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nalBackup\D\Pyramid\Abhay\DreamOnAction\Other\"/>
    </mc:Choice>
  </mc:AlternateContent>
  <xr:revisionPtr revIDLastSave="0" documentId="13_ncr:1_{529AD2BE-0050-4CC9-AF00-CDC32FF7A310}" xr6:coauthVersionLast="47" xr6:coauthVersionMax="47" xr10:uidLastSave="{00000000-0000-0000-0000-000000000000}"/>
  <bookViews>
    <workbookView xWindow="-120" yWindow="-120" windowWidth="20730" windowHeight="11160" activeTab="1" xr2:uid="{9E43CFE7-7B28-496C-83C0-D6006F05F97B}"/>
  </bookViews>
  <sheets>
    <sheet name="General" sheetId="17" r:id="rId1"/>
    <sheet name="Hedge-All-18" sheetId="24" r:id="rId2"/>
    <sheet name="Sheet1" sheetId="27" r:id="rId3"/>
    <sheet name="Sheet2" sheetId="26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" i="24" l="1"/>
  <c r="ED11" i="24" l="1"/>
  <c r="ED12" i="24"/>
  <c r="ED13" i="24"/>
  <c r="ED15" i="24"/>
  <c r="ED16" i="24"/>
  <c r="ED17" i="24"/>
  <c r="ED18" i="24"/>
  <c r="ED19" i="24"/>
  <c r="ED20" i="24"/>
  <c r="ED21" i="24"/>
  <c r="ED22" i="24"/>
  <c r="ED23" i="24"/>
  <c r="ED24" i="24"/>
  <c r="ED25" i="24"/>
  <c r="ED26" i="24"/>
  <c r="ED27" i="24"/>
  <c r="ED28" i="24"/>
  <c r="ED29" i="24"/>
  <c r="ED30" i="24"/>
  <c r="ED31" i="24"/>
  <c r="ED32" i="24"/>
  <c r="ED33" i="24"/>
  <c r="ED34" i="24"/>
  <c r="ED35" i="24"/>
  <c r="ED36" i="24"/>
  <c r="ED37" i="24"/>
  <c r="ED38" i="24"/>
  <c r="ED39" i="24"/>
  <c r="ED40" i="24"/>
  <c r="ED41" i="24"/>
  <c r="ED42" i="24"/>
  <c r="ED43" i="24"/>
  <c r="ED44" i="24"/>
  <c r="ED45" i="24"/>
  <c r="ED46" i="24"/>
  <c r="ED47" i="24"/>
  <c r="ED48" i="24"/>
  <c r="ED49" i="24"/>
  <c r="ED50" i="24"/>
  <c r="ED51" i="24"/>
  <c r="ED52" i="24"/>
  <c r="ED53" i="24"/>
  <c r="ED54" i="24"/>
  <c r="ED55" i="24"/>
  <c r="ED56" i="24"/>
  <c r="ED57" i="24"/>
  <c r="ED58" i="24"/>
  <c r="ED59" i="24"/>
  <c r="ED60" i="24"/>
  <c r="ED61" i="24"/>
  <c r="ED62" i="24"/>
  <c r="ED63" i="24"/>
  <c r="ED64" i="24"/>
  <c r="ED65" i="24"/>
  <c r="ED66" i="24"/>
  <c r="ED67" i="24"/>
  <c r="ED68" i="24"/>
  <c r="ED69" i="24"/>
  <c r="ED70" i="24"/>
  <c r="ED71" i="24"/>
  <c r="ED72" i="24"/>
  <c r="ED73" i="24"/>
  <c r="ED74" i="24"/>
  <c r="ED75" i="24"/>
  <c r="ED76" i="24"/>
  <c r="ED77" i="24"/>
  <c r="ED78" i="24"/>
  <c r="ED79" i="24"/>
  <c r="ED80" i="24"/>
  <c r="ED81" i="24"/>
  <c r="ED82" i="24"/>
  <c r="ED83" i="24"/>
  <c r="ED84" i="24"/>
  <c r="ED85" i="24"/>
  <c r="ED86" i="24"/>
  <c r="ED87" i="24"/>
  <c r="ED88" i="24"/>
  <c r="ED89" i="24"/>
  <c r="ED90" i="24"/>
  <c r="ED91" i="24"/>
  <c r="ED92" i="24"/>
  <c r="ED93" i="24"/>
  <c r="ED94" i="24"/>
  <c r="ED95" i="24"/>
  <c r="ED96" i="24"/>
  <c r="ED97" i="24"/>
  <c r="ED98" i="24"/>
  <c r="ED99" i="24"/>
  <c r="ED100" i="24"/>
  <c r="ED101" i="24"/>
  <c r="ED102" i="24"/>
  <c r="ED103" i="24"/>
  <c r="ED104" i="24"/>
  <c r="ED105" i="24"/>
  <c r="ED106" i="24"/>
  <c r="ED107" i="24"/>
  <c r="ED108" i="24"/>
  <c r="ED109" i="24"/>
  <c r="Z18" i="17"/>
  <c r="EA15" i="24"/>
  <c r="EA16" i="24"/>
  <c r="EA17" i="24"/>
  <c r="EA18" i="24"/>
  <c r="EA19" i="24"/>
  <c r="EA20" i="24"/>
  <c r="EA21" i="24"/>
  <c r="EA22" i="24"/>
  <c r="EA23" i="24"/>
  <c r="EA24" i="24"/>
  <c r="EA25" i="24"/>
  <c r="EA26" i="24"/>
  <c r="EA27" i="24"/>
  <c r="EA28" i="24"/>
  <c r="EA29" i="24"/>
  <c r="EA30" i="24"/>
  <c r="EA31" i="24"/>
  <c r="EA32" i="24"/>
  <c r="EA33" i="24"/>
  <c r="EA34" i="24"/>
  <c r="EA35" i="24"/>
  <c r="EA36" i="24"/>
  <c r="EA37" i="24"/>
  <c r="EA38" i="24"/>
  <c r="EA39" i="24"/>
  <c r="EA40" i="24"/>
  <c r="EA41" i="24"/>
  <c r="EA42" i="24"/>
  <c r="EA43" i="24"/>
  <c r="EA44" i="24"/>
  <c r="EA45" i="24"/>
  <c r="EA46" i="24"/>
  <c r="EA47" i="24"/>
  <c r="EA48" i="24"/>
  <c r="EA49" i="24"/>
  <c r="EA50" i="24"/>
  <c r="EA51" i="24"/>
  <c r="EA52" i="24"/>
  <c r="EA53" i="24"/>
  <c r="EA54" i="24"/>
  <c r="EA55" i="24"/>
  <c r="EA56" i="24"/>
  <c r="EA57" i="24"/>
  <c r="EA58" i="24"/>
  <c r="EA59" i="24"/>
  <c r="EA60" i="24"/>
  <c r="EA61" i="24"/>
  <c r="EA62" i="24"/>
  <c r="EA63" i="24"/>
  <c r="EA64" i="24"/>
  <c r="EA65" i="24"/>
  <c r="EA66" i="24"/>
  <c r="EA67" i="24"/>
  <c r="EA68" i="24"/>
  <c r="EA69" i="24"/>
  <c r="EA70" i="24"/>
  <c r="EA71" i="24"/>
  <c r="EA72" i="24"/>
  <c r="EA73" i="24"/>
  <c r="EA74" i="24"/>
  <c r="EA75" i="24"/>
  <c r="EA76" i="24"/>
  <c r="EA77" i="24"/>
  <c r="EA78" i="24"/>
  <c r="EA79" i="24"/>
  <c r="EA80" i="24"/>
  <c r="EA81" i="24"/>
  <c r="EA82" i="24"/>
  <c r="EA83" i="24"/>
  <c r="EA84" i="24"/>
  <c r="EA85" i="24"/>
  <c r="EA86" i="24"/>
  <c r="EA87" i="24"/>
  <c r="EA88" i="24"/>
  <c r="EA89" i="24"/>
  <c r="EA90" i="24"/>
  <c r="EA91" i="24"/>
  <c r="EA92" i="24"/>
  <c r="EA93" i="24"/>
  <c r="EA94" i="24"/>
  <c r="EA95" i="24"/>
  <c r="EA96" i="24"/>
  <c r="EA97" i="24"/>
  <c r="EA98" i="24"/>
  <c r="EA99" i="24"/>
  <c r="EA100" i="24"/>
  <c r="EA101" i="24"/>
  <c r="EA102" i="24"/>
  <c r="EA103" i="24"/>
  <c r="EA104" i="24"/>
  <c r="EA105" i="24"/>
  <c r="EA106" i="24"/>
  <c r="EA107" i="24"/>
  <c r="EA108" i="24"/>
  <c r="EA109" i="24"/>
  <c r="EA10" i="24"/>
  <c r="EA11" i="24"/>
  <c r="EA12" i="24"/>
  <c r="EA13" i="24"/>
  <c r="ZD108" i="24" l="1"/>
  <c r="ZC108" i="24"/>
  <c r="ZB108" i="24"/>
  <c r="ZA108" i="24"/>
  <c r="YZ108" i="24"/>
  <c r="ZD107" i="24"/>
  <c r="ZC107" i="24"/>
  <c r="ZB107" i="24"/>
  <c r="ZA107" i="24"/>
  <c r="YZ107" i="24"/>
  <c r="ZD106" i="24"/>
  <c r="ZC106" i="24"/>
  <c r="ZB106" i="24"/>
  <c r="ZA106" i="24"/>
  <c r="YZ106" i="24"/>
  <c r="ZD105" i="24"/>
  <c r="ZC105" i="24"/>
  <c r="ZB105" i="24"/>
  <c r="ZA105" i="24"/>
  <c r="YZ105" i="24"/>
  <c r="ZD104" i="24"/>
  <c r="ZC104" i="24"/>
  <c r="ZB104" i="24"/>
  <c r="ZA104" i="24"/>
  <c r="YZ104" i="24"/>
  <c r="ZD103" i="24"/>
  <c r="ZC103" i="24"/>
  <c r="ZB103" i="24"/>
  <c r="ZA103" i="24"/>
  <c r="YZ103" i="24"/>
  <c r="ZD102" i="24"/>
  <c r="ZC102" i="24"/>
  <c r="ZB102" i="24"/>
  <c r="ZA102" i="24"/>
  <c r="YZ102" i="24"/>
  <c r="ZD101" i="24"/>
  <c r="ZC101" i="24"/>
  <c r="ZB101" i="24"/>
  <c r="ZA101" i="24"/>
  <c r="YZ101" i="24"/>
  <c r="ZD100" i="24"/>
  <c r="ZC100" i="24"/>
  <c r="ZB100" i="24"/>
  <c r="ZA100" i="24"/>
  <c r="YZ100" i="24"/>
  <c r="ZD99" i="24"/>
  <c r="ZC99" i="24"/>
  <c r="ZB99" i="24"/>
  <c r="ZA99" i="24"/>
  <c r="YZ99" i="24"/>
  <c r="ZD98" i="24"/>
  <c r="ZC98" i="24"/>
  <c r="ZB98" i="24"/>
  <c r="ZA98" i="24"/>
  <c r="YZ98" i="24"/>
  <c r="ZD97" i="24"/>
  <c r="ZC97" i="24"/>
  <c r="ZB97" i="24"/>
  <c r="ZA97" i="24"/>
  <c r="YZ97" i="24"/>
  <c r="ZD96" i="24"/>
  <c r="ZC96" i="24"/>
  <c r="ZB96" i="24"/>
  <c r="ZA96" i="24"/>
  <c r="YZ96" i="24"/>
  <c r="ZD95" i="24"/>
  <c r="ZC95" i="24"/>
  <c r="ZB95" i="24"/>
  <c r="ZA95" i="24"/>
  <c r="YZ95" i="24"/>
  <c r="ZD94" i="24"/>
  <c r="ZC94" i="24"/>
  <c r="ZB94" i="24"/>
  <c r="ZA94" i="24"/>
  <c r="YZ94" i="24"/>
  <c r="ZD93" i="24"/>
  <c r="ZC93" i="24"/>
  <c r="ZB93" i="24"/>
  <c r="ZA93" i="24"/>
  <c r="YZ93" i="24"/>
  <c r="ZD92" i="24"/>
  <c r="ZC92" i="24"/>
  <c r="ZB92" i="24"/>
  <c r="ZA92" i="24"/>
  <c r="YZ92" i="24"/>
  <c r="ZD91" i="24"/>
  <c r="ZC91" i="24"/>
  <c r="ZB91" i="24"/>
  <c r="ZA91" i="24"/>
  <c r="YZ91" i="24"/>
  <c r="ZD90" i="24"/>
  <c r="ZC90" i="24"/>
  <c r="ZB90" i="24"/>
  <c r="ZA90" i="24"/>
  <c r="YZ90" i="24"/>
  <c r="ZD89" i="24"/>
  <c r="ZC89" i="24"/>
  <c r="ZB89" i="24"/>
  <c r="ZA89" i="24"/>
  <c r="YZ89" i="24"/>
  <c r="ZD88" i="24"/>
  <c r="ZC88" i="24"/>
  <c r="ZB88" i="24"/>
  <c r="ZA88" i="24"/>
  <c r="YZ88" i="24"/>
  <c r="ZD87" i="24"/>
  <c r="ZC87" i="24"/>
  <c r="ZB87" i="24"/>
  <c r="ZA87" i="24"/>
  <c r="YZ87" i="24"/>
  <c r="ZD86" i="24"/>
  <c r="ZC86" i="24"/>
  <c r="ZB86" i="24"/>
  <c r="ZA86" i="24"/>
  <c r="YZ86" i="24"/>
  <c r="ZD85" i="24"/>
  <c r="ZC85" i="24"/>
  <c r="ZB85" i="24"/>
  <c r="ZA85" i="24"/>
  <c r="YZ85" i="24"/>
  <c r="ZD84" i="24"/>
  <c r="ZC84" i="24"/>
  <c r="ZB84" i="24"/>
  <c r="ZA84" i="24"/>
  <c r="YZ84" i="24"/>
  <c r="ZD83" i="24"/>
  <c r="ZC83" i="24"/>
  <c r="ZB83" i="24"/>
  <c r="ZA83" i="24"/>
  <c r="YZ83" i="24"/>
  <c r="ZD82" i="24"/>
  <c r="ZC82" i="24"/>
  <c r="ZB82" i="24"/>
  <c r="ZA82" i="24"/>
  <c r="YZ82" i="24"/>
  <c r="ZD81" i="24"/>
  <c r="ZC81" i="24"/>
  <c r="ZB81" i="24"/>
  <c r="ZA81" i="24"/>
  <c r="YZ81" i="24"/>
  <c r="ZD80" i="24"/>
  <c r="ZC80" i="24"/>
  <c r="ZB80" i="24"/>
  <c r="ZA80" i="24"/>
  <c r="YZ80" i="24"/>
  <c r="ZD79" i="24"/>
  <c r="ZC79" i="24"/>
  <c r="ZB79" i="24"/>
  <c r="ZA79" i="24"/>
  <c r="YZ79" i="24"/>
  <c r="ZD78" i="24"/>
  <c r="ZC78" i="24"/>
  <c r="ZB78" i="24"/>
  <c r="ZA78" i="24"/>
  <c r="YZ78" i="24"/>
  <c r="ZD77" i="24"/>
  <c r="ZC77" i="24"/>
  <c r="ZB77" i="24"/>
  <c r="ZA77" i="24"/>
  <c r="YZ77" i="24"/>
  <c r="ZD76" i="24"/>
  <c r="ZC76" i="24"/>
  <c r="ZB76" i="24"/>
  <c r="ZA76" i="24"/>
  <c r="YZ76" i="24"/>
  <c r="ZD75" i="24"/>
  <c r="ZC75" i="24"/>
  <c r="ZB75" i="24"/>
  <c r="ZA75" i="24"/>
  <c r="YZ75" i="24"/>
  <c r="ZD74" i="24"/>
  <c r="ZC74" i="24"/>
  <c r="ZB74" i="24"/>
  <c r="ZA74" i="24"/>
  <c r="YZ74" i="24"/>
  <c r="ZD73" i="24"/>
  <c r="ZC73" i="24"/>
  <c r="ZB73" i="24"/>
  <c r="ZA73" i="24"/>
  <c r="YZ73" i="24"/>
  <c r="ZD72" i="24"/>
  <c r="ZC72" i="24"/>
  <c r="ZB72" i="24"/>
  <c r="ZA72" i="24"/>
  <c r="YZ72" i="24"/>
  <c r="ZD71" i="24"/>
  <c r="ZC71" i="24"/>
  <c r="ZB71" i="24"/>
  <c r="ZA71" i="24"/>
  <c r="YZ71" i="24"/>
  <c r="ZD70" i="24"/>
  <c r="ZC70" i="24"/>
  <c r="ZB70" i="24"/>
  <c r="ZA70" i="24"/>
  <c r="YZ70" i="24"/>
  <c r="ZD69" i="24"/>
  <c r="ZC69" i="24"/>
  <c r="ZB69" i="24"/>
  <c r="ZA69" i="24"/>
  <c r="YZ69" i="24"/>
  <c r="ZD68" i="24"/>
  <c r="ZC68" i="24"/>
  <c r="ZB68" i="24"/>
  <c r="ZA68" i="24"/>
  <c r="YZ68" i="24"/>
  <c r="ZD67" i="24"/>
  <c r="ZC67" i="24"/>
  <c r="ZB67" i="24"/>
  <c r="ZA67" i="24"/>
  <c r="YZ67" i="24"/>
  <c r="ZD66" i="24"/>
  <c r="ZC66" i="24"/>
  <c r="ZB66" i="24"/>
  <c r="ZA66" i="24"/>
  <c r="YZ66" i="24"/>
  <c r="ZD65" i="24"/>
  <c r="ZC65" i="24"/>
  <c r="ZB65" i="24"/>
  <c r="ZA65" i="24"/>
  <c r="YZ65" i="24"/>
  <c r="ZD64" i="24"/>
  <c r="ZC64" i="24"/>
  <c r="ZB64" i="24"/>
  <c r="ZA64" i="24"/>
  <c r="YZ64" i="24"/>
  <c r="ZD63" i="24"/>
  <c r="ZC63" i="24"/>
  <c r="ZB63" i="24"/>
  <c r="ZA63" i="24"/>
  <c r="YZ63" i="24"/>
  <c r="ZD10" i="24"/>
  <c r="ZC10" i="24"/>
  <c r="ZB10" i="24"/>
  <c r="ZA10" i="24"/>
  <c r="YZ10" i="24"/>
  <c r="QX11" i="24"/>
  <c r="QX12" i="24"/>
  <c r="QX13" i="24"/>
  <c r="QX14" i="24"/>
  <c r="QX15" i="24"/>
  <c r="QX16" i="24"/>
  <c r="QX17" i="24"/>
  <c r="QX18" i="24"/>
  <c r="QX19" i="24"/>
  <c r="QX20" i="24"/>
  <c r="QX21" i="24"/>
  <c r="QX22" i="24"/>
  <c r="QX23" i="24"/>
  <c r="QX24" i="24"/>
  <c r="QX25" i="24"/>
  <c r="QX26" i="24"/>
  <c r="QX27" i="24"/>
  <c r="QX28" i="24"/>
  <c r="QX29" i="24"/>
  <c r="QX30" i="24"/>
  <c r="QX31" i="24"/>
  <c r="QX32" i="24"/>
  <c r="QX33" i="24"/>
  <c r="QX34" i="24"/>
  <c r="QX35" i="24"/>
  <c r="QX36" i="24"/>
  <c r="QX37" i="24"/>
  <c r="QX38" i="24"/>
  <c r="QX39" i="24"/>
  <c r="QX40" i="24"/>
  <c r="QX41" i="24"/>
  <c r="QX42" i="24"/>
  <c r="QX43" i="24"/>
  <c r="QX44" i="24"/>
  <c r="QX45" i="24"/>
  <c r="QX46" i="24"/>
  <c r="QX47" i="24"/>
  <c r="QX48" i="24"/>
  <c r="QX49" i="24"/>
  <c r="QX50" i="24"/>
  <c r="QX51" i="24"/>
  <c r="QX52" i="24"/>
  <c r="QX53" i="24"/>
  <c r="QX54" i="24"/>
  <c r="QX55" i="24"/>
  <c r="QX56" i="24"/>
  <c r="QX57" i="24"/>
  <c r="QX58" i="24"/>
  <c r="QX59" i="24"/>
  <c r="QX60" i="24"/>
  <c r="QX61" i="24"/>
  <c r="QX62" i="24"/>
  <c r="QX63" i="24"/>
  <c r="QX64" i="24"/>
  <c r="QX65" i="24"/>
  <c r="QX66" i="24"/>
  <c r="QX67" i="24"/>
  <c r="QX68" i="24"/>
  <c r="QX69" i="24"/>
  <c r="QX70" i="24"/>
  <c r="QX71" i="24"/>
  <c r="QX72" i="24"/>
  <c r="QX73" i="24"/>
  <c r="QX74" i="24"/>
  <c r="QX75" i="24"/>
  <c r="QX76" i="24"/>
  <c r="QX77" i="24"/>
  <c r="QX78" i="24"/>
  <c r="QX79" i="24"/>
  <c r="QX80" i="24"/>
  <c r="QX81" i="24"/>
  <c r="QX82" i="24"/>
  <c r="QX83" i="24"/>
  <c r="QX84" i="24"/>
  <c r="QX85" i="24"/>
  <c r="QX86" i="24"/>
  <c r="QX87" i="24"/>
  <c r="QX88" i="24"/>
  <c r="QX89" i="24"/>
  <c r="QX90" i="24"/>
  <c r="QX91" i="24"/>
  <c r="QX92" i="24"/>
  <c r="QX93" i="24"/>
  <c r="QX94" i="24"/>
  <c r="QX95" i="24"/>
  <c r="QX96" i="24"/>
  <c r="QX97" i="24"/>
  <c r="QX98" i="24"/>
  <c r="QX99" i="24"/>
  <c r="QX100" i="24"/>
  <c r="QX101" i="24"/>
  <c r="QX102" i="24"/>
  <c r="QX103" i="24"/>
  <c r="QX104" i="24"/>
  <c r="QX105" i="24"/>
  <c r="QX106" i="24"/>
  <c r="QX107" i="24"/>
  <c r="QX108" i="24"/>
  <c r="QX109" i="24"/>
  <c r="QX10" i="24"/>
  <c r="OB10" i="24"/>
  <c r="C5" i="27"/>
  <c r="C2" i="27"/>
  <c r="NO62" i="24"/>
  <c r="RN62" i="24" s="1"/>
  <c r="NO63" i="24"/>
  <c r="RN63" i="24" s="1"/>
  <c r="NO64" i="24"/>
  <c r="RN64" i="24" s="1"/>
  <c r="NO65" i="24"/>
  <c r="RN65" i="24" s="1"/>
  <c r="NO66" i="24"/>
  <c r="RN66" i="24" s="1"/>
  <c r="NO67" i="24"/>
  <c r="RN67" i="24" s="1"/>
  <c r="NO68" i="24"/>
  <c r="RN68" i="24" s="1"/>
  <c r="NO69" i="24"/>
  <c r="RN69" i="24" s="1"/>
  <c r="NO70" i="24"/>
  <c r="RN70" i="24" s="1"/>
  <c r="NO71" i="24"/>
  <c r="RN71" i="24" s="1"/>
  <c r="NO72" i="24"/>
  <c r="RN72" i="24" s="1"/>
  <c r="NO73" i="24"/>
  <c r="RN73" i="24" s="1"/>
  <c r="NO74" i="24"/>
  <c r="RN74" i="24" s="1"/>
  <c r="NO75" i="24"/>
  <c r="RN75" i="24" s="1"/>
  <c r="NO76" i="24"/>
  <c r="RN76" i="24" s="1"/>
  <c r="NO77" i="24"/>
  <c r="RN77" i="24" s="1"/>
  <c r="NO78" i="24"/>
  <c r="RN78" i="24" s="1"/>
  <c r="NO79" i="24"/>
  <c r="RN79" i="24" s="1"/>
  <c r="NO80" i="24"/>
  <c r="RN80" i="24" s="1"/>
  <c r="NO81" i="24"/>
  <c r="RN81" i="24" s="1"/>
  <c r="NO82" i="24"/>
  <c r="RN82" i="24" s="1"/>
  <c r="NO83" i="24"/>
  <c r="RN83" i="24" s="1"/>
  <c r="NO84" i="24"/>
  <c r="RN84" i="24" s="1"/>
  <c r="NO85" i="24"/>
  <c r="RN85" i="24" s="1"/>
  <c r="NO86" i="24"/>
  <c r="RN86" i="24" s="1"/>
  <c r="NO87" i="24"/>
  <c r="RN87" i="24" s="1"/>
  <c r="NO88" i="24"/>
  <c r="RN88" i="24" s="1"/>
  <c r="NO89" i="24"/>
  <c r="RN89" i="24" s="1"/>
  <c r="NO90" i="24"/>
  <c r="RN90" i="24" s="1"/>
  <c r="NO91" i="24"/>
  <c r="RN91" i="24" s="1"/>
  <c r="NO92" i="24"/>
  <c r="RN92" i="24" s="1"/>
  <c r="NO93" i="24"/>
  <c r="RN93" i="24" s="1"/>
  <c r="NO94" i="24"/>
  <c r="RN94" i="24" s="1"/>
  <c r="NO95" i="24"/>
  <c r="RN95" i="24" s="1"/>
  <c r="NO96" i="24"/>
  <c r="RN96" i="24" s="1"/>
  <c r="NO97" i="24"/>
  <c r="RN97" i="24" s="1"/>
  <c r="NO98" i="24"/>
  <c r="RN98" i="24" s="1"/>
  <c r="NO99" i="24"/>
  <c r="RN99" i="24" s="1"/>
  <c r="NO100" i="24"/>
  <c r="RN100" i="24" s="1"/>
  <c r="NO101" i="24"/>
  <c r="RN101" i="24" s="1"/>
  <c r="NO102" i="24"/>
  <c r="RN102" i="24" s="1"/>
  <c r="NO103" i="24"/>
  <c r="RN103" i="24" s="1"/>
  <c r="NO104" i="24"/>
  <c r="RN104" i="24" s="1"/>
  <c r="NO105" i="24"/>
  <c r="RN105" i="24" s="1"/>
  <c r="NO106" i="24"/>
  <c r="RN106" i="24" s="1"/>
  <c r="NO107" i="24"/>
  <c r="RN107" i="24" s="1"/>
  <c r="NO108" i="24"/>
  <c r="RN108" i="24" s="1"/>
  <c r="NO109" i="24"/>
  <c r="RN109" i="24" s="1"/>
  <c r="NL109" i="24"/>
  <c r="RM109" i="24" s="1"/>
  <c r="NL108" i="24"/>
  <c r="RM108" i="24" s="1"/>
  <c r="NL107" i="24"/>
  <c r="RM107" i="24" s="1"/>
  <c r="NL106" i="24"/>
  <c r="RM106" i="24" s="1"/>
  <c r="NL105" i="24"/>
  <c r="RM105" i="24" s="1"/>
  <c r="NL104" i="24"/>
  <c r="RM104" i="24" s="1"/>
  <c r="NL103" i="24"/>
  <c r="RM103" i="24" s="1"/>
  <c r="NL102" i="24"/>
  <c r="RM102" i="24" s="1"/>
  <c r="NL101" i="24"/>
  <c r="RM101" i="24" s="1"/>
  <c r="NL100" i="24"/>
  <c r="RM100" i="24" s="1"/>
  <c r="NL99" i="24"/>
  <c r="RM99" i="24" s="1"/>
  <c r="NL98" i="24"/>
  <c r="RM98" i="24" s="1"/>
  <c r="NL97" i="24"/>
  <c r="RM97" i="24" s="1"/>
  <c r="NL96" i="24"/>
  <c r="RM96" i="24" s="1"/>
  <c r="NL95" i="24"/>
  <c r="RM95" i="24" s="1"/>
  <c r="NL94" i="24"/>
  <c r="RM94" i="24" s="1"/>
  <c r="NL93" i="24"/>
  <c r="RM93" i="24" s="1"/>
  <c r="NL92" i="24"/>
  <c r="RM92" i="24" s="1"/>
  <c r="NL91" i="24"/>
  <c r="RM91" i="24" s="1"/>
  <c r="NL90" i="24"/>
  <c r="RM90" i="24" s="1"/>
  <c r="NL89" i="24"/>
  <c r="RM89" i="24" s="1"/>
  <c r="NL88" i="24"/>
  <c r="RM88" i="24" s="1"/>
  <c r="NL87" i="24"/>
  <c r="RM87" i="24" s="1"/>
  <c r="NL86" i="24"/>
  <c r="RM86" i="24" s="1"/>
  <c r="NL85" i="24"/>
  <c r="RM85" i="24" s="1"/>
  <c r="NL84" i="24"/>
  <c r="RM84" i="24" s="1"/>
  <c r="NL83" i="24"/>
  <c r="RM83" i="24" s="1"/>
  <c r="NL82" i="24"/>
  <c r="RM82" i="24" s="1"/>
  <c r="NL81" i="24"/>
  <c r="RM81" i="24" s="1"/>
  <c r="NL80" i="24"/>
  <c r="RM80" i="24" s="1"/>
  <c r="NL79" i="24"/>
  <c r="RM79" i="24" s="1"/>
  <c r="NL78" i="24"/>
  <c r="RM78" i="24" s="1"/>
  <c r="NL77" i="24"/>
  <c r="RM77" i="24" s="1"/>
  <c r="NL76" i="24"/>
  <c r="RM76" i="24" s="1"/>
  <c r="NL75" i="24"/>
  <c r="RM75" i="24" s="1"/>
  <c r="NL74" i="24"/>
  <c r="RM74" i="24" s="1"/>
  <c r="NL73" i="24"/>
  <c r="RM73" i="24" s="1"/>
  <c r="NL72" i="24"/>
  <c r="RM72" i="24" s="1"/>
  <c r="NL71" i="24"/>
  <c r="RM71" i="24" s="1"/>
  <c r="NL70" i="24"/>
  <c r="RM70" i="24" s="1"/>
  <c r="NL69" i="24"/>
  <c r="RM69" i="24" s="1"/>
  <c r="NL68" i="24"/>
  <c r="RM68" i="24" s="1"/>
  <c r="NL67" i="24"/>
  <c r="RM67" i="24" s="1"/>
  <c r="NL66" i="24"/>
  <c r="RM66" i="24" s="1"/>
  <c r="NL65" i="24"/>
  <c r="RM65" i="24" s="1"/>
  <c r="NL64" i="24"/>
  <c r="RM64" i="24" s="1"/>
  <c r="NL63" i="24"/>
  <c r="RM63" i="24" s="1"/>
  <c r="NL62" i="24"/>
  <c r="RM62" i="24" s="1"/>
  <c r="NI109" i="24"/>
  <c r="RL109" i="24" s="1"/>
  <c r="NI108" i="24"/>
  <c r="RL108" i="24" s="1"/>
  <c r="NI107" i="24"/>
  <c r="RL107" i="24" s="1"/>
  <c r="NI106" i="24"/>
  <c r="RL106" i="24" s="1"/>
  <c r="NI105" i="24"/>
  <c r="RL105" i="24" s="1"/>
  <c r="NI104" i="24"/>
  <c r="RL104" i="24" s="1"/>
  <c r="NI103" i="24"/>
  <c r="RL103" i="24" s="1"/>
  <c r="NI102" i="24"/>
  <c r="RL102" i="24" s="1"/>
  <c r="NI101" i="24"/>
  <c r="RL101" i="24" s="1"/>
  <c r="NI100" i="24"/>
  <c r="RL100" i="24" s="1"/>
  <c r="NI99" i="24"/>
  <c r="RL99" i="24" s="1"/>
  <c r="NI98" i="24"/>
  <c r="RL98" i="24" s="1"/>
  <c r="NI97" i="24"/>
  <c r="RL97" i="24" s="1"/>
  <c r="NI96" i="24"/>
  <c r="RL96" i="24" s="1"/>
  <c r="NI95" i="24"/>
  <c r="RL95" i="24" s="1"/>
  <c r="NI94" i="24"/>
  <c r="RL94" i="24" s="1"/>
  <c r="NI93" i="24"/>
  <c r="RL93" i="24" s="1"/>
  <c r="NI92" i="24"/>
  <c r="RL92" i="24" s="1"/>
  <c r="NI91" i="24"/>
  <c r="RL91" i="24" s="1"/>
  <c r="NI90" i="24"/>
  <c r="RL90" i="24" s="1"/>
  <c r="NI89" i="24"/>
  <c r="RL89" i="24" s="1"/>
  <c r="NI88" i="24"/>
  <c r="RL88" i="24" s="1"/>
  <c r="NI87" i="24"/>
  <c r="RL87" i="24" s="1"/>
  <c r="NI86" i="24"/>
  <c r="RL86" i="24" s="1"/>
  <c r="NI85" i="24"/>
  <c r="RL85" i="24" s="1"/>
  <c r="NI84" i="24"/>
  <c r="RL84" i="24" s="1"/>
  <c r="NI83" i="24"/>
  <c r="RL83" i="24" s="1"/>
  <c r="NI82" i="24"/>
  <c r="RL82" i="24" s="1"/>
  <c r="NI81" i="24"/>
  <c r="RL81" i="24" s="1"/>
  <c r="NI80" i="24"/>
  <c r="RL80" i="24" s="1"/>
  <c r="NI79" i="24"/>
  <c r="RL79" i="24" s="1"/>
  <c r="NI78" i="24"/>
  <c r="RL78" i="24" s="1"/>
  <c r="NI77" i="24"/>
  <c r="RL77" i="24" s="1"/>
  <c r="NI76" i="24"/>
  <c r="RL76" i="24" s="1"/>
  <c r="NI75" i="24"/>
  <c r="RL75" i="24" s="1"/>
  <c r="NI74" i="24"/>
  <c r="RL74" i="24" s="1"/>
  <c r="NI73" i="24"/>
  <c r="RL73" i="24" s="1"/>
  <c r="NI72" i="24"/>
  <c r="RL72" i="24" s="1"/>
  <c r="NI71" i="24"/>
  <c r="RL71" i="24" s="1"/>
  <c r="NI70" i="24"/>
  <c r="RL70" i="24" s="1"/>
  <c r="NI69" i="24"/>
  <c r="RL69" i="24" s="1"/>
  <c r="NI68" i="24"/>
  <c r="RL68" i="24" s="1"/>
  <c r="NI67" i="24"/>
  <c r="RL67" i="24" s="1"/>
  <c r="NI66" i="24"/>
  <c r="RL66" i="24" s="1"/>
  <c r="NI65" i="24"/>
  <c r="RL65" i="24" s="1"/>
  <c r="NI64" i="24"/>
  <c r="RL64" i="24" s="1"/>
  <c r="NI63" i="24"/>
  <c r="RL63" i="24" s="1"/>
  <c r="NI62" i="24"/>
  <c r="RL62" i="24" s="1"/>
  <c r="NF109" i="24"/>
  <c r="RK109" i="24" s="1"/>
  <c r="NF108" i="24"/>
  <c r="RK108" i="24" s="1"/>
  <c r="NF107" i="24"/>
  <c r="RK107" i="24" s="1"/>
  <c r="NF106" i="24"/>
  <c r="RK106" i="24" s="1"/>
  <c r="NF105" i="24"/>
  <c r="RK105" i="24" s="1"/>
  <c r="NF104" i="24"/>
  <c r="RK104" i="24" s="1"/>
  <c r="NF103" i="24"/>
  <c r="RK103" i="24" s="1"/>
  <c r="NF102" i="24"/>
  <c r="RK102" i="24" s="1"/>
  <c r="NF101" i="24"/>
  <c r="RK101" i="24" s="1"/>
  <c r="NF100" i="24"/>
  <c r="RK100" i="24" s="1"/>
  <c r="NF99" i="24"/>
  <c r="RK99" i="24" s="1"/>
  <c r="NF98" i="24"/>
  <c r="RK98" i="24" s="1"/>
  <c r="NF97" i="24"/>
  <c r="RK97" i="24" s="1"/>
  <c r="NF96" i="24"/>
  <c r="RK96" i="24" s="1"/>
  <c r="NF95" i="24"/>
  <c r="RK95" i="24" s="1"/>
  <c r="NF94" i="24"/>
  <c r="RK94" i="24" s="1"/>
  <c r="NF93" i="24"/>
  <c r="RK93" i="24" s="1"/>
  <c r="NF92" i="24"/>
  <c r="RK92" i="24" s="1"/>
  <c r="NF91" i="24"/>
  <c r="RK91" i="24" s="1"/>
  <c r="NF90" i="24"/>
  <c r="RK90" i="24" s="1"/>
  <c r="NF89" i="24"/>
  <c r="RK89" i="24" s="1"/>
  <c r="NF88" i="24"/>
  <c r="RK88" i="24" s="1"/>
  <c r="NF87" i="24"/>
  <c r="RK87" i="24" s="1"/>
  <c r="NF86" i="24"/>
  <c r="RK86" i="24" s="1"/>
  <c r="NF85" i="24"/>
  <c r="RK85" i="24" s="1"/>
  <c r="NF84" i="24"/>
  <c r="RK84" i="24" s="1"/>
  <c r="NF83" i="24"/>
  <c r="RK83" i="24" s="1"/>
  <c r="NF82" i="24"/>
  <c r="RK82" i="24" s="1"/>
  <c r="NF81" i="24"/>
  <c r="RK81" i="24" s="1"/>
  <c r="NF80" i="24"/>
  <c r="RK80" i="24" s="1"/>
  <c r="NF79" i="24"/>
  <c r="RK79" i="24" s="1"/>
  <c r="NF78" i="24"/>
  <c r="RK78" i="24" s="1"/>
  <c r="NF77" i="24"/>
  <c r="RK77" i="24" s="1"/>
  <c r="NF76" i="24"/>
  <c r="RK76" i="24" s="1"/>
  <c r="NF75" i="24"/>
  <c r="RK75" i="24" s="1"/>
  <c r="NF74" i="24"/>
  <c r="RK74" i="24" s="1"/>
  <c r="NF73" i="24"/>
  <c r="RK73" i="24" s="1"/>
  <c r="NF72" i="24"/>
  <c r="RK72" i="24" s="1"/>
  <c r="NF71" i="24"/>
  <c r="RK71" i="24" s="1"/>
  <c r="NF70" i="24"/>
  <c r="RK70" i="24" s="1"/>
  <c r="NF69" i="24"/>
  <c r="RK69" i="24" s="1"/>
  <c r="NF68" i="24"/>
  <c r="RK68" i="24" s="1"/>
  <c r="NF67" i="24"/>
  <c r="RK67" i="24" s="1"/>
  <c r="NF66" i="24"/>
  <c r="RK66" i="24" s="1"/>
  <c r="NF65" i="24"/>
  <c r="RK65" i="24" s="1"/>
  <c r="NF64" i="24"/>
  <c r="RK64" i="24" s="1"/>
  <c r="NF63" i="24"/>
  <c r="RK63" i="24" s="1"/>
  <c r="NF62" i="24"/>
  <c r="RK62" i="24" s="1"/>
  <c r="NC109" i="24"/>
  <c r="RJ109" i="24" s="1"/>
  <c r="NC108" i="24"/>
  <c r="RJ108" i="24" s="1"/>
  <c r="NC107" i="24"/>
  <c r="RJ107" i="24" s="1"/>
  <c r="NC106" i="24"/>
  <c r="RJ106" i="24" s="1"/>
  <c r="NC105" i="24"/>
  <c r="RJ105" i="24" s="1"/>
  <c r="NC104" i="24"/>
  <c r="RJ104" i="24" s="1"/>
  <c r="NC103" i="24"/>
  <c r="RJ103" i="24" s="1"/>
  <c r="NC102" i="24"/>
  <c r="RJ102" i="24" s="1"/>
  <c r="NC101" i="24"/>
  <c r="RJ101" i="24" s="1"/>
  <c r="NC100" i="24"/>
  <c r="RJ100" i="24" s="1"/>
  <c r="NC99" i="24"/>
  <c r="RJ99" i="24" s="1"/>
  <c r="NC98" i="24"/>
  <c r="RJ98" i="24" s="1"/>
  <c r="NC97" i="24"/>
  <c r="RJ97" i="24" s="1"/>
  <c r="NC96" i="24"/>
  <c r="RJ96" i="24" s="1"/>
  <c r="NC95" i="24"/>
  <c r="RJ95" i="24" s="1"/>
  <c r="NC94" i="24"/>
  <c r="RJ94" i="24" s="1"/>
  <c r="NC93" i="24"/>
  <c r="RJ93" i="24" s="1"/>
  <c r="NC92" i="24"/>
  <c r="RJ92" i="24" s="1"/>
  <c r="NC91" i="24"/>
  <c r="RJ91" i="24" s="1"/>
  <c r="NC90" i="24"/>
  <c r="RJ90" i="24" s="1"/>
  <c r="NC89" i="24"/>
  <c r="RJ89" i="24" s="1"/>
  <c r="NC88" i="24"/>
  <c r="RJ88" i="24" s="1"/>
  <c r="NC87" i="24"/>
  <c r="RJ87" i="24" s="1"/>
  <c r="NC86" i="24"/>
  <c r="RJ86" i="24" s="1"/>
  <c r="NC85" i="24"/>
  <c r="RJ85" i="24" s="1"/>
  <c r="NC84" i="24"/>
  <c r="RJ84" i="24" s="1"/>
  <c r="NC83" i="24"/>
  <c r="RJ83" i="24" s="1"/>
  <c r="NC82" i="24"/>
  <c r="RJ82" i="24" s="1"/>
  <c r="NC81" i="24"/>
  <c r="RJ81" i="24" s="1"/>
  <c r="NC80" i="24"/>
  <c r="RJ80" i="24" s="1"/>
  <c r="NC79" i="24"/>
  <c r="RJ79" i="24" s="1"/>
  <c r="NC78" i="24"/>
  <c r="RJ78" i="24" s="1"/>
  <c r="NC77" i="24"/>
  <c r="RJ77" i="24" s="1"/>
  <c r="NC76" i="24"/>
  <c r="RJ76" i="24" s="1"/>
  <c r="NC75" i="24"/>
  <c r="RJ75" i="24" s="1"/>
  <c r="NC74" i="24"/>
  <c r="RJ74" i="24" s="1"/>
  <c r="NC73" i="24"/>
  <c r="RJ73" i="24" s="1"/>
  <c r="NC72" i="24"/>
  <c r="RJ72" i="24" s="1"/>
  <c r="NC71" i="24"/>
  <c r="RJ71" i="24" s="1"/>
  <c r="NC70" i="24"/>
  <c r="RJ70" i="24" s="1"/>
  <c r="NC69" i="24"/>
  <c r="RJ69" i="24" s="1"/>
  <c r="NC68" i="24"/>
  <c r="RJ68" i="24" s="1"/>
  <c r="NC67" i="24"/>
  <c r="RJ67" i="24" s="1"/>
  <c r="NC66" i="24"/>
  <c r="RJ66" i="24" s="1"/>
  <c r="NC65" i="24"/>
  <c r="RJ65" i="24" s="1"/>
  <c r="NC64" i="24"/>
  <c r="RJ64" i="24" s="1"/>
  <c r="NC63" i="24"/>
  <c r="RJ63" i="24" s="1"/>
  <c r="NC62" i="24"/>
  <c r="RJ62" i="24" s="1"/>
  <c r="MZ109" i="24"/>
  <c r="RI109" i="24" s="1"/>
  <c r="MZ108" i="24"/>
  <c r="RI108" i="24" s="1"/>
  <c r="MZ107" i="24"/>
  <c r="RI107" i="24" s="1"/>
  <c r="MZ106" i="24"/>
  <c r="RI106" i="24" s="1"/>
  <c r="MZ105" i="24"/>
  <c r="RI105" i="24" s="1"/>
  <c r="MZ104" i="24"/>
  <c r="RI104" i="24" s="1"/>
  <c r="MZ103" i="24"/>
  <c r="RI103" i="24" s="1"/>
  <c r="MZ102" i="24"/>
  <c r="RI102" i="24" s="1"/>
  <c r="MZ101" i="24"/>
  <c r="RI101" i="24" s="1"/>
  <c r="MZ100" i="24"/>
  <c r="RI100" i="24" s="1"/>
  <c r="MZ99" i="24"/>
  <c r="RI99" i="24" s="1"/>
  <c r="MZ98" i="24"/>
  <c r="RI98" i="24" s="1"/>
  <c r="MZ97" i="24"/>
  <c r="RI97" i="24" s="1"/>
  <c r="MZ96" i="24"/>
  <c r="RI96" i="24" s="1"/>
  <c r="MZ95" i="24"/>
  <c r="RI95" i="24" s="1"/>
  <c r="MZ94" i="24"/>
  <c r="RI94" i="24" s="1"/>
  <c r="MZ93" i="24"/>
  <c r="RI93" i="24" s="1"/>
  <c r="MZ92" i="24"/>
  <c r="RI92" i="24" s="1"/>
  <c r="MZ91" i="24"/>
  <c r="RI91" i="24" s="1"/>
  <c r="MZ90" i="24"/>
  <c r="RI90" i="24" s="1"/>
  <c r="MZ89" i="24"/>
  <c r="RI89" i="24" s="1"/>
  <c r="MZ88" i="24"/>
  <c r="RI88" i="24" s="1"/>
  <c r="MZ87" i="24"/>
  <c r="RI87" i="24" s="1"/>
  <c r="MZ86" i="24"/>
  <c r="RI86" i="24" s="1"/>
  <c r="MZ85" i="24"/>
  <c r="RI85" i="24" s="1"/>
  <c r="MZ84" i="24"/>
  <c r="RI84" i="24" s="1"/>
  <c r="MZ83" i="24"/>
  <c r="RI83" i="24" s="1"/>
  <c r="MZ82" i="24"/>
  <c r="RI82" i="24" s="1"/>
  <c r="MZ81" i="24"/>
  <c r="RI81" i="24" s="1"/>
  <c r="MZ80" i="24"/>
  <c r="RI80" i="24" s="1"/>
  <c r="MZ79" i="24"/>
  <c r="RI79" i="24" s="1"/>
  <c r="MZ78" i="24"/>
  <c r="RI78" i="24" s="1"/>
  <c r="MZ77" i="24"/>
  <c r="RI77" i="24" s="1"/>
  <c r="MZ76" i="24"/>
  <c r="RI76" i="24" s="1"/>
  <c r="MZ75" i="24"/>
  <c r="RI75" i="24" s="1"/>
  <c r="MZ74" i="24"/>
  <c r="RI74" i="24" s="1"/>
  <c r="MZ73" i="24"/>
  <c r="RI73" i="24" s="1"/>
  <c r="MZ72" i="24"/>
  <c r="RI72" i="24" s="1"/>
  <c r="MZ71" i="24"/>
  <c r="RI71" i="24" s="1"/>
  <c r="MZ70" i="24"/>
  <c r="RI70" i="24" s="1"/>
  <c r="MZ69" i="24"/>
  <c r="RI69" i="24" s="1"/>
  <c r="MZ68" i="24"/>
  <c r="RI68" i="24" s="1"/>
  <c r="MZ67" i="24"/>
  <c r="RI67" i="24" s="1"/>
  <c r="MZ66" i="24"/>
  <c r="RI66" i="24" s="1"/>
  <c r="MZ65" i="24"/>
  <c r="RI65" i="24" s="1"/>
  <c r="MZ64" i="24"/>
  <c r="RI64" i="24" s="1"/>
  <c r="MZ63" i="24"/>
  <c r="RI63" i="24" s="1"/>
  <c r="MZ62" i="24"/>
  <c r="RI62" i="24" s="1"/>
  <c r="MW109" i="24"/>
  <c r="RH109" i="24" s="1"/>
  <c r="MW108" i="24"/>
  <c r="RH108" i="24" s="1"/>
  <c r="MW107" i="24"/>
  <c r="RH107" i="24" s="1"/>
  <c r="MW106" i="24"/>
  <c r="RH106" i="24" s="1"/>
  <c r="MW105" i="24"/>
  <c r="RH105" i="24" s="1"/>
  <c r="MW104" i="24"/>
  <c r="RH104" i="24" s="1"/>
  <c r="MW103" i="24"/>
  <c r="RH103" i="24" s="1"/>
  <c r="MW102" i="24"/>
  <c r="RH102" i="24" s="1"/>
  <c r="MW101" i="24"/>
  <c r="RH101" i="24" s="1"/>
  <c r="MW100" i="24"/>
  <c r="RH100" i="24" s="1"/>
  <c r="MW99" i="24"/>
  <c r="RH99" i="24" s="1"/>
  <c r="MW98" i="24"/>
  <c r="RH98" i="24" s="1"/>
  <c r="MW97" i="24"/>
  <c r="RH97" i="24" s="1"/>
  <c r="MW96" i="24"/>
  <c r="RH96" i="24" s="1"/>
  <c r="MW95" i="24"/>
  <c r="RH95" i="24" s="1"/>
  <c r="MW94" i="24"/>
  <c r="RH94" i="24" s="1"/>
  <c r="MW93" i="24"/>
  <c r="RH93" i="24" s="1"/>
  <c r="MW92" i="24"/>
  <c r="RH92" i="24" s="1"/>
  <c r="MW91" i="24"/>
  <c r="RH91" i="24" s="1"/>
  <c r="MW90" i="24"/>
  <c r="RH90" i="24" s="1"/>
  <c r="MW89" i="24"/>
  <c r="RH89" i="24" s="1"/>
  <c r="MW88" i="24"/>
  <c r="RH88" i="24" s="1"/>
  <c r="MW87" i="24"/>
  <c r="RH87" i="24" s="1"/>
  <c r="MW86" i="24"/>
  <c r="RH86" i="24" s="1"/>
  <c r="MW85" i="24"/>
  <c r="RH85" i="24" s="1"/>
  <c r="MW84" i="24"/>
  <c r="RH84" i="24" s="1"/>
  <c r="MW83" i="24"/>
  <c r="RH83" i="24" s="1"/>
  <c r="MW82" i="24"/>
  <c r="RH82" i="24" s="1"/>
  <c r="MW81" i="24"/>
  <c r="RH81" i="24" s="1"/>
  <c r="MW80" i="24"/>
  <c r="RH80" i="24" s="1"/>
  <c r="MW79" i="24"/>
  <c r="RH79" i="24" s="1"/>
  <c r="MW78" i="24"/>
  <c r="RH78" i="24" s="1"/>
  <c r="MW77" i="24"/>
  <c r="RH77" i="24" s="1"/>
  <c r="MW76" i="24"/>
  <c r="RH76" i="24" s="1"/>
  <c r="MW75" i="24"/>
  <c r="RH75" i="24" s="1"/>
  <c r="MW74" i="24"/>
  <c r="RH74" i="24" s="1"/>
  <c r="MW73" i="24"/>
  <c r="RH73" i="24" s="1"/>
  <c r="MW72" i="24"/>
  <c r="RH72" i="24" s="1"/>
  <c r="MW71" i="24"/>
  <c r="RH71" i="24" s="1"/>
  <c r="MW70" i="24"/>
  <c r="RH70" i="24" s="1"/>
  <c r="MW69" i="24"/>
  <c r="RH69" i="24" s="1"/>
  <c r="MW68" i="24"/>
  <c r="RH68" i="24" s="1"/>
  <c r="MW67" i="24"/>
  <c r="RH67" i="24" s="1"/>
  <c r="MW66" i="24"/>
  <c r="RH66" i="24" s="1"/>
  <c r="MW65" i="24"/>
  <c r="RH65" i="24" s="1"/>
  <c r="MW64" i="24"/>
  <c r="RH64" i="24" s="1"/>
  <c r="MW63" i="24"/>
  <c r="RH63" i="24" s="1"/>
  <c r="MW62" i="24"/>
  <c r="RH62" i="24" s="1"/>
  <c r="MT109" i="24"/>
  <c r="RG109" i="24" s="1"/>
  <c r="MT108" i="24"/>
  <c r="RG108" i="24" s="1"/>
  <c r="MT107" i="24"/>
  <c r="RG107" i="24" s="1"/>
  <c r="MT106" i="24"/>
  <c r="RG106" i="24" s="1"/>
  <c r="MT105" i="24"/>
  <c r="RG105" i="24" s="1"/>
  <c r="MT104" i="24"/>
  <c r="RG104" i="24" s="1"/>
  <c r="MT103" i="24"/>
  <c r="RG103" i="24" s="1"/>
  <c r="MT102" i="24"/>
  <c r="RG102" i="24" s="1"/>
  <c r="MT101" i="24"/>
  <c r="RG101" i="24" s="1"/>
  <c r="MT100" i="24"/>
  <c r="RG100" i="24" s="1"/>
  <c r="MT99" i="24"/>
  <c r="RG99" i="24" s="1"/>
  <c r="MT98" i="24"/>
  <c r="RG98" i="24" s="1"/>
  <c r="MT97" i="24"/>
  <c r="RG97" i="24" s="1"/>
  <c r="MT96" i="24"/>
  <c r="RG96" i="24" s="1"/>
  <c r="MT95" i="24"/>
  <c r="RG95" i="24" s="1"/>
  <c r="MT94" i="24"/>
  <c r="RG94" i="24" s="1"/>
  <c r="MT93" i="24"/>
  <c r="RG93" i="24" s="1"/>
  <c r="MT92" i="24"/>
  <c r="RG92" i="24" s="1"/>
  <c r="MT91" i="24"/>
  <c r="RG91" i="24" s="1"/>
  <c r="MT90" i="24"/>
  <c r="RG90" i="24" s="1"/>
  <c r="MT89" i="24"/>
  <c r="RG89" i="24" s="1"/>
  <c r="MT88" i="24"/>
  <c r="RG88" i="24" s="1"/>
  <c r="MT87" i="24"/>
  <c r="RG87" i="24" s="1"/>
  <c r="MT86" i="24"/>
  <c r="RG86" i="24" s="1"/>
  <c r="MT85" i="24"/>
  <c r="RG85" i="24" s="1"/>
  <c r="MT84" i="24"/>
  <c r="RG84" i="24" s="1"/>
  <c r="MT83" i="24"/>
  <c r="RG83" i="24" s="1"/>
  <c r="MT82" i="24"/>
  <c r="RG82" i="24" s="1"/>
  <c r="MT81" i="24"/>
  <c r="RG81" i="24" s="1"/>
  <c r="MT80" i="24"/>
  <c r="RG80" i="24" s="1"/>
  <c r="MT79" i="24"/>
  <c r="RG79" i="24" s="1"/>
  <c r="MT78" i="24"/>
  <c r="RG78" i="24" s="1"/>
  <c r="MT77" i="24"/>
  <c r="RG77" i="24" s="1"/>
  <c r="MT76" i="24"/>
  <c r="RG76" i="24" s="1"/>
  <c r="MT75" i="24"/>
  <c r="RG75" i="24" s="1"/>
  <c r="MT74" i="24"/>
  <c r="RG74" i="24" s="1"/>
  <c r="MT73" i="24"/>
  <c r="RG73" i="24" s="1"/>
  <c r="MT72" i="24"/>
  <c r="RG72" i="24" s="1"/>
  <c r="MT71" i="24"/>
  <c r="RG71" i="24" s="1"/>
  <c r="MT70" i="24"/>
  <c r="RG70" i="24" s="1"/>
  <c r="MT69" i="24"/>
  <c r="RG69" i="24" s="1"/>
  <c r="MT68" i="24"/>
  <c r="RG68" i="24" s="1"/>
  <c r="MT67" i="24"/>
  <c r="RG67" i="24" s="1"/>
  <c r="MT66" i="24"/>
  <c r="RG66" i="24" s="1"/>
  <c r="MT65" i="24"/>
  <c r="RG65" i="24" s="1"/>
  <c r="MT64" i="24"/>
  <c r="RG64" i="24" s="1"/>
  <c r="MT63" i="24"/>
  <c r="RG63" i="24" s="1"/>
  <c r="MT62" i="24"/>
  <c r="RG62" i="24" s="1"/>
  <c r="MQ109" i="24"/>
  <c r="RF109" i="24" s="1"/>
  <c r="MQ108" i="24"/>
  <c r="RF108" i="24" s="1"/>
  <c r="MQ107" i="24"/>
  <c r="RF107" i="24" s="1"/>
  <c r="MQ106" i="24"/>
  <c r="RF106" i="24" s="1"/>
  <c r="MQ105" i="24"/>
  <c r="RF105" i="24" s="1"/>
  <c r="MQ104" i="24"/>
  <c r="RF104" i="24" s="1"/>
  <c r="MQ103" i="24"/>
  <c r="RF103" i="24" s="1"/>
  <c r="MQ102" i="24"/>
  <c r="RF102" i="24" s="1"/>
  <c r="MQ101" i="24"/>
  <c r="RF101" i="24" s="1"/>
  <c r="MQ100" i="24"/>
  <c r="RF100" i="24" s="1"/>
  <c r="MQ99" i="24"/>
  <c r="RF99" i="24" s="1"/>
  <c r="MQ98" i="24"/>
  <c r="RF98" i="24" s="1"/>
  <c r="MQ97" i="24"/>
  <c r="RF97" i="24" s="1"/>
  <c r="MQ96" i="24"/>
  <c r="RF96" i="24" s="1"/>
  <c r="MQ95" i="24"/>
  <c r="RF95" i="24" s="1"/>
  <c r="MQ94" i="24"/>
  <c r="RF94" i="24" s="1"/>
  <c r="MQ93" i="24"/>
  <c r="RF93" i="24" s="1"/>
  <c r="MQ92" i="24"/>
  <c r="RF92" i="24" s="1"/>
  <c r="MQ91" i="24"/>
  <c r="RF91" i="24" s="1"/>
  <c r="MQ90" i="24"/>
  <c r="RF90" i="24" s="1"/>
  <c r="MQ89" i="24"/>
  <c r="RF89" i="24" s="1"/>
  <c r="MQ88" i="24"/>
  <c r="RF88" i="24" s="1"/>
  <c r="MQ87" i="24"/>
  <c r="RF87" i="24" s="1"/>
  <c r="MQ86" i="24"/>
  <c r="RF86" i="24" s="1"/>
  <c r="MQ85" i="24"/>
  <c r="RF85" i="24" s="1"/>
  <c r="MQ84" i="24"/>
  <c r="RF84" i="24" s="1"/>
  <c r="MQ83" i="24"/>
  <c r="RF83" i="24" s="1"/>
  <c r="MQ82" i="24"/>
  <c r="RF82" i="24" s="1"/>
  <c r="MQ81" i="24"/>
  <c r="RF81" i="24" s="1"/>
  <c r="MQ80" i="24"/>
  <c r="RF80" i="24" s="1"/>
  <c r="MQ79" i="24"/>
  <c r="RF79" i="24" s="1"/>
  <c r="MQ78" i="24"/>
  <c r="RF78" i="24" s="1"/>
  <c r="MQ77" i="24"/>
  <c r="RF77" i="24" s="1"/>
  <c r="MQ76" i="24"/>
  <c r="RF76" i="24" s="1"/>
  <c r="MQ75" i="24"/>
  <c r="RF75" i="24" s="1"/>
  <c r="MQ74" i="24"/>
  <c r="RF74" i="24" s="1"/>
  <c r="MQ73" i="24"/>
  <c r="RF73" i="24" s="1"/>
  <c r="MQ72" i="24"/>
  <c r="RF72" i="24" s="1"/>
  <c r="MQ71" i="24"/>
  <c r="RF71" i="24" s="1"/>
  <c r="MQ70" i="24"/>
  <c r="RF70" i="24" s="1"/>
  <c r="MQ69" i="24"/>
  <c r="RF69" i="24" s="1"/>
  <c r="MQ68" i="24"/>
  <c r="RF68" i="24" s="1"/>
  <c r="MQ67" i="24"/>
  <c r="RF67" i="24" s="1"/>
  <c r="MQ66" i="24"/>
  <c r="RF66" i="24" s="1"/>
  <c r="MQ65" i="24"/>
  <c r="RF65" i="24" s="1"/>
  <c r="MQ64" i="24"/>
  <c r="RF64" i="24" s="1"/>
  <c r="MQ63" i="24"/>
  <c r="RF63" i="24" s="1"/>
  <c r="MQ62" i="24"/>
  <c r="RF62" i="24" s="1"/>
  <c r="MN109" i="24"/>
  <c r="RE109" i="24" s="1"/>
  <c r="MN108" i="24"/>
  <c r="RE108" i="24" s="1"/>
  <c r="MN107" i="24"/>
  <c r="RE107" i="24" s="1"/>
  <c r="MN106" i="24"/>
  <c r="RE106" i="24" s="1"/>
  <c r="MN105" i="24"/>
  <c r="RE105" i="24" s="1"/>
  <c r="MN104" i="24"/>
  <c r="RE104" i="24" s="1"/>
  <c r="MN103" i="24"/>
  <c r="RE103" i="24" s="1"/>
  <c r="MN102" i="24"/>
  <c r="RE102" i="24" s="1"/>
  <c r="MN101" i="24"/>
  <c r="RE101" i="24" s="1"/>
  <c r="MN100" i="24"/>
  <c r="RE100" i="24" s="1"/>
  <c r="MN99" i="24"/>
  <c r="RE99" i="24" s="1"/>
  <c r="MN98" i="24"/>
  <c r="RE98" i="24" s="1"/>
  <c r="MN97" i="24"/>
  <c r="RE97" i="24" s="1"/>
  <c r="MN96" i="24"/>
  <c r="RE96" i="24" s="1"/>
  <c r="MN95" i="24"/>
  <c r="RE95" i="24" s="1"/>
  <c r="MN94" i="24"/>
  <c r="RE94" i="24" s="1"/>
  <c r="MN93" i="24"/>
  <c r="RE93" i="24" s="1"/>
  <c r="MN92" i="24"/>
  <c r="RE92" i="24" s="1"/>
  <c r="MN91" i="24"/>
  <c r="RE91" i="24" s="1"/>
  <c r="MN90" i="24"/>
  <c r="RE90" i="24" s="1"/>
  <c r="MN89" i="24"/>
  <c r="RE89" i="24" s="1"/>
  <c r="MN88" i="24"/>
  <c r="RE88" i="24" s="1"/>
  <c r="MN87" i="24"/>
  <c r="RE87" i="24" s="1"/>
  <c r="MN86" i="24"/>
  <c r="RE86" i="24" s="1"/>
  <c r="MN85" i="24"/>
  <c r="RE85" i="24" s="1"/>
  <c r="MN84" i="24"/>
  <c r="RE84" i="24" s="1"/>
  <c r="MN83" i="24"/>
  <c r="RE83" i="24" s="1"/>
  <c r="MN82" i="24"/>
  <c r="RE82" i="24" s="1"/>
  <c r="MN81" i="24"/>
  <c r="RE81" i="24" s="1"/>
  <c r="MN80" i="24"/>
  <c r="RE80" i="24" s="1"/>
  <c r="MN79" i="24"/>
  <c r="RE79" i="24" s="1"/>
  <c r="MN78" i="24"/>
  <c r="RE78" i="24" s="1"/>
  <c r="MN77" i="24"/>
  <c r="RE77" i="24" s="1"/>
  <c r="MN76" i="24"/>
  <c r="RE76" i="24" s="1"/>
  <c r="MN75" i="24"/>
  <c r="RE75" i="24" s="1"/>
  <c r="MN74" i="24"/>
  <c r="RE74" i="24" s="1"/>
  <c r="MN73" i="24"/>
  <c r="RE73" i="24" s="1"/>
  <c r="MN72" i="24"/>
  <c r="RE72" i="24" s="1"/>
  <c r="MN71" i="24"/>
  <c r="RE71" i="24" s="1"/>
  <c r="MN70" i="24"/>
  <c r="RE70" i="24" s="1"/>
  <c r="MN69" i="24"/>
  <c r="RE69" i="24" s="1"/>
  <c r="MN68" i="24"/>
  <c r="RE68" i="24" s="1"/>
  <c r="MN67" i="24"/>
  <c r="RE67" i="24" s="1"/>
  <c r="MN66" i="24"/>
  <c r="RE66" i="24" s="1"/>
  <c r="MN65" i="24"/>
  <c r="RE65" i="24" s="1"/>
  <c r="MN64" i="24"/>
  <c r="RE64" i="24" s="1"/>
  <c r="MN63" i="24"/>
  <c r="RE63" i="24" s="1"/>
  <c r="MN62" i="24"/>
  <c r="RE62" i="24" s="1"/>
  <c r="MK109" i="24"/>
  <c r="RD109" i="24" s="1"/>
  <c r="MK108" i="24"/>
  <c r="RD108" i="24" s="1"/>
  <c r="MK107" i="24"/>
  <c r="RD107" i="24" s="1"/>
  <c r="MK106" i="24"/>
  <c r="RD106" i="24" s="1"/>
  <c r="MK105" i="24"/>
  <c r="RD105" i="24" s="1"/>
  <c r="MK104" i="24"/>
  <c r="RD104" i="24" s="1"/>
  <c r="MK103" i="24"/>
  <c r="RD103" i="24" s="1"/>
  <c r="MK102" i="24"/>
  <c r="RD102" i="24" s="1"/>
  <c r="MK101" i="24"/>
  <c r="RD101" i="24" s="1"/>
  <c r="MK100" i="24"/>
  <c r="RD100" i="24" s="1"/>
  <c r="MK99" i="24"/>
  <c r="RD99" i="24" s="1"/>
  <c r="MK98" i="24"/>
  <c r="RD98" i="24" s="1"/>
  <c r="MK97" i="24"/>
  <c r="RD97" i="24" s="1"/>
  <c r="MK96" i="24"/>
  <c r="RD96" i="24" s="1"/>
  <c r="MK95" i="24"/>
  <c r="RD95" i="24" s="1"/>
  <c r="MK94" i="24"/>
  <c r="RD94" i="24" s="1"/>
  <c r="MK93" i="24"/>
  <c r="RD93" i="24" s="1"/>
  <c r="MK92" i="24"/>
  <c r="RD92" i="24" s="1"/>
  <c r="MK91" i="24"/>
  <c r="RD91" i="24" s="1"/>
  <c r="MK90" i="24"/>
  <c r="RD90" i="24" s="1"/>
  <c r="MK89" i="24"/>
  <c r="RD89" i="24" s="1"/>
  <c r="MK88" i="24"/>
  <c r="RD88" i="24" s="1"/>
  <c r="MK87" i="24"/>
  <c r="RD87" i="24" s="1"/>
  <c r="MK86" i="24"/>
  <c r="RD86" i="24" s="1"/>
  <c r="MK85" i="24"/>
  <c r="RD85" i="24" s="1"/>
  <c r="MK84" i="24"/>
  <c r="RD84" i="24" s="1"/>
  <c r="MK83" i="24"/>
  <c r="RD83" i="24" s="1"/>
  <c r="MK82" i="24"/>
  <c r="RD82" i="24" s="1"/>
  <c r="MK81" i="24"/>
  <c r="RD81" i="24" s="1"/>
  <c r="MK80" i="24"/>
  <c r="RD80" i="24" s="1"/>
  <c r="MK79" i="24"/>
  <c r="RD79" i="24" s="1"/>
  <c r="MK78" i="24"/>
  <c r="RD78" i="24" s="1"/>
  <c r="MK77" i="24"/>
  <c r="RD77" i="24" s="1"/>
  <c r="MK76" i="24"/>
  <c r="RD76" i="24" s="1"/>
  <c r="MK75" i="24"/>
  <c r="RD75" i="24" s="1"/>
  <c r="MK74" i="24"/>
  <c r="RD74" i="24" s="1"/>
  <c r="MK73" i="24"/>
  <c r="RD73" i="24" s="1"/>
  <c r="MK72" i="24"/>
  <c r="RD72" i="24" s="1"/>
  <c r="MK71" i="24"/>
  <c r="RD71" i="24" s="1"/>
  <c r="MK70" i="24"/>
  <c r="RD70" i="24" s="1"/>
  <c r="MK69" i="24"/>
  <c r="RD69" i="24" s="1"/>
  <c r="MK68" i="24"/>
  <c r="RD68" i="24" s="1"/>
  <c r="MK67" i="24"/>
  <c r="RD67" i="24" s="1"/>
  <c r="MK66" i="24"/>
  <c r="RD66" i="24" s="1"/>
  <c r="MK65" i="24"/>
  <c r="RD65" i="24" s="1"/>
  <c r="MK64" i="24"/>
  <c r="RD64" i="24" s="1"/>
  <c r="MK63" i="24"/>
  <c r="RD63" i="24" s="1"/>
  <c r="MK62" i="24"/>
  <c r="RD62" i="24" s="1"/>
  <c r="MH109" i="24"/>
  <c r="RC109" i="24" s="1"/>
  <c r="MH108" i="24"/>
  <c r="RC108" i="24" s="1"/>
  <c r="MH107" i="24"/>
  <c r="RC107" i="24" s="1"/>
  <c r="MH106" i="24"/>
  <c r="RC106" i="24" s="1"/>
  <c r="MH105" i="24"/>
  <c r="RC105" i="24" s="1"/>
  <c r="MH104" i="24"/>
  <c r="RC104" i="24" s="1"/>
  <c r="MH103" i="24"/>
  <c r="RC103" i="24" s="1"/>
  <c r="MH102" i="24"/>
  <c r="RC102" i="24" s="1"/>
  <c r="MH101" i="24"/>
  <c r="RC101" i="24" s="1"/>
  <c r="MH100" i="24"/>
  <c r="RC100" i="24" s="1"/>
  <c r="MH99" i="24"/>
  <c r="RC99" i="24" s="1"/>
  <c r="MH98" i="24"/>
  <c r="RC98" i="24" s="1"/>
  <c r="MH97" i="24"/>
  <c r="RC97" i="24" s="1"/>
  <c r="MH96" i="24"/>
  <c r="RC96" i="24" s="1"/>
  <c r="MH95" i="24"/>
  <c r="RC95" i="24" s="1"/>
  <c r="MH94" i="24"/>
  <c r="RC94" i="24" s="1"/>
  <c r="MH93" i="24"/>
  <c r="RC93" i="24" s="1"/>
  <c r="MH92" i="24"/>
  <c r="RC92" i="24" s="1"/>
  <c r="MH91" i="24"/>
  <c r="RC91" i="24" s="1"/>
  <c r="MH90" i="24"/>
  <c r="RC90" i="24" s="1"/>
  <c r="MH89" i="24"/>
  <c r="RC89" i="24" s="1"/>
  <c r="MH88" i="24"/>
  <c r="RC88" i="24" s="1"/>
  <c r="MH87" i="24"/>
  <c r="RC87" i="24" s="1"/>
  <c r="MH86" i="24"/>
  <c r="RC86" i="24" s="1"/>
  <c r="MH85" i="24"/>
  <c r="RC85" i="24" s="1"/>
  <c r="MH84" i="24"/>
  <c r="RC84" i="24" s="1"/>
  <c r="MH83" i="24"/>
  <c r="RC83" i="24" s="1"/>
  <c r="MH82" i="24"/>
  <c r="RC82" i="24" s="1"/>
  <c r="MH81" i="24"/>
  <c r="RC81" i="24" s="1"/>
  <c r="MH80" i="24"/>
  <c r="RC80" i="24" s="1"/>
  <c r="MH79" i="24"/>
  <c r="RC79" i="24" s="1"/>
  <c r="MH78" i="24"/>
  <c r="RC78" i="24" s="1"/>
  <c r="MH77" i="24"/>
  <c r="RC77" i="24" s="1"/>
  <c r="MH76" i="24"/>
  <c r="RC76" i="24" s="1"/>
  <c r="MH75" i="24"/>
  <c r="RC75" i="24" s="1"/>
  <c r="MH74" i="24"/>
  <c r="RC74" i="24" s="1"/>
  <c r="MH73" i="24"/>
  <c r="RC73" i="24" s="1"/>
  <c r="MH72" i="24"/>
  <c r="RC72" i="24" s="1"/>
  <c r="MH71" i="24"/>
  <c r="RC71" i="24" s="1"/>
  <c r="MH70" i="24"/>
  <c r="RC70" i="24" s="1"/>
  <c r="MH69" i="24"/>
  <c r="RC69" i="24" s="1"/>
  <c r="MH68" i="24"/>
  <c r="RC68" i="24" s="1"/>
  <c r="MH67" i="24"/>
  <c r="RC67" i="24" s="1"/>
  <c r="MH66" i="24"/>
  <c r="RC66" i="24" s="1"/>
  <c r="MH65" i="24"/>
  <c r="RC65" i="24" s="1"/>
  <c r="MH64" i="24"/>
  <c r="RC64" i="24" s="1"/>
  <c r="MH63" i="24"/>
  <c r="RC63" i="24" s="1"/>
  <c r="MH62" i="24"/>
  <c r="RC62" i="24" s="1"/>
  <c r="ME109" i="24"/>
  <c r="RB109" i="24" s="1"/>
  <c r="ME108" i="24"/>
  <c r="RB108" i="24" s="1"/>
  <c r="ME107" i="24"/>
  <c r="RB107" i="24" s="1"/>
  <c r="ME106" i="24"/>
  <c r="RB106" i="24" s="1"/>
  <c r="ME105" i="24"/>
  <c r="RB105" i="24" s="1"/>
  <c r="ME104" i="24"/>
  <c r="RB104" i="24" s="1"/>
  <c r="ME103" i="24"/>
  <c r="RB103" i="24" s="1"/>
  <c r="ME102" i="24"/>
  <c r="RB102" i="24" s="1"/>
  <c r="ME101" i="24"/>
  <c r="RB101" i="24" s="1"/>
  <c r="ME100" i="24"/>
  <c r="RB100" i="24" s="1"/>
  <c r="ME99" i="24"/>
  <c r="RB99" i="24" s="1"/>
  <c r="ME98" i="24"/>
  <c r="RB98" i="24" s="1"/>
  <c r="ME97" i="24"/>
  <c r="RB97" i="24" s="1"/>
  <c r="ME96" i="24"/>
  <c r="RB96" i="24" s="1"/>
  <c r="ME95" i="24"/>
  <c r="RB95" i="24" s="1"/>
  <c r="ME94" i="24"/>
  <c r="RB94" i="24" s="1"/>
  <c r="ME93" i="24"/>
  <c r="RB93" i="24" s="1"/>
  <c r="ME92" i="24"/>
  <c r="RB92" i="24" s="1"/>
  <c r="ME91" i="24"/>
  <c r="RB91" i="24" s="1"/>
  <c r="ME90" i="24"/>
  <c r="RB90" i="24" s="1"/>
  <c r="ME89" i="24"/>
  <c r="RB89" i="24" s="1"/>
  <c r="ME88" i="24"/>
  <c r="RB88" i="24" s="1"/>
  <c r="ME87" i="24"/>
  <c r="RB87" i="24" s="1"/>
  <c r="ME86" i="24"/>
  <c r="RB86" i="24" s="1"/>
  <c r="ME85" i="24"/>
  <c r="RB85" i="24" s="1"/>
  <c r="ME84" i="24"/>
  <c r="RB84" i="24" s="1"/>
  <c r="ME83" i="24"/>
  <c r="RB83" i="24" s="1"/>
  <c r="ME82" i="24"/>
  <c r="RB82" i="24" s="1"/>
  <c r="ME81" i="24"/>
  <c r="RB81" i="24" s="1"/>
  <c r="ME80" i="24"/>
  <c r="RB80" i="24" s="1"/>
  <c r="ME79" i="24"/>
  <c r="RB79" i="24" s="1"/>
  <c r="ME78" i="24"/>
  <c r="RB78" i="24" s="1"/>
  <c r="ME77" i="24"/>
  <c r="RB77" i="24" s="1"/>
  <c r="ME76" i="24"/>
  <c r="RB76" i="24" s="1"/>
  <c r="ME75" i="24"/>
  <c r="RB75" i="24" s="1"/>
  <c r="ME74" i="24"/>
  <c r="RB74" i="24" s="1"/>
  <c r="ME73" i="24"/>
  <c r="RB73" i="24" s="1"/>
  <c r="ME72" i="24"/>
  <c r="RB72" i="24" s="1"/>
  <c r="ME71" i="24"/>
  <c r="RB71" i="24" s="1"/>
  <c r="ME70" i="24"/>
  <c r="RB70" i="24" s="1"/>
  <c r="ME69" i="24"/>
  <c r="RB69" i="24" s="1"/>
  <c r="ME68" i="24"/>
  <c r="RB68" i="24" s="1"/>
  <c r="ME67" i="24"/>
  <c r="RB67" i="24" s="1"/>
  <c r="ME66" i="24"/>
  <c r="RB66" i="24" s="1"/>
  <c r="ME65" i="24"/>
  <c r="RB65" i="24" s="1"/>
  <c r="ME64" i="24"/>
  <c r="RB64" i="24" s="1"/>
  <c r="ME63" i="24"/>
  <c r="RB63" i="24" s="1"/>
  <c r="ME62" i="24"/>
  <c r="RB62" i="24" s="1"/>
  <c r="MB109" i="24"/>
  <c r="RA109" i="24" s="1"/>
  <c r="MB108" i="24"/>
  <c r="RA108" i="24" s="1"/>
  <c r="MB107" i="24"/>
  <c r="RA107" i="24" s="1"/>
  <c r="MB106" i="24"/>
  <c r="RA106" i="24" s="1"/>
  <c r="MB105" i="24"/>
  <c r="RA105" i="24" s="1"/>
  <c r="MB104" i="24"/>
  <c r="RA104" i="24" s="1"/>
  <c r="MB103" i="24"/>
  <c r="RA103" i="24" s="1"/>
  <c r="MB102" i="24"/>
  <c r="RA102" i="24" s="1"/>
  <c r="MB101" i="24"/>
  <c r="RA101" i="24" s="1"/>
  <c r="MB100" i="24"/>
  <c r="RA100" i="24" s="1"/>
  <c r="MB99" i="24"/>
  <c r="RA99" i="24" s="1"/>
  <c r="MB98" i="24"/>
  <c r="RA98" i="24" s="1"/>
  <c r="MB97" i="24"/>
  <c r="RA97" i="24" s="1"/>
  <c r="MB96" i="24"/>
  <c r="RA96" i="24" s="1"/>
  <c r="MB95" i="24"/>
  <c r="RA95" i="24" s="1"/>
  <c r="MB94" i="24"/>
  <c r="RA94" i="24" s="1"/>
  <c r="MB93" i="24"/>
  <c r="RA93" i="24" s="1"/>
  <c r="MB92" i="24"/>
  <c r="RA92" i="24" s="1"/>
  <c r="MB91" i="24"/>
  <c r="RA91" i="24" s="1"/>
  <c r="MB90" i="24"/>
  <c r="RA90" i="24" s="1"/>
  <c r="MB89" i="24"/>
  <c r="RA89" i="24" s="1"/>
  <c r="MB88" i="24"/>
  <c r="RA88" i="24" s="1"/>
  <c r="MB87" i="24"/>
  <c r="RA87" i="24" s="1"/>
  <c r="MB86" i="24"/>
  <c r="RA86" i="24" s="1"/>
  <c r="MB85" i="24"/>
  <c r="RA85" i="24" s="1"/>
  <c r="MB84" i="24"/>
  <c r="RA84" i="24" s="1"/>
  <c r="MB83" i="24"/>
  <c r="RA83" i="24" s="1"/>
  <c r="MB82" i="24"/>
  <c r="RA82" i="24" s="1"/>
  <c r="MB81" i="24"/>
  <c r="RA81" i="24" s="1"/>
  <c r="MB80" i="24"/>
  <c r="RA80" i="24" s="1"/>
  <c r="MB79" i="24"/>
  <c r="RA79" i="24" s="1"/>
  <c r="MB78" i="24"/>
  <c r="RA78" i="24" s="1"/>
  <c r="MB77" i="24"/>
  <c r="RA77" i="24" s="1"/>
  <c r="MB76" i="24"/>
  <c r="RA76" i="24" s="1"/>
  <c r="MB75" i="24"/>
  <c r="RA75" i="24" s="1"/>
  <c r="MB74" i="24"/>
  <c r="RA74" i="24" s="1"/>
  <c r="MB73" i="24"/>
  <c r="RA73" i="24" s="1"/>
  <c r="MB72" i="24"/>
  <c r="RA72" i="24" s="1"/>
  <c r="MB71" i="24"/>
  <c r="RA71" i="24" s="1"/>
  <c r="MB70" i="24"/>
  <c r="RA70" i="24" s="1"/>
  <c r="MB69" i="24"/>
  <c r="RA69" i="24" s="1"/>
  <c r="MB68" i="24"/>
  <c r="RA68" i="24" s="1"/>
  <c r="MB67" i="24"/>
  <c r="RA67" i="24" s="1"/>
  <c r="MB66" i="24"/>
  <c r="RA66" i="24" s="1"/>
  <c r="MB65" i="24"/>
  <c r="RA65" i="24" s="1"/>
  <c r="MB64" i="24"/>
  <c r="RA64" i="24" s="1"/>
  <c r="MB63" i="24"/>
  <c r="RA63" i="24" s="1"/>
  <c r="MB62" i="24"/>
  <c r="RA62" i="24" s="1"/>
  <c r="LY109" i="24"/>
  <c r="QZ109" i="24" s="1"/>
  <c r="LY108" i="24"/>
  <c r="QZ108" i="24" s="1"/>
  <c r="LY107" i="24"/>
  <c r="QZ107" i="24" s="1"/>
  <c r="LY106" i="24"/>
  <c r="QZ106" i="24" s="1"/>
  <c r="LY105" i="24"/>
  <c r="QZ105" i="24" s="1"/>
  <c r="LY104" i="24"/>
  <c r="QZ104" i="24" s="1"/>
  <c r="LY103" i="24"/>
  <c r="QZ103" i="24" s="1"/>
  <c r="LY102" i="24"/>
  <c r="QZ102" i="24" s="1"/>
  <c r="LY101" i="24"/>
  <c r="QZ101" i="24" s="1"/>
  <c r="LY100" i="24"/>
  <c r="QZ100" i="24" s="1"/>
  <c r="LY99" i="24"/>
  <c r="QZ99" i="24" s="1"/>
  <c r="LY98" i="24"/>
  <c r="QZ98" i="24" s="1"/>
  <c r="LY97" i="24"/>
  <c r="QZ97" i="24" s="1"/>
  <c r="LY96" i="24"/>
  <c r="QZ96" i="24" s="1"/>
  <c r="LY95" i="24"/>
  <c r="QZ95" i="24" s="1"/>
  <c r="LY94" i="24"/>
  <c r="QZ94" i="24" s="1"/>
  <c r="LY93" i="24"/>
  <c r="QZ93" i="24" s="1"/>
  <c r="LY92" i="24"/>
  <c r="QZ92" i="24" s="1"/>
  <c r="LY91" i="24"/>
  <c r="QZ91" i="24" s="1"/>
  <c r="LY90" i="24"/>
  <c r="QZ90" i="24" s="1"/>
  <c r="LY89" i="24"/>
  <c r="QZ89" i="24" s="1"/>
  <c r="LY88" i="24"/>
  <c r="QZ88" i="24" s="1"/>
  <c r="LY87" i="24"/>
  <c r="QZ87" i="24" s="1"/>
  <c r="LY86" i="24"/>
  <c r="QZ86" i="24" s="1"/>
  <c r="LY85" i="24"/>
  <c r="QZ85" i="24" s="1"/>
  <c r="LY84" i="24"/>
  <c r="QZ84" i="24" s="1"/>
  <c r="LY83" i="24"/>
  <c r="QZ83" i="24" s="1"/>
  <c r="LY82" i="24"/>
  <c r="QZ82" i="24" s="1"/>
  <c r="LY81" i="24"/>
  <c r="QZ81" i="24" s="1"/>
  <c r="LY80" i="24"/>
  <c r="QZ80" i="24" s="1"/>
  <c r="LY79" i="24"/>
  <c r="QZ79" i="24" s="1"/>
  <c r="LY78" i="24"/>
  <c r="QZ78" i="24" s="1"/>
  <c r="LY77" i="24"/>
  <c r="QZ77" i="24" s="1"/>
  <c r="LY76" i="24"/>
  <c r="QZ76" i="24" s="1"/>
  <c r="LY75" i="24"/>
  <c r="QZ75" i="24" s="1"/>
  <c r="LY74" i="24"/>
  <c r="QZ74" i="24" s="1"/>
  <c r="LY73" i="24"/>
  <c r="QZ73" i="24" s="1"/>
  <c r="LY72" i="24"/>
  <c r="QZ72" i="24" s="1"/>
  <c r="LY71" i="24"/>
  <c r="QZ71" i="24" s="1"/>
  <c r="LY70" i="24"/>
  <c r="QZ70" i="24" s="1"/>
  <c r="LY69" i="24"/>
  <c r="QZ69" i="24" s="1"/>
  <c r="LY68" i="24"/>
  <c r="QZ68" i="24" s="1"/>
  <c r="LY67" i="24"/>
  <c r="QZ67" i="24" s="1"/>
  <c r="LY66" i="24"/>
  <c r="QZ66" i="24" s="1"/>
  <c r="LY65" i="24"/>
  <c r="QZ65" i="24" s="1"/>
  <c r="LY64" i="24"/>
  <c r="QZ64" i="24" s="1"/>
  <c r="LY63" i="24"/>
  <c r="QZ63" i="24" s="1"/>
  <c r="LY62" i="24"/>
  <c r="QZ62" i="24" s="1"/>
  <c r="LV109" i="24"/>
  <c r="QY109" i="24" s="1"/>
  <c r="LV108" i="24"/>
  <c r="QY108" i="24" s="1"/>
  <c r="LV107" i="24"/>
  <c r="QY107" i="24" s="1"/>
  <c r="LV106" i="24"/>
  <c r="QY106" i="24" s="1"/>
  <c r="LV105" i="24"/>
  <c r="QY105" i="24" s="1"/>
  <c r="LV104" i="24"/>
  <c r="QY104" i="24" s="1"/>
  <c r="LV103" i="24"/>
  <c r="QY103" i="24" s="1"/>
  <c r="LV102" i="24"/>
  <c r="QY102" i="24" s="1"/>
  <c r="LV101" i="24"/>
  <c r="QY101" i="24" s="1"/>
  <c r="LV100" i="24"/>
  <c r="QY100" i="24" s="1"/>
  <c r="LV99" i="24"/>
  <c r="QY99" i="24" s="1"/>
  <c r="LV98" i="24"/>
  <c r="QY98" i="24" s="1"/>
  <c r="LV97" i="24"/>
  <c r="QY97" i="24" s="1"/>
  <c r="LV96" i="24"/>
  <c r="QY96" i="24" s="1"/>
  <c r="LV95" i="24"/>
  <c r="QY95" i="24" s="1"/>
  <c r="LV94" i="24"/>
  <c r="QY94" i="24" s="1"/>
  <c r="LV93" i="24"/>
  <c r="QY93" i="24" s="1"/>
  <c r="LV92" i="24"/>
  <c r="QY92" i="24" s="1"/>
  <c r="LV91" i="24"/>
  <c r="QY91" i="24" s="1"/>
  <c r="LV90" i="24"/>
  <c r="QY90" i="24" s="1"/>
  <c r="LV89" i="24"/>
  <c r="QY89" i="24" s="1"/>
  <c r="LV88" i="24"/>
  <c r="QY88" i="24" s="1"/>
  <c r="LV87" i="24"/>
  <c r="QY87" i="24" s="1"/>
  <c r="LV86" i="24"/>
  <c r="QY86" i="24" s="1"/>
  <c r="LV85" i="24"/>
  <c r="QY85" i="24" s="1"/>
  <c r="LV84" i="24"/>
  <c r="QY84" i="24" s="1"/>
  <c r="LV83" i="24"/>
  <c r="QY83" i="24" s="1"/>
  <c r="LV82" i="24"/>
  <c r="QY82" i="24" s="1"/>
  <c r="LV81" i="24"/>
  <c r="QY81" i="24" s="1"/>
  <c r="LV80" i="24"/>
  <c r="QY80" i="24" s="1"/>
  <c r="LV79" i="24"/>
  <c r="QY79" i="24" s="1"/>
  <c r="LV78" i="24"/>
  <c r="QY78" i="24" s="1"/>
  <c r="LV77" i="24"/>
  <c r="QY77" i="24" s="1"/>
  <c r="LV76" i="24"/>
  <c r="QY76" i="24" s="1"/>
  <c r="LV75" i="24"/>
  <c r="QY75" i="24" s="1"/>
  <c r="LV74" i="24"/>
  <c r="QY74" i="24" s="1"/>
  <c r="LV73" i="24"/>
  <c r="QY73" i="24" s="1"/>
  <c r="LV72" i="24"/>
  <c r="QY72" i="24" s="1"/>
  <c r="LV71" i="24"/>
  <c r="QY71" i="24" s="1"/>
  <c r="LV70" i="24"/>
  <c r="QY70" i="24" s="1"/>
  <c r="LV69" i="24"/>
  <c r="QY69" i="24" s="1"/>
  <c r="LV68" i="24"/>
  <c r="QY68" i="24" s="1"/>
  <c r="LV67" i="24"/>
  <c r="QY67" i="24" s="1"/>
  <c r="LV66" i="24"/>
  <c r="QY66" i="24" s="1"/>
  <c r="LV65" i="24"/>
  <c r="QY65" i="24" s="1"/>
  <c r="LV64" i="24"/>
  <c r="QY64" i="24" s="1"/>
  <c r="LV63" i="24"/>
  <c r="QY63" i="24" s="1"/>
  <c r="LV62" i="24"/>
  <c r="QY62" i="24" s="1"/>
  <c r="LS109" i="24"/>
  <c r="LS108" i="24"/>
  <c r="LS107" i="24"/>
  <c r="LS106" i="24"/>
  <c r="LS105" i="24"/>
  <c r="LS104" i="24"/>
  <c r="LS103" i="24"/>
  <c r="LS102" i="24"/>
  <c r="LS101" i="24"/>
  <c r="LS100" i="24"/>
  <c r="LS99" i="24"/>
  <c r="LS98" i="24"/>
  <c r="LS97" i="24"/>
  <c r="LS96" i="24"/>
  <c r="LS95" i="24"/>
  <c r="LS94" i="24"/>
  <c r="LS93" i="24"/>
  <c r="LS92" i="24"/>
  <c r="LS91" i="24"/>
  <c r="LS90" i="24"/>
  <c r="LS89" i="24"/>
  <c r="LS88" i="24"/>
  <c r="LS87" i="24"/>
  <c r="LS86" i="24"/>
  <c r="LS85" i="24"/>
  <c r="LS84" i="24"/>
  <c r="LS83" i="24"/>
  <c r="LS82" i="24"/>
  <c r="LS81" i="24"/>
  <c r="LS80" i="24"/>
  <c r="LS79" i="24"/>
  <c r="LS78" i="24"/>
  <c r="LS77" i="24"/>
  <c r="LS76" i="24"/>
  <c r="LS75" i="24"/>
  <c r="LS74" i="24"/>
  <c r="LS73" i="24"/>
  <c r="LS72" i="24"/>
  <c r="LS71" i="24"/>
  <c r="LS70" i="24"/>
  <c r="LS69" i="24"/>
  <c r="LS68" i="24"/>
  <c r="LS67" i="24"/>
  <c r="LS66" i="24"/>
  <c r="LS65" i="24"/>
  <c r="LS64" i="24"/>
  <c r="LS63" i="24"/>
  <c r="LS62" i="24"/>
  <c r="LP109" i="24"/>
  <c r="QW109" i="24" s="1"/>
  <c r="LP108" i="24"/>
  <c r="QW108" i="24" s="1"/>
  <c r="LP107" i="24"/>
  <c r="QW107" i="24" s="1"/>
  <c r="LP106" i="24"/>
  <c r="QW106" i="24" s="1"/>
  <c r="LP105" i="24"/>
  <c r="QW105" i="24" s="1"/>
  <c r="LP104" i="24"/>
  <c r="QW104" i="24" s="1"/>
  <c r="LP103" i="24"/>
  <c r="QW103" i="24" s="1"/>
  <c r="LP102" i="24"/>
  <c r="QW102" i="24" s="1"/>
  <c r="LP101" i="24"/>
  <c r="QW101" i="24" s="1"/>
  <c r="LP100" i="24"/>
  <c r="QW100" i="24" s="1"/>
  <c r="LP99" i="24"/>
  <c r="QW99" i="24" s="1"/>
  <c r="LP98" i="24"/>
  <c r="QW98" i="24" s="1"/>
  <c r="LP97" i="24"/>
  <c r="QW97" i="24" s="1"/>
  <c r="LP96" i="24"/>
  <c r="QW96" i="24" s="1"/>
  <c r="LP95" i="24"/>
  <c r="QW95" i="24" s="1"/>
  <c r="LP94" i="24"/>
  <c r="QW94" i="24" s="1"/>
  <c r="LP93" i="24"/>
  <c r="QW93" i="24" s="1"/>
  <c r="LP92" i="24"/>
  <c r="QW92" i="24" s="1"/>
  <c r="LP91" i="24"/>
  <c r="QW91" i="24" s="1"/>
  <c r="LP90" i="24"/>
  <c r="QW90" i="24" s="1"/>
  <c r="LP89" i="24"/>
  <c r="QW89" i="24" s="1"/>
  <c r="LP88" i="24"/>
  <c r="QW88" i="24" s="1"/>
  <c r="LP87" i="24"/>
  <c r="QW87" i="24" s="1"/>
  <c r="LP86" i="24"/>
  <c r="QW86" i="24" s="1"/>
  <c r="LP85" i="24"/>
  <c r="QW85" i="24" s="1"/>
  <c r="LP84" i="24"/>
  <c r="QW84" i="24" s="1"/>
  <c r="LP83" i="24"/>
  <c r="QW83" i="24" s="1"/>
  <c r="LP82" i="24"/>
  <c r="QW82" i="24" s="1"/>
  <c r="LP81" i="24"/>
  <c r="QW81" i="24" s="1"/>
  <c r="LP80" i="24"/>
  <c r="QW80" i="24" s="1"/>
  <c r="LP79" i="24"/>
  <c r="QW79" i="24" s="1"/>
  <c r="LP78" i="24"/>
  <c r="QW78" i="24" s="1"/>
  <c r="LP77" i="24"/>
  <c r="QW77" i="24" s="1"/>
  <c r="LP76" i="24"/>
  <c r="QW76" i="24" s="1"/>
  <c r="LP75" i="24"/>
  <c r="QW75" i="24" s="1"/>
  <c r="LP74" i="24"/>
  <c r="QW74" i="24" s="1"/>
  <c r="LP73" i="24"/>
  <c r="QW73" i="24" s="1"/>
  <c r="LP72" i="24"/>
  <c r="QW72" i="24" s="1"/>
  <c r="LP71" i="24"/>
  <c r="QW71" i="24" s="1"/>
  <c r="LP70" i="24"/>
  <c r="QW70" i="24" s="1"/>
  <c r="LP69" i="24"/>
  <c r="QW69" i="24" s="1"/>
  <c r="LP68" i="24"/>
  <c r="QW68" i="24" s="1"/>
  <c r="LP67" i="24"/>
  <c r="QW67" i="24" s="1"/>
  <c r="LP66" i="24"/>
  <c r="QW66" i="24" s="1"/>
  <c r="LP65" i="24"/>
  <c r="QW65" i="24" s="1"/>
  <c r="LP64" i="24"/>
  <c r="QW64" i="24" s="1"/>
  <c r="LP63" i="24"/>
  <c r="QW63" i="24" s="1"/>
  <c r="LP62" i="24"/>
  <c r="QW62" i="24" s="1"/>
  <c r="LM109" i="24"/>
  <c r="QV109" i="24" s="1"/>
  <c r="LM108" i="24"/>
  <c r="QV108" i="24" s="1"/>
  <c r="LM107" i="24"/>
  <c r="QV107" i="24" s="1"/>
  <c r="LM106" i="24"/>
  <c r="QV106" i="24" s="1"/>
  <c r="LM105" i="24"/>
  <c r="QV105" i="24" s="1"/>
  <c r="LM104" i="24"/>
  <c r="QV104" i="24" s="1"/>
  <c r="LM103" i="24"/>
  <c r="QV103" i="24" s="1"/>
  <c r="LM102" i="24"/>
  <c r="QV102" i="24" s="1"/>
  <c r="LM101" i="24"/>
  <c r="QV101" i="24" s="1"/>
  <c r="LM100" i="24"/>
  <c r="QV100" i="24" s="1"/>
  <c r="LM99" i="24"/>
  <c r="QV99" i="24" s="1"/>
  <c r="LM98" i="24"/>
  <c r="QV98" i="24" s="1"/>
  <c r="LM97" i="24"/>
  <c r="QV97" i="24" s="1"/>
  <c r="LM96" i="24"/>
  <c r="QV96" i="24" s="1"/>
  <c r="LM95" i="24"/>
  <c r="QV95" i="24" s="1"/>
  <c r="LM94" i="24"/>
  <c r="QV94" i="24" s="1"/>
  <c r="LM93" i="24"/>
  <c r="QV93" i="24" s="1"/>
  <c r="LM92" i="24"/>
  <c r="QV92" i="24" s="1"/>
  <c r="LM91" i="24"/>
  <c r="QV91" i="24" s="1"/>
  <c r="LM90" i="24"/>
  <c r="QV90" i="24" s="1"/>
  <c r="LM89" i="24"/>
  <c r="QV89" i="24" s="1"/>
  <c r="LM88" i="24"/>
  <c r="QV88" i="24" s="1"/>
  <c r="LM87" i="24"/>
  <c r="QV87" i="24" s="1"/>
  <c r="LM86" i="24"/>
  <c r="QV86" i="24" s="1"/>
  <c r="LM85" i="24"/>
  <c r="QV85" i="24" s="1"/>
  <c r="LM84" i="24"/>
  <c r="QV84" i="24" s="1"/>
  <c r="LM83" i="24"/>
  <c r="QV83" i="24" s="1"/>
  <c r="LM82" i="24"/>
  <c r="QV82" i="24" s="1"/>
  <c r="LM81" i="24"/>
  <c r="QV81" i="24" s="1"/>
  <c r="LM80" i="24"/>
  <c r="QV80" i="24" s="1"/>
  <c r="LM79" i="24"/>
  <c r="QV79" i="24" s="1"/>
  <c r="LM78" i="24"/>
  <c r="QV78" i="24" s="1"/>
  <c r="LM77" i="24"/>
  <c r="QV77" i="24" s="1"/>
  <c r="LM76" i="24"/>
  <c r="QV76" i="24" s="1"/>
  <c r="LM75" i="24"/>
  <c r="QV75" i="24" s="1"/>
  <c r="LM74" i="24"/>
  <c r="QV74" i="24" s="1"/>
  <c r="LM73" i="24"/>
  <c r="QV73" i="24" s="1"/>
  <c r="LM72" i="24"/>
  <c r="QV72" i="24" s="1"/>
  <c r="LM71" i="24"/>
  <c r="QV71" i="24" s="1"/>
  <c r="LM70" i="24"/>
  <c r="QV70" i="24" s="1"/>
  <c r="LM69" i="24"/>
  <c r="QV69" i="24" s="1"/>
  <c r="LM68" i="24"/>
  <c r="QV68" i="24" s="1"/>
  <c r="LM67" i="24"/>
  <c r="QV67" i="24" s="1"/>
  <c r="LM66" i="24"/>
  <c r="QV66" i="24" s="1"/>
  <c r="LM65" i="24"/>
  <c r="QV65" i="24" s="1"/>
  <c r="LM64" i="24"/>
  <c r="QV64" i="24" s="1"/>
  <c r="LM63" i="24"/>
  <c r="QV63" i="24" s="1"/>
  <c r="LM62" i="24"/>
  <c r="QV62" i="24" s="1"/>
  <c r="LJ109" i="24"/>
  <c r="QU109" i="24" s="1"/>
  <c r="LJ108" i="24"/>
  <c r="QU108" i="24" s="1"/>
  <c r="LJ107" i="24"/>
  <c r="QU107" i="24" s="1"/>
  <c r="LJ106" i="24"/>
  <c r="QU106" i="24" s="1"/>
  <c r="LJ105" i="24"/>
  <c r="QU105" i="24" s="1"/>
  <c r="LJ104" i="24"/>
  <c r="QU104" i="24" s="1"/>
  <c r="LJ103" i="24"/>
  <c r="QU103" i="24" s="1"/>
  <c r="LJ102" i="24"/>
  <c r="QU102" i="24" s="1"/>
  <c r="LJ101" i="24"/>
  <c r="QU101" i="24" s="1"/>
  <c r="LJ100" i="24"/>
  <c r="QU100" i="24" s="1"/>
  <c r="LJ99" i="24"/>
  <c r="QU99" i="24" s="1"/>
  <c r="LJ98" i="24"/>
  <c r="QU98" i="24" s="1"/>
  <c r="LJ97" i="24"/>
  <c r="QU97" i="24" s="1"/>
  <c r="LJ96" i="24"/>
  <c r="QU96" i="24" s="1"/>
  <c r="LJ95" i="24"/>
  <c r="QU95" i="24" s="1"/>
  <c r="LJ94" i="24"/>
  <c r="QU94" i="24" s="1"/>
  <c r="LJ93" i="24"/>
  <c r="QU93" i="24" s="1"/>
  <c r="LJ92" i="24"/>
  <c r="QU92" i="24" s="1"/>
  <c r="LJ91" i="24"/>
  <c r="QU91" i="24" s="1"/>
  <c r="LJ90" i="24"/>
  <c r="QU90" i="24" s="1"/>
  <c r="LJ89" i="24"/>
  <c r="QU89" i="24" s="1"/>
  <c r="LJ88" i="24"/>
  <c r="QU88" i="24" s="1"/>
  <c r="LJ87" i="24"/>
  <c r="QU87" i="24" s="1"/>
  <c r="LJ86" i="24"/>
  <c r="QU86" i="24" s="1"/>
  <c r="LJ85" i="24"/>
  <c r="QU85" i="24" s="1"/>
  <c r="LJ84" i="24"/>
  <c r="QU84" i="24" s="1"/>
  <c r="LJ83" i="24"/>
  <c r="QU83" i="24" s="1"/>
  <c r="LJ82" i="24"/>
  <c r="QU82" i="24" s="1"/>
  <c r="LJ81" i="24"/>
  <c r="QU81" i="24" s="1"/>
  <c r="LJ80" i="24"/>
  <c r="QU80" i="24" s="1"/>
  <c r="LJ79" i="24"/>
  <c r="QU79" i="24" s="1"/>
  <c r="LJ78" i="24"/>
  <c r="QU78" i="24" s="1"/>
  <c r="LJ77" i="24"/>
  <c r="QU77" i="24" s="1"/>
  <c r="LJ76" i="24"/>
  <c r="QU76" i="24" s="1"/>
  <c r="LJ75" i="24"/>
  <c r="QU75" i="24" s="1"/>
  <c r="LJ74" i="24"/>
  <c r="QU74" i="24" s="1"/>
  <c r="LJ73" i="24"/>
  <c r="QU73" i="24" s="1"/>
  <c r="LJ72" i="24"/>
  <c r="QU72" i="24" s="1"/>
  <c r="LJ71" i="24"/>
  <c r="QU71" i="24" s="1"/>
  <c r="LJ70" i="24"/>
  <c r="QU70" i="24" s="1"/>
  <c r="LJ69" i="24"/>
  <c r="QU69" i="24" s="1"/>
  <c r="LJ68" i="24"/>
  <c r="QU68" i="24" s="1"/>
  <c r="LJ67" i="24"/>
  <c r="QU67" i="24" s="1"/>
  <c r="LJ66" i="24"/>
  <c r="QU66" i="24" s="1"/>
  <c r="LJ65" i="24"/>
  <c r="QU65" i="24" s="1"/>
  <c r="LJ64" i="24"/>
  <c r="QU64" i="24" s="1"/>
  <c r="LJ63" i="24"/>
  <c r="QU63" i="24" s="1"/>
  <c r="LJ62" i="24"/>
  <c r="QU62" i="24" s="1"/>
  <c r="LG109" i="24"/>
  <c r="QT109" i="24" s="1"/>
  <c r="LG108" i="24"/>
  <c r="QT108" i="24" s="1"/>
  <c r="LG107" i="24"/>
  <c r="QT107" i="24" s="1"/>
  <c r="LG106" i="24"/>
  <c r="QT106" i="24" s="1"/>
  <c r="LG105" i="24"/>
  <c r="QT105" i="24" s="1"/>
  <c r="LG104" i="24"/>
  <c r="QT104" i="24" s="1"/>
  <c r="LG103" i="24"/>
  <c r="QT103" i="24" s="1"/>
  <c r="LG102" i="24"/>
  <c r="QT102" i="24" s="1"/>
  <c r="LG101" i="24"/>
  <c r="QT101" i="24" s="1"/>
  <c r="LG100" i="24"/>
  <c r="QT100" i="24" s="1"/>
  <c r="LG99" i="24"/>
  <c r="QT99" i="24" s="1"/>
  <c r="LG98" i="24"/>
  <c r="QT98" i="24" s="1"/>
  <c r="LG97" i="24"/>
  <c r="QT97" i="24" s="1"/>
  <c r="LG96" i="24"/>
  <c r="QT96" i="24" s="1"/>
  <c r="LG95" i="24"/>
  <c r="QT95" i="24" s="1"/>
  <c r="LG94" i="24"/>
  <c r="QT94" i="24" s="1"/>
  <c r="LG93" i="24"/>
  <c r="QT93" i="24" s="1"/>
  <c r="LG92" i="24"/>
  <c r="QT92" i="24" s="1"/>
  <c r="LG91" i="24"/>
  <c r="QT91" i="24" s="1"/>
  <c r="LG90" i="24"/>
  <c r="QT90" i="24" s="1"/>
  <c r="LG89" i="24"/>
  <c r="QT89" i="24" s="1"/>
  <c r="LG88" i="24"/>
  <c r="QT88" i="24" s="1"/>
  <c r="LG87" i="24"/>
  <c r="QT87" i="24" s="1"/>
  <c r="LG86" i="24"/>
  <c r="QT86" i="24" s="1"/>
  <c r="LG85" i="24"/>
  <c r="QT85" i="24" s="1"/>
  <c r="LG84" i="24"/>
  <c r="QT84" i="24" s="1"/>
  <c r="LG83" i="24"/>
  <c r="QT83" i="24" s="1"/>
  <c r="LG82" i="24"/>
  <c r="QT82" i="24" s="1"/>
  <c r="LG81" i="24"/>
  <c r="QT81" i="24" s="1"/>
  <c r="LG80" i="24"/>
  <c r="QT80" i="24" s="1"/>
  <c r="LG79" i="24"/>
  <c r="QT79" i="24" s="1"/>
  <c r="LG78" i="24"/>
  <c r="QT78" i="24" s="1"/>
  <c r="LG77" i="24"/>
  <c r="QT77" i="24" s="1"/>
  <c r="LG76" i="24"/>
  <c r="QT76" i="24" s="1"/>
  <c r="LG75" i="24"/>
  <c r="QT75" i="24" s="1"/>
  <c r="LG74" i="24"/>
  <c r="QT74" i="24" s="1"/>
  <c r="LG73" i="24"/>
  <c r="QT73" i="24" s="1"/>
  <c r="LG72" i="24"/>
  <c r="QT72" i="24" s="1"/>
  <c r="LG71" i="24"/>
  <c r="QT71" i="24" s="1"/>
  <c r="LG70" i="24"/>
  <c r="QT70" i="24" s="1"/>
  <c r="LG69" i="24"/>
  <c r="QT69" i="24" s="1"/>
  <c r="LG68" i="24"/>
  <c r="QT68" i="24" s="1"/>
  <c r="LG67" i="24"/>
  <c r="QT67" i="24" s="1"/>
  <c r="LG66" i="24"/>
  <c r="QT66" i="24" s="1"/>
  <c r="LG65" i="24"/>
  <c r="QT65" i="24" s="1"/>
  <c r="LG64" i="24"/>
  <c r="QT64" i="24" s="1"/>
  <c r="LG63" i="24"/>
  <c r="QT63" i="24" s="1"/>
  <c r="LG62" i="24"/>
  <c r="QT62" i="24" s="1"/>
  <c r="LD109" i="24"/>
  <c r="QS109" i="24" s="1"/>
  <c r="LD108" i="24"/>
  <c r="QS108" i="24" s="1"/>
  <c r="LD107" i="24"/>
  <c r="QS107" i="24" s="1"/>
  <c r="LD106" i="24"/>
  <c r="QS106" i="24" s="1"/>
  <c r="LD105" i="24"/>
  <c r="QS105" i="24" s="1"/>
  <c r="LD104" i="24"/>
  <c r="QS104" i="24" s="1"/>
  <c r="LD103" i="24"/>
  <c r="QS103" i="24" s="1"/>
  <c r="LD102" i="24"/>
  <c r="QS102" i="24" s="1"/>
  <c r="LD101" i="24"/>
  <c r="QS101" i="24" s="1"/>
  <c r="LD100" i="24"/>
  <c r="QS100" i="24" s="1"/>
  <c r="LD99" i="24"/>
  <c r="QS99" i="24" s="1"/>
  <c r="LD98" i="24"/>
  <c r="QS98" i="24" s="1"/>
  <c r="LD97" i="24"/>
  <c r="QS97" i="24" s="1"/>
  <c r="LD96" i="24"/>
  <c r="QS96" i="24" s="1"/>
  <c r="LD95" i="24"/>
  <c r="QS95" i="24" s="1"/>
  <c r="LD94" i="24"/>
  <c r="QS94" i="24" s="1"/>
  <c r="LD93" i="24"/>
  <c r="QS93" i="24" s="1"/>
  <c r="LD92" i="24"/>
  <c r="QS92" i="24" s="1"/>
  <c r="LD91" i="24"/>
  <c r="QS91" i="24" s="1"/>
  <c r="LD90" i="24"/>
  <c r="QS90" i="24" s="1"/>
  <c r="LD89" i="24"/>
  <c r="QS89" i="24" s="1"/>
  <c r="LD88" i="24"/>
  <c r="QS88" i="24" s="1"/>
  <c r="LD87" i="24"/>
  <c r="QS87" i="24" s="1"/>
  <c r="LD86" i="24"/>
  <c r="QS86" i="24" s="1"/>
  <c r="LD85" i="24"/>
  <c r="QS85" i="24" s="1"/>
  <c r="LD84" i="24"/>
  <c r="QS84" i="24" s="1"/>
  <c r="LD83" i="24"/>
  <c r="QS83" i="24" s="1"/>
  <c r="LD82" i="24"/>
  <c r="QS82" i="24" s="1"/>
  <c r="LD81" i="24"/>
  <c r="QS81" i="24" s="1"/>
  <c r="LD80" i="24"/>
  <c r="QS80" i="24" s="1"/>
  <c r="LD79" i="24"/>
  <c r="QS79" i="24" s="1"/>
  <c r="LD78" i="24"/>
  <c r="QS78" i="24" s="1"/>
  <c r="LD77" i="24"/>
  <c r="QS77" i="24" s="1"/>
  <c r="LD76" i="24"/>
  <c r="QS76" i="24" s="1"/>
  <c r="LD75" i="24"/>
  <c r="QS75" i="24" s="1"/>
  <c r="LD74" i="24"/>
  <c r="QS74" i="24" s="1"/>
  <c r="LD73" i="24"/>
  <c r="QS73" i="24" s="1"/>
  <c r="LD72" i="24"/>
  <c r="QS72" i="24" s="1"/>
  <c r="LD71" i="24"/>
  <c r="QS71" i="24" s="1"/>
  <c r="LD70" i="24"/>
  <c r="QS70" i="24" s="1"/>
  <c r="LD69" i="24"/>
  <c r="QS69" i="24" s="1"/>
  <c r="LD68" i="24"/>
  <c r="QS68" i="24" s="1"/>
  <c r="LD67" i="24"/>
  <c r="QS67" i="24" s="1"/>
  <c r="LD66" i="24"/>
  <c r="QS66" i="24" s="1"/>
  <c r="LD65" i="24"/>
  <c r="QS65" i="24" s="1"/>
  <c r="LD64" i="24"/>
  <c r="QS64" i="24" s="1"/>
  <c r="LD63" i="24"/>
  <c r="QS63" i="24" s="1"/>
  <c r="LD62" i="24"/>
  <c r="QS62" i="24" s="1"/>
  <c r="LA109" i="24"/>
  <c r="QR109" i="24" s="1"/>
  <c r="LA108" i="24"/>
  <c r="QR108" i="24" s="1"/>
  <c r="LA107" i="24"/>
  <c r="QR107" i="24" s="1"/>
  <c r="LA106" i="24"/>
  <c r="QR106" i="24" s="1"/>
  <c r="LA105" i="24"/>
  <c r="QR105" i="24" s="1"/>
  <c r="LA104" i="24"/>
  <c r="QR104" i="24" s="1"/>
  <c r="LA103" i="24"/>
  <c r="QR103" i="24" s="1"/>
  <c r="LA102" i="24"/>
  <c r="QR102" i="24" s="1"/>
  <c r="LA101" i="24"/>
  <c r="QR101" i="24" s="1"/>
  <c r="LA100" i="24"/>
  <c r="QR100" i="24" s="1"/>
  <c r="LA99" i="24"/>
  <c r="QR99" i="24" s="1"/>
  <c r="LA98" i="24"/>
  <c r="QR98" i="24" s="1"/>
  <c r="LA97" i="24"/>
  <c r="QR97" i="24" s="1"/>
  <c r="LA96" i="24"/>
  <c r="QR96" i="24" s="1"/>
  <c r="LA95" i="24"/>
  <c r="QR95" i="24" s="1"/>
  <c r="LA94" i="24"/>
  <c r="QR94" i="24" s="1"/>
  <c r="LA93" i="24"/>
  <c r="QR93" i="24" s="1"/>
  <c r="LA92" i="24"/>
  <c r="QR92" i="24" s="1"/>
  <c r="LA91" i="24"/>
  <c r="QR91" i="24" s="1"/>
  <c r="LA90" i="24"/>
  <c r="QR90" i="24" s="1"/>
  <c r="LA89" i="24"/>
  <c r="QR89" i="24" s="1"/>
  <c r="LA88" i="24"/>
  <c r="QR88" i="24" s="1"/>
  <c r="LA87" i="24"/>
  <c r="QR87" i="24" s="1"/>
  <c r="LA86" i="24"/>
  <c r="QR86" i="24" s="1"/>
  <c r="LA85" i="24"/>
  <c r="QR85" i="24" s="1"/>
  <c r="LA84" i="24"/>
  <c r="QR84" i="24" s="1"/>
  <c r="LA83" i="24"/>
  <c r="QR83" i="24" s="1"/>
  <c r="LA82" i="24"/>
  <c r="QR82" i="24" s="1"/>
  <c r="LA81" i="24"/>
  <c r="QR81" i="24" s="1"/>
  <c r="LA80" i="24"/>
  <c r="QR80" i="24" s="1"/>
  <c r="LA79" i="24"/>
  <c r="QR79" i="24" s="1"/>
  <c r="LA78" i="24"/>
  <c r="QR78" i="24" s="1"/>
  <c r="LA77" i="24"/>
  <c r="QR77" i="24" s="1"/>
  <c r="LA76" i="24"/>
  <c r="QR76" i="24" s="1"/>
  <c r="LA75" i="24"/>
  <c r="QR75" i="24" s="1"/>
  <c r="LA74" i="24"/>
  <c r="QR74" i="24" s="1"/>
  <c r="LA73" i="24"/>
  <c r="QR73" i="24" s="1"/>
  <c r="LA72" i="24"/>
  <c r="QR72" i="24" s="1"/>
  <c r="LA71" i="24"/>
  <c r="QR71" i="24" s="1"/>
  <c r="LA70" i="24"/>
  <c r="QR70" i="24" s="1"/>
  <c r="LA69" i="24"/>
  <c r="QR69" i="24" s="1"/>
  <c r="LA68" i="24"/>
  <c r="QR68" i="24" s="1"/>
  <c r="LA67" i="24"/>
  <c r="QR67" i="24" s="1"/>
  <c r="LA66" i="24"/>
  <c r="QR66" i="24" s="1"/>
  <c r="LA65" i="24"/>
  <c r="QR65" i="24" s="1"/>
  <c r="LA64" i="24"/>
  <c r="QR64" i="24" s="1"/>
  <c r="LA63" i="24"/>
  <c r="QR63" i="24" s="1"/>
  <c r="LA62" i="24"/>
  <c r="QR62" i="24" s="1"/>
  <c r="KX109" i="24"/>
  <c r="QQ109" i="24" s="1"/>
  <c r="KX108" i="24"/>
  <c r="QQ108" i="24" s="1"/>
  <c r="KX107" i="24"/>
  <c r="QQ107" i="24" s="1"/>
  <c r="KX106" i="24"/>
  <c r="QQ106" i="24" s="1"/>
  <c r="KX105" i="24"/>
  <c r="QQ105" i="24" s="1"/>
  <c r="KX104" i="24"/>
  <c r="QQ104" i="24" s="1"/>
  <c r="KX103" i="24"/>
  <c r="QQ103" i="24" s="1"/>
  <c r="KX102" i="24"/>
  <c r="QQ102" i="24" s="1"/>
  <c r="KX101" i="24"/>
  <c r="QQ101" i="24" s="1"/>
  <c r="KX100" i="24"/>
  <c r="QQ100" i="24" s="1"/>
  <c r="KX99" i="24"/>
  <c r="QQ99" i="24" s="1"/>
  <c r="KX98" i="24"/>
  <c r="QQ98" i="24" s="1"/>
  <c r="KX97" i="24"/>
  <c r="QQ97" i="24" s="1"/>
  <c r="KX96" i="24"/>
  <c r="QQ96" i="24" s="1"/>
  <c r="KX95" i="24"/>
  <c r="QQ95" i="24" s="1"/>
  <c r="KX94" i="24"/>
  <c r="QQ94" i="24" s="1"/>
  <c r="KX93" i="24"/>
  <c r="QQ93" i="24" s="1"/>
  <c r="KX92" i="24"/>
  <c r="QQ92" i="24" s="1"/>
  <c r="KX91" i="24"/>
  <c r="QQ91" i="24" s="1"/>
  <c r="KX90" i="24"/>
  <c r="QQ90" i="24" s="1"/>
  <c r="KX89" i="24"/>
  <c r="QQ89" i="24" s="1"/>
  <c r="KX88" i="24"/>
  <c r="QQ88" i="24" s="1"/>
  <c r="KX87" i="24"/>
  <c r="QQ87" i="24" s="1"/>
  <c r="KX86" i="24"/>
  <c r="QQ86" i="24" s="1"/>
  <c r="KX85" i="24"/>
  <c r="QQ85" i="24" s="1"/>
  <c r="KX84" i="24"/>
  <c r="QQ84" i="24" s="1"/>
  <c r="KX83" i="24"/>
  <c r="QQ83" i="24" s="1"/>
  <c r="KX82" i="24"/>
  <c r="QQ82" i="24" s="1"/>
  <c r="KX81" i="24"/>
  <c r="QQ81" i="24" s="1"/>
  <c r="KX80" i="24"/>
  <c r="QQ80" i="24" s="1"/>
  <c r="KX79" i="24"/>
  <c r="QQ79" i="24" s="1"/>
  <c r="KX78" i="24"/>
  <c r="QQ78" i="24" s="1"/>
  <c r="KX77" i="24"/>
  <c r="QQ77" i="24" s="1"/>
  <c r="KX76" i="24"/>
  <c r="QQ76" i="24" s="1"/>
  <c r="KX75" i="24"/>
  <c r="QQ75" i="24" s="1"/>
  <c r="KX74" i="24"/>
  <c r="QQ74" i="24" s="1"/>
  <c r="KX73" i="24"/>
  <c r="QQ73" i="24" s="1"/>
  <c r="KX72" i="24"/>
  <c r="QQ72" i="24" s="1"/>
  <c r="KX71" i="24"/>
  <c r="QQ71" i="24" s="1"/>
  <c r="KX70" i="24"/>
  <c r="QQ70" i="24" s="1"/>
  <c r="KX69" i="24"/>
  <c r="QQ69" i="24" s="1"/>
  <c r="KX68" i="24"/>
  <c r="QQ68" i="24" s="1"/>
  <c r="KX67" i="24"/>
  <c r="QQ67" i="24" s="1"/>
  <c r="KX66" i="24"/>
  <c r="QQ66" i="24" s="1"/>
  <c r="KX65" i="24"/>
  <c r="QQ65" i="24" s="1"/>
  <c r="KX64" i="24"/>
  <c r="QQ64" i="24" s="1"/>
  <c r="KX63" i="24"/>
  <c r="QQ63" i="24" s="1"/>
  <c r="KX62" i="24"/>
  <c r="QQ62" i="24" s="1"/>
  <c r="KU109" i="24"/>
  <c r="QP109" i="24" s="1"/>
  <c r="KU108" i="24"/>
  <c r="QP108" i="24" s="1"/>
  <c r="KU107" i="24"/>
  <c r="QP107" i="24" s="1"/>
  <c r="KU106" i="24"/>
  <c r="QP106" i="24" s="1"/>
  <c r="KU105" i="24"/>
  <c r="QP105" i="24" s="1"/>
  <c r="KU104" i="24"/>
  <c r="QP104" i="24" s="1"/>
  <c r="KU103" i="24"/>
  <c r="QP103" i="24" s="1"/>
  <c r="KU102" i="24"/>
  <c r="QP102" i="24" s="1"/>
  <c r="KU101" i="24"/>
  <c r="QP101" i="24" s="1"/>
  <c r="KU100" i="24"/>
  <c r="QP100" i="24" s="1"/>
  <c r="KU99" i="24"/>
  <c r="QP99" i="24" s="1"/>
  <c r="KU98" i="24"/>
  <c r="QP98" i="24" s="1"/>
  <c r="KU97" i="24"/>
  <c r="QP97" i="24" s="1"/>
  <c r="KU96" i="24"/>
  <c r="QP96" i="24" s="1"/>
  <c r="KU95" i="24"/>
  <c r="QP95" i="24" s="1"/>
  <c r="KU94" i="24"/>
  <c r="QP94" i="24" s="1"/>
  <c r="KU93" i="24"/>
  <c r="QP93" i="24" s="1"/>
  <c r="KU92" i="24"/>
  <c r="QP92" i="24" s="1"/>
  <c r="KU91" i="24"/>
  <c r="QP91" i="24" s="1"/>
  <c r="KU90" i="24"/>
  <c r="QP90" i="24" s="1"/>
  <c r="KU89" i="24"/>
  <c r="QP89" i="24" s="1"/>
  <c r="KU88" i="24"/>
  <c r="QP88" i="24" s="1"/>
  <c r="KU87" i="24"/>
  <c r="QP87" i="24" s="1"/>
  <c r="KU86" i="24"/>
  <c r="QP86" i="24" s="1"/>
  <c r="KU85" i="24"/>
  <c r="QP85" i="24" s="1"/>
  <c r="KU84" i="24"/>
  <c r="QP84" i="24" s="1"/>
  <c r="KU83" i="24"/>
  <c r="QP83" i="24" s="1"/>
  <c r="KU82" i="24"/>
  <c r="QP82" i="24" s="1"/>
  <c r="KU81" i="24"/>
  <c r="QP81" i="24" s="1"/>
  <c r="KU80" i="24"/>
  <c r="QP80" i="24" s="1"/>
  <c r="KU79" i="24"/>
  <c r="QP79" i="24" s="1"/>
  <c r="KU78" i="24"/>
  <c r="QP78" i="24" s="1"/>
  <c r="KU77" i="24"/>
  <c r="QP77" i="24" s="1"/>
  <c r="KU76" i="24"/>
  <c r="QP76" i="24" s="1"/>
  <c r="KU75" i="24"/>
  <c r="QP75" i="24" s="1"/>
  <c r="KU74" i="24"/>
  <c r="QP74" i="24" s="1"/>
  <c r="KU73" i="24"/>
  <c r="QP73" i="24" s="1"/>
  <c r="KU72" i="24"/>
  <c r="QP72" i="24" s="1"/>
  <c r="KU71" i="24"/>
  <c r="QP71" i="24" s="1"/>
  <c r="KU70" i="24"/>
  <c r="QP70" i="24" s="1"/>
  <c r="KU69" i="24"/>
  <c r="QP69" i="24" s="1"/>
  <c r="KU68" i="24"/>
  <c r="QP68" i="24" s="1"/>
  <c r="KU67" i="24"/>
  <c r="QP67" i="24" s="1"/>
  <c r="KU66" i="24"/>
  <c r="QP66" i="24" s="1"/>
  <c r="KU65" i="24"/>
  <c r="QP65" i="24" s="1"/>
  <c r="KU64" i="24"/>
  <c r="QP64" i="24" s="1"/>
  <c r="KU63" i="24"/>
  <c r="QP63" i="24" s="1"/>
  <c r="KU62" i="24"/>
  <c r="QP62" i="24" s="1"/>
  <c r="KR109" i="24"/>
  <c r="QO109" i="24" s="1"/>
  <c r="KR108" i="24"/>
  <c r="QO108" i="24" s="1"/>
  <c r="KR107" i="24"/>
  <c r="QO107" i="24" s="1"/>
  <c r="KR106" i="24"/>
  <c r="QO106" i="24" s="1"/>
  <c r="KR105" i="24"/>
  <c r="QO105" i="24" s="1"/>
  <c r="KR104" i="24"/>
  <c r="QO104" i="24" s="1"/>
  <c r="KR103" i="24"/>
  <c r="QO103" i="24" s="1"/>
  <c r="KR102" i="24"/>
  <c r="QO102" i="24" s="1"/>
  <c r="KR101" i="24"/>
  <c r="QO101" i="24" s="1"/>
  <c r="KR100" i="24"/>
  <c r="QO100" i="24" s="1"/>
  <c r="KR99" i="24"/>
  <c r="QO99" i="24" s="1"/>
  <c r="KR98" i="24"/>
  <c r="QO98" i="24" s="1"/>
  <c r="KR97" i="24"/>
  <c r="QO97" i="24" s="1"/>
  <c r="KR96" i="24"/>
  <c r="QO96" i="24" s="1"/>
  <c r="KR95" i="24"/>
  <c r="QO95" i="24" s="1"/>
  <c r="KR94" i="24"/>
  <c r="QO94" i="24" s="1"/>
  <c r="KR93" i="24"/>
  <c r="QO93" i="24" s="1"/>
  <c r="KR92" i="24"/>
  <c r="QO92" i="24" s="1"/>
  <c r="KR91" i="24"/>
  <c r="QO91" i="24" s="1"/>
  <c r="KR90" i="24"/>
  <c r="QO90" i="24" s="1"/>
  <c r="KR89" i="24"/>
  <c r="QO89" i="24" s="1"/>
  <c r="KR88" i="24"/>
  <c r="QO88" i="24" s="1"/>
  <c r="KR87" i="24"/>
  <c r="QO87" i="24" s="1"/>
  <c r="KR86" i="24"/>
  <c r="QO86" i="24" s="1"/>
  <c r="KR85" i="24"/>
  <c r="QO85" i="24" s="1"/>
  <c r="KR84" i="24"/>
  <c r="QO84" i="24" s="1"/>
  <c r="KR83" i="24"/>
  <c r="QO83" i="24" s="1"/>
  <c r="KR82" i="24"/>
  <c r="QO82" i="24" s="1"/>
  <c r="KR81" i="24"/>
  <c r="QO81" i="24" s="1"/>
  <c r="KR80" i="24"/>
  <c r="QO80" i="24" s="1"/>
  <c r="KR79" i="24"/>
  <c r="QO79" i="24" s="1"/>
  <c r="KR78" i="24"/>
  <c r="QO78" i="24" s="1"/>
  <c r="KR77" i="24"/>
  <c r="QO77" i="24" s="1"/>
  <c r="KR76" i="24"/>
  <c r="QO76" i="24" s="1"/>
  <c r="KR75" i="24"/>
  <c r="QO75" i="24" s="1"/>
  <c r="KR74" i="24"/>
  <c r="QO74" i="24" s="1"/>
  <c r="KR73" i="24"/>
  <c r="QO73" i="24" s="1"/>
  <c r="KR72" i="24"/>
  <c r="QO72" i="24" s="1"/>
  <c r="KR71" i="24"/>
  <c r="QO71" i="24" s="1"/>
  <c r="KR70" i="24"/>
  <c r="QO70" i="24" s="1"/>
  <c r="KR69" i="24"/>
  <c r="QO69" i="24" s="1"/>
  <c r="KR68" i="24"/>
  <c r="QO68" i="24" s="1"/>
  <c r="KR67" i="24"/>
  <c r="QO67" i="24" s="1"/>
  <c r="KR66" i="24"/>
  <c r="QO66" i="24" s="1"/>
  <c r="KR65" i="24"/>
  <c r="QO65" i="24" s="1"/>
  <c r="KR64" i="24"/>
  <c r="QO64" i="24" s="1"/>
  <c r="KR63" i="24"/>
  <c r="QO63" i="24" s="1"/>
  <c r="KR62" i="24"/>
  <c r="QO62" i="24" s="1"/>
  <c r="KO109" i="24"/>
  <c r="QN109" i="24" s="1"/>
  <c r="KO108" i="24"/>
  <c r="QN108" i="24" s="1"/>
  <c r="KO107" i="24"/>
  <c r="QN107" i="24" s="1"/>
  <c r="KO106" i="24"/>
  <c r="QN106" i="24" s="1"/>
  <c r="KO105" i="24"/>
  <c r="QN105" i="24" s="1"/>
  <c r="KO104" i="24"/>
  <c r="QN104" i="24" s="1"/>
  <c r="KO103" i="24"/>
  <c r="QN103" i="24" s="1"/>
  <c r="KO102" i="24"/>
  <c r="QN102" i="24" s="1"/>
  <c r="KO101" i="24"/>
  <c r="QN101" i="24" s="1"/>
  <c r="KO100" i="24"/>
  <c r="QN100" i="24" s="1"/>
  <c r="KO99" i="24"/>
  <c r="QN99" i="24" s="1"/>
  <c r="KO98" i="24"/>
  <c r="QN98" i="24" s="1"/>
  <c r="KO97" i="24"/>
  <c r="QN97" i="24" s="1"/>
  <c r="KO96" i="24"/>
  <c r="QN96" i="24" s="1"/>
  <c r="KO95" i="24"/>
  <c r="QN95" i="24" s="1"/>
  <c r="KO94" i="24"/>
  <c r="QN94" i="24" s="1"/>
  <c r="KO93" i="24"/>
  <c r="QN93" i="24" s="1"/>
  <c r="KO92" i="24"/>
  <c r="QN92" i="24" s="1"/>
  <c r="KO91" i="24"/>
  <c r="QN91" i="24" s="1"/>
  <c r="KO90" i="24"/>
  <c r="QN90" i="24" s="1"/>
  <c r="KO89" i="24"/>
  <c r="QN89" i="24" s="1"/>
  <c r="KO88" i="24"/>
  <c r="QN88" i="24" s="1"/>
  <c r="KO87" i="24"/>
  <c r="QN87" i="24" s="1"/>
  <c r="KO86" i="24"/>
  <c r="QN86" i="24" s="1"/>
  <c r="KO85" i="24"/>
  <c r="QN85" i="24" s="1"/>
  <c r="KO84" i="24"/>
  <c r="QN84" i="24" s="1"/>
  <c r="KO83" i="24"/>
  <c r="QN83" i="24" s="1"/>
  <c r="KO82" i="24"/>
  <c r="QN82" i="24" s="1"/>
  <c r="KO81" i="24"/>
  <c r="QN81" i="24" s="1"/>
  <c r="KO80" i="24"/>
  <c r="QN80" i="24" s="1"/>
  <c r="KO79" i="24"/>
  <c r="QN79" i="24" s="1"/>
  <c r="KO78" i="24"/>
  <c r="QN78" i="24" s="1"/>
  <c r="KO77" i="24"/>
  <c r="QN77" i="24" s="1"/>
  <c r="KO76" i="24"/>
  <c r="QN76" i="24" s="1"/>
  <c r="KO75" i="24"/>
  <c r="QN75" i="24" s="1"/>
  <c r="KO74" i="24"/>
  <c r="QN74" i="24" s="1"/>
  <c r="KO73" i="24"/>
  <c r="QN73" i="24" s="1"/>
  <c r="KO72" i="24"/>
  <c r="QN72" i="24" s="1"/>
  <c r="KO71" i="24"/>
  <c r="QN71" i="24" s="1"/>
  <c r="KO70" i="24"/>
  <c r="QN70" i="24" s="1"/>
  <c r="KO69" i="24"/>
  <c r="QN69" i="24" s="1"/>
  <c r="KO68" i="24"/>
  <c r="QN68" i="24" s="1"/>
  <c r="KO67" i="24"/>
  <c r="QN67" i="24" s="1"/>
  <c r="KO66" i="24"/>
  <c r="QN66" i="24" s="1"/>
  <c r="KO65" i="24"/>
  <c r="QN65" i="24" s="1"/>
  <c r="KO64" i="24"/>
  <c r="QN64" i="24" s="1"/>
  <c r="KO63" i="24"/>
  <c r="QN63" i="24" s="1"/>
  <c r="KO62" i="24"/>
  <c r="QN62" i="24" s="1"/>
  <c r="KL109" i="24"/>
  <c r="QM109" i="24" s="1"/>
  <c r="KL108" i="24"/>
  <c r="QM108" i="24" s="1"/>
  <c r="KL107" i="24"/>
  <c r="QM107" i="24" s="1"/>
  <c r="KL106" i="24"/>
  <c r="QM106" i="24" s="1"/>
  <c r="KL105" i="24"/>
  <c r="QM105" i="24" s="1"/>
  <c r="KL104" i="24"/>
  <c r="QM104" i="24" s="1"/>
  <c r="KL103" i="24"/>
  <c r="QM103" i="24" s="1"/>
  <c r="KL102" i="24"/>
  <c r="QM102" i="24" s="1"/>
  <c r="KL101" i="24"/>
  <c r="QM101" i="24" s="1"/>
  <c r="KL100" i="24"/>
  <c r="QM100" i="24" s="1"/>
  <c r="KL99" i="24"/>
  <c r="QM99" i="24" s="1"/>
  <c r="KL98" i="24"/>
  <c r="QM98" i="24" s="1"/>
  <c r="KL97" i="24"/>
  <c r="QM97" i="24" s="1"/>
  <c r="KL96" i="24"/>
  <c r="QM96" i="24" s="1"/>
  <c r="KL95" i="24"/>
  <c r="QM95" i="24" s="1"/>
  <c r="KL94" i="24"/>
  <c r="QM94" i="24" s="1"/>
  <c r="KL93" i="24"/>
  <c r="QM93" i="24" s="1"/>
  <c r="KL92" i="24"/>
  <c r="QM92" i="24" s="1"/>
  <c r="KL91" i="24"/>
  <c r="QM91" i="24" s="1"/>
  <c r="KL90" i="24"/>
  <c r="QM90" i="24" s="1"/>
  <c r="KL89" i="24"/>
  <c r="QM89" i="24" s="1"/>
  <c r="KL88" i="24"/>
  <c r="QM88" i="24" s="1"/>
  <c r="KL87" i="24"/>
  <c r="QM87" i="24" s="1"/>
  <c r="KL86" i="24"/>
  <c r="QM86" i="24" s="1"/>
  <c r="KL85" i="24"/>
  <c r="QM85" i="24" s="1"/>
  <c r="KL84" i="24"/>
  <c r="QM84" i="24" s="1"/>
  <c r="KL83" i="24"/>
  <c r="QM83" i="24" s="1"/>
  <c r="KL82" i="24"/>
  <c r="QM82" i="24" s="1"/>
  <c r="KL81" i="24"/>
  <c r="QM81" i="24" s="1"/>
  <c r="KL80" i="24"/>
  <c r="QM80" i="24" s="1"/>
  <c r="KL79" i="24"/>
  <c r="QM79" i="24" s="1"/>
  <c r="KL78" i="24"/>
  <c r="QM78" i="24" s="1"/>
  <c r="KL77" i="24"/>
  <c r="QM77" i="24" s="1"/>
  <c r="KL76" i="24"/>
  <c r="QM76" i="24" s="1"/>
  <c r="KL75" i="24"/>
  <c r="QM75" i="24" s="1"/>
  <c r="KL74" i="24"/>
  <c r="QM74" i="24" s="1"/>
  <c r="KL73" i="24"/>
  <c r="QM73" i="24" s="1"/>
  <c r="KL72" i="24"/>
  <c r="QM72" i="24" s="1"/>
  <c r="KL71" i="24"/>
  <c r="QM71" i="24" s="1"/>
  <c r="KL70" i="24"/>
  <c r="QM70" i="24" s="1"/>
  <c r="KL69" i="24"/>
  <c r="QM69" i="24" s="1"/>
  <c r="KL68" i="24"/>
  <c r="QM68" i="24" s="1"/>
  <c r="KL67" i="24"/>
  <c r="QM67" i="24" s="1"/>
  <c r="KL66" i="24"/>
  <c r="QM66" i="24" s="1"/>
  <c r="KL65" i="24"/>
  <c r="QM65" i="24" s="1"/>
  <c r="KL64" i="24"/>
  <c r="QM64" i="24" s="1"/>
  <c r="KL63" i="24"/>
  <c r="QM63" i="24" s="1"/>
  <c r="KL62" i="24"/>
  <c r="QM62" i="24" s="1"/>
  <c r="KJ109" i="24"/>
  <c r="KJ108" i="24"/>
  <c r="KJ107" i="24"/>
  <c r="KJ106" i="24"/>
  <c r="KJ105" i="24"/>
  <c r="KJ104" i="24"/>
  <c r="KJ103" i="24"/>
  <c r="KJ102" i="24"/>
  <c r="KJ101" i="24"/>
  <c r="KJ100" i="24"/>
  <c r="KJ99" i="24"/>
  <c r="KJ98" i="24"/>
  <c r="KJ97" i="24"/>
  <c r="KJ96" i="24"/>
  <c r="KJ95" i="24"/>
  <c r="KJ94" i="24"/>
  <c r="KJ93" i="24"/>
  <c r="KJ92" i="24"/>
  <c r="KJ91" i="24"/>
  <c r="KJ90" i="24"/>
  <c r="KJ89" i="24"/>
  <c r="KJ88" i="24"/>
  <c r="KJ87" i="24"/>
  <c r="KJ86" i="24"/>
  <c r="KJ85" i="24"/>
  <c r="KJ84" i="24"/>
  <c r="KJ83" i="24"/>
  <c r="KJ82" i="24"/>
  <c r="KJ81" i="24"/>
  <c r="KJ80" i="24"/>
  <c r="KJ79" i="24"/>
  <c r="KJ78" i="24"/>
  <c r="KJ77" i="24"/>
  <c r="KJ76" i="24"/>
  <c r="KJ75" i="24"/>
  <c r="KJ74" i="24"/>
  <c r="KJ73" i="24"/>
  <c r="KJ72" i="24"/>
  <c r="KJ71" i="24"/>
  <c r="KJ70" i="24"/>
  <c r="KJ69" i="24"/>
  <c r="KJ68" i="24"/>
  <c r="KJ67" i="24"/>
  <c r="KJ66" i="24"/>
  <c r="KJ65" i="24"/>
  <c r="KJ64" i="24"/>
  <c r="KJ63" i="24"/>
  <c r="KJ62" i="24"/>
  <c r="KI109" i="24"/>
  <c r="QL109" i="24" s="1"/>
  <c r="KI108" i="24"/>
  <c r="QL108" i="24" s="1"/>
  <c r="KI107" i="24"/>
  <c r="QL107" i="24" s="1"/>
  <c r="KI106" i="24"/>
  <c r="QL106" i="24" s="1"/>
  <c r="KI105" i="24"/>
  <c r="QL105" i="24" s="1"/>
  <c r="KI104" i="24"/>
  <c r="QL104" i="24" s="1"/>
  <c r="KI103" i="24"/>
  <c r="QL103" i="24" s="1"/>
  <c r="KI102" i="24"/>
  <c r="QL102" i="24" s="1"/>
  <c r="KI101" i="24"/>
  <c r="QL101" i="24" s="1"/>
  <c r="KI100" i="24"/>
  <c r="QL100" i="24" s="1"/>
  <c r="KI99" i="24"/>
  <c r="QL99" i="24" s="1"/>
  <c r="KI98" i="24"/>
  <c r="QL98" i="24" s="1"/>
  <c r="KI97" i="24"/>
  <c r="QL97" i="24" s="1"/>
  <c r="KI96" i="24"/>
  <c r="QL96" i="24" s="1"/>
  <c r="KI95" i="24"/>
  <c r="QL95" i="24" s="1"/>
  <c r="KI94" i="24"/>
  <c r="QL94" i="24" s="1"/>
  <c r="KI93" i="24"/>
  <c r="QL93" i="24" s="1"/>
  <c r="KI92" i="24"/>
  <c r="QL92" i="24" s="1"/>
  <c r="KI91" i="24"/>
  <c r="QL91" i="24" s="1"/>
  <c r="KI90" i="24"/>
  <c r="QL90" i="24" s="1"/>
  <c r="KI89" i="24"/>
  <c r="QL89" i="24" s="1"/>
  <c r="KI88" i="24"/>
  <c r="QL88" i="24" s="1"/>
  <c r="KI87" i="24"/>
  <c r="QL87" i="24" s="1"/>
  <c r="KI86" i="24"/>
  <c r="QL86" i="24" s="1"/>
  <c r="KI85" i="24"/>
  <c r="QL85" i="24" s="1"/>
  <c r="KI84" i="24"/>
  <c r="QL84" i="24" s="1"/>
  <c r="KI83" i="24"/>
  <c r="QL83" i="24" s="1"/>
  <c r="KI82" i="24"/>
  <c r="QL82" i="24" s="1"/>
  <c r="KI81" i="24"/>
  <c r="QL81" i="24" s="1"/>
  <c r="KI80" i="24"/>
  <c r="QL80" i="24" s="1"/>
  <c r="KI79" i="24"/>
  <c r="QL79" i="24" s="1"/>
  <c r="KI78" i="24"/>
  <c r="QL78" i="24" s="1"/>
  <c r="KI77" i="24"/>
  <c r="QL77" i="24" s="1"/>
  <c r="KI76" i="24"/>
  <c r="QL76" i="24" s="1"/>
  <c r="KI75" i="24"/>
  <c r="QL75" i="24" s="1"/>
  <c r="KI74" i="24"/>
  <c r="QL74" i="24" s="1"/>
  <c r="KI73" i="24"/>
  <c r="QL73" i="24" s="1"/>
  <c r="KI72" i="24"/>
  <c r="QL72" i="24" s="1"/>
  <c r="KI71" i="24"/>
  <c r="QL71" i="24" s="1"/>
  <c r="KI70" i="24"/>
  <c r="QL70" i="24" s="1"/>
  <c r="KI69" i="24"/>
  <c r="QL69" i="24" s="1"/>
  <c r="KI68" i="24"/>
  <c r="QL68" i="24" s="1"/>
  <c r="KI67" i="24"/>
  <c r="QL67" i="24" s="1"/>
  <c r="KI66" i="24"/>
  <c r="QL66" i="24" s="1"/>
  <c r="KI65" i="24"/>
  <c r="QL65" i="24" s="1"/>
  <c r="KI64" i="24"/>
  <c r="QL64" i="24" s="1"/>
  <c r="KI63" i="24"/>
  <c r="QL63" i="24" s="1"/>
  <c r="KI62" i="24"/>
  <c r="QL62" i="24" s="1"/>
  <c r="KF109" i="24"/>
  <c r="QK109" i="24" s="1"/>
  <c r="KF108" i="24"/>
  <c r="QK108" i="24" s="1"/>
  <c r="KF107" i="24"/>
  <c r="QK107" i="24" s="1"/>
  <c r="KF106" i="24"/>
  <c r="QK106" i="24" s="1"/>
  <c r="KF105" i="24"/>
  <c r="QK105" i="24" s="1"/>
  <c r="KF104" i="24"/>
  <c r="QK104" i="24" s="1"/>
  <c r="KF103" i="24"/>
  <c r="QK103" i="24" s="1"/>
  <c r="KF102" i="24"/>
  <c r="QK102" i="24" s="1"/>
  <c r="KF101" i="24"/>
  <c r="QK101" i="24" s="1"/>
  <c r="KF100" i="24"/>
  <c r="QK100" i="24" s="1"/>
  <c r="KF99" i="24"/>
  <c r="QK99" i="24" s="1"/>
  <c r="KF98" i="24"/>
  <c r="QK98" i="24" s="1"/>
  <c r="KF97" i="24"/>
  <c r="QK97" i="24" s="1"/>
  <c r="KF96" i="24"/>
  <c r="QK96" i="24" s="1"/>
  <c r="KF95" i="24"/>
  <c r="QK95" i="24" s="1"/>
  <c r="KF94" i="24"/>
  <c r="QK94" i="24" s="1"/>
  <c r="KF93" i="24"/>
  <c r="QK93" i="24" s="1"/>
  <c r="KF92" i="24"/>
  <c r="QK92" i="24" s="1"/>
  <c r="KF91" i="24"/>
  <c r="QK91" i="24" s="1"/>
  <c r="KF90" i="24"/>
  <c r="QK90" i="24" s="1"/>
  <c r="KF89" i="24"/>
  <c r="QK89" i="24" s="1"/>
  <c r="KF88" i="24"/>
  <c r="QK88" i="24" s="1"/>
  <c r="KF87" i="24"/>
  <c r="QK87" i="24" s="1"/>
  <c r="KF86" i="24"/>
  <c r="QK86" i="24" s="1"/>
  <c r="KF85" i="24"/>
  <c r="QK85" i="24" s="1"/>
  <c r="KF84" i="24"/>
  <c r="QK84" i="24" s="1"/>
  <c r="KF83" i="24"/>
  <c r="QK83" i="24" s="1"/>
  <c r="KF82" i="24"/>
  <c r="QK82" i="24" s="1"/>
  <c r="KF81" i="24"/>
  <c r="QK81" i="24" s="1"/>
  <c r="KF80" i="24"/>
  <c r="QK80" i="24" s="1"/>
  <c r="KF79" i="24"/>
  <c r="QK79" i="24" s="1"/>
  <c r="KF78" i="24"/>
  <c r="QK78" i="24" s="1"/>
  <c r="KF77" i="24"/>
  <c r="QK77" i="24" s="1"/>
  <c r="KF76" i="24"/>
  <c r="QK76" i="24" s="1"/>
  <c r="KF75" i="24"/>
  <c r="QK75" i="24" s="1"/>
  <c r="KF74" i="24"/>
  <c r="QK74" i="24" s="1"/>
  <c r="KF73" i="24"/>
  <c r="QK73" i="24" s="1"/>
  <c r="KF72" i="24"/>
  <c r="QK72" i="24" s="1"/>
  <c r="KF71" i="24"/>
  <c r="QK71" i="24" s="1"/>
  <c r="KF70" i="24"/>
  <c r="QK70" i="24" s="1"/>
  <c r="KF69" i="24"/>
  <c r="QK69" i="24" s="1"/>
  <c r="KF68" i="24"/>
  <c r="QK68" i="24" s="1"/>
  <c r="KF67" i="24"/>
  <c r="QK67" i="24" s="1"/>
  <c r="KF66" i="24"/>
  <c r="QK66" i="24" s="1"/>
  <c r="KF65" i="24"/>
  <c r="QK65" i="24" s="1"/>
  <c r="KF64" i="24"/>
  <c r="QK64" i="24" s="1"/>
  <c r="KF63" i="24"/>
  <c r="QK63" i="24" s="1"/>
  <c r="KF62" i="24"/>
  <c r="QK62" i="24" s="1"/>
  <c r="KC109" i="24"/>
  <c r="QJ109" i="24" s="1"/>
  <c r="KC108" i="24"/>
  <c r="QJ108" i="24" s="1"/>
  <c r="KC107" i="24"/>
  <c r="QJ107" i="24" s="1"/>
  <c r="KC106" i="24"/>
  <c r="QJ106" i="24" s="1"/>
  <c r="KC105" i="24"/>
  <c r="QJ105" i="24" s="1"/>
  <c r="KC104" i="24"/>
  <c r="QJ104" i="24" s="1"/>
  <c r="KC103" i="24"/>
  <c r="QJ103" i="24" s="1"/>
  <c r="KC102" i="24"/>
  <c r="QJ102" i="24" s="1"/>
  <c r="KC101" i="24"/>
  <c r="QJ101" i="24" s="1"/>
  <c r="KC100" i="24"/>
  <c r="QJ100" i="24" s="1"/>
  <c r="KC99" i="24"/>
  <c r="QJ99" i="24" s="1"/>
  <c r="KC98" i="24"/>
  <c r="QJ98" i="24" s="1"/>
  <c r="KC97" i="24"/>
  <c r="QJ97" i="24" s="1"/>
  <c r="KC96" i="24"/>
  <c r="QJ96" i="24" s="1"/>
  <c r="KC95" i="24"/>
  <c r="QJ95" i="24" s="1"/>
  <c r="KC94" i="24"/>
  <c r="QJ94" i="24" s="1"/>
  <c r="KC93" i="24"/>
  <c r="QJ93" i="24" s="1"/>
  <c r="KC92" i="24"/>
  <c r="QJ92" i="24" s="1"/>
  <c r="KC91" i="24"/>
  <c r="QJ91" i="24" s="1"/>
  <c r="KC90" i="24"/>
  <c r="QJ90" i="24" s="1"/>
  <c r="KC89" i="24"/>
  <c r="QJ89" i="24" s="1"/>
  <c r="KC88" i="24"/>
  <c r="QJ88" i="24" s="1"/>
  <c r="KC87" i="24"/>
  <c r="QJ87" i="24" s="1"/>
  <c r="KC86" i="24"/>
  <c r="QJ86" i="24" s="1"/>
  <c r="KC85" i="24"/>
  <c r="QJ85" i="24" s="1"/>
  <c r="KC84" i="24"/>
  <c r="QJ84" i="24" s="1"/>
  <c r="KC83" i="24"/>
  <c r="QJ83" i="24" s="1"/>
  <c r="KC82" i="24"/>
  <c r="QJ82" i="24" s="1"/>
  <c r="KC81" i="24"/>
  <c r="QJ81" i="24" s="1"/>
  <c r="KC80" i="24"/>
  <c r="QJ80" i="24" s="1"/>
  <c r="KC79" i="24"/>
  <c r="QJ79" i="24" s="1"/>
  <c r="KC78" i="24"/>
  <c r="QJ78" i="24" s="1"/>
  <c r="KC77" i="24"/>
  <c r="QJ77" i="24" s="1"/>
  <c r="KC76" i="24"/>
  <c r="QJ76" i="24" s="1"/>
  <c r="KC75" i="24"/>
  <c r="QJ75" i="24" s="1"/>
  <c r="KC74" i="24"/>
  <c r="QJ74" i="24" s="1"/>
  <c r="KC73" i="24"/>
  <c r="QJ73" i="24" s="1"/>
  <c r="KC72" i="24"/>
  <c r="QJ72" i="24" s="1"/>
  <c r="KC71" i="24"/>
  <c r="QJ71" i="24" s="1"/>
  <c r="KC70" i="24"/>
  <c r="QJ70" i="24" s="1"/>
  <c r="KC69" i="24"/>
  <c r="QJ69" i="24" s="1"/>
  <c r="KC68" i="24"/>
  <c r="QJ68" i="24" s="1"/>
  <c r="KC67" i="24"/>
  <c r="QJ67" i="24" s="1"/>
  <c r="KC66" i="24"/>
  <c r="QJ66" i="24" s="1"/>
  <c r="KC65" i="24"/>
  <c r="QJ65" i="24" s="1"/>
  <c r="KC64" i="24"/>
  <c r="QJ64" i="24" s="1"/>
  <c r="KC63" i="24"/>
  <c r="QJ63" i="24" s="1"/>
  <c r="KC62" i="24"/>
  <c r="QJ62" i="24" s="1"/>
  <c r="JZ109" i="24"/>
  <c r="QI109" i="24" s="1"/>
  <c r="JZ108" i="24"/>
  <c r="QI108" i="24" s="1"/>
  <c r="JZ107" i="24"/>
  <c r="QI107" i="24" s="1"/>
  <c r="JZ106" i="24"/>
  <c r="QI106" i="24" s="1"/>
  <c r="JZ105" i="24"/>
  <c r="QI105" i="24" s="1"/>
  <c r="JZ104" i="24"/>
  <c r="QI104" i="24" s="1"/>
  <c r="JZ103" i="24"/>
  <c r="QI103" i="24" s="1"/>
  <c r="JZ102" i="24"/>
  <c r="QI102" i="24" s="1"/>
  <c r="JZ101" i="24"/>
  <c r="QI101" i="24" s="1"/>
  <c r="JZ100" i="24"/>
  <c r="QI100" i="24" s="1"/>
  <c r="JZ99" i="24"/>
  <c r="QI99" i="24" s="1"/>
  <c r="JZ98" i="24"/>
  <c r="QI98" i="24" s="1"/>
  <c r="JZ97" i="24"/>
  <c r="QI97" i="24" s="1"/>
  <c r="JZ96" i="24"/>
  <c r="QI96" i="24" s="1"/>
  <c r="JZ95" i="24"/>
  <c r="QI95" i="24" s="1"/>
  <c r="JZ94" i="24"/>
  <c r="QI94" i="24" s="1"/>
  <c r="JZ93" i="24"/>
  <c r="QI93" i="24" s="1"/>
  <c r="JZ92" i="24"/>
  <c r="QI92" i="24" s="1"/>
  <c r="JZ91" i="24"/>
  <c r="QI91" i="24" s="1"/>
  <c r="JZ90" i="24"/>
  <c r="QI90" i="24" s="1"/>
  <c r="JZ89" i="24"/>
  <c r="QI89" i="24" s="1"/>
  <c r="JZ88" i="24"/>
  <c r="QI88" i="24" s="1"/>
  <c r="JZ87" i="24"/>
  <c r="QI87" i="24" s="1"/>
  <c r="JZ86" i="24"/>
  <c r="QI86" i="24" s="1"/>
  <c r="JZ85" i="24"/>
  <c r="QI85" i="24" s="1"/>
  <c r="JZ84" i="24"/>
  <c r="QI84" i="24" s="1"/>
  <c r="JZ83" i="24"/>
  <c r="QI83" i="24" s="1"/>
  <c r="JZ82" i="24"/>
  <c r="QI82" i="24" s="1"/>
  <c r="JZ81" i="24"/>
  <c r="QI81" i="24" s="1"/>
  <c r="JZ80" i="24"/>
  <c r="QI80" i="24" s="1"/>
  <c r="JZ79" i="24"/>
  <c r="QI79" i="24" s="1"/>
  <c r="JZ78" i="24"/>
  <c r="QI78" i="24" s="1"/>
  <c r="JZ77" i="24"/>
  <c r="QI77" i="24" s="1"/>
  <c r="JZ76" i="24"/>
  <c r="QI76" i="24" s="1"/>
  <c r="JZ75" i="24"/>
  <c r="QI75" i="24" s="1"/>
  <c r="JZ74" i="24"/>
  <c r="QI74" i="24" s="1"/>
  <c r="JZ73" i="24"/>
  <c r="QI73" i="24" s="1"/>
  <c r="JZ72" i="24"/>
  <c r="QI72" i="24" s="1"/>
  <c r="JZ71" i="24"/>
  <c r="QI71" i="24" s="1"/>
  <c r="JZ70" i="24"/>
  <c r="QI70" i="24" s="1"/>
  <c r="JZ69" i="24"/>
  <c r="QI69" i="24" s="1"/>
  <c r="JZ68" i="24"/>
  <c r="QI68" i="24" s="1"/>
  <c r="JZ67" i="24"/>
  <c r="QI67" i="24" s="1"/>
  <c r="JZ66" i="24"/>
  <c r="QI66" i="24" s="1"/>
  <c r="JZ65" i="24"/>
  <c r="QI65" i="24" s="1"/>
  <c r="JZ64" i="24"/>
  <c r="QI64" i="24" s="1"/>
  <c r="JZ63" i="24"/>
  <c r="QI63" i="24" s="1"/>
  <c r="JZ62" i="24"/>
  <c r="QI62" i="24" s="1"/>
  <c r="JW109" i="24"/>
  <c r="QH109" i="24" s="1"/>
  <c r="JW108" i="24"/>
  <c r="QH108" i="24" s="1"/>
  <c r="JW107" i="24"/>
  <c r="QH107" i="24" s="1"/>
  <c r="JW106" i="24"/>
  <c r="QH106" i="24" s="1"/>
  <c r="JW105" i="24"/>
  <c r="QH105" i="24" s="1"/>
  <c r="JW104" i="24"/>
  <c r="QH104" i="24" s="1"/>
  <c r="JW103" i="24"/>
  <c r="QH103" i="24" s="1"/>
  <c r="JW102" i="24"/>
  <c r="QH102" i="24" s="1"/>
  <c r="JW101" i="24"/>
  <c r="QH101" i="24" s="1"/>
  <c r="JW100" i="24"/>
  <c r="QH100" i="24" s="1"/>
  <c r="JW99" i="24"/>
  <c r="QH99" i="24" s="1"/>
  <c r="JW98" i="24"/>
  <c r="QH98" i="24" s="1"/>
  <c r="JW97" i="24"/>
  <c r="QH97" i="24" s="1"/>
  <c r="JW96" i="24"/>
  <c r="QH96" i="24" s="1"/>
  <c r="JW95" i="24"/>
  <c r="QH95" i="24" s="1"/>
  <c r="JW94" i="24"/>
  <c r="QH94" i="24" s="1"/>
  <c r="JW93" i="24"/>
  <c r="QH93" i="24" s="1"/>
  <c r="JW92" i="24"/>
  <c r="QH92" i="24" s="1"/>
  <c r="JW91" i="24"/>
  <c r="QH91" i="24" s="1"/>
  <c r="JW90" i="24"/>
  <c r="QH90" i="24" s="1"/>
  <c r="JW89" i="24"/>
  <c r="QH89" i="24" s="1"/>
  <c r="JW88" i="24"/>
  <c r="QH88" i="24" s="1"/>
  <c r="JW87" i="24"/>
  <c r="QH87" i="24" s="1"/>
  <c r="JW86" i="24"/>
  <c r="QH86" i="24" s="1"/>
  <c r="JW85" i="24"/>
  <c r="QH85" i="24" s="1"/>
  <c r="JW84" i="24"/>
  <c r="QH84" i="24" s="1"/>
  <c r="JW83" i="24"/>
  <c r="QH83" i="24" s="1"/>
  <c r="JW82" i="24"/>
  <c r="QH82" i="24" s="1"/>
  <c r="JW81" i="24"/>
  <c r="QH81" i="24" s="1"/>
  <c r="JW80" i="24"/>
  <c r="QH80" i="24" s="1"/>
  <c r="JW79" i="24"/>
  <c r="QH79" i="24" s="1"/>
  <c r="JW78" i="24"/>
  <c r="QH78" i="24" s="1"/>
  <c r="JW77" i="24"/>
  <c r="QH77" i="24" s="1"/>
  <c r="JW76" i="24"/>
  <c r="QH76" i="24" s="1"/>
  <c r="JW75" i="24"/>
  <c r="QH75" i="24" s="1"/>
  <c r="JW74" i="24"/>
  <c r="QH74" i="24" s="1"/>
  <c r="JW73" i="24"/>
  <c r="QH73" i="24" s="1"/>
  <c r="JW72" i="24"/>
  <c r="QH72" i="24" s="1"/>
  <c r="JW71" i="24"/>
  <c r="QH71" i="24" s="1"/>
  <c r="JW70" i="24"/>
  <c r="QH70" i="24" s="1"/>
  <c r="JW69" i="24"/>
  <c r="QH69" i="24" s="1"/>
  <c r="JW68" i="24"/>
  <c r="QH68" i="24" s="1"/>
  <c r="JW67" i="24"/>
  <c r="QH67" i="24" s="1"/>
  <c r="JW66" i="24"/>
  <c r="QH66" i="24" s="1"/>
  <c r="JW65" i="24"/>
  <c r="QH65" i="24" s="1"/>
  <c r="JW64" i="24"/>
  <c r="QH64" i="24" s="1"/>
  <c r="JW63" i="24"/>
  <c r="QH63" i="24" s="1"/>
  <c r="JW62" i="24"/>
  <c r="QH62" i="24" s="1"/>
  <c r="JT109" i="24"/>
  <c r="QG109" i="24" s="1"/>
  <c r="JT108" i="24"/>
  <c r="QG108" i="24" s="1"/>
  <c r="JT107" i="24"/>
  <c r="QG107" i="24" s="1"/>
  <c r="JT106" i="24"/>
  <c r="QG106" i="24" s="1"/>
  <c r="JT105" i="24"/>
  <c r="QG105" i="24" s="1"/>
  <c r="JT104" i="24"/>
  <c r="QG104" i="24" s="1"/>
  <c r="JT103" i="24"/>
  <c r="QG103" i="24" s="1"/>
  <c r="JT102" i="24"/>
  <c r="QG102" i="24" s="1"/>
  <c r="JT101" i="24"/>
  <c r="QG101" i="24" s="1"/>
  <c r="JT100" i="24"/>
  <c r="QG100" i="24" s="1"/>
  <c r="JT99" i="24"/>
  <c r="QG99" i="24" s="1"/>
  <c r="JT98" i="24"/>
  <c r="QG98" i="24" s="1"/>
  <c r="JT97" i="24"/>
  <c r="QG97" i="24" s="1"/>
  <c r="JT96" i="24"/>
  <c r="QG96" i="24" s="1"/>
  <c r="JT95" i="24"/>
  <c r="QG95" i="24" s="1"/>
  <c r="JT94" i="24"/>
  <c r="QG94" i="24" s="1"/>
  <c r="JT93" i="24"/>
  <c r="QG93" i="24" s="1"/>
  <c r="JT92" i="24"/>
  <c r="QG92" i="24" s="1"/>
  <c r="JT91" i="24"/>
  <c r="QG91" i="24" s="1"/>
  <c r="JT90" i="24"/>
  <c r="QG90" i="24" s="1"/>
  <c r="JT89" i="24"/>
  <c r="QG89" i="24" s="1"/>
  <c r="JT88" i="24"/>
  <c r="QG88" i="24" s="1"/>
  <c r="JT87" i="24"/>
  <c r="QG87" i="24" s="1"/>
  <c r="JT86" i="24"/>
  <c r="QG86" i="24" s="1"/>
  <c r="JT85" i="24"/>
  <c r="QG85" i="24" s="1"/>
  <c r="JT84" i="24"/>
  <c r="QG84" i="24" s="1"/>
  <c r="JT83" i="24"/>
  <c r="QG83" i="24" s="1"/>
  <c r="JT82" i="24"/>
  <c r="QG82" i="24" s="1"/>
  <c r="JT81" i="24"/>
  <c r="QG81" i="24" s="1"/>
  <c r="JT80" i="24"/>
  <c r="QG80" i="24" s="1"/>
  <c r="JT79" i="24"/>
  <c r="QG79" i="24" s="1"/>
  <c r="JT78" i="24"/>
  <c r="QG78" i="24" s="1"/>
  <c r="JT77" i="24"/>
  <c r="QG77" i="24" s="1"/>
  <c r="JT76" i="24"/>
  <c r="QG76" i="24" s="1"/>
  <c r="JT75" i="24"/>
  <c r="QG75" i="24" s="1"/>
  <c r="JT74" i="24"/>
  <c r="QG74" i="24" s="1"/>
  <c r="JT73" i="24"/>
  <c r="QG73" i="24" s="1"/>
  <c r="JT72" i="24"/>
  <c r="QG72" i="24" s="1"/>
  <c r="JT71" i="24"/>
  <c r="QG71" i="24" s="1"/>
  <c r="JT70" i="24"/>
  <c r="QG70" i="24" s="1"/>
  <c r="JT69" i="24"/>
  <c r="QG69" i="24" s="1"/>
  <c r="JT68" i="24"/>
  <c r="QG68" i="24" s="1"/>
  <c r="JT67" i="24"/>
  <c r="QG67" i="24" s="1"/>
  <c r="JT66" i="24"/>
  <c r="QG66" i="24" s="1"/>
  <c r="JT65" i="24"/>
  <c r="QG65" i="24" s="1"/>
  <c r="JT64" i="24"/>
  <c r="QG64" i="24" s="1"/>
  <c r="JT63" i="24"/>
  <c r="QG63" i="24" s="1"/>
  <c r="JT62" i="24"/>
  <c r="QG62" i="24" s="1"/>
  <c r="JQ109" i="24"/>
  <c r="QF109" i="24" s="1"/>
  <c r="JQ108" i="24"/>
  <c r="QF108" i="24" s="1"/>
  <c r="JQ107" i="24"/>
  <c r="QF107" i="24" s="1"/>
  <c r="JQ106" i="24"/>
  <c r="QF106" i="24" s="1"/>
  <c r="JQ105" i="24"/>
  <c r="QF105" i="24" s="1"/>
  <c r="JQ104" i="24"/>
  <c r="QF104" i="24" s="1"/>
  <c r="JQ103" i="24"/>
  <c r="QF103" i="24" s="1"/>
  <c r="JQ102" i="24"/>
  <c r="QF102" i="24" s="1"/>
  <c r="JQ101" i="24"/>
  <c r="QF101" i="24" s="1"/>
  <c r="JQ100" i="24"/>
  <c r="QF100" i="24" s="1"/>
  <c r="JQ99" i="24"/>
  <c r="QF99" i="24" s="1"/>
  <c r="JQ98" i="24"/>
  <c r="QF98" i="24" s="1"/>
  <c r="JQ97" i="24"/>
  <c r="QF97" i="24" s="1"/>
  <c r="JQ96" i="24"/>
  <c r="QF96" i="24" s="1"/>
  <c r="JQ95" i="24"/>
  <c r="QF95" i="24" s="1"/>
  <c r="JQ94" i="24"/>
  <c r="QF94" i="24" s="1"/>
  <c r="JQ93" i="24"/>
  <c r="QF93" i="24" s="1"/>
  <c r="JQ92" i="24"/>
  <c r="QF92" i="24" s="1"/>
  <c r="JQ91" i="24"/>
  <c r="QF91" i="24" s="1"/>
  <c r="JQ90" i="24"/>
  <c r="QF90" i="24" s="1"/>
  <c r="JQ89" i="24"/>
  <c r="QF89" i="24" s="1"/>
  <c r="JQ88" i="24"/>
  <c r="QF88" i="24" s="1"/>
  <c r="JQ87" i="24"/>
  <c r="QF87" i="24" s="1"/>
  <c r="JQ86" i="24"/>
  <c r="QF86" i="24" s="1"/>
  <c r="JQ85" i="24"/>
  <c r="QF85" i="24" s="1"/>
  <c r="JQ84" i="24"/>
  <c r="QF84" i="24" s="1"/>
  <c r="JQ83" i="24"/>
  <c r="QF83" i="24" s="1"/>
  <c r="JQ82" i="24"/>
  <c r="QF82" i="24" s="1"/>
  <c r="JQ81" i="24"/>
  <c r="QF81" i="24" s="1"/>
  <c r="JQ80" i="24"/>
  <c r="QF80" i="24" s="1"/>
  <c r="JQ79" i="24"/>
  <c r="QF79" i="24" s="1"/>
  <c r="JQ78" i="24"/>
  <c r="QF78" i="24" s="1"/>
  <c r="JQ77" i="24"/>
  <c r="QF77" i="24" s="1"/>
  <c r="JQ76" i="24"/>
  <c r="QF76" i="24" s="1"/>
  <c r="JQ75" i="24"/>
  <c r="QF75" i="24" s="1"/>
  <c r="JQ74" i="24"/>
  <c r="QF74" i="24" s="1"/>
  <c r="JQ73" i="24"/>
  <c r="QF73" i="24" s="1"/>
  <c r="JQ72" i="24"/>
  <c r="QF72" i="24" s="1"/>
  <c r="JQ71" i="24"/>
  <c r="QF71" i="24" s="1"/>
  <c r="JQ70" i="24"/>
  <c r="QF70" i="24" s="1"/>
  <c r="JQ69" i="24"/>
  <c r="QF69" i="24" s="1"/>
  <c r="JQ68" i="24"/>
  <c r="QF68" i="24" s="1"/>
  <c r="JQ67" i="24"/>
  <c r="QF67" i="24" s="1"/>
  <c r="JQ66" i="24"/>
  <c r="QF66" i="24" s="1"/>
  <c r="JQ65" i="24"/>
  <c r="QF65" i="24" s="1"/>
  <c r="JQ64" i="24"/>
  <c r="QF64" i="24" s="1"/>
  <c r="JQ63" i="24"/>
  <c r="QF63" i="24" s="1"/>
  <c r="JQ62" i="24"/>
  <c r="QF62" i="24" s="1"/>
  <c r="JN109" i="24"/>
  <c r="QE109" i="24" s="1"/>
  <c r="JN108" i="24"/>
  <c r="QE108" i="24" s="1"/>
  <c r="JN107" i="24"/>
  <c r="QE107" i="24" s="1"/>
  <c r="JN106" i="24"/>
  <c r="QE106" i="24" s="1"/>
  <c r="JN105" i="24"/>
  <c r="QE105" i="24" s="1"/>
  <c r="JN104" i="24"/>
  <c r="QE104" i="24" s="1"/>
  <c r="JN103" i="24"/>
  <c r="QE103" i="24" s="1"/>
  <c r="JN102" i="24"/>
  <c r="QE102" i="24" s="1"/>
  <c r="JN101" i="24"/>
  <c r="QE101" i="24" s="1"/>
  <c r="JN100" i="24"/>
  <c r="QE100" i="24" s="1"/>
  <c r="JN99" i="24"/>
  <c r="QE99" i="24" s="1"/>
  <c r="JN98" i="24"/>
  <c r="QE98" i="24" s="1"/>
  <c r="JN97" i="24"/>
  <c r="QE97" i="24" s="1"/>
  <c r="JN96" i="24"/>
  <c r="QE96" i="24" s="1"/>
  <c r="JN95" i="24"/>
  <c r="QE95" i="24" s="1"/>
  <c r="JN94" i="24"/>
  <c r="QE94" i="24" s="1"/>
  <c r="JN93" i="24"/>
  <c r="QE93" i="24" s="1"/>
  <c r="JN92" i="24"/>
  <c r="QE92" i="24" s="1"/>
  <c r="JN91" i="24"/>
  <c r="QE91" i="24" s="1"/>
  <c r="JN90" i="24"/>
  <c r="QE90" i="24" s="1"/>
  <c r="JN89" i="24"/>
  <c r="QE89" i="24" s="1"/>
  <c r="JN88" i="24"/>
  <c r="QE88" i="24" s="1"/>
  <c r="JN87" i="24"/>
  <c r="QE87" i="24" s="1"/>
  <c r="JN86" i="24"/>
  <c r="QE86" i="24" s="1"/>
  <c r="JN85" i="24"/>
  <c r="QE85" i="24" s="1"/>
  <c r="JN84" i="24"/>
  <c r="QE84" i="24" s="1"/>
  <c r="JN83" i="24"/>
  <c r="QE83" i="24" s="1"/>
  <c r="JN82" i="24"/>
  <c r="QE82" i="24" s="1"/>
  <c r="JN81" i="24"/>
  <c r="QE81" i="24" s="1"/>
  <c r="JN80" i="24"/>
  <c r="QE80" i="24" s="1"/>
  <c r="JN79" i="24"/>
  <c r="QE79" i="24" s="1"/>
  <c r="JN78" i="24"/>
  <c r="QE78" i="24" s="1"/>
  <c r="JN77" i="24"/>
  <c r="QE77" i="24" s="1"/>
  <c r="JN76" i="24"/>
  <c r="QE76" i="24" s="1"/>
  <c r="JN75" i="24"/>
  <c r="QE75" i="24" s="1"/>
  <c r="JN74" i="24"/>
  <c r="QE74" i="24" s="1"/>
  <c r="JN73" i="24"/>
  <c r="QE73" i="24" s="1"/>
  <c r="JN72" i="24"/>
  <c r="QE72" i="24" s="1"/>
  <c r="JN71" i="24"/>
  <c r="QE71" i="24" s="1"/>
  <c r="JN70" i="24"/>
  <c r="QE70" i="24" s="1"/>
  <c r="JN69" i="24"/>
  <c r="QE69" i="24" s="1"/>
  <c r="JN68" i="24"/>
  <c r="QE68" i="24" s="1"/>
  <c r="JN67" i="24"/>
  <c r="QE67" i="24" s="1"/>
  <c r="JN66" i="24"/>
  <c r="QE66" i="24" s="1"/>
  <c r="JN65" i="24"/>
  <c r="QE65" i="24" s="1"/>
  <c r="JN64" i="24"/>
  <c r="QE64" i="24" s="1"/>
  <c r="JN63" i="24"/>
  <c r="QE63" i="24" s="1"/>
  <c r="JN62" i="24"/>
  <c r="QE62" i="24" s="1"/>
  <c r="JK109" i="24"/>
  <c r="QD109" i="24" s="1"/>
  <c r="JK108" i="24"/>
  <c r="QD108" i="24" s="1"/>
  <c r="JK107" i="24"/>
  <c r="QD107" i="24" s="1"/>
  <c r="JK106" i="24"/>
  <c r="QD106" i="24" s="1"/>
  <c r="JK105" i="24"/>
  <c r="QD105" i="24" s="1"/>
  <c r="JK104" i="24"/>
  <c r="QD104" i="24" s="1"/>
  <c r="JK103" i="24"/>
  <c r="QD103" i="24" s="1"/>
  <c r="JK102" i="24"/>
  <c r="QD102" i="24" s="1"/>
  <c r="JK101" i="24"/>
  <c r="QD101" i="24" s="1"/>
  <c r="JK100" i="24"/>
  <c r="QD100" i="24" s="1"/>
  <c r="JK99" i="24"/>
  <c r="QD99" i="24" s="1"/>
  <c r="JK98" i="24"/>
  <c r="QD98" i="24" s="1"/>
  <c r="JK97" i="24"/>
  <c r="QD97" i="24" s="1"/>
  <c r="JK96" i="24"/>
  <c r="QD96" i="24" s="1"/>
  <c r="JK95" i="24"/>
  <c r="QD95" i="24" s="1"/>
  <c r="JK94" i="24"/>
  <c r="QD94" i="24" s="1"/>
  <c r="JK93" i="24"/>
  <c r="QD93" i="24" s="1"/>
  <c r="JK92" i="24"/>
  <c r="QD92" i="24" s="1"/>
  <c r="JK91" i="24"/>
  <c r="QD91" i="24" s="1"/>
  <c r="JK90" i="24"/>
  <c r="QD90" i="24" s="1"/>
  <c r="JK89" i="24"/>
  <c r="QD89" i="24" s="1"/>
  <c r="JK88" i="24"/>
  <c r="QD88" i="24" s="1"/>
  <c r="JK87" i="24"/>
  <c r="QD87" i="24" s="1"/>
  <c r="JK86" i="24"/>
  <c r="QD86" i="24" s="1"/>
  <c r="JK85" i="24"/>
  <c r="QD85" i="24" s="1"/>
  <c r="JK84" i="24"/>
  <c r="QD84" i="24" s="1"/>
  <c r="JK83" i="24"/>
  <c r="QD83" i="24" s="1"/>
  <c r="JK82" i="24"/>
  <c r="QD82" i="24" s="1"/>
  <c r="JK81" i="24"/>
  <c r="QD81" i="24" s="1"/>
  <c r="JK80" i="24"/>
  <c r="QD80" i="24" s="1"/>
  <c r="JK79" i="24"/>
  <c r="QD79" i="24" s="1"/>
  <c r="JK78" i="24"/>
  <c r="QD78" i="24" s="1"/>
  <c r="JK77" i="24"/>
  <c r="QD77" i="24" s="1"/>
  <c r="JK76" i="24"/>
  <c r="QD76" i="24" s="1"/>
  <c r="JK75" i="24"/>
  <c r="QD75" i="24" s="1"/>
  <c r="JK74" i="24"/>
  <c r="QD74" i="24" s="1"/>
  <c r="JK73" i="24"/>
  <c r="QD73" i="24" s="1"/>
  <c r="JK72" i="24"/>
  <c r="QD72" i="24" s="1"/>
  <c r="JK71" i="24"/>
  <c r="QD71" i="24" s="1"/>
  <c r="JK70" i="24"/>
  <c r="QD70" i="24" s="1"/>
  <c r="JK69" i="24"/>
  <c r="QD69" i="24" s="1"/>
  <c r="JK68" i="24"/>
  <c r="QD68" i="24" s="1"/>
  <c r="JK67" i="24"/>
  <c r="QD67" i="24" s="1"/>
  <c r="JK66" i="24"/>
  <c r="QD66" i="24" s="1"/>
  <c r="JK65" i="24"/>
  <c r="QD65" i="24" s="1"/>
  <c r="JK64" i="24"/>
  <c r="QD64" i="24" s="1"/>
  <c r="JK63" i="24"/>
  <c r="QD63" i="24" s="1"/>
  <c r="JK62" i="24"/>
  <c r="QD62" i="24" s="1"/>
  <c r="JH109" i="24"/>
  <c r="QC109" i="24" s="1"/>
  <c r="JH108" i="24"/>
  <c r="QC108" i="24" s="1"/>
  <c r="JH107" i="24"/>
  <c r="QC107" i="24" s="1"/>
  <c r="JH106" i="24"/>
  <c r="QC106" i="24" s="1"/>
  <c r="JH105" i="24"/>
  <c r="QC105" i="24" s="1"/>
  <c r="JH104" i="24"/>
  <c r="QC104" i="24" s="1"/>
  <c r="JH103" i="24"/>
  <c r="QC103" i="24" s="1"/>
  <c r="JH102" i="24"/>
  <c r="QC102" i="24" s="1"/>
  <c r="JH101" i="24"/>
  <c r="QC101" i="24" s="1"/>
  <c r="JH100" i="24"/>
  <c r="QC100" i="24" s="1"/>
  <c r="JH99" i="24"/>
  <c r="QC99" i="24" s="1"/>
  <c r="JH98" i="24"/>
  <c r="QC98" i="24" s="1"/>
  <c r="JH97" i="24"/>
  <c r="QC97" i="24" s="1"/>
  <c r="JH96" i="24"/>
  <c r="QC96" i="24" s="1"/>
  <c r="JH95" i="24"/>
  <c r="QC95" i="24" s="1"/>
  <c r="JH94" i="24"/>
  <c r="QC94" i="24" s="1"/>
  <c r="JH93" i="24"/>
  <c r="QC93" i="24" s="1"/>
  <c r="JH92" i="24"/>
  <c r="QC92" i="24" s="1"/>
  <c r="JH91" i="24"/>
  <c r="QC91" i="24" s="1"/>
  <c r="JH90" i="24"/>
  <c r="QC90" i="24" s="1"/>
  <c r="JH89" i="24"/>
  <c r="QC89" i="24" s="1"/>
  <c r="JH88" i="24"/>
  <c r="QC88" i="24" s="1"/>
  <c r="JH87" i="24"/>
  <c r="QC87" i="24" s="1"/>
  <c r="JH86" i="24"/>
  <c r="QC86" i="24" s="1"/>
  <c r="JH85" i="24"/>
  <c r="QC85" i="24" s="1"/>
  <c r="JH84" i="24"/>
  <c r="QC84" i="24" s="1"/>
  <c r="JH83" i="24"/>
  <c r="QC83" i="24" s="1"/>
  <c r="JH82" i="24"/>
  <c r="QC82" i="24" s="1"/>
  <c r="JH81" i="24"/>
  <c r="QC81" i="24" s="1"/>
  <c r="JH80" i="24"/>
  <c r="QC80" i="24" s="1"/>
  <c r="JH79" i="24"/>
  <c r="QC79" i="24" s="1"/>
  <c r="JH78" i="24"/>
  <c r="QC78" i="24" s="1"/>
  <c r="JH77" i="24"/>
  <c r="QC77" i="24" s="1"/>
  <c r="JH76" i="24"/>
  <c r="QC76" i="24" s="1"/>
  <c r="JH75" i="24"/>
  <c r="QC75" i="24" s="1"/>
  <c r="JH74" i="24"/>
  <c r="QC74" i="24" s="1"/>
  <c r="JH73" i="24"/>
  <c r="QC73" i="24" s="1"/>
  <c r="JH72" i="24"/>
  <c r="QC72" i="24" s="1"/>
  <c r="JH71" i="24"/>
  <c r="QC71" i="24" s="1"/>
  <c r="JH70" i="24"/>
  <c r="QC70" i="24" s="1"/>
  <c r="JH69" i="24"/>
  <c r="QC69" i="24" s="1"/>
  <c r="JH68" i="24"/>
  <c r="QC68" i="24" s="1"/>
  <c r="JH67" i="24"/>
  <c r="QC67" i="24" s="1"/>
  <c r="JH66" i="24"/>
  <c r="QC66" i="24" s="1"/>
  <c r="JH65" i="24"/>
  <c r="QC65" i="24" s="1"/>
  <c r="JH64" i="24"/>
  <c r="QC64" i="24" s="1"/>
  <c r="JH63" i="24"/>
  <c r="QC63" i="24" s="1"/>
  <c r="JH62" i="24"/>
  <c r="QC62" i="24" s="1"/>
  <c r="JE109" i="24"/>
  <c r="QB109" i="24" s="1"/>
  <c r="JE108" i="24"/>
  <c r="QB108" i="24" s="1"/>
  <c r="JE107" i="24"/>
  <c r="QB107" i="24" s="1"/>
  <c r="JE106" i="24"/>
  <c r="QB106" i="24" s="1"/>
  <c r="JE105" i="24"/>
  <c r="QB105" i="24" s="1"/>
  <c r="JE104" i="24"/>
  <c r="QB104" i="24" s="1"/>
  <c r="JE103" i="24"/>
  <c r="QB103" i="24" s="1"/>
  <c r="JE102" i="24"/>
  <c r="QB102" i="24" s="1"/>
  <c r="JE101" i="24"/>
  <c r="QB101" i="24" s="1"/>
  <c r="JE100" i="24"/>
  <c r="QB100" i="24" s="1"/>
  <c r="JE99" i="24"/>
  <c r="QB99" i="24" s="1"/>
  <c r="JE98" i="24"/>
  <c r="QB98" i="24" s="1"/>
  <c r="JE97" i="24"/>
  <c r="QB97" i="24" s="1"/>
  <c r="JE96" i="24"/>
  <c r="QB96" i="24" s="1"/>
  <c r="JE95" i="24"/>
  <c r="QB95" i="24" s="1"/>
  <c r="JE94" i="24"/>
  <c r="QB94" i="24" s="1"/>
  <c r="JE93" i="24"/>
  <c r="QB93" i="24" s="1"/>
  <c r="JE92" i="24"/>
  <c r="QB92" i="24" s="1"/>
  <c r="JE91" i="24"/>
  <c r="QB91" i="24" s="1"/>
  <c r="JE90" i="24"/>
  <c r="QB90" i="24" s="1"/>
  <c r="JE89" i="24"/>
  <c r="QB89" i="24" s="1"/>
  <c r="JE88" i="24"/>
  <c r="QB88" i="24" s="1"/>
  <c r="JE87" i="24"/>
  <c r="QB87" i="24" s="1"/>
  <c r="JE86" i="24"/>
  <c r="QB86" i="24" s="1"/>
  <c r="JE85" i="24"/>
  <c r="QB85" i="24" s="1"/>
  <c r="JE84" i="24"/>
  <c r="QB84" i="24" s="1"/>
  <c r="JE83" i="24"/>
  <c r="QB83" i="24" s="1"/>
  <c r="JE82" i="24"/>
  <c r="QB82" i="24" s="1"/>
  <c r="JE81" i="24"/>
  <c r="QB81" i="24" s="1"/>
  <c r="JE80" i="24"/>
  <c r="QB80" i="24" s="1"/>
  <c r="JE79" i="24"/>
  <c r="QB79" i="24" s="1"/>
  <c r="JE78" i="24"/>
  <c r="QB78" i="24" s="1"/>
  <c r="JE77" i="24"/>
  <c r="QB77" i="24" s="1"/>
  <c r="JE76" i="24"/>
  <c r="QB76" i="24" s="1"/>
  <c r="JE75" i="24"/>
  <c r="QB75" i="24" s="1"/>
  <c r="JE74" i="24"/>
  <c r="QB74" i="24" s="1"/>
  <c r="JE73" i="24"/>
  <c r="QB73" i="24" s="1"/>
  <c r="JE72" i="24"/>
  <c r="QB72" i="24" s="1"/>
  <c r="JE71" i="24"/>
  <c r="QB71" i="24" s="1"/>
  <c r="JE70" i="24"/>
  <c r="QB70" i="24" s="1"/>
  <c r="JE69" i="24"/>
  <c r="QB69" i="24" s="1"/>
  <c r="JE68" i="24"/>
  <c r="QB68" i="24" s="1"/>
  <c r="JE67" i="24"/>
  <c r="QB67" i="24" s="1"/>
  <c r="JE66" i="24"/>
  <c r="QB66" i="24" s="1"/>
  <c r="JE65" i="24"/>
  <c r="QB65" i="24" s="1"/>
  <c r="JE64" i="24"/>
  <c r="QB64" i="24" s="1"/>
  <c r="JE63" i="24"/>
  <c r="QB63" i="24" s="1"/>
  <c r="JE62" i="24"/>
  <c r="QB62" i="24" s="1"/>
  <c r="JB109" i="24"/>
  <c r="QA109" i="24" s="1"/>
  <c r="JB108" i="24"/>
  <c r="QA108" i="24" s="1"/>
  <c r="JB107" i="24"/>
  <c r="QA107" i="24" s="1"/>
  <c r="JB106" i="24"/>
  <c r="QA106" i="24" s="1"/>
  <c r="JB105" i="24"/>
  <c r="QA105" i="24" s="1"/>
  <c r="JB104" i="24"/>
  <c r="QA104" i="24" s="1"/>
  <c r="JB103" i="24"/>
  <c r="QA103" i="24" s="1"/>
  <c r="JB102" i="24"/>
  <c r="QA102" i="24" s="1"/>
  <c r="JB101" i="24"/>
  <c r="QA101" i="24" s="1"/>
  <c r="JB100" i="24"/>
  <c r="QA100" i="24" s="1"/>
  <c r="JB99" i="24"/>
  <c r="QA99" i="24" s="1"/>
  <c r="JB98" i="24"/>
  <c r="QA98" i="24" s="1"/>
  <c r="JB97" i="24"/>
  <c r="QA97" i="24" s="1"/>
  <c r="JB96" i="24"/>
  <c r="QA96" i="24" s="1"/>
  <c r="JB95" i="24"/>
  <c r="QA95" i="24" s="1"/>
  <c r="JB94" i="24"/>
  <c r="QA94" i="24" s="1"/>
  <c r="JB93" i="24"/>
  <c r="QA93" i="24" s="1"/>
  <c r="JB92" i="24"/>
  <c r="QA92" i="24" s="1"/>
  <c r="JB91" i="24"/>
  <c r="QA91" i="24" s="1"/>
  <c r="JB90" i="24"/>
  <c r="QA90" i="24" s="1"/>
  <c r="JB89" i="24"/>
  <c r="QA89" i="24" s="1"/>
  <c r="JB88" i="24"/>
  <c r="QA88" i="24" s="1"/>
  <c r="JB87" i="24"/>
  <c r="QA87" i="24" s="1"/>
  <c r="JB86" i="24"/>
  <c r="QA86" i="24" s="1"/>
  <c r="JB85" i="24"/>
  <c r="QA85" i="24" s="1"/>
  <c r="JB84" i="24"/>
  <c r="QA84" i="24" s="1"/>
  <c r="JB83" i="24"/>
  <c r="QA83" i="24" s="1"/>
  <c r="JB82" i="24"/>
  <c r="QA82" i="24" s="1"/>
  <c r="JB81" i="24"/>
  <c r="QA81" i="24" s="1"/>
  <c r="JB80" i="24"/>
  <c r="QA80" i="24" s="1"/>
  <c r="JB79" i="24"/>
  <c r="QA79" i="24" s="1"/>
  <c r="JB78" i="24"/>
  <c r="QA78" i="24" s="1"/>
  <c r="JB77" i="24"/>
  <c r="QA77" i="24" s="1"/>
  <c r="JB76" i="24"/>
  <c r="QA76" i="24" s="1"/>
  <c r="JB75" i="24"/>
  <c r="QA75" i="24" s="1"/>
  <c r="JB74" i="24"/>
  <c r="QA74" i="24" s="1"/>
  <c r="JB73" i="24"/>
  <c r="QA73" i="24" s="1"/>
  <c r="JB72" i="24"/>
  <c r="QA72" i="24" s="1"/>
  <c r="JB71" i="24"/>
  <c r="QA71" i="24" s="1"/>
  <c r="JB70" i="24"/>
  <c r="QA70" i="24" s="1"/>
  <c r="JB69" i="24"/>
  <c r="QA69" i="24" s="1"/>
  <c r="JB68" i="24"/>
  <c r="QA68" i="24" s="1"/>
  <c r="JB67" i="24"/>
  <c r="QA67" i="24" s="1"/>
  <c r="JB66" i="24"/>
  <c r="QA66" i="24" s="1"/>
  <c r="JB65" i="24"/>
  <c r="QA65" i="24" s="1"/>
  <c r="JB64" i="24"/>
  <c r="QA64" i="24" s="1"/>
  <c r="JB63" i="24"/>
  <c r="QA63" i="24" s="1"/>
  <c r="JB62" i="24"/>
  <c r="QA62" i="24" s="1"/>
  <c r="IY109" i="24"/>
  <c r="PZ109" i="24" s="1"/>
  <c r="IY108" i="24"/>
  <c r="PZ108" i="24" s="1"/>
  <c r="IY107" i="24"/>
  <c r="PZ107" i="24" s="1"/>
  <c r="IY106" i="24"/>
  <c r="PZ106" i="24" s="1"/>
  <c r="IY105" i="24"/>
  <c r="PZ105" i="24" s="1"/>
  <c r="IY104" i="24"/>
  <c r="PZ104" i="24" s="1"/>
  <c r="IY103" i="24"/>
  <c r="PZ103" i="24" s="1"/>
  <c r="IY102" i="24"/>
  <c r="PZ102" i="24" s="1"/>
  <c r="IY101" i="24"/>
  <c r="PZ101" i="24" s="1"/>
  <c r="IY100" i="24"/>
  <c r="PZ100" i="24" s="1"/>
  <c r="IY99" i="24"/>
  <c r="PZ99" i="24" s="1"/>
  <c r="IY98" i="24"/>
  <c r="PZ98" i="24" s="1"/>
  <c r="IY97" i="24"/>
  <c r="PZ97" i="24" s="1"/>
  <c r="IY96" i="24"/>
  <c r="PZ96" i="24" s="1"/>
  <c r="IY95" i="24"/>
  <c r="PZ95" i="24" s="1"/>
  <c r="IY94" i="24"/>
  <c r="PZ94" i="24" s="1"/>
  <c r="IY93" i="24"/>
  <c r="PZ93" i="24" s="1"/>
  <c r="IY92" i="24"/>
  <c r="PZ92" i="24" s="1"/>
  <c r="IY91" i="24"/>
  <c r="PZ91" i="24" s="1"/>
  <c r="IY90" i="24"/>
  <c r="PZ90" i="24" s="1"/>
  <c r="IY89" i="24"/>
  <c r="PZ89" i="24" s="1"/>
  <c r="IY88" i="24"/>
  <c r="PZ88" i="24" s="1"/>
  <c r="IY87" i="24"/>
  <c r="PZ87" i="24" s="1"/>
  <c r="IY86" i="24"/>
  <c r="PZ86" i="24" s="1"/>
  <c r="IY85" i="24"/>
  <c r="PZ85" i="24" s="1"/>
  <c r="IY84" i="24"/>
  <c r="PZ84" i="24" s="1"/>
  <c r="IY83" i="24"/>
  <c r="PZ83" i="24" s="1"/>
  <c r="IY82" i="24"/>
  <c r="PZ82" i="24" s="1"/>
  <c r="IY81" i="24"/>
  <c r="PZ81" i="24" s="1"/>
  <c r="IY80" i="24"/>
  <c r="PZ80" i="24" s="1"/>
  <c r="IY79" i="24"/>
  <c r="PZ79" i="24" s="1"/>
  <c r="IY78" i="24"/>
  <c r="PZ78" i="24" s="1"/>
  <c r="IY77" i="24"/>
  <c r="PZ77" i="24" s="1"/>
  <c r="IY76" i="24"/>
  <c r="PZ76" i="24" s="1"/>
  <c r="IY75" i="24"/>
  <c r="PZ75" i="24" s="1"/>
  <c r="IY74" i="24"/>
  <c r="PZ74" i="24" s="1"/>
  <c r="IY73" i="24"/>
  <c r="PZ73" i="24" s="1"/>
  <c r="IY72" i="24"/>
  <c r="PZ72" i="24" s="1"/>
  <c r="IY71" i="24"/>
  <c r="PZ71" i="24" s="1"/>
  <c r="IY70" i="24"/>
  <c r="PZ70" i="24" s="1"/>
  <c r="IY69" i="24"/>
  <c r="PZ69" i="24" s="1"/>
  <c r="IY68" i="24"/>
  <c r="PZ68" i="24" s="1"/>
  <c r="IY67" i="24"/>
  <c r="PZ67" i="24" s="1"/>
  <c r="IY66" i="24"/>
  <c r="PZ66" i="24" s="1"/>
  <c r="IY65" i="24"/>
  <c r="PZ65" i="24" s="1"/>
  <c r="IY64" i="24"/>
  <c r="PZ64" i="24" s="1"/>
  <c r="IY63" i="24"/>
  <c r="PZ63" i="24" s="1"/>
  <c r="IY62" i="24"/>
  <c r="PZ62" i="24" s="1"/>
  <c r="IV109" i="24"/>
  <c r="PY109" i="24" s="1"/>
  <c r="IV108" i="24"/>
  <c r="PY108" i="24" s="1"/>
  <c r="IV107" i="24"/>
  <c r="PY107" i="24" s="1"/>
  <c r="IV106" i="24"/>
  <c r="PY106" i="24" s="1"/>
  <c r="IV105" i="24"/>
  <c r="PY105" i="24" s="1"/>
  <c r="IV104" i="24"/>
  <c r="PY104" i="24" s="1"/>
  <c r="IV103" i="24"/>
  <c r="PY103" i="24" s="1"/>
  <c r="IV102" i="24"/>
  <c r="PY102" i="24" s="1"/>
  <c r="IV101" i="24"/>
  <c r="PY101" i="24" s="1"/>
  <c r="IV100" i="24"/>
  <c r="PY100" i="24" s="1"/>
  <c r="IV99" i="24"/>
  <c r="PY99" i="24" s="1"/>
  <c r="IV98" i="24"/>
  <c r="PY98" i="24" s="1"/>
  <c r="IV97" i="24"/>
  <c r="PY97" i="24" s="1"/>
  <c r="IV96" i="24"/>
  <c r="PY96" i="24" s="1"/>
  <c r="IV95" i="24"/>
  <c r="PY95" i="24" s="1"/>
  <c r="IV94" i="24"/>
  <c r="PY94" i="24" s="1"/>
  <c r="IV93" i="24"/>
  <c r="PY93" i="24" s="1"/>
  <c r="IV92" i="24"/>
  <c r="PY92" i="24" s="1"/>
  <c r="IV91" i="24"/>
  <c r="PY91" i="24" s="1"/>
  <c r="IV90" i="24"/>
  <c r="PY90" i="24" s="1"/>
  <c r="IV89" i="24"/>
  <c r="PY89" i="24" s="1"/>
  <c r="IV88" i="24"/>
  <c r="PY88" i="24" s="1"/>
  <c r="IV87" i="24"/>
  <c r="PY87" i="24" s="1"/>
  <c r="IV86" i="24"/>
  <c r="PY86" i="24" s="1"/>
  <c r="IV85" i="24"/>
  <c r="PY85" i="24" s="1"/>
  <c r="IV84" i="24"/>
  <c r="PY84" i="24" s="1"/>
  <c r="IV83" i="24"/>
  <c r="PY83" i="24" s="1"/>
  <c r="IV82" i="24"/>
  <c r="PY82" i="24" s="1"/>
  <c r="IV81" i="24"/>
  <c r="PY81" i="24" s="1"/>
  <c r="IV80" i="24"/>
  <c r="PY80" i="24" s="1"/>
  <c r="IV79" i="24"/>
  <c r="PY79" i="24" s="1"/>
  <c r="IV78" i="24"/>
  <c r="PY78" i="24" s="1"/>
  <c r="IV77" i="24"/>
  <c r="PY77" i="24" s="1"/>
  <c r="IV76" i="24"/>
  <c r="PY76" i="24" s="1"/>
  <c r="IV75" i="24"/>
  <c r="PY75" i="24" s="1"/>
  <c r="IV74" i="24"/>
  <c r="PY74" i="24" s="1"/>
  <c r="IV73" i="24"/>
  <c r="PY73" i="24" s="1"/>
  <c r="IV72" i="24"/>
  <c r="PY72" i="24" s="1"/>
  <c r="IV71" i="24"/>
  <c r="PY71" i="24" s="1"/>
  <c r="IV70" i="24"/>
  <c r="PY70" i="24" s="1"/>
  <c r="IV69" i="24"/>
  <c r="PY69" i="24" s="1"/>
  <c r="IV68" i="24"/>
  <c r="PY68" i="24" s="1"/>
  <c r="IV67" i="24"/>
  <c r="PY67" i="24" s="1"/>
  <c r="IV66" i="24"/>
  <c r="PY66" i="24" s="1"/>
  <c r="IV65" i="24"/>
  <c r="PY65" i="24" s="1"/>
  <c r="IV64" i="24"/>
  <c r="PY64" i="24" s="1"/>
  <c r="IV63" i="24"/>
  <c r="PY63" i="24" s="1"/>
  <c r="IV62" i="24"/>
  <c r="PY62" i="24" s="1"/>
  <c r="IS109" i="24"/>
  <c r="PX109" i="24" s="1"/>
  <c r="IS108" i="24"/>
  <c r="PX108" i="24" s="1"/>
  <c r="IS107" i="24"/>
  <c r="PX107" i="24" s="1"/>
  <c r="IS106" i="24"/>
  <c r="PX106" i="24" s="1"/>
  <c r="IS105" i="24"/>
  <c r="PX105" i="24" s="1"/>
  <c r="IS104" i="24"/>
  <c r="PX104" i="24" s="1"/>
  <c r="IS103" i="24"/>
  <c r="PX103" i="24" s="1"/>
  <c r="IS102" i="24"/>
  <c r="PX102" i="24" s="1"/>
  <c r="IS101" i="24"/>
  <c r="PX101" i="24" s="1"/>
  <c r="IS100" i="24"/>
  <c r="PX100" i="24" s="1"/>
  <c r="IS99" i="24"/>
  <c r="PX99" i="24" s="1"/>
  <c r="IS98" i="24"/>
  <c r="PX98" i="24" s="1"/>
  <c r="IS97" i="24"/>
  <c r="PX97" i="24" s="1"/>
  <c r="IS96" i="24"/>
  <c r="PX96" i="24" s="1"/>
  <c r="IS95" i="24"/>
  <c r="PX95" i="24" s="1"/>
  <c r="IS94" i="24"/>
  <c r="PX94" i="24" s="1"/>
  <c r="IS93" i="24"/>
  <c r="PX93" i="24" s="1"/>
  <c r="IS92" i="24"/>
  <c r="PX92" i="24" s="1"/>
  <c r="IS91" i="24"/>
  <c r="PX91" i="24" s="1"/>
  <c r="IS90" i="24"/>
  <c r="PX90" i="24" s="1"/>
  <c r="IS89" i="24"/>
  <c r="PX89" i="24" s="1"/>
  <c r="IS88" i="24"/>
  <c r="PX88" i="24" s="1"/>
  <c r="IS87" i="24"/>
  <c r="PX87" i="24" s="1"/>
  <c r="IS86" i="24"/>
  <c r="PX86" i="24" s="1"/>
  <c r="IS85" i="24"/>
  <c r="PX85" i="24" s="1"/>
  <c r="IS84" i="24"/>
  <c r="PX84" i="24" s="1"/>
  <c r="IS83" i="24"/>
  <c r="PX83" i="24" s="1"/>
  <c r="IS82" i="24"/>
  <c r="PX82" i="24" s="1"/>
  <c r="IS81" i="24"/>
  <c r="PX81" i="24" s="1"/>
  <c r="IS80" i="24"/>
  <c r="PX80" i="24" s="1"/>
  <c r="IS79" i="24"/>
  <c r="PX79" i="24" s="1"/>
  <c r="IS78" i="24"/>
  <c r="PX78" i="24" s="1"/>
  <c r="IS77" i="24"/>
  <c r="PX77" i="24" s="1"/>
  <c r="IS76" i="24"/>
  <c r="PX76" i="24" s="1"/>
  <c r="IS75" i="24"/>
  <c r="PX75" i="24" s="1"/>
  <c r="IS74" i="24"/>
  <c r="PX74" i="24" s="1"/>
  <c r="IS73" i="24"/>
  <c r="PX73" i="24" s="1"/>
  <c r="IS72" i="24"/>
  <c r="PX72" i="24" s="1"/>
  <c r="IS71" i="24"/>
  <c r="PX71" i="24" s="1"/>
  <c r="IS70" i="24"/>
  <c r="PX70" i="24" s="1"/>
  <c r="IS69" i="24"/>
  <c r="PX69" i="24" s="1"/>
  <c r="IS68" i="24"/>
  <c r="PX68" i="24" s="1"/>
  <c r="IS67" i="24"/>
  <c r="PX67" i="24" s="1"/>
  <c r="IS66" i="24"/>
  <c r="PX66" i="24" s="1"/>
  <c r="IS65" i="24"/>
  <c r="PX65" i="24" s="1"/>
  <c r="IS64" i="24"/>
  <c r="PX64" i="24" s="1"/>
  <c r="IS63" i="24"/>
  <c r="PX63" i="24" s="1"/>
  <c r="IS62" i="24"/>
  <c r="PX62" i="24" s="1"/>
  <c r="IP109" i="24"/>
  <c r="PW109" i="24" s="1"/>
  <c r="IP108" i="24"/>
  <c r="PW108" i="24" s="1"/>
  <c r="IP107" i="24"/>
  <c r="PW107" i="24" s="1"/>
  <c r="IP106" i="24"/>
  <c r="PW106" i="24" s="1"/>
  <c r="IP105" i="24"/>
  <c r="PW105" i="24" s="1"/>
  <c r="IP104" i="24"/>
  <c r="PW104" i="24" s="1"/>
  <c r="IP103" i="24"/>
  <c r="PW103" i="24" s="1"/>
  <c r="IP102" i="24"/>
  <c r="PW102" i="24" s="1"/>
  <c r="IP101" i="24"/>
  <c r="PW101" i="24" s="1"/>
  <c r="IP100" i="24"/>
  <c r="PW100" i="24" s="1"/>
  <c r="IP99" i="24"/>
  <c r="PW99" i="24" s="1"/>
  <c r="IP98" i="24"/>
  <c r="PW98" i="24" s="1"/>
  <c r="IP97" i="24"/>
  <c r="PW97" i="24" s="1"/>
  <c r="IP96" i="24"/>
  <c r="PW96" i="24" s="1"/>
  <c r="IP95" i="24"/>
  <c r="PW95" i="24" s="1"/>
  <c r="IP94" i="24"/>
  <c r="PW94" i="24" s="1"/>
  <c r="IP93" i="24"/>
  <c r="PW93" i="24" s="1"/>
  <c r="IP92" i="24"/>
  <c r="PW92" i="24" s="1"/>
  <c r="IP91" i="24"/>
  <c r="PW91" i="24" s="1"/>
  <c r="IP90" i="24"/>
  <c r="PW90" i="24" s="1"/>
  <c r="IP89" i="24"/>
  <c r="PW89" i="24" s="1"/>
  <c r="IP88" i="24"/>
  <c r="PW88" i="24" s="1"/>
  <c r="IP87" i="24"/>
  <c r="PW87" i="24" s="1"/>
  <c r="IP86" i="24"/>
  <c r="PW86" i="24" s="1"/>
  <c r="IP85" i="24"/>
  <c r="PW85" i="24" s="1"/>
  <c r="IP84" i="24"/>
  <c r="PW84" i="24" s="1"/>
  <c r="IP83" i="24"/>
  <c r="PW83" i="24" s="1"/>
  <c r="IP82" i="24"/>
  <c r="PW82" i="24" s="1"/>
  <c r="IP81" i="24"/>
  <c r="PW81" i="24" s="1"/>
  <c r="IP80" i="24"/>
  <c r="PW80" i="24" s="1"/>
  <c r="IP79" i="24"/>
  <c r="PW79" i="24" s="1"/>
  <c r="IP78" i="24"/>
  <c r="PW78" i="24" s="1"/>
  <c r="IP77" i="24"/>
  <c r="PW77" i="24" s="1"/>
  <c r="IP76" i="24"/>
  <c r="PW76" i="24" s="1"/>
  <c r="IP75" i="24"/>
  <c r="PW75" i="24" s="1"/>
  <c r="IP74" i="24"/>
  <c r="PW74" i="24" s="1"/>
  <c r="IP73" i="24"/>
  <c r="PW73" i="24" s="1"/>
  <c r="IP72" i="24"/>
  <c r="PW72" i="24" s="1"/>
  <c r="IP71" i="24"/>
  <c r="PW71" i="24" s="1"/>
  <c r="IP70" i="24"/>
  <c r="PW70" i="24" s="1"/>
  <c r="IP69" i="24"/>
  <c r="PW69" i="24" s="1"/>
  <c r="IP68" i="24"/>
  <c r="PW68" i="24" s="1"/>
  <c r="IP67" i="24"/>
  <c r="PW67" i="24" s="1"/>
  <c r="IP66" i="24"/>
  <c r="PW66" i="24" s="1"/>
  <c r="IP65" i="24"/>
  <c r="PW65" i="24" s="1"/>
  <c r="IP64" i="24"/>
  <c r="PW64" i="24" s="1"/>
  <c r="IP63" i="24"/>
  <c r="PW63" i="24" s="1"/>
  <c r="IP62" i="24"/>
  <c r="PW62" i="24" s="1"/>
  <c r="IM109" i="24"/>
  <c r="PV109" i="24" s="1"/>
  <c r="IM108" i="24"/>
  <c r="PV108" i="24" s="1"/>
  <c r="IM107" i="24"/>
  <c r="PV107" i="24" s="1"/>
  <c r="IM106" i="24"/>
  <c r="PV106" i="24" s="1"/>
  <c r="IM105" i="24"/>
  <c r="PV105" i="24" s="1"/>
  <c r="IM104" i="24"/>
  <c r="PV104" i="24" s="1"/>
  <c r="IM103" i="24"/>
  <c r="PV103" i="24" s="1"/>
  <c r="IM102" i="24"/>
  <c r="PV102" i="24" s="1"/>
  <c r="IM101" i="24"/>
  <c r="PV101" i="24" s="1"/>
  <c r="IM100" i="24"/>
  <c r="PV100" i="24" s="1"/>
  <c r="IM99" i="24"/>
  <c r="PV99" i="24" s="1"/>
  <c r="IM98" i="24"/>
  <c r="PV98" i="24" s="1"/>
  <c r="IM97" i="24"/>
  <c r="PV97" i="24" s="1"/>
  <c r="IM96" i="24"/>
  <c r="PV96" i="24" s="1"/>
  <c r="IM95" i="24"/>
  <c r="PV95" i="24" s="1"/>
  <c r="IM94" i="24"/>
  <c r="PV94" i="24" s="1"/>
  <c r="IM93" i="24"/>
  <c r="PV93" i="24" s="1"/>
  <c r="IM92" i="24"/>
  <c r="PV92" i="24" s="1"/>
  <c r="IM91" i="24"/>
  <c r="PV91" i="24" s="1"/>
  <c r="IM90" i="24"/>
  <c r="PV90" i="24" s="1"/>
  <c r="IM89" i="24"/>
  <c r="PV89" i="24" s="1"/>
  <c r="IM88" i="24"/>
  <c r="PV88" i="24" s="1"/>
  <c r="IM87" i="24"/>
  <c r="PV87" i="24" s="1"/>
  <c r="IM86" i="24"/>
  <c r="PV86" i="24" s="1"/>
  <c r="IM85" i="24"/>
  <c r="PV85" i="24" s="1"/>
  <c r="IM84" i="24"/>
  <c r="PV84" i="24" s="1"/>
  <c r="IM83" i="24"/>
  <c r="PV83" i="24" s="1"/>
  <c r="IM82" i="24"/>
  <c r="PV82" i="24" s="1"/>
  <c r="IM81" i="24"/>
  <c r="PV81" i="24" s="1"/>
  <c r="IM80" i="24"/>
  <c r="PV80" i="24" s="1"/>
  <c r="IM79" i="24"/>
  <c r="PV79" i="24" s="1"/>
  <c r="IM78" i="24"/>
  <c r="PV78" i="24" s="1"/>
  <c r="IM77" i="24"/>
  <c r="PV77" i="24" s="1"/>
  <c r="IM76" i="24"/>
  <c r="PV76" i="24" s="1"/>
  <c r="IM75" i="24"/>
  <c r="PV75" i="24" s="1"/>
  <c r="IM74" i="24"/>
  <c r="PV74" i="24" s="1"/>
  <c r="IM73" i="24"/>
  <c r="PV73" i="24" s="1"/>
  <c r="IM72" i="24"/>
  <c r="PV72" i="24" s="1"/>
  <c r="IM71" i="24"/>
  <c r="PV71" i="24" s="1"/>
  <c r="IM70" i="24"/>
  <c r="PV70" i="24" s="1"/>
  <c r="IM69" i="24"/>
  <c r="PV69" i="24" s="1"/>
  <c r="IM68" i="24"/>
  <c r="PV68" i="24" s="1"/>
  <c r="IM67" i="24"/>
  <c r="PV67" i="24" s="1"/>
  <c r="IM66" i="24"/>
  <c r="PV66" i="24" s="1"/>
  <c r="IM65" i="24"/>
  <c r="PV65" i="24" s="1"/>
  <c r="IM64" i="24"/>
  <c r="PV64" i="24" s="1"/>
  <c r="IM63" i="24"/>
  <c r="PV63" i="24" s="1"/>
  <c r="IM62" i="24"/>
  <c r="PV62" i="24" s="1"/>
  <c r="IJ109" i="24"/>
  <c r="PU109" i="24" s="1"/>
  <c r="IJ108" i="24"/>
  <c r="PU108" i="24" s="1"/>
  <c r="IJ107" i="24"/>
  <c r="PU107" i="24" s="1"/>
  <c r="IJ106" i="24"/>
  <c r="PU106" i="24" s="1"/>
  <c r="IJ105" i="24"/>
  <c r="PU105" i="24" s="1"/>
  <c r="IJ104" i="24"/>
  <c r="PU104" i="24" s="1"/>
  <c r="IJ103" i="24"/>
  <c r="PU103" i="24" s="1"/>
  <c r="IJ102" i="24"/>
  <c r="PU102" i="24" s="1"/>
  <c r="IJ101" i="24"/>
  <c r="PU101" i="24" s="1"/>
  <c r="IJ100" i="24"/>
  <c r="PU100" i="24" s="1"/>
  <c r="IJ99" i="24"/>
  <c r="PU99" i="24" s="1"/>
  <c r="IJ98" i="24"/>
  <c r="PU98" i="24" s="1"/>
  <c r="IJ97" i="24"/>
  <c r="PU97" i="24" s="1"/>
  <c r="IJ96" i="24"/>
  <c r="PU96" i="24" s="1"/>
  <c r="IJ95" i="24"/>
  <c r="PU95" i="24" s="1"/>
  <c r="IJ94" i="24"/>
  <c r="PU94" i="24" s="1"/>
  <c r="IJ93" i="24"/>
  <c r="PU93" i="24" s="1"/>
  <c r="IJ92" i="24"/>
  <c r="PU92" i="24" s="1"/>
  <c r="IJ91" i="24"/>
  <c r="PU91" i="24" s="1"/>
  <c r="IJ90" i="24"/>
  <c r="PU90" i="24" s="1"/>
  <c r="IJ89" i="24"/>
  <c r="PU89" i="24" s="1"/>
  <c r="IJ88" i="24"/>
  <c r="PU88" i="24" s="1"/>
  <c r="IJ87" i="24"/>
  <c r="PU87" i="24" s="1"/>
  <c r="IJ86" i="24"/>
  <c r="PU86" i="24" s="1"/>
  <c r="IJ85" i="24"/>
  <c r="PU85" i="24" s="1"/>
  <c r="IJ84" i="24"/>
  <c r="PU84" i="24" s="1"/>
  <c r="IJ83" i="24"/>
  <c r="PU83" i="24" s="1"/>
  <c r="IJ82" i="24"/>
  <c r="PU82" i="24" s="1"/>
  <c r="IJ81" i="24"/>
  <c r="PU81" i="24" s="1"/>
  <c r="IJ80" i="24"/>
  <c r="PU80" i="24" s="1"/>
  <c r="IJ79" i="24"/>
  <c r="PU79" i="24" s="1"/>
  <c r="IJ78" i="24"/>
  <c r="PU78" i="24" s="1"/>
  <c r="IJ77" i="24"/>
  <c r="PU77" i="24" s="1"/>
  <c r="IJ76" i="24"/>
  <c r="PU76" i="24" s="1"/>
  <c r="IJ75" i="24"/>
  <c r="PU75" i="24" s="1"/>
  <c r="IJ74" i="24"/>
  <c r="PU74" i="24" s="1"/>
  <c r="IJ73" i="24"/>
  <c r="PU73" i="24" s="1"/>
  <c r="IJ72" i="24"/>
  <c r="PU72" i="24" s="1"/>
  <c r="IJ71" i="24"/>
  <c r="PU71" i="24" s="1"/>
  <c r="IJ70" i="24"/>
  <c r="PU70" i="24" s="1"/>
  <c r="IJ69" i="24"/>
  <c r="PU69" i="24" s="1"/>
  <c r="IJ68" i="24"/>
  <c r="PU68" i="24" s="1"/>
  <c r="IJ67" i="24"/>
  <c r="PU67" i="24" s="1"/>
  <c r="IJ66" i="24"/>
  <c r="PU66" i="24" s="1"/>
  <c r="IJ65" i="24"/>
  <c r="PU65" i="24" s="1"/>
  <c r="IJ64" i="24"/>
  <c r="PU64" i="24" s="1"/>
  <c r="IJ63" i="24"/>
  <c r="PU63" i="24" s="1"/>
  <c r="IJ62" i="24"/>
  <c r="PU62" i="24" s="1"/>
  <c r="IG109" i="24"/>
  <c r="PT109" i="24" s="1"/>
  <c r="IG108" i="24"/>
  <c r="PT108" i="24" s="1"/>
  <c r="IG107" i="24"/>
  <c r="PT107" i="24" s="1"/>
  <c r="IG106" i="24"/>
  <c r="PT106" i="24" s="1"/>
  <c r="IG105" i="24"/>
  <c r="PT105" i="24" s="1"/>
  <c r="IG104" i="24"/>
  <c r="PT104" i="24" s="1"/>
  <c r="IG103" i="24"/>
  <c r="PT103" i="24" s="1"/>
  <c r="IG102" i="24"/>
  <c r="PT102" i="24" s="1"/>
  <c r="IG101" i="24"/>
  <c r="PT101" i="24" s="1"/>
  <c r="IG100" i="24"/>
  <c r="PT100" i="24" s="1"/>
  <c r="IG99" i="24"/>
  <c r="PT99" i="24" s="1"/>
  <c r="IG98" i="24"/>
  <c r="PT98" i="24" s="1"/>
  <c r="IG97" i="24"/>
  <c r="PT97" i="24" s="1"/>
  <c r="IG96" i="24"/>
  <c r="PT96" i="24" s="1"/>
  <c r="IG95" i="24"/>
  <c r="PT95" i="24" s="1"/>
  <c r="IG94" i="24"/>
  <c r="PT94" i="24" s="1"/>
  <c r="IG93" i="24"/>
  <c r="PT93" i="24" s="1"/>
  <c r="IG92" i="24"/>
  <c r="PT92" i="24" s="1"/>
  <c r="IG91" i="24"/>
  <c r="PT91" i="24" s="1"/>
  <c r="IG90" i="24"/>
  <c r="PT90" i="24" s="1"/>
  <c r="IG89" i="24"/>
  <c r="PT89" i="24" s="1"/>
  <c r="IG88" i="24"/>
  <c r="PT88" i="24" s="1"/>
  <c r="IG87" i="24"/>
  <c r="PT87" i="24" s="1"/>
  <c r="IG86" i="24"/>
  <c r="PT86" i="24" s="1"/>
  <c r="IG85" i="24"/>
  <c r="PT85" i="24" s="1"/>
  <c r="IG84" i="24"/>
  <c r="PT84" i="24" s="1"/>
  <c r="IG83" i="24"/>
  <c r="PT83" i="24" s="1"/>
  <c r="IG82" i="24"/>
  <c r="PT82" i="24" s="1"/>
  <c r="IG81" i="24"/>
  <c r="PT81" i="24" s="1"/>
  <c r="IG80" i="24"/>
  <c r="PT80" i="24" s="1"/>
  <c r="IG79" i="24"/>
  <c r="PT79" i="24" s="1"/>
  <c r="IG78" i="24"/>
  <c r="PT78" i="24" s="1"/>
  <c r="IG77" i="24"/>
  <c r="PT77" i="24" s="1"/>
  <c r="IG76" i="24"/>
  <c r="PT76" i="24" s="1"/>
  <c r="IG75" i="24"/>
  <c r="PT75" i="24" s="1"/>
  <c r="IG74" i="24"/>
  <c r="PT74" i="24" s="1"/>
  <c r="IG73" i="24"/>
  <c r="PT73" i="24" s="1"/>
  <c r="IG72" i="24"/>
  <c r="PT72" i="24" s="1"/>
  <c r="IG71" i="24"/>
  <c r="PT71" i="24" s="1"/>
  <c r="IG70" i="24"/>
  <c r="PT70" i="24" s="1"/>
  <c r="IG69" i="24"/>
  <c r="PT69" i="24" s="1"/>
  <c r="IG68" i="24"/>
  <c r="PT68" i="24" s="1"/>
  <c r="IG67" i="24"/>
  <c r="PT67" i="24" s="1"/>
  <c r="IG66" i="24"/>
  <c r="PT66" i="24" s="1"/>
  <c r="IG65" i="24"/>
  <c r="PT65" i="24" s="1"/>
  <c r="IG64" i="24"/>
  <c r="PT64" i="24" s="1"/>
  <c r="IG63" i="24"/>
  <c r="PT63" i="24" s="1"/>
  <c r="IG62" i="24"/>
  <c r="PT62" i="24" s="1"/>
  <c r="LQ109" i="24"/>
  <c r="LQ108" i="24"/>
  <c r="LQ107" i="24"/>
  <c r="LQ106" i="24"/>
  <c r="LQ105" i="24"/>
  <c r="LQ104" i="24"/>
  <c r="LQ103" i="24"/>
  <c r="LQ102" i="24"/>
  <c r="LQ101" i="24"/>
  <c r="LQ100" i="24"/>
  <c r="LQ99" i="24"/>
  <c r="LQ98" i="24"/>
  <c r="LQ97" i="24"/>
  <c r="LQ96" i="24"/>
  <c r="LQ95" i="24"/>
  <c r="LQ94" i="24"/>
  <c r="LQ93" i="24"/>
  <c r="LQ92" i="24"/>
  <c r="LQ91" i="24"/>
  <c r="LQ90" i="24"/>
  <c r="LQ89" i="24"/>
  <c r="LQ88" i="24"/>
  <c r="LQ87" i="24"/>
  <c r="LQ86" i="24"/>
  <c r="LQ85" i="24"/>
  <c r="LQ84" i="24"/>
  <c r="LQ83" i="24"/>
  <c r="LQ82" i="24"/>
  <c r="LQ81" i="24"/>
  <c r="LQ80" i="24"/>
  <c r="LQ79" i="24"/>
  <c r="LQ78" i="24"/>
  <c r="LQ77" i="24"/>
  <c r="LQ76" i="24"/>
  <c r="LQ75" i="24"/>
  <c r="LQ74" i="24"/>
  <c r="LQ73" i="24"/>
  <c r="LQ72" i="24"/>
  <c r="LQ71" i="24"/>
  <c r="LQ70" i="24"/>
  <c r="LQ69" i="24"/>
  <c r="LQ68" i="24"/>
  <c r="LQ67" i="24"/>
  <c r="LQ66" i="24"/>
  <c r="LQ65" i="24"/>
  <c r="LQ64" i="24"/>
  <c r="LQ63" i="24"/>
  <c r="LQ62" i="24"/>
  <c r="LQ61" i="24"/>
  <c r="LQ60" i="24"/>
  <c r="LQ59" i="24"/>
  <c r="LQ58" i="24"/>
  <c r="LQ57" i="24"/>
  <c r="LQ56" i="24"/>
  <c r="LQ55" i="24"/>
  <c r="LQ54" i="24"/>
  <c r="LQ53" i="24"/>
  <c r="LQ52" i="24"/>
  <c r="LQ51" i="24"/>
  <c r="LQ50" i="24"/>
  <c r="LQ49" i="24"/>
  <c r="LQ48" i="24"/>
  <c r="LQ47" i="24"/>
  <c r="LQ46" i="24"/>
  <c r="LQ45" i="24"/>
  <c r="LQ44" i="24"/>
  <c r="LQ43" i="24"/>
  <c r="LQ42" i="24"/>
  <c r="LQ41" i="24"/>
  <c r="LQ40" i="24"/>
  <c r="LQ39" i="24"/>
  <c r="LQ38" i="24"/>
  <c r="LQ37" i="24"/>
  <c r="LQ36" i="24"/>
  <c r="LQ35" i="24"/>
  <c r="LQ34" i="24"/>
  <c r="LQ33" i="24"/>
  <c r="LQ32" i="24"/>
  <c r="LQ31" i="24"/>
  <c r="LQ30" i="24"/>
  <c r="LQ29" i="24"/>
  <c r="LQ28" i="24"/>
  <c r="LQ27" i="24"/>
  <c r="LQ26" i="24"/>
  <c r="LQ25" i="24"/>
  <c r="LQ24" i="24"/>
  <c r="LQ23" i="24"/>
  <c r="LQ22" i="24"/>
  <c r="LQ21" i="24"/>
  <c r="LQ20" i="24"/>
  <c r="LQ19" i="24"/>
  <c r="LQ18" i="24"/>
  <c r="LQ17" i="24"/>
  <c r="LQ16" i="24"/>
  <c r="LQ15" i="24"/>
  <c r="LQ14" i="24"/>
  <c r="LQ13" i="24"/>
  <c r="LQ12" i="24"/>
  <c r="LQ11" i="24"/>
  <c r="LQ10" i="24"/>
  <c r="LW109" i="24"/>
  <c r="LE109" i="24"/>
  <c r="LW108" i="24"/>
  <c r="LE108" i="24"/>
  <c r="LW107" i="24"/>
  <c r="LE107" i="24"/>
  <c r="LW106" i="24"/>
  <c r="LE106" i="24"/>
  <c r="LW105" i="24"/>
  <c r="LE105" i="24"/>
  <c r="LW104" i="24"/>
  <c r="LE104" i="24"/>
  <c r="LW103" i="24"/>
  <c r="LE103" i="24"/>
  <c r="LW102" i="24"/>
  <c r="LE102" i="24"/>
  <c r="LW101" i="24"/>
  <c r="LE101" i="24"/>
  <c r="LW100" i="24"/>
  <c r="LE100" i="24"/>
  <c r="LW99" i="24"/>
  <c r="LE99" i="24"/>
  <c r="LW98" i="24"/>
  <c r="LE98" i="24"/>
  <c r="LW97" i="24"/>
  <c r="LE97" i="24"/>
  <c r="LW96" i="24"/>
  <c r="LE96" i="24"/>
  <c r="LW95" i="24"/>
  <c r="LE95" i="24"/>
  <c r="LW94" i="24"/>
  <c r="LE94" i="24"/>
  <c r="LW93" i="24"/>
  <c r="LE93" i="24"/>
  <c r="LW92" i="24"/>
  <c r="LE92" i="24"/>
  <c r="LW91" i="24"/>
  <c r="LE91" i="24"/>
  <c r="LW90" i="24"/>
  <c r="LE90" i="24"/>
  <c r="LW89" i="24"/>
  <c r="LE89" i="24"/>
  <c r="LW88" i="24"/>
  <c r="LE88" i="24"/>
  <c r="LW87" i="24"/>
  <c r="LE87" i="24"/>
  <c r="LW86" i="24"/>
  <c r="LE86" i="24"/>
  <c r="LW85" i="24"/>
  <c r="LE85" i="24"/>
  <c r="LW84" i="24"/>
  <c r="LE84" i="24"/>
  <c r="LW83" i="24"/>
  <c r="LE83" i="24"/>
  <c r="LW82" i="24"/>
  <c r="LE82" i="24"/>
  <c r="LW81" i="24"/>
  <c r="LE81" i="24"/>
  <c r="LW80" i="24"/>
  <c r="LE80" i="24"/>
  <c r="LW79" i="24"/>
  <c r="LE79" i="24"/>
  <c r="LW78" i="24"/>
  <c r="LE78" i="24"/>
  <c r="LW77" i="24"/>
  <c r="LE77" i="24"/>
  <c r="LW76" i="24"/>
  <c r="LE76" i="24"/>
  <c r="LW75" i="24"/>
  <c r="LE75" i="24"/>
  <c r="LW74" i="24"/>
  <c r="LE74" i="24"/>
  <c r="LW73" i="24"/>
  <c r="LE73" i="24"/>
  <c r="LW72" i="24"/>
  <c r="LE72" i="24"/>
  <c r="LW71" i="24"/>
  <c r="LE71" i="24"/>
  <c r="LW70" i="24"/>
  <c r="LE70" i="24"/>
  <c r="LW69" i="24"/>
  <c r="LE69" i="24"/>
  <c r="LW68" i="24"/>
  <c r="LE68" i="24"/>
  <c r="LW67" i="24"/>
  <c r="LE67" i="24"/>
  <c r="LW66" i="24"/>
  <c r="LE66" i="24"/>
  <c r="LW65" i="24"/>
  <c r="LE65" i="24"/>
  <c r="LW64" i="24"/>
  <c r="LE64" i="24"/>
  <c r="LW63" i="24"/>
  <c r="LE63" i="24"/>
  <c r="LW62" i="24"/>
  <c r="LE62" i="24"/>
  <c r="LW61" i="24"/>
  <c r="LE61" i="24"/>
  <c r="LW60" i="24"/>
  <c r="LE60" i="24"/>
  <c r="LW59" i="24"/>
  <c r="LE59" i="24"/>
  <c r="LW58" i="24"/>
  <c r="LE58" i="24"/>
  <c r="LW57" i="24"/>
  <c r="LE57" i="24"/>
  <c r="LW56" i="24"/>
  <c r="LE56" i="24"/>
  <c r="LW55" i="24"/>
  <c r="LE55" i="24"/>
  <c r="LW54" i="24"/>
  <c r="LE54" i="24"/>
  <c r="LW53" i="24"/>
  <c r="LE53" i="24"/>
  <c r="LW52" i="24"/>
  <c r="LE52" i="24"/>
  <c r="LW51" i="24"/>
  <c r="LE51" i="24"/>
  <c r="LW50" i="24"/>
  <c r="LE50" i="24"/>
  <c r="LW49" i="24"/>
  <c r="LE49" i="24"/>
  <c r="LW48" i="24"/>
  <c r="LE48" i="24"/>
  <c r="LW47" i="24"/>
  <c r="LE47" i="24"/>
  <c r="LW46" i="24"/>
  <c r="LE46" i="24"/>
  <c r="LW45" i="24"/>
  <c r="LE45" i="24"/>
  <c r="LW44" i="24"/>
  <c r="LE44" i="24"/>
  <c r="LW43" i="24"/>
  <c r="LE43" i="24"/>
  <c r="LW42" i="24"/>
  <c r="LE42" i="24"/>
  <c r="LW41" i="24"/>
  <c r="LE41" i="24"/>
  <c r="LW40" i="24"/>
  <c r="LE40" i="24"/>
  <c r="LW39" i="24"/>
  <c r="LE39" i="24"/>
  <c r="LW38" i="24"/>
  <c r="LE38" i="24"/>
  <c r="LW37" i="24"/>
  <c r="LE37" i="24"/>
  <c r="LW36" i="24"/>
  <c r="LE36" i="24"/>
  <c r="LW35" i="24"/>
  <c r="LE35" i="24"/>
  <c r="LW34" i="24"/>
  <c r="LE34" i="24"/>
  <c r="LW33" i="24"/>
  <c r="LE33" i="24"/>
  <c r="LW32" i="24"/>
  <c r="LE32" i="24"/>
  <c r="LW31" i="24"/>
  <c r="LE31" i="24"/>
  <c r="LW30" i="24"/>
  <c r="LE30" i="24"/>
  <c r="LW29" i="24"/>
  <c r="LE29" i="24"/>
  <c r="LW28" i="24"/>
  <c r="LE28" i="24"/>
  <c r="LW27" i="24"/>
  <c r="LE27" i="24"/>
  <c r="LW26" i="24"/>
  <c r="LE26" i="24"/>
  <c r="LW25" i="24"/>
  <c r="LE25" i="24"/>
  <c r="LW24" i="24"/>
  <c r="LE24" i="24"/>
  <c r="LW23" i="24"/>
  <c r="LE23" i="24"/>
  <c r="LW22" i="24"/>
  <c r="LE22" i="24"/>
  <c r="LW21" i="24"/>
  <c r="LE21" i="24"/>
  <c r="LW20" i="24"/>
  <c r="LE20" i="24"/>
  <c r="LW19" i="24"/>
  <c r="LE19" i="24"/>
  <c r="LW18" i="24"/>
  <c r="LE18" i="24"/>
  <c r="LW17" i="24"/>
  <c r="LE17" i="24"/>
  <c r="LW16" i="24"/>
  <c r="LE16" i="24"/>
  <c r="LW15" i="24"/>
  <c r="LE15" i="24"/>
  <c r="LW14" i="24"/>
  <c r="LE14" i="24"/>
  <c r="LW13" i="24"/>
  <c r="LE13" i="24"/>
  <c r="LW12" i="24"/>
  <c r="LE12" i="24"/>
  <c r="LW11" i="24"/>
  <c r="LE11" i="24"/>
  <c r="LW10" i="24"/>
  <c r="LE10" i="24"/>
  <c r="MC109" i="24"/>
  <c r="LZ109" i="24"/>
  <c r="LT109" i="24"/>
  <c r="LN109" i="24"/>
  <c r="LH109" i="24"/>
  <c r="LB109" i="24"/>
  <c r="KY109" i="24"/>
  <c r="KV109" i="24"/>
  <c r="KS109" i="24"/>
  <c r="KP109" i="24"/>
  <c r="KM109" i="24"/>
  <c r="KG109" i="24"/>
  <c r="MC108" i="24"/>
  <c r="LZ108" i="24"/>
  <c r="LT108" i="24"/>
  <c r="LN108" i="24"/>
  <c r="LH108" i="24"/>
  <c r="LB108" i="24"/>
  <c r="KY108" i="24"/>
  <c r="KV108" i="24"/>
  <c r="KS108" i="24"/>
  <c r="KP108" i="24"/>
  <c r="KM108" i="24"/>
  <c r="KG108" i="24"/>
  <c r="MC107" i="24"/>
  <c r="LZ107" i="24"/>
  <c r="LT107" i="24"/>
  <c r="LN107" i="24"/>
  <c r="LH107" i="24"/>
  <c r="LB107" i="24"/>
  <c r="KY107" i="24"/>
  <c r="KV107" i="24"/>
  <c r="KS107" i="24"/>
  <c r="KP107" i="24"/>
  <c r="KM107" i="24"/>
  <c r="KG107" i="24"/>
  <c r="MC106" i="24"/>
  <c r="LZ106" i="24"/>
  <c r="LT106" i="24"/>
  <c r="LN106" i="24"/>
  <c r="LH106" i="24"/>
  <c r="LB106" i="24"/>
  <c r="KY106" i="24"/>
  <c r="KV106" i="24"/>
  <c r="KS106" i="24"/>
  <c r="KP106" i="24"/>
  <c r="KM106" i="24"/>
  <c r="KG106" i="24"/>
  <c r="MC105" i="24"/>
  <c r="LZ105" i="24"/>
  <c r="LT105" i="24"/>
  <c r="LN105" i="24"/>
  <c r="LH105" i="24"/>
  <c r="LB105" i="24"/>
  <c r="KY105" i="24"/>
  <c r="KV105" i="24"/>
  <c r="KS105" i="24"/>
  <c r="KP105" i="24"/>
  <c r="KM105" i="24"/>
  <c r="KG105" i="24"/>
  <c r="MC104" i="24"/>
  <c r="LZ104" i="24"/>
  <c r="LT104" i="24"/>
  <c r="LN104" i="24"/>
  <c r="LH104" i="24"/>
  <c r="LB104" i="24"/>
  <c r="KY104" i="24"/>
  <c r="KV104" i="24"/>
  <c r="KS104" i="24"/>
  <c r="KP104" i="24"/>
  <c r="KM104" i="24"/>
  <c r="KG104" i="24"/>
  <c r="MC103" i="24"/>
  <c r="LZ103" i="24"/>
  <c r="LT103" i="24"/>
  <c r="LN103" i="24"/>
  <c r="LH103" i="24"/>
  <c r="LB103" i="24"/>
  <c r="KY103" i="24"/>
  <c r="KV103" i="24"/>
  <c r="KS103" i="24"/>
  <c r="KP103" i="24"/>
  <c r="KM103" i="24"/>
  <c r="KG103" i="24"/>
  <c r="MC102" i="24"/>
  <c r="LZ102" i="24"/>
  <c r="LT102" i="24"/>
  <c r="LN102" i="24"/>
  <c r="LH102" i="24"/>
  <c r="LB102" i="24"/>
  <c r="KY102" i="24"/>
  <c r="KV102" i="24"/>
  <c r="KS102" i="24"/>
  <c r="KP102" i="24"/>
  <c r="KM102" i="24"/>
  <c r="KG102" i="24"/>
  <c r="MC101" i="24"/>
  <c r="LZ101" i="24"/>
  <c r="LT101" i="24"/>
  <c r="LN101" i="24"/>
  <c r="LH101" i="24"/>
  <c r="LB101" i="24"/>
  <c r="KY101" i="24"/>
  <c r="KV101" i="24"/>
  <c r="KS101" i="24"/>
  <c r="KP101" i="24"/>
  <c r="KM101" i="24"/>
  <c r="KG101" i="24"/>
  <c r="MC100" i="24"/>
  <c r="LZ100" i="24"/>
  <c r="LT100" i="24"/>
  <c r="LN100" i="24"/>
  <c r="LH100" i="24"/>
  <c r="LB100" i="24"/>
  <c r="KY100" i="24"/>
  <c r="KV100" i="24"/>
  <c r="KS100" i="24"/>
  <c r="KP100" i="24"/>
  <c r="KM100" i="24"/>
  <c r="KG100" i="24"/>
  <c r="MC99" i="24"/>
  <c r="LZ99" i="24"/>
  <c r="LT99" i="24"/>
  <c r="LN99" i="24"/>
  <c r="LH99" i="24"/>
  <c r="LB99" i="24"/>
  <c r="KY99" i="24"/>
  <c r="KV99" i="24"/>
  <c r="KS99" i="24"/>
  <c r="KP99" i="24"/>
  <c r="KM99" i="24"/>
  <c r="KG99" i="24"/>
  <c r="MC98" i="24"/>
  <c r="LZ98" i="24"/>
  <c r="LT98" i="24"/>
  <c r="LN98" i="24"/>
  <c r="LH98" i="24"/>
  <c r="LB98" i="24"/>
  <c r="KY98" i="24"/>
  <c r="KV98" i="24"/>
  <c r="KS98" i="24"/>
  <c r="KP98" i="24"/>
  <c r="KM98" i="24"/>
  <c r="KG98" i="24"/>
  <c r="MC97" i="24"/>
  <c r="LZ97" i="24"/>
  <c r="LT97" i="24"/>
  <c r="LN97" i="24"/>
  <c r="LH97" i="24"/>
  <c r="LB97" i="24"/>
  <c r="KY97" i="24"/>
  <c r="KV97" i="24"/>
  <c r="KS97" i="24"/>
  <c r="KP97" i="24"/>
  <c r="KM97" i="24"/>
  <c r="KG97" i="24"/>
  <c r="MC96" i="24"/>
  <c r="LZ96" i="24"/>
  <c r="LT96" i="24"/>
  <c r="LN96" i="24"/>
  <c r="LH96" i="24"/>
  <c r="LB96" i="24"/>
  <c r="KY96" i="24"/>
  <c r="KV96" i="24"/>
  <c r="KS96" i="24"/>
  <c r="KP96" i="24"/>
  <c r="KM96" i="24"/>
  <c r="KG96" i="24"/>
  <c r="MC95" i="24"/>
  <c r="LZ95" i="24"/>
  <c r="LT95" i="24"/>
  <c r="LN95" i="24"/>
  <c r="LH95" i="24"/>
  <c r="LB95" i="24"/>
  <c r="KY95" i="24"/>
  <c r="KV95" i="24"/>
  <c r="KS95" i="24"/>
  <c r="KP95" i="24"/>
  <c r="KM95" i="24"/>
  <c r="KG95" i="24"/>
  <c r="MC94" i="24"/>
  <c r="LZ94" i="24"/>
  <c r="LT94" i="24"/>
  <c r="LN94" i="24"/>
  <c r="LH94" i="24"/>
  <c r="LB94" i="24"/>
  <c r="KY94" i="24"/>
  <c r="KV94" i="24"/>
  <c r="KS94" i="24"/>
  <c r="KP94" i="24"/>
  <c r="KM94" i="24"/>
  <c r="KG94" i="24"/>
  <c r="MC93" i="24"/>
  <c r="LZ93" i="24"/>
  <c r="LT93" i="24"/>
  <c r="LN93" i="24"/>
  <c r="LH93" i="24"/>
  <c r="LB93" i="24"/>
  <c r="KY93" i="24"/>
  <c r="KV93" i="24"/>
  <c r="KS93" i="24"/>
  <c r="KP93" i="24"/>
  <c r="KM93" i="24"/>
  <c r="KG93" i="24"/>
  <c r="MC92" i="24"/>
  <c r="LZ92" i="24"/>
  <c r="LT92" i="24"/>
  <c r="LN92" i="24"/>
  <c r="LH92" i="24"/>
  <c r="LB92" i="24"/>
  <c r="KY92" i="24"/>
  <c r="KV92" i="24"/>
  <c r="KS92" i="24"/>
  <c r="KP92" i="24"/>
  <c r="KM92" i="24"/>
  <c r="KG92" i="24"/>
  <c r="MC91" i="24"/>
  <c r="LZ91" i="24"/>
  <c r="LT91" i="24"/>
  <c r="LN91" i="24"/>
  <c r="LH91" i="24"/>
  <c r="LB91" i="24"/>
  <c r="KY91" i="24"/>
  <c r="KV91" i="24"/>
  <c r="KS91" i="24"/>
  <c r="KP91" i="24"/>
  <c r="KM91" i="24"/>
  <c r="KG91" i="24"/>
  <c r="MC90" i="24"/>
  <c r="LZ90" i="24"/>
  <c r="LT90" i="24"/>
  <c r="LN90" i="24"/>
  <c r="LH90" i="24"/>
  <c r="LB90" i="24"/>
  <c r="KY90" i="24"/>
  <c r="KV90" i="24"/>
  <c r="KS90" i="24"/>
  <c r="KP90" i="24"/>
  <c r="KM90" i="24"/>
  <c r="KG90" i="24"/>
  <c r="MC89" i="24"/>
  <c r="LZ89" i="24"/>
  <c r="LT89" i="24"/>
  <c r="LN89" i="24"/>
  <c r="LH89" i="24"/>
  <c r="LB89" i="24"/>
  <c r="KY89" i="24"/>
  <c r="KV89" i="24"/>
  <c r="KS89" i="24"/>
  <c r="KP89" i="24"/>
  <c r="KM89" i="24"/>
  <c r="KG89" i="24"/>
  <c r="MC88" i="24"/>
  <c r="LZ88" i="24"/>
  <c r="LT88" i="24"/>
  <c r="LN88" i="24"/>
  <c r="LH88" i="24"/>
  <c r="LB88" i="24"/>
  <c r="KY88" i="24"/>
  <c r="KV88" i="24"/>
  <c r="KS88" i="24"/>
  <c r="KP88" i="24"/>
  <c r="KM88" i="24"/>
  <c r="KG88" i="24"/>
  <c r="MC87" i="24"/>
  <c r="LZ87" i="24"/>
  <c r="LT87" i="24"/>
  <c r="LN87" i="24"/>
  <c r="LH87" i="24"/>
  <c r="LB87" i="24"/>
  <c r="KY87" i="24"/>
  <c r="KV87" i="24"/>
  <c r="KS87" i="24"/>
  <c r="KP87" i="24"/>
  <c r="KM87" i="24"/>
  <c r="KG87" i="24"/>
  <c r="MC86" i="24"/>
  <c r="LZ86" i="24"/>
  <c r="LT86" i="24"/>
  <c r="LN86" i="24"/>
  <c r="LH86" i="24"/>
  <c r="LB86" i="24"/>
  <c r="KY86" i="24"/>
  <c r="KV86" i="24"/>
  <c r="KS86" i="24"/>
  <c r="KP86" i="24"/>
  <c r="KM86" i="24"/>
  <c r="KG86" i="24"/>
  <c r="MC85" i="24"/>
  <c r="LZ85" i="24"/>
  <c r="LT85" i="24"/>
  <c r="LN85" i="24"/>
  <c r="LH85" i="24"/>
  <c r="LB85" i="24"/>
  <c r="KY85" i="24"/>
  <c r="KV85" i="24"/>
  <c r="KS85" i="24"/>
  <c r="KP85" i="24"/>
  <c r="KM85" i="24"/>
  <c r="KG85" i="24"/>
  <c r="MC84" i="24"/>
  <c r="LZ84" i="24"/>
  <c r="LT84" i="24"/>
  <c r="LN84" i="24"/>
  <c r="LH84" i="24"/>
  <c r="LB84" i="24"/>
  <c r="KY84" i="24"/>
  <c r="KV84" i="24"/>
  <c r="KS84" i="24"/>
  <c r="KP84" i="24"/>
  <c r="KM84" i="24"/>
  <c r="KG84" i="24"/>
  <c r="MC83" i="24"/>
  <c r="LZ83" i="24"/>
  <c r="LT83" i="24"/>
  <c r="LN83" i="24"/>
  <c r="LH83" i="24"/>
  <c r="LB83" i="24"/>
  <c r="KY83" i="24"/>
  <c r="KV83" i="24"/>
  <c r="KS83" i="24"/>
  <c r="KP83" i="24"/>
  <c r="KM83" i="24"/>
  <c r="KG83" i="24"/>
  <c r="MC82" i="24"/>
  <c r="LZ82" i="24"/>
  <c r="LT82" i="24"/>
  <c r="LN82" i="24"/>
  <c r="LH82" i="24"/>
  <c r="LB82" i="24"/>
  <c r="KY82" i="24"/>
  <c r="KV82" i="24"/>
  <c r="KS82" i="24"/>
  <c r="KP82" i="24"/>
  <c r="KM82" i="24"/>
  <c r="KG82" i="24"/>
  <c r="MC81" i="24"/>
  <c r="LZ81" i="24"/>
  <c r="LT81" i="24"/>
  <c r="LN81" i="24"/>
  <c r="LH81" i="24"/>
  <c r="LB81" i="24"/>
  <c r="KY81" i="24"/>
  <c r="KV81" i="24"/>
  <c r="KS81" i="24"/>
  <c r="KP81" i="24"/>
  <c r="KM81" i="24"/>
  <c r="KG81" i="24"/>
  <c r="MC80" i="24"/>
  <c r="LZ80" i="24"/>
  <c r="LT80" i="24"/>
  <c r="LN80" i="24"/>
  <c r="LH80" i="24"/>
  <c r="LB80" i="24"/>
  <c r="KY80" i="24"/>
  <c r="KV80" i="24"/>
  <c r="KS80" i="24"/>
  <c r="KP80" i="24"/>
  <c r="KM80" i="24"/>
  <c r="KG80" i="24"/>
  <c r="MC79" i="24"/>
  <c r="LZ79" i="24"/>
  <c r="LT79" i="24"/>
  <c r="LN79" i="24"/>
  <c r="LH79" i="24"/>
  <c r="LB79" i="24"/>
  <c r="KY79" i="24"/>
  <c r="KV79" i="24"/>
  <c r="KS79" i="24"/>
  <c r="KP79" i="24"/>
  <c r="KM79" i="24"/>
  <c r="KG79" i="24"/>
  <c r="MC78" i="24"/>
  <c r="LZ78" i="24"/>
  <c r="LT78" i="24"/>
  <c r="LN78" i="24"/>
  <c r="LH78" i="24"/>
  <c r="LB78" i="24"/>
  <c r="KY78" i="24"/>
  <c r="KV78" i="24"/>
  <c r="KS78" i="24"/>
  <c r="KP78" i="24"/>
  <c r="KM78" i="24"/>
  <c r="KG78" i="24"/>
  <c r="MC77" i="24"/>
  <c r="LZ77" i="24"/>
  <c r="LT77" i="24"/>
  <c r="LN77" i="24"/>
  <c r="LH77" i="24"/>
  <c r="LB77" i="24"/>
  <c r="KY77" i="24"/>
  <c r="KV77" i="24"/>
  <c r="KS77" i="24"/>
  <c r="KP77" i="24"/>
  <c r="KM77" i="24"/>
  <c r="KG77" i="24"/>
  <c r="MC76" i="24"/>
  <c r="LZ76" i="24"/>
  <c r="LT76" i="24"/>
  <c r="LN76" i="24"/>
  <c r="LH76" i="24"/>
  <c r="LB76" i="24"/>
  <c r="KY76" i="24"/>
  <c r="KV76" i="24"/>
  <c r="KS76" i="24"/>
  <c r="KP76" i="24"/>
  <c r="KM76" i="24"/>
  <c r="KG76" i="24"/>
  <c r="MC75" i="24"/>
  <c r="LZ75" i="24"/>
  <c r="LT75" i="24"/>
  <c r="LN75" i="24"/>
  <c r="LH75" i="24"/>
  <c r="LB75" i="24"/>
  <c r="KY75" i="24"/>
  <c r="KV75" i="24"/>
  <c r="KS75" i="24"/>
  <c r="KP75" i="24"/>
  <c r="KM75" i="24"/>
  <c r="KG75" i="24"/>
  <c r="MC74" i="24"/>
  <c r="LZ74" i="24"/>
  <c r="LT74" i="24"/>
  <c r="LN74" i="24"/>
  <c r="LH74" i="24"/>
  <c r="LB74" i="24"/>
  <c r="KY74" i="24"/>
  <c r="KV74" i="24"/>
  <c r="KS74" i="24"/>
  <c r="KP74" i="24"/>
  <c r="KM74" i="24"/>
  <c r="KG74" i="24"/>
  <c r="MC73" i="24"/>
  <c r="LZ73" i="24"/>
  <c r="LT73" i="24"/>
  <c r="LN73" i="24"/>
  <c r="LH73" i="24"/>
  <c r="LB73" i="24"/>
  <c r="KY73" i="24"/>
  <c r="KV73" i="24"/>
  <c r="KS73" i="24"/>
  <c r="KP73" i="24"/>
  <c r="KM73" i="24"/>
  <c r="KG73" i="24"/>
  <c r="MC72" i="24"/>
  <c r="LZ72" i="24"/>
  <c r="LT72" i="24"/>
  <c r="LN72" i="24"/>
  <c r="LH72" i="24"/>
  <c r="LB72" i="24"/>
  <c r="KY72" i="24"/>
  <c r="KV72" i="24"/>
  <c r="KS72" i="24"/>
  <c r="KP72" i="24"/>
  <c r="KM72" i="24"/>
  <c r="KG72" i="24"/>
  <c r="MC71" i="24"/>
  <c r="LZ71" i="24"/>
  <c r="LT71" i="24"/>
  <c r="LN71" i="24"/>
  <c r="LH71" i="24"/>
  <c r="LB71" i="24"/>
  <c r="KY71" i="24"/>
  <c r="KV71" i="24"/>
  <c r="KS71" i="24"/>
  <c r="KP71" i="24"/>
  <c r="KM71" i="24"/>
  <c r="KG71" i="24"/>
  <c r="MC70" i="24"/>
  <c r="LZ70" i="24"/>
  <c r="LT70" i="24"/>
  <c r="LN70" i="24"/>
  <c r="LH70" i="24"/>
  <c r="LB70" i="24"/>
  <c r="KY70" i="24"/>
  <c r="KV70" i="24"/>
  <c r="KS70" i="24"/>
  <c r="KP70" i="24"/>
  <c r="KM70" i="24"/>
  <c r="KG70" i="24"/>
  <c r="MC69" i="24"/>
  <c r="LZ69" i="24"/>
  <c r="LT69" i="24"/>
  <c r="LN69" i="24"/>
  <c r="LH69" i="24"/>
  <c r="LB69" i="24"/>
  <c r="KY69" i="24"/>
  <c r="KV69" i="24"/>
  <c r="KS69" i="24"/>
  <c r="KP69" i="24"/>
  <c r="KM69" i="24"/>
  <c r="KG69" i="24"/>
  <c r="MC68" i="24"/>
  <c r="LZ68" i="24"/>
  <c r="LT68" i="24"/>
  <c r="LN68" i="24"/>
  <c r="LH68" i="24"/>
  <c r="LB68" i="24"/>
  <c r="KY68" i="24"/>
  <c r="KV68" i="24"/>
  <c r="KS68" i="24"/>
  <c r="KP68" i="24"/>
  <c r="KM68" i="24"/>
  <c r="KG68" i="24"/>
  <c r="MC67" i="24"/>
  <c r="LZ67" i="24"/>
  <c r="LT67" i="24"/>
  <c r="LN67" i="24"/>
  <c r="LH67" i="24"/>
  <c r="LB67" i="24"/>
  <c r="KY67" i="24"/>
  <c r="KV67" i="24"/>
  <c r="KS67" i="24"/>
  <c r="KP67" i="24"/>
  <c r="KM67" i="24"/>
  <c r="KG67" i="24"/>
  <c r="MC66" i="24"/>
  <c r="LZ66" i="24"/>
  <c r="LT66" i="24"/>
  <c r="LN66" i="24"/>
  <c r="LH66" i="24"/>
  <c r="LB66" i="24"/>
  <c r="KY66" i="24"/>
  <c r="KV66" i="24"/>
  <c r="KS66" i="24"/>
  <c r="KP66" i="24"/>
  <c r="KM66" i="24"/>
  <c r="KG66" i="24"/>
  <c r="MC65" i="24"/>
  <c r="LZ65" i="24"/>
  <c r="LT65" i="24"/>
  <c r="LN65" i="24"/>
  <c r="LH65" i="24"/>
  <c r="LB65" i="24"/>
  <c r="KY65" i="24"/>
  <c r="KV65" i="24"/>
  <c r="KS65" i="24"/>
  <c r="KP65" i="24"/>
  <c r="KM65" i="24"/>
  <c r="KG65" i="24"/>
  <c r="MC64" i="24"/>
  <c r="LZ64" i="24"/>
  <c r="LT64" i="24"/>
  <c r="LN64" i="24"/>
  <c r="LH64" i="24"/>
  <c r="LB64" i="24"/>
  <c r="KY64" i="24"/>
  <c r="KV64" i="24"/>
  <c r="KS64" i="24"/>
  <c r="KP64" i="24"/>
  <c r="KM64" i="24"/>
  <c r="KG64" i="24"/>
  <c r="MC63" i="24"/>
  <c r="LZ63" i="24"/>
  <c r="LT63" i="24"/>
  <c r="LN63" i="24"/>
  <c r="LH63" i="24"/>
  <c r="LB63" i="24"/>
  <c r="KY63" i="24"/>
  <c r="KV63" i="24"/>
  <c r="KS63" i="24"/>
  <c r="KP63" i="24"/>
  <c r="KM63" i="24"/>
  <c r="KG63" i="24"/>
  <c r="MC62" i="24"/>
  <c r="LB62" i="24" s="1"/>
  <c r="LZ62" i="24"/>
  <c r="LT62" i="24"/>
  <c r="LN62" i="24"/>
  <c r="LH62" i="24"/>
  <c r="KV62" i="24"/>
  <c r="KS62" i="24"/>
  <c r="KM62" i="24"/>
  <c r="KG62" i="24"/>
  <c r="MC61" i="24"/>
  <c r="LB61" i="24" s="1"/>
  <c r="LZ61" i="24"/>
  <c r="LT61" i="24"/>
  <c r="LN61" i="24"/>
  <c r="LH61" i="24"/>
  <c r="KV61" i="24"/>
  <c r="KS61" i="24"/>
  <c r="KM61" i="24"/>
  <c r="KG61" i="24"/>
  <c r="MC60" i="24"/>
  <c r="LB60" i="24" s="1"/>
  <c r="LZ60" i="24"/>
  <c r="LT60" i="24"/>
  <c r="LN60" i="24"/>
  <c r="LH60" i="24"/>
  <c r="KV60" i="24"/>
  <c r="KS60" i="24"/>
  <c r="KM60" i="24"/>
  <c r="KG60" i="24"/>
  <c r="MC59" i="24"/>
  <c r="LB59" i="24" s="1"/>
  <c r="LZ59" i="24"/>
  <c r="LT59" i="24"/>
  <c r="LN59" i="24"/>
  <c r="LH59" i="24"/>
  <c r="KV59" i="24"/>
  <c r="KS59" i="24"/>
  <c r="KM59" i="24"/>
  <c r="KG59" i="24"/>
  <c r="MC58" i="24"/>
  <c r="LB58" i="24" s="1"/>
  <c r="LZ58" i="24"/>
  <c r="LT58" i="24"/>
  <c r="LN58" i="24"/>
  <c r="LH58" i="24"/>
  <c r="KV58" i="24"/>
  <c r="KS58" i="24"/>
  <c r="KM58" i="24"/>
  <c r="KG58" i="24"/>
  <c r="MC57" i="24"/>
  <c r="LB57" i="24" s="1"/>
  <c r="LZ57" i="24"/>
  <c r="LT57" i="24"/>
  <c r="LN57" i="24"/>
  <c r="LH57" i="24"/>
  <c r="KV57" i="24"/>
  <c r="KS57" i="24"/>
  <c r="KM57" i="24"/>
  <c r="KG57" i="24"/>
  <c r="MC56" i="24"/>
  <c r="LB56" i="24" s="1"/>
  <c r="LZ56" i="24"/>
  <c r="LT56" i="24"/>
  <c r="LN56" i="24"/>
  <c r="LH56" i="24"/>
  <c r="KV56" i="24"/>
  <c r="KS56" i="24"/>
  <c r="KM56" i="24"/>
  <c r="KG56" i="24"/>
  <c r="MC55" i="24"/>
  <c r="LB55" i="24" s="1"/>
  <c r="LZ55" i="24"/>
  <c r="LT55" i="24"/>
  <c r="LN55" i="24"/>
  <c r="LH55" i="24"/>
  <c r="KV55" i="24"/>
  <c r="KS55" i="24"/>
  <c r="KM55" i="24"/>
  <c r="KG55" i="24"/>
  <c r="MC54" i="24"/>
  <c r="LB54" i="24" s="1"/>
  <c r="LZ54" i="24"/>
  <c r="LT54" i="24"/>
  <c r="LN54" i="24"/>
  <c r="LH54" i="24"/>
  <c r="KV54" i="24"/>
  <c r="KS54" i="24"/>
  <c r="KM54" i="24"/>
  <c r="KG54" i="24"/>
  <c r="MC53" i="24"/>
  <c r="LB53" i="24" s="1"/>
  <c r="LZ53" i="24"/>
  <c r="LT53" i="24"/>
  <c r="LN53" i="24"/>
  <c r="LH53" i="24"/>
  <c r="KV53" i="24"/>
  <c r="KS53" i="24"/>
  <c r="KM53" i="24"/>
  <c r="KG53" i="24"/>
  <c r="MC52" i="24"/>
  <c r="LB52" i="24" s="1"/>
  <c r="LZ52" i="24"/>
  <c r="LT52" i="24"/>
  <c r="LN52" i="24"/>
  <c r="LH52" i="24"/>
  <c r="KV52" i="24"/>
  <c r="KS52" i="24"/>
  <c r="KM52" i="24"/>
  <c r="KG52" i="24"/>
  <c r="MC51" i="24"/>
  <c r="LB51" i="24" s="1"/>
  <c r="LZ51" i="24"/>
  <c r="LT51" i="24"/>
  <c r="LN51" i="24"/>
  <c r="LH51" i="24"/>
  <c r="KV51" i="24"/>
  <c r="KS51" i="24"/>
  <c r="KM51" i="24"/>
  <c r="KG51" i="24"/>
  <c r="MC50" i="24"/>
  <c r="LB50" i="24" s="1"/>
  <c r="LZ50" i="24"/>
  <c r="LT50" i="24"/>
  <c r="LN50" i="24"/>
  <c r="LH50" i="24"/>
  <c r="KV50" i="24"/>
  <c r="KS50" i="24"/>
  <c r="KM50" i="24"/>
  <c r="KG50" i="24"/>
  <c r="MC49" i="24"/>
  <c r="LB49" i="24" s="1"/>
  <c r="LZ49" i="24"/>
  <c r="LT49" i="24"/>
  <c r="LN49" i="24"/>
  <c r="LH49" i="24"/>
  <c r="KV49" i="24"/>
  <c r="KS49" i="24"/>
  <c r="KM49" i="24"/>
  <c r="KG49" i="24"/>
  <c r="MC48" i="24"/>
  <c r="LB48" i="24" s="1"/>
  <c r="LZ48" i="24"/>
  <c r="LT48" i="24"/>
  <c r="LN48" i="24"/>
  <c r="LH48" i="24"/>
  <c r="KV48" i="24"/>
  <c r="KS48" i="24"/>
  <c r="KM48" i="24"/>
  <c r="KG48" i="24"/>
  <c r="MC47" i="24"/>
  <c r="LB47" i="24" s="1"/>
  <c r="LZ47" i="24"/>
  <c r="LT47" i="24"/>
  <c r="LN47" i="24"/>
  <c r="LH47" i="24"/>
  <c r="KV47" i="24"/>
  <c r="KS47" i="24"/>
  <c r="KM47" i="24"/>
  <c r="KG47" i="24"/>
  <c r="MC46" i="24"/>
  <c r="LB46" i="24" s="1"/>
  <c r="LZ46" i="24"/>
  <c r="LT46" i="24"/>
  <c r="LN46" i="24"/>
  <c r="LH46" i="24"/>
  <c r="KV46" i="24"/>
  <c r="KS46" i="24"/>
  <c r="KM46" i="24"/>
  <c r="KG46" i="24"/>
  <c r="MC45" i="24"/>
  <c r="LB45" i="24" s="1"/>
  <c r="LZ45" i="24"/>
  <c r="LT45" i="24"/>
  <c r="LN45" i="24"/>
  <c r="LH45" i="24"/>
  <c r="KV45" i="24"/>
  <c r="KS45" i="24"/>
  <c r="KM45" i="24"/>
  <c r="KG45" i="24"/>
  <c r="MC44" i="24"/>
  <c r="LB44" i="24" s="1"/>
  <c r="LZ44" i="24"/>
  <c r="LT44" i="24"/>
  <c r="LN44" i="24"/>
  <c r="LH44" i="24"/>
  <c r="KV44" i="24"/>
  <c r="KS44" i="24"/>
  <c r="KM44" i="24"/>
  <c r="KG44" i="24"/>
  <c r="MC43" i="24"/>
  <c r="LB43" i="24" s="1"/>
  <c r="LZ43" i="24"/>
  <c r="LT43" i="24"/>
  <c r="LN43" i="24"/>
  <c r="LH43" i="24"/>
  <c r="KV43" i="24"/>
  <c r="KS43" i="24"/>
  <c r="KM43" i="24"/>
  <c r="KG43" i="24"/>
  <c r="MC42" i="24"/>
  <c r="LB42" i="24" s="1"/>
  <c r="LZ42" i="24"/>
  <c r="LT42" i="24"/>
  <c r="LN42" i="24"/>
  <c r="LH42" i="24"/>
  <c r="KV42" i="24"/>
  <c r="KS42" i="24"/>
  <c r="KM42" i="24"/>
  <c r="KG42" i="24"/>
  <c r="MC41" i="24"/>
  <c r="LB41" i="24" s="1"/>
  <c r="LZ41" i="24"/>
  <c r="LT41" i="24"/>
  <c r="LN41" i="24"/>
  <c r="LH41" i="24"/>
  <c r="KV41" i="24"/>
  <c r="KS41" i="24"/>
  <c r="KM41" i="24"/>
  <c r="KG41" i="24"/>
  <c r="MC40" i="24"/>
  <c r="LB40" i="24" s="1"/>
  <c r="LZ40" i="24"/>
  <c r="LT40" i="24"/>
  <c r="LN40" i="24"/>
  <c r="LH40" i="24"/>
  <c r="KV40" i="24"/>
  <c r="KS40" i="24"/>
  <c r="KM40" i="24"/>
  <c r="KG40" i="24"/>
  <c r="MC39" i="24"/>
  <c r="LB39" i="24" s="1"/>
  <c r="LZ39" i="24"/>
  <c r="LT39" i="24"/>
  <c r="LN39" i="24"/>
  <c r="LH39" i="24"/>
  <c r="KV39" i="24"/>
  <c r="KS39" i="24"/>
  <c r="KM39" i="24"/>
  <c r="KG39" i="24"/>
  <c r="MC38" i="24"/>
  <c r="LB38" i="24" s="1"/>
  <c r="LZ38" i="24"/>
  <c r="LT38" i="24"/>
  <c r="LN38" i="24"/>
  <c r="LH38" i="24"/>
  <c r="KV38" i="24"/>
  <c r="KS38" i="24"/>
  <c r="KM38" i="24"/>
  <c r="KG38" i="24"/>
  <c r="MC37" i="24"/>
  <c r="LB37" i="24" s="1"/>
  <c r="LZ37" i="24"/>
  <c r="LT37" i="24"/>
  <c r="LN37" i="24"/>
  <c r="LH37" i="24"/>
  <c r="KV37" i="24"/>
  <c r="KS37" i="24"/>
  <c r="KM37" i="24"/>
  <c r="KG37" i="24"/>
  <c r="MC36" i="24"/>
  <c r="LB36" i="24" s="1"/>
  <c r="LZ36" i="24"/>
  <c r="LT36" i="24"/>
  <c r="LN36" i="24"/>
  <c r="LH36" i="24"/>
  <c r="KV36" i="24"/>
  <c r="KS36" i="24"/>
  <c r="KM36" i="24"/>
  <c r="KG36" i="24"/>
  <c r="MC35" i="24"/>
  <c r="LB35" i="24" s="1"/>
  <c r="LZ35" i="24"/>
  <c r="LT35" i="24"/>
  <c r="LN35" i="24"/>
  <c r="LH35" i="24"/>
  <c r="KV35" i="24"/>
  <c r="KS35" i="24"/>
  <c r="KM35" i="24"/>
  <c r="KG35" i="24"/>
  <c r="MC34" i="24"/>
  <c r="LB34" i="24" s="1"/>
  <c r="LZ34" i="24"/>
  <c r="LT34" i="24"/>
  <c r="LN34" i="24"/>
  <c r="LH34" i="24"/>
  <c r="KV34" i="24"/>
  <c r="KS34" i="24"/>
  <c r="KM34" i="24"/>
  <c r="KG34" i="24"/>
  <c r="MC33" i="24"/>
  <c r="LB33" i="24" s="1"/>
  <c r="LZ33" i="24"/>
  <c r="LT33" i="24"/>
  <c r="LN33" i="24"/>
  <c r="LH33" i="24"/>
  <c r="KV33" i="24"/>
  <c r="KS33" i="24"/>
  <c r="KM33" i="24"/>
  <c r="KG33" i="24"/>
  <c r="MC32" i="24"/>
  <c r="LB32" i="24" s="1"/>
  <c r="LZ32" i="24"/>
  <c r="LT32" i="24"/>
  <c r="LN32" i="24"/>
  <c r="LH32" i="24"/>
  <c r="KV32" i="24"/>
  <c r="KS32" i="24"/>
  <c r="KM32" i="24"/>
  <c r="KG32" i="24"/>
  <c r="MC31" i="24"/>
  <c r="LB31" i="24" s="1"/>
  <c r="LZ31" i="24"/>
  <c r="LT31" i="24"/>
  <c r="LN31" i="24"/>
  <c r="LH31" i="24"/>
  <c r="KV31" i="24"/>
  <c r="KS31" i="24"/>
  <c r="KM31" i="24"/>
  <c r="KG31" i="24"/>
  <c r="MC30" i="24"/>
  <c r="LB30" i="24" s="1"/>
  <c r="LZ30" i="24"/>
  <c r="LT30" i="24"/>
  <c r="LN30" i="24"/>
  <c r="LH30" i="24"/>
  <c r="KV30" i="24"/>
  <c r="KS30" i="24"/>
  <c r="KM30" i="24"/>
  <c r="KG30" i="24"/>
  <c r="MC29" i="24"/>
  <c r="LB29" i="24" s="1"/>
  <c r="LZ29" i="24"/>
  <c r="LT29" i="24"/>
  <c r="LN29" i="24"/>
  <c r="LH29" i="24"/>
  <c r="KV29" i="24"/>
  <c r="KS29" i="24"/>
  <c r="KM29" i="24"/>
  <c r="KG29" i="24"/>
  <c r="MC28" i="24"/>
  <c r="LB28" i="24" s="1"/>
  <c r="LZ28" i="24"/>
  <c r="LT28" i="24"/>
  <c r="LN28" i="24"/>
  <c r="LH28" i="24"/>
  <c r="KV28" i="24"/>
  <c r="KS28" i="24"/>
  <c r="KM28" i="24"/>
  <c r="KG28" i="24"/>
  <c r="MC27" i="24"/>
  <c r="LB27" i="24" s="1"/>
  <c r="LZ27" i="24"/>
  <c r="LT27" i="24"/>
  <c r="LN27" i="24"/>
  <c r="LH27" i="24"/>
  <c r="KV27" i="24"/>
  <c r="KS27" i="24"/>
  <c r="KM27" i="24"/>
  <c r="KG27" i="24"/>
  <c r="MC26" i="24"/>
  <c r="LB26" i="24" s="1"/>
  <c r="LZ26" i="24"/>
  <c r="LT26" i="24"/>
  <c r="LN26" i="24"/>
  <c r="LH26" i="24"/>
  <c r="KV26" i="24"/>
  <c r="KS26" i="24"/>
  <c r="KM26" i="24"/>
  <c r="KG26" i="24"/>
  <c r="MC25" i="24"/>
  <c r="LB25" i="24" s="1"/>
  <c r="LZ25" i="24"/>
  <c r="LT25" i="24"/>
  <c r="LN25" i="24"/>
  <c r="LH25" i="24"/>
  <c r="KV25" i="24"/>
  <c r="KS25" i="24"/>
  <c r="KM25" i="24"/>
  <c r="KG25" i="24"/>
  <c r="MC24" i="24"/>
  <c r="LB24" i="24" s="1"/>
  <c r="LZ24" i="24"/>
  <c r="LT24" i="24"/>
  <c r="LN24" i="24"/>
  <c r="LH24" i="24"/>
  <c r="KV24" i="24"/>
  <c r="KS24" i="24"/>
  <c r="KM24" i="24"/>
  <c r="KG24" i="24"/>
  <c r="MC23" i="24"/>
  <c r="LB23" i="24" s="1"/>
  <c r="LZ23" i="24"/>
  <c r="LT23" i="24"/>
  <c r="LN23" i="24"/>
  <c r="LH23" i="24"/>
  <c r="KV23" i="24"/>
  <c r="KS23" i="24"/>
  <c r="KM23" i="24"/>
  <c r="KG23" i="24"/>
  <c r="MC22" i="24"/>
  <c r="LB22" i="24" s="1"/>
  <c r="LZ22" i="24"/>
  <c r="LT22" i="24"/>
  <c r="LN22" i="24"/>
  <c r="LH22" i="24"/>
  <c r="KV22" i="24"/>
  <c r="KS22" i="24"/>
  <c r="KM22" i="24"/>
  <c r="KG22" i="24"/>
  <c r="MC21" i="24"/>
  <c r="LB21" i="24" s="1"/>
  <c r="LZ21" i="24"/>
  <c r="LT21" i="24"/>
  <c r="LN21" i="24"/>
  <c r="LH21" i="24"/>
  <c r="KV21" i="24"/>
  <c r="KS21" i="24"/>
  <c r="KM21" i="24"/>
  <c r="KG21" i="24"/>
  <c r="MC20" i="24"/>
  <c r="LB20" i="24" s="1"/>
  <c r="LZ20" i="24"/>
  <c r="LT20" i="24"/>
  <c r="LN20" i="24"/>
  <c r="LH20" i="24"/>
  <c r="KV20" i="24"/>
  <c r="KS20" i="24"/>
  <c r="KM20" i="24"/>
  <c r="KG20" i="24"/>
  <c r="MC19" i="24"/>
  <c r="LB19" i="24" s="1"/>
  <c r="LZ19" i="24"/>
  <c r="LT19" i="24"/>
  <c r="LN19" i="24"/>
  <c r="LH19" i="24"/>
  <c r="KV19" i="24"/>
  <c r="KS19" i="24"/>
  <c r="KM19" i="24"/>
  <c r="KG19" i="24"/>
  <c r="MC18" i="24"/>
  <c r="LB18" i="24" s="1"/>
  <c r="LZ18" i="24"/>
  <c r="LT18" i="24"/>
  <c r="LN18" i="24"/>
  <c r="LH18" i="24"/>
  <c r="KV18" i="24"/>
  <c r="KS18" i="24"/>
  <c r="KM18" i="24"/>
  <c r="KG18" i="24"/>
  <c r="MC17" i="24"/>
  <c r="LB17" i="24" s="1"/>
  <c r="LZ17" i="24"/>
  <c r="LT17" i="24"/>
  <c r="LN17" i="24"/>
  <c r="LH17" i="24"/>
  <c r="KV17" i="24"/>
  <c r="KS17" i="24"/>
  <c r="KM17" i="24"/>
  <c r="KG17" i="24"/>
  <c r="MC16" i="24"/>
  <c r="LB16" i="24" s="1"/>
  <c r="LZ16" i="24"/>
  <c r="LT16" i="24"/>
  <c r="LN16" i="24"/>
  <c r="LH16" i="24"/>
  <c r="KV16" i="24"/>
  <c r="KS16" i="24"/>
  <c r="KM16" i="24"/>
  <c r="KG16" i="24"/>
  <c r="MC15" i="24"/>
  <c r="LB15" i="24" s="1"/>
  <c r="LZ15" i="24"/>
  <c r="LT15" i="24"/>
  <c r="LN15" i="24"/>
  <c r="LH15" i="24"/>
  <c r="KV15" i="24"/>
  <c r="KS15" i="24"/>
  <c r="KM15" i="24"/>
  <c r="KG15" i="24"/>
  <c r="MC14" i="24"/>
  <c r="LB14" i="24" s="1"/>
  <c r="LZ14" i="24"/>
  <c r="LT14" i="24"/>
  <c r="LN14" i="24"/>
  <c r="LH14" i="24"/>
  <c r="KV14" i="24"/>
  <c r="KS14" i="24"/>
  <c r="KM14" i="24"/>
  <c r="KG14" i="24"/>
  <c r="MC13" i="24"/>
  <c r="LB13" i="24" s="1"/>
  <c r="LZ13" i="24"/>
  <c r="LT13" i="24"/>
  <c r="LN13" i="24"/>
  <c r="LH13" i="24"/>
  <c r="KV13" i="24"/>
  <c r="KS13" i="24"/>
  <c r="KM13" i="24"/>
  <c r="KG13" i="24"/>
  <c r="MC12" i="24"/>
  <c r="LB12" i="24" s="1"/>
  <c r="LZ12" i="24"/>
  <c r="LT12" i="24"/>
  <c r="LN12" i="24"/>
  <c r="LH12" i="24"/>
  <c r="KV12" i="24"/>
  <c r="KS12" i="24"/>
  <c r="KM12" i="24"/>
  <c r="KG12" i="24"/>
  <c r="MC11" i="24"/>
  <c r="LB11" i="24" s="1"/>
  <c r="LZ11" i="24"/>
  <c r="LT11" i="24"/>
  <c r="LN11" i="24"/>
  <c r="LH11" i="24"/>
  <c r="KV11" i="24"/>
  <c r="KS11" i="24"/>
  <c r="KM11" i="24"/>
  <c r="KG11" i="24"/>
  <c r="MC10" i="24"/>
  <c r="LB10" i="24" s="1"/>
  <c r="LZ10" i="24"/>
  <c r="LT10" i="24"/>
  <c r="LN10" i="24"/>
  <c r="LH10" i="24"/>
  <c r="KV10" i="24"/>
  <c r="KS10" i="24"/>
  <c r="KP10" i="24"/>
  <c r="KY10" i="24" s="1"/>
  <c r="KM10" i="24"/>
  <c r="KG10" i="24"/>
  <c r="ID109" i="24"/>
  <c r="PS109" i="24" s="1"/>
  <c r="ID108" i="24"/>
  <c r="PS108" i="24" s="1"/>
  <c r="ID107" i="24"/>
  <c r="PS107" i="24" s="1"/>
  <c r="ID106" i="24"/>
  <c r="PS106" i="24" s="1"/>
  <c r="ID105" i="24"/>
  <c r="PS105" i="24" s="1"/>
  <c r="ID104" i="24"/>
  <c r="PS104" i="24" s="1"/>
  <c r="ID103" i="24"/>
  <c r="PS103" i="24" s="1"/>
  <c r="ID102" i="24"/>
  <c r="PS102" i="24" s="1"/>
  <c r="ID101" i="24"/>
  <c r="PS101" i="24" s="1"/>
  <c r="ID100" i="24"/>
  <c r="PS100" i="24" s="1"/>
  <c r="ID99" i="24"/>
  <c r="PS99" i="24" s="1"/>
  <c r="ID98" i="24"/>
  <c r="PS98" i="24" s="1"/>
  <c r="ID97" i="24"/>
  <c r="PS97" i="24" s="1"/>
  <c r="ID96" i="24"/>
  <c r="PS96" i="24" s="1"/>
  <c r="ID95" i="24"/>
  <c r="PS95" i="24" s="1"/>
  <c r="ID94" i="24"/>
  <c r="PS94" i="24" s="1"/>
  <c r="ID93" i="24"/>
  <c r="PS93" i="24" s="1"/>
  <c r="ID92" i="24"/>
  <c r="PS92" i="24" s="1"/>
  <c r="ID91" i="24"/>
  <c r="PS91" i="24" s="1"/>
  <c r="ID90" i="24"/>
  <c r="PS90" i="24" s="1"/>
  <c r="ID89" i="24"/>
  <c r="PS89" i="24" s="1"/>
  <c r="ID88" i="24"/>
  <c r="PS88" i="24" s="1"/>
  <c r="ID87" i="24"/>
  <c r="PS87" i="24" s="1"/>
  <c r="ID86" i="24"/>
  <c r="PS86" i="24" s="1"/>
  <c r="ID85" i="24"/>
  <c r="PS85" i="24" s="1"/>
  <c r="ID84" i="24"/>
  <c r="PS84" i="24" s="1"/>
  <c r="ID83" i="24"/>
  <c r="PS83" i="24" s="1"/>
  <c r="ID82" i="24"/>
  <c r="PS82" i="24" s="1"/>
  <c r="ID81" i="24"/>
  <c r="PS81" i="24" s="1"/>
  <c r="ID80" i="24"/>
  <c r="PS80" i="24" s="1"/>
  <c r="ID79" i="24"/>
  <c r="PS79" i="24" s="1"/>
  <c r="ID78" i="24"/>
  <c r="PS78" i="24" s="1"/>
  <c r="ID77" i="24"/>
  <c r="PS77" i="24" s="1"/>
  <c r="ID76" i="24"/>
  <c r="PS76" i="24" s="1"/>
  <c r="ID75" i="24"/>
  <c r="PS75" i="24" s="1"/>
  <c r="ID74" i="24"/>
  <c r="PS74" i="24" s="1"/>
  <c r="ID73" i="24"/>
  <c r="PS73" i="24" s="1"/>
  <c r="ID72" i="24"/>
  <c r="PS72" i="24" s="1"/>
  <c r="ID71" i="24"/>
  <c r="PS71" i="24" s="1"/>
  <c r="ID70" i="24"/>
  <c r="PS70" i="24" s="1"/>
  <c r="ID69" i="24"/>
  <c r="PS69" i="24" s="1"/>
  <c r="ID68" i="24"/>
  <c r="PS68" i="24" s="1"/>
  <c r="ID67" i="24"/>
  <c r="PS67" i="24" s="1"/>
  <c r="ID66" i="24"/>
  <c r="PS66" i="24" s="1"/>
  <c r="ID65" i="24"/>
  <c r="PS65" i="24" s="1"/>
  <c r="ID64" i="24"/>
  <c r="PS64" i="24" s="1"/>
  <c r="ID63" i="24"/>
  <c r="PS63" i="24" s="1"/>
  <c r="ID62" i="24"/>
  <c r="PS62" i="24" s="1"/>
  <c r="IA109" i="24"/>
  <c r="PR109" i="24" s="1"/>
  <c r="HY109" i="24"/>
  <c r="HX109" i="24"/>
  <c r="PQ109" i="24" s="1"/>
  <c r="HV109" i="24"/>
  <c r="HU109" i="24"/>
  <c r="PP109" i="24" s="1"/>
  <c r="HR109" i="24"/>
  <c r="PO109" i="24" s="1"/>
  <c r="HP109" i="24"/>
  <c r="HO109" i="24"/>
  <c r="PN109" i="24" s="1"/>
  <c r="HM109" i="24"/>
  <c r="HL109" i="24"/>
  <c r="PM109" i="24" s="1"/>
  <c r="HJ109" i="24"/>
  <c r="HI109" i="24"/>
  <c r="PL109" i="24" s="1"/>
  <c r="HF109" i="24"/>
  <c r="PK109" i="24" s="1"/>
  <c r="HD109" i="24"/>
  <c r="HC109" i="24"/>
  <c r="PJ109" i="24" s="1"/>
  <c r="HA109" i="24"/>
  <c r="GZ109" i="24"/>
  <c r="PI109" i="24" s="1"/>
  <c r="GX109" i="24"/>
  <c r="GW109" i="24"/>
  <c r="PH109" i="24" s="1"/>
  <c r="GU109" i="24"/>
  <c r="GT109" i="24"/>
  <c r="PG109" i="24" s="1"/>
  <c r="GR109" i="24"/>
  <c r="GQ109" i="24"/>
  <c r="PF109" i="24" s="1"/>
  <c r="GO109" i="24"/>
  <c r="GN109" i="24"/>
  <c r="PE109" i="24" s="1"/>
  <c r="IA108" i="24"/>
  <c r="PR108" i="24" s="1"/>
  <c r="HY108" i="24"/>
  <c r="HX108" i="24"/>
  <c r="PQ108" i="24" s="1"/>
  <c r="HV108" i="24"/>
  <c r="HU108" i="24"/>
  <c r="PP108" i="24" s="1"/>
  <c r="HR108" i="24"/>
  <c r="PO108" i="24" s="1"/>
  <c r="HP108" i="24"/>
  <c r="HO108" i="24"/>
  <c r="PN108" i="24" s="1"/>
  <c r="HM108" i="24"/>
  <c r="HL108" i="24"/>
  <c r="PM108" i="24" s="1"/>
  <c r="HJ108" i="24"/>
  <c r="HI108" i="24"/>
  <c r="PL108" i="24" s="1"/>
  <c r="HF108" i="24"/>
  <c r="PK108" i="24" s="1"/>
  <c r="HD108" i="24"/>
  <c r="HC108" i="24"/>
  <c r="PJ108" i="24" s="1"/>
  <c r="HA108" i="24"/>
  <c r="GZ108" i="24"/>
  <c r="PI108" i="24" s="1"/>
  <c r="GX108" i="24"/>
  <c r="GW108" i="24"/>
  <c r="PH108" i="24" s="1"/>
  <c r="GU108" i="24"/>
  <c r="GT108" i="24"/>
  <c r="PG108" i="24" s="1"/>
  <c r="GR108" i="24"/>
  <c r="GQ108" i="24"/>
  <c r="PF108" i="24" s="1"/>
  <c r="GO108" i="24"/>
  <c r="GN108" i="24"/>
  <c r="PE108" i="24" s="1"/>
  <c r="IA107" i="24"/>
  <c r="PR107" i="24" s="1"/>
  <c r="HY107" i="24"/>
  <c r="HX107" i="24"/>
  <c r="PQ107" i="24" s="1"/>
  <c r="HV107" i="24"/>
  <c r="HU107" i="24"/>
  <c r="PP107" i="24" s="1"/>
  <c r="HR107" i="24"/>
  <c r="PO107" i="24" s="1"/>
  <c r="HP107" i="24"/>
  <c r="HO107" i="24"/>
  <c r="PN107" i="24" s="1"/>
  <c r="HM107" i="24"/>
  <c r="HL107" i="24"/>
  <c r="PM107" i="24" s="1"/>
  <c r="HJ107" i="24"/>
  <c r="HI107" i="24"/>
  <c r="PL107" i="24" s="1"/>
  <c r="HF107" i="24"/>
  <c r="PK107" i="24" s="1"/>
  <c r="HD107" i="24"/>
  <c r="HC107" i="24"/>
  <c r="PJ107" i="24" s="1"/>
  <c r="HA107" i="24"/>
  <c r="GZ107" i="24"/>
  <c r="PI107" i="24" s="1"/>
  <c r="GX107" i="24"/>
  <c r="GW107" i="24"/>
  <c r="PH107" i="24" s="1"/>
  <c r="GU107" i="24"/>
  <c r="GT107" i="24"/>
  <c r="PG107" i="24" s="1"/>
  <c r="GR107" i="24"/>
  <c r="GQ107" i="24"/>
  <c r="PF107" i="24" s="1"/>
  <c r="GO107" i="24"/>
  <c r="GN107" i="24"/>
  <c r="PE107" i="24" s="1"/>
  <c r="IA106" i="24"/>
  <c r="PR106" i="24" s="1"/>
  <c r="HY106" i="24"/>
  <c r="HX106" i="24"/>
  <c r="PQ106" i="24" s="1"/>
  <c r="HV106" i="24"/>
  <c r="HU106" i="24"/>
  <c r="PP106" i="24" s="1"/>
  <c r="HR106" i="24"/>
  <c r="PO106" i="24" s="1"/>
  <c r="HP106" i="24"/>
  <c r="HO106" i="24"/>
  <c r="PN106" i="24" s="1"/>
  <c r="HM106" i="24"/>
  <c r="HL106" i="24"/>
  <c r="PM106" i="24" s="1"/>
  <c r="HJ106" i="24"/>
  <c r="HI106" i="24"/>
  <c r="PL106" i="24" s="1"/>
  <c r="HF106" i="24"/>
  <c r="PK106" i="24" s="1"/>
  <c r="HD106" i="24"/>
  <c r="HC106" i="24"/>
  <c r="PJ106" i="24" s="1"/>
  <c r="HA106" i="24"/>
  <c r="GZ106" i="24"/>
  <c r="PI106" i="24" s="1"/>
  <c r="GX106" i="24"/>
  <c r="GW106" i="24"/>
  <c r="PH106" i="24" s="1"/>
  <c r="GU106" i="24"/>
  <c r="GT106" i="24"/>
  <c r="PG106" i="24" s="1"/>
  <c r="GR106" i="24"/>
  <c r="GQ106" i="24"/>
  <c r="PF106" i="24" s="1"/>
  <c r="GO106" i="24"/>
  <c r="GN106" i="24"/>
  <c r="PE106" i="24" s="1"/>
  <c r="IA105" i="24"/>
  <c r="PR105" i="24" s="1"/>
  <c r="HY105" i="24"/>
  <c r="HX105" i="24"/>
  <c r="PQ105" i="24" s="1"/>
  <c r="HV105" i="24"/>
  <c r="HU105" i="24"/>
  <c r="PP105" i="24" s="1"/>
  <c r="HR105" i="24"/>
  <c r="PO105" i="24" s="1"/>
  <c r="HP105" i="24"/>
  <c r="HO105" i="24"/>
  <c r="PN105" i="24" s="1"/>
  <c r="HM105" i="24"/>
  <c r="HL105" i="24"/>
  <c r="PM105" i="24" s="1"/>
  <c r="HJ105" i="24"/>
  <c r="HI105" i="24"/>
  <c r="PL105" i="24" s="1"/>
  <c r="HF105" i="24"/>
  <c r="PK105" i="24" s="1"/>
  <c r="HD105" i="24"/>
  <c r="HC105" i="24"/>
  <c r="PJ105" i="24" s="1"/>
  <c r="HA105" i="24"/>
  <c r="GZ105" i="24"/>
  <c r="PI105" i="24" s="1"/>
  <c r="GX105" i="24"/>
  <c r="GW105" i="24"/>
  <c r="PH105" i="24" s="1"/>
  <c r="GU105" i="24"/>
  <c r="GT105" i="24"/>
  <c r="PG105" i="24" s="1"/>
  <c r="GR105" i="24"/>
  <c r="GQ105" i="24"/>
  <c r="PF105" i="24" s="1"/>
  <c r="GO105" i="24"/>
  <c r="GN105" i="24"/>
  <c r="PE105" i="24" s="1"/>
  <c r="IA104" i="24"/>
  <c r="PR104" i="24" s="1"/>
  <c r="HY104" i="24"/>
  <c r="HX104" i="24"/>
  <c r="PQ104" i="24" s="1"/>
  <c r="HV104" i="24"/>
  <c r="HU104" i="24"/>
  <c r="PP104" i="24" s="1"/>
  <c r="HR104" i="24"/>
  <c r="PO104" i="24" s="1"/>
  <c r="HP104" i="24"/>
  <c r="HO104" i="24"/>
  <c r="PN104" i="24" s="1"/>
  <c r="HM104" i="24"/>
  <c r="HL104" i="24"/>
  <c r="PM104" i="24" s="1"/>
  <c r="HJ104" i="24"/>
  <c r="HI104" i="24"/>
  <c r="PL104" i="24" s="1"/>
  <c r="HF104" i="24"/>
  <c r="PK104" i="24" s="1"/>
  <c r="HD104" i="24"/>
  <c r="HC104" i="24"/>
  <c r="PJ104" i="24" s="1"/>
  <c r="HA104" i="24"/>
  <c r="GZ104" i="24"/>
  <c r="PI104" i="24" s="1"/>
  <c r="GX104" i="24"/>
  <c r="GW104" i="24"/>
  <c r="PH104" i="24" s="1"/>
  <c r="GU104" i="24"/>
  <c r="GT104" i="24"/>
  <c r="PG104" i="24" s="1"/>
  <c r="GR104" i="24"/>
  <c r="GQ104" i="24"/>
  <c r="PF104" i="24" s="1"/>
  <c r="GO104" i="24"/>
  <c r="GN104" i="24"/>
  <c r="PE104" i="24" s="1"/>
  <c r="IA103" i="24"/>
  <c r="PR103" i="24" s="1"/>
  <c r="HY103" i="24"/>
  <c r="HX103" i="24"/>
  <c r="PQ103" i="24" s="1"/>
  <c r="HV103" i="24"/>
  <c r="HU103" i="24"/>
  <c r="PP103" i="24" s="1"/>
  <c r="HR103" i="24"/>
  <c r="PO103" i="24" s="1"/>
  <c r="HP103" i="24"/>
  <c r="HO103" i="24"/>
  <c r="PN103" i="24" s="1"/>
  <c r="HM103" i="24"/>
  <c r="HL103" i="24"/>
  <c r="PM103" i="24" s="1"/>
  <c r="HJ103" i="24"/>
  <c r="HI103" i="24"/>
  <c r="PL103" i="24" s="1"/>
  <c r="HF103" i="24"/>
  <c r="PK103" i="24" s="1"/>
  <c r="HD103" i="24"/>
  <c r="HC103" i="24"/>
  <c r="PJ103" i="24" s="1"/>
  <c r="HA103" i="24"/>
  <c r="GZ103" i="24"/>
  <c r="PI103" i="24" s="1"/>
  <c r="GX103" i="24"/>
  <c r="GW103" i="24"/>
  <c r="PH103" i="24" s="1"/>
  <c r="GU103" i="24"/>
  <c r="GT103" i="24"/>
  <c r="PG103" i="24" s="1"/>
  <c r="GR103" i="24"/>
  <c r="GQ103" i="24"/>
  <c r="PF103" i="24" s="1"/>
  <c r="GO103" i="24"/>
  <c r="GN103" i="24"/>
  <c r="PE103" i="24" s="1"/>
  <c r="IA102" i="24"/>
  <c r="PR102" i="24" s="1"/>
  <c r="HY102" i="24"/>
  <c r="HX102" i="24"/>
  <c r="PQ102" i="24" s="1"/>
  <c r="HV102" i="24"/>
  <c r="HU102" i="24"/>
  <c r="PP102" i="24" s="1"/>
  <c r="HR102" i="24"/>
  <c r="PO102" i="24" s="1"/>
  <c r="HP102" i="24"/>
  <c r="HO102" i="24"/>
  <c r="PN102" i="24" s="1"/>
  <c r="HM102" i="24"/>
  <c r="HL102" i="24"/>
  <c r="PM102" i="24" s="1"/>
  <c r="HJ102" i="24"/>
  <c r="HI102" i="24"/>
  <c r="PL102" i="24" s="1"/>
  <c r="HF102" i="24"/>
  <c r="PK102" i="24" s="1"/>
  <c r="HD102" i="24"/>
  <c r="HC102" i="24"/>
  <c r="PJ102" i="24" s="1"/>
  <c r="HA102" i="24"/>
  <c r="GZ102" i="24"/>
  <c r="PI102" i="24" s="1"/>
  <c r="GX102" i="24"/>
  <c r="GW102" i="24"/>
  <c r="PH102" i="24" s="1"/>
  <c r="GU102" i="24"/>
  <c r="GT102" i="24"/>
  <c r="PG102" i="24" s="1"/>
  <c r="GR102" i="24"/>
  <c r="GQ102" i="24"/>
  <c r="PF102" i="24" s="1"/>
  <c r="GO102" i="24"/>
  <c r="GN102" i="24"/>
  <c r="PE102" i="24" s="1"/>
  <c r="IA101" i="24"/>
  <c r="PR101" i="24" s="1"/>
  <c r="HY101" i="24"/>
  <c r="HX101" i="24"/>
  <c r="PQ101" i="24" s="1"/>
  <c r="HV101" i="24"/>
  <c r="HU101" i="24"/>
  <c r="PP101" i="24" s="1"/>
  <c r="HR101" i="24"/>
  <c r="PO101" i="24" s="1"/>
  <c r="HP101" i="24"/>
  <c r="HO101" i="24"/>
  <c r="PN101" i="24" s="1"/>
  <c r="HM101" i="24"/>
  <c r="HL101" i="24"/>
  <c r="PM101" i="24" s="1"/>
  <c r="HJ101" i="24"/>
  <c r="HI101" i="24"/>
  <c r="PL101" i="24" s="1"/>
  <c r="HF101" i="24"/>
  <c r="PK101" i="24" s="1"/>
  <c r="HD101" i="24"/>
  <c r="HC101" i="24"/>
  <c r="PJ101" i="24" s="1"/>
  <c r="HA101" i="24"/>
  <c r="GZ101" i="24"/>
  <c r="PI101" i="24" s="1"/>
  <c r="GX101" i="24"/>
  <c r="GW101" i="24"/>
  <c r="PH101" i="24" s="1"/>
  <c r="GU101" i="24"/>
  <c r="GT101" i="24"/>
  <c r="PG101" i="24" s="1"/>
  <c r="GR101" i="24"/>
  <c r="GQ101" i="24"/>
  <c r="PF101" i="24" s="1"/>
  <c r="GO101" i="24"/>
  <c r="GN101" i="24"/>
  <c r="PE101" i="24" s="1"/>
  <c r="IA100" i="24"/>
  <c r="PR100" i="24" s="1"/>
  <c r="HY100" i="24"/>
  <c r="HX100" i="24"/>
  <c r="PQ100" i="24" s="1"/>
  <c r="HV100" i="24"/>
  <c r="HU100" i="24"/>
  <c r="PP100" i="24" s="1"/>
  <c r="HR100" i="24"/>
  <c r="PO100" i="24" s="1"/>
  <c r="HP100" i="24"/>
  <c r="HO100" i="24"/>
  <c r="PN100" i="24" s="1"/>
  <c r="HM100" i="24"/>
  <c r="HL100" i="24"/>
  <c r="PM100" i="24" s="1"/>
  <c r="HJ100" i="24"/>
  <c r="HI100" i="24"/>
  <c r="PL100" i="24" s="1"/>
  <c r="HF100" i="24"/>
  <c r="PK100" i="24" s="1"/>
  <c r="HD100" i="24"/>
  <c r="HC100" i="24"/>
  <c r="PJ100" i="24" s="1"/>
  <c r="HA100" i="24"/>
  <c r="GZ100" i="24"/>
  <c r="PI100" i="24" s="1"/>
  <c r="GX100" i="24"/>
  <c r="GW100" i="24"/>
  <c r="PH100" i="24" s="1"/>
  <c r="GU100" i="24"/>
  <c r="GT100" i="24"/>
  <c r="PG100" i="24" s="1"/>
  <c r="GR100" i="24"/>
  <c r="GQ100" i="24"/>
  <c r="PF100" i="24" s="1"/>
  <c r="GO100" i="24"/>
  <c r="GN100" i="24"/>
  <c r="PE100" i="24" s="1"/>
  <c r="IA99" i="24"/>
  <c r="PR99" i="24" s="1"/>
  <c r="HY99" i="24"/>
  <c r="HX99" i="24"/>
  <c r="PQ99" i="24" s="1"/>
  <c r="HV99" i="24"/>
  <c r="HU99" i="24"/>
  <c r="PP99" i="24" s="1"/>
  <c r="HR99" i="24"/>
  <c r="PO99" i="24" s="1"/>
  <c r="HP99" i="24"/>
  <c r="HO99" i="24"/>
  <c r="PN99" i="24" s="1"/>
  <c r="HM99" i="24"/>
  <c r="HL99" i="24"/>
  <c r="PM99" i="24" s="1"/>
  <c r="HJ99" i="24"/>
  <c r="HI99" i="24"/>
  <c r="PL99" i="24" s="1"/>
  <c r="HF99" i="24"/>
  <c r="PK99" i="24" s="1"/>
  <c r="HD99" i="24"/>
  <c r="HC99" i="24"/>
  <c r="PJ99" i="24" s="1"/>
  <c r="HA99" i="24"/>
  <c r="GZ99" i="24"/>
  <c r="PI99" i="24" s="1"/>
  <c r="GX99" i="24"/>
  <c r="GW99" i="24"/>
  <c r="PH99" i="24" s="1"/>
  <c r="GU99" i="24"/>
  <c r="GT99" i="24"/>
  <c r="PG99" i="24" s="1"/>
  <c r="GR99" i="24"/>
  <c r="GQ99" i="24"/>
  <c r="PF99" i="24" s="1"/>
  <c r="GO99" i="24"/>
  <c r="GN99" i="24"/>
  <c r="PE99" i="24" s="1"/>
  <c r="IA98" i="24"/>
  <c r="PR98" i="24" s="1"/>
  <c r="HY98" i="24"/>
  <c r="HX98" i="24"/>
  <c r="PQ98" i="24" s="1"/>
  <c r="HV98" i="24"/>
  <c r="HU98" i="24"/>
  <c r="PP98" i="24" s="1"/>
  <c r="HR98" i="24"/>
  <c r="PO98" i="24" s="1"/>
  <c r="HP98" i="24"/>
  <c r="HO98" i="24"/>
  <c r="PN98" i="24" s="1"/>
  <c r="HM98" i="24"/>
  <c r="HL98" i="24"/>
  <c r="PM98" i="24" s="1"/>
  <c r="HJ98" i="24"/>
  <c r="HI98" i="24"/>
  <c r="PL98" i="24" s="1"/>
  <c r="HF98" i="24"/>
  <c r="PK98" i="24" s="1"/>
  <c r="HD98" i="24"/>
  <c r="HC98" i="24"/>
  <c r="PJ98" i="24" s="1"/>
  <c r="HA98" i="24"/>
  <c r="GZ98" i="24"/>
  <c r="PI98" i="24" s="1"/>
  <c r="GX98" i="24"/>
  <c r="GW98" i="24"/>
  <c r="PH98" i="24" s="1"/>
  <c r="GU98" i="24"/>
  <c r="GT98" i="24"/>
  <c r="PG98" i="24" s="1"/>
  <c r="GR98" i="24"/>
  <c r="GQ98" i="24"/>
  <c r="PF98" i="24" s="1"/>
  <c r="GO98" i="24"/>
  <c r="GN98" i="24"/>
  <c r="PE98" i="24" s="1"/>
  <c r="IA97" i="24"/>
  <c r="PR97" i="24" s="1"/>
  <c r="HY97" i="24"/>
  <c r="HX97" i="24"/>
  <c r="PQ97" i="24" s="1"/>
  <c r="HV97" i="24"/>
  <c r="HU97" i="24"/>
  <c r="PP97" i="24" s="1"/>
  <c r="HR97" i="24"/>
  <c r="PO97" i="24" s="1"/>
  <c r="HP97" i="24"/>
  <c r="HO97" i="24"/>
  <c r="PN97" i="24" s="1"/>
  <c r="HM97" i="24"/>
  <c r="HL97" i="24"/>
  <c r="PM97" i="24" s="1"/>
  <c r="HJ97" i="24"/>
  <c r="HI97" i="24"/>
  <c r="PL97" i="24" s="1"/>
  <c r="HF97" i="24"/>
  <c r="PK97" i="24" s="1"/>
  <c r="HD97" i="24"/>
  <c r="HC97" i="24"/>
  <c r="PJ97" i="24" s="1"/>
  <c r="HA97" i="24"/>
  <c r="GZ97" i="24"/>
  <c r="PI97" i="24" s="1"/>
  <c r="GX97" i="24"/>
  <c r="GW97" i="24"/>
  <c r="PH97" i="24" s="1"/>
  <c r="GU97" i="24"/>
  <c r="GT97" i="24"/>
  <c r="PG97" i="24" s="1"/>
  <c r="GR97" i="24"/>
  <c r="GQ97" i="24"/>
  <c r="PF97" i="24" s="1"/>
  <c r="GO97" i="24"/>
  <c r="GN97" i="24"/>
  <c r="PE97" i="24" s="1"/>
  <c r="IA96" i="24"/>
  <c r="PR96" i="24" s="1"/>
  <c r="HY96" i="24"/>
  <c r="HX96" i="24"/>
  <c r="PQ96" i="24" s="1"/>
  <c r="HV96" i="24"/>
  <c r="HU96" i="24"/>
  <c r="PP96" i="24" s="1"/>
  <c r="HR96" i="24"/>
  <c r="PO96" i="24" s="1"/>
  <c r="HP96" i="24"/>
  <c r="HO96" i="24"/>
  <c r="PN96" i="24" s="1"/>
  <c r="HM96" i="24"/>
  <c r="HL96" i="24"/>
  <c r="PM96" i="24" s="1"/>
  <c r="HJ96" i="24"/>
  <c r="HI96" i="24"/>
  <c r="PL96" i="24" s="1"/>
  <c r="HF96" i="24"/>
  <c r="PK96" i="24" s="1"/>
  <c r="HD96" i="24"/>
  <c r="HC96" i="24"/>
  <c r="PJ96" i="24" s="1"/>
  <c r="HA96" i="24"/>
  <c r="GZ96" i="24"/>
  <c r="PI96" i="24" s="1"/>
  <c r="GX96" i="24"/>
  <c r="GW96" i="24"/>
  <c r="PH96" i="24" s="1"/>
  <c r="GU96" i="24"/>
  <c r="GT96" i="24"/>
  <c r="PG96" i="24" s="1"/>
  <c r="GR96" i="24"/>
  <c r="GQ96" i="24"/>
  <c r="PF96" i="24" s="1"/>
  <c r="GO96" i="24"/>
  <c r="GN96" i="24"/>
  <c r="PE96" i="24" s="1"/>
  <c r="IA95" i="24"/>
  <c r="PR95" i="24" s="1"/>
  <c r="HY95" i="24"/>
  <c r="HX95" i="24"/>
  <c r="PQ95" i="24" s="1"/>
  <c r="HV95" i="24"/>
  <c r="HU95" i="24"/>
  <c r="PP95" i="24" s="1"/>
  <c r="HR95" i="24"/>
  <c r="PO95" i="24" s="1"/>
  <c r="HP95" i="24"/>
  <c r="HO95" i="24"/>
  <c r="PN95" i="24" s="1"/>
  <c r="HM95" i="24"/>
  <c r="HL95" i="24"/>
  <c r="PM95" i="24" s="1"/>
  <c r="HJ95" i="24"/>
  <c r="HI95" i="24"/>
  <c r="PL95" i="24" s="1"/>
  <c r="HF95" i="24"/>
  <c r="PK95" i="24" s="1"/>
  <c r="HD95" i="24"/>
  <c r="HC95" i="24"/>
  <c r="PJ95" i="24" s="1"/>
  <c r="HA95" i="24"/>
  <c r="GZ95" i="24"/>
  <c r="PI95" i="24" s="1"/>
  <c r="GX95" i="24"/>
  <c r="GW95" i="24"/>
  <c r="PH95" i="24" s="1"/>
  <c r="GU95" i="24"/>
  <c r="GT95" i="24"/>
  <c r="PG95" i="24" s="1"/>
  <c r="GR95" i="24"/>
  <c r="GQ95" i="24"/>
  <c r="PF95" i="24" s="1"/>
  <c r="GO95" i="24"/>
  <c r="GN95" i="24"/>
  <c r="PE95" i="24" s="1"/>
  <c r="IA94" i="24"/>
  <c r="PR94" i="24" s="1"/>
  <c r="HY94" i="24"/>
  <c r="HX94" i="24"/>
  <c r="PQ94" i="24" s="1"/>
  <c r="HV94" i="24"/>
  <c r="HU94" i="24"/>
  <c r="PP94" i="24" s="1"/>
  <c r="HR94" i="24"/>
  <c r="PO94" i="24" s="1"/>
  <c r="HP94" i="24"/>
  <c r="HO94" i="24"/>
  <c r="PN94" i="24" s="1"/>
  <c r="HM94" i="24"/>
  <c r="HL94" i="24"/>
  <c r="PM94" i="24" s="1"/>
  <c r="HJ94" i="24"/>
  <c r="HI94" i="24"/>
  <c r="PL94" i="24" s="1"/>
  <c r="HF94" i="24"/>
  <c r="PK94" i="24" s="1"/>
  <c r="HD94" i="24"/>
  <c r="HC94" i="24"/>
  <c r="PJ94" i="24" s="1"/>
  <c r="HA94" i="24"/>
  <c r="GZ94" i="24"/>
  <c r="PI94" i="24" s="1"/>
  <c r="GX94" i="24"/>
  <c r="GW94" i="24"/>
  <c r="PH94" i="24" s="1"/>
  <c r="GU94" i="24"/>
  <c r="GT94" i="24"/>
  <c r="PG94" i="24" s="1"/>
  <c r="GR94" i="24"/>
  <c r="GQ94" i="24"/>
  <c r="PF94" i="24" s="1"/>
  <c r="GO94" i="24"/>
  <c r="GN94" i="24"/>
  <c r="PE94" i="24" s="1"/>
  <c r="IA93" i="24"/>
  <c r="PR93" i="24" s="1"/>
  <c r="HY93" i="24"/>
  <c r="HX93" i="24"/>
  <c r="PQ93" i="24" s="1"/>
  <c r="HV93" i="24"/>
  <c r="HU93" i="24"/>
  <c r="PP93" i="24" s="1"/>
  <c r="HR93" i="24"/>
  <c r="PO93" i="24" s="1"/>
  <c r="HP93" i="24"/>
  <c r="HO93" i="24"/>
  <c r="PN93" i="24" s="1"/>
  <c r="HM93" i="24"/>
  <c r="HL93" i="24"/>
  <c r="PM93" i="24" s="1"/>
  <c r="HJ93" i="24"/>
  <c r="HI93" i="24"/>
  <c r="PL93" i="24" s="1"/>
  <c r="HF93" i="24"/>
  <c r="PK93" i="24" s="1"/>
  <c r="HD93" i="24"/>
  <c r="HC93" i="24"/>
  <c r="PJ93" i="24" s="1"/>
  <c r="HA93" i="24"/>
  <c r="GZ93" i="24"/>
  <c r="PI93" i="24" s="1"/>
  <c r="GX93" i="24"/>
  <c r="GW93" i="24"/>
  <c r="PH93" i="24" s="1"/>
  <c r="GU93" i="24"/>
  <c r="GT93" i="24"/>
  <c r="PG93" i="24" s="1"/>
  <c r="GR93" i="24"/>
  <c r="GQ93" i="24"/>
  <c r="PF93" i="24" s="1"/>
  <c r="GO93" i="24"/>
  <c r="GN93" i="24"/>
  <c r="PE93" i="24" s="1"/>
  <c r="IA92" i="24"/>
  <c r="PR92" i="24" s="1"/>
  <c r="HY92" i="24"/>
  <c r="HX92" i="24"/>
  <c r="PQ92" i="24" s="1"/>
  <c r="HV92" i="24"/>
  <c r="HU92" i="24"/>
  <c r="PP92" i="24" s="1"/>
  <c r="HR92" i="24"/>
  <c r="PO92" i="24" s="1"/>
  <c r="HP92" i="24"/>
  <c r="HO92" i="24"/>
  <c r="PN92" i="24" s="1"/>
  <c r="HM92" i="24"/>
  <c r="HL92" i="24"/>
  <c r="PM92" i="24" s="1"/>
  <c r="HJ92" i="24"/>
  <c r="HI92" i="24"/>
  <c r="PL92" i="24" s="1"/>
  <c r="HF92" i="24"/>
  <c r="PK92" i="24" s="1"/>
  <c r="HD92" i="24"/>
  <c r="HC92" i="24"/>
  <c r="PJ92" i="24" s="1"/>
  <c r="HA92" i="24"/>
  <c r="GZ92" i="24"/>
  <c r="PI92" i="24" s="1"/>
  <c r="GX92" i="24"/>
  <c r="GW92" i="24"/>
  <c r="PH92" i="24" s="1"/>
  <c r="GU92" i="24"/>
  <c r="GT92" i="24"/>
  <c r="PG92" i="24" s="1"/>
  <c r="GR92" i="24"/>
  <c r="GQ92" i="24"/>
  <c r="PF92" i="24" s="1"/>
  <c r="GO92" i="24"/>
  <c r="GN92" i="24"/>
  <c r="PE92" i="24" s="1"/>
  <c r="IA91" i="24"/>
  <c r="PR91" i="24" s="1"/>
  <c r="HY91" i="24"/>
  <c r="HX91" i="24"/>
  <c r="PQ91" i="24" s="1"/>
  <c r="HV91" i="24"/>
  <c r="HU91" i="24"/>
  <c r="PP91" i="24" s="1"/>
  <c r="HR91" i="24"/>
  <c r="PO91" i="24" s="1"/>
  <c r="HP91" i="24"/>
  <c r="HO91" i="24"/>
  <c r="PN91" i="24" s="1"/>
  <c r="HM91" i="24"/>
  <c r="HL91" i="24"/>
  <c r="PM91" i="24" s="1"/>
  <c r="HJ91" i="24"/>
  <c r="HI91" i="24"/>
  <c r="PL91" i="24" s="1"/>
  <c r="HF91" i="24"/>
  <c r="PK91" i="24" s="1"/>
  <c r="HD91" i="24"/>
  <c r="HC91" i="24"/>
  <c r="PJ91" i="24" s="1"/>
  <c r="HA91" i="24"/>
  <c r="GZ91" i="24"/>
  <c r="PI91" i="24" s="1"/>
  <c r="GX91" i="24"/>
  <c r="GW91" i="24"/>
  <c r="PH91" i="24" s="1"/>
  <c r="GU91" i="24"/>
  <c r="GT91" i="24"/>
  <c r="PG91" i="24" s="1"/>
  <c r="GR91" i="24"/>
  <c r="GQ91" i="24"/>
  <c r="PF91" i="24" s="1"/>
  <c r="GO91" i="24"/>
  <c r="GN91" i="24"/>
  <c r="PE91" i="24" s="1"/>
  <c r="IA90" i="24"/>
  <c r="PR90" i="24" s="1"/>
  <c r="HY90" i="24"/>
  <c r="HX90" i="24"/>
  <c r="PQ90" i="24" s="1"/>
  <c r="HV90" i="24"/>
  <c r="HU90" i="24"/>
  <c r="PP90" i="24" s="1"/>
  <c r="HR90" i="24"/>
  <c r="PO90" i="24" s="1"/>
  <c r="HP90" i="24"/>
  <c r="HO90" i="24"/>
  <c r="PN90" i="24" s="1"/>
  <c r="HM90" i="24"/>
  <c r="HL90" i="24"/>
  <c r="PM90" i="24" s="1"/>
  <c r="HJ90" i="24"/>
  <c r="HI90" i="24"/>
  <c r="PL90" i="24" s="1"/>
  <c r="HF90" i="24"/>
  <c r="PK90" i="24" s="1"/>
  <c r="HD90" i="24"/>
  <c r="HC90" i="24"/>
  <c r="PJ90" i="24" s="1"/>
  <c r="HA90" i="24"/>
  <c r="GZ90" i="24"/>
  <c r="PI90" i="24" s="1"/>
  <c r="GX90" i="24"/>
  <c r="GW90" i="24"/>
  <c r="PH90" i="24" s="1"/>
  <c r="GU90" i="24"/>
  <c r="GT90" i="24"/>
  <c r="PG90" i="24" s="1"/>
  <c r="GR90" i="24"/>
  <c r="GQ90" i="24"/>
  <c r="PF90" i="24" s="1"/>
  <c r="GO90" i="24"/>
  <c r="GN90" i="24"/>
  <c r="PE90" i="24" s="1"/>
  <c r="IA89" i="24"/>
  <c r="PR89" i="24" s="1"/>
  <c r="HY89" i="24"/>
  <c r="HX89" i="24"/>
  <c r="PQ89" i="24" s="1"/>
  <c r="HV89" i="24"/>
  <c r="HU89" i="24"/>
  <c r="PP89" i="24" s="1"/>
  <c r="HR89" i="24"/>
  <c r="PO89" i="24" s="1"/>
  <c r="HP89" i="24"/>
  <c r="HO89" i="24"/>
  <c r="PN89" i="24" s="1"/>
  <c r="HM89" i="24"/>
  <c r="HL89" i="24"/>
  <c r="PM89" i="24" s="1"/>
  <c r="HJ89" i="24"/>
  <c r="HI89" i="24"/>
  <c r="PL89" i="24" s="1"/>
  <c r="HF89" i="24"/>
  <c r="PK89" i="24" s="1"/>
  <c r="HD89" i="24"/>
  <c r="HC89" i="24"/>
  <c r="PJ89" i="24" s="1"/>
  <c r="HA89" i="24"/>
  <c r="GZ89" i="24"/>
  <c r="PI89" i="24" s="1"/>
  <c r="GX89" i="24"/>
  <c r="GW89" i="24"/>
  <c r="PH89" i="24" s="1"/>
  <c r="GU89" i="24"/>
  <c r="GT89" i="24"/>
  <c r="PG89" i="24" s="1"/>
  <c r="GR89" i="24"/>
  <c r="GQ89" i="24"/>
  <c r="PF89" i="24" s="1"/>
  <c r="GO89" i="24"/>
  <c r="GN89" i="24"/>
  <c r="PE89" i="24" s="1"/>
  <c r="IA88" i="24"/>
  <c r="PR88" i="24" s="1"/>
  <c r="HY88" i="24"/>
  <c r="HX88" i="24"/>
  <c r="PQ88" i="24" s="1"/>
  <c r="HV88" i="24"/>
  <c r="HU88" i="24"/>
  <c r="PP88" i="24" s="1"/>
  <c r="HR88" i="24"/>
  <c r="PO88" i="24" s="1"/>
  <c r="HP88" i="24"/>
  <c r="HO88" i="24"/>
  <c r="PN88" i="24" s="1"/>
  <c r="HM88" i="24"/>
  <c r="HL88" i="24"/>
  <c r="PM88" i="24" s="1"/>
  <c r="HJ88" i="24"/>
  <c r="HI88" i="24"/>
  <c r="PL88" i="24" s="1"/>
  <c r="HF88" i="24"/>
  <c r="PK88" i="24" s="1"/>
  <c r="HD88" i="24"/>
  <c r="HC88" i="24"/>
  <c r="PJ88" i="24" s="1"/>
  <c r="HA88" i="24"/>
  <c r="GZ88" i="24"/>
  <c r="PI88" i="24" s="1"/>
  <c r="GX88" i="24"/>
  <c r="GW88" i="24"/>
  <c r="PH88" i="24" s="1"/>
  <c r="GU88" i="24"/>
  <c r="GT88" i="24"/>
  <c r="PG88" i="24" s="1"/>
  <c r="GR88" i="24"/>
  <c r="GQ88" i="24"/>
  <c r="PF88" i="24" s="1"/>
  <c r="GO88" i="24"/>
  <c r="GN88" i="24"/>
  <c r="PE88" i="24" s="1"/>
  <c r="IA87" i="24"/>
  <c r="PR87" i="24" s="1"/>
  <c r="HY87" i="24"/>
  <c r="HX87" i="24"/>
  <c r="PQ87" i="24" s="1"/>
  <c r="HV87" i="24"/>
  <c r="HU87" i="24"/>
  <c r="PP87" i="24" s="1"/>
  <c r="HR87" i="24"/>
  <c r="PO87" i="24" s="1"/>
  <c r="HP87" i="24"/>
  <c r="HO87" i="24"/>
  <c r="PN87" i="24" s="1"/>
  <c r="HM87" i="24"/>
  <c r="HL87" i="24"/>
  <c r="PM87" i="24" s="1"/>
  <c r="HJ87" i="24"/>
  <c r="HI87" i="24"/>
  <c r="PL87" i="24" s="1"/>
  <c r="HF87" i="24"/>
  <c r="PK87" i="24" s="1"/>
  <c r="HD87" i="24"/>
  <c r="HC87" i="24"/>
  <c r="PJ87" i="24" s="1"/>
  <c r="HA87" i="24"/>
  <c r="GZ87" i="24"/>
  <c r="PI87" i="24" s="1"/>
  <c r="GX87" i="24"/>
  <c r="GW87" i="24"/>
  <c r="PH87" i="24" s="1"/>
  <c r="GU87" i="24"/>
  <c r="GT87" i="24"/>
  <c r="PG87" i="24" s="1"/>
  <c r="GR87" i="24"/>
  <c r="GQ87" i="24"/>
  <c r="PF87" i="24" s="1"/>
  <c r="GO87" i="24"/>
  <c r="GN87" i="24"/>
  <c r="PE87" i="24" s="1"/>
  <c r="IA86" i="24"/>
  <c r="PR86" i="24" s="1"/>
  <c r="HY86" i="24"/>
  <c r="HX86" i="24"/>
  <c r="PQ86" i="24" s="1"/>
  <c r="HV86" i="24"/>
  <c r="HU86" i="24"/>
  <c r="PP86" i="24" s="1"/>
  <c r="HR86" i="24"/>
  <c r="PO86" i="24" s="1"/>
  <c r="HP86" i="24"/>
  <c r="HO86" i="24"/>
  <c r="PN86" i="24" s="1"/>
  <c r="HM86" i="24"/>
  <c r="HL86" i="24"/>
  <c r="PM86" i="24" s="1"/>
  <c r="HJ86" i="24"/>
  <c r="HI86" i="24"/>
  <c r="PL86" i="24" s="1"/>
  <c r="HF86" i="24"/>
  <c r="PK86" i="24" s="1"/>
  <c r="HD86" i="24"/>
  <c r="HC86" i="24"/>
  <c r="PJ86" i="24" s="1"/>
  <c r="HA86" i="24"/>
  <c r="GZ86" i="24"/>
  <c r="PI86" i="24" s="1"/>
  <c r="GX86" i="24"/>
  <c r="GW86" i="24"/>
  <c r="PH86" i="24" s="1"/>
  <c r="GU86" i="24"/>
  <c r="GT86" i="24"/>
  <c r="PG86" i="24" s="1"/>
  <c r="GR86" i="24"/>
  <c r="GQ86" i="24"/>
  <c r="PF86" i="24" s="1"/>
  <c r="GO86" i="24"/>
  <c r="GN86" i="24"/>
  <c r="PE86" i="24" s="1"/>
  <c r="IA85" i="24"/>
  <c r="PR85" i="24" s="1"/>
  <c r="HY85" i="24"/>
  <c r="HX85" i="24"/>
  <c r="PQ85" i="24" s="1"/>
  <c r="HV85" i="24"/>
  <c r="HU85" i="24"/>
  <c r="PP85" i="24" s="1"/>
  <c r="HR85" i="24"/>
  <c r="PO85" i="24" s="1"/>
  <c r="HP85" i="24"/>
  <c r="HO85" i="24"/>
  <c r="PN85" i="24" s="1"/>
  <c r="HM85" i="24"/>
  <c r="HL85" i="24"/>
  <c r="PM85" i="24" s="1"/>
  <c r="HJ85" i="24"/>
  <c r="HI85" i="24"/>
  <c r="PL85" i="24" s="1"/>
  <c r="HF85" i="24"/>
  <c r="PK85" i="24" s="1"/>
  <c r="HD85" i="24"/>
  <c r="HC85" i="24"/>
  <c r="PJ85" i="24" s="1"/>
  <c r="HA85" i="24"/>
  <c r="GZ85" i="24"/>
  <c r="PI85" i="24" s="1"/>
  <c r="GX85" i="24"/>
  <c r="GW85" i="24"/>
  <c r="PH85" i="24" s="1"/>
  <c r="GU85" i="24"/>
  <c r="GT85" i="24"/>
  <c r="PG85" i="24" s="1"/>
  <c r="GR85" i="24"/>
  <c r="GQ85" i="24"/>
  <c r="PF85" i="24" s="1"/>
  <c r="GO85" i="24"/>
  <c r="GN85" i="24"/>
  <c r="PE85" i="24" s="1"/>
  <c r="IA84" i="24"/>
  <c r="PR84" i="24" s="1"/>
  <c r="HY84" i="24"/>
  <c r="HX84" i="24"/>
  <c r="PQ84" i="24" s="1"/>
  <c r="HV84" i="24"/>
  <c r="HU84" i="24"/>
  <c r="PP84" i="24" s="1"/>
  <c r="HR84" i="24"/>
  <c r="PO84" i="24" s="1"/>
  <c r="HP84" i="24"/>
  <c r="HO84" i="24"/>
  <c r="PN84" i="24" s="1"/>
  <c r="HM84" i="24"/>
  <c r="HL84" i="24"/>
  <c r="PM84" i="24" s="1"/>
  <c r="HJ84" i="24"/>
  <c r="HI84" i="24"/>
  <c r="PL84" i="24" s="1"/>
  <c r="HF84" i="24"/>
  <c r="PK84" i="24" s="1"/>
  <c r="HD84" i="24"/>
  <c r="HC84" i="24"/>
  <c r="PJ84" i="24" s="1"/>
  <c r="HA84" i="24"/>
  <c r="GZ84" i="24"/>
  <c r="PI84" i="24" s="1"/>
  <c r="GX84" i="24"/>
  <c r="GW84" i="24"/>
  <c r="PH84" i="24" s="1"/>
  <c r="GU84" i="24"/>
  <c r="GT84" i="24"/>
  <c r="PG84" i="24" s="1"/>
  <c r="GR84" i="24"/>
  <c r="GQ84" i="24"/>
  <c r="PF84" i="24" s="1"/>
  <c r="GO84" i="24"/>
  <c r="GN84" i="24"/>
  <c r="PE84" i="24" s="1"/>
  <c r="IA83" i="24"/>
  <c r="PR83" i="24" s="1"/>
  <c r="HY83" i="24"/>
  <c r="HX83" i="24"/>
  <c r="PQ83" i="24" s="1"/>
  <c r="HV83" i="24"/>
  <c r="HU83" i="24"/>
  <c r="PP83" i="24" s="1"/>
  <c r="HR83" i="24"/>
  <c r="PO83" i="24" s="1"/>
  <c r="HP83" i="24"/>
  <c r="HO83" i="24"/>
  <c r="PN83" i="24" s="1"/>
  <c r="HM83" i="24"/>
  <c r="HL83" i="24"/>
  <c r="PM83" i="24" s="1"/>
  <c r="HJ83" i="24"/>
  <c r="HI83" i="24"/>
  <c r="PL83" i="24" s="1"/>
  <c r="HF83" i="24"/>
  <c r="PK83" i="24" s="1"/>
  <c r="HD83" i="24"/>
  <c r="HC83" i="24"/>
  <c r="PJ83" i="24" s="1"/>
  <c r="HA83" i="24"/>
  <c r="GZ83" i="24"/>
  <c r="PI83" i="24" s="1"/>
  <c r="GX83" i="24"/>
  <c r="GW83" i="24"/>
  <c r="PH83" i="24" s="1"/>
  <c r="GU83" i="24"/>
  <c r="GT83" i="24"/>
  <c r="PG83" i="24" s="1"/>
  <c r="GR83" i="24"/>
  <c r="GQ83" i="24"/>
  <c r="PF83" i="24" s="1"/>
  <c r="GO83" i="24"/>
  <c r="GN83" i="24"/>
  <c r="PE83" i="24" s="1"/>
  <c r="IA82" i="24"/>
  <c r="PR82" i="24" s="1"/>
  <c r="HY82" i="24"/>
  <c r="HX82" i="24"/>
  <c r="PQ82" i="24" s="1"/>
  <c r="HV82" i="24"/>
  <c r="HU82" i="24"/>
  <c r="PP82" i="24" s="1"/>
  <c r="HR82" i="24"/>
  <c r="PO82" i="24" s="1"/>
  <c r="HP82" i="24"/>
  <c r="HO82" i="24"/>
  <c r="PN82" i="24" s="1"/>
  <c r="HM82" i="24"/>
  <c r="HL82" i="24"/>
  <c r="PM82" i="24" s="1"/>
  <c r="HJ82" i="24"/>
  <c r="HI82" i="24"/>
  <c r="PL82" i="24" s="1"/>
  <c r="HF82" i="24"/>
  <c r="PK82" i="24" s="1"/>
  <c r="HD82" i="24"/>
  <c r="HC82" i="24"/>
  <c r="PJ82" i="24" s="1"/>
  <c r="HA82" i="24"/>
  <c r="GZ82" i="24"/>
  <c r="PI82" i="24" s="1"/>
  <c r="GX82" i="24"/>
  <c r="GW82" i="24"/>
  <c r="PH82" i="24" s="1"/>
  <c r="GU82" i="24"/>
  <c r="GT82" i="24"/>
  <c r="PG82" i="24" s="1"/>
  <c r="GR82" i="24"/>
  <c r="GQ82" i="24"/>
  <c r="PF82" i="24" s="1"/>
  <c r="GO82" i="24"/>
  <c r="GN82" i="24"/>
  <c r="PE82" i="24" s="1"/>
  <c r="IA81" i="24"/>
  <c r="PR81" i="24" s="1"/>
  <c r="HY81" i="24"/>
  <c r="HX81" i="24"/>
  <c r="PQ81" i="24" s="1"/>
  <c r="HV81" i="24"/>
  <c r="HU81" i="24"/>
  <c r="PP81" i="24" s="1"/>
  <c r="HR81" i="24"/>
  <c r="PO81" i="24" s="1"/>
  <c r="HP81" i="24"/>
  <c r="HO81" i="24"/>
  <c r="PN81" i="24" s="1"/>
  <c r="HM81" i="24"/>
  <c r="HL81" i="24"/>
  <c r="PM81" i="24" s="1"/>
  <c r="HJ81" i="24"/>
  <c r="HI81" i="24"/>
  <c r="PL81" i="24" s="1"/>
  <c r="HF81" i="24"/>
  <c r="PK81" i="24" s="1"/>
  <c r="HD81" i="24"/>
  <c r="HC81" i="24"/>
  <c r="PJ81" i="24" s="1"/>
  <c r="HA81" i="24"/>
  <c r="GZ81" i="24"/>
  <c r="PI81" i="24" s="1"/>
  <c r="GX81" i="24"/>
  <c r="GW81" i="24"/>
  <c r="PH81" i="24" s="1"/>
  <c r="GU81" i="24"/>
  <c r="GT81" i="24"/>
  <c r="PG81" i="24" s="1"/>
  <c r="GR81" i="24"/>
  <c r="GQ81" i="24"/>
  <c r="PF81" i="24" s="1"/>
  <c r="GO81" i="24"/>
  <c r="GN81" i="24"/>
  <c r="PE81" i="24" s="1"/>
  <c r="IA80" i="24"/>
  <c r="PR80" i="24" s="1"/>
  <c r="HY80" i="24"/>
  <c r="HX80" i="24"/>
  <c r="PQ80" i="24" s="1"/>
  <c r="HV80" i="24"/>
  <c r="HU80" i="24"/>
  <c r="PP80" i="24" s="1"/>
  <c r="HR80" i="24"/>
  <c r="PO80" i="24" s="1"/>
  <c r="HP80" i="24"/>
  <c r="HO80" i="24"/>
  <c r="PN80" i="24" s="1"/>
  <c r="HM80" i="24"/>
  <c r="HL80" i="24"/>
  <c r="PM80" i="24" s="1"/>
  <c r="HJ80" i="24"/>
  <c r="HI80" i="24"/>
  <c r="PL80" i="24" s="1"/>
  <c r="HF80" i="24"/>
  <c r="PK80" i="24" s="1"/>
  <c r="HD80" i="24"/>
  <c r="HC80" i="24"/>
  <c r="PJ80" i="24" s="1"/>
  <c r="HA80" i="24"/>
  <c r="GZ80" i="24"/>
  <c r="PI80" i="24" s="1"/>
  <c r="GX80" i="24"/>
  <c r="GW80" i="24"/>
  <c r="PH80" i="24" s="1"/>
  <c r="GU80" i="24"/>
  <c r="GT80" i="24"/>
  <c r="PG80" i="24" s="1"/>
  <c r="GR80" i="24"/>
  <c r="GQ80" i="24"/>
  <c r="PF80" i="24" s="1"/>
  <c r="GO80" i="24"/>
  <c r="GN80" i="24"/>
  <c r="PE80" i="24" s="1"/>
  <c r="IA79" i="24"/>
  <c r="PR79" i="24" s="1"/>
  <c r="HY79" i="24"/>
  <c r="HX79" i="24"/>
  <c r="PQ79" i="24" s="1"/>
  <c r="HV79" i="24"/>
  <c r="HU79" i="24"/>
  <c r="PP79" i="24" s="1"/>
  <c r="HR79" i="24"/>
  <c r="PO79" i="24" s="1"/>
  <c r="HP79" i="24"/>
  <c r="HO79" i="24"/>
  <c r="PN79" i="24" s="1"/>
  <c r="HM79" i="24"/>
  <c r="HL79" i="24"/>
  <c r="PM79" i="24" s="1"/>
  <c r="HJ79" i="24"/>
  <c r="HI79" i="24"/>
  <c r="PL79" i="24" s="1"/>
  <c r="HF79" i="24"/>
  <c r="PK79" i="24" s="1"/>
  <c r="HD79" i="24"/>
  <c r="HC79" i="24"/>
  <c r="PJ79" i="24" s="1"/>
  <c r="HA79" i="24"/>
  <c r="GZ79" i="24"/>
  <c r="PI79" i="24" s="1"/>
  <c r="GX79" i="24"/>
  <c r="GW79" i="24"/>
  <c r="PH79" i="24" s="1"/>
  <c r="GU79" i="24"/>
  <c r="GT79" i="24"/>
  <c r="PG79" i="24" s="1"/>
  <c r="GR79" i="24"/>
  <c r="GQ79" i="24"/>
  <c r="PF79" i="24" s="1"/>
  <c r="GO79" i="24"/>
  <c r="GN79" i="24"/>
  <c r="PE79" i="24" s="1"/>
  <c r="IA78" i="24"/>
  <c r="PR78" i="24" s="1"/>
  <c r="HY78" i="24"/>
  <c r="HX78" i="24"/>
  <c r="PQ78" i="24" s="1"/>
  <c r="HV78" i="24"/>
  <c r="HU78" i="24"/>
  <c r="PP78" i="24" s="1"/>
  <c r="HR78" i="24"/>
  <c r="PO78" i="24" s="1"/>
  <c r="HP78" i="24"/>
  <c r="HO78" i="24"/>
  <c r="PN78" i="24" s="1"/>
  <c r="HM78" i="24"/>
  <c r="HL78" i="24"/>
  <c r="PM78" i="24" s="1"/>
  <c r="HJ78" i="24"/>
  <c r="HI78" i="24"/>
  <c r="PL78" i="24" s="1"/>
  <c r="HF78" i="24"/>
  <c r="PK78" i="24" s="1"/>
  <c r="HD78" i="24"/>
  <c r="HC78" i="24"/>
  <c r="PJ78" i="24" s="1"/>
  <c r="HA78" i="24"/>
  <c r="GZ78" i="24"/>
  <c r="PI78" i="24" s="1"/>
  <c r="GX78" i="24"/>
  <c r="GW78" i="24"/>
  <c r="PH78" i="24" s="1"/>
  <c r="GU78" i="24"/>
  <c r="GT78" i="24"/>
  <c r="PG78" i="24" s="1"/>
  <c r="GR78" i="24"/>
  <c r="GQ78" i="24"/>
  <c r="PF78" i="24" s="1"/>
  <c r="GO78" i="24"/>
  <c r="GN78" i="24"/>
  <c r="PE78" i="24" s="1"/>
  <c r="IA77" i="24"/>
  <c r="PR77" i="24" s="1"/>
  <c r="HY77" i="24"/>
  <c r="HX77" i="24"/>
  <c r="PQ77" i="24" s="1"/>
  <c r="HV77" i="24"/>
  <c r="HU77" i="24"/>
  <c r="PP77" i="24" s="1"/>
  <c r="HR77" i="24"/>
  <c r="PO77" i="24" s="1"/>
  <c r="HP77" i="24"/>
  <c r="HO77" i="24"/>
  <c r="PN77" i="24" s="1"/>
  <c r="HM77" i="24"/>
  <c r="HL77" i="24"/>
  <c r="PM77" i="24" s="1"/>
  <c r="HJ77" i="24"/>
  <c r="HI77" i="24"/>
  <c r="PL77" i="24" s="1"/>
  <c r="HF77" i="24"/>
  <c r="PK77" i="24" s="1"/>
  <c r="HD77" i="24"/>
  <c r="HC77" i="24"/>
  <c r="PJ77" i="24" s="1"/>
  <c r="HA77" i="24"/>
  <c r="GZ77" i="24"/>
  <c r="PI77" i="24" s="1"/>
  <c r="GX77" i="24"/>
  <c r="GW77" i="24"/>
  <c r="PH77" i="24" s="1"/>
  <c r="GU77" i="24"/>
  <c r="GT77" i="24"/>
  <c r="PG77" i="24" s="1"/>
  <c r="GR77" i="24"/>
  <c r="GQ77" i="24"/>
  <c r="PF77" i="24" s="1"/>
  <c r="GO77" i="24"/>
  <c r="GN77" i="24"/>
  <c r="PE77" i="24" s="1"/>
  <c r="IA76" i="24"/>
  <c r="PR76" i="24" s="1"/>
  <c r="HY76" i="24"/>
  <c r="HX76" i="24"/>
  <c r="PQ76" i="24" s="1"/>
  <c r="HV76" i="24"/>
  <c r="HU76" i="24"/>
  <c r="PP76" i="24" s="1"/>
  <c r="HR76" i="24"/>
  <c r="PO76" i="24" s="1"/>
  <c r="HP76" i="24"/>
  <c r="HO76" i="24"/>
  <c r="PN76" i="24" s="1"/>
  <c r="HM76" i="24"/>
  <c r="HL76" i="24"/>
  <c r="PM76" i="24" s="1"/>
  <c r="HJ76" i="24"/>
  <c r="HI76" i="24"/>
  <c r="PL76" i="24" s="1"/>
  <c r="HF76" i="24"/>
  <c r="PK76" i="24" s="1"/>
  <c r="HD76" i="24"/>
  <c r="HC76" i="24"/>
  <c r="PJ76" i="24" s="1"/>
  <c r="HA76" i="24"/>
  <c r="GZ76" i="24"/>
  <c r="PI76" i="24" s="1"/>
  <c r="GX76" i="24"/>
  <c r="GW76" i="24"/>
  <c r="PH76" i="24" s="1"/>
  <c r="GU76" i="24"/>
  <c r="GT76" i="24"/>
  <c r="PG76" i="24" s="1"/>
  <c r="GR76" i="24"/>
  <c r="GQ76" i="24"/>
  <c r="PF76" i="24" s="1"/>
  <c r="GO76" i="24"/>
  <c r="GN76" i="24"/>
  <c r="PE76" i="24" s="1"/>
  <c r="IA75" i="24"/>
  <c r="PR75" i="24" s="1"/>
  <c r="HY75" i="24"/>
  <c r="HX75" i="24"/>
  <c r="PQ75" i="24" s="1"/>
  <c r="HV75" i="24"/>
  <c r="HU75" i="24"/>
  <c r="PP75" i="24" s="1"/>
  <c r="HR75" i="24"/>
  <c r="PO75" i="24" s="1"/>
  <c r="HP75" i="24"/>
  <c r="HO75" i="24"/>
  <c r="PN75" i="24" s="1"/>
  <c r="HM75" i="24"/>
  <c r="HL75" i="24"/>
  <c r="PM75" i="24" s="1"/>
  <c r="HJ75" i="24"/>
  <c r="HI75" i="24"/>
  <c r="PL75" i="24" s="1"/>
  <c r="HF75" i="24"/>
  <c r="PK75" i="24" s="1"/>
  <c r="HD75" i="24"/>
  <c r="HC75" i="24"/>
  <c r="PJ75" i="24" s="1"/>
  <c r="HA75" i="24"/>
  <c r="GZ75" i="24"/>
  <c r="PI75" i="24" s="1"/>
  <c r="GX75" i="24"/>
  <c r="GW75" i="24"/>
  <c r="PH75" i="24" s="1"/>
  <c r="GU75" i="24"/>
  <c r="GT75" i="24"/>
  <c r="PG75" i="24" s="1"/>
  <c r="GR75" i="24"/>
  <c r="GQ75" i="24"/>
  <c r="PF75" i="24" s="1"/>
  <c r="GO75" i="24"/>
  <c r="GN75" i="24"/>
  <c r="PE75" i="24" s="1"/>
  <c r="IA74" i="24"/>
  <c r="PR74" i="24" s="1"/>
  <c r="HY74" i="24"/>
  <c r="HX74" i="24"/>
  <c r="PQ74" i="24" s="1"/>
  <c r="HV74" i="24"/>
  <c r="HU74" i="24"/>
  <c r="PP74" i="24" s="1"/>
  <c r="HR74" i="24"/>
  <c r="PO74" i="24" s="1"/>
  <c r="HP74" i="24"/>
  <c r="HO74" i="24"/>
  <c r="PN74" i="24" s="1"/>
  <c r="HM74" i="24"/>
  <c r="HL74" i="24"/>
  <c r="PM74" i="24" s="1"/>
  <c r="HJ74" i="24"/>
  <c r="HI74" i="24"/>
  <c r="PL74" i="24" s="1"/>
  <c r="HF74" i="24"/>
  <c r="PK74" i="24" s="1"/>
  <c r="HD74" i="24"/>
  <c r="HC74" i="24"/>
  <c r="PJ74" i="24" s="1"/>
  <c r="HA74" i="24"/>
  <c r="GZ74" i="24"/>
  <c r="PI74" i="24" s="1"/>
  <c r="GX74" i="24"/>
  <c r="GW74" i="24"/>
  <c r="PH74" i="24" s="1"/>
  <c r="GU74" i="24"/>
  <c r="GT74" i="24"/>
  <c r="PG74" i="24" s="1"/>
  <c r="GR74" i="24"/>
  <c r="GQ74" i="24"/>
  <c r="PF74" i="24" s="1"/>
  <c r="GO74" i="24"/>
  <c r="GN74" i="24"/>
  <c r="PE74" i="24" s="1"/>
  <c r="IA73" i="24"/>
  <c r="PR73" i="24" s="1"/>
  <c r="HY73" i="24"/>
  <c r="HX73" i="24"/>
  <c r="PQ73" i="24" s="1"/>
  <c r="HV73" i="24"/>
  <c r="HU73" i="24"/>
  <c r="PP73" i="24" s="1"/>
  <c r="HR73" i="24"/>
  <c r="PO73" i="24" s="1"/>
  <c r="HP73" i="24"/>
  <c r="HO73" i="24"/>
  <c r="PN73" i="24" s="1"/>
  <c r="HM73" i="24"/>
  <c r="HL73" i="24"/>
  <c r="PM73" i="24" s="1"/>
  <c r="HJ73" i="24"/>
  <c r="HI73" i="24"/>
  <c r="PL73" i="24" s="1"/>
  <c r="HF73" i="24"/>
  <c r="PK73" i="24" s="1"/>
  <c r="HD73" i="24"/>
  <c r="HC73" i="24"/>
  <c r="PJ73" i="24" s="1"/>
  <c r="HA73" i="24"/>
  <c r="GZ73" i="24"/>
  <c r="PI73" i="24" s="1"/>
  <c r="GX73" i="24"/>
  <c r="GW73" i="24"/>
  <c r="PH73" i="24" s="1"/>
  <c r="GU73" i="24"/>
  <c r="GT73" i="24"/>
  <c r="PG73" i="24" s="1"/>
  <c r="GR73" i="24"/>
  <c r="GQ73" i="24"/>
  <c r="PF73" i="24" s="1"/>
  <c r="GO73" i="24"/>
  <c r="GN73" i="24"/>
  <c r="PE73" i="24" s="1"/>
  <c r="IA72" i="24"/>
  <c r="PR72" i="24" s="1"/>
  <c r="HY72" i="24"/>
  <c r="HX72" i="24"/>
  <c r="PQ72" i="24" s="1"/>
  <c r="HV72" i="24"/>
  <c r="HU72" i="24"/>
  <c r="PP72" i="24" s="1"/>
  <c r="HR72" i="24"/>
  <c r="PO72" i="24" s="1"/>
  <c r="HP72" i="24"/>
  <c r="HO72" i="24"/>
  <c r="PN72" i="24" s="1"/>
  <c r="HM72" i="24"/>
  <c r="HL72" i="24"/>
  <c r="PM72" i="24" s="1"/>
  <c r="HJ72" i="24"/>
  <c r="HI72" i="24"/>
  <c r="PL72" i="24" s="1"/>
  <c r="HF72" i="24"/>
  <c r="PK72" i="24" s="1"/>
  <c r="HD72" i="24"/>
  <c r="HC72" i="24"/>
  <c r="PJ72" i="24" s="1"/>
  <c r="HA72" i="24"/>
  <c r="GZ72" i="24"/>
  <c r="PI72" i="24" s="1"/>
  <c r="GX72" i="24"/>
  <c r="GW72" i="24"/>
  <c r="PH72" i="24" s="1"/>
  <c r="GU72" i="24"/>
  <c r="GT72" i="24"/>
  <c r="PG72" i="24" s="1"/>
  <c r="GR72" i="24"/>
  <c r="GQ72" i="24"/>
  <c r="PF72" i="24" s="1"/>
  <c r="GO72" i="24"/>
  <c r="GN72" i="24"/>
  <c r="PE72" i="24" s="1"/>
  <c r="IA71" i="24"/>
  <c r="PR71" i="24" s="1"/>
  <c r="HY71" i="24"/>
  <c r="HX71" i="24"/>
  <c r="PQ71" i="24" s="1"/>
  <c r="HV71" i="24"/>
  <c r="HU71" i="24"/>
  <c r="PP71" i="24" s="1"/>
  <c r="HR71" i="24"/>
  <c r="PO71" i="24" s="1"/>
  <c r="HP71" i="24"/>
  <c r="HO71" i="24"/>
  <c r="PN71" i="24" s="1"/>
  <c r="HM71" i="24"/>
  <c r="HL71" i="24"/>
  <c r="PM71" i="24" s="1"/>
  <c r="HJ71" i="24"/>
  <c r="HI71" i="24"/>
  <c r="PL71" i="24" s="1"/>
  <c r="HF71" i="24"/>
  <c r="PK71" i="24" s="1"/>
  <c r="HD71" i="24"/>
  <c r="HC71" i="24"/>
  <c r="PJ71" i="24" s="1"/>
  <c r="HA71" i="24"/>
  <c r="GZ71" i="24"/>
  <c r="PI71" i="24" s="1"/>
  <c r="GX71" i="24"/>
  <c r="GW71" i="24"/>
  <c r="PH71" i="24" s="1"/>
  <c r="GU71" i="24"/>
  <c r="GT71" i="24"/>
  <c r="PG71" i="24" s="1"/>
  <c r="GR71" i="24"/>
  <c r="GQ71" i="24"/>
  <c r="PF71" i="24" s="1"/>
  <c r="GO71" i="24"/>
  <c r="GN71" i="24"/>
  <c r="PE71" i="24" s="1"/>
  <c r="IA70" i="24"/>
  <c r="PR70" i="24" s="1"/>
  <c r="HY70" i="24"/>
  <c r="HX70" i="24"/>
  <c r="PQ70" i="24" s="1"/>
  <c r="HV70" i="24"/>
  <c r="HU70" i="24"/>
  <c r="PP70" i="24" s="1"/>
  <c r="HR70" i="24"/>
  <c r="PO70" i="24" s="1"/>
  <c r="HP70" i="24"/>
  <c r="HO70" i="24"/>
  <c r="PN70" i="24" s="1"/>
  <c r="HM70" i="24"/>
  <c r="HL70" i="24"/>
  <c r="PM70" i="24" s="1"/>
  <c r="HJ70" i="24"/>
  <c r="HI70" i="24"/>
  <c r="PL70" i="24" s="1"/>
  <c r="HF70" i="24"/>
  <c r="PK70" i="24" s="1"/>
  <c r="HD70" i="24"/>
  <c r="HC70" i="24"/>
  <c r="PJ70" i="24" s="1"/>
  <c r="HA70" i="24"/>
  <c r="GZ70" i="24"/>
  <c r="PI70" i="24" s="1"/>
  <c r="GX70" i="24"/>
  <c r="GW70" i="24"/>
  <c r="PH70" i="24" s="1"/>
  <c r="GU70" i="24"/>
  <c r="GT70" i="24"/>
  <c r="PG70" i="24" s="1"/>
  <c r="GR70" i="24"/>
  <c r="GQ70" i="24"/>
  <c r="PF70" i="24" s="1"/>
  <c r="GO70" i="24"/>
  <c r="GN70" i="24"/>
  <c r="PE70" i="24" s="1"/>
  <c r="IA69" i="24"/>
  <c r="PR69" i="24" s="1"/>
  <c r="HY69" i="24"/>
  <c r="HX69" i="24"/>
  <c r="PQ69" i="24" s="1"/>
  <c r="HV69" i="24"/>
  <c r="HU69" i="24"/>
  <c r="PP69" i="24" s="1"/>
  <c r="HR69" i="24"/>
  <c r="PO69" i="24" s="1"/>
  <c r="HP69" i="24"/>
  <c r="HO69" i="24"/>
  <c r="PN69" i="24" s="1"/>
  <c r="HM69" i="24"/>
  <c r="HL69" i="24"/>
  <c r="PM69" i="24" s="1"/>
  <c r="HJ69" i="24"/>
  <c r="HI69" i="24"/>
  <c r="PL69" i="24" s="1"/>
  <c r="HF69" i="24"/>
  <c r="PK69" i="24" s="1"/>
  <c r="HD69" i="24"/>
  <c r="HC69" i="24"/>
  <c r="PJ69" i="24" s="1"/>
  <c r="HA69" i="24"/>
  <c r="GZ69" i="24"/>
  <c r="PI69" i="24" s="1"/>
  <c r="GX69" i="24"/>
  <c r="GW69" i="24"/>
  <c r="PH69" i="24" s="1"/>
  <c r="GU69" i="24"/>
  <c r="GT69" i="24"/>
  <c r="PG69" i="24" s="1"/>
  <c r="GR69" i="24"/>
  <c r="GQ69" i="24"/>
  <c r="PF69" i="24" s="1"/>
  <c r="GO69" i="24"/>
  <c r="GN69" i="24"/>
  <c r="PE69" i="24" s="1"/>
  <c r="IA68" i="24"/>
  <c r="PR68" i="24" s="1"/>
  <c r="HY68" i="24"/>
  <c r="HX68" i="24"/>
  <c r="PQ68" i="24" s="1"/>
  <c r="HV68" i="24"/>
  <c r="HU68" i="24"/>
  <c r="PP68" i="24" s="1"/>
  <c r="HR68" i="24"/>
  <c r="PO68" i="24" s="1"/>
  <c r="HP68" i="24"/>
  <c r="HO68" i="24"/>
  <c r="PN68" i="24" s="1"/>
  <c r="HM68" i="24"/>
  <c r="HL68" i="24"/>
  <c r="PM68" i="24" s="1"/>
  <c r="HJ68" i="24"/>
  <c r="HI68" i="24"/>
  <c r="PL68" i="24" s="1"/>
  <c r="HF68" i="24"/>
  <c r="PK68" i="24" s="1"/>
  <c r="HD68" i="24"/>
  <c r="HC68" i="24"/>
  <c r="PJ68" i="24" s="1"/>
  <c r="HA68" i="24"/>
  <c r="GZ68" i="24"/>
  <c r="PI68" i="24" s="1"/>
  <c r="GX68" i="24"/>
  <c r="GW68" i="24"/>
  <c r="PH68" i="24" s="1"/>
  <c r="GU68" i="24"/>
  <c r="GT68" i="24"/>
  <c r="PG68" i="24" s="1"/>
  <c r="GR68" i="24"/>
  <c r="GQ68" i="24"/>
  <c r="PF68" i="24" s="1"/>
  <c r="GO68" i="24"/>
  <c r="GN68" i="24"/>
  <c r="PE68" i="24" s="1"/>
  <c r="IA67" i="24"/>
  <c r="PR67" i="24" s="1"/>
  <c r="HY67" i="24"/>
  <c r="HX67" i="24"/>
  <c r="PQ67" i="24" s="1"/>
  <c r="HV67" i="24"/>
  <c r="HU67" i="24"/>
  <c r="PP67" i="24" s="1"/>
  <c r="HR67" i="24"/>
  <c r="PO67" i="24" s="1"/>
  <c r="HP67" i="24"/>
  <c r="HO67" i="24"/>
  <c r="PN67" i="24" s="1"/>
  <c r="HM67" i="24"/>
  <c r="HL67" i="24"/>
  <c r="PM67" i="24" s="1"/>
  <c r="HJ67" i="24"/>
  <c r="HI67" i="24"/>
  <c r="PL67" i="24" s="1"/>
  <c r="HF67" i="24"/>
  <c r="PK67" i="24" s="1"/>
  <c r="HD67" i="24"/>
  <c r="HC67" i="24"/>
  <c r="PJ67" i="24" s="1"/>
  <c r="HA67" i="24"/>
  <c r="GZ67" i="24"/>
  <c r="PI67" i="24" s="1"/>
  <c r="GX67" i="24"/>
  <c r="GW67" i="24"/>
  <c r="PH67" i="24" s="1"/>
  <c r="GU67" i="24"/>
  <c r="GT67" i="24"/>
  <c r="PG67" i="24" s="1"/>
  <c r="GR67" i="24"/>
  <c r="GQ67" i="24"/>
  <c r="PF67" i="24" s="1"/>
  <c r="GO67" i="24"/>
  <c r="GN67" i="24"/>
  <c r="PE67" i="24" s="1"/>
  <c r="IA66" i="24"/>
  <c r="PR66" i="24" s="1"/>
  <c r="HY66" i="24"/>
  <c r="HX66" i="24"/>
  <c r="PQ66" i="24" s="1"/>
  <c r="HV66" i="24"/>
  <c r="HU66" i="24"/>
  <c r="PP66" i="24" s="1"/>
  <c r="HR66" i="24"/>
  <c r="PO66" i="24" s="1"/>
  <c r="HP66" i="24"/>
  <c r="HO66" i="24"/>
  <c r="PN66" i="24" s="1"/>
  <c r="HM66" i="24"/>
  <c r="HL66" i="24"/>
  <c r="PM66" i="24" s="1"/>
  <c r="HJ66" i="24"/>
  <c r="HI66" i="24"/>
  <c r="PL66" i="24" s="1"/>
  <c r="HF66" i="24"/>
  <c r="PK66" i="24" s="1"/>
  <c r="HD66" i="24"/>
  <c r="HC66" i="24"/>
  <c r="PJ66" i="24" s="1"/>
  <c r="HA66" i="24"/>
  <c r="GZ66" i="24"/>
  <c r="PI66" i="24" s="1"/>
  <c r="GX66" i="24"/>
  <c r="GW66" i="24"/>
  <c r="PH66" i="24" s="1"/>
  <c r="GU66" i="24"/>
  <c r="GT66" i="24"/>
  <c r="PG66" i="24" s="1"/>
  <c r="GR66" i="24"/>
  <c r="GQ66" i="24"/>
  <c r="PF66" i="24" s="1"/>
  <c r="GO66" i="24"/>
  <c r="GN66" i="24"/>
  <c r="PE66" i="24" s="1"/>
  <c r="IA65" i="24"/>
  <c r="PR65" i="24" s="1"/>
  <c r="HY65" i="24"/>
  <c r="HX65" i="24"/>
  <c r="PQ65" i="24" s="1"/>
  <c r="HV65" i="24"/>
  <c r="HU65" i="24"/>
  <c r="PP65" i="24" s="1"/>
  <c r="HR65" i="24"/>
  <c r="PO65" i="24" s="1"/>
  <c r="HP65" i="24"/>
  <c r="HO65" i="24"/>
  <c r="PN65" i="24" s="1"/>
  <c r="HM65" i="24"/>
  <c r="HL65" i="24"/>
  <c r="PM65" i="24" s="1"/>
  <c r="HJ65" i="24"/>
  <c r="HI65" i="24"/>
  <c r="PL65" i="24" s="1"/>
  <c r="HF65" i="24"/>
  <c r="PK65" i="24" s="1"/>
  <c r="HD65" i="24"/>
  <c r="HC65" i="24"/>
  <c r="PJ65" i="24" s="1"/>
  <c r="HA65" i="24"/>
  <c r="GZ65" i="24"/>
  <c r="PI65" i="24" s="1"/>
  <c r="GX65" i="24"/>
  <c r="GW65" i="24"/>
  <c r="PH65" i="24" s="1"/>
  <c r="GU65" i="24"/>
  <c r="GT65" i="24"/>
  <c r="PG65" i="24" s="1"/>
  <c r="GR65" i="24"/>
  <c r="GQ65" i="24"/>
  <c r="PF65" i="24" s="1"/>
  <c r="GO65" i="24"/>
  <c r="GN65" i="24"/>
  <c r="PE65" i="24" s="1"/>
  <c r="IA64" i="24"/>
  <c r="PR64" i="24" s="1"/>
  <c r="HY64" i="24"/>
  <c r="HX64" i="24"/>
  <c r="PQ64" i="24" s="1"/>
  <c r="HV64" i="24"/>
  <c r="HU64" i="24"/>
  <c r="PP64" i="24" s="1"/>
  <c r="HR64" i="24"/>
  <c r="PO64" i="24" s="1"/>
  <c r="HP64" i="24"/>
  <c r="HO64" i="24"/>
  <c r="PN64" i="24" s="1"/>
  <c r="HM64" i="24"/>
  <c r="HL64" i="24"/>
  <c r="PM64" i="24" s="1"/>
  <c r="HJ64" i="24"/>
  <c r="HI64" i="24"/>
  <c r="PL64" i="24" s="1"/>
  <c r="HF64" i="24"/>
  <c r="PK64" i="24" s="1"/>
  <c r="HD64" i="24"/>
  <c r="HC64" i="24"/>
  <c r="PJ64" i="24" s="1"/>
  <c r="HA64" i="24"/>
  <c r="GZ64" i="24"/>
  <c r="PI64" i="24" s="1"/>
  <c r="GX64" i="24"/>
  <c r="GW64" i="24"/>
  <c r="PH64" i="24" s="1"/>
  <c r="GU64" i="24"/>
  <c r="GT64" i="24"/>
  <c r="PG64" i="24" s="1"/>
  <c r="GR64" i="24"/>
  <c r="GQ64" i="24"/>
  <c r="PF64" i="24" s="1"/>
  <c r="GO64" i="24"/>
  <c r="GN64" i="24"/>
  <c r="PE64" i="24" s="1"/>
  <c r="IA63" i="24"/>
  <c r="PR63" i="24" s="1"/>
  <c r="HY63" i="24"/>
  <c r="HX63" i="24"/>
  <c r="PQ63" i="24" s="1"/>
  <c r="HV63" i="24"/>
  <c r="HU63" i="24"/>
  <c r="PP63" i="24" s="1"/>
  <c r="HR63" i="24"/>
  <c r="PO63" i="24" s="1"/>
  <c r="HP63" i="24"/>
  <c r="HO63" i="24"/>
  <c r="PN63" i="24" s="1"/>
  <c r="HM63" i="24"/>
  <c r="HL63" i="24"/>
  <c r="PM63" i="24" s="1"/>
  <c r="HJ63" i="24"/>
  <c r="HI63" i="24"/>
  <c r="PL63" i="24" s="1"/>
  <c r="HF63" i="24"/>
  <c r="PK63" i="24" s="1"/>
  <c r="HD63" i="24"/>
  <c r="HC63" i="24"/>
  <c r="PJ63" i="24" s="1"/>
  <c r="HA63" i="24"/>
  <c r="GZ63" i="24"/>
  <c r="PI63" i="24" s="1"/>
  <c r="GX63" i="24"/>
  <c r="GW63" i="24"/>
  <c r="PH63" i="24" s="1"/>
  <c r="GU63" i="24"/>
  <c r="GT63" i="24"/>
  <c r="PG63" i="24" s="1"/>
  <c r="GR63" i="24"/>
  <c r="GQ63" i="24"/>
  <c r="PF63" i="24" s="1"/>
  <c r="GO63" i="24"/>
  <c r="GN63" i="24"/>
  <c r="PE63" i="24" s="1"/>
  <c r="IA62" i="24"/>
  <c r="PR62" i="24" s="1"/>
  <c r="HY62" i="24"/>
  <c r="HX62" i="24"/>
  <c r="PQ62" i="24" s="1"/>
  <c r="HV62" i="24"/>
  <c r="HU62" i="24"/>
  <c r="PP62" i="24" s="1"/>
  <c r="HR62" i="24"/>
  <c r="PO62" i="24" s="1"/>
  <c r="HP62" i="24"/>
  <c r="HO62" i="24"/>
  <c r="PN62" i="24" s="1"/>
  <c r="HM62" i="24"/>
  <c r="HL62" i="24"/>
  <c r="PM62" i="24" s="1"/>
  <c r="HJ62" i="24"/>
  <c r="HI62" i="24"/>
  <c r="PL62" i="24" s="1"/>
  <c r="HF62" i="24"/>
  <c r="PK62" i="24" s="1"/>
  <c r="HD62" i="24"/>
  <c r="HC62" i="24"/>
  <c r="PJ62" i="24" s="1"/>
  <c r="HA62" i="24"/>
  <c r="GZ62" i="24"/>
  <c r="PI62" i="24" s="1"/>
  <c r="GX62" i="24"/>
  <c r="GW62" i="24"/>
  <c r="PH62" i="24" s="1"/>
  <c r="GT62" i="24"/>
  <c r="PG62" i="24" s="1"/>
  <c r="GR62" i="24"/>
  <c r="GQ62" i="24"/>
  <c r="PF62" i="24" s="1"/>
  <c r="GO62" i="24"/>
  <c r="GN62" i="24"/>
  <c r="PE62" i="24" s="1"/>
  <c r="HY61" i="24"/>
  <c r="GX61" i="24" s="1"/>
  <c r="HV61" i="24"/>
  <c r="HP61" i="24"/>
  <c r="HM61" i="24"/>
  <c r="HJ61" i="24"/>
  <c r="HD61" i="24"/>
  <c r="HA61" i="24"/>
  <c r="GR61" i="24"/>
  <c r="GO61" i="24"/>
  <c r="HY60" i="24"/>
  <c r="GX60" i="24" s="1"/>
  <c r="HV60" i="24"/>
  <c r="HP60" i="24"/>
  <c r="HM60" i="24"/>
  <c r="HJ60" i="24"/>
  <c r="HD60" i="24"/>
  <c r="HA60" i="24"/>
  <c r="GR60" i="24"/>
  <c r="GO60" i="24"/>
  <c r="HY59" i="24"/>
  <c r="GX59" i="24" s="1"/>
  <c r="HV59" i="24"/>
  <c r="HP59" i="24"/>
  <c r="HM59" i="24"/>
  <c r="HJ59" i="24"/>
  <c r="HD59" i="24"/>
  <c r="HA59" i="24"/>
  <c r="GR59" i="24"/>
  <c r="GO59" i="24"/>
  <c r="HY58" i="24"/>
  <c r="GX58" i="24" s="1"/>
  <c r="HV58" i="24"/>
  <c r="HP58" i="24"/>
  <c r="HM58" i="24"/>
  <c r="HJ58" i="24"/>
  <c r="HD58" i="24"/>
  <c r="HA58" i="24"/>
  <c r="GR58" i="24"/>
  <c r="GO58" i="24"/>
  <c r="HY57" i="24"/>
  <c r="GX57" i="24" s="1"/>
  <c r="HV57" i="24"/>
  <c r="HP57" i="24"/>
  <c r="HM57" i="24"/>
  <c r="HJ57" i="24"/>
  <c r="HD57" i="24"/>
  <c r="HA57" i="24"/>
  <c r="GR57" i="24"/>
  <c r="GO57" i="24"/>
  <c r="HY56" i="24"/>
  <c r="GX56" i="24" s="1"/>
  <c r="HV56" i="24"/>
  <c r="HP56" i="24"/>
  <c r="HM56" i="24"/>
  <c r="HJ56" i="24"/>
  <c r="HD56" i="24"/>
  <c r="HA56" i="24"/>
  <c r="GR56" i="24"/>
  <c r="GO56" i="24"/>
  <c r="HY55" i="24"/>
  <c r="GX55" i="24" s="1"/>
  <c r="HV55" i="24"/>
  <c r="HP55" i="24"/>
  <c r="HM55" i="24"/>
  <c r="HJ55" i="24"/>
  <c r="HD55" i="24"/>
  <c r="HA55" i="24"/>
  <c r="GR55" i="24"/>
  <c r="GO55" i="24"/>
  <c r="HY54" i="24"/>
  <c r="GX54" i="24" s="1"/>
  <c r="HV54" i="24"/>
  <c r="HP54" i="24"/>
  <c r="HM54" i="24"/>
  <c r="HJ54" i="24"/>
  <c r="HD54" i="24"/>
  <c r="HA54" i="24"/>
  <c r="GR54" i="24"/>
  <c r="GO54" i="24"/>
  <c r="HY53" i="24"/>
  <c r="GX53" i="24" s="1"/>
  <c r="HV53" i="24"/>
  <c r="HP53" i="24"/>
  <c r="HM53" i="24"/>
  <c r="HJ53" i="24"/>
  <c r="HD53" i="24"/>
  <c r="HA53" i="24"/>
  <c r="GR53" i="24"/>
  <c r="GO53" i="24"/>
  <c r="HY52" i="24"/>
  <c r="GX52" i="24" s="1"/>
  <c r="HV52" i="24"/>
  <c r="HP52" i="24"/>
  <c r="HM52" i="24"/>
  <c r="HJ52" i="24"/>
  <c r="HD52" i="24"/>
  <c r="HA52" i="24"/>
  <c r="GR52" i="24"/>
  <c r="GO52" i="24"/>
  <c r="HY51" i="24"/>
  <c r="GX51" i="24" s="1"/>
  <c r="HV51" i="24"/>
  <c r="HP51" i="24"/>
  <c r="HM51" i="24"/>
  <c r="HJ51" i="24"/>
  <c r="HD51" i="24"/>
  <c r="HA51" i="24"/>
  <c r="GR51" i="24"/>
  <c r="GO51" i="24"/>
  <c r="HY50" i="24"/>
  <c r="GX50" i="24" s="1"/>
  <c r="HV50" i="24"/>
  <c r="HP50" i="24"/>
  <c r="HM50" i="24"/>
  <c r="HJ50" i="24"/>
  <c r="HD50" i="24"/>
  <c r="HA50" i="24"/>
  <c r="GR50" i="24"/>
  <c r="GO50" i="24"/>
  <c r="HY49" i="24"/>
  <c r="GX49" i="24" s="1"/>
  <c r="HV49" i="24"/>
  <c r="HP49" i="24"/>
  <c r="HM49" i="24"/>
  <c r="HJ49" i="24"/>
  <c r="HD49" i="24"/>
  <c r="HA49" i="24"/>
  <c r="GR49" i="24"/>
  <c r="GO49" i="24"/>
  <c r="HY48" i="24"/>
  <c r="GX48" i="24" s="1"/>
  <c r="HV48" i="24"/>
  <c r="HP48" i="24"/>
  <c r="HM48" i="24"/>
  <c r="HJ48" i="24"/>
  <c r="HD48" i="24"/>
  <c r="HA48" i="24"/>
  <c r="GR48" i="24"/>
  <c r="GO48" i="24"/>
  <c r="HY47" i="24"/>
  <c r="GX47" i="24" s="1"/>
  <c r="HV47" i="24"/>
  <c r="HP47" i="24"/>
  <c r="HM47" i="24"/>
  <c r="HJ47" i="24"/>
  <c r="HD47" i="24"/>
  <c r="HA47" i="24"/>
  <c r="GR47" i="24"/>
  <c r="GO47" i="24"/>
  <c r="HY46" i="24"/>
  <c r="GX46" i="24" s="1"/>
  <c r="HV46" i="24"/>
  <c r="HP46" i="24"/>
  <c r="HM46" i="24"/>
  <c r="HJ46" i="24"/>
  <c r="HD46" i="24"/>
  <c r="HA46" i="24"/>
  <c r="GR46" i="24"/>
  <c r="GO46" i="24"/>
  <c r="HY45" i="24"/>
  <c r="GX45" i="24" s="1"/>
  <c r="HV45" i="24"/>
  <c r="HP45" i="24"/>
  <c r="HM45" i="24"/>
  <c r="HJ45" i="24"/>
  <c r="HD45" i="24"/>
  <c r="HA45" i="24"/>
  <c r="GR45" i="24"/>
  <c r="GO45" i="24"/>
  <c r="HY44" i="24"/>
  <c r="GX44" i="24" s="1"/>
  <c r="HV44" i="24"/>
  <c r="HP44" i="24"/>
  <c r="HM44" i="24"/>
  <c r="HJ44" i="24"/>
  <c r="HD44" i="24"/>
  <c r="HA44" i="24"/>
  <c r="GR44" i="24"/>
  <c r="GO44" i="24"/>
  <c r="HY43" i="24"/>
  <c r="GX43" i="24" s="1"/>
  <c r="HV43" i="24"/>
  <c r="HP43" i="24"/>
  <c r="HM43" i="24"/>
  <c r="HJ43" i="24"/>
  <c r="HD43" i="24"/>
  <c r="HA43" i="24"/>
  <c r="GR43" i="24"/>
  <c r="GO43" i="24"/>
  <c r="HY42" i="24"/>
  <c r="GX42" i="24" s="1"/>
  <c r="HV42" i="24"/>
  <c r="HP42" i="24"/>
  <c r="HM42" i="24"/>
  <c r="HJ42" i="24"/>
  <c r="HD42" i="24"/>
  <c r="HA42" i="24"/>
  <c r="GR42" i="24"/>
  <c r="GO42" i="24"/>
  <c r="HY41" i="24"/>
  <c r="GX41" i="24" s="1"/>
  <c r="HV41" i="24"/>
  <c r="HP41" i="24"/>
  <c r="HM41" i="24"/>
  <c r="HJ41" i="24"/>
  <c r="HD41" i="24"/>
  <c r="HA41" i="24"/>
  <c r="GR41" i="24"/>
  <c r="GO41" i="24"/>
  <c r="HY40" i="24"/>
  <c r="GX40" i="24" s="1"/>
  <c r="HV40" i="24"/>
  <c r="HP40" i="24"/>
  <c r="HM40" i="24"/>
  <c r="HJ40" i="24"/>
  <c r="HD40" i="24"/>
  <c r="HA40" i="24"/>
  <c r="GR40" i="24"/>
  <c r="GO40" i="24"/>
  <c r="HY39" i="24"/>
  <c r="GX39" i="24" s="1"/>
  <c r="HV39" i="24"/>
  <c r="HP39" i="24"/>
  <c r="HM39" i="24"/>
  <c r="HJ39" i="24"/>
  <c r="HD39" i="24"/>
  <c r="HA39" i="24"/>
  <c r="GR39" i="24"/>
  <c r="GO39" i="24"/>
  <c r="HY38" i="24"/>
  <c r="GX38" i="24" s="1"/>
  <c r="HV38" i="24"/>
  <c r="HP38" i="24"/>
  <c r="HM38" i="24"/>
  <c r="HJ38" i="24"/>
  <c r="HD38" i="24"/>
  <c r="HA38" i="24"/>
  <c r="GR38" i="24"/>
  <c r="GO38" i="24"/>
  <c r="HY37" i="24"/>
  <c r="GX37" i="24" s="1"/>
  <c r="HV37" i="24"/>
  <c r="HP37" i="24"/>
  <c r="HM37" i="24"/>
  <c r="HJ37" i="24"/>
  <c r="HD37" i="24"/>
  <c r="HA37" i="24"/>
  <c r="GR37" i="24"/>
  <c r="GO37" i="24"/>
  <c r="HY36" i="24"/>
  <c r="GX36" i="24" s="1"/>
  <c r="HV36" i="24"/>
  <c r="HP36" i="24"/>
  <c r="HM36" i="24"/>
  <c r="HJ36" i="24"/>
  <c r="HD36" i="24"/>
  <c r="HA36" i="24"/>
  <c r="GR36" i="24"/>
  <c r="GO36" i="24"/>
  <c r="HY35" i="24"/>
  <c r="GX35" i="24" s="1"/>
  <c r="HV35" i="24"/>
  <c r="HP35" i="24"/>
  <c r="HM35" i="24"/>
  <c r="HJ35" i="24"/>
  <c r="HD35" i="24"/>
  <c r="HA35" i="24"/>
  <c r="GR35" i="24"/>
  <c r="GO35" i="24"/>
  <c r="HY34" i="24"/>
  <c r="GX34" i="24" s="1"/>
  <c r="HV34" i="24"/>
  <c r="HP34" i="24"/>
  <c r="HM34" i="24"/>
  <c r="HJ34" i="24"/>
  <c r="HD34" i="24"/>
  <c r="HA34" i="24"/>
  <c r="GR34" i="24"/>
  <c r="GO34" i="24"/>
  <c r="HY33" i="24"/>
  <c r="GX33" i="24" s="1"/>
  <c r="HV33" i="24"/>
  <c r="HP33" i="24"/>
  <c r="HM33" i="24"/>
  <c r="HJ33" i="24"/>
  <c r="HD33" i="24"/>
  <c r="HA33" i="24"/>
  <c r="GR33" i="24"/>
  <c r="GO33" i="24"/>
  <c r="HY32" i="24"/>
  <c r="GX32" i="24" s="1"/>
  <c r="HV32" i="24"/>
  <c r="HP32" i="24"/>
  <c r="HM32" i="24"/>
  <c r="HJ32" i="24"/>
  <c r="HD32" i="24"/>
  <c r="HA32" i="24"/>
  <c r="GR32" i="24"/>
  <c r="GO32" i="24"/>
  <c r="HY31" i="24"/>
  <c r="GX31" i="24" s="1"/>
  <c r="HV31" i="24"/>
  <c r="HP31" i="24"/>
  <c r="HM31" i="24"/>
  <c r="HJ31" i="24"/>
  <c r="HD31" i="24"/>
  <c r="HA31" i="24"/>
  <c r="GR31" i="24"/>
  <c r="GO31" i="24"/>
  <c r="HY30" i="24"/>
  <c r="GX30" i="24" s="1"/>
  <c r="HV30" i="24"/>
  <c r="HP30" i="24"/>
  <c r="HM30" i="24"/>
  <c r="HJ30" i="24"/>
  <c r="HD30" i="24"/>
  <c r="HA30" i="24"/>
  <c r="GR30" i="24"/>
  <c r="GO30" i="24"/>
  <c r="HY29" i="24"/>
  <c r="GX29" i="24" s="1"/>
  <c r="HV29" i="24"/>
  <c r="HP29" i="24"/>
  <c r="HM29" i="24"/>
  <c r="HJ29" i="24"/>
  <c r="HD29" i="24"/>
  <c r="HA29" i="24"/>
  <c r="GR29" i="24"/>
  <c r="GO29" i="24"/>
  <c r="HY28" i="24"/>
  <c r="GX28" i="24" s="1"/>
  <c r="HV28" i="24"/>
  <c r="HP28" i="24"/>
  <c r="HM28" i="24"/>
  <c r="HJ28" i="24"/>
  <c r="HD28" i="24"/>
  <c r="HA28" i="24"/>
  <c r="GR28" i="24"/>
  <c r="GO28" i="24"/>
  <c r="HY27" i="24"/>
  <c r="GX27" i="24" s="1"/>
  <c r="HV27" i="24"/>
  <c r="HP27" i="24"/>
  <c r="HM27" i="24"/>
  <c r="HJ27" i="24"/>
  <c r="HD27" i="24"/>
  <c r="HA27" i="24"/>
  <c r="GR27" i="24"/>
  <c r="GO27" i="24"/>
  <c r="HY26" i="24"/>
  <c r="GX26" i="24" s="1"/>
  <c r="HV26" i="24"/>
  <c r="HP26" i="24"/>
  <c r="HM26" i="24"/>
  <c r="HJ26" i="24"/>
  <c r="HD26" i="24"/>
  <c r="HA26" i="24"/>
  <c r="GR26" i="24"/>
  <c r="GO26" i="24"/>
  <c r="HY25" i="24"/>
  <c r="HV25" i="24"/>
  <c r="HP25" i="24"/>
  <c r="HM25" i="24"/>
  <c r="HJ25" i="24"/>
  <c r="HD25" i="24"/>
  <c r="HA25" i="24"/>
  <c r="GX25" i="24"/>
  <c r="GR25" i="24"/>
  <c r="GO25" i="24"/>
  <c r="HY24" i="24"/>
  <c r="GX24" i="24" s="1"/>
  <c r="HV24" i="24"/>
  <c r="HP24" i="24"/>
  <c r="HM24" i="24"/>
  <c r="HJ24" i="24"/>
  <c r="HD24" i="24"/>
  <c r="HA24" i="24"/>
  <c r="GR24" i="24"/>
  <c r="GO24" i="24"/>
  <c r="HY23" i="24"/>
  <c r="GX23" i="24" s="1"/>
  <c r="HV23" i="24"/>
  <c r="HP23" i="24"/>
  <c r="HM23" i="24"/>
  <c r="HJ23" i="24"/>
  <c r="HD23" i="24"/>
  <c r="HA23" i="24"/>
  <c r="GR23" i="24"/>
  <c r="GO23" i="24"/>
  <c r="HY22" i="24"/>
  <c r="HV22" i="24"/>
  <c r="HP22" i="24"/>
  <c r="HM22" i="24"/>
  <c r="HJ22" i="24"/>
  <c r="HD22" i="24"/>
  <c r="HA22" i="24"/>
  <c r="GX22" i="24"/>
  <c r="GR22" i="24"/>
  <c r="GO22" i="24"/>
  <c r="HY21" i="24"/>
  <c r="GX21" i="24" s="1"/>
  <c r="HV21" i="24"/>
  <c r="HP21" i="24"/>
  <c r="HM21" i="24"/>
  <c r="HJ21" i="24"/>
  <c r="HD21" i="24"/>
  <c r="HA21" i="24"/>
  <c r="GR21" i="24"/>
  <c r="GO21" i="24"/>
  <c r="HY20" i="24"/>
  <c r="GX20" i="24" s="1"/>
  <c r="HV20" i="24"/>
  <c r="HP20" i="24"/>
  <c r="HM20" i="24"/>
  <c r="HJ20" i="24"/>
  <c r="HD20" i="24"/>
  <c r="HA20" i="24"/>
  <c r="GR20" i="24"/>
  <c r="GO20" i="24"/>
  <c r="HY19" i="24"/>
  <c r="GX19" i="24" s="1"/>
  <c r="HV19" i="24"/>
  <c r="HP19" i="24"/>
  <c r="HM19" i="24"/>
  <c r="HJ19" i="24"/>
  <c r="HD19" i="24"/>
  <c r="HA19" i="24"/>
  <c r="GR19" i="24"/>
  <c r="GO19" i="24"/>
  <c r="HY18" i="24"/>
  <c r="GX18" i="24" s="1"/>
  <c r="HV18" i="24"/>
  <c r="HP18" i="24"/>
  <c r="HM18" i="24"/>
  <c r="HJ18" i="24"/>
  <c r="HD18" i="24"/>
  <c r="HA18" i="24"/>
  <c r="GR18" i="24"/>
  <c r="GO18" i="24"/>
  <c r="HY17" i="24"/>
  <c r="GX17" i="24" s="1"/>
  <c r="HV17" i="24"/>
  <c r="HP17" i="24"/>
  <c r="HM17" i="24"/>
  <c r="HJ17" i="24"/>
  <c r="HD17" i="24"/>
  <c r="HA17" i="24"/>
  <c r="GR17" i="24"/>
  <c r="GO17" i="24"/>
  <c r="HY16" i="24"/>
  <c r="GX16" i="24" s="1"/>
  <c r="HV16" i="24"/>
  <c r="HP16" i="24"/>
  <c r="HM16" i="24"/>
  <c r="HJ16" i="24"/>
  <c r="HD16" i="24"/>
  <c r="HA16" i="24"/>
  <c r="GR16" i="24"/>
  <c r="GO16" i="24"/>
  <c r="HY15" i="24"/>
  <c r="GX15" i="24" s="1"/>
  <c r="HV15" i="24"/>
  <c r="HP15" i="24"/>
  <c r="HM15" i="24"/>
  <c r="HJ15" i="24"/>
  <c r="HD15" i="24"/>
  <c r="HA15" i="24"/>
  <c r="GR15" i="24"/>
  <c r="GO15" i="24"/>
  <c r="HY14" i="24"/>
  <c r="GX14" i="24" s="1"/>
  <c r="HV14" i="24"/>
  <c r="HP14" i="24"/>
  <c r="HM14" i="24"/>
  <c r="HJ14" i="24"/>
  <c r="HD14" i="24"/>
  <c r="HA14" i="24"/>
  <c r="GR14" i="24"/>
  <c r="GO14" i="24"/>
  <c r="HY13" i="24"/>
  <c r="GX13" i="24" s="1"/>
  <c r="HV13" i="24"/>
  <c r="HP13" i="24"/>
  <c r="HM13" i="24"/>
  <c r="HJ13" i="24"/>
  <c r="HD13" i="24"/>
  <c r="HA13" i="24"/>
  <c r="GR13" i="24"/>
  <c r="GO13" i="24"/>
  <c r="HY12" i="24"/>
  <c r="GX12" i="24" s="1"/>
  <c r="HV12" i="24"/>
  <c r="HP12" i="24"/>
  <c r="HM12" i="24"/>
  <c r="HJ12" i="24"/>
  <c r="HD12" i="24"/>
  <c r="HA12" i="24"/>
  <c r="GR12" i="24"/>
  <c r="GO12" i="24"/>
  <c r="HY11" i="24"/>
  <c r="GX11" i="24" s="1"/>
  <c r="HV11" i="24"/>
  <c r="HP11" i="24"/>
  <c r="HM11" i="24"/>
  <c r="HJ11" i="24"/>
  <c r="HD11" i="24"/>
  <c r="HA11" i="24"/>
  <c r="GR11" i="24"/>
  <c r="GO11" i="24"/>
  <c r="HY10" i="24"/>
  <c r="GX10" i="24" s="1"/>
  <c r="HV10" i="24"/>
  <c r="HP10" i="24"/>
  <c r="HM10" i="24"/>
  <c r="HJ10" i="24"/>
  <c r="HD10" i="24"/>
  <c r="HA10" i="24"/>
  <c r="GR10" i="24"/>
  <c r="GO10" i="24"/>
  <c r="GL109" i="24"/>
  <c r="GL108" i="24"/>
  <c r="GL107" i="24"/>
  <c r="GL106" i="24"/>
  <c r="GL105" i="24"/>
  <c r="GL104" i="24"/>
  <c r="GL103" i="24"/>
  <c r="GL102" i="24"/>
  <c r="GL101" i="24"/>
  <c r="GL100" i="24"/>
  <c r="GL99" i="24"/>
  <c r="GL98" i="24"/>
  <c r="GL97" i="24"/>
  <c r="GL96" i="24"/>
  <c r="GL95" i="24"/>
  <c r="GL94" i="24"/>
  <c r="GL93" i="24"/>
  <c r="GL92" i="24"/>
  <c r="GL91" i="24"/>
  <c r="GL90" i="24"/>
  <c r="GL89" i="24"/>
  <c r="GL88" i="24"/>
  <c r="GL87" i="24"/>
  <c r="GL86" i="24"/>
  <c r="GL85" i="24"/>
  <c r="GL84" i="24"/>
  <c r="GL83" i="24"/>
  <c r="GL82" i="24"/>
  <c r="GL81" i="24"/>
  <c r="GL80" i="24"/>
  <c r="GL79" i="24"/>
  <c r="GL78" i="24"/>
  <c r="GL77" i="24"/>
  <c r="GL76" i="24"/>
  <c r="GL75" i="24"/>
  <c r="GL74" i="24"/>
  <c r="GL73" i="24"/>
  <c r="GL72" i="24"/>
  <c r="GL71" i="24"/>
  <c r="GL70" i="24"/>
  <c r="GL69" i="24"/>
  <c r="GL68" i="24"/>
  <c r="GL67" i="24"/>
  <c r="GL66" i="24"/>
  <c r="GL65" i="24"/>
  <c r="GL64" i="24"/>
  <c r="GL63" i="24"/>
  <c r="GL10" i="24"/>
  <c r="GK109" i="24"/>
  <c r="PD109" i="24" s="1"/>
  <c r="GK108" i="24"/>
  <c r="PD108" i="24" s="1"/>
  <c r="GK107" i="24"/>
  <c r="PD107" i="24" s="1"/>
  <c r="GK106" i="24"/>
  <c r="PD106" i="24" s="1"/>
  <c r="GK105" i="24"/>
  <c r="PD105" i="24" s="1"/>
  <c r="GK104" i="24"/>
  <c r="PD104" i="24" s="1"/>
  <c r="GK103" i="24"/>
  <c r="PD103" i="24" s="1"/>
  <c r="GK102" i="24"/>
  <c r="PD102" i="24" s="1"/>
  <c r="GK101" i="24"/>
  <c r="PD101" i="24" s="1"/>
  <c r="GK100" i="24"/>
  <c r="PD100" i="24" s="1"/>
  <c r="GK99" i="24"/>
  <c r="PD99" i="24" s="1"/>
  <c r="GK98" i="24"/>
  <c r="PD98" i="24" s="1"/>
  <c r="GK97" i="24"/>
  <c r="PD97" i="24" s="1"/>
  <c r="GK96" i="24"/>
  <c r="PD96" i="24" s="1"/>
  <c r="GK95" i="24"/>
  <c r="PD95" i="24" s="1"/>
  <c r="GK94" i="24"/>
  <c r="PD94" i="24" s="1"/>
  <c r="GK93" i="24"/>
  <c r="PD93" i="24" s="1"/>
  <c r="GK92" i="24"/>
  <c r="PD92" i="24" s="1"/>
  <c r="GK91" i="24"/>
  <c r="PD91" i="24" s="1"/>
  <c r="GK90" i="24"/>
  <c r="PD90" i="24" s="1"/>
  <c r="GK89" i="24"/>
  <c r="PD89" i="24" s="1"/>
  <c r="GK88" i="24"/>
  <c r="PD88" i="24" s="1"/>
  <c r="GK87" i="24"/>
  <c r="PD87" i="24" s="1"/>
  <c r="GK86" i="24"/>
  <c r="PD86" i="24" s="1"/>
  <c r="GK85" i="24"/>
  <c r="PD85" i="24" s="1"/>
  <c r="GK84" i="24"/>
  <c r="PD84" i="24" s="1"/>
  <c r="GK83" i="24"/>
  <c r="PD83" i="24" s="1"/>
  <c r="GK82" i="24"/>
  <c r="PD82" i="24" s="1"/>
  <c r="GK81" i="24"/>
  <c r="PD81" i="24" s="1"/>
  <c r="GK80" i="24"/>
  <c r="PD80" i="24" s="1"/>
  <c r="GK79" i="24"/>
  <c r="PD79" i="24" s="1"/>
  <c r="GK78" i="24"/>
  <c r="PD78" i="24" s="1"/>
  <c r="GK77" i="24"/>
  <c r="PD77" i="24" s="1"/>
  <c r="GK76" i="24"/>
  <c r="PD76" i="24" s="1"/>
  <c r="GK75" i="24"/>
  <c r="PD75" i="24" s="1"/>
  <c r="GK74" i="24"/>
  <c r="PD74" i="24" s="1"/>
  <c r="GK73" i="24"/>
  <c r="PD73" i="24" s="1"/>
  <c r="GK72" i="24"/>
  <c r="PD72" i="24" s="1"/>
  <c r="GK71" i="24"/>
  <c r="PD71" i="24" s="1"/>
  <c r="GK70" i="24"/>
  <c r="PD70" i="24" s="1"/>
  <c r="GK69" i="24"/>
  <c r="PD69" i="24" s="1"/>
  <c r="GK68" i="24"/>
  <c r="PD68" i="24" s="1"/>
  <c r="GK67" i="24"/>
  <c r="PD67" i="24" s="1"/>
  <c r="GK66" i="24"/>
  <c r="PD66" i="24" s="1"/>
  <c r="GK65" i="24"/>
  <c r="PD65" i="24" s="1"/>
  <c r="GK64" i="24"/>
  <c r="PD64" i="24" s="1"/>
  <c r="GK63" i="24"/>
  <c r="PD63" i="24" s="1"/>
  <c r="GK62" i="24"/>
  <c r="PD62" i="24" s="1"/>
  <c r="GI109" i="24"/>
  <c r="GI108" i="24"/>
  <c r="GI107" i="24"/>
  <c r="GI106" i="24"/>
  <c r="GI105" i="24"/>
  <c r="GI104" i="24"/>
  <c r="GI103" i="24"/>
  <c r="GI102" i="24"/>
  <c r="GI101" i="24"/>
  <c r="GI100" i="24"/>
  <c r="GI99" i="24"/>
  <c r="GI98" i="24"/>
  <c r="GI97" i="24"/>
  <c r="GI96" i="24"/>
  <c r="GI95" i="24"/>
  <c r="GI94" i="24"/>
  <c r="GI93" i="24"/>
  <c r="GI92" i="24"/>
  <c r="GI91" i="24"/>
  <c r="GI90" i="24"/>
  <c r="GI89" i="24"/>
  <c r="GI88" i="24"/>
  <c r="GI87" i="24"/>
  <c r="GI86" i="24"/>
  <c r="GI85" i="24"/>
  <c r="GI84" i="24"/>
  <c r="GI83" i="24"/>
  <c r="GI82" i="24"/>
  <c r="GI81" i="24"/>
  <c r="GI80" i="24"/>
  <c r="GI79" i="24"/>
  <c r="GI78" i="24"/>
  <c r="GI77" i="24"/>
  <c r="GI76" i="24"/>
  <c r="GI75" i="24"/>
  <c r="GI74" i="24"/>
  <c r="GI73" i="24"/>
  <c r="GI72" i="24"/>
  <c r="GI71" i="24"/>
  <c r="GI70" i="24"/>
  <c r="GI69" i="24"/>
  <c r="GI68" i="24"/>
  <c r="GI67" i="24"/>
  <c r="GI66" i="24"/>
  <c r="GI65" i="24"/>
  <c r="GI64" i="24"/>
  <c r="GI63" i="24"/>
  <c r="GI62" i="24"/>
  <c r="GI61" i="24"/>
  <c r="GI60" i="24"/>
  <c r="GI59" i="24"/>
  <c r="GI58" i="24"/>
  <c r="GI57" i="24"/>
  <c r="GI56" i="24"/>
  <c r="GI55" i="24"/>
  <c r="GI54" i="24"/>
  <c r="GI53" i="24"/>
  <c r="GI52" i="24"/>
  <c r="GI51" i="24"/>
  <c r="GI50" i="24"/>
  <c r="GI49" i="24"/>
  <c r="GI48" i="24"/>
  <c r="GI47" i="24"/>
  <c r="GI46" i="24"/>
  <c r="GI45" i="24"/>
  <c r="GI44" i="24"/>
  <c r="GI43" i="24"/>
  <c r="GI42" i="24"/>
  <c r="GI41" i="24"/>
  <c r="GI40" i="24"/>
  <c r="GI39" i="24"/>
  <c r="GI38" i="24"/>
  <c r="GI37" i="24"/>
  <c r="GI36" i="24"/>
  <c r="GI35" i="24"/>
  <c r="GI34" i="24"/>
  <c r="GI33" i="24"/>
  <c r="GI32" i="24"/>
  <c r="GI31" i="24"/>
  <c r="GI30" i="24"/>
  <c r="GI29" i="24"/>
  <c r="GI28" i="24"/>
  <c r="GI27" i="24"/>
  <c r="GI26" i="24"/>
  <c r="GI25" i="24"/>
  <c r="GI24" i="24"/>
  <c r="GI23" i="24"/>
  <c r="GI22" i="24"/>
  <c r="GI21" i="24"/>
  <c r="GI20" i="24"/>
  <c r="GI19" i="24"/>
  <c r="GI18" i="24"/>
  <c r="GI17" i="24"/>
  <c r="GI16" i="24"/>
  <c r="GI15" i="24"/>
  <c r="GI14" i="24"/>
  <c r="GI13" i="24"/>
  <c r="GI12" i="24"/>
  <c r="GI11" i="24"/>
  <c r="GI10" i="24"/>
  <c r="GH109" i="24"/>
  <c r="PC109" i="24" s="1"/>
  <c r="GH108" i="24"/>
  <c r="PC108" i="24" s="1"/>
  <c r="GH107" i="24"/>
  <c r="PC107" i="24" s="1"/>
  <c r="GH106" i="24"/>
  <c r="PC106" i="24" s="1"/>
  <c r="GH105" i="24"/>
  <c r="PC105" i="24" s="1"/>
  <c r="GH104" i="24"/>
  <c r="PC104" i="24" s="1"/>
  <c r="GH103" i="24"/>
  <c r="PC103" i="24" s="1"/>
  <c r="GH102" i="24"/>
  <c r="PC102" i="24" s="1"/>
  <c r="GH101" i="24"/>
  <c r="PC101" i="24" s="1"/>
  <c r="GH100" i="24"/>
  <c r="PC100" i="24" s="1"/>
  <c r="GH99" i="24"/>
  <c r="PC99" i="24" s="1"/>
  <c r="GH98" i="24"/>
  <c r="PC98" i="24" s="1"/>
  <c r="GH97" i="24"/>
  <c r="PC97" i="24" s="1"/>
  <c r="GH96" i="24"/>
  <c r="PC96" i="24" s="1"/>
  <c r="GH95" i="24"/>
  <c r="PC95" i="24" s="1"/>
  <c r="GH94" i="24"/>
  <c r="PC94" i="24" s="1"/>
  <c r="GH93" i="24"/>
  <c r="PC93" i="24" s="1"/>
  <c r="GH92" i="24"/>
  <c r="PC92" i="24" s="1"/>
  <c r="GH91" i="24"/>
  <c r="PC91" i="24" s="1"/>
  <c r="GH90" i="24"/>
  <c r="PC90" i="24" s="1"/>
  <c r="GH89" i="24"/>
  <c r="PC89" i="24" s="1"/>
  <c r="GH88" i="24"/>
  <c r="PC88" i="24" s="1"/>
  <c r="GH87" i="24"/>
  <c r="PC87" i="24" s="1"/>
  <c r="GH86" i="24"/>
  <c r="PC86" i="24" s="1"/>
  <c r="GH85" i="24"/>
  <c r="PC85" i="24" s="1"/>
  <c r="GH84" i="24"/>
  <c r="PC84" i="24" s="1"/>
  <c r="GH83" i="24"/>
  <c r="PC83" i="24" s="1"/>
  <c r="GH82" i="24"/>
  <c r="PC82" i="24" s="1"/>
  <c r="GH81" i="24"/>
  <c r="PC81" i="24" s="1"/>
  <c r="GH80" i="24"/>
  <c r="PC80" i="24" s="1"/>
  <c r="GH79" i="24"/>
  <c r="PC79" i="24" s="1"/>
  <c r="GH78" i="24"/>
  <c r="PC78" i="24" s="1"/>
  <c r="GH77" i="24"/>
  <c r="PC77" i="24" s="1"/>
  <c r="GH76" i="24"/>
  <c r="PC76" i="24" s="1"/>
  <c r="GH75" i="24"/>
  <c r="PC75" i="24" s="1"/>
  <c r="GH74" i="24"/>
  <c r="PC74" i="24" s="1"/>
  <c r="GH73" i="24"/>
  <c r="PC73" i="24" s="1"/>
  <c r="GH72" i="24"/>
  <c r="PC72" i="24" s="1"/>
  <c r="GH71" i="24"/>
  <c r="PC71" i="24" s="1"/>
  <c r="GH70" i="24"/>
  <c r="PC70" i="24" s="1"/>
  <c r="GH69" i="24"/>
  <c r="PC69" i="24" s="1"/>
  <c r="GH68" i="24"/>
  <c r="PC68" i="24" s="1"/>
  <c r="GH67" i="24"/>
  <c r="PC67" i="24" s="1"/>
  <c r="GH66" i="24"/>
  <c r="PC66" i="24" s="1"/>
  <c r="GH65" i="24"/>
  <c r="PC65" i="24" s="1"/>
  <c r="GH64" i="24"/>
  <c r="PC64" i="24" s="1"/>
  <c r="GH63" i="24"/>
  <c r="PC63" i="24" s="1"/>
  <c r="GH62" i="24"/>
  <c r="PC62" i="24" s="1"/>
  <c r="GE109" i="24"/>
  <c r="PB109" i="24" s="1"/>
  <c r="GE108" i="24"/>
  <c r="PB108" i="24" s="1"/>
  <c r="GE107" i="24"/>
  <c r="PB107" i="24" s="1"/>
  <c r="GE106" i="24"/>
  <c r="PB106" i="24" s="1"/>
  <c r="GE105" i="24"/>
  <c r="PB105" i="24" s="1"/>
  <c r="GE104" i="24"/>
  <c r="PB104" i="24" s="1"/>
  <c r="GE103" i="24"/>
  <c r="PB103" i="24" s="1"/>
  <c r="GE102" i="24"/>
  <c r="PB102" i="24" s="1"/>
  <c r="GE101" i="24"/>
  <c r="PB101" i="24" s="1"/>
  <c r="GE100" i="24"/>
  <c r="PB100" i="24" s="1"/>
  <c r="GE99" i="24"/>
  <c r="PB99" i="24" s="1"/>
  <c r="GE98" i="24"/>
  <c r="PB98" i="24" s="1"/>
  <c r="GE97" i="24"/>
  <c r="PB97" i="24" s="1"/>
  <c r="GE96" i="24"/>
  <c r="PB96" i="24" s="1"/>
  <c r="GE95" i="24"/>
  <c r="PB95" i="24" s="1"/>
  <c r="GE94" i="24"/>
  <c r="PB94" i="24" s="1"/>
  <c r="GE93" i="24"/>
  <c r="PB93" i="24" s="1"/>
  <c r="GE92" i="24"/>
  <c r="PB92" i="24" s="1"/>
  <c r="GE91" i="24"/>
  <c r="PB91" i="24" s="1"/>
  <c r="GE90" i="24"/>
  <c r="PB90" i="24" s="1"/>
  <c r="GE89" i="24"/>
  <c r="PB89" i="24" s="1"/>
  <c r="GE88" i="24"/>
  <c r="PB88" i="24" s="1"/>
  <c r="GE87" i="24"/>
  <c r="PB87" i="24" s="1"/>
  <c r="GE86" i="24"/>
  <c r="PB86" i="24" s="1"/>
  <c r="GE85" i="24"/>
  <c r="PB85" i="24" s="1"/>
  <c r="GE84" i="24"/>
  <c r="PB84" i="24" s="1"/>
  <c r="GE83" i="24"/>
  <c r="PB83" i="24" s="1"/>
  <c r="GE82" i="24"/>
  <c r="PB82" i="24" s="1"/>
  <c r="GE81" i="24"/>
  <c r="PB81" i="24" s="1"/>
  <c r="GE80" i="24"/>
  <c r="PB80" i="24" s="1"/>
  <c r="GE79" i="24"/>
  <c r="PB79" i="24" s="1"/>
  <c r="GE78" i="24"/>
  <c r="PB78" i="24" s="1"/>
  <c r="GE77" i="24"/>
  <c r="PB77" i="24" s="1"/>
  <c r="GE76" i="24"/>
  <c r="PB76" i="24" s="1"/>
  <c r="GE75" i="24"/>
  <c r="PB75" i="24" s="1"/>
  <c r="GE74" i="24"/>
  <c r="PB74" i="24" s="1"/>
  <c r="GE73" i="24"/>
  <c r="PB73" i="24" s="1"/>
  <c r="GE72" i="24"/>
  <c r="PB72" i="24" s="1"/>
  <c r="GE71" i="24"/>
  <c r="PB71" i="24" s="1"/>
  <c r="GE70" i="24"/>
  <c r="PB70" i="24" s="1"/>
  <c r="GE69" i="24"/>
  <c r="PB69" i="24" s="1"/>
  <c r="GE68" i="24"/>
  <c r="PB68" i="24" s="1"/>
  <c r="GE67" i="24"/>
  <c r="PB67" i="24" s="1"/>
  <c r="GE66" i="24"/>
  <c r="PB66" i="24" s="1"/>
  <c r="GE65" i="24"/>
  <c r="PB65" i="24" s="1"/>
  <c r="GE64" i="24"/>
  <c r="PB64" i="24" s="1"/>
  <c r="GE63" i="24"/>
  <c r="PB63" i="24" s="1"/>
  <c r="GE62" i="24"/>
  <c r="PB62" i="24" s="1"/>
  <c r="GB109" i="24"/>
  <c r="PA109" i="24" s="1"/>
  <c r="GB108" i="24"/>
  <c r="PA108" i="24" s="1"/>
  <c r="GB107" i="24"/>
  <c r="PA107" i="24" s="1"/>
  <c r="GB106" i="24"/>
  <c r="PA106" i="24" s="1"/>
  <c r="GB105" i="24"/>
  <c r="PA105" i="24" s="1"/>
  <c r="GB104" i="24"/>
  <c r="PA104" i="24" s="1"/>
  <c r="GB103" i="24"/>
  <c r="PA103" i="24" s="1"/>
  <c r="GB102" i="24"/>
  <c r="PA102" i="24" s="1"/>
  <c r="GB101" i="24"/>
  <c r="PA101" i="24" s="1"/>
  <c r="GB100" i="24"/>
  <c r="PA100" i="24" s="1"/>
  <c r="GB99" i="24"/>
  <c r="PA99" i="24" s="1"/>
  <c r="GB98" i="24"/>
  <c r="PA98" i="24" s="1"/>
  <c r="GB97" i="24"/>
  <c r="PA97" i="24" s="1"/>
  <c r="GB96" i="24"/>
  <c r="PA96" i="24" s="1"/>
  <c r="GB95" i="24"/>
  <c r="PA95" i="24" s="1"/>
  <c r="GB94" i="24"/>
  <c r="PA94" i="24" s="1"/>
  <c r="GB93" i="24"/>
  <c r="PA93" i="24" s="1"/>
  <c r="GB92" i="24"/>
  <c r="PA92" i="24" s="1"/>
  <c r="GB91" i="24"/>
  <c r="PA91" i="24" s="1"/>
  <c r="GB90" i="24"/>
  <c r="PA90" i="24" s="1"/>
  <c r="GB89" i="24"/>
  <c r="PA89" i="24" s="1"/>
  <c r="GB88" i="24"/>
  <c r="PA88" i="24" s="1"/>
  <c r="GB87" i="24"/>
  <c r="PA87" i="24" s="1"/>
  <c r="GB86" i="24"/>
  <c r="PA86" i="24" s="1"/>
  <c r="GB85" i="24"/>
  <c r="PA85" i="24" s="1"/>
  <c r="GB84" i="24"/>
  <c r="PA84" i="24" s="1"/>
  <c r="GB83" i="24"/>
  <c r="PA83" i="24" s="1"/>
  <c r="GB82" i="24"/>
  <c r="PA82" i="24" s="1"/>
  <c r="GB81" i="24"/>
  <c r="PA81" i="24" s="1"/>
  <c r="GB80" i="24"/>
  <c r="PA80" i="24" s="1"/>
  <c r="GB79" i="24"/>
  <c r="PA79" i="24" s="1"/>
  <c r="GB78" i="24"/>
  <c r="PA78" i="24" s="1"/>
  <c r="GB77" i="24"/>
  <c r="PA77" i="24" s="1"/>
  <c r="GB76" i="24"/>
  <c r="PA76" i="24" s="1"/>
  <c r="GB75" i="24"/>
  <c r="PA75" i="24" s="1"/>
  <c r="GB74" i="24"/>
  <c r="PA74" i="24" s="1"/>
  <c r="GB73" i="24"/>
  <c r="PA73" i="24" s="1"/>
  <c r="GB72" i="24"/>
  <c r="PA72" i="24" s="1"/>
  <c r="GB71" i="24"/>
  <c r="PA71" i="24" s="1"/>
  <c r="GB70" i="24"/>
  <c r="PA70" i="24" s="1"/>
  <c r="GB69" i="24"/>
  <c r="PA69" i="24" s="1"/>
  <c r="GB68" i="24"/>
  <c r="PA68" i="24" s="1"/>
  <c r="GB67" i="24"/>
  <c r="PA67" i="24" s="1"/>
  <c r="GB66" i="24"/>
  <c r="PA66" i="24" s="1"/>
  <c r="GB65" i="24"/>
  <c r="PA65" i="24" s="1"/>
  <c r="GB64" i="24"/>
  <c r="PA64" i="24" s="1"/>
  <c r="GB63" i="24"/>
  <c r="PA63" i="24" s="1"/>
  <c r="GB62" i="24"/>
  <c r="PA62" i="24" s="1"/>
  <c r="FY109" i="24"/>
  <c r="OZ109" i="24" s="1"/>
  <c r="FY108" i="24"/>
  <c r="OZ108" i="24" s="1"/>
  <c r="FY107" i="24"/>
  <c r="OZ107" i="24" s="1"/>
  <c r="FY106" i="24"/>
  <c r="OZ106" i="24" s="1"/>
  <c r="FY105" i="24"/>
  <c r="OZ105" i="24" s="1"/>
  <c r="FY104" i="24"/>
  <c r="OZ104" i="24" s="1"/>
  <c r="FY103" i="24"/>
  <c r="OZ103" i="24" s="1"/>
  <c r="FY102" i="24"/>
  <c r="OZ102" i="24" s="1"/>
  <c r="FY101" i="24"/>
  <c r="OZ101" i="24" s="1"/>
  <c r="FY100" i="24"/>
  <c r="OZ100" i="24" s="1"/>
  <c r="FY99" i="24"/>
  <c r="OZ99" i="24" s="1"/>
  <c r="FY98" i="24"/>
  <c r="OZ98" i="24" s="1"/>
  <c r="FY97" i="24"/>
  <c r="OZ97" i="24" s="1"/>
  <c r="FY96" i="24"/>
  <c r="OZ96" i="24" s="1"/>
  <c r="FY95" i="24"/>
  <c r="OZ95" i="24" s="1"/>
  <c r="FY94" i="24"/>
  <c r="OZ94" i="24" s="1"/>
  <c r="FY93" i="24"/>
  <c r="OZ93" i="24" s="1"/>
  <c r="FY92" i="24"/>
  <c r="OZ92" i="24" s="1"/>
  <c r="FY91" i="24"/>
  <c r="OZ91" i="24" s="1"/>
  <c r="FY90" i="24"/>
  <c r="OZ90" i="24" s="1"/>
  <c r="FY89" i="24"/>
  <c r="OZ89" i="24" s="1"/>
  <c r="FY88" i="24"/>
  <c r="OZ88" i="24" s="1"/>
  <c r="FY87" i="24"/>
  <c r="OZ87" i="24" s="1"/>
  <c r="FY86" i="24"/>
  <c r="OZ86" i="24" s="1"/>
  <c r="FY85" i="24"/>
  <c r="OZ85" i="24" s="1"/>
  <c r="FY84" i="24"/>
  <c r="OZ84" i="24" s="1"/>
  <c r="FY83" i="24"/>
  <c r="OZ83" i="24" s="1"/>
  <c r="FY82" i="24"/>
  <c r="OZ82" i="24" s="1"/>
  <c r="FY81" i="24"/>
  <c r="OZ81" i="24" s="1"/>
  <c r="FY80" i="24"/>
  <c r="OZ80" i="24" s="1"/>
  <c r="FY79" i="24"/>
  <c r="OZ79" i="24" s="1"/>
  <c r="FY78" i="24"/>
  <c r="OZ78" i="24" s="1"/>
  <c r="FY77" i="24"/>
  <c r="OZ77" i="24" s="1"/>
  <c r="FY76" i="24"/>
  <c r="OZ76" i="24" s="1"/>
  <c r="FY75" i="24"/>
  <c r="OZ75" i="24" s="1"/>
  <c r="FY74" i="24"/>
  <c r="OZ74" i="24" s="1"/>
  <c r="FY73" i="24"/>
  <c r="OZ73" i="24" s="1"/>
  <c r="FY72" i="24"/>
  <c r="OZ72" i="24" s="1"/>
  <c r="FY71" i="24"/>
  <c r="OZ71" i="24" s="1"/>
  <c r="FY70" i="24"/>
  <c r="OZ70" i="24" s="1"/>
  <c r="FY69" i="24"/>
  <c r="OZ69" i="24" s="1"/>
  <c r="FY68" i="24"/>
  <c r="OZ68" i="24" s="1"/>
  <c r="FY67" i="24"/>
  <c r="OZ67" i="24" s="1"/>
  <c r="FY66" i="24"/>
  <c r="OZ66" i="24" s="1"/>
  <c r="FY65" i="24"/>
  <c r="OZ65" i="24" s="1"/>
  <c r="FY64" i="24"/>
  <c r="OZ64" i="24" s="1"/>
  <c r="FY63" i="24"/>
  <c r="OZ63" i="24" s="1"/>
  <c r="FY62" i="24"/>
  <c r="OZ62" i="24" s="1"/>
  <c r="FV109" i="24"/>
  <c r="OY109" i="24" s="1"/>
  <c r="FV108" i="24"/>
  <c r="OY108" i="24" s="1"/>
  <c r="FV107" i="24"/>
  <c r="OY107" i="24" s="1"/>
  <c r="FV106" i="24"/>
  <c r="OY106" i="24" s="1"/>
  <c r="FV105" i="24"/>
  <c r="OY105" i="24" s="1"/>
  <c r="FV104" i="24"/>
  <c r="OY104" i="24" s="1"/>
  <c r="FV103" i="24"/>
  <c r="OY103" i="24" s="1"/>
  <c r="FV102" i="24"/>
  <c r="OY102" i="24" s="1"/>
  <c r="FV101" i="24"/>
  <c r="OY101" i="24" s="1"/>
  <c r="FV100" i="24"/>
  <c r="OY100" i="24" s="1"/>
  <c r="FV99" i="24"/>
  <c r="OY99" i="24" s="1"/>
  <c r="FV98" i="24"/>
  <c r="OY98" i="24" s="1"/>
  <c r="FV97" i="24"/>
  <c r="OY97" i="24" s="1"/>
  <c r="FV96" i="24"/>
  <c r="OY96" i="24" s="1"/>
  <c r="FV95" i="24"/>
  <c r="OY95" i="24" s="1"/>
  <c r="FV94" i="24"/>
  <c r="OY94" i="24" s="1"/>
  <c r="FV93" i="24"/>
  <c r="OY93" i="24" s="1"/>
  <c r="FV92" i="24"/>
  <c r="OY92" i="24" s="1"/>
  <c r="FV91" i="24"/>
  <c r="OY91" i="24" s="1"/>
  <c r="FV90" i="24"/>
  <c r="OY90" i="24" s="1"/>
  <c r="FV89" i="24"/>
  <c r="OY89" i="24" s="1"/>
  <c r="FV88" i="24"/>
  <c r="OY88" i="24" s="1"/>
  <c r="FV87" i="24"/>
  <c r="OY87" i="24" s="1"/>
  <c r="FV86" i="24"/>
  <c r="OY86" i="24" s="1"/>
  <c r="FV85" i="24"/>
  <c r="OY85" i="24" s="1"/>
  <c r="FV84" i="24"/>
  <c r="OY84" i="24" s="1"/>
  <c r="FV83" i="24"/>
  <c r="OY83" i="24" s="1"/>
  <c r="FV82" i="24"/>
  <c r="OY82" i="24" s="1"/>
  <c r="FV81" i="24"/>
  <c r="OY81" i="24" s="1"/>
  <c r="FV80" i="24"/>
  <c r="OY80" i="24" s="1"/>
  <c r="FV79" i="24"/>
  <c r="OY79" i="24" s="1"/>
  <c r="FV78" i="24"/>
  <c r="OY78" i="24" s="1"/>
  <c r="FV77" i="24"/>
  <c r="OY77" i="24" s="1"/>
  <c r="FV76" i="24"/>
  <c r="OY76" i="24" s="1"/>
  <c r="FV75" i="24"/>
  <c r="OY75" i="24" s="1"/>
  <c r="FV74" i="24"/>
  <c r="OY74" i="24" s="1"/>
  <c r="FV73" i="24"/>
  <c r="OY73" i="24" s="1"/>
  <c r="FV72" i="24"/>
  <c r="OY72" i="24" s="1"/>
  <c r="FV71" i="24"/>
  <c r="OY71" i="24" s="1"/>
  <c r="FV70" i="24"/>
  <c r="OY70" i="24" s="1"/>
  <c r="FV69" i="24"/>
  <c r="OY69" i="24" s="1"/>
  <c r="FV68" i="24"/>
  <c r="OY68" i="24" s="1"/>
  <c r="FV67" i="24"/>
  <c r="OY67" i="24" s="1"/>
  <c r="FV66" i="24"/>
  <c r="OY66" i="24" s="1"/>
  <c r="FV65" i="24"/>
  <c r="OY65" i="24" s="1"/>
  <c r="FV64" i="24"/>
  <c r="OY64" i="24" s="1"/>
  <c r="FV63" i="24"/>
  <c r="OY63" i="24" s="1"/>
  <c r="FV62" i="24"/>
  <c r="OY62" i="24" s="1"/>
  <c r="FS109" i="24"/>
  <c r="OX109" i="24" s="1"/>
  <c r="FS108" i="24"/>
  <c r="OX108" i="24" s="1"/>
  <c r="FS107" i="24"/>
  <c r="OX107" i="24" s="1"/>
  <c r="FS106" i="24"/>
  <c r="OX106" i="24" s="1"/>
  <c r="FS105" i="24"/>
  <c r="OX105" i="24" s="1"/>
  <c r="FS104" i="24"/>
  <c r="OX104" i="24" s="1"/>
  <c r="FS103" i="24"/>
  <c r="OX103" i="24" s="1"/>
  <c r="FS102" i="24"/>
  <c r="OX102" i="24" s="1"/>
  <c r="FS101" i="24"/>
  <c r="OX101" i="24" s="1"/>
  <c r="FS100" i="24"/>
  <c r="OX100" i="24" s="1"/>
  <c r="FS99" i="24"/>
  <c r="OX99" i="24" s="1"/>
  <c r="FS98" i="24"/>
  <c r="OX98" i="24" s="1"/>
  <c r="FS97" i="24"/>
  <c r="OX97" i="24" s="1"/>
  <c r="FS96" i="24"/>
  <c r="OX96" i="24" s="1"/>
  <c r="FS95" i="24"/>
  <c r="OX95" i="24" s="1"/>
  <c r="FS94" i="24"/>
  <c r="OX94" i="24" s="1"/>
  <c r="FS93" i="24"/>
  <c r="OX93" i="24" s="1"/>
  <c r="FS92" i="24"/>
  <c r="OX92" i="24" s="1"/>
  <c r="FS91" i="24"/>
  <c r="OX91" i="24" s="1"/>
  <c r="FS90" i="24"/>
  <c r="OX90" i="24" s="1"/>
  <c r="FS89" i="24"/>
  <c r="OX89" i="24" s="1"/>
  <c r="FS88" i="24"/>
  <c r="OX88" i="24" s="1"/>
  <c r="FS87" i="24"/>
  <c r="OX87" i="24" s="1"/>
  <c r="FS86" i="24"/>
  <c r="OX86" i="24" s="1"/>
  <c r="FS85" i="24"/>
  <c r="OX85" i="24" s="1"/>
  <c r="FS84" i="24"/>
  <c r="OX84" i="24" s="1"/>
  <c r="FS83" i="24"/>
  <c r="OX83" i="24" s="1"/>
  <c r="FS82" i="24"/>
  <c r="OX82" i="24" s="1"/>
  <c r="FS81" i="24"/>
  <c r="OX81" i="24" s="1"/>
  <c r="FS80" i="24"/>
  <c r="OX80" i="24" s="1"/>
  <c r="FS79" i="24"/>
  <c r="OX79" i="24" s="1"/>
  <c r="FS78" i="24"/>
  <c r="OX78" i="24" s="1"/>
  <c r="FS77" i="24"/>
  <c r="OX77" i="24" s="1"/>
  <c r="FS76" i="24"/>
  <c r="OX76" i="24" s="1"/>
  <c r="FS75" i="24"/>
  <c r="OX75" i="24" s="1"/>
  <c r="FS74" i="24"/>
  <c r="OX74" i="24" s="1"/>
  <c r="FS73" i="24"/>
  <c r="OX73" i="24" s="1"/>
  <c r="FS72" i="24"/>
  <c r="OX72" i="24" s="1"/>
  <c r="FS71" i="24"/>
  <c r="OX71" i="24" s="1"/>
  <c r="FS70" i="24"/>
  <c r="OX70" i="24" s="1"/>
  <c r="FS69" i="24"/>
  <c r="OX69" i="24" s="1"/>
  <c r="FS68" i="24"/>
  <c r="OX68" i="24" s="1"/>
  <c r="FS67" i="24"/>
  <c r="OX67" i="24" s="1"/>
  <c r="FS66" i="24"/>
  <c r="OX66" i="24" s="1"/>
  <c r="FS65" i="24"/>
  <c r="OX65" i="24" s="1"/>
  <c r="FS64" i="24"/>
  <c r="OX64" i="24" s="1"/>
  <c r="FS63" i="24"/>
  <c r="OX63" i="24" s="1"/>
  <c r="FS62" i="24"/>
  <c r="OX62" i="24" s="1"/>
  <c r="FP109" i="24"/>
  <c r="OW109" i="24" s="1"/>
  <c r="FP108" i="24"/>
  <c r="OW108" i="24" s="1"/>
  <c r="FP107" i="24"/>
  <c r="OW107" i="24" s="1"/>
  <c r="FP106" i="24"/>
  <c r="OW106" i="24" s="1"/>
  <c r="FP105" i="24"/>
  <c r="OW105" i="24" s="1"/>
  <c r="FP104" i="24"/>
  <c r="OW104" i="24" s="1"/>
  <c r="FP103" i="24"/>
  <c r="OW103" i="24" s="1"/>
  <c r="FP102" i="24"/>
  <c r="OW102" i="24" s="1"/>
  <c r="FP101" i="24"/>
  <c r="OW101" i="24" s="1"/>
  <c r="FP100" i="24"/>
  <c r="OW100" i="24" s="1"/>
  <c r="FP99" i="24"/>
  <c r="OW99" i="24" s="1"/>
  <c r="FP98" i="24"/>
  <c r="OW98" i="24" s="1"/>
  <c r="FP97" i="24"/>
  <c r="OW97" i="24" s="1"/>
  <c r="FP96" i="24"/>
  <c r="OW96" i="24" s="1"/>
  <c r="FP95" i="24"/>
  <c r="OW95" i="24" s="1"/>
  <c r="FP94" i="24"/>
  <c r="OW94" i="24" s="1"/>
  <c r="FP93" i="24"/>
  <c r="OW93" i="24" s="1"/>
  <c r="FP92" i="24"/>
  <c r="OW92" i="24" s="1"/>
  <c r="FP91" i="24"/>
  <c r="OW91" i="24" s="1"/>
  <c r="FP90" i="24"/>
  <c r="OW90" i="24" s="1"/>
  <c r="FP89" i="24"/>
  <c r="OW89" i="24" s="1"/>
  <c r="FP88" i="24"/>
  <c r="OW88" i="24" s="1"/>
  <c r="FP87" i="24"/>
  <c r="OW87" i="24" s="1"/>
  <c r="FP86" i="24"/>
  <c r="OW86" i="24" s="1"/>
  <c r="FP85" i="24"/>
  <c r="OW85" i="24" s="1"/>
  <c r="FP84" i="24"/>
  <c r="OW84" i="24" s="1"/>
  <c r="FP83" i="24"/>
  <c r="OW83" i="24" s="1"/>
  <c r="FP82" i="24"/>
  <c r="OW82" i="24" s="1"/>
  <c r="FP81" i="24"/>
  <c r="OW81" i="24" s="1"/>
  <c r="FP80" i="24"/>
  <c r="OW80" i="24" s="1"/>
  <c r="FP79" i="24"/>
  <c r="OW79" i="24" s="1"/>
  <c r="FP78" i="24"/>
  <c r="OW78" i="24" s="1"/>
  <c r="FP77" i="24"/>
  <c r="OW77" i="24" s="1"/>
  <c r="FP76" i="24"/>
  <c r="OW76" i="24" s="1"/>
  <c r="FP75" i="24"/>
  <c r="OW75" i="24" s="1"/>
  <c r="FP74" i="24"/>
  <c r="OW74" i="24" s="1"/>
  <c r="FP73" i="24"/>
  <c r="OW73" i="24" s="1"/>
  <c r="FP72" i="24"/>
  <c r="OW72" i="24" s="1"/>
  <c r="FP71" i="24"/>
  <c r="OW71" i="24" s="1"/>
  <c r="FP70" i="24"/>
  <c r="OW70" i="24" s="1"/>
  <c r="FP69" i="24"/>
  <c r="OW69" i="24" s="1"/>
  <c r="FP68" i="24"/>
  <c r="OW68" i="24" s="1"/>
  <c r="FP67" i="24"/>
  <c r="OW67" i="24" s="1"/>
  <c r="FP66" i="24"/>
  <c r="OW66" i="24" s="1"/>
  <c r="FP65" i="24"/>
  <c r="OW65" i="24" s="1"/>
  <c r="FP64" i="24"/>
  <c r="OW64" i="24" s="1"/>
  <c r="FP63" i="24"/>
  <c r="OW63" i="24" s="1"/>
  <c r="FP62" i="24"/>
  <c r="OW62" i="24" s="1"/>
  <c r="FM109" i="24"/>
  <c r="OV109" i="24" s="1"/>
  <c r="FM108" i="24"/>
  <c r="OV108" i="24" s="1"/>
  <c r="FM107" i="24"/>
  <c r="OV107" i="24" s="1"/>
  <c r="FM106" i="24"/>
  <c r="OV106" i="24" s="1"/>
  <c r="FM105" i="24"/>
  <c r="OV105" i="24" s="1"/>
  <c r="FM104" i="24"/>
  <c r="OV104" i="24" s="1"/>
  <c r="FM103" i="24"/>
  <c r="OV103" i="24" s="1"/>
  <c r="FM102" i="24"/>
  <c r="OV102" i="24" s="1"/>
  <c r="FM101" i="24"/>
  <c r="OV101" i="24" s="1"/>
  <c r="FM100" i="24"/>
  <c r="OV100" i="24" s="1"/>
  <c r="FM99" i="24"/>
  <c r="OV99" i="24" s="1"/>
  <c r="FM98" i="24"/>
  <c r="OV98" i="24" s="1"/>
  <c r="FM97" i="24"/>
  <c r="OV97" i="24" s="1"/>
  <c r="FM96" i="24"/>
  <c r="OV96" i="24" s="1"/>
  <c r="FM95" i="24"/>
  <c r="OV95" i="24" s="1"/>
  <c r="FM94" i="24"/>
  <c r="OV94" i="24" s="1"/>
  <c r="FM93" i="24"/>
  <c r="OV93" i="24" s="1"/>
  <c r="FM92" i="24"/>
  <c r="OV92" i="24" s="1"/>
  <c r="FM91" i="24"/>
  <c r="OV91" i="24" s="1"/>
  <c r="FM90" i="24"/>
  <c r="OV90" i="24" s="1"/>
  <c r="FM89" i="24"/>
  <c r="OV89" i="24" s="1"/>
  <c r="FM88" i="24"/>
  <c r="OV88" i="24" s="1"/>
  <c r="FM87" i="24"/>
  <c r="OV87" i="24" s="1"/>
  <c r="FM86" i="24"/>
  <c r="OV86" i="24" s="1"/>
  <c r="FM85" i="24"/>
  <c r="OV85" i="24" s="1"/>
  <c r="FM84" i="24"/>
  <c r="OV84" i="24" s="1"/>
  <c r="FM83" i="24"/>
  <c r="OV83" i="24" s="1"/>
  <c r="FM82" i="24"/>
  <c r="OV82" i="24" s="1"/>
  <c r="FM81" i="24"/>
  <c r="OV81" i="24" s="1"/>
  <c r="FM80" i="24"/>
  <c r="OV80" i="24" s="1"/>
  <c r="FM79" i="24"/>
  <c r="OV79" i="24" s="1"/>
  <c r="FM78" i="24"/>
  <c r="OV78" i="24" s="1"/>
  <c r="FM77" i="24"/>
  <c r="OV77" i="24" s="1"/>
  <c r="FM76" i="24"/>
  <c r="OV76" i="24" s="1"/>
  <c r="FM75" i="24"/>
  <c r="OV75" i="24" s="1"/>
  <c r="FM74" i="24"/>
  <c r="OV74" i="24" s="1"/>
  <c r="FM73" i="24"/>
  <c r="OV73" i="24" s="1"/>
  <c r="FM72" i="24"/>
  <c r="OV72" i="24" s="1"/>
  <c r="FM71" i="24"/>
  <c r="OV71" i="24" s="1"/>
  <c r="FM70" i="24"/>
  <c r="OV70" i="24" s="1"/>
  <c r="FM69" i="24"/>
  <c r="OV69" i="24" s="1"/>
  <c r="FM68" i="24"/>
  <c r="OV68" i="24" s="1"/>
  <c r="FM67" i="24"/>
  <c r="OV67" i="24" s="1"/>
  <c r="FM66" i="24"/>
  <c r="OV66" i="24" s="1"/>
  <c r="FM65" i="24"/>
  <c r="OV65" i="24" s="1"/>
  <c r="FM64" i="24"/>
  <c r="OV64" i="24" s="1"/>
  <c r="FM63" i="24"/>
  <c r="OV63" i="24" s="1"/>
  <c r="FM62" i="24"/>
  <c r="OV62" i="24" s="1"/>
  <c r="FJ109" i="24"/>
  <c r="OU109" i="24" s="1"/>
  <c r="FJ108" i="24"/>
  <c r="OU108" i="24" s="1"/>
  <c r="FJ107" i="24"/>
  <c r="OU107" i="24" s="1"/>
  <c r="FJ106" i="24"/>
  <c r="OU106" i="24" s="1"/>
  <c r="FJ105" i="24"/>
  <c r="OU105" i="24" s="1"/>
  <c r="FJ104" i="24"/>
  <c r="OU104" i="24" s="1"/>
  <c r="FJ103" i="24"/>
  <c r="OU103" i="24" s="1"/>
  <c r="FJ102" i="24"/>
  <c r="OU102" i="24" s="1"/>
  <c r="FJ101" i="24"/>
  <c r="OU101" i="24" s="1"/>
  <c r="FJ100" i="24"/>
  <c r="OU100" i="24" s="1"/>
  <c r="FJ99" i="24"/>
  <c r="OU99" i="24" s="1"/>
  <c r="FJ98" i="24"/>
  <c r="OU98" i="24" s="1"/>
  <c r="FJ97" i="24"/>
  <c r="OU97" i="24" s="1"/>
  <c r="FJ96" i="24"/>
  <c r="OU96" i="24" s="1"/>
  <c r="FJ95" i="24"/>
  <c r="OU95" i="24" s="1"/>
  <c r="FJ94" i="24"/>
  <c r="OU94" i="24" s="1"/>
  <c r="FJ93" i="24"/>
  <c r="OU93" i="24" s="1"/>
  <c r="FJ92" i="24"/>
  <c r="OU92" i="24" s="1"/>
  <c r="FJ91" i="24"/>
  <c r="OU91" i="24" s="1"/>
  <c r="FJ90" i="24"/>
  <c r="OU90" i="24" s="1"/>
  <c r="FJ89" i="24"/>
  <c r="OU89" i="24" s="1"/>
  <c r="FJ88" i="24"/>
  <c r="OU88" i="24" s="1"/>
  <c r="FJ87" i="24"/>
  <c r="OU87" i="24" s="1"/>
  <c r="FJ86" i="24"/>
  <c r="OU86" i="24" s="1"/>
  <c r="FJ85" i="24"/>
  <c r="OU85" i="24" s="1"/>
  <c r="FJ84" i="24"/>
  <c r="OU84" i="24" s="1"/>
  <c r="FJ83" i="24"/>
  <c r="OU83" i="24" s="1"/>
  <c r="FJ82" i="24"/>
  <c r="OU82" i="24" s="1"/>
  <c r="FJ81" i="24"/>
  <c r="OU81" i="24" s="1"/>
  <c r="FJ80" i="24"/>
  <c r="OU80" i="24" s="1"/>
  <c r="FJ79" i="24"/>
  <c r="OU79" i="24" s="1"/>
  <c r="FJ78" i="24"/>
  <c r="OU78" i="24" s="1"/>
  <c r="FJ77" i="24"/>
  <c r="OU77" i="24" s="1"/>
  <c r="FJ76" i="24"/>
  <c r="OU76" i="24" s="1"/>
  <c r="FJ75" i="24"/>
  <c r="OU75" i="24" s="1"/>
  <c r="FJ74" i="24"/>
  <c r="OU74" i="24" s="1"/>
  <c r="FJ73" i="24"/>
  <c r="OU73" i="24" s="1"/>
  <c r="FJ72" i="24"/>
  <c r="OU72" i="24" s="1"/>
  <c r="FJ71" i="24"/>
  <c r="OU71" i="24" s="1"/>
  <c r="FJ70" i="24"/>
  <c r="OU70" i="24" s="1"/>
  <c r="FJ69" i="24"/>
  <c r="OU69" i="24" s="1"/>
  <c r="FJ68" i="24"/>
  <c r="OU68" i="24" s="1"/>
  <c r="FJ67" i="24"/>
  <c r="OU67" i="24" s="1"/>
  <c r="FJ66" i="24"/>
  <c r="OU66" i="24" s="1"/>
  <c r="FJ65" i="24"/>
  <c r="OU65" i="24" s="1"/>
  <c r="FJ64" i="24"/>
  <c r="OU64" i="24" s="1"/>
  <c r="FJ63" i="24"/>
  <c r="OU63" i="24" s="1"/>
  <c r="FJ62" i="24"/>
  <c r="OU62" i="24" s="1"/>
  <c r="FG109" i="24"/>
  <c r="OT109" i="24" s="1"/>
  <c r="FG108" i="24"/>
  <c r="OT108" i="24" s="1"/>
  <c r="FG107" i="24"/>
  <c r="OT107" i="24" s="1"/>
  <c r="FG106" i="24"/>
  <c r="OT106" i="24" s="1"/>
  <c r="FG105" i="24"/>
  <c r="OT105" i="24" s="1"/>
  <c r="FG104" i="24"/>
  <c r="OT104" i="24" s="1"/>
  <c r="FG103" i="24"/>
  <c r="OT103" i="24" s="1"/>
  <c r="FG102" i="24"/>
  <c r="OT102" i="24" s="1"/>
  <c r="FG101" i="24"/>
  <c r="OT101" i="24" s="1"/>
  <c r="FG100" i="24"/>
  <c r="OT100" i="24" s="1"/>
  <c r="FG99" i="24"/>
  <c r="OT99" i="24" s="1"/>
  <c r="FG98" i="24"/>
  <c r="OT98" i="24" s="1"/>
  <c r="FG97" i="24"/>
  <c r="OT97" i="24" s="1"/>
  <c r="FG96" i="24"/>
  <c r="OT96" i="24" s="1"/>
  <c r="FG95" i="24"/>
  <c r="OT95" i="24" s="1"/>
  <c r="FG94" i="24"/>
  <c r="OT94" i="24" s="1"/>
  <c r="FG93" i="24"/>
  <c r="OT93" i="24" s="1"/>
  <c r="FG92" i="24"/>
  <c r="OT92" i="24" s="1"/>
  <c r="FG91" i="24"/>
  <c r="OT91" i="24" s="1"/>
  <c r="FG90" i="24"/>
  <c r="OT90" i="24" s="1"/>
  <c r="FG89" i="24"/>
  <c r="OT89" i="24" s="1"/>
  <c r="FG88" i="24"/>
  <c r="OT88" i="24" s="1"/>
  <c r="FG87" i="24"/>
  <c r="OT87" i="24" s="1"/>
  <c r="FG86" i="24"/>
  <c r="OT86" i="24" s="1"/>
  <c r="FG85" i="24"/>
  <c r="OT85" i="24" s="1"/>
  <c r="FG84" i="24"/>
  <c r="OT84" i="24" s="1"/>
  <c r="FG83" i="24"/>
  <c r="OT83" i="24" s="1"/>
  <c r="FG82" i="24"/>
  <c r="OT82" i="24" s="1"/>
  <c r="FG81" i="24"/>
  <c r="OT81" i="24" s="1"/>
  <c r="FG80" i="24"/>
  <c r="OT80" i="24" s="1"/>
  <c r="FG79" i="24"/>
  <c r="OT79" i="24" s="1"/>
  <c r="FG78" i="24"/>
  <c r="OT78" i="24" s="1"/>
  <c r="FG77" i="24"/>
  <c r="OT77" i="24" s="1"/>
  <c r="FG76" i="24"/>
  <c r="OT76" i="24" s="1"/>
  <c r="FG75" i="24"/>
  <c r="OT75" i="24" s="1"/>
  <c r="FG74" i="24"/>
  <c r="OT74" i="24" s="1"/>
  <c r="FG73" i="24"/>
  <c r="OT73" i="24" s="1"/>
  <c r="FG72" i="24"/>
  <c r="OT72" i="24" s="1"/>
  <c r="FG71" i="24"/>
  <c r="OT71" i="24" s="1"/>
  <c r="FG70" i="24"/>
  <c r="OT70" i="24" s="1"/>
  <c r="FG69" i="24"/>
  <c r="OT69" i="24" s="1"/>
  <c r="FG68" i="24"/>
  <c r="OT68" i="24" s="1"/>
  <c r="FG67" i="24"/>
  <c r="OT67" i="24" s="1"/>
  <c r="FG66" i="24"/>
  <c r="OT66" i="24" s="1"/>
  <c r="FG65" i="24"/>
  <c r="OT65" i="24" s="1"/>
  <c r="FG64" i="24"/>
  <c r="OT64" i="24" s="1"/>
  <c r="FG63" i="24"/>
  <c r="OT63" i="24" s="1"/>
  <c r="FG62" i="24"/>
  <c r="OT62" i="24" s="1"/>
  <c r="FD109" i="24"/>
  <c r="OS109" i="24" s="1"/>
  <c r="FD108" i="24"/>
  <c r="OS108" i="24" s="1"/>
  <c r="FD107" i="24"/>
  <c r="OS107" i="24" s="1"/>
  <c r="FD106" i="24"/>
  <c r="OS106" i="24" s="1"/>
  <c r="FD105" i="24"/>
  <c r="OS105" i="24" s="1"/>
  <c r="FD104" i="24"/>
  <c r="OS104" i="24" s="1"/>
  <c r="FD103" i="24"/>
  <c r="OS103" i="24" s="1"/>
  <c r="FD102" i="24"/>
  <c r="OS102" i="24" s="1"/>
  <c r="FD101" i="24"/>
  <c r="OS101" i="24" s="1"/>
  <c r="FD100" i="24"/>
  <c r="OS100" i="24" s="1"/>
  <c r="FD99" i="24"/>
  <c r="OS99" i="24" s="1"/>
  <c r="FD98" i="24"/>
  <c r="OS98" i="24" s="1"/>
  <c r="FD97" i="24"/>
  <c r="OS97" i="24" s="1"/>
  <c r="FD96" i="24"/>
  <c r="OS96" i="24" s="1"/>
  <c r="FD95" i="24"/>
  <c r="OS95" i="24" s="1"/>
  <c r="FD94" i="24"/>
  <c r="OS94" i="24" s="1"/>
  <c r="FD93" i="24"/>
  <c r="OS93" i="24" s="1"/>
  <c r="FD92" i="24"/>
  <c r="OS92" i="24" s="1"/>
  <c r="FD91" i="24"/>
  <c r="OS91" i="24" s="1"/>
  <c r="FD90" i="24"/>
  <c r="OS90" i="24" s="1"/>
  <c r="FD89" i="24"/>
  <c r="OS89" i="24" s="1"/>
  <c r="FD88" i="24"/>
  <c r="OS88" i="24" s="1"/>
  <c r="FD87" i="24"/>
  <c r="OS87" i="24" s="1"/>
  <c r="FD86" i="24"/>
  <c r="OS86" i="24" s="1"/>
  <c r="FD85" i="24"/>
  <c r="OS85" i="24" s="1"/>
  <c r="FD84" i="24"/>
  <c r="OS84" i="24" s="1"/>
  <c r="FD83" i="24"/>
  <c r="OS83" i="24" s="1"/>
  <c r="FD82" i="24"/>
  <c r="OS82" i="24" s="1"/>
  <c r="FD81" i="24"/>
  <c r="OS81" i="24" s="1"/>
  <c r="FD80" i="24"/>
  <c r="OS80" i="24" s="1"/>
  <c r="FD79" i="24"/>
  <c r="OS79" i="24" s="1"/>
  <c r="FD78" i="24"/>
  <c r="OS78" i="24" s="1"/>
  <c r="FD77" i="24"/>
  <c r="OS77" i="24" s="1"/>
  <c r="FD76" i="24"/>
  <c r="OS76" i="24" s="1"/>
  <c r="FD75" i="24"/>
  <c r="OS75" i="24" s="1"/>
  <c r="FD74" i="24"/>
  <c r="OS74" i="24" s="1"/>
  <c r="FD73" i="24"/>
  <c r="OS73" i="24" s="1"/>
  <c r="FD72" i="24"/>
  <c r="OS72" i="24" s="1"/>
  <c r="FD71" i="24"/>
  <c r="OS71" i="24" s="1"/>
  <c r="FD70" i="24"/>
  <c r="OS70" i="24" s="1"/>
  <c r="FD69" i="24"/>
  <c r="OS69" i="24" s="1"/>
  <c r="FD68" i="24"/>
  <c r="OS68" i="24" s="1"/>
  <c r="FD67" i="24"/>
  <c r="OS67" i="24" s="1"/>
  <c r="FD66" i="24"/>
  <c r="OS66" i="24" s="1"/>
  <c r="FD65" i="24"/>
  <c r="OS65" i="24" s="1"/>
  <c r="FD64" i="24"/>
  <c r="OS64" i="24" s="1"/>
  <c r="FD63" i="24"/>
  <c r="OS63" i="24" s="1"/>
  <c r="FD62" i="24"/>
  <c r="OS62" i="24" s="1"/>
  <c r="FA109" i="24"/>
  <c r="OR109" i="24" s="1"/>
  <c r="FA108" i="24"/>
  <c r="OR108" i="24" s="1"/>
  <c r="FA107" i="24"/>
  <c r="OR107" i="24" s="1"/>
  <c r="FA106" i="24"/>
  <c r="OR106" i="24" s="1"/>
  <c r="FA105" i="24"/>
  <c r="OR105" i="24" s="1"/>
  <c r="FA104" i="24"/>
  <c r="OR104" i="24" s="1"/>
  <c r="FA103" i="24"/>
  <c r="OR103" i="24" s="1"/>
  <c r="FA102" i="24"/>
  <c r="OR102" i="24" s="1"/>
  <c r="FA101" i="24"/>
  <c r="OR101" i="24" s="1"/>
  <c r="FA100" i="24"/>
  <c r="OR100" i="24" s="1"/>
  <c r="FA99" i="24"/>
  <c r="OR99" i="24" s="1"/>
  <c r="FA98" i="24"/>
  <c r="OR98" i="24" s="1"/>
  <c r="FA97" i="24"/>
  <c r="OR97" i="24" s="1"/>
  <c r="FA96" i="24"/>
  <c r="OR96" i="24" s="1"/>
  <c r="FA95" i="24"/>
  <c r="OR95" i="24" s="1"/>
  <c r="FA94" i="24"/>
  <c r="OR94" i="24" s="1"/>
  <c r="FA93" i="24"/>
  <c r="OR93" i="24" s="1"/>
  <c r="FA92" i="24"/>
  <c r="OR92" i="24" s="1"/>
  <c r="FA91" i="24"/>
  <c r="OR91" i="24" s="1"/>
  <c r="FA90" i="24"/>
  <c r="OR90" i="24" s="1"/>
  <c r="FA89" i="24"/>
  <c r="OR89" i="24" s="1"/>
  <c r="FA88" i="24"/>
  <c r="OR88" i="24" s="1"/>
  <c r="FA87" i="24"/>
  <c r="OR87" i="24" s="1"/>
  <c r="FA86" i="24"/>
  <c r="OR86" i="24" s="1"/>
  <c r="FA85" i="24"/>
  <c r="OR85" i="24" s="1"/>
  <c r="FA84" i="24"/>
  <c r="OR84" i="24" s="1"/>
  <c r="FA83" i="24"/>
  <c r="OR83" i="24" s="1"/>
  <c r="FA82" i="24"/>
  <c r="OR82" i="24" s="1"/>
  <c r="FA81" i="24"/>
  <c r="OR81" i="24" s="1"/>
  <c r="FA80" i="24"/>
  <c r="OR80" i="24" s="1"/>
  <c r="FA79" i="24"/>
  <c r="OR79" i="24" s="1"/>
  <c r="FA78" i="24"/>
  <c r="OR78" i="24" s="1"/>
  <c r="FA77" i="24"/>
  <c r="OR77" i="24" s="1"/>
  <c r="FA76" i="24"/>
  <c r="OR76" i="24" s="1"/>
  <c r="FA75" i="24"/>
  <c r="OR75" i="24" s="1"/>
  <c r="FA74" i="24"/>
  <c r="OR74" i="24" s="1"/>
  <c r="FA73" i="24"/>
  <c r="OR73" i="24" s="1"/>
  <c r="FA72" i="24"/>
  <c r="OR72" i="24" s="1"/>
  <c r="FA71" i="24"/>
  <c r="OR71" i="24" s="1"/>
  <c r="FA70" i="24"/>
  <c r="OR70" i="24" s="1"/>
  <c r="FA69" i="24"/>
  <c r="OR69" i="24" s="1"/>
  <c r="FA68" i="24"/>
  <c r="OR68" i="24" s="1"/>
  <c r="FA67" i="24"/>
  <c r="OR67" i="24" s="1"/>
  <c r="FA66" i="24"/>
  <c r="OR66" i="24" s="1"/>
  <c r="FA65" i="24"/>
  <c r="OR65" i="24" s="1"/>
  <c r="FA64" i="24"/>
  <c r="OR64" i="24" s="1"/>
  <c r="FA63" i="24"/>
  <c r="OR63" i="24" s="1"/>
  <c r="FA62" i="24"/>
  <c r="OR62" i="24" s="1"/>
  <c r="EX109" i="24"/>
  <c r="OQ109" i="24" s="1"/>
  <c r="EX108" i="24"/>
  <c r="OQ108" i="24" s="1"/>
  <c r="EX107" i="24"/>
  <c r="OQ107" i="24" s="1"/>
  <c r="EX106" i="24"/>
  <c r="OQ106" i="24" s="1"/>
  <c r="EX105" i="24"/>
  <c r="OQ105" i="24" s="1"/>
  <c r="EX104" i="24"/>
  <c r="OQ104" i="24" s="1"/>
  <c r="EX103" i="24"/>
  <c r="OQ103" i="24" s="1"/>
  <c r="EX102" i="24"/>
  <c r="OQ102" i="24" s="1"/>
  <c r="EX101" i="24"/>
  <c r="OQ101" i="24" s="1"/>
  <c r="EX100" i="24"/>
  <c r="OQ100" i="24" s="1"/>
  <c r="EX99" i="24"/>
  <c r="OQ99" i="24" s="1"/>
  <c r="EX98" i="24"/>
  <c r="OQ98" i="24" s="1"/>
  <c r="EX97" i="24"/>
  <c r="OQ97" i="24" s="1"/>
  <c r="EX96" i="24"/>
  <c r="OQ96" i="24" s="1"/>
  <c r="EX95" i="24"/>
  <c r="OQ95" i="24" s="1"/>
  <c r="EX94" i="24"/>
  <c r="OQ94" i="24" s="1"/>
  <c r="EX93" i="24"/>
  <c r="OQ93" i="24" s="1"/>
  <c r="EX92" i="24"/>
  <c r="OQ92" i="24" s="1"/>
  <c r="EX91" i="24"/>
  <c r="OQ91" i="24" s="1"/>
  <c r="EX90" i="24"/>
  <c r="OQ90" i="24" s="1"/>
  <c r="EX89" i="24"/>
  <c r="OQ89" i="24" s="1"/>
  <c r="EX88" i="24"/>
  <c r="OQ88" i="24" s="1"/>
  <c r="EX87" i="24"/>
  <c r="OQ87" i="24" s="1"/>
  <c r="EX86" i="24"/>
  <c r="OQ86" i="24" s="1"/>
  <c r="EX85" i="24"/>
  <c r="OQ85" i="24" s="1"/>
  <c r="EX84" i="24"/>
  <c r="OQ84" i="24" s="1"/>
  <c r="EX83" i="24"/>
  <c r="OQ83" i="24" s="1"/>
  <c r="EX82" i="24"/>
  <c r="OQ82" i="24" s="1"/>
  <c r="EX81" i="24"/>
  <c r="OQ81" i="24" s="1"/>
  <c r="EX80" i="24"/>
  <c r="OQ80" i="24" s="1"/>
  <c r="EX79" i="24"/>
  <c r="OQ79" i="24" s="1"/>
  <c r="EX78" i="24"/>
  <c r="OQ78" i="24" s="1"/>
  <c r="EX77" i="24"/>
  <c r="OQ77" i="24" s="1"/>
  <c r="EX76" i="24"/>
  <c r="OQ76" i="24" s="1"/>
  <c r="EX75" i="24"/>
  <c r="OQ75" i="24" s="1"/>
  <c r="EX74" i="24"/>
  <c r="OQ74" i="24" s="1"/>
  <c r="EX73" i="24"/>
  <c r="OQ73" i="24" s="1"/>
  <c r="EX72" i="24"/>
  <c r="OQ72" i="24" s="1"/>
  <c r="EX71" i="24"/>
  <c r="OQ71" i="24" s="1"/>
  <c r="EX70" i="24"/>
  <c r="OQ70" i="24" s="1"/>
  <c r="EX69" i="24"/>
  <c r="OQ69" i="24" s="1"/>
  <c r="EX68" i="24"/>
  <c r="OQ68" i="24" s="1"/>
  <c r="EX67" i="24"/>
  <c r="OQ67" i="24" s="1"/>
  <c r="EX66" i="24"/>
  <c r="OQ66" i="24" s="1"/>
  <c r="EX65" i="24"/>
  <c r="OQ65" i="24" s="1"/>
  <c r="EX64" i="24"/>
  <c r="OQ64" i="24" s="1"/>
  <c r="EX63" i="24"/>
  <c r="OQ63" i="24" s="1"/>
  <c r="EX62" i="24"/>
  <c r="OQ62" i="24" s="1"/>
  <c r="EU109" i="24"/>
  <c r="OP109" i="24" s="1"/>
  <c r="EU108" i="24"/>
  <c r="OP108" i="24" s="1"/>
  <c r="EU107" i="24"/>
  <c r="OP107" i="24" s="1"/>
  <c r="EU106" i="24"/>
  <c r="OP106" i="24" s="1"/>
  <c r="EU105" i="24"/>
  <c r="OP105" i="24" s="1"/>
  <c r="EU104" i="24"/>
  <c r="OP104" i="24" s="1"/>
  <c r="EU103" i="24"/>
  <c r="OP103" i="24" s="1"/>
  <c r="EU102" i="24"/>
  <c r="OP102" i="24" s="1"/>
  <c r="EU101" i="24"/>
  <c r="OP101" i="24" s="1"/>
  <c r="EU100" i="24"/>
  <c r="OP100" i="24" s="1"/>
  <c r="EU99" i="24"/>
  <c r="OP99" i="24" s="1"/>
  <c r="EU98" i="24"/>
  <c r="OP98" i="24" s="1"/>
  <c r="EU97" i="24"/>
  <c r="OP97" i="24" s="1"/>
  <c r="EU96" i="24"/>
  <c r="OP96" i="24" s="1"/>
  <c r="EU95" i="24"/>
  <c r="OP95" i="24" s="1"/>
  <c r="EU94" i="24"/>
  <c r="OP94" i="24" s="1"/>
  <c r="EU93" i="24"/>
  <c r="OP93" i="24" s="1"/>
  <c r="EU92" i="24"/>
  <c r="OP92" i="24" s="1"/>
  <c r="EU91" i="24"/>
  <c r="OP91" i="24" s="1"/>
  <c r="EU90" i="24"/>
  <c r="OP90" i="24" s="1"/>
  <c r="EU89" i="24"/>
  <c r="OP89" i="24" s="1"/>
  <c r="EU88" i="24"/>
  <c r="OP88" i="24" s="1"/>
  <c r="EU87" i="24"/>
  <c r="OP87" i="24" s="1"/>
  <c r="EU86" i="24"/>
  <c r="OP86" i="24" s="1"/>
  <c r="EU85" i="24"/>
  <c r="OP85" i="24" s="1"/>
  <c r="EU84" i="24"/>
  <c r="OP84" i="24" s="1"/>
  <c r="EU83" i="24"/>
  <c r="OP83" i="24" s="1"/>
  <c r="EU82" i="24"/>
  <c r="OP82" i="24" s="1"/>
  <c r="EU81" i="24"/>
  <c r="OP81" i="24" s="1"/>
  <c r="EU80" i="24"/>
  <c r="OP80" i="24" s="1"/>
  <c r="EU79" i="24"/>
  <c r="OP79" i="24" s="1"/>
  <c r="EU78" i="24"/>
  <c r="OP78" i="24" s="1"/>
  <c r="EU77" i="24"/>
  <c r="OP77" i="24" s="1"/>
  <c r="EU76" i="24"/>
  <c r="OP76" i="24" s="1"/>
  <c r="EU75" i="24"/>
  <c r="OP75" i="24" s="1"/>
  <c r="EU74" i="24"/>
  <c r="OP74" i="24" s="1"/>
  <c r="EU73" i="24"/>
  <c r="OP73" i="24" s="1"/>
  <c r="EU72" i="24"/>
  <c r="OP72" i="24" s="1"/>
  <c r="EU71" i="24"/>
  <c r="OP71" i="24" s="1"/>
  <c r="EU70" i="24"/>
  <c r="OP70" i="24" s="1"/>
  <c r="EU69" i="24"/>
  <c r="OP69" i="24" s="1"/>
  <c r="EU68" i="24"/>
  <c r="OP68" i="24" s="1"/>
  <c r="EU67" i="24"/>
  <c r="OP67" i="24" s="1"/>
  <c r="EU66" i="24"/>
  <c r="OP66" i="24" s="1"/>
  <c r="EU65" i="24"/>
  <c r="OP65" i="24" s="1"/>
  <c r="EU64" i="24"/>
  <c r="OP64" i="24" s="1"/>
  <c r="EU63" i="24"/>
  <c r="OP63" i="24" s="1"/>
  <c r="EU62" i="24"/>
  <c r="OP62" i="24" s="1"/>
  <c r="ER109" i="24"/>
  <c r="OO109" i="24" s="1"/>
  <c r="ER108" i="24"/>
  <c r="OO108" i="24" s="1"/>
  <c r="ER107" i="24"/>
  <c r="OO107" i="24" s="1"/>
  <c r="ER106" i="24"/>
  <c r="OO106" i="24" s="1"/>
  <c r="ER105" i="24"/>
  <c r="OO105" i="24" s="1"/>
  <c r="ER104" i="24"/>
  <c r="OO104" i="24" s="1"/>
  <c r="ER103" i="24"/>
  <c r="OO103" i="24" s="1"/>
  <c r="ER102" i="24"/>
  <c r="OO102" i="24" s="1"/>
  <c r="ER101" i="24"/>
  <c r="OO101" i="24" s="1"/>
  <c r="ER100" i="24"/>
  <c r="OO100" i="24" s="1"/>
  <c r="ER99" i="24"/>
  <c r="OO99" i="24" s="1"/>
  <c r="ER98" i="24"/>
  <c r="OO98" i="24" s="1"/>
  <c r="ER97" i="24"/>
  <c r="OO97" i="24" s="1"/>
  <c r="ER96" i="24"/>
  <c r="OO96" i="24" s="1"/>
  <c r="ER95" i="24"/>
  <c r="OO95" i="24" s="1"/>
  <c r="ER94" i="24"/>
  <c r="OO94" i="24" s="1"/>
  <c r="ER93" i="24"/>
  <c r="OO93" i="24" s="1"/>
  <c r="ER92" i="24"/>
  <c r="OO92" i="24" s="1"/>
  <c r="ER91" i="24"/>
  <c r="OO91" i="24" s="1"/>
  <c r="ER90" i="24"/>
  <c r="OO90" i="24" s="1"/>
  <c r="ER89" i="24"/>
  <c r="OO89" i="24" s="1"/>
  <c r="ER88" i="24"/>
  <c r="OO88" i="24" s="1"/>
  <c r="ER87" i="24"/>
  <c r="OO87" i="24" s="1"/>
  <c r="ER86" i="24"/>
  <c r="OO86" i="24" s="1"/>
  <c r="ER85" i="24"/>
  <c r="OO85" i="24" s="1"/>
  <c r="ER84" i="24"/>
  <c r="OO84" i="24" s="1"/>
  <c r="ER83" i="24"/>
  <c r="OO83" i="24" s="1"/>
  <c r="ER82" i="24"/>
  <c r="OO82" i="24" s="1"/>
  <c r="ER81" i="24"/>
  <c r="OO81" i="24" s="1"/>
  <c r="ER80" i="24"/>
  <c r="OO80" i="24" s="1"/>
  <c r="ER79" i="24"/>
  <c r="OO79" i="24" s="1"/>
  <c r="ER78" i="24"/>
  <c r="OO78" i="24" s="1"/>
  <c r="ER77" i="24"/>
  <c r="OO77" i="24" s="1"/>
  <c r="ER76" i="24"/>
  <c r="OO76" i="24" s="1"/>
  <c r="ER75" i="24"/>
  <c r="OO75" i="24" s="1"/>
  <c r="ER74" i="24"/>
  <c r="OO74" i="24" s="1"/>
  <c r="ER73" i="24"/>
  <c r="OO73" i="24" s="1"/>
  <c r="ER72" i="24"/>
  <c r="OO72" i="24" s="1"/>
  <c r="ER71" i="24"/>
  <c r="OO71" i="24" s="1"/>
  <c r="ER70" i="24"/>
  <c r="OO70" i="24" s="1"/>
  <c r="ER69" i="24"/>
  <c r="OO69" i="24" s="1"/>
  <c r="ER68" i="24"/>
  <c r="OO68" i="24" s="1"/>
  <c r="ER67" i="24"/>
  <c r="OO67" i="24" s="1"/>
  <c r="ER66" i="24"/>
  <c r="OO66" i="24" s="1"/>
  <c r="ER65" i="24"/>
  <c r="OO65" i="24" s="1"/>
  <c r="ER64" i="24"/>
  <c r="OO64" i="24" s="1"/>
  <c r="ER63" i="24"/>
  <c r="OO63" i="24" s="1"/>
  <c r="ER62" i="24"/>
  <c r="OO62" i="24" s="1"/>
  <c r="EO109" i="24"/>
  <c r="ON109" i="24" s="1"/>
  <c r="EO108" i="24"/>
  <c r="ON108" i="24" s="1"/>
  <c r="EO107" i="24"/>
  <c r="ON107" i="24" s="1"/>
  <c r="EO106" i="24"/>
  <c r="ON106" i="24" s="1"/>
  <c r="EO105" i="24"/>
  <c r="ON105" i="24" s="1"/>
  <c r="EO104" i="24"/>
  <c r="ON104" i="24" s="1"/>
  <c r="EO103" i="24"/>
  <c r="ON103" i="24" s="1"/>
  <c r="EO102" i="24"/>
  <c r="ON102" i="24" s="1"/>
  <c r="EO101" i="24"/>
  <c r="ON101" i="24" s="1"/>
  <c r="EO100" i="24"/>
  <c r="ON100" i="24" s="1"/>
  <c r="EO99" i="24"/>
  <c r="ON99" i="24" s="1"/>
  <c r="EO98" i="24"/>
  <c r="ON98" i="24" s="1"/>
  <c r="EO97" i="24"/>
  <c r="ON97" i="24" s="1"/>
  <c r="EO96" i="24"/>
  <c r="ON96" i="24" s="1"/>
  <c r="EO95" i="24"/>
  <c r="ON95" i="24" s="1"/>
  <c r="EO94" i="24"/>
  <c r="ON94" i="24" s="1"/>
  <c r="EO93" i="24"/>
  <c r="ON93" i="24" s="1"/>
  <c r="EO92" i="24"/>
  <c r="ON92" i="24" s="1"/>
  <c r="EO91" i="24"/>
  <c r="ON91" i="24" s="1"/>
  <c r="EO90" i="24"/>
  <c r="ON90" i="24" s="1"/>
  <c r="EO89" i="24"/>
  <c r="ON89" i="24" s="1"/>
  <c r="EO88" i="24"/>
  <c r="ON88" i="24" s="1"/>
  <c r="EO87" i="24"/>
  <c r="ON87" i="24" s="1"/>
  <c r="EO86" i="24"/>
  <c r="ON86" i="24" s="1"/>
  <c r="EO85" i="24"/>
  <c r="ON85" i="24" s="1"/>
  <c r="EO84" i="24"/>
  <c r="ON84" i="24" s="1"/>
  <c r="EO83" i="24"/>
  <c r="ON83" i="24" s="1"/>
  <c r="EO82" i="24"/>
  <c r="ON82" i="24" s="1"/>
  <c r="EO81" i="24"/>
  <c r="ON81" i="24" s="1"/>
  <c r="EO80" i="24"/>
  <c r="ON80" i="24" s="1"/>
  <c r="EO79" i="24"/>
  <c r="ON79" i="24" s="1"/>
  <c r="EO78" i="24"/>
  <c r="ON78" i="24" s="1"/>
  <c r="EO77" i="24"/>
  <c r="ON77" i="24" s="1"/>
  <c r="EO76" i="24"/>
  <c r="ON76" i="24" s="1"/>
  <c r="EO75" i="24"/>
  <c r="ON75" i="24" s="1"/>
  <c r="EO74" i="24"/>
  <c r="ON74" i="24" s="1"/>
  <c r="EO73" i="24"/>
  <c r="ON73" i="24" s="1"/>
  <c r="EO72" i="24"/>
  <c r="ON72" i="24" s="1"/>
  <c r="EO71" i="24"/>
  <c r="ON71" i="24" s="1"/>
  <c r="EO70" i="24"/>
  <c r="ON70" i="24" s="1"/>
  <c r="EO69" i="24"/>
  <c r="ON69" i="24" s="1"/>
  <c r="EO68" i="24"/>
  <c r="ON68" i="24" s="1"/>
  <c r="EO67" i="24"/>
  <c r="ON67" i="24" s="1"/>
  <c r="EO66" i="24"/>
  <c r="ON66" i="24" s="1"/>
  <c r="EO65" i="24"/>
  <c r="ON65" i="24" s="1"/>
  <c r="EO64" i="24"/>
  <c r="ON64" i="24" s="1"/>
  <c r="EO63" i="24"/>
  <c r="ON63" i="24" s="1"/>
  <c r="EO62" i="24"/>
  <c r="ON62" i="24" s="1"/>
  <c r="GL11" i="24" l="1"/>
  <c r="GL12" i="24" s="1"/>
  <c r="GU10" i="24"/>
  <c r="KP11" i="24"/>
  <c r="EL109" i="24"/>
  <c r="OM109" i="24" s="1"/>
  <c r="EL108" i="24"/>
  <c r="OM108" i="24" s="1"/>
  <c r="EL107" i="24"/>
  <c r="OM107" i="24" s="1"/>
  <c r="EL106" i="24"/>
  <c r="OM106" i="24" s="1"/>
  <c r="EL105" i="24"/>
  <c r="OM105" i="24" s="1"/>
  <c r="EL104" i="24"/>
  <c r="OM104" i="24" s="1"/>
  <c r="EL103" i="24"/>
  <c r="OM103" i="24" s="1"/>
  <c r="EL102" i="24"/>
  <c r="OM102" i="24" s="1"/>
  <c r="EL101" i="24"/>
  <c r="OM101" i="24" s="1"/>
  <c r="EL100" i="24"/>
  <c r="OM100" i="24" s="1"/>
  <c r="EL99" i="24"/>
  <c r="OM99" i="24" s="1"/>
  <c r="EL98" i="24"/>
  <c r="OM98" i="24" s="1"/>
  <c r="EL97" i="24"/>
  <c r="OM97" i="24" s="1"/>
  <c r="EL96" i="24"/>
  <c r="OM96" i="24" s="1"/>
  <c r="EL95" i="24"/>
  <c r="OM95" i="24" s="1"/>
  <c r="EL94" i="24"/>
  <c r="OM94" i="24" s="1"/>
  <c r="EL93" i="24"/>
  <c r="OM93" i="24" s="1"/>
  <c r="EL92" i="24"/>
  <c r="OM92" i="24" s="1"/>
  <c r="EL91" i="24"/>
  <c r="OM91" i="24" s="1"/>
  <c r="EL90" i="24"/>
  <c r="OM90" i="24" s="1"/>
  <c r="EL89" i="24"/>
  <c r="OM89" i="24" s="1"/>
  <c r="EL88" i="24"/>
  <c r="OM88" i="24" s="1"/>
  <c r="EL87" i="24"/>
  <c r="OM87" i="24" s="1"/>
  <c r="EL86" i="24"/>
  <c r="OM86" i="24" s="1"/>
  <c r="EL85" i="24"/>
  <c r="OM85" i="24" s="1"/>
  <c r="EL84" i="24"/>
  <c r="OM84" i="24" s="1"/>
  <c r="EL83" i="24"/>
  <c r="OM83" i="24" s="1"/>
  <c r="EL82" i="24"/>
  <c r="OM82" i="24" s="1"/>
  <c r="EL81" i="24"/>
  <c r="OM81" i="24" s="1"/>
  <c r="EL80" i="24"/>
  <c r="OM80" i="24" s="1"/>
  <c r="EL79" i="24"/>
  <c r="OM79" i="24" s="1"/>
  <c r="EL78" i="24"/>
  <c r="OM78" i="24" s="1"/>
  <c r="EL77" i="24"/>
  <c r="OM77" i="24" s="1"/>
  <c r="EL76" i="24"/>
  <c r="OM76" i="24" s="1"/>
  <c r="EL75" i="24"/>
  <c r="OM75" i="24" s="1"/>
  <c r="EL74" i="24"/>
  <c r="OM74" i="24" s="1"/>
  <c r="EL73" i="24"/>
  <c r="OM73" i="24" s="1"/>
  <c r="EL72" i="24"/>
  <c r="OM72" i="24" s="1"/>
  <c r="EL71" i="24"/>
  <c r="OM71" i="24" s="1"/>
  <c r="EL70" i="24"/>
  <c r="OM70" i="24" s="1"/>
  <c r="EL69" i="24"/>
  <c r="OM69" i="24" s="1"/>
  <c r="EL68" i="24"/>
  <c r="OM68" i="24" s="1"/>
  <c r="EL67" i="24"/>
  <c r="OM67" i="24" s="1"/>
  <c r="EL66" i="24"/>
  <c r="OM66" i="24" s="1"/>
  <c r="EL65" i="24"/>
  <c r="OM65" i="24" s="1"/>
  <c r="EL64" i="24"/>
  <c r="OM64" i="24" s="1"/>
  <c r="EL63" i="24"/>
  <c r="OM63" i="24" s="1"/>
  <c r="EL62" i="24"/>
  <c r="OM62" i="24" s="1"/>
  <c r="EI109" i="24"/>
  <c r="OL109" i="24" s="1"/>
  <c r="EI108" i="24"/>
  <c r="OL108" i="24" s="1"/>
  <c r="EI107" i="24"/>
  <c r="OL107" i="24" s="1"/>
  <c r="EI106" i="24"/>
  <c r="OL106" i="24" s="1"/>
  <c r="EI105" i="24"/>
  <c r="OL105" i="24" s="1"/>
  <c r="EI104" i="24"/>
  <c r="OL104" i="24" s="1"/>
  <c r="EI103" i="24"/>
  <c r="OL103" i="24" s="1"/>
  <c r="EI102" i="24"/>
  <c r="OL102" i="24" s="1"/>
  <c r="EI101" i="24"/>
  <c r="OL101" i="24" s="1"/>
  <c r="EI100" i="24"/>
  <c r="OL100" i="24" s="1"/>
  <c r="EI99" i="24"/>
  <c r="OL99" i="24" s="1"/>
  <c r="EI98" i="24"/>
  <c r="OL98" i="24" s="1"/>
  <c r="EI97" i="24"/>
  <c r="OL97" i="24" s="1"/>
  <c r="EI96" i="24"/>
  <c r="OL96" i="24" s="1"/>
  <c r="EI95" i="24"/>
  <c r="OL95" i="24" s="1"/>
  <c r="EI94" i="24"/>
  <c r="OL94" i="24" s="1"/>
  <c r="EI93" i="24"/>
  <c r="OL93" i="24" s="1"/>
  <c r="EI92" i="24"/>
  <c r="OL92" i="24" s="1"/>
  <c r="EI91" i="24"/>
  <c r="OL91" i="24" s="1"/>
  <c r="EI90" i="24"/>
  <c r="OL90" i="24" s="1"/>
  <c r="EI89" i="24"/>
  <c r="OL89" i="24" s="1"/>
  <c r="EI88" i="24"/>
  <c r="OL88" i="24" s="1"/>
  <c r="EI87" i="24"/>
  <c r="OL87" i="24" s="1"/>
  <c r="EI86" i="24"/>
  <c r="OL86" i="24" s="1"/>
  <c r="EI85" i="24"/>
  <c r="OL85" i="24" s="1"/>
  <c r="EI84" i="24"/>
  <c r="OL84" i="24" s="1"/>
  <c r="EI83" i="24"/>
  <c r="OL83" i="24" s="1"/>
  <c r="EI82" i="24"/>
  <c r="OL82" i="24" s="1"/>
  <c r="EI81" i="24"/>
  <c r="OL81" i="24" s="1"/>
  <c r="EI80" i="24"/>
  <c r="OL80" i="24" s="1"/>
  <c r="EI79" i="24"/>
  <c r="OL79" i="24" s="1"/>
  <c r="EI78" i="24"/>
  <c r="OL78" i="24" s="1"/>
  <c r="EI77" i="24"/>
  <c r="OL77" i="24" s="1"/>
  <c r="EI76" i="24"/>
  <c r="OL76" i="24" s="1"/>
  <c r="EI75" i="24"/>
  <c r="OL75" i="24" s="1"/>
  <c r="EI74" i="24"/>
  <c r="OL74" i="24" s="1"/>
  <c r="EI73" i="24"/>
  <c r="OL73" i="24" s="1"/>
  <c r="EI72" i="24"/>
  <c r="OL72" i="24" s="1"/>
  <c r="EI71" i="24"/>
  <c r="OL71" i="24" s="1"/>
  <c r="EI70" i="24"/>
  <c r="OL70" i="24" s="1"/>
  <c r="EI69" i="24"/>
  <c r="OL69" i="24" s="1"/>
  <c r="EI68" i="24"/>
  <c r="OL68" i="24" s="1"/>
  <c r="EI67" i="24"/>
  <c r="OL67" i="24" s="1"/>
  <c r="EI66" i="24"/>
  <c r="OL66" i="24" s="1"/>
  <c r="EI65" i="24"/>
  <c r="OL65" i="24" s="1"/>
  <c r="EI64" i="24"/>
  <c r="OL64" i="24" s="1"/>
  <c r="EI63" i="24"/>
  <c r="OL63" i="24" s="1"/>
  <c r="EI62" i="24"/>
  <c r="OL62" i="24" s="1"/>
  <c r="EF109" i="24"/>
  <c r="OK109" i="24" s="1"/>
  <c r="EF108" i="24"/>
  <c r="OK108" i="24" s="1"/>
  <c r="EF107" i="24"/>
  <c r="OK107" i="24" s="1"/>
  <c r="EF106" i="24"/>
  <c r="OK106" i="24" s="1"/>
  <c r="EF105" i="24"/>
  <c r="OK105" i="24" s="1"/>
  <c r="EF104" i="24"/>
  <c r="OK104" i="24" s="1"/>
  <c r="EF103" i="24"/>
  <c r="OK103" i="24" s="1"/>
  <c r="EF102" i="24"/>
  <c r="OK102" i="24" s="1"/>
  <c r="EF101" i="24"/>
  <c r="OK101" i="24" s="1"/>
  <c r="EF100" i="24"/>
  <c r="OK100" i="24" s="1"/>
  <c r="EF99" i="24"/>
  <c r="OK99" i="24" s="1"/>
  <c r="EF98" i="24"/>
  <c r="OK98" i="24" s="1"/>
  <c r="EF97" i="24"/>
  <c r="OK97" i="24" s="1"/>
  <c r="EF96" i="24"/>
  <c r="OK96" i="24" s="1"/>
  <c r="EF95" i="24"/>
  <c r="OK95" i="24" s="1"/>
  <c r="EF94" i="24"/>
  <c r="OK94" i="24" s="1"/>
  <c r="EF93" i="24"/>
  <c r="OK93" i="24" s="1"/>
  <c r="EF92" i="24"/>
  <c r="OK92" i="24" s="1"/>
  <c r="EF91" i="24"/>
  <c r="OK91" i="24" s="1"/>
  <c r="EF90" i="24"/>
  <c r="OK90" i="24" s="1"/>
  <c r="EF89" i="24"/>
  <c r="OK89" i="24" s="1"/>
  <c r="EF88" i="24"/>
  <c r="OK88" i="24" s="1"/>
  <c r="EF87" i="24"/>
  <c r="OK87" i="24" s="1"/>
  <c r="EF86" i="24"/>
  <c r="OK86" i="24" s="1"/>
  <c r="EF85" i="24"/>
  <c r="OK85" i="24" s="1"/>
  <c r="EF84" i="24"/>
  <c r="OK84" i="24" s="1"/>
  <c r="EF83" i="24"/>
  <c r="OK83" i="24" s="1"/>
  <c r="EF82" i="24"/>
  <c r="OK82" i="24" s="1"/>
  <c r="EF81" i="24"/>
  <c r="OK81" i="24" s="1"/>
  <c r="EF80" i="24"/>
  <c r="OK80" i="24" s="1"/>
  <c r="EF79" i="24"/>
  <c r="OK79" i="24" s="1"/>
  <c r="EF78" i="24"/>
  <c r="OK78" i="24" s="1"/>
  <c r="EF77" i="24"/>
  <c r="OK77" i="24" s="1"/>
  <c r="EF76" i="24"/>
  <c r="OK76" i="24" s="1"/>
  <c r="EF75" i="24"/>
  <c r="OK75" i="24" s="1"/>
  <c r="EF74" i="24"/>
  <c r="OK74" i="24" s="1"/>
  <c r="EF73" i="24"/>
  <c r="OK73" i="24" s="1"/>
  <c r="EF72" i="24"/>
  <c r="OK72" i="24" s="1"/>
  <c r="EF71" i="24"/>
  <c r="OK71" i="24" s="1"/>
  <c r="EF70" i="24"/>
  <c r="OK70" i="24" s="1"/>
  <c r="EF69" i="24"/>
  <c r="OK69" i="24" s="1"/>
  <c r="EF68" i="24"/>
  <c r="OK68" i="24" s="1"/>
  <c r="EF67" i="24"/>
  <c r="OK67" i="24" s="1"/>
  <c r="EF66" i="24"/>
  <c r="OK66" i="24" s="1"/>
  <c r="EF65" i="24"/>
  <c r="OK65" i="24" s="1"/>
  <c r="EF64" i="24"/>
  <c r="OK64" i="24" s="1"/>
  <c r="EF63" i="24"/>
  <c r="OK63" i="24" s="1"/>
  <c r="EF62" i="24"/>
  <c r="OK62" i="24" s="1"/>
  <c r="WE9" i="24"/>
  <c r="WE8" i="24"/>
  <c r="WE7" i="24"/>
  <c r="WE6" i="24"/>
  <c r="WE5" i="24"/>
  <c r="GU11" i="24" l="1"/>
  <c r="GL13" i="24"/>
  <c r="GU12" i="24"/>
  <c r="KP12" i="24"/>
  <c r="KY11" i="24"/>
  <c r="GF109" i="24"/>
  <c r="GF108" i="24"/>
  <c r="GF107" i="24"/>
  <c r="GF106" i="24"/>
  <c r="GF105" i="24"/>
  <c r="GF104" i="24"/>
  <c r="GF103" i="24"/>
  <c r="GF102" i="24"/>
  <c r="GF101" i="24"/>
  <c r="GF100" i="24"/>
  <c r="GF99" i="24"/>
  <c r="GF98" i="24"/>
  <c r="GF97" i="24"/>
  <c r="GF96" i="24"/>
  <c r="GF95" i="24"/>
  <c r="GF94" i="24"/>
  <c r="GF93" i="24"/>
  <c r="GF92" i="24"/>
  <c r="GF91" i="24"/>
  <c r="GF90" i="24"/>
  <c r="GF89" i="24"/>
  <c r="GF88" i="24"/>
  <c r="GF87" i="24"/>
  <c r="GF86" i="24"/>
  <c r="GF85" i="24"/>
  <c r="GF84" i="24"/>
  <c r="GF83" i="24"/>
  <c r="GF82" i="24"/>
  <c r="GF81" i="24"/>
  <c r="GF80" i="24"/>
  <c r="GF79" i="24"/>
  <c r="GF78" i="24"/>
  <c r="GF77" i="24"/>
  <c r="GF76" i="24"/>
  <c r="GF75" i="24"/>
  <c r="GF74" i="24"/>
  <c r="GF73" i="24"/>
  <c r="GF72" i="24"/>
  <c r="GF71" i="24"/>
  <c r="GF70" i="24"/>
  <c r="GF69" i="24"/>
  <c r="GF68" i="24"/>
  <c r="GF67" i="24"/>
  <c r="GF66" i="24"/>
  <c r="GF65" i="24"/>
  <c r="GF64" i="24"/>
  <c r="GF63" i="24"/>
  <c r="GF62" i="24"/>
  <c r="GF61" i="24"/>
  <c r="GF60" i="24"/>
  <c r="GF59" i="24"/>
  <c r="GG59" i="24" s="1"/>
  <c r="GF58" i="24"/>
  <c r="GF57" i="24"/>
  <c r="GF56" i="24"/>
  <c r="GF55" i="24"/>
  <c r="GG55" i="24" s="1"/>
  <c r="GF54" i="24"/>
  <c r="GG54" i="24" s="1"/>
  <c r="GF53" i="24"/>
  <c r="GF52" i="24"/>
  <c r="GG52" i="24" s="1"/>
  <c r="GF51" i="24"/>
  <c r="GG51" i="24" s="1"/>
  <c r="GF50" i="24"/>
  <c r="GG50" i="24" s="1"/>
  <c r="GF49" i="24"/>
  <c r="GF48" i="24"/>
  <c r="GF47" i="24"/>
  <c r="GG47" i="24" s="1"/>
  <c r="GF46" i="24"/>
  <c r="GG46" i="24" s="1"/>
  <c r="GF45" i="24"/>
  <c r="GG45" i="24" s="1"/>
  <c r="GF44" i="24"/>
  <c r="GG44" i="24" s="1"/>
  <c r="GF43" i="24"/>
  <c r="GG43" i="24" s="1"/>
  <c r="GF42" i="24"/>
  <c r="GG42" i="24" s="1"/>
  <c r="GF41" i="24"/>
  <c r="GF40" i="24"/>
  <c r="GF39" i="24"/>
  <c r="GG39" i="24" s="1"/>
  <c r="GF38" i="24"/>
  <c r="GG38" i="24" s="1"/>
  <c r="GF37" i="24"/>
  <c r="GF36" i="24"/>
  <c r="GG36" i="24" s="1"/>
  <c r="GF35" i="24"/>
  <c r="GG35" i="24" s="1"/>
  <c r="GF34" i="24"/>
  <c r="GG34" i="24" s="1"/>
  <c r="GF33" i="24"/>
  <c r="GF32" i="24"/>
  <c r="GF31" i="24"/>
  <c r="GG31" i="24" s="1"/>
  <c r="GF30" i="24"/>
  <c r="GG30" i="24" s="1"/>
  <c r="GF29" i="24"/>
  <c r="GG29" i="24" s="1"/>
  <c r="GF28" i="24"/>
  <c r="GG28" i="24" s="1"/>
  <c r="GF27" i="24"/>
  <c r="GG27" i="24" s="1"/>
  <c r="GF26" i="24"/>
  <c r="GF25" i="24"/>
  <c r="GF24" i="24"/>
  <c r="GF23" i="24"/>
  <c r="GG23" i="24" s="1"/>
  <c r="GF22" i="24"/>
  <c r="GG22" i="24" s="1"/>
  <c r="GF21" i="24"/>
  <c r="GG21" i="24" s="1"/>
  <c r="GF20" i="24"/>
  <c r="GF19" i="24"/>
  <c r="GG19" i="24" s="1"/>
  <c r="GF18" i="24"/>
  <c r="GG18" i="24" s="1"/>
  <c r="GF17" i="24"/>
  <c r="GF16" i="24"/>
  <c r="GF15" i="24"/>
  <c r="GG15" i="24" s="1"/>
  <c r="GF14" i="24"/>
  <c r="GG14" i="24" s="1"/>
  <c r="GF13" i="24"/>
  <c r="GG13" i="24" s="1"/>
  <c r="GF12" i="24"/>
  <c r="GG12" i="24" s="1"/>
  <c r="GF11" i="24"/>
  <c r="GG11" i="24" s="1"/>
  <c r="GF10" i="24"/>
  <c r="GG10" i="24" s="1"/>
  <c r="HG109" i="24"/>
  <c r="HG108" i="24"/>
  <c r="HG107" i="24"/>
  <c r="HG106" i="24"/>
  <c r="HG105" i="24"/>
  <c r="HG104" i="24"/>
  <c r="HG103" i="24"/>
  <c r="HG102" i="24"/>
  <c r="HG101" i="24"/>
  <c r="HG100" i="24"/>
  <c r="HG99" i="24"/>
  <c r="HG98" i="24"/>
  <c r="HG97" i="24"/>
  <c r="HG96" i="24"/>
  <c r="HG95" i="24"/>
  <c r="HG94" i="24"/>
  <c r="HG93" i="24"/>
  <c r="HG92" i="24"/>
  <c r="HG91" i="24"/>
  <c r="HG90" i="24"/>
  <c r="HG89" i="24"/>
  <c r="HG88" i="24"/>
  <c r="HG87" i="24"/>
  <c r="HG86" i="24"/>
  <c r="HG85" i="24"/>
  <c r="HG84" i="24"/>
  <c r="HG83" i="24"/>
  <c r="HG82" i="24"/>
  <c r="HG81" i="24"/>
  <c r="HG80" i="24"/>
  <c r="HG79" i="24"/>
  <c r="HG78" i="24"/>
  <c r="HG77" i="24"/>
  <c r="HG76" i="24"/>
  <c r="HG75" i="24"/>
  <c r="HG74" i="24"/>
  <c r="HG73" i="24"/>
  <c r="HG72" i="24"/>
  <c r="HG71" i="24"/>
  <c r="HG70" i="24"/>
  <c r="HG69" i="24"/>
  <c r="HG68" i="24"/>
  <c r="HG67" i="24"/>
  <c r="HG66" i="24"/>
  <c r="HG65" i="24"/>
  <c r="HG64" i="24"/>
  <c r="HG63" i="24"/>
  <c r="HG62" i="24"/>
  <c r="HG61" i="24"/>
  <c r="HG60" i="24"/>
  <c r="HG59" i="24"/>
  <c r="HH59" i="24" s="1"/>
  <c r="HG58" i="24"/>
  <c r="HH58" i="24" s="1"/>
  <c r="HG57" i="24"/>
  <c r="HH57" i="24" s="1"/>
  <c r="HG56" i="24"/>
  <c r="HH56" i="24" s="1"/>
  <c r="HG55" i="24"/>
  <c r="HH55" i="24" s="1"/>
  <c r="HG54" i="24"/>
  <c r="HH54" i="24" s="1"/>
  <c r="HG53" i="24"/>
  <c r="HG52" i="24"/>
  <c r="HG51" i="24"/>
  <c r="HH51" i="24" s="1"/>
  <c r="HG50" i="24"/>
  <c r="HH50" i="24" s="1"/>
  <c r="HG49" i="24"/>
  <c r="HH49" i="24" s="1"/>
  <c r="HG48" i="24"/>
  <c r="HH48" i="24" s="1"/>
  <c r="HG47" i="24"/>
  <c r="HH47" i="24" s="1"/>
  <c r="HG46" i="24"/>
  <c r="HG45" i="24"/>
  <c r="HG44" i="24"/>
  <c r="HG43" i="24"/>
  <c r="HH43" i="24" s="1"/>
  <c r="HG42" i="24"/>
  <c r="HH42" i="24" s="1"/>
  <c r="HG41" i="24"/>
  <c r="HH41" i="24" s="1"/>
  <c r="HG40" i="24"/>
  <c r="HH40" i="24" s="1"/>
  <c r="HG39" i="24"/>
  <c r="HH39" i="24" s="1"/>
  <c r="HG38" i="24"/>
  <c r="HH38" i="24" s="1"/>
  <c r="HG37" i="24"/>
  <c r="HG36" i="24"/>
  <c r="HH36" i="24" s="1"/>
  <c r="HG35" i="24"/>
  <c r="HH35" i="24" s="1"/>
  <c r="HG34" i="24"/>
  <c r="HH34" i="24" s="1"/>
  <c r="HG33" i="24"/>
  <c r="HH33" i="24" s="1"/>
  <c r="HG32" i="24"/>
  <c r="HH32" i="24" s="1"/>
  <c r="HG31" i="24"/>
  <c r="HH31" i="24" s="1"/>
  <c r="HG30" i="24"/>
  <c r="HG29" i="24"/>
  <c r="HG28" i="24"/>
  <c r="HG27" i="24"/>
  <c r="HH27" i="24" s="1"/>
  <c r="HG26" i="24"/>
  <c r="HH26" i="24" s="1"/>
  <c r="HG25" i="24"/>
  <c r="HH25" i="24" s="1"/>
  <c r="HG24" i="24"/>
  <c r="HH24" i="24" s="1"/>
  <c r="HG23" i="24"/>
  <c r="HH23" i="24" s="1"/>
  <c r="HG22" i="24"/>
  <c r="HH22" i="24" s="1"/>
  <c r="HG21" i="24"/>
  <c r="HG20" i="24"/>
  <c r="HG19" i="24"/>
  <c r="HH19" i="24" s="1"/>
  <c r="HG18" i="24"/>
  <c r="HH18" i="24" s="1"/>
  <c r="HG17" i="24"/>
  <c r="HH17" i="24" s="1"/>
  <c r="HG16" i="24"/>
  <c r="HH16" i="24" s="1"/>
  <c r="HG15" i="24"/>
  <c r="HH15" i="24" s="1"/>
  <c r="HG14" i="24"/>
  <c r="HH14" i="24" s="1"/>
  <c r="HG13" i="24"/>
  <c r="HG12" i="24"/>
  <c r="HG11" i="24"/>
  <c r="HH11" i="24" s="1"/>
  <c r="HG10" i="24"/>
  <c r="HS109" i="24"/>
  <c r="HS108" i="24"/>
  <c r="HS107" i="24"/>
  <c r="HS106" i="24"/>
  <c r="HS105" i="24"/>
  <c r="HS104" i="24"/>
  <c r="HS103" i="24"/>
  <c r="HS102" i="24"/>
  <c r="HS101" i="24"/>
  <c r="HS100" i="24"/>
  <c r="HS99" i="24"/>
  <c r="HS98" i="24"/>
  <c r="HS97" i="24"/>
  <c r="HS96" i="24"/>
  <c r="HS95" i="24"/>
  <c r="HS94" i="24"/>
  <c r="HS93" i="24"/>
  <c r="HS92" i="24"/>
  <c r="HS91" i="24"/>
  <c r="HS90" i="24"/>
  <c r="HS89" i="24"/>
  <c r="HS88" i="24"/>
  <c r="HS87" i="24"/>
  <c r="HS86" i="24"/>
  <c r="HS85" i="24"/>
  <c r="HS84" i="24"/>
  <c r="HS83" i="24"/>
  <c r="HS82" i="24"/>
  <c r="HS81" i="24"/>
  <c r="HS80" i="24"/>
  <c r="HS79" i="24"/>
  <c r="HS78" i="24"/>
  <c r="HS77" i="24"/>
  <c r="HS76" i="24"/>
  <c r="HS75" i="24"/>
  <c r="HS74" i="24"/>
  <c r="HS73" i="24"/>
  <c r="HS72" i="24"/>
  <c r="HS71" i="24"/>
  <c r="HS70" i="24"/>
  <c r="HS69" i="24"/>
  <c r="HS68" i="24"/>
  <c r="HS67" i="24"/>
  <c r="HS66" i="24"/>
  <c r="HS65" i="24"/>
  <c r="HS64" i="24"/>
  <c r="HS63" i="24"/>
  <c r="HS62" i="24"/>
  <c r="HS61" i="24"/>
  <c r="HS60" i="24"/>
  <c r="HT60" i="24" s="1"/>
  <c r="HS59" i="24"/>
  <c r="HT59" i="24" s="1"/>
  <c r="HS58" i="24"/>
  <c r="HT58" i="24" s="1"/>
  <c r="HS57" i="24"/>
  <c r="HS56" i="24"/>
  <c r="HS55" i="24"/>
  <c r="HT55" i="24" s="1"/>
  <c r="HS54" i="24"/>
  <c r="HT54" i="24" s="1"/>
  <c r="HS53" i="24"/>
  <c r="HT53" i="24" s="1"/>
  <c r="HS52" i="24"/>
  <c r="HT52" i="24" s="1"/>
  <c r="HS51" i="24"/>
  <c r="HT51" i="24" s="1"/>
  <c r="HS50" i="24"/>
  <c r="HT50" i="24" s="1"/>
  <c r="HS49" i="24"/>
  <c r="HS48" i="24"/>
  <c r="HS47" i="24"/>
  <c r="HT47" i="24" s="1"/>
  <c r="HS46" i="24"/>
  <c r="HT46" i="24" s="1"/>
  <c r="HS45" i="24"/>
  <c r="HS44" i="24"/>
  <c r="HT44" i="24" s="1"/>
  <c r="HS43" i="24"/>
  <c r="HT43" i="24" s="1"/>
  <c r="HS42" i="24"/>
  <c r="HT42" i="24" s="1"/>
  <c r="HS41" i="24"/>
  <c r="HS40" i="24"/>
  <c r="HT40" i="24" s="1"/>
  <c r="HS39" i="24"/>
  <c r="HS38" i="24"/>
  <c r="HT38" i="24" s="1"/>
  <c r="HS37" i="24"/>
  <c r="HT37" i="24" s="1"/>
  <c r="HS36" i="24"/>
  <c r="HT36" i="24" s="1"/>
  <c r="HS35" i="24"/>
  <c r="HT35" i="24" s="1"/>
  <c r="HS34" i="24"/>
  <c r="HT34" i="24" s="1"/>
  <c r="HS33" i="24"/>
  <c r="HS32" i="24"/>
  <c r="HS31" i="24"/>
  <c r="HT31" i="24" s="1"/>
  <c r="HS30" i="24"/>
  <c r="HT30" i="24" s="1"/>
  <c r="HS29" i="24"/>
  <c r="HS28" i="24"/>
  <c r="HT28" i="24" s="1"/>
  <c r="HS27" i="24"/>
  <c r="HT27" i="24" s="1"/>
  <c r="HS26" i="24"/>
  <c r="HT26" i="24" s="1"/>
  <c r="HS25" i="24"/>
  <c r="HS24" i="24"/>
  <c r="HS23" i="24"/>
  <c r="HT23" i="24" s="1"/>
  <c r="HS22" i="24"/>
  <c r="HT22" i="24" s="1"/>
  <c r="HS21" i="24"/>
  <c r="HT21" i="24" s="1"/>
  <c r="HS20" i="24"/>
  <c r="HT20" i="24" s="1"/>
  <c r="HS19" i="24"/>
  <c r="HT19" i="24" s="1"/>
  <c r="HS18" i="24"/>
  <c r="HT18" i="24" s="1"/>
  <c r="HS17" i="24"/>
  <c r="HT17" i="24" s="1"/>
  <c r="HS16" i="24"/>
  <c r="HS15" i="24"/>
  <c r="HT15" i="24" s="1"/>
  <c r="HS14" i="24"/>
  <c r="HT14" i="24" s="1"/>
  <c r="HS13" i="24"/>
  <c r="HS12" i="24"/>
  <c r="HT12" i="24" s="1"/>
  <c r="HS11" i="24"/>
  <c r="HT11" i="24" s="1"/>
  <c r="HS10" i="24"/>
  <c r="HT10" i="24" s="1"/>
  <c r="VG10" i="24" s="1"/>
  <c r="HU10" i="24" s="1"/>
  <c r="PP10" i="24" s="1"/>
  <c r="IH109" i="24"/>
  <c r="IH108" i="24"/>
  <c r="IH107" i="24"/>
  <c r="IH106" i="24"/>
  <c r="IH105" i="24"/>
  <c r="IH104" i="24"/>
  <c r="IH103" i="24"/>
  <c r="IH102" i="24"/>
  <c r="IH101" i="24"/>
  <c r="IH100" i="24"/>
  <c r="IH99" i="24"/>
  <c r="IH98" i="24"/>
  <c r="IH97" i="24"/>
  <c r="IH96" i="24"/>
  <c r="IH95" i="24"/>
  <c r="IH94" i="24"/>
  <c r="IH93" i="24"/>
  <c r="IH92" i="24"/>
  <c r="IH91" i="24"/>
  <c r="IH90" i="24"/>
  <c r="IH89" i="24"/>
  <c r="IH88" i="24"/>
  <c r="IH87" i="24"/>
  <c r="IH86" i="24"/>
  <c r="IH85" i="24"/>
  <c r="IH84" i="24"/>
  <c r="IH83" i="24"/>
  <c r="IH82" i="24"/>
  <c r="IH81" i="24"/>
  <c r="IH80" i="24"/>
  <c r="IH79" i="24"/>
  <c r="IH78" i="24"/>
  <c r="IH77" i="24"/>
  <c r="IH76" i="24"/>
  <c r="IH75" i="24"/>
  <c r="IH74" i="24"/>
  <c r="IH73" i="24"/>
  <c r="IH72" i="24"/>
  <c r="IH71" i="24"/>
  <c r="IH70" i="24"/>
  <c r="IH69" i="24"/>
  <c r="IH68" i="24"/>
  <c r="IH67" i="24"/>
  <c r="IH66" i="24"/>
  <c r="IH65" i="24"/>
  <c r="IH64" i="24"/>
  <c r="IH63" i="24"/>
  <c r="IH62" i="24"/>
  <c r="IH61" i="24"/>
  <c r="IH60" i="24"/>
  <c r="IH59" i="24"/>
  <c r="IH58" i="24"/>
  <c r="IH57" i="24"/>
  <c r="IH56" i="24"/>
  <c r="IH55" i="24"/>
  <c r="IH54" i="24"/>
  <c r="IH53" i="24"/>
  <c r="IH52" i="24"/>
  <c r="IH51" i="24"/>
  <c r="IH50" i="24"/>
  <c r="IH49" i="24"/>
  <c r="IH48" i="24"/>
  <c r="IH47" i="24"/>
  <c r="IH46" i="24"/>
  <c r="IH45" i="24"/>
  <c r="IH44" i="24"/>
  <c r="IH43" i="24"/>
  <c r="IH42" i="24"/>
  <c r="IH41" i="24"/>
  <c r="IH40" i="24"/>
  <c r="IH39" i="24"/>
  <c r="IH38" i="24"/>
  <c r="IH37" i="24"/>
  <c r="IH36" i="24"/>
  <c r="IH35" i="24"/>
  <c r="II35" i="24" s="1"/>
  <c r="IH34" i="24"/>
  <c r="II34" i="24" s="1"/>
  <c r="IH33" i="24"/>
  <c r="II33" i="24" s="1"/>
  <c r="IH32" i="24"/>
  <c r="II32" i="24" s="1"/>
  <c r="IH31" i="24"/>
  <c r="II31" i="24" s="1"/>
  <c r="IH30" i="24"/>
  <c r="II30" i="24" s="1"/>
  <c r="IH29" i="24"/>
  <c r="II29" i="24" s="1"/>
  <c r="IH28" i="24"/>
  <c r="IH27" i="24"/>
  <c r="II27" i="24" s="1"/>
  <c r="IH26" i="24"/>
  <c r="II26" i="24" s="1"/>
  <c r="IH25" i="24"/>
  <c r="IH24" i="24"/>
  <c r="II24" i="24" s="1"/>
  <c r="IH23" i="24"/>
  <c r="II23" i="24" s="1"/>
  <c r="IH22" i="24"/>
  <c r="II22" i="24" s="1"/>
  <c r="IH21" i="24"/>
  <c r="II21" i="24" s="1"/>
  <c r="IH20" i="24"/>
  <c r="IH19" i="24"/>
  <c r="II19" i="24" s="1"/>
  <c r="IH18" i="24"/>
  <c r="II18" i="24" s="1"/>
  <c r="IH17" i="24"/>
  <c r="II17" i="24" s="1"/>
  <c r="IH16" i="24"/>
  <c r="II16" i="24" s="1"/>
  <c r="IH15" i="24"/>
  <c r="II15" i="24" s="1"/>
  <c r="IH14" i="24"/>
  <c r="II14" i="24" s="1"/>
  <c r="IH13" i="24"/>
  <c r="II13" i="24" s="1"/>
  <c r="IH12" i="24"/>
  <c r="IH11" i="24"/>
  <c r="II11" i="24" s="1"/>
  <c r="IH10" i="24"/>
  <c r="LK10" i="24"/>
  <c r="NN109" i="24"/>
  <c r="XE109" i="24" s="1"/>
  <c r="NN108" i="24"/>
  <c r="XE108" i="24" s="1"/>
  <c r="NN107" i="24"/>
  <c r="XE107" i="24" s="1"/>
  <c r="NN106" i="24"/>
  <c r="XE106" i="24" s="1"/>
  <c r="NN105" i="24"/>
  <c r="XE105" i="24" s="1"/>
  <c r="NN104" i="24"/>
  <c r="XE104" i="24" s="1"/>
  <c r="NN103" i="24"/>
  <c r="XE103" i="24" s="1"/>
  <c r="NN102" i="24"/>
  <c r="XE102" i="24" s="1"/>
  <c r="NN101" i="24"/>
  <c r="XE101" i="24" s="1"/>
  <c r="NN100" i="24"/>
  <c r="XE100" i="24" s="1"/>
  <c r="NN99" i="24"/>
  <c r="XE99" i="24" s="1"/>
  <c r="NN98" i="24"/>
  <c r="XE98" i="24" s="1"/>
  <c r="NN97" i="24"/>
  <c r="XE97" i="24" s="1"/>
  <c r="NN96" i="24"/>
  <c r="XE96" i="24" s="1"/>
  <c r="NN95" i="24"/>
  <c r="XE95" i="24" s="1"/>
  <c r="NN94" i="24"/>
  <c r="XE94" i="24" s="1"/>
  <c r="NN93" i="24"/>
  <c r="XE93" i="24" s="1"/>
  <c r="NN92" i="24"/>
  <c r="XE92" i="24" s="1"/>
  <c r="NN91" i="24"/>
  <c r="XE91" i="24" s="1"/>
  <c r="NN90" i="24"/>
  <c r="XE90" i="24" s="1"/>
  <c r="NN89" i="24"/>
  <c r="XE89" i="24" s="1"/>
  <c r="NN88" i="24"/>
  <c r="XE88" i="24" s="1"/>
  <c r="NN87" i="24"/>
  <c r="XE87" i="24" s="1"/>
  <c r="NN86" i="24"/>
  <c r="XE86" i="24" s="1"/>
  <c r="NN85" i="24"/>
  <c r="XE85" i="24" s="1"/>
  <c r="NN84" i="24"/>
  <c r="XE84" i="24" s="1"/>
  <c r="NN83" i="24"/>
  <c r="XE83" i="24" s="1"/>
  <c r="NN82" i="24"/>
  <c r="XE82" i="24" s="1"/>
  <c r="NN81" i="24"/>
  <c r="XE81" i="24" s="1"/>
  <c r="NN80" i="24"/>
  <c r="XE80" i="24" s="1"/>
  <c r="NN79" i="24"/>
  <c r="XE79" i="24" s="1"/>
  <c r="NN78" i="24"/>
  <c r="XE78" i="24" s="1"/>
  <c r="NN77" i="24"/>
  <c r="XE77" i="24" s="1"/>
  <c r="NN76" i="24"/>
  <c r="XE76" i="24" s="1"/>
  <c r="NN75" i="24"/>
  <c r="XE75" i="24" s="1"/>
  <c r="NN74" i="24"/>
  <c r="XE74" i="24" s="1"/>
  <c r="NN73" i="24"/>
  <c r="XE73" i="24" s="1"/>
  <c r="NN72" i="24"/>
  <c r="XE72" i="24" s="1"/>
  <c r="NN71" i="24"/>
  <c r="XE71" i="24" s="1"/>
  <c r="NN70" i="24"/>
  <c r="XE70" i="24" s="1"/>
  <c r="NN69" i="24"/>
  <c r="XE69" i="24" s="1"/>
  <c r="NN68" i="24"/>
  <c r="XE68" i="24" s="1"/>
  <c r="NN67" i="24"/>
  <c r="XE67" i="24" s="1"/>
  <c r="NN66" i="24"/>
  <c r="XE66" i="24" s="1"/>
  <c r="NN65" i="24"/>
  <c r="XE65" i="24" s="1"/>
  <c r="NN64" i="24"/>
  <c r="XE64" i="24" s="1"/>
  <c r="NN63" i="24"/>
  <c r="XE63" i="24" s="1"/>
  <c r="NN62" i="24"/>
  <c r="XE62" i="24" s="1"/>
  <c r="NK109" i="24"/>
  <c r="XD109" i="24" s="1"/>
  <c r="NK108" i="24"/>
  <c r="XD108" i="24" s="1"/>
  <c r="NK107" i="24"/>
  <c r="XD107" i="24" s="1"/>
  <c r="NK106" i="24"/>
  <c r="XD106" i="24" s="1"/>
  <c r="NK105" i="24"/>
  <c r="XD105" i="24" s="1"/>
  <c r="NK104" i="24"/>
  <c r="XD104" i="24" s="1"/>
  <c r="NK103" i="24"/>
  <c r="XD103" i="24" s="1"/>
  <c r="NK102" i="24"/>
  <c r="XD102" i="24" s="1"/>
  <c r="NK101" i="24"/>
  <c r="XD101" i="24" s="1"/>
  <c r="NK100" i="24"/>
  <c r="XD100" i="24" s="1"/>
  <c r="NK99" i="24"/>
  <c r="XD99" i="24" s="1"/>
  <c r="NK98" i="24"/>
  <c r="XD98" i="24" s="1"/>
  <c r="NK97" i="24"/>
  <c r="XD97" i="24" s="1"/>
  <c r="NK96" i="24"/>
  <c r="XD96" i="24" s="1"/>
  <c r="NK95" i="24"/>
  <c r="XD95" i="24" s="1"/>
  <c r="NK94" i="24"/>
  <c r="XD94" i="24" s="1"/>
  <c r="NK93" i="24"/>
  <c r="XD93" i="24" s="1"/>
  <c r="NK92" i="24"/>
  <c r="XD92" i="24" s="1"/>
  <c r="NK91" i="24"/>
  <c r="XD91" i="24" s="1"/>
  <c r="NK90" i="24"/>
  <c r="XD90" i="24" s="1"/>
  <c r="NK89" i="24"/>
  <c r="XD89" i="24" s="1"/>
  <c r="NK88" i="24"/>
  <c r="XD88" i="24" s="1"/>
  <c r="NK87" i="24"/>
  <c r="XD87" i="24" s="1"/>
  <c r="NK86" i="24"/>
  <c r="XD86" i="24" s="1"/>
  <c r="NK85" i="24"/>
  <c r="XD85" i="24" s="1"/>
  <c r="NK84" i="24"/>
  <c r="XD84" i="24" s="1"/>
  <c r="NK83" i="24"/>
  <c r="XD83" i="24" s="1"/>
  <c r="NK82" i="24"/>
  <c r="XD82" i="24" s="1"/>
  <c r="NK81" i="24"/>
  <c r="XD81" i="24" s="1"/>
  <c r="NK80" i="24"/>
  <c r="XD80" i="24" s="1"/>
  <c r="NK79" i="24"/>
  <c r="XD79" i="24" s="1"/>
  <c r="NK78" i="24"/>
  <c r="XD78" i="24" s="1"/>
  <c r="NK77" i="24"/>
  <c r="XD77" i="24" s="1"/>
  <c r="NK76" i="24"/>
  <c r="XD76" i="24" s="1"/>
  <c r="NK75" i="24"/>
  <c r="XD75" i="24" s="1"/>
  <c r="NK74" i="24"/>
  <c r="XD74" i="24" s="1"/>
  <c r="NK73" i="24"/>
  <c r="XD73" i="24" s="1"/>
  <c r="NK72" i="24"/>
  <c r="XD72" i="24" s="1"/>
  <c r="NK71" i="24"/>
  <c r="XD71" i="24" s="1"/>
  <c r="NK70" i="24"/>
  <c r="XD70" i="24" s="1"/>
  <c r="NK69" i="24"/>
  <c r="XD69" i="24" s="1"/>
  <c r="NK68" i="24"/>
  <c r="XD68" i="24" s="1"/>
  <c r="NK67" i="24"/>
  <c r="XD67" i="24" s="1"/>
  <c r="NK66" i="24"/>
  <c r="XD66" i="24" s="1"/>
  <c r="NK65" i="24"/>
  <c r="XD65" i="24" s="1"/>
  <c r="NK64" i="24"/>
  <c r="XD64" i="24" s="1"/>
  <c r="NK63" i="24"/>
  <c r="XD63" i="24" s="1"/>
  <c r="NK62" i="24"/>
  <c r="XD62" i="24" s="1"/>
  <c r="NH109" i="24"/>
  <c r="XC109" i="24" s="1"/>
  <c r="NH108" i="24"/>
  <c r="XC108" i="24" s="1"/>
  <c r="NH107" i="24"/>
  <c r="XC107" i="24" s="1"/>
  <c r="NH106" i="24"/>
  <c r="XC106" i="24" s="1"/>
  <c r="NH105" i="24"/>
  <c r="XC105" i="24" s="1"/>
  <c r="NH104" i="24"/>
  <c r="XC104" i="24" s="1"/>
  <c r="NH103" i="24"/>
  <c r="XC103" i="24" s="1"/>
  <c r="NH102" i="24"/>
  <c r="XC102" i="24" s="1"/>
  <c r="NH101" i="24"/>
  <c r="XC101" i="24" s="1"/>
  <c r="NH100" i="24"/>
  <c r="XC100" i="24" s="1"/>
  <c r="NH99" i="24"/>
  <c r="XC99" i="24" s="1"/>
  <c r="NH98" i="24"/>
  <c r="XC98" i="24" s="1"/>
  <c r="NH97" i="24"/>
  <c r="XC97" i="24" s="1"/>
  <c r="NH96" i="24"/>
  <c r="XC96" i="24" s="1"/>
  <c r="NH95" i="24"/>
  <c r="XC95" i="24" s="1"/>
  <c r="NH94" i="24"/>
  <c r="XC94" i="24" s="1"/>
  <c r="NH93" i="24"/>
  <c r="XC93" i="24" s="1"/>
  <c r="NH92" i="24"/>
  <c r="XC92" i="24" s="1"/>
  <c r="NH91" i="24"/>
  <c r="XC91" i="24" s="1"/>
  <c r="NH90" i="24"/>
  <c r="XC90" i="24" s="1"/>
  <c r="NH89" i="24"/>
  <c r="XC89" i="24" s="1"/>
  <c r="NH88" i="24"/>
  <c r="XC88" i="24" s="1"/>
  <c r="NH87" i="24"/>
  <c r="XC87" i="24" s="1"/>
  <c r="NH86" i="24"/>
  <c r="XC86" i="24" s="1"/>
  <c r="NH85" i="24"/>
  <c r="XC85" i="24" s="1"/>
  <c r="NH84" i="24"/>
  <c r="XC84" i="24" s="1"/>
  <c r="NH83" i="24"/>
  <c r="XC83" i="24" s="1"/>
  <c r="NH82" i="24"/>
  <c r="XC82" i="24" s="1"/>
  <c r="NH81" i="24"/>
  <c r="XC81" i="24" s="1"/>
  <c r="NH80" i="24"/>
  <c r="XC80" i="24" s="1"/>
  <c r="NH79" i="24"/>
  <c r="XC79" i="24" s="1"/>
  <c r="NH78" i="24"/>
  <c r="XC78" i="24" s="1"/>
  <c r="NH77" i="24"/>
  <c r="XC77" i="24" s="1"/>
  <c r="NH76" i="24"/>
  <c r="XC76" i="24" s="1"/>
  <c r="NH75" i="24"/>
  <c r="XC75" i="24" s="1"/>
  <c r="NH74" i="24"/>
  <c r="XC74" i="24" s="1"/>
  <c r="NH73" i="24"/>
  <c r="XC73" i="24" s="1"/>
  <c r="NH72" i="24"/>
  <c r="XC72" i="24" s="1"/>
  <c r="NH71" i="24"/>
  <c r="XC71" i="24" s="1"/>
  <c r="NH70" i="24"/>
  <c r="XC70" i="24" s="1"/>
  <c r="NH69" i="24"/>
  <c r="XC69" i="24" s="1"/>
  <c r="NH68" i="24"/>
  <c r="XC68" i="24" s="1"/>
  <c r="NH67" i="24"/>
  <c r="XC67" i="24" s="1"/>
  <c r="NH66" i="24"/>
  <c r="XC66" i="24" s="1"/>
  <c r="NH65" i="24"/>
  <c r="XC65" i="24" s="1"/>
  <c r="NH64" i="24"/>
  <c r="XC64" i="24" s="1"/>
  <c r="NH63" i="24"/>
  <c r="XC63" i="24" s="1"/>
  <c r="NH62" i="24"/>
  <c r="XC62" i="24" s="1"/>
  <c r="NE109" i="24"/>
  <c r="XB109" i="24" s="1"/>
  <c r="NE108" i="24"/>
  <c r="XB108" i="24" s="1"/>
  <c r="NE107" i="24"/>
  <c r="XB107" i="24" s="1"/>
  <c r="NE106" i="24"/>
  <c r="XB106" i="24" s="1"/>
  <c r="NE105" i="24"/>
  <c r="XB105" i="24" s="1"/>
  <c r="NE104" i="24"/>
  <c r="XB104" i="24" s="1"/>
  <c r="NE103" i="24"/>
  <c r="XB103" i="24" s="1"/>
  <c r="NE102" i="24"/>
  <c r="XB102" i="24" s="1"/>
  <c r="NE101" i="24"/>
  <c r="XB101" i="24" s="1"/>
  <c r="NE100" i="24"/>
  <c r="XB100" i="24" s="1"/>
  <c r="NE99" i="24"/>
  <c r="XB99" i="24" s="1"/>
  <c r="NE98" i="24"/>
  <c r="XB98" i="24" s="1"/>
  <c r="NE97" i="24"/>
  <c r="XB97" i="24" s="1"/>
  <c r="NE96" i="24"/>
  <c r="XB96" i="24" s="1"/>
  <c r="NE95" i="24"/>
  <c r="XB95" i="24" s="1"/>
  <c r="NE94" i="24"/>
  <c r="XB94" i="24" s="1"/>
  <c r="NE93" i="24"/>
  <c r="XB93" i="24" s="1"/>
  <c r="NE92" i="24"/>
  <c r="XB92" i="24" s="1"/>
  <c r="NE91" i="24"/>
  <c r="XB91" i="24" s="1"/>
  <c r="NE90" i="24"/>
  <c r="XB90" i="24" s="1"/>
  <c r="NE89" i="24"/>
  <c r="XB89" i="24" s="1"/>
  <c r="NE88" i="24"/>
  <c r="XB88" i="24" s="1"/>
  <c r="NE87" i="24"/>
  <c r="XB87" i="24" s="1"/>
  <c r="NE86" i="24"/>
  <c r="XB86" i="24" s="1"/>
  <c r="NE85" i="24"/>
  <c r="XB85" i="24" s="1"/>
  <c r="NE84" i="24"/>
  <c r="XB84" i="24" s="1"/>
  <c r="NE83" i="24"/>
  <c r="XB83" i="24" s="1"/>
  <c r="NE82" i="24"/>
  <c r="XB82" i="24" s="1"/>
  <c r="NE81" i="24"/>
  <c r="XB81" i="24" s="1"/>
  <c r="NE80" i="24"/>
  <c r="XB80" i="24" s="1"/>
  <c r="NE79" i="24"/>
  <c r="XB79" i="24" s="1"/>
  <c r="NE78" i="24"/>
  <c r="XB78" i="24" s="1"/>
  <c r="NE77" i="24"/>
  <c r="XB77" i="24" s="1"/>
  <c r="NE76" i="24"/>
  <c r="XB76" i="24" s="1"/>
  <c r="NE75" i="24"/>
  <c r="XB75" i="24" s="1"/>
  <c r="NE74" i="24"/>
  <c r="XB74" i="24" s="1"/>
  <c r="NE73" i="24"/>
  <c r="XB73" i="24" s="1"/>
  <c r="NE72" i="24"/>
  <c r="XB72" i="24" s="1"/>
  <c r="NE71" i="24"/>
  <c r="XB71" i="24" s="1"/>
  <c r="NE70" i="24"/>
  <c r="XB70" i="24" s="1"/>
  <c r="NE69" i="24"/>
  <c r="XB69" i="24" s="1"/>
  <c r="NE68" i="24"/>
  <c r="XB68" i="24" s="1"/>
  <c r="NE67" i="24"/>
  <c r="XB67" i="24" s="1"/>
  <c r="NE66" i="24"/>
  <c r="XB66" i="24" s="1"/>
  <c r="NE65" i="24"/>
  <c r="XB65" i="24" s="1"/>
  <c r="NE64" i="24"/>
  <c r="XB64" i="24" s="1"/>
  <c r="NE63" i="24"/>
  <c r="XB63" i="24" s="1"/>
  <c r="NE62" i="24"/>
  <c r="XB62" i="24" s="1"/>
  <c r="NB109" i="24"/>
  <c r="XA109" i="24" s="1"/>
  <c r="NB108" i="24"/>
  <c r="XA108" i="24" s="1"/>
  <c r="NB107" i="24"/>
  <c r="XA107" i="24" s="1"/>
  <c r="NB106" i="24"/>
  <c r="XA106" i="24" s="1"/>
  <c r="NB105" i="24"/>
  <c r="XA105" i="24" s="1"/>
  <c r="NB104" i="24"/>
  <c r="XA104" i="24" s="1"/>
  <c r="NB103" i="24"/>
  <c r="XA103" i="24" s="1"/>
  <c r="NB102" i="24"/>
  <c r="XA102" i="24" s="1"/>
  <c r="NB101" i="24"/>
  <c r="XA101" i="24" s="1"/>
  <c r="NB100" i="24"/>
  <c r="XA100" i="24" s="1"/>
  <c r="NB99" i="24"/>
  <c r="XA99" i="24" s="1"/>
  <c r="NB98" i="24"/>
  <c r="XA98" i="24" s="1"/>
  <c r="NB97" i="24"/>
  <c r="XA97" i="24" s="1"/>
  <c r="NB96" i="24"/>
  <c r="XA96" i="24" s="1"/>
  <c r="NB95" i="24"/>
  <c r="XA95" i="24" s="1"/>
  <c r="NB94" i="24"/>
  <c r="XA94" i="24" s="1"/>
  <c r="NB93" i="24"/>
  <c r="XA93" i="24" s="1"/>
  <c r="NB92" i="24"/>
  <c r="XA92" i="24" s="1"/>
  <c r="NB91" i="24"/>
  <c r="XA91" i="24" s="1"/>
  <c r="NB90" i="24"/>
  <c r="XA90" i="24" s="1"/>
  <c r="NB89" i="24"/>
  <c r="XA89" i="24" s="1"/>
  <c r="NB88" i="24"/>
  <c r="XA88" i="24" s="1"/>
  <c r="NB87" i="24"/>
  <c r="XA87" i="24" s="1"/>
  <c r="NB86" i="24"/>
  <c r="XA86" i="24" s="1"/>
  <c r="NB85" i="24"/>
  <c r="XA85" i="24" s="1"/>
  <c r="NB84" i="24"/>
  <c r="XA84" i="24" s="1"/>
  <c r="NB83" i="24"/>
  <c r="XA83" i="24" s="1"/>
  <c r="NB82" i="24"/>
  <c r="XA82" i="24" s="1"/>
  <c r="NB81" i="24"/>
  <c r="XA81" i="24" s="1"/>
  <c r="NB80" i="24"/>
  <c r="XA80" i="24" s="1"/>
  <c r="NB79" i="24"/>
  <c r="XA79" i="24" s="1"/>
  <c r="NB78" i="24"/>
  <c r="XA78" i="24" s="1"/>
  <c r="NB77" i="24"/>
  <c r="XA77" i="24" s="1"/>
  <c r="NB76" i="24"/>
  <c r="XA76" i="24" s="1"/>
  <c r="NB75" i="24"/>
  <c r="XA75" i="24" s="1"/>
  <c r="NB74" i="24"/>
  <c r="XA74" i="24" s="1"/>
  <c r="NB73" i="24"/>
  <c r="XA73" i="24" s="1"/>
  <c r="NB72" i="24"/>
  <c r="XA72" i="24" s="1"/>
  <c r="NB71" i="24"/>
  <c r="XA71" i="24" s="1"/>
  <c r="NB70" i="24"/>
  <c r="XA70" i="24" s="1"/>
  <c r="NB69" i="24"/>
  <c r="XA69" i="24" s="1"/>
  <c r="NB68" i="24"/>
  <c r="XA68" i="24" s="1"/>
  <c r="NB67" i="24"/>
  <c r="XA67" i="24" s="1"/>
  <c r="NB66" i="24"/>
  <c r="XA66" i="24" s="1"/>
  <c r="NB65" i="24"/>
  <c r="XA65" i="24" s="1"/>
  <c r="NB64" i="24"/>
  <c r="XA64" i="24" s="1"/>
  <c r="NB63" i="24"/>
  <c r="XA63" i="24" s="1"/>
  <c r="NB62" i="24"/>
  <c r="XA62" i="24" s="1"/>
  <c r="MY109" i="24"/>
  <c r="WZ109" i="24" s="1"/>
  <c r="MY108" i="24"/>
  <c r="WZ108" i="24" s="1"/>
  <c r="MY107" i="24"/>
  <c r="WZ107" i="24" s="1"/>
  <c r="MY106" i="24"/>
  <c r="WZ106" i="24" s="1"/>
  <c r="MY105" i="24"/>
  <c r="WZ105" i="24" s="1"/>
  <c r="MY104" i="24"/>
  <c r="WZ104" i="24" s="1"/>
  <c r="MY103" i="24"/>
  <c r="WZ103" i="24" s="1"/>
  <c r="MY102" i="24"/>
  <c r="WZ102" i="24" s="1"/>
  <c r="MY101" i="24"/>
  <c r="WZ101" i="24" s="1"/>
  <c r="MY100" i="24"/>
  <c r="WZ100" i="24" s="1"/>
  <c r="MY99" i="24"/>
  <c r="WZ99" i="24" s="1"/>
  <c r="MY98" i="24"/>
  <c r="WZ98" i="24" s="1"/>
  <c r="MY97" i="24"/>
  <c r="WZ97" i="24" s="1"/>
  <c r="MY96" i="24"/>
  <c r="WZ96" i="24" s="1"/>
  <c r="MY95" i="24"/>
  <c r="WZ95" i="24" s="1"/>
  <c r="MY94" i="24"/>
  <c r="WZ94" i="24" s="1"/>
  <c r="MY93" i="24"/>
  <c r="WZ93" i="24" s="1"/>
  <c r="MY92" i="24"/>
  <c r="WZ92" i="24" s="1"/>
  <c r="MY91" i="24"/>
  <c r="WZ91" i="24" s="1"/>
  <c r="MY90" i="24"/>
  <c r="WZ90" i="24" s="1"/>
  <c r="MY89" i="24"/>
  <c r="WZ89" i="24" s="1"/>
  <c r="MY88" i="24"/>
  <c r="WZ88" i="24" s="1"/>
  <c r="MY87" i="24"/>
  <c r="WZ87" i="24" s="1"/>
  <c r="MY86" i="24"/>
  <c r="WZ86" i="24" s="1"/>
  <c r="MY85" i="24"/>
  <c r="WZ85" i="24" s="1"/>
  <c r="MY84" i="24"/>
  <c r="WZ84" i="24" s="1"/>
  <c r="MY83" i="24"/>
  <c r="WZ83" i="24" s="1"/>
  <c r="MY82" i="24"/>
  <c r="WZ82" i="24" s="1"/>
  <c r="MY81" i="24"/>
  <c r="WZ81" i="24" s="1"/>
  <c r="MY80" i="24"/>
  <c r="WZ80" i="24" s="1"/>
  <c r="MY79" i="24"/>
  <c r="WZ79" i="24" s="1"/>
  <c r="MY78" i="24"/>
  <c r="WZ78" i="24" s="1"/>
  <c r="MY77" i="24"/>
  <c r="WZ77" i="24" s="1"/>
  <c r="MY76" i="24"/>
  <c r="WZ76" i="24" s="1"/>
  <c r="MY75" i="24"/>
  <c r="WZ75" i="24" s="1"/>
  <c r="MY74" i="24"/>
  <c r="WZ74" i="24" s="1"/>
  <c r="MY73" i="24"/>
  <c r="WZ73" i="24" s="1"/>
  <c r="MY72" i="24"/>
  <c r="WZ72" i="24" s="1"/>
  <c r="MY71" i="24"/>
  <c r="WZ71" i="24" s="1"/>
  <c r="MY70" i="24"/>
  <c r="WZ70" i="24" s="1"/>
  <c r="MY69" i="24"/>
  <c r="WZ69" i="24" s="1"/>
  <c r="MY68" i="24"/>
  <c r="WZ68" i="24" s="1"/>
  <c r="MY67" i="24"/>
  <c r="WZ67" i="24" s="1"/>
  <c r="MY66" i="24"/>
  <c r="WZ66" i="24" s="1"/>
  <c r="MY65" i="24"/>
  <c r="WZ65" i="24" s="1"/>
  <c r="MY64" i="24"/>
  <c r="WZ64" i="24" s="1"/>
  <c r="MY63" i="24"/>
  <c r="WZ63" i="24" s="1"/>
  <c r="MY62" i="24"/>
  <c r="WZ62" i="24" s="1"/>
  <c r="MV109" i="24"/>
  <c r="WY109" i="24" s="1"/>
  <c r="MV108" i="24"/>
  <c r="WY108" i="24" s="1"/>
  <c r="MV107" i="24"/>
  <c r="WY107" i="24" s="1"/>
  <c r="MV106" i="24"/>
  <c r="WY106" i="24" s="1"/>
  <c r="MV105" i="24"/>
  <c r="WY105" i="24" s="1"/>
  <c r="MV104" i="24"/>
  <c r="WY104" i="24" s="1"/>
  <c r="MV103" i="24"/>
  <c r="WY103" i="24" s="1"/>
  <c r="MV102" i="24"/>
  <c r="WY102" i="24" s="1"/>
  <c r="MV101" i="24"/>
  <c r="WY101" i="24" s="1"/>
  <c r="MV100" i="24"/>
  <c r="WY100" i="24" s="1"/>
  <c r="MV99" i="24"/>
  <c r="WY99" i="24" s="1"/>
  <c r="MV98" i="24"/>
  <c r="WY98" i="24" s="1"/>
  <c r="MV97" i="24"/>
  <c r="WY97" i="24" s="1"/>
  <c r="MV96" i="24"/>
  <c r="WY96" i="24" s="1"/>
  <c r="MV95" i="24"/>
  <c r="WY95" i="24" s="1"/>
  <c r="MV94" i="24"/>
  <c r="WY94" i="24" s="1"/>
  <c r="MV93" i="24"/>
  <c r="WY93" i="24" s="1"/>
  <c r="MV92" i="24"/>
  <c r="WY92" i="24" s="1"/>
  <c r="MV91" i="24"/>
  <c r="WY91" i="24" s="1"/>
  <c r="MV90" i="24"/>
  <c r="WY90" i="24" s="1"/>
  <c r="MV89" i="24"/>
  <c r="WY89" i="24" s="1"/>
  <c r="MV88" i="24"/>
  <c r="WY88" i="24" s="1"/>
  <c r="MV87" i="24"/>
  <c r="WY87" i="24" s="1"/>
  <c r="MV86" i="24"/>
  <c r="WY86" i="24" s="1"/>
  <c r="MV85" i="24"/>
  <c r="WY85" i="24" s="1"/>
  <c r="MV84" i="24"/>
  <c r="WY84" i="24" s="1"/>
  <c r="MV83" i="24"/>
  <c r="WY83" i="24" s="1"/>
  <c r="MV82" i="24"/>
  <c r="WY82" i="24" s="1"/>
  <c r="MV81" i="24"/>
  <c r="WY81" i="24" s="1"/>
  <c r="MV80" i="24"/>
  <c r="WY80" i="24" s="1"/>
  <c r="MV79" i="24"/>
  <c r="WY79" i="24" s="1"/>
  <c r="MV78" i="24"/>
  <c r="WY78" i="24" s="1"/>
  <c r="MV77" i="24"/>
  <c r="WY77" i="24" s="1"/>
  <c r="MV76" i="24"/>
  <c r="WY76" i="24" s="1"/>
  <c r="MV75" i="24"/>
  <c r="WY75" i="24" s="1"/>
  <c r="MV74" i="24"/>
  <c r="WY74" i="24" s="1"/>
  <c r="MV73" i="24"/>
  <c r="WY73" i="24" s="1"/>
  <c r="MV72" i="24"/>
  <c r="WY72" i="24" s="1"/>
  <c r="MV71" i="24"/>
  <c r="WY71" i="24" s="1"/>
  <c r="MV70" i="24"/>
  <c r="WY70" i="24" s="1"/>
  <c r="MV69" i="24"/>
  <c r="WY69" i="24" s="1"/>
  <c r="MV68" i="24"/>
  <c r="WY68" i="24" s="1"/>
  <c r="MV67" i="24"/>
  <c r="WY67" i="24" s="1"/>
  <c r="MV66" i="24"/>
  <c r="WY66" i="24" s="1"/>
  <c r="MV65" i="24"/>
  <c r="WY65" i="24" s="1"/>
  <c r="MV64" i="24"/>
  <c r="WY64" i="24" s="1"/>
  <c r="MV63" i="24"/>
  <c r="WY63" i="24" s="1"/>
  <c r="MV62" i="24"/>
  <c r="WY62" i="24" s="1"/>
  <c r="MP109" i="24"/>
  <c r="WW109" i="24" s="1"/>
  <c r="MP108" i="24"/>
  <c r="WW108" i="24" s="1"/>
  <c r="MP107" i="24"/>
  <c r="WW107" i="24" s="1"/>
  <c r="MP106" i="24"/>
  <c r="WW106" i="24" s="1"/>
  <c r="MP105" i="24"/>
  <c r="WW105" i="24" s="1"/>
  <c r="MP104" i="24"/>
  <c r="WW104" i="24" s="1"/>
  <c r="MP103" i="24"/>
  <c r="WW103" i="24" s="1"/>
  <c r="MP102" i="24"/>
  <c r="WW102" i="24" s="1"/>
  <c r="MP101" i="24"/>
  <c r="WW101" i="24" s="1"/>
  <c r="MP100" i="24"/>
  <c r="WW100" i="24" s="1"/>
  <c r="MP99" i="24"/>
  <c r="WW99" i="24" s="1"/>
  <c r="MP98" i="24"/>
  <c r="WW98" i="24" s="1"/>
  <c r="MP97" i="24"/>
  <c r="WW97" i="24" s="1"/>
  <c r="MP96" i="24"/>
  <c r="WW96" i="24" s="1"/>
  <c r="MP95" i="24"/>
  <c r="WW95" i="24" s="1"/>
  <c r="MP94" i="24"/>
  <c r="WW94" i="24" s="1"/>
  <c r="MP93" i="24"/>
  <c r="WW93" i="24" s="1"/>
  <c r="MP92" i="24"/>
  <c r="WW92" i="24" s="1"/>
  <c r="MP91" i="24"/>
  <c r="WW91" i="24" s="1"/>
  <c r="MP90" i="24"/>
  <c r="WW90" i="24" s="1"/>
  <c r="MP89" i="24"/>
  <c r="WW89" i="24" s="1"/>
  <c r="MP88" i="24"/>
  <c r="WW88" i="24" s="1"/>
  <c r="MP87" i="24"/>
  <c r="WW87" i="24" s="1"/>
  <c r="MP86" i="24"/>
  <c r="WW86" i="24" s="1"/>
  <c r="MP85" i="24"/>
  <c r="WW85" i="24" s="1"/>
  <c r="MP84" i="24"/>
  <c r="WW84" i="24" s="1"/>
  <c r="MP83" i="24"/>
  <c r="WW83" i="24" s="1"/>
  <c r="MP82" i="24"/>
  <c r="WW82" i="24" s="1"/>
  <c r="MP81" i="24"/>
  <c r="WW81" i="24" s="1"/>
  <c r="MP80" i="24"/>
  <c r="WW80" i="24" s="1"/>
  <c r="MP79" i="24"/>
  <c r="WW79" i="24" s="1"/>
  <c r="MP78" i="24"/>
  <c r="WW78" i="24" s="1"/>
  <c r="MP77" i="24"/>
  <c r="WW77" i="24" s="1"/>
  <c r="MP76" i="24"/>
  <c r="WW76" i="24" s="1"/>
  <c r="MP75" i="24"/>
  <c r="WW75" i="24" s="1"/>
  <c r="MP74" i="24"/>
  <c r="WW74" i="24" s="1"/>
  <c r="MP73" i="24"/>
  <c r="WW73" i="24" s="1"/>
  <c r="MP72" i="24"/>
  <c r="WW72" i="24" s="1"/>
  <c r="MP71" i="24"/>
  <c r="WW71" i="24" s="1"/>
  <c r="MP70" i="24"/>
  <c r="WW70" i="24" s="1"/>
  <c r="MP69" i="24"/>
  <c r="WW69" i="24" s="1"/>
  <c r="MP68" i="24"/>
  <c r="WW68" i="24" s="1"/>
  <c r="MP67" i="24"/>
  <c r="WW67" i="24" s="1"/>
  <c r="MP66" i="24"/>
  <c r="WW66" i="24" s="1"/>
  <c r="MP65" i="24"/>
  <c r="WW65" i="24" s="1"/>
  <c r="MP64" i="24"/>
  <c r="WW64" i="24" s="1"/>
  <c r="MP63" i="24"/>
  <c r="WW63" i="24" s="1"/>
  <c r="MP62" i="24"/>
  <c r="WW62" i="24" s="1"/>
  <c r="MM109" i="24"/>
  <c r="WV109" i="24" s="1"/>
  <c r="MM108" i="24"/>
  <c r="WV108" i="24" s="1"/>
  <c r="MM107" i="24"/>
  <c r="WV107" i="24" s="1"/>
  <c r="MM106" i="24"/>
  <c r="WV106" i="24" s="1"/>
  <c r="MM105" i="24"/>
  <c r="WV105" i="24" s="1"/>
  <c r="MM104" i="24"/>
  <c r="WV104" i="24" s="1"/>
  <c r="MM103" i="24"/>
  <c r="WV103" i="24" s="1"/>
  <c r="MM102" i="24"/>
  <c r="WV102" i="24" s="1"/>
  <c r="MM101" i="24"/>
  <c r="WV101" i="24" s="1"/>
  <c r="MM100" i="24"/>
  <c r="WV100" i="24" s="1"/>
  <c r="MM99" i="24"/>
  <c r="WV99" i="24" s="1"/>
  <c r="MM98" i="24"/>
  <c r="WV98" i="24" s="1"/>
  <c r="MM97" i="24"/>
  <c r="WV97" i="24" s="1"/>
  <c r="MM96" i="24"/>
  <c r="WV96" i="24" s="1"/>
  <c r="MM95" i="24"/>
  <c r="WV95" i="24" s="1"/>
  <c r="MM94" i="24"/>
  <c r="WV94" i="24" s="1"/>
  <c r="MM93" i="24"/>
  <c r="WV93" i="24" s="1"/>
  <c r="MM92" i="24"/>
  <c r="WV92" i="24" s="1"/>
  <c r="MM91" i="24"/>
  <c r="WV91" i="24" s="1"/>
  <c r="MM90" i="24"/>
  <c r="WV90" i="24" s="1"/>
  <c r="MM89" i="24"/>
  <c r="WV89" i="24" s="1"/>
  <c r="MM88" i="24"/>
  <c r="WV88" i="24" s="1"/>
  <c r="MM87" i="24"/>
  <c r="WV87" i="24" s="1"/>
  <c r="MM86" i="24"/>
  <c r="WV86" i="24" s="1"/>
  <c r="MM85" i="24"/>
  <c r="WV85" i="24" s="1"/>
  <c r="MM84" i="24"/>
  <c r="WV84" i="24" s="1"/>
  <c r="MM83" i="24"/>
  <c r="WV83" i="24" s="1"/>
  <c r="MM82" i="24"/>
  <c r="WV82" i="24" s="1"/>
  <c r="MM81" i="24"/>
  <c r="WV81" i="24" s="1"/>
  <c r="MM80" i="24"/>
  <c r="WV80" i="24" s="1"/>
  <c r="MM79" i="24"/>
  <c r="WV79" i="24" s="1"/>
  <c r="MM78" i="24"/>
  <c r="WV78" i="24" s="1"/>
  <c r="MM77" i="24"/>
  <c r="WV77" i="24" s="1"/>
  <c r="MM76" i="24"/>
  <c r="WV76" i="24" s="1"/>
  <c r="MM75" i="24"/>
  <c r="WV75" i="24" s="1"/>
  <c r="MM74" i="24"/>
  <c r="WV74" i="24" s="1"/>
  <c r="MM73" i="24"/>
  <c r="WV73" i="24" s="1"/>
  <c r="MM72" i="24"/>
  <c r="WV72" i="24" s="1"/>
  <c r="MM71" i="24"/>
  <c r="WV71" i="24" s="1"/>
  <c r="MM70" i="24"/>
  <c r="WV70" i="24" s="1"/>
  <c r="MM69" i="24"/>
  <c r="WV69" i="24" s="1"/>
  <c r="MM68" i="24"/>
  <c r="WV68" i="24" s="1"/>
  <c r="MM67" i="24"/>
  <c r="WV67" i="24" s="1"/>
  <c r="MM66" i="24"/>
  <c r="WV66" i="24" s="1"/>
  <c r="MM65" i="24"/>
  <c r="WV65" i="24" s="1"/>
  <c r="MM64" i="24"/>
  <c r="WV64" i="24" s="1"/>
  <c r="MM63" i="24"/>
  <c r="WV63" i="24" s="1"/>
  <c r="MM62" i="24"/>
  <c r="WV62" i="24" s="1"/>
  <c r="MJ109" i="24"/>
  <c r="WU109" i="24" s="1"/>
  <c r="MJ108" i="24"/>
  <c r="WU108" i="24" s="1"/>
  <c r="MJ107" i="24"/>
  <c r="WU107" i="24" s="1"/>
  <c r="MJ106" i="24"/>
  <c r="WU106" i="24" s="1"/>
  <c r="MJ105" i="24"/>
  <c r="WU105" i="24" s="1"/>
  <c r="MJ104" i="24"/>
  <c r="WU104" i="24" s="1"/>
  <c r="MJ103" i="24"/>
  <c r="WU103" i="24" s="1"/>
  <c r="MJ102" i="24"/>
  <c r="WU102" i="24" s="1"/>
  <c r="MJ101" i="24"/>
  <c r="WU101" i="24" s="1"/>
  <c r="MJ100" i="24"/>
  <c r="WU100" i="24" s="1"/>
  <c r="MJ99" i="24"/>
  <c r="WU99" i="24" s="1"/>
  <c r="MJ98" i="24"/>
  <c r="WU98" i="24" s="1"/>
  <c r="MJ97" i="24"/>
  <c r="WU97" i="24" s="1"/>
  <c r="MJ96" i="24"/>
  <c r="WU96" i="24" s="1"/>
  <c r="MJ95" i="24"/>
  <c r="WU95" i="24" s="1"/>
  <c r="MJ94" i="24"/>
  <c r="WU94" i="24" s="1"/>
  <c r="MJ93" i="24"/>
  <c r="WU93" i="24" s="1"/>
  <c r="MJ92" i="24"/>
  <c r="WU92" i="24" s="1"/>
  <c r="MJ91" i="24"/>
  <c r="WU91" i="24" s="1"/>
  <c r="MJ90" i="24"/>
  <c r="WU90" i="24" s="1"/>
  <c r="MJ89" i="24"/>
  <c r="WU89" i="24" s="1"/>
  <c r="MJ88" i="24"/>
  <c r="WU88" i="24" s="1"/>
  <c r="MJ87" i="24"/>
  <c r="WU87" i="24" s="1"/>
  <c r="MJ86" i="24"/>
  <c r="WU86" i="24" s="1"/>
  <c r="MJ85" i="24"/>
  <c r="WU85" i="24" s="1"/>
  <c r="MJ84" i="24"/>
  <c r="WU84" i="24" s="1"/>
  <c r="MJ83" i="24"/>
  <c r="WU83" i="24" s="1"/>
  <c r="MJ82" i="24"/>
  <c r="WU82" i="24" s="1"/>
  <c r="MJ81" i="24"/>
  <c r="WU81" i="24" s="1"/>
  <c r="MJ80" i="24"/>
  <c r="WU80" i="24" s="1"/>
  <c r="MJ79" i="24"/>
  <c r="WU79" i="24" s="1"/>
  <c r="MJ78" i="24"/>
  <c r="WU78" i="24" s="1"/>
  <c r="MJ77" i="24"/>
  <c r="WU77" i="24" s="1"/>
  <c r="MJ76" i="24"/>
  <c r="WU76" i="24" s="1"/>
  <c r="MJ75" i="24"/>
  <c r="WU75" i="24" s="1"/>
  <c r="MJ74" i="24"/>
  <c r="WU74" i="24" s="1"/>
  <c r="MJ73" i="24"/>
  <c r="WU73" i="24" s="1"/>
  <c r="MJ72" i="24"/>
  <c r="WU72" i="24" s="1"/>
  <c r="MJ71" i="24"/>
  <c r="WU71" i="24" s="1"/>
  <c r="MJ70" i="24"/>
  <c r="WU70" i="24" s="1"/>
  <c r="MJ69" i="24"/>
  <c r="WU69" i="24" s="1"/>
  <c r="MJ68" i="24"/>
  <c r="WU68" i="24" s="1"/>
  <c r="MJ67" i="24"/>
  <c r="WU67" i="24" s="1"/>
  <c r="MJ66" i="24"/>
  <c r="WU66" i="24" s="1"/>
  <c r="MJ65" i="24"/>
  <c r="WU65" i="24" s="1"/>
  <c r="MJ64" i="24"/>
  <c r="WU64" i="24" s="1"/>
  <c r="MJ63" i="24"/>
  <c r="WU63" i="24" s="1"/>
  <c r="MJ62" i="24"/>
  <c r="WU62" i="24" s="1"/>
  <c r="MG109" i="24"/>
  <c r="WT109" i="24" s="1"/>
  <c r="MG108" i="24"/>
  <c r="WT108" i="24" s="1"/>
  <c r="MG107" i="24"/>
  <c r="WT107" i="24" s="1"/>
  <c r="MG106" i="24"/>
  <c r="WT106" i="24" s="1"/>
  <c r="MG105" i="24"/>
  <c r="WT105" i="24" s="1"/>
  <c r="MG104" i="24"/>
  <c r="WT104" i="24" s="1"/>
  <c r="MG103" i="24"/>
  <c r="WT103" i="24" s="1"/>
  <c r="MG102" i="24"/>
  <c r="WT102" i="24" s="1"/>
  <c r="MG101" i="24"/>
  <c r="WT101" i="24" s="1"/>
  <c r="MG100" i="24"/>
  <c r="WT100" i="24" s="1"/>
  <c r="MG99" i="24"/>
  <c r="WT99" i="24" s="1"/>
  <c r="MG98" i="24"/>
  <c r="WT98" i="24" s="1"/>
  <c r="MG97" i="24"/>
  <c r="WT97" i="24" s="1"/>
  <c r="MG96" i="24"/>
  <c r="WT96" i="24" s="1"/>
  <c r="MG95" i="24"/>
  <c r="WT95" i="24" s="1"/>
  <c r="MG94" i="24"/>
  <c r="WT94" i="24" s="1"/>
  <c r="MG93" i="24"/>
  <c r="WT93" i="24" s="1"/>
  <c r="MG92" i="24"/>
  <c r="WT92" i="24" s="1"/>
  <c r="MG91" i="24"/>
  <c r="WT91" i="24" s="1"/>
  <c r="MG90" i="24"/>
  <c r="WT90" i="24" s="1"/>
  <c r="MG89" i="24"/>
  <c r="WT89" i="24" s="1"/>
  <c r="MG88" i="24"/>
  <c r="WT88" i="24" s="1"/>
  <c r="MG87" i="24"/>
  <c r="WT87" i="24" s="1"/>
  <c r="MG86" i="24"/>
  <c r="WT86" i="24" s="1"/>
  <c r="MG85" i="24"/>
  <c r="WT85" i="24" s="1"/>
  <c r="MG84" i="24"/>
  <c r="WT84" i="24" s="1"/>
  <c r="MG83" i="24"/>
  <c r="WT83" i="24" s="1"/>
  <c r="MG82" i="24"/>
  <c r="WT82" i="24" s="1"/>
  <c r="MG81" i="24"/>
  <c r="WT81" i="24" s="1"/>
  <c r="MG80" i="24"/>
  <c r="WT80" i="24" s="1"/>
  <c r="MG79" i="24"/>
  <c r="WT79" i="24" s="1"/>
  <c r="MG78" i="24"/>
  <c r="WT78" i="24" s="1"/>
  <c r="MG77" i="24"/>
  <c r="WT77" i="24" s="1"/>
  <c r="MG76" i="24"/>
  <c r="WT76" i="24" s="1"/>
  <c r="MG75" i="24"/>
  <c r="WT75" i="24" s="1"/>
  <c r="MG74" i="24"/>
  <c r="WT74" i="24" s="1"/>
  <c r="MG73" i="24"/>
  <c r="WT73" i="24" s="1"/>
  <c r="MG72" i="24"/>
  <c r="WT72" i="24" s="1"/>
  <c r="MG71" i="24"/>
  <c r="WT71" i="24" s="1"/>
  <c r="MG70" i="24"/>
  <c r="WT70" i="24" s="1"/>
  <c r="MG69" i="24"/>
  <c r="WT69" i="24" s="1"/>
  <c r="MG68" i="24"/>
  <c r="WT68" i="24" s="1"/>
  <c r="MG67" i="24"/>
  <c r="WT67" i="24" s="1"/>
  <c r="MG66" i="24"/>
  <c r="WT66" i="24" s="1"/>
  <c r="MG65" i="24"/>
  <c r="WT65" i="24" s="1"/>
  <c r="MG64" i="24"/>
  <c r="WT64" i="24" s="1"/>
  <c r="MG63" i="24"/>
  <c r="WT63" i="24" s="1"/>
  <c r="MG62" i="24"/>
  <c r="WT62" i="24" s="1"/>
  <c r="MD109" i="24"/>
  <c r="WS109" i="24" s="1"/>
  <c r="MD108" i="24"/>
  <c r="WS108" i="24" s="1"/>
  <c r="MD107" i="24"/>
  <c r="WS107" i="24" s="1"/>
  <c r="MD106" i="24"/>
  <c r="WS106" i="24" s="1"/>
  <c r="MD105" i="24"/>
  <c r="WS105" i="24" s="1"/>
  <c r="MD104" i="24"/>
  <c r="WS104" i="24" s="1"/>
  <c r="MD103" i="24"/>
  <c r="WS103" i="24" s="1"/>
  <c r="MD102" i="24"/>
  <c r="WS102" i="24" s="1"/>
  <c r="MD101" i="24"/>
  <c r="WS101" i="24" s="1"/>
  <c r="MD100" i="24"/>
  <c r="WS100" i="24" s="1"/>
  <c r="MD99" i="24"/>
  <c r="WS99" i="24" s="1"/>
  <c r="MD98" i="24"/>
  <c r="WS98" i="24" s="1"/>
  <c r="MD97" i="24"/>
  <c r="WS97" i="24" s="1"/>
  <c r="MD96" i="24"/>
  <c r="WS96" i="24" s="1"/>
  <c r="MD95" i="24"/>
  <c r="WS95" i="24" s="1"/>
  <c r="MD94" i="24"/>
  <c r="WS94" i="24" s="1"/>
  <c r="MD93" i="24"/>
  <c r="WS93" i="24" s="1"/>
  <c r="MD92" i="24"/>
  <c r="WS92" i="24" s="1"/>
  <c r="MD91" i="24"/>
  <c r="WS91" i="24" s="1"/>
  <c r="MD90" i="24"/>
  <c r="WS90" i="24" s="1"/>
  <c r="MD89" i="24"/>
  <c r="WS89" i="24" s="1"/>
  <c r="MD88" i="24"/>
  <c r="WS88" i="24" s="1"/>
  <c r="MD87" i="24"/>
  <c r="WS87" i="24" s="1"/>
  <c r="MD86" i="24"/>
  <c r="WS86" i="24" s="1"/>
  <c r="MD85" i="24"/>
  <c r="WS85" i="24" s="1"/>
  <c r="MD84" i="24"/>
  <c r="WS84" i="24" s="1"/>
  <c r="MD83" i="24"/>
  <c r="WS83" i="24" s="1"/>
  <c r="MD82" i="24"/>
  <c r="WS82" i="24" s="1"/>
  <c r="MD81" i="24"/>
  <c r="WS81" i="24" s="1"/>
  <c r="MD80" i="24"/>
  <c r="WS80" i="24" s="1"/>
  <c r="MD79" i="24"/>
  <c r="WS79" i="24" s="1"/>
  <c r="MD78" i="24"/>
  <c r="WS78" i="24" s="1"/>
  <c r="MD77" i="24"/>
  <c r="WS77" i="24" s="1"/>
  <c r="MD76" i="24"/>
  <c r="WS76" i="24" s="1"/>
  <c r="MD75" i="24"/>
  <c r="WS75" i="24" s="1"/>
  <c r="MD74" i="24"/>
  <c r="WS74" i="24" s="1"/>
  <c r="MD73" i="24"/>
  <c r="WS73" i="24" s="1"/>
  <c r="MD72" i="24"/>
  <c r="WS72" i="24" s="1"/>
  <c r="MD71" i="24"/>
  <c r="WS71" i="24" s="1"/>
  <c r="MD70" i="24"/>
  <c r="WS70" i="24" s="1"/>
  <c r="MD69" i="24"/>
  <c r="WS69" i="24" s="1"/>
  <c r="MD68" i="24"/>
  <c r="WS68" i="24" s="1"/>
  <c r="MD67" i="24"/>
  <c r="WS67" i="24" s="1"/>
  <c r="MD66" i="24"/>
  <c r="WS66" i="24" s="1"/>
  <c r="MD65" i="24"/>
  <c r="WS65" i="24" s="1"/>
  <c r="MD64" i="24"/>
  <c r="WS64" i="24" s="1"/>
  <c r="MD63" i="24"/>
  <c r="WS63" i="24" s="1"/>
  <c r="MD62" i="24"/>
  <c r="WS62" i="24" s="1"/>
  <c r="MD10" i="24"/>
  <c r="WS10" i="24" s="1"/>
  <c r="ME10" i="24" s="1"/>
  <c r="RB10" i="24" s="1"/>
  <c r="MA109" i="24"/>
  <c r="WR109" i="24" s="1"/>
  <c r="MA108" i="24"/>
  <c r="WR108" i="24" s="1"/>
  <c r="MA107" i="24"/>
  <c r="WR107" i="24" s="1"/>
  <c r="MA106" i="24"/>
  <c r="WR106" i="24" s="1"/>
  <c r="MA105" i="24"/>
  <c r="WR105" i="24" s="1"/>
  <c r="MA104" i="24"/>
  <c r="WR104" i="24" s="1"/>
  <c r="MA103" i="24"/>
  <c r="WR103" i="24" s="1"/>
  <c r="MA102" i="24"/>
  <c r="WR102" i="24" s="1"/>
  <c r="MA101" i="24"/>
  <c r="WR101" i="24" s="1"/>
  <c r="MA100" i="24"/>
  <c r="WR100" i="24" s="1"/>
  <c r="MA99" i="24"/>
  <c r="WR99" i="24" s="1"/>
  <c r="MA98" i="24"/>
  <c r="WR98" i="24" s="1"/>
  <c r="MA97" i="24"/>
  <c r="WR97" i="24" s="1"/>
  <c r="MA96" i="24"/>
  <c r="WR96" i="24" s="1"/>
  <c r="MA95" i="24"/>
  <c r="WR95" i="24" s="1"/>
  <c r="MA94" i="24"/>
  <c r="WR94" i="24" s="1"/>
  <c r="MA93" i="24"/>
  <c r="WR93" i="24" s="1"/>
  <c r="MA92" i="24"/>
  <c r="WR92" i="24" s="1"/>
  <c r="MA91" i="24"/>
  <c r="WR91" i="24" s="1"/>
  <c r="MA90" i="24"/>
  <c r="WR90" i="24" s="1"/>
  <c r="MA89" i="24"/>
  <c r="WR89" i="24" s="1"/>
  <c r="MA88" i="24"/>
  <c r="WR88" i="24" s="1"/>
  <c r="MA87" i="24"/>
  <c r="WR87" i="24" s="1"/>
  <c r="MA86" i="24"/>
  <c r="WR86" i="24" s="1"/>
  <c r="MA85" i="24"/>
  <c r="WR85" i="24" s="1"/>
  <c r="MA84" i="24"/>
  <c r="WR84" i="24" s="1"/>
  <c r="MA83" i="24"/>
  <c r="WR83" i="24" s="1"/>
  <c r="MA82" i="24"/>
  <c r="WR82" i="24" s="1"/>
  <c r="MA81" i="24"/>
  <c r="WR81" i="24" s="1"/>
  <c r="MA80" i="24"/>
  <c r="WR80" i="24" s="1"/>
  <c r="MA79" i="24"/>
  <c r="WR79" i="24" s="1"/>
  <c r="MA78" i="24"/>
  <c r="WR78" i="24" s="1"/>
  <c r="MA77" i="24"/>
  <c r="WR77" i="24" s="1"/>
  <c r="MA76" i="24"/>
  <c r="WR76" i="24" s="1"/>
  <c r="MA75" i="24"/>
  <c r="WR75" i="24" s="1"/>
  <c r="MA74" i="24"/>
  <c r="WR74" i="24" s="1"/>
  <c r="MA73" i="24"/>
  <c r="WR73" i="24" s="1"/>
  <c r="MA72" i="24"/>
  <c r="WR72" i="24" s="1"/>
  <c r="MA71" i="24"/>
  <c r="WR71" i="24" s="1"/>
  <c r="MA70" i="24"/>
  <c r="WR70" i="24" s="1"/>
  <c r="MA69" i="24"/>
  <c r="WR69" i="24" s="1"/>
  <c r="MA68" i="24"/>
  <c r="WR68" i="24" s="1"/>
  <c r="MA67" i="24"/>
  <c r="WR67" i="24" s="1"/>
  <c r="MA66" i="24"/>
  <c r="WR66" i="24" s="1"/>
  <c r="MA65" i="24"/>
  <c r="WR65" i="24" s="1"/>
  <c r="MA64" i="24"/>
  <c r="WR64" i="24" s="1"/>
  <c r="MA63" i="24"/>
  <c r="WR63" i="24" s="1"/>
  <c r="MA62" i="24"/>
  <c r="WR62" i="24" s="1"/>
  <c r="MA10" i="24"/>
  <c r="WR10" i="24" s="1"/>
  <c r="MB10" i="24" s="1"/>
  <c r="RA10" i="24" s="1"/>
  <c r="LX109" i="24"/>
  <c r="WQ109" i="24" s="1"/>
  <c r="LX108" i="24"/>
  <c r="WQ108" i="24" s="1"/>
  <c r="LX107" i="24"/>
  <c r="WQ107" i="24" s="1"/>
  <c r="LX106" i="24"/>
  <c r="WQ106" i="24" s="1"/>
  <c r="LX105" i="24"/>
  <c r="WQ105" i="24" s="1"/>
  <c r="LX104" i="24"/>
  <c r="WQ104" i="24" s="1"/>
  <c r="LX103" i="24"/>
  <c r="WQ103" i="24" s="1"/>
  <c r="LX102" i="24"/>
  <c r="WQ102" i="24" s="1"/>
  <c r="LX101" i="24"/>
  <c r="WQ101" i="24" s="1"/>
  <c r="LX100" i="24"/>
  <c r="WQ100" i="24" s="1"/>
  <c r="LX99" i="24"/>
  <c r="WQ99" i="24" s="1"/>
  <c r="LX98" i="24"/>
  <c r="WQ98" i="24" s="1"/>
  <c r="LX97" i="24"/>
  <c r="WQ97" i="24" s="1"/>
  <c r="LX96" i="24"/>
  <c r="WQ96" i="24" s="1"/>
  <c r="LX95" i="24"/>
  <c r="WQ95" i="24" s="1"/>
  <c r="LX94" i="24"/>
  <c r="WQ94" i="24" s="1"/>
  <c r="LX93" i="24"/>
  <c r="WQ93" i="24" s="1"/>
  <c r="LX92" i="24"/>
  <c r="WQ92" i="24" s="1"/>
  <c r="LX91" i="24"/>
  <c r="WQ91" i="24" s="1"/>
  <c r="LX90" i="24"/>
  <c r="WQ90" i="24" s="1"/>
  <c r="LX89" i="24"/>
  <c r="WQ89" i="24" s="1"/>
  <c r="LX88" i="24"/>
  <c r="WQ88" i="24" s="1"/>
  <c r="LX87" i="24"/>
  <c r="WQ87" i="24" s="1"/>
  <c r="LX86" i="24"/>
  <c r="WQ86" i="24" s="1"/>
  <c r="LX85" i="24"/>
  <c r="WQ85" i="24" s="1"/>
  <c r="LX84" i="24"/>
  <c r="WQ84" i="24" s="1"/>
  <c r="LX83" i="24"/>
  <c r="WQ83" i="24" s="1"/>
  <c r="LX82" i="24"/>
  <c r="WQ82" i="24" s="1"/>
  <c r="LX81" i="24"/>
  <c r="WQ81" i="24" s="1"/>
  <c r="LX80" i="24"/>
  <c r="WQ80" i="24" s="1"/>
  <c r="LX79" i="24"/>
  <c r="WQ79" i="24" s="1"/>
  <c r="LX78" i="24"/>
  <c r="WQ78" i="24" s="1"/>
  <c r="LX77" i="24"/>
  <c r="WQ77" i="24" s="1"/>
  <c r="LX76" i="24"/>
  <c r="WQ76" i="24" s="1"/>
  <c r="LX75" i="24"/>
  <c r="WQ75" i="24" s="1"/>
  <c r="LX74" i="24"/>
  <c r="WQ74" i="24" s="1"/>
  <c r="LX73" i="24"/>
  <c r="WQ73" i="24" s="1"/>
  <c r="LX72" i="24"/>
  <c r="WQ72" i="24" s="1"/>
  <c r="LX71" i="24"/>
  <c r="WQ71" i="24" s="1"/>
  <c r="LX70" i="24"/>
  <c r="WQ70" i="24" s="1"/>
  <c r="LX69" i="24"/>
  <c r="WQ69" i="24" s="1"/>
  <c r="LX68" i="24"/>
  <c r="WQ68" i="24" s="1"/>
  <c r="LX67" i="24"/>
  <c r="WQ67" i="24" s="1"/>
  <c r="LX66" i="24"/>
  <c r="WQ66" i="24" s="1"/>
  <c r="LX65" i="24"/>
  <c r="WQ65" i="24" s="1"/>
  <c r="LX64" i="24"/>
  <c r="WQ64" i="24" s="1"/>
  <c r="LX63" i="24"/>
  <c r="WQ63" i="24" s="1"/>
  <c r="LX62" i="24"/>
  <c r="WQ62" i="24" s="1"/>
  <c r="LX10" i="24"/>
  <c r="WQ10" i="24" s="1"/>
  <c r="LY10" i="24" s="1"/>
  <c r="QZ10" i="24" s="1"/>
  <c r="LU109" i="24"/>
  <c r="WP109" i="24" s="1"/>
  <c r="LU108" i="24"/>
  <c r="WP108" i="24" s="1"/>
  <c r="LU107" i="24"/>
  <c r="WP107" i="24" s="1"/>
  <c r="LU106" i="24"/>
  <c r="WP106" i="24" s="1"/>
  <c r="LU105" i="24"/>
  <c r="WP105" i="24" s="1"/>
  <c r="LU104" i="24"/>
  <c r="WP104" i="24" s="1"/>
  <c r="LU103" i="24"/>
  <c r="WP103" i="24" s="1"/>
  <c r="LU102" i="24"/>
  <c r="WP102" i="24" s="1"/>
  <c r="LU101" i="24"/>
  <c r="WP101" i="24" s="1"/>
  <c r="LU100" i="24"/>
  <c r="WP100" i="24" s="1"/>
  <c r="LU99" i="24"/>
  <c r="WP99" i="24" s="1"/>
  <c r="LU98" i="24"/>
  <c r="WP98" i="24" s="1"/>
  <c r="LU97" i="24"/>
  <c r="WP97" i="24" s="1"/>
  <c r="LU96" i="24"/>
  <c r="WP96" i="24" s="1"/>
  <c r="LU95" i="24"/>
  <c r="WP95" i="24" s="1"/>
  <c r="LU94" i="24"/>
  <c r="WP94" i="24" s="1"/>
  <c r="LU93" i="24"/>
  <c r="WP93" i="24" s="1"/>
  <c r="LU92" i="24"/>
  <c r="WP92" i="24" s="1"/>
  <c r="LU91" i="24"/>
  <c r="WP91" i="24" s="1"/>
  <c r="LU90" i="24"/>
  <c r="WP90" i="24" s="1"/>
  <c r="LU89" i="24"/>
  <c r="WP89" i="24" s="1"/>
  <c r="LU88" i="24"/>
  <c r="WP88" i="24" s="1"/>
  <c r="LU87" i="24"/>
  <c r="WP87" i="24" s="1"/>
  <c r="LU86" i="24"/>
  <c r="WP86" i="24" s="1"/>
  <c r="LU85" i="24"/>
  <c r="WP85" i="24" s="1"/>
  <c r="LU84" i="24"/>
  <c r="WP84" i="24" s="1"/>
  <c r="LU83" i="24"/>
  <c r="WP83" i="24" s="1"/>
  <c r="LU82" i="24"/>
  <c r="WP82" i="24" s="1"/>
  <c r="LU81" i="24"/>
  <c r="WP81" i="24" s="1"/>
  <c r="LU80" i="24"/>
  <c r="WP80" i="24" s="1"/>
  <c r="LU79" i="24"/>
  <c r="WP79" i="24" s="1"/>
  <c r="LU78" i="24"/>
  <c r="WP78" i="24" s="1"/>
  <c r="LU77" i="24"/>
  <c r="WP77" i="24" s="1"/>
  <c r="LU76" i="24"/>
  <c r="WP76" i="24" s="1"/>
  <c r="LU75" i="24"/>
  <c r="WP75" i="24" s="1"/>
  <c r="LU74" i="24"/>
  <c r="WP74" i="24" s="1"/>
  <c r="LU73" i="24"/>
  <c r="WP73" i="24" s="1"/>
  <c r="LU72" i="24"/>
  <c r="WP72" i="24" s="1"/>
  <c r="LU71" i="24"/>
  <c r="WP71" i="24" s="1"/>
  <c r="LU70" i="24"/>
  <c r="WP70" i="24" s="1"/>
  <c r="LU69" i="24"/>
  <c r="WP69" i="24" s="1"/>
  <c r="LU68" i="24"/>
  <c r="WP68" i="24" s="1"/>
  <c r="LU67" i="24"/>
  <c r="WP67" i="24" s="1"/>
  <c r="LU66" i="24"/>
  <c r="WP66" i="24" s="1"/>
  <c r="LU65" i="24"/>
  <c r="WP65" i="24" s="1"/>
  <c r="LU64" i="24"/>
  <c r="WP64" i="24" s="1"/>
  <c r="LU63" i="24"/>
  <c r="WP63" i="24" s="1"/>
  <c r="LU62" i="24"/>
  <c r="WP62" i="24" s="1"/>
  <c r="LU10" i="24"/>
  <c r="WP10" i="24" s="1"/>
  <c r="LV10" i="24" s="1"/>
  <c r="QY10" i="24" s="1"/>
  <c r="LR109" i="24"/>
  <c r="WO109" i="24" s="1"/>
  <c r="LR108" i="24"/>
  <c r="WO108" i="24" s="1"/>
  <c r="LR107" i="24"/>
  <c r="WO107" i="24" s="1"/>
  <c r="LR106" i="24"/>
  <c r="WO106" i="24" s="1"/>
  <c r="LR105" i="24"/>
  <c r="WO105" i="24" s="1"/>
  <c r="LR104" i="24"/>
  <c r="WO104" i="24" s="1"/>
  <c r="LR103" i="24"/>
  <c r="WO103" i="24" s="1"/>
  <c r="LR102" i="24"/>
  <c r="WO102" i="24" s="1"/>
  <c r="LR101" i="24"/>
  <c r="WO101" i="24" s="1"/>
  <c r="LR100" i="24"/>
  <c r="WO100" i="24" s="1"/>
  <c r="LR99" i="24"/>
  <c r="WO99" i="24" s="1"/>
  <c r="LR98" i="24"/>
  <c r="WO98" i="24" s="1"/>
  <c r="LR97" i="24"/>
  <c r="WO97" i="24" s="1"/>
  <c r="LR96" i="24"/>
  <c r="WO96" i="24" s="1"/>
  <c r="LR95" i="24"/>
  <c r="WO95" i="24" s="1"/>
  <c r="LR94" i="24"/>
  <c r="WO94" i="24" s="1"/>
  <c r="LR93" i="24"/>
  <c r="WO93" i="24" s="1"/>
  <c r="LR92" i="24"/>
  <c r="WO92" i="24" s="1"/>
  <c r="LR91" i="24"/>
  <c r="WO91" i="24" s="1"/>
  <c r="LR90" i="24"/>
  <c r="WO90" i="24" s="1"/>
  <c r="LR89" i="24"/>
  <c r="WO89" i="24" s="1"/>
  <c r="LR88" i="24"/>
  <c r="WO88" i="24" s="1"/>
  <c r="LR87" i="24"/>
  <c r="WO87" i="24" s="1"/>
  <c r="LR86" i="24"/>
  <c r="WO86" i="24" s="1"/>
  <c r="LR85" i="24"/>
  <c r="WO85" i="24" s="1"/>
  <c r="LR84" i="24"/>
  <c r="WO84" i="24" s="1"/>
  <c r="LR83" i="24"/>
  <c r="WO83" i="24" s="1"/>
  <c r="LR82" i="24"/>
  <c r="WO82" i="24" s="1"/>
  <c r="LR81" i="24"/>
  <c r="WO81" i="24" s="1"/>
  <c r="LR80" i="24"/>
  <c r="WO80" i="24" s="1"/>
  <c r="LR79" i="24"/>
  <c r="WO79" i="24" s="1"/>
  <c r="LR78" i="24"/>
  <c r="WO78" i="24" s="1"/>
  <c r="LR77" i="24"/>
  <c r="WO77" i="24" s="1"/>
  <c r="LR76" i="24"/>
  <c r="WO76" i="24" s="1"/>
  <c r="LR75" i="24"/>
  <c r="WO75" i="24" s="1"/>
  <c r="LR74" i="24"/>
  <c r="WO74" i="24" s="1"/>
  <c r="LR73" i="24"/>
  <c r="WO73" i="24" s="1"/>
  <c r="LR72" i="24"/>
  <c r="WO72" i="24" s="1"/>
  <c r="LR71" i="24"/>
  <c r="WO71" i="24" s="1"/>
  <c r="LR70" i="24"/>
  <c r="WO70" i="24" s="1"/>
  <c r="LR69" i="24"/>
  <c r="WO69" i="24" s="1"/>
  <c r="LR68" i="24"/>
  <c r="WO68" i="24" s="1"/>
  <c r="LR67" i="24"/>
  <c r="WO67" i="24" s="1"/>
  <c r="LR66" i="24"/>
  <c r="WO66" i="24" s="1"/>
  <c r="LR65" i="24"/>
  <c r="WO65" i="24" s="1"/>
  <c r="LR64" i="24"/>
  <c r="WO64" i="24" s="1"/>
  <c r="LR63" i="24"/>
  <c r="WO63" i="24" s="1"/>
  <c r="LR62" i="24"/>
  <c r="WO62" i="24" s="1"/>
  <c r="LR10" i="24"/>
  <c r="WO10" i="24" s="1"/>
  <c r="LS10" i="24" s="1"/>
  <c r="LO109" i="24"/>
  <c r="WN109" i="24" s="1"/>
  <c r="LO108" i="24"/>
  <c r="WN108" i="24" s="1"/>
  <c r="LO107" i="24"/>
  <c r="WN107" i="24" s="1"/>
  <c r="LO106" i="24"/>
  <c r="WN106" i="24" s="1"/>
  <c r="LO105" i="24"/>
  <c r="WN105" i="24" s="1"/>
  <c r="LO104" i="24"/>
  <c r="WN104" i="24" s="1"/>
  <c r="LO103" i="24"/>
  <c r="WN103" i="24" s="1"/>
  <c r="LO102" i="24"/>
  <c r="WN102" i="24" s="1"/>
  <c r="LO101" i="24"/>
  <c r="WN101" i="24" s="1"/>
  <c r="LO100" i="24"/>
  <c r="WN100" i="24" s="1"/>
  <c r="LO99" i="24"/>
  <c r="WN99" i="24" s="1"/>
  <c r="LO98" i="24"/>
  <c r="WN98" i="24" s="1"/>
  <c r="LO97" i="24"/>
  <c r="WN97" i="24" s="1"/>
  <c r="LO96" i="24"/>
  <c r="WN96" i="24" s="1"/>
  <c r="LO95" i="24"/>
  <c r="WN95" i="24" s="1"/>
  <c r="LO94" i="24"/>
  <c r="WN94" i="24" s="1"/>
  <c r="LO93" i="24"/>
  <c r="WN93" i="24" s="1"/>
  <c r="LO92" i="24"/>
  <c r="WN92" i="24" s="1"/>
  <c r="LO91" i="24"/>
  <c r="WN91" i="24" s="1"/>
  <c r="LO90" i="24"/>
  <c r="WN90" i="24" s="1"/>
  <c r="LO89" i="24"/>
  <c r="WN89" i="24" s="1"/>
  <c r="LO88" i="24"/>
  <c r="WN88" i="24" s="1"/>
  <c r="LO87" i="24"/>
  <c r="WN87" i="24" s="1"/>
  <c r="LO86" i="24"/>
  <c r="WN86" i="24" s="1"/>
  <c r="LO85" i="24"/>
  <c r="WN85" i="24" s="1"/>
  <c r="LO84" i="24"/>
  <c r="WN84" i="24" s="1"/>
  <c r="LO83" i="24"/>
  <c r="WN83" i="24" s="1"/>
  <c r="LO82" i="24"/>
  <c r="WN82" i="24" s="1"/>
  <c r="LO81" i="24"/>
  <c r="WN81" i="24" s="1"/>
  <c r="LO80" i="24"/>
  <c r="WN80" i="24" s="1"/>
  <c r="LO79" i="24"/>
  <c r="WN79" i="24" s="1"/>
  <c r="LO78" i="24"/>
  <c r="WN78" i="24" s="1"/>
  <c r="LO77" i="24"/>
  <c r="WN77" i="24" s="1"/>
  <c r="LO76" i="24"/>
  <c r="WN76" i="24" s="1"/>
  <c r="LO75" i="24"/>
  <c r="WN75" i="24" s="1"/>
  <c r="LO74" i="24"/>
  <c r="WN74" i="24" s="1"/>
  <c r="LO73" i="24"/>
  <c r="WN73" i="24" s="1"/>
  <c r="LO72" i="24"/>
  <c r="WN72" i="24" s="1"/>
  <c r="LO71" i="24"/>
  <c r="WN71" i="24" s="1"/>
  <c r="LO70" i="24"/>
  <c r="WN70" i="24" s="1"/>
  <c r="LO69" i="24"/>
  <c r="WN69" i="24" s="1"/>
  <c r="LO68" i="24"/>
  <c r="WN68" i="24" s="1"/>
  <c r="LO67" i="24"/>
  <c r="WN67" i="24" s="1"/>
  <c r="LO66" i="24"/>
  <c r="WN66" i="24" s="1"/>
  <c r="LO65" i="24"/>
  <c r="WN65" i="24" s="1"/>
  <c r="LO64" i="24"/>
  <c r="WN64" i="24" s="1"/>
  <c r="LO63" i="24"/>
  <c r="WN63" i="24" s="1"/>
  <c r="LO62" i="24"/>
  <c r="WN62" i="24" s="1"/>
  <c r="LO10" i="24"/>
  <c r="WN10" i="24" s="1"/>
  <c r="LP10" i="24" s="1"/>
  <c r="QW10" i="24" s="1"/>
  <c r="LL109" i="24"/>
  <c r="WM109" i="24" s="1"/>
  <c r="LL108" i="24"/>
  <c r="WM108" i="24" s="1"/>
  <c r="LL107" i="24"/>
  <c r="WM107" i="24" s="1"/>
  <c r="LL106" i="24"/>
  <c r="WM106" i="24" s="1"/>
  <c r="LL105" i="24"/>
  <c r="WM105" i="24" s="1"/>
  <c r="LL104" i="24"/>
  <c r="WM104" i="24" s="1"/>
  <c r="LL103" i="24"/>
  <c r="WM103" i="24" s="1"/>
  <c r="LL102" i="24"/>
  <c r="WM102" i="24" s="1"/>
  <c r="LL101" i="24"/>
  <c r="WM101" i="24" s="1"/>
  <c r="LL100" i="24"/>
  <c r="WM100" i="24" s="1"/>
  <c r="LL99" i="24"/>
  <c r="WM99" i="24" s="1"/>
  <c r="LL98" i="24"/>
  <c r="WM98" i="24" s="1"/>
  <c r="LL97" i="24"/>
  <c r="WM97" i="24" s="1"/>
  <c r="LL96" i="24"/>
  <c r="WM96" i="24" s="1"/>
  <c r="LL95" i="24"/>
  <c r="WM95" i="24" s="1"/>
  <c r="LL94" i="24"/>
  <c r="WM94" i="24" s="1"/>
  <c r="LL93" i="24"/>
  <c r="WM93" i="24" s="1"/>
  <c r="LL92" i="24"/>
  <c r="WM92" i="24" s="1"/>
  <c r="LL91" i="24"/>
  <c r="WM91" i="24" s="1"/>
  <c r="LL90" i="24"/>
  <c r="WM90" i="24" s="1"/>
  <c r="LL89" i="24"/>
  <c r="WM89" i="24" s="1"/>
  <c r="LL88" i="24"/>
  <c r="WM88" i="24" s="1"/>
  <c r="LL87" i="24"/>
  <c r="WM87" i="24" s="1"/>
  <c r="LL86" i="24"/>
  <c r="WM86" i="24" s="1"/>
  <c r="LL85" i="24"/>
  <c r="WM85" i="24" s="1"/>
  <c r="LL84" i="24"/>
  <c r="WM84" i="24" s="1"/>
  <c r="LL83" i="24"/>
  <c r="WM83" i="24" s="1"/>
  <c r="LL82" i="24"/>
  <c r="WM82" i="24" s="1"/>
  <c r="LL81" i="24"/>
  <c r="WM81" i="24" s="1"/>
  <c r="LL80" i="24"/>
  <c r="WM80" i="24" s="1"/>
  <c r="LL79" i="24"/>
  <c r="WM79" i="24" s="1"/>
  <c r="LL78" i="24"/>
  <c r="WM78" i="24" s="1"/>
  <c r="LL77" i="24"/>
  <c r="WM77" i="24" s="1"/>
  <c r="LL76" i="24"/>
  <c r="WM76" i="24" s="1"/>
  <c r="LL75" i="24"/>
  <c r="WM75" i="24" s="1"/>
  <c r="LL74" i="24"/>
  <c r="WM74" i="24" s="1"/>
  <c r="LL73" i="24"/>
  <c r="WM73" i="24" s="1"/>
  <c r="LL72" i="24"/>
  <c r="WM72" i="24" s="1"/>
  <c r="LL71" i="24"/>
  <c r="WM71" i="24" s="1"/>
  <c r="LL70" i="24"/>
  <c r="WM70" i="24" s="1"/>
  <c r="LL69" i="24"/>
  <c r="WM69" i="24" s="1"/>
  <c r="LL68" i="24"/>
  <c r="WM68" i="24" s="1"/>
  <c r="LL67" i="24"/>
  <c r="WM67" i="24" s="1"/>
  <c r="LL66" i="24"/>
  <c r="WM66" i="24" s="1"/>
  <c r="LL65" i="24"/>
  <c r="WM65" i="24" s="1"/>
  <c r="LL64" i="24"/>
  <c r="WM64" i="24" s="1"/>
  <c r="LL63" i="24"/>
  <c r="WM63" i="24" s="1"/>
  <c r="LL62" i="24"/>
  <c r="WM62" i="24" s="1"/>
  <c r="LL10" i="24"/>
  <c r="WM10" i="24" s="1"/>
  <c r="LM10" i="24" s="1"/>
  <c r="QV10" i="24" s="1"/>
  <c r="LI109" i="24"/>
  <c r="WL109" i="24" s="1"/>
  <c r="LI108" i="24"/>
  <c r="WL108" i="24" s="1"/>
  <c r="LI107" i="24"/>
  <c r="WL107" i="24" s="1"/>
  <c r="LI106" i="24"/>
  <c r="WL106" i="24" s="1"/>
  <c r="LI105" i="24"/>
  <c r="WL105" i="24" s="1"/>
  <c r="LI104" i="24"/>
  <c r="WL104" i="24" s="1"/>
  <c r="LI103" i="24"/>
  <c r="WL103" i="24" s="1"/>
  <c r="LI102" i="24"/>
  <c r="WL102" i="24" s="1"/>
  <c r="LI101" i="24"/>
  <c r="WL101" i="24" s="1"/>
  <c r="LI100" i="24"/>
  <c r="WL100" i="24" s="1"/>
  <c r="LI99" i="24"/>
  <c r="WL99" i="24" s="1"/>
  <c r="LI98" i="24"/>
  <c r="WL98" i="24" s="1"/>
  <c r="LI97" i="24"/>
  <c r="WL97" i="24" s="1"/>
  <c r="LI96" i="24"/>
  <c r="WL96" i="24" s="1"/>
  <c r="LI95" i="24"/>
  <c r="WL95" i="24" s="1"/>
  <c r="LI94" i="24"/>
  <c r="WL94" i="24" s="1"/>
  <c r="LI93" i="24"/>
  <c r="WL93" i="24" s="1"/>
  <c r="LI92" i="24"/>
  <c r="WL92" i="24" s="1"/>
  <c r="LI91" i="24"/>
  <c r="WL91" i="24" s="1"/>
  <c r="LI90" i="24"/>
  <c r="WL90" i="24" s="1"/>
  <c r="LI89" i="24"/>
  <c r="WL89" i="24" s="1"/>
  <c r="LI88" i="24"/>
  <c r="WL88" i="24" s="1"/>
  <c r="LI87" i="24"/>
  <c r="WL87" i="24" s="1"/>
  <c r="LI86" i="24"/>
  <c r="WL86" i="24" s="1"/>
  <c r="LI85" i="24"/>
  <c r="WL85" i="24" s="1"/>
  <c r="LI84" i="24"/>
  <c r="WL84" i="24" s="1"/>
  <c r="LI83" i="24"/>
  <c r="WL83" i="24" s="1"/>
  <c r="LI82" i="24"/>
  <c r="WL82" i="24" s="1"/>
  <c r="LI81" i="24"/>
  <c r="WL81" i="24" s="1"/>
  <c r="LI80" i="24"/>
  <c r="WL80" i="24" s="1"/>
  <c r="LI79" i="24"/>
  <c r="WL79" i="24" s="1"/>
  <c r="LI78" i="24"/>
  <c r="WL78" i="24" s="1"/>
  <c r="LI77" i="24"/>
  <c r="WL77" i="24" s="1"/>
  <c r="LI76" i="24"/>
  <c r="WL76" i="24" s="1"/>
  <c r="LI75" i="24"/>
  <c r="WL75" i="24" s="1"/>
  <c r="LI74" i="24"/>
  <c r="WL74" i="24" s="1"/>
  <c r="LI73" i="24"/>
  <c r="WL73" i="24" s="1"/>
  <c r="LI72" i="24"/>
  <c r="WL72" i="24" s="1"/>
  <c r="LI71" i="24"/>
  <c r="WL71" i="24" s="1"/>
  <c r="LI70" i="24"/>
  <c r="WL70" i="24" s="1"/>
  <c r="LI69" i="24"/>
  <c r="WL69" i="24" s="1"/>
  <c r="LI68" i="24"/>
  <c r="WL68" i="24" s="1"/>
  <c r="LI67" i="24"/>
  <c r="WL67" i="24" s="1"/>
  <c r="LI66" i="24"/>
  <c r="WL66" i="24" s="1"/>
  <c r="LI65" i="24"/>
  <c r="WL65" i="24" s="1"/>
  <c r="LI64" i="24"/>
  <c r="WL64" i="24" s="1"/>
  <c r="LI63" i="24"/>
  <c r="WL63" i="24" s="1"/>
  <c r="LI62" i="24"/>
  <c r="WL62" i="24" s="1"/>
  <c r="LI10" i="24"/>
  <c r="WL10" i="24" s="1"/>
  <c r="LJ10" i="24" s="1"/>
  <c r="QU10" i="24" s="1"/>
  <c r="LF109" i="24"/>
  <c r="WK109" i="24" s="1"/>
  <c r="LF108" i="24"/>
  <c r="WK108" i="24" s="1"/>
  <c r="LF107" i="24"/>
  <c r="WK107" i="24" s="1"/>
  <c r="LF106" i="24"/>
  <c r="WK106" i="24" s="1"/>
  <c r="LF105" i="24"/>
  <c r="WK105" i="24" s="1"/>
  <c r="LF104" i="24"/>
  <c r="WK104" i="24" s="1"/>
  <c r="LF103" i="24"/>
  <c r="WK103" i="24" s="1"/>
  <c r="LF102" i="24"/>
  <c r="WK102" i="24" s="1"/>
  <c r="LF101" i="24"/>
  <c r="WK101" i="24" s="1"/>
  <c r="LF100" i="24"/>
  <c r="WK100" i="24" s="1"/>
  <c r="LF99" i="24"/>
  <c r="WK99" i="24" s="1"/>
  <c r="LF98" i="24"/>
  <c r="WK98" i="24" s="1"/>
  <c r="LF97" i="24"/>
  <c r="WK97" i="24" s="1"/>
  <c r="LF96" i="24"/>
  <c r="WK96" i="24" s="1"/>
  <c r="LF95" i="24"/>
  <c r="WK95" i="24" s="1"/>
  <c r="LF94" i="24"/>
  <c r="WK94" i="24" s="1"/>
  <c r="LF93" i="24"/>
  <c r="WK93" i="24" s="1"/>
  <c r="LF92" i="24"/>
  <c r="WK92" i="24" s="1"/>
  <c r="LF91" i="24"/>
  <c r="WK91" i="24" s="1"/>
  <c r="LF90" i="24"/>
  <c r="WK90" i="24" s="1"/>
  <c r="LF89" i="24"/>
  <c r="WK89" i="24" s="1"/>
  <c r="LF88" i="24"/>
  <c r="WK88" i="24" s="1"/>
  <c r="LF87" i="24"/>
  <c r="WK87" i="24" s="1"/>
  <c r="LF86" i="24"/>
  <c r="WK86" i="24" s="1"/>
  <c r="LF85" i="24"/>
  <c r="WK85" i="24" s="1"/>
  <c r="LF84" i="24"/>
  <c r="WK84" i="24" s="1"/>
  <c r="LF83" i="24"/>
  <c r="WK83" i="24" s="1"/>
  <c r="LF82" i="24"/>
  <c r="WK82" i="24" s="1"/>
  <c r="LF81" i="24"/>
  <c r="WK81" i="24" s="1"/>
  <c r="LF80" i="24"/>
  <c r="WK80" i="24" s="1"/>
  <c r="LF79" i="24"/>
  <c r="WK79" i="24" s="1"/>
  <c r="LF78" i="24"/>
  <c r="WK78" i="24" s="1"/>
  <c r="LF77" i="24"/>
  <c r="WK77" i="24" s="1"/>
  <c r="LF76" i="24"/>
  <c r="WK76" i="24" s="1"/>
  <c r="LF75" i="24"/>
  <c r="WK75" i="24" s="1"/>
  <c r="LF74" i="24"/>
  <c r="WK74" i="24" s="1"/>
  <c r="LF73" i="24"/>
  <c r="WK73" i="24" s="1"/>
  <c r="LF72" i="24"/>
  <c r="WK72" i="24" s="1"/>
  <c r="LF71" i="24"/>
  <c r="WK71" i="24" s="1"/>
  <c r="LF70" i="24"/>
  <c r="WK70" i="24" s="1"/>
  <c r="LF69" i="24"/>
  <c r="WK69" i="24" s="1"/>
  <c r="LF68" i="24"/>
  <c r="WK68" i="24" s="1"/>
  <c r="LF67" i="24"/>
  <c r="WK67" i="24" s="1"/>
  <c r="LF66" i="24"/>
  <c r="WK66" i="24" s="1"/>
  <c r="LF65" i="24"/>
  <c r="WK65" i="24" s="1"/>
  <c r="LF64" i="24"/>
  <c r="WK64" i="24" s="1"/>
  <c r="LF63" i="24"/>
  <c r="WK63" i="24" s="1"/>
  <c r="LF62" i="24"/>
  <c r="WK62" i="24" s="1"/>
  <c r="LF10" i="24"/>
  <c r="WK10" i="24" s="1"/>
  <c r="LG10" i="24" s="1"/>
  <c r="QT10" i="24" s="1"/>
  <c r="LC109" i="24"/>
  <c r="WJ109" i="24" s="1"/>
  <c r="LC108" i="24"/>
  <c r="WJ108" i="24" s="1"/>
  <c r="LC107" i="24"/>
  <c r="WJ107" i="24" s="1"/>
  <c r="LC106" i="24"/>
  <c r="WJ106" i="24" s="1"/>
  <c r="LC105" i="24"/>
  <c r="WJ105" i="24" s="1"/>
  <c r="LC104" i="24"/>
  <c r="WJ104" i="24" s="1"/>
  <c r="LC103" i="24"/>
  <c r="WJ103" i="24" s="1"/>
  <c r="LC102" i="24"/>
  <c r="WJ102" i="24" s="1"/>
  <c r="LC101" i="24"/>
  <c r="WJ101" i="24" s="1"/>
  <c r="LC100" i="24"/>
  <c r="WJ100" i="24" s="1"/>
  <c r="LC99" i="24"/>
  <c r="WJ99" i="24" s="1"/>
  <c r="LC98" i="24"/>
  <c r="WJ98" i="24" s="1"/>
  <c r="LC97" i="24"/>
  <c r="WJ97" i="24" s="1"/>
  <c r="LC96" i="24"/>
  <c r="WJ96" i="24" s="1"/>
  <c r="LC95" i="24"/>
  <c r="WJ95" i="24" s="1"/>
  <c r="LC94" i="24"/>
  <c r="WJ94" i="24" s="1"/>
  <c r="LC93" i="24"/>
  <c r="WJ93" i="24" s="1"/>
  <c r="LC92" i="24"/>
  <c r="WJ92" i="24" s="1"/>
  <c r="LC91" i="24"/>
  <c r="WJ91" i="24" s="1"/>
  <c r="LC90" i="24"/>
  <c r="WJ90" i="24" s="1"/>
  <c r="LC89" i="24"/>
  <c r="WJ89" i="24" s="1"/>
  <c r="LC88" i="24"/>
  <c r="WJ88" i="24" s="1"/>
  <c r="LC87" i="24"/>
  <c r="WJ87" i="24" s="1"/>
  <c r="LC86" i="24"/>
  <c r="WJ86" i="24" s="1"/>
  <c r="LC85" i="24"/>
  <c r="WJ85" i="24" s="1"/>
  <c r="LC84" i="24"/>
  <c r="WJ84" i="24" s="1"/>
  <c r="LC83" i="24"/>
  <c r="WJ83" i="24" s="1"/>
  <c r="LC82" i="24"/>
  <c r="WJ82" i="24" s="1"/>
  <c r="LC81" i="24"/>
  <c r="WJ81" i="24" s="1"/>
  <c r="LC80" i="24"/>
  <c r="WJ80" i="24" s="1"/>
  <c r="LC79" i="24"/>
  <c r="WJ79" i="24" s="1"/>
  <c r="LC78" i="24"/>
  <c r="WJ78" i="24" s="1"/>
  <c r="LC77" i="24"/>
  <c r="WJ77" i="24" s="1"/>
  <c r="LC76" i="24"/>
  <c r="WJ76" i="24" s="1"/>
  <c r="LC75" i="24"/>
  <c r="WJ75" i="24" s="1"/>
  <c r="LC74" i="24"/>
  <c r="WJ74" i="24" s="1"/>
  <c r="LC73" i="24"/>
  <c r="WJ73" i="24" s="1"/>
  <c r="LC72" i="24"/>
  <c r="WJ72" i="24" s="1"/>
  <c r="LC71" i="24"/>
  <c r="WJ71" i="24" s="1"/>
  <c r="LC70" i="24"/>
  <c r="WJ70" i="24" s="1"/>
  <c r="LC69" i="24"/>
  <c r="WJ69" i="24" s="1"/>
  <c r="LC68" i="24"/>
  <c r="WJ68" i="24" s="1"/>
  <c r="LC67" i="24"/>
  <c r="WJ67" i="24" s="1"/>
  <c r="LC66" i="24"/>
  <c r="WJ66" i="24" s="1"/>
  <c r="LC65" i="24"/>
  <c r="WJ65" i="24" s="1"/>
  <c r="LC64" i="24"/>
  <c r="WJ64" i="24" s="1"/>
  <c r="LC63" i="24"/>
  <c r="WJ63" i="24" s="1"/>
  <c r="LC62" i="24"/>
  <c r="WJ62" i="24" s="1"/>
  <c r="LC10" i="24"/>
  <c r="WJ10" i="24" s="1"/>
  <c r="LD10" i="24" s="1"/>
  <c r="QS10" i="24" s="1"/>
  <c r="KZ109" i="24"/>
  <c r="WI109" i="24" s="1"/>
  <c r="KZ108" i="24"/>
  <c r="WI108" i="24" s="1"/>
  <c r="KZ107" i="24"/>
  <c r="WI107" i="24" s="1"/>
  <c r="KZ106" i="24"/>
  <c r="WI106" i="24" s="1"/>
  <c r="KZ105" i="24"/>
  <c r="WI105" i="24" s="1"/>
  <c r="KZ104" i="24"/>
  <c r="WI104" i="24" s="1"/>
  <c r="KZ103" i="24"/>
  <c r="WI103" i="24" s="1"/>
  <c r="KZ102" i="24"/>
  <c r="WI102" i="24" s="1"/>
  <c r="KZ101" i="24"/>
  <c r="WI101" i="24" s="1"/>
  <c r="KZ100" i="24"/>
  <c r="WI100" i="24" s="1"/>
  <c r="KZ99" i="24"/>
  <c r="WI99" i="24" s="1"/>
  <c r="KZ98" i="24"/>
  <c r="WI98" i="24" s="1"/>
  <c r="KZ97" i="24"/>
  <c r="WI97" i="24" s="1"/>
  <c r="KZ96" i="24"/>
  <c r="WI96" i="24" s="1"/>
  <c r="KZ95" i="24"/>
  <c r="WI95" i="24" s="1"/>
  <c r="KZ94" i="24"/>
  <c r="WI94" i="24" s="1"/>
  <c r="KZ93" i="24"/>
  <c r="WI93" i="24" s="1"/>
  <c r="KZ92" i="24"/>
  <c r="WI92" i="24" s="1"/>
  <c r="KZ91" i="24"/>
  <c r="WI91" i="24" s="1"/>
  <c r="KZ90" i="24"/>
  <c r="WI90" i="24" s="1"/>
  <c r="KZ89" i="24"/>
  <c r="WI89" i="24" s="1"/>
  <c r="KZ88" i="24"/>
  <c r="WI88" i="24" s="1"/>
  <c r="KZ87" i="24"/>
  <c r="WI87" i="24" s="1"/>
  <c r="KZ86" i="24"/>
  <c r="WI86" i="24" s="1"/>
  <c r="KZ85" i="24"/>
  <c r="WI85" i="24" s="1"/>
  <c r="KZ84" i="24"/>
  <c r="WI84" i="24" s="1"/>
  <c r="KZ83" i="24"/>
  <c r="WI83" i="24" s="1"/>
  <c r="KZ82" i="24"/>
  <c r="WI82" i="24" s="1"/>
  <c r="KZ81" i="24"/>
  <c r="WI81" i="24" s="1"/>
  <c r="KZ80" i="24"/>
  <c r="WI80" i="24" s="1"/>
  <c r="KZ79" i="24"/>
  <c r="WI79" i="24" s="1"/>
  <c r="KZ78" i="24"/>
  <c r="WI78" i="24" s="1"/>
  <c r="KZ77" i="24"/>
  <c r="WI77" i="24" s="1"/>
  <c r="KZ76" i="24"/>
  <c r="WI76" i="24" s="1"/>
  <c r="KZ75" i="24"/>
  <c r="WI75" i="24" s="1"/>
  <c r="KZ74" i="24"/>
  <c r="WI74" i="24" s="1"/>
  <c r="KZ73" i="24"/>
  <c r="WI73" i="24" s="1"/>
  <c r="KZ72" i="24"/>
  <c r="WI72" i="24" s="1"/>
  <c r="KZ71" i="24"/>
  <c r="WI71" i="24" s="1"/>
  <c r="KZ70" i="24"/>
  <c r="WI70" i="24" s="1"/>
  <c r="KZ69" i="24"/>
  <c r="WI69" i="24" s="1"/>
  <c r="KZ68" i="24"/>
  <c r="WI68" i="24" s="1"/>
  <c r="KZ67" i="24"/>
  <c r="WI67" i="24" s="1"/>
  <c r="KZ66" i="24"/>
  <c r="WI66" i="24" s="1"/>
  <c r="KZ65" i="24"/>
  <c r="WI65" i="24" s="1"/>
  <c r="KZ64" i="24"/>
  <c r="WI64" i="24" s="1"/>
  <c r="KZ63" i="24"/>
  <c r="WI63" i="24" s="1"/>
  <c r="KZ62" i="24"/>
  <c r="WI62" i="24" s="1"/>
  <c r="KZ10" i="24"/>
  <c r="WI10" i="24" s="1"/>
  <c r="LA10" i="24" s="1"/>
  <c r="QR10" i="24" s="1"/>
  <c r="KW109" i="24"/>
  <c r="WH109" i="24" s="1"/>
  <c r="KW108" i="24"/>
  <c r="WH108" i="24" s="1"/>
  <c r="KW107" i="24"/>
  <c r="WH107" i="24" s="1"/>
  <c r="KW106" i="24"/>
  <c r="WH106" i="24" s="1"/>
  <c r="KW105" i="24"/>
  <c r="WH105" i="24" s="1"/>
  <c r="KW104" i="24"/>
  <c r="WH104" i="24" s="1"/>
  <c r="KW103" i="24"/>
  <c r="WH103" i="24" s="1"/>
  <c r="KW102" i="24"/>
  <c r="WH102" i="24" s="1"/>
  <c r="KW101" i="24"/>
  <c r="WH101" i="24" s="1"/>
  <c r="KW100" i="24"/>
  <c r="WH100" i="24" s="1"/>
  <c r="KW99" i="24"/>
  <c r="WH99" i="24" s="1"/>
  <c r="KW98" i="24"/>
  <c r="WH98" i="24" s="1"/>
  <c r="KW97" i="24"/>
  <c r="WH97" i="24" s="1"/>
  <c r="KW96" i="24"/>
  <c r="WH96" i="24" s="1"/>
  <c r="KW95" i="24"/>
  <c r="WH95" i="24" s="1"/>
  <c r="KW94" i="24"/>
  <c r="WH94" i="24" s="1"/>
  <c r="KW93" i="24"/>
  <c r="WH93" i="24" s="1"/>
  <c r="KW92" i="24"/>
  <c r="WH92" i="24" s="1"/>
  <c r="KW91" i="24"/>
  <c r="WH91" i="24" s="1"/>
  <c r="KW90" i="24"/>
  <c r="WH90" i="24" s="1"/>
  <c r="KW89" i="24"/>
  <c r="WH89" i="24" s="1"/>
  <c r="KW88" i="24"/>
  <c r="WH88" i="24" s="1"/>
  <c r="KW87" i="24"/>
  <c r="WH87" i="24" s="1"/>
  <c r="KW86" i="24"/>
  <c r="WH86" i="24" s="1"/>
  <c r="KW85" i="24"/>
  <c r="WH85" i="24" s="1"/>
  <c r="KW84" i="24"/>
  <c r="WH84" i="24" s="1"/>
  <c r="KW83" i="24"/>
  <c r="WH83" i="24" s="1"/>
  <c r="KW82" i="24"/>
  <c r="WH82" i="24" s="1"/>
  <c r="KW81" i="24"/>
  <c r="WH81" i="24" s="1"/>
  <c r="KW80" i="24"/>
  <c r="WH80" i="24" s="1"/>
  <c r="KW79" i="24"/>
  <c r="WH79" i="24" s="1"/>
  <c r="KW78" i="24"/>
  <c r="WH78" i="24" s="1"/>
  <c r="KW77" i="24"/>
  <c r="WH77" i="24" s="1"/>
  <c r="KW76" i="24"/>
  <c r="WH76" i="24" s="1"/>
  <c r="KW75" i="24"/>
  <c r="WH75" i="24" s="1"/>
  <c r="KW74" i="24"/>
  <c r="WH74" i="24" s="1"/>
  <c r="KW73" i="24"/>
  <c r="WH73" i="24" s="1"/>
  <c r="KW72" i="24"/>
  <c r="WH72" i="24" s="1"/>
  <c r="KW71" i="24"/>
  <c r="WH71" i="24" s="1"/>
  <c r="KW70" i="24"/>
  <c r="WH70" i="24" s="1"/>
  <c r="KW69" i="24"/>
  <c r="WH69" i="24" s="1"/>
  <c r="KW68" i="24"/>
  <c r="WH68" i="24" s="1"/>
  <c r="KW67" i="24"/>
  <c r="WH67" i="24" s="1"/>
  <c r="KW66" i="24"/>
  <c r="WH66" i="24" s="1"/>
  <c r="KW65" i="24"/>
  <c r="WH65" i="24" s="1"/>
  <c r="KW64" i="24"/>
  <c r="WH64" i="24" s="1"/>
  <c r="KW63" i="24"/>
  <c r="WH63" i="24" s="1"/>
  <c r="KW62" i="24"/>
  <c r="WH62" i="24" s="1"/>
  <c r="KW10" i="24"/>
  <c r="WH10" i="24" s="1"/>
  <c r="KX10" i="24" s="1"/>
  <c r="QQ10" i="24" s="1"/>
  <c r="KT109" i="24"/>
  <c r="WG109" i="24" s="1"/>
  <c r="KT108" i="24"/>
  <c r="WG108" i="24" s="1"/>
  <c r="KT107" i="24"/>
  <c r="WG107" i="24" s="1"/>
  <c r="KT106" i="24"/>
  <c r="WG106" i="24" s="1"/>
  <c r="KT105" i="24"/>
  <c r="WG105" i="24" s="1"/>
  <c r="KT104" i="24"/>
  <c r="WG104" i="24" s="1"/>
  <c r="KT103" i="24"/>
  <c r="WG103" i="24" s="1"/>
  <c r="KT102" i="24"/>
  <c r="WG102" i="24" s="1"/>
  <c r="KT101" i="24"/>
  <c r="WG101" i="24" s="1"/>
  <c r="KT100" i="24"/>
  <c r="WG100" i="24" s="1"/>
  <c r="KT99" i="24"/>
  <c r="WG99" i="24" s="1"/>
  <c r="KT98" i="24"/>
  <c r="WG98" i="24" s="1"/>
  <c r="KT97" i="24"/>
  <c r="WG97" i="24" s="1"/>
  <c r="KT96" i="24"/>
  <c r="WG96" i="24" s="1"/>
  <c r="KT95" i="24"/>
  <c r="WG95" i="24" s="1"/>
  <c r="KT94" i="24"/>
  <c r="WG94" i="24" s="1"/>
  <c r="KT93" i="24"/>
  <c r="WG93" i="24" s="1"/>
  <c r="KT92" i="24"/>
  <c r="WG92" i="24" s="1"/>
  <c r="KT91" i="24"/>
  <c r="WG91" i="24" s="1"/>
  <c r="KT90" i="24"/>
  <c r="WG90" i="24" s="1"/>
  <c r="KT89" i="24"/>
  <c r="WG89" i="24" s="1"/>
  <c r="KT88" i="24"/>
  <c r="WG88" i="24" s="1"/>
  <c r="KT87" i="24"/>
  <c r="WG87" i="24" s="1"/>
  <c r="KT86" i="24"/>
  <c r="WG86" i="24" s="1"/>
  <c r="KT85" i="24"/>
  <c r="WG85" i="24" s="1"/>
  <c r="KT84" i="24"/>
  <c r="WG84" i="24" s="1"/>
  <c r="KT83" i="24"/>
  <c r="WG83" i="24" s="1"/>
  <c r="KT82" i="24"/>
  <c r="WG82" i="24" s="1"/>
  <c r="KT81" i="24"/>
  <c r="WG81" i="24" s="1"/>
  <c r="KT80" i="24"/>
  <c r="WG80" i="24" s="1"/>
  <c r="KT79" i="24"/>
  <c r="WG79" i="24" s="1"/>
  <c r="KT78" i="24"/>
  <c r="WG78" i="24" s="1"/>
  <c r="KT77" i="24"/>
  <c r="WG77" i="24" s="1"/>
  <c r="KT76" i="24"/>
  <c r="WG76" i="24" s="1"/>
  <c r="KT75" i="24"/>
  <c r="WG75" i="24" s="1"/>
  <c r="KT74" i="24"/>
  <c r="WG74" i="24" s="1"/>
  <c r="KT73" i="24"/>
  <c r="WG73" i="24" s="1"/>
  <c r="KT72" i="24"/>
  <c r="WG72" i="24" s="1"/>
  <c r="KT71" i="24"/>
  <c r="WG71" i="24" s="1"/>
  <c r="KT70" i="24"/>
  <c r="WG70" i="24" s="1"/>
  <c r="KT69" i="24"/>
  <c r="WG69" i="24" s="1"/>
  <c r="KT68" i="24"/>
  <c r="WG68" i="24" s="1"/>
  <c r="KT67" i="24"/>
  <c r="WG67" i="24" s="1"/>
  <c r="KT66" i="24"/>
  <c r="WG66" i="24" s="1"/>
  <c r="KT65" i="24"/>
  <c r="WG65" i="24" s="1"/>
  <c r="KT64" i="24"/>
  <c r="WG64" i="24" s="1"/>
  <c r="KT63" i="24"/>
  <c r="WG63" i="24" s="1"/>
  <c r="KT62" i="24"/>
  <c r="WG62" i="24" s="1"/>
  <c r="KT10" i="24"/>
  <c r="WG10" i="24" s="1"/>
  <c r="KU10" i="24" s="1"/>
  <c r="QP10" i="24" s="1"/>
  <c r="KQ109" i="24"/>
  <c r="WF109" i="24" s="1"/>
  <c r="KQ108" i="24"/>
  <c r="WF108" i="24" s="1"/>
  <c r="KQ107" i="24"/>
  <c r="WF107" i="24" s="1"/>
  <c r="KQ106" i="24"/>
  <c r="WF106" i="24" s="1"/>
  <c r="KQ105" i="24"/>
  <c r="WF105" i="24" s="1"/>
  <c r="KQ104" i="24"/>
  <c r="WF104" i="24" s="1"/>
  <c r="KQ103" i="24"/>
  <c r="WF103" i="24" s="1"/>
  <c r="KQ102" i="24"/>
  <c r="WF102" i="24" s="1"/>
  <c r="KQ101" i="24"/>
  <c r="WF101" i="24" s="1"/>
  <c r="KQ100" i="24"/>
  <c r="WF100" i="24" s="1"/>
  <c r="KQ99" i="24"/>
  <c r="WF99" i="24" s="1"/>
  <c r="KQ98" i="24"/>
  <c r="WF98" i="24" s="1"/>
  <c r="KQ97" i="24"/>
  <c r="WF97" i="24" s="1"/>
  <c r="KQ96" i="24"/>
  <c r="WF96" i="24" s="1"/>
  <c r="KQ95" i="24"/>
  <c r="WF95" i="24" s="1"/>
  <c r="KQ94" i="24"/>
  <c r="WF94" i="24" s="1"/>
  <c r="KQ93" i="24"/>
  <c r="WF93" i="24" s="1"/>
  <c r="KQ92" i="24"/>
  <c r="WF92" i="24" s="1"/>
  <c r="KQ91" i="24"/>
  <c r="WF91" i="24" s="1"/>
  <c r="KQ90" i="24"/>
  <c r="WF90" i="24" s="1"/>
  <c r="KQ89" i="24"/>
  <c r="WF89" i="24" s="1"/>
  <c r="KQ88" i="24"/>
  <c r="WF88" i="24" s="1"/>
  <c r="KQ87" i="24"/>
  <c r="WF87" i="24" s="1"/>
  <c r="KQ86" i="24"/>
  <c r="WF86" i="24" s="1"/>
  <c r="KQ85" i="24"/>
  <c r="WF85" i="24" s="1"/>
  <c r="KQ84" i="24"/>
  <c r="WF84" i="24" s="1"/>
  <c r="KQ83" i="24"/>
  <c r="WF83" i="24" s="1"/>
  <c r="KQ82" i="24"/>
  <c r="WF82" i="24" s="1"/>
  <c r="KQ81" i="24"/>
  <c r="WF81" i="24" s="1"/>
  <c r="KQ80" i="24"/>
  <c r="WF80" i="24" s="1"/>
  <c r="KQ79" i="24"/>
  <c r="WF79" i="24" s="1"/>
  <c r="KQ78" i="24"/>
  <c r="WF78" i="24" s="1"/>
  <c r="KQ77" i="24"/>
  <c r="WF77" i="24" s="1"/>
  <c r="KQ76" i="24"/>
  <c r="WF76" i="24" s="1"/>
  <c r="KQ75" i="24"/>
  <c r="WF75" i="24" s="1"/>
  <c r="KQ74" i="24"/>
  <c r="WF74" i="24" s="1"/>
  <c r="KQ73" i="24"/>
  <c r="WF73" i="24" s="1"/>
  <c r="KQ72" i="24"/>
  <c r="WF72" i="24" s="1"/>
  <c r="KQ71" i="24"/>
  <c r="WF71" i="24" s="1"/>
  <c r="KQ70" i="24"/>
  <c r="WF70" i="24" s="1"/>
  <c r="KQ69" i="24"/>
  <c r="WF69" i="24" s="1"/>
  <c r="KQ68" i="24"/>
  <c r="WF68" i="24" s="1"/>
  <c r="KQ67" i="24"/>
  <c r="WF67" i="24" s="1"/>
  <c r="KQ66" i="24"/>
  <c r="WF66" i="24" s="1"/>
  <c r="KQ65" i="24"/>
  <c r="WF65" i="24" s="1"/>
  <c r="KQ64" i="24"/>
  <c r="WF64" i="24" s="1"/>
  <c r="KQ63" i="24"/>
  <c r="WF63" i="24" s="1"/>
  <c r="KQ62" i="24"/>
  <c r="WF62" i="24" s="1"/>
  <c r="KQ10" i="24"/>
  <c r="WF10" i="24" s="1"/>
  <c r="KR10" i="24" s="1"/>
  <c r="QO10" i="24" s="1"/>
  <c r="KN109" i="24"/>
  <c r="WE109" i="24" s="1"/>
  <c r="KN108" i="24"/>
  <c r="WE108" i="24" s="1"/>
  <c r="KN107" i="24"/>
  <c r="WE107" i="24" s="1"/>
  <c r="KN106" i="24"/>
  <c r="WE106" i="24" s="1"/>
  <c r="KN105" i="24"/>
  <c r="WE105" i="24" s="1"/>
  <c r="KN104" i="24"/>
  <c r="WE104" i="24" s="1"/>
  <c r="KN103" i="24"/>
  <c r="WE103" i="24" s="1"/>
  <c r="KN102" i="24"/>
  <c r="WE102" i="24" s="1"/>
  <c r="KN101" i="24"/>
  <c r="WE101" i="24" s="1"/>
  <c r="KN100" i="24"/>
  <c r="WE100" i="24" s="1"/>
  <c r="KN99" i="24"/>
  <c r="WE99" i="24" s="1"/>
  <c r="KN98" i="24"/>
  <c r="WE98" i="24" s="1"/>
  <c r="KN97" i="24"/>
  <c r="WE97" i="24" s="1"/>
  <c r="KN96" i="24"/>
  <c r="WE96" i="24" s="1"/>
  <c r="KN95" i="24"/>
  <c r="WE95" i="24" s="1"/>
  <c r="KN94" i="24"/>
  <c r="WE94" i="24" s="1"/>
  <c r="KN93" i="24"/>
  <c r="WE93" i="24" s="1"/>
  <c r="KN92" i="24"/>
  <c r="WE92" i="24" s="1"/>
  <c r="KN91" i="24"/>
  <c r="WE91" i="24" s="1"/>
  <c r="KN90" i="24"/>
  <c r="WE90" i="24" s="1"/>
  <c r="KN89" i="24"/>
  <c r="WE89" i="24" s="1"/>
  <c r="KN88" i="24"/>
  <c r="WE88" i="24" s="1"/>
  <c r="KN87" i="24"/>
  <c r="WE87" i="24" s="1"/>
  <c r="KN86" i="24"/>
  <c r="WE86" i="24" s="1"/>
  <c r="KN85" i="24"/>
  <c r="WE85" i="24" s="1"/>
  <c r="KN84" i="24"/>
  <c r="WE84" i="24" s="1"/>
  <c r="KN83" i="24"/>
  <c r="WE83" i="24" s="1"/>
  <c r="KN82" i="24"/>
  <c r="WE82" i="24" s="1"/>
  <c r="KN81" i="24"/>
  <c r="WE81" i="24" s="1"/>
  <c r="KN80" i="24"/>
  <c r="WE80" i="24" s="1"/>
  <c r="KN79" i="24"/>
  <c r="WE79" i="24" s="1"/>
  <c r="KN78" i="24"/>
  <c r="WE78" i="24" s="1"/>
  <c r="KN77" i="24"/>
  <c r="WE77" i="24" s="1"/>
  <c r="KN76" i="24"/>
  <c r="WE76" i="24" s="1"/>
  <c r="KN75" i="24"/>
  <c r="WE75" i="24" s="1"/>
  <c r="KN74" i="24"/>
  <c r="WE74" i="24" s="1"/>
  <c r="KN73" i="24"/>
  <c r="WE73" i="24" s="1"/>
  <c r="KN72" i="24"/>
  <c r="WE72" i="24" s="1"/>
  <c r="KN71" i="24"/>
  <c r="WE71" i="24" s="1"/>
  <c r="KN70" i="24"/>
  <c r="WE70" i="24" s="1"/>
  <c r="KN69" i="24"/>
  <c r="WE69" i="24" s="1"/>
  <c r="KN68" i="24"/>
  <c r="WE68" i="24" s="1"/>
  <c r="KN67" i="24"/>
  <c r="WE67" i="24" s="1"/>
  <c r="KN66" i="24"/>
  <c r="WE66" i="24" s="1"/>
  <c r="KN65" i="24"/>
  <c r="WE65" i="24" s="1"/>
  <c r="KN64" i="24"/>
  <c r="WE64" i="24" s="1"/>
  <c r="KN63" i="24"/>
  <c r="WE63" i="24" s="1"/>
  <c r="KN62" i="24"/>
  <c r="WE62" i="24" s="1"/>
  <c r="KN10" i="24"/>
  <c r="WE10" i="24" s="1"/>
  <c r="KO10" i="24" s="1"/>
  <c r="QN10" i="24" s="1"/>
  <c r="KK109" i="24"/>
  <c r="WD109" i="24" s="1"/>
  <c r="KK108" i="24"/>
  <c r="WD108" i="24" s="1"/>
  <c r="KK107" i="24"/>
  <c r="WD107" i="24" s="1"/>
  <c r="KK106" i="24"/>
  <c r="WD106" i="24" s="1"/>
  <c r="KK105" i="24"/>
  <c r="WD105" i="24" s="1"/>
  <c r="KK104" i="24"/>
  <c r="WD104" i="24" s="1"/>
  <c r="KK103" i="24"/>
  <c r="WD103" i="24" s="1"/>
  <c r="KK102" i="24"/>
  <c r="WD102" i="24" s="1"/>
  <c r="KK101" i="24"/>
  <c r="WD101" i="24" s="1"/>
  <c r="KK100" i="24"/>
  <c r="WD100" i="24" s="1"/>
  <c r="KK99" i="24"/>
  <c r="WD99" i="24" s="1"/>
  <c r="KK98" i="24"/>
  <c r="WD98" i="24" s="1"/>
  <c r="KK97" i="24"/>
  <c r="WD97" i="24" s="1"/>
  <c r="KK96" i="24"/>
  <c r="WD96" i="24" s="1"/>
  <c r="KK95" i="24"/>
  <c r="WD95" i="24" s="1"/>
  <c r="KK94" i="24"/>
  <c r="WD94" i="24" s="1"/>
  <c r="KK93" i="24"/>
  <c r="WD93" i="24" s="1"/>
  <c r="KK92" i="24"/>
  <c r="WD92" i="24" s="1"/>
  <c r="KK91" i="24"/>
  <c r="WD91" i="24" s="1"/>
  <c r="KK90" i="24"/>
  <c r="WD90" i="24" s="1"/>
  <c r="KK89" i="24"/>
  <c r="WD89" i="24" s="1"/>
  <c r="KK88" i="24"/>
  <c r="WD88" i="24" s="1"/>
  <c r="KK87" i="24"/>
  <c r="WD87" i="24" s="1"/>
  <c r="KK86" i="24"/>
  <c r="WD86" i="24" s="1"/>
  <c r="KK85" i="24"/>
  <c r="WD85" i="24" s="1"/>
  <c r="KK84" i="24"/>
  <c r="WD84" i="24" s="1"/>
  <c r="KK83" i="24"/>
  <c r="WD83" i="24" s="1"/>
  <c r="KK82" i="24"/>
  <c r="WD82" i="24" s="1"/>
  <c r="KK81" i="24"/>
  <c r="WD81" i="24" s="1"/>
  <c r="KK80" i="24"/>
  <c r="WD80" i="24" s="1"/>
  <c r="KK79" i="24"/>
  <c r="WD79" i="24" s="1"/>
  <c r="KK78" i="24"/>
  <c r="WD78" i="24" s="1"/>
  <c r="KK77" i="24"/>
  <c r="WD77" i="24" s="1"/>
  <c r="KK76" i="24"/>
  <c r="WD76" i="24" s="1"/>
  <c r="KK75" i="24"/>
  <c r="WD75" i="24" s="1"/>
  <c r="KK74" i="24"/>
  <c r="WD74" i="24" s="1"/>
  <c r="KK73" i="24"/>
  <c r="WD73" i="24" s="1"/>
  <c r="KK72" i="24"/>
  <c r="WD72" i="24" s="1"/>
  <c r="KK71" i="24"/>
  <c r="WD71" i="24" s="1"/>
  <c r="KK70" i="24"/>
  <c r="WD70" i="24" s="1"/>
  <c r="KK69" i="24"/>
  <c r="WD69" i="24" s="1"/>
  <c r="KK68" i="24"/>
  <c r="WD68" i="24" s="1"/>
  <c r="KK67" i="24"/>
  <c r="WD67" i="24" s="1"/>
  <c r="KK66" i="24"/>
  <c r="WD66" i="24" s="1"/>
  <c r="KK65" i="24"/>
  <c r="WD65" i="24" s="1"/>
  <c r="KK64" i="24"/>
  <c r="WD64" i="24" s="1"/>
  <c r="KK63" i="24"/>
  <c r="WD63" i="24" s="1"/>
  <c r="KK62" i="24"/>
  <c r="WD62" i="24" s="1"/>
  <c r="KK10" i="24"/>
  <c r="WD10" i="24" s="1"/>
  <c r="KL10" i="24" s="1"/>
  <c r="QM10" i="24" s="1"/>
  <c r="KH109" i="24"/>
  <c r="WC109" i="24" s="1"/>
  <c r="KH108" i="24"/>
  <c r="WC108" i="24" s="1"/>
  <c r="KH107" i="24"/>
  <c r="WC107" i="24" s="1"/>
  <c r="KH106" i="24"/>
  <c r="WC106" i="24" s="1"/>
  <c r="KH105" i="24"/>
  <c r="WC105" i="24" s="1"/>
  <c r="KH104" i="24"/>
  <c r="WC104" i="24" s="1"/>
  <c r="KH103" i="24"/>
  <c r="WC103" i="24" s="1"/>
  <c r="KH102" i="24"/>
  <c r="WC102" i="24" s="1"/>
  <c r="KH101" i="24"/>
  <c r="WC101" i="24" s="1"/>
  <c r="KH100" i="24"/>
  <c r="WC100" i="24" s="1"/>
  <c r="KH99" i="24"/>
  <c r="WC99" i="24" s="1"/>
  <c r="KH98" i="24"/>
  <c r="WC98" i="24" s="1"/>
  <c r="KH97" i="24"/>
  <c r="WC97" i="24" s="1"/>
  <c r="KH96" i="24"/>
  <c r="WC96" i="24" s="1"/>
  <c r="KH95" i="24"/>
  <c r="WC95" i="24" s="1"/>
  <c r="KH94" i="24"/>
  <c r="WC94" i="24" s="1"/>
  <c r="KH93" i="24"/>
  <c r="WC93" i="24" s="1"/>
  <c r="KH92" i="24"/>
  <c r="WC92" i="24" s="1"/>
  <c r="KH91" i="24"/>
  <c r="WC91" i="24" s="1"/>
  <c r="KH90" i="24"/>
  <c r="WC90" i="24" s="1"/>
  <c r="KH89" i="24"/>
  <c r="WC89" i="24" s="1"/>
  <c r="KH88" i="24"/>
  <c r="WC88" i="24" s="1"/>
  <c r="KH87" i="24"/>
  <c r="WC87" i="24" s="1"/>
  <c r="KH86" i="24"/>
  <c r="WC86" i="24" s="1"/>
  <c r="KH85" i="24"/>
  <c r="WC85" i="24" s="1"/>
  <c r="KH84" i="24"/>
  <c r="WC84" i="24" s="1"/>
  <c r="KH83" i="24"/>
  <c r="WC83" i="24" s="1"/>
  <c r="KH82" i="24"/>
  <c r="WC82" i="24" s="1"/>
  <c r="KH81" i="24"/>
  <c r="WC81" i="24" s="1"/>
  <c r="KH80" i="24"/>
  <c r="WC80" i="24" s="1"/>
  <c r="KH79" i="24"/>
  <c r="WC79" i="24" s="1"/>
  <c r="KH78" i="24"/>
  <c r="WC78" i="24" s="1"/>
  <c r="KH77" i="24"/>
  <c r="WC77" i="24" s="1"/>
  <c r="KH76" i="24"/>
  <c r="WC76" i="24" s="1"/>
  <c r="KH75" i="24"/>
  <c r="WC75" i="24" s="1"/>
  <c r="KH74" i="24"/>
  <c r="WC74" i="24" s="1"/>
  <c r="KH73" i="24"/>
  <c r="WC73" i="24" s="1"/>
  <c r="KH72" i="24"/>
  <c r="WC72" i="24" s="1"/>
  <c r="KH71" i="24"/>
  <c r="WC71" i="24" s="1"/>
  <c r="KH70" i="24"/>
  <c r="WC70" i="24" s="1"/>
  <c r="KH69" i="24"/>
  <c r="WC69" i="24" s="1"/>
  <c r="KH68" i="24"/>
  <c r="WC68" i="24" s="1"/>
  <c r="KH67" i="24"/>
  <c r="WC67" i="24" s="1"/>
  <c r="KH66" i="24"/>
  <c r="WC66" i="24" s="1"/>
  <c r="KH65" i="24"/>
  <c r="WC65" i="24" s="1"/>
  <c r="KH64" i="24"/>
  <c r="WC64" i="24" s="1"/>
  <c r="KH63" i="24"/>
  <c r="WC63" i="24" s="1"/>
  <c r="KH62" i="24"/>
  <c r="WC62" i="24" s="1"/>
  <c r="KH10" i="24"/>
  <c r="WC10" i="24" s="1"/>
  <c r="KI10" i="24" s="1"/>
  <c r="QL10" i="24" s="1"/>
  <c r="KE109" i="24"/>
  <c r="WB109" i="24" s="1"/>
  <c r="KE108" i="24"/>
  <c r="WB108" i="24" s="1"/>
  <c r="KE107" i="24"/>
  <c r="WB107" i="24" s="1"/>
  <c r="KE106" i="24"/>
  <c r="WB106" i="24" s="1"/>
  <c r="KE105" i="24"/>
  <c r="WB105" i="24" s="1"/>
  <c r="KE104" i="24"/>
  <c r="WB104" i="24" s="1"/>
  <c r="KE103" i="24"/>
  <c r="WB103" i="24" s="1"/>
  <c r="KE102" i="24"/>
  <c r="WB102" i="24" s="1"/>
  <c r="KE101" i="24"/>
  <c r="WB101" i="24" s="1"/>
  <c r="KE100" i="24"/>
  <c r="WB100" i="24" s="1"/>
  <c r="KE99" i="24"/>
  <c r="WB99" i="24" s="1"/>
  <c r="KE98" i="24"/>
  <c r="WB98" i="24" s="1"/>
  <c r="KE97" i="24"/>
  <c r="WB97" i="24" s="1"/>
  <c r="KE96" i="24"/>
  <c r="WB96" i="24" s="1"/>
  <c r="KE95" i="24"/>
  <c r="WB95" i="24" s="1"/>
  <c r="KE94" i="24"/>
  <c r="WB94" i="24" s="1"/>
  <c r="KE93" i="24"/>
  <c r="WB93" i="24" s="1"/>
  <c r="KE92" i="24"/>
  <c r="WB92" i="24" s="1"/>
  <c r="KE91" i="24"/>
  <c r="WB91" i="24" s="1"/>
  <c r="KE90" i="24"/>
  <c r="WB90" i="24" s="1"/>
  <c r="KE89" i="24"/>
  <c r="WB89" i="24" s="1"/>
  <c r="KE88" i="24"/>
  <c r="WB88" i="24" s="1"/>
  <c r="KE87" i="24"/>
  <c r="WB87" i="24" s="1"/>
  <c r="KE86" i="24"/>
  <c r="WB86" i="24" s="1"/>
  <c r="KE85" i="24"/>
  <c r="WB85" i="24" s="1"/>
  <c r="KE84" i="24"/>
  <c r="WB84" i="24" s="1"/>
  <c r="KE83" i="24"/>
  <c r="WB83" i="24" s="1"/>
  <c r="KE82" i="24"/>
  <c r="WB82" i="24" s="1"/>
  <c r="KE81" i="24"/>
  <c r="WB81" i="24" s="1"/>
  <c r="KE80" i="24"/>
  <c r="WB80" i="24" s="1"/>
  <c r="KE79" i="24"/>
  <c r="WB79" i="24" s="1"/>
  <c r="KE78" i="24"/>
  <c r="WB78" i="24" s="1"/>
  <c r="KE77" i="24"/>
  <c r="WB77" i="24" s="1"/>
  <c r="KE76" i="24"/>
  <c r="WB76" i="24" s="1"/>
  <c r="KE75" i="24"/>
  <c r="WB75" i="24" s="1"/>
  <c r="KE74" i="24"/>
  <c r="WB74" i="24" s="1"/>
  <c r="KE73" i="24"/>
  <c r="WB73" i="24" s="1"/>
  <c r="KE72" i="24"/>
  <c r="WB72" i="24" s="1"/>
  <c r="KE71" i="24"/>
  <c r="WB71" i="24" s="1"/>
  <c r="KE70" i="24"/>
  <c r="WB70" i="24" s="1"/>
  <c r="KE69" i="24"/>
  <c r="WB69" i="24" s="1"/>
  <c r="KE68" i="24"/>
  <c r="WB68" i="24" s="1"/>
  <c r="KE67" i="24"/>
  <c r="WB67" i="24" s="1"/>
  <c r="KE66" i="24"/>
  <c r="WB66" i="24" s="1"/>
  <c r="KE65" i="24"/>
  <c r="WB65" i="24" s="1"/>
  <c r="KE64" i="24"/>
  <c r="WB64" i="24" s="1"/>
  <c r="KE63" i="24"/>
  <c r="WB63" i="24" s="1"/>
  <c r="KE62" i="24"/>
  <c r="WB62" i="24" s="1"/>
  <c r="KB109" i="24"/>
  <c r="WA109" i="24" s="1"/>
  <c r="KB108" i="24"/>
  <c r="WA108" i="24" s="1"/>
  <c r="KB107" i="24"/>
  <c r="WA107" i="24" s="1"/>
  <c r="KB106" i="24"/>
  <c r="WA106" i="24" s="1"/>
  <c r="KB105" i="24"/>
  <c r="WA105" i="24" s="1"/>
  <c r="KB104" i="24"/>
  <c r="WA104" i="24" s="1"/>
  <c r="KB103" i="24"/>
  <c r="WA103" i="24" s="1"/>
  <c r="KB102" i="24"/>
  <c r="WA102" i="24" s="1"/>
  <c r="KB101" i="24"/>
  <c r="WA101" i="24" s="1"/>
  <c r="KB100" i="24"/>
  <c r="WA100" i="24" s="1"/>
  <c r="KB99" i="24"/>
  <c r="WA99" i="24" s="1"/>
  <c r="KB98" i="24"/>
  <c r="WA98" i="24" s="1"/>
  <c r="KB97" i="24"/>
  <c r="WA97" i="24" s="1"/>
  <c r="KB96" i="24"/>
  <c r="WA96" i="24" s="1"/>
  <c r="KB95" i="24"/>
  <c r="WA95" i="24" s="1"/>
  <c r="KB94" i="24"/>
  <c r="WA94" i="24" s="1"/>
  <c r="KB93" i="24"/>
  <c r="WA93" i="24" s="1"/>
  <c r="KB92" i="24"/>
  <c r="WA92" i="24" s="1"/>
  <c r="KB91" i="24"/>
  <c r="WA91" i="24" s="1"/>
  <c r="KB90" i="24"/>
  <c r="WA90" i="24" s="1"/>
  <c r="KB89" i="24"/>
  <c r="WA89" i="24" s="1"/>
  <c r="KB88" i="24"/>
  <c r="WA88" i="24" s="1"/>
  <c r="KB87" i="24"/>
  <c r="WA87" i="24" s="1"/>
  <c r="KB86" i="24"/>
  <c r="WA86" i="24" s="1"/>
  <c r="KB85" i="24"/>
  <c r="WA85" i="24" s="1"/>
  <c r="KB84" i="24"/>
  <c r="WA84" i="24" s="1"/>
  <c r="KB83" i="24"/>
  <c r="WA83" i="24" s="1"/>
  <c r="KB82" i="24"/>
  <c r="WA82" i="24" s="1"/>
  <c r="KB81" i="24"/>
  <c r="WA81" i="24" s="1"/>
  <c r="KB80" i="24"/>
  <c r="WA80" i="24" s="1"/>
  <c r="KB79" i="24"/>
  <c r="WA79" i="24" s="1"/>
  <c r="KB78" i="24"/>
  <c r="WA78" i="24" s="1"/>
  <c r="KB77" i="24"/>
  <c r="WA77" i="24" s="1"/>
  <c r="KB76" i="24"/>
  <c r="WA76" i="24" s="1"/>
  <c r="KB75" i="24"/>
  <c r="WA75" i="24" s="1"/>
  <c r="KB74" i="24"/>
  <c r="WA74" i="24" s="1"/>
  <c r="KB73" i="24"/>
  <c r="WA73" i="24" s="1"/>
  <c r="KB72" i="24"/>
  <c r="WA72" i="24" s="1"/>
  <c r="KB71" i="24"/>
  <c r="WA71" i="24" s="1"/>
  <c r="KB70" i="24"/>
  <c r="WA70" i="24" s="1"/>
  <c r="KB69" i="24"/>
  <c r="WA69" i="24" s="1"/>
  <c r="KB68" i="24"/>
  <c r="WA68" i="24" s="1"/>
  <c r="KB67" i="24"/>
  <c r="WA67" i="24" s="1"/>
  <c r="KB66" i="24"/>
  <c r="WA66" i="24" s="1"/>
  <c r="KB65" i="24"/>
  <c r="WA65" i="24" s="1"/>
  <c r="KB64" i="24"/>
  <c r="WA64" i="24" s="1"/>
  <c r="KB63" i="24"/>
  <c r="WA63" i="24" s="1"/>
  <c r="KB62" i="24"/>
  <c r="WA62" i="24" s="1"/>
  <c r="JY109" i="24"/>
  <c r="VZ109" i="24" s="1"/>
  <c r="JY108" i="24"/>
  <c r="VZ108" i="24" s="1"/>
  <c r="JY107" i="24"/>
  <c r="VZ107" i="24" s="1"/>
  <c r="JY106" i="24"/>
  <c r="VZ106" i="24" s="1"/>
  <c r="JY105" i="24"/>
  <c r="VZ105" i="24" s="1"/>
  <c r="JY104" i="24"/>
  <c r="VZ104" i="24" s="1"/>
  <c r="JY103" i="24"/>
  <c r="VZ103" i="24" s="1"/>
  <c r="JY102" i="24"/>
  <c r="VZ102" i="24" s="1"/>
  <c r="JY101" i="24"/>
  <c r="VZ101" i="24" s="1"/>
  <c r="JY100" i="24"/>
  <c r="VZ100" i="24" s="1"/>
  <c r="JY99" i="24"/>
  <c r="VZ99" i="24" s="1"/>
  <c r="JY98" i="24"/>
  <c r="VZ98" i="24" s="1"/>
  <c r="JY97" i="24"/>
  <c r="VZ97" i="24" s="1"/>
  <c r="JY96" i="24"/>
  <c r="VZ96" i="24" s="1"/>
  <c r="JY95" i="24"/>
  <c r="VZ95" i="24" s="1"/>
  <c r="JY94" i="24"/>
  <c r="VZ94" i="24" s="1"/>
  <c r="JY93" i="24"/>
  <c r="VZ93" i="24" s="1"/>
  <c r="JY92" i="24"/>
  <c r="VZ92" i="24" s="1"/>
  <c r="JY91" i="24"/>
  <c r="VZ91" i="24" s="1"/>
  <c r="JY90" i="24"/>
  <c r="VZ90" i="24" s="1"/>
  <c r="JY89" i="24"/>
  <c r="VZ89" i="24" s="1"/>
  <c r="JY88" i="24"/>
  <c r="VZ88" i="24" s="1"/>
  <c r="JY87" i="24"/>
  <c r="VZ87" i="24" s="1"/>
  <c r="JY86" i="24"/>
  <c r="VZ86" i="24" s="1"/>
  <c r="JY85" i="24"/>
  <c r="VZ85" i="24" s="1"/>
  <c r="JY84" i="24"/>
  <c r="VZ84" i="24" s="1"/>
  <c r="JY83" i="24"/>
  <c r="VZ83" i="24" s="1"/>
  <c r="JY82" i="24"/>
  <c r="VZ82" i="24" s="1"/>
  <c r="JY81" i="24"/>
  <c r="VZ81" i="24" s="1"/>
  <c r="JY80" i="24"/>
  <c r="VZ80" i="24" s="1"/>
  <c r="JY79" i="24"/>
  <c r="VZ79" i="24" s="1"/>
  <c r="JY78" i="24"/>
  <c r="VZ78" i="24" s="1"/>
  <c r="JY77" i="24"/>
  <c r="VZ77" i="24" s="1"/>
  <c r="JY76" i="24"/>
  <c r="VZ76" i="24" s="1"/>
  <c r="JY75" i="24"/>
  <c r="VZ75" i="24" s="1"/>
  <c r="JY74" i="24"/>
  <c r="VZ74" i="24" s="1"/>
  <c r="JY73" i="24"/>
  <c r="VZ73" i="24" s="1"/>
  <c r="JY72" i="24"/>
  <c r="VZ72" i="24" s="1"/>
  <c r="JY71" i="24"/>
  <c r="VZ71" i="24" s="1"/>
  <c r="JY70" i="24"/>
  <c r="VZ70" i="24" s="1"/>
  <c r="JY69" i="24"/>
  <c r="VZ69" i="24" s="1"/>
  <c r="JY68" i="24"/>
  <c r="VZ68" i="24" s="1"/>
  <c r="JY67" i="24"/>
  <c r="VZ67" i="24" s="1"/>
  <c r="JY66" i="24"/>
  <c r="VZ66" i="24" s="1"/>
  <c r="JY65" i="24"/>
  <c r="VZ65" i="24" s="1"/>
  <c r="JY64" i="24"/>
  <c r="VZ64" i="24" s="1"/>
  <c r="JY63" i="24"/>
  <c r="VZ63" i="24" s="1"/>
  <c r="JY62" i="24"/>
  <c r="VZ62" i="24" s="1"/>
  <c r="JV109" i="24"/>
  <c r="VY109" i="24" s="1"/>
  <c r="JV108" i="24"/>
  <c r="VY108" i="24" s="1"/>
  <c r="JV107" i="24"/>
  <c r="VY107" i="24" s="1"/>
  <c r="JV106" i="24"/>
  <c r="VY106" i="24" s="1"/>
  <c r="JV105" i="24"/>
  <c r="VY105" i="24" s="1"/>
  <c r="JV104" i="24"/>
  <c r="VY104" i="24" s="1"/>
  <c r="JV103" i="24"/>
  <c r="VY103" i="24" s="1"/>
  <c r="JV102" i="24"/>
  <c r="VY102" i="24" s="1"/>
  <c r="JV101" i="24"/>
  <c r="VY101" i="24" s="1"/>
  <c r="JV100" i="24"/>
  <c r="VY100" i="24" s="1"/>
  <c r="JV99" i="24"/>
  <c r="VY99" i="24" s="1"/>
  <c r="JV98" i="24"/>
  <c r="VY98" i="24" s="1"/>
  <c r="JV97" i="24"/>
  <c r="VY97" i="24" s="1"/>
  <c r="JV96" i="24"/>
  <c r="VY96" i="24" s="1"/>
  <c r="JV95" i="24"/>
  <c r="VY95" i="24" s="1"/>
  <c r="JV94" i="24"/>
  <c r="VY94" i="24" s="1"/>
  <c r="JV93" i="24"/>
  <c r="VY93" i="24" s="1"/>
  <c r="JV92" i="24"/>
  <c r="VY92" i="24" s="1"/>
  <c r="JV91" i="24"/>
  <c r="VY91" i="24" s="1"/>
  <c r="JV90" i="24"/>
  <c r="VY90" i="24" s="1"/>
  <c r="JV89" i="24"/>
  <c r="VY89" i="24" s="1"/>
  <c r="JV88" i="24"/>
  <c r="VY88" i="24" s="1"/>
  <c r="JV87" i="24"/>
  <c r="VY87" i="24" s="1"/>
  <c r="JV86" i="24"/>
  <c r="VY86" i="24" s="1"/>
  <c r="JV85" i="24"/>
  <c r="VY85" i="24" s="1"/>
  <c r="JV84" i="24"/>
  <c r="VY84" i="24" s="1"/>
  <c r="JV83" i="24"/>
  <c r="VY83" i="24" s="1"/>
  <c r="JV82" i="24"/>
  <c r="VY82" i="24" s="1"/>
  <c r="JV81" i="24"/>
  <c r="VY81" i="24" s="1"/>
  <c r="JV80" i="24"/>
  <c r="VY80" i="24" s="1"/>
  <c r="JV79" i="24"/>
  <c r="VY79" i="24" s="1"/>
  <c r="JV78" i="24"/>
  <c r="VY78" i="24" s="1"/>
  <c r="JV77" i="24"/>
  <c r="VY77" i="24" s="1"/>
  <c r="JV76" i="24"/>
  <c r="VY76" i="24" s="1"/>
  <c r="JV75" i="24"/>
  <c r="VY75" i="24" s="1"/>
  <c r="JV74" i="24"/>
  <c r="VY74" i="24" s="1"/>
  <c r="JV73" i="24"/>
  <c r="VY73" i="24" s="1"/>
  <c r="JV72" i="24"/>
  <c r="VY72" i="24" s="1"/>
  <c r="JV71" i="24"/>
  <c r="VY71" i="24" s="1"/>
  <c r="JV70" i="24"/>
  <c r="VY70" i="24" s="1"/>
  <c r="JV69" i="24"/>
  <c r="VY69" i="24" s="1"/>
  <c r="JV68" i="24"/>
  <c r="VY68" i="24" s="1"/>
  <c r="JV67" i="24"/>
  <c r="VY67" i="24" s="1"/>
  <c r="JV66" i="24"/>
  <c r="VY66" i="24" s="1"/>
  <c r="JV65" i="24"/>
  <c r="VY65" i="24" s="1"/>
  <c r="JV64" i="24"/>
  <c r="VY64" i="24" s="1"/>
  <c r="JV63" i="24"/>
  <c r="VY63" i="24" s="1"/>
  <c r="JV62" i="24"/>
  <c r="VY62" i="24" s="1"/>
  <c r="JS109" i="24"/>
  <c r="VX109" i="24" s="1"/>
  <c r="JS108" i="24"/>
  <c r="VX108" i="24" s="1"/>
  <c r="JS107" i="24"/>
  <c r="VX107" i="24" s="1"/>
  <c r="JS106" i="24"/>
  <c r="VX106" i="24" s="1"/>
  <c r="JS105" i="24"/>
  <c r="VX105" i="24" s="1"/>
  <c r="JS104" i="24"/>
  <c r="VX104" i="24" s="1"/>
  <c r="JS103" i="24"/>
  <c r="VX103" i="24" s="1"/>
  <c r="JS102" i="24"/>
  <c r="VX102" i="24" s="1"/>
  <c r="JS101" i="24"/>
  <c r="VX101" i="24" s="1"/>
  <c r="JS100" i="24"/>
  <c r="VX100" i="24" s="1"/>
  <c r="JS99" i="24"/>
  <c r="VX99" i="24" s="1"/>
  <c r="JS98" i="24"/>
  <c r="VX98" i="24" s="1"/>
  <c r="JS97" i="24"/>
  <c r="VX97" i="24" s="1"/>
  <c r="JS96" i="24"/>
  <c r="VX96" i="24" s="1"/>
  <c r="JS95" i="24"/>
  <c r="VX95" i="24" s="1"/>
  <c r="JS94" i="24"/>
  <c r="VX94" i="24" s="1"/>
  <c r="JS93" i="24"/>
  <c r="VX93" i="24" s="1"/>
  <c r="JS92" i="24"/>
  <c r="VX92" i="24" s="1"/>
  <c r="JS91" i="24"/>
  <c r="VX91" i="24" s="1"/>
  <c r="JS90" i="24"/>
  <c r="VX90" i="24" s="1"/>
  <c r="JS89" i="24"/>
  <c r="VX89" i="24" s="1"/>
  <c r="JS88" i="24"/>
  <c r="VX88" i="24" s="1"/>
  <c r="JS87" i="24"/>
  <c r="VX87" i="24" s="1"/>
  <c r="JS86" i="24"/>
  <c r="VX86" i="24" s="1"/>
  <c r="JS85" i="24"/>
  <c r="VX85" i="24" s="1"/>
  <c r="JS84" i="24"/>
  <c r="VX84" i="24" s="1"/>
  <c r="JS83" i="24"/>
  <c r="VX83" i="24" s="1"/>
  <c r="JS82" i="24"/>
  <c r="VX82" i="24" s="1"/>
  <c r="JS81" i="24"/>
  <c r="VX81" i="24" s="1"/>
  <c r="JS80" i="24"/>
  <c r="VX80" i="24" s="1"/>
  <c r="JS79" i="24"/>
  <c r="VX79" i="24" s="1"/>
  <c r="JS78" i="24"/>
  <c r="VX78" i="24" s="1"/>
  <c r="JS77" i="24"/>
  <c r="VX77" i="24" s="1"/>
  <c r="JS76" i="24"/>
  <c r="VX76" i="24" s="1"/>
  <c r="JS75" i="24"/>
  <c r="VX75" i="24" s="1"/>
  <c r="JS74" i="24"/>
  <c r="VX74" i="24" s="1"/>
  <c r="JS73" i="24"/>
  <c r="VX73" i="24" s="1"/>
  <c r="JS72" i="24"/>
  <c r="VX72" i="24" s="1"/>
  <c r="JS71" i="24"/>
  <c r="VX71" i="24" s="1"/>
  <c r="JS70" i="24"/>
  <c r="VX70" i="24" s="1"/>
  <c r="JS69" i="24"/>
  <c r="VX69" i="24" s="1"/>
  <c r="JS68" i="24"/>
  <c r="VX68" i="24" s="1"/>
  <c r="JS67" i="24"/>
  <c r="VX67" i="24" s="1"/>
  <c r="JS66" i="24"/>
  <c r="VX66" i="24" s="1"/>
  <c r="JS65" i="24"/>
  <c r="VX65" i="24" s="1"/>
  <c r="JS64" i="24"/>
  <c r="VX64" i="24" s="1"/>
  <c r="JS63" i="24"/>
  <c r="VX63" i="24" s="1"/>
  <c r="JS62" i="24"/>
  <c r="VX62" i="24" s="1"/>
  <c r="JP109" i="24"/>
  <c r="VW109" i="24" s="1"/>
  <c r="JP108" i="24"/>
  <c r="VW108" i="24" s="1"/>
  <c r="JP107" i="24"/>
  <c r="VW107" i="24" s="1"/>
  <c r="JP106" i="24"/>
  <c r="VW106" i="24" s="1"/>
  <c r="JP105" i="24"/>
  <c r="VW105" i="24" s="1"/>
  <c r="JP104" i="24"/>
  <c r="VW104" i="24" s="1"/>
  <c r="JP103" i="24"/>
  <c r="VW103" i="24" s="1"/>
  <c r="JP102" i="24"/>
  <c r="VW102" i="24" s="1"/>
  <c r="JP101" i="24"/>
  <c r="VW101" i="24" s="1"/>
  <c r="JP100" i="24"/>
  <c r="VW100" i="24" s="1"/>
  <c r="JP99" i="24"/>
  <c r="VW99" i="24" s="1"/>
  <c r="JP98" i="24"/>
  <c r="VW98" i="24" s="1"/>
  <c r="JP97" i="24"/>
  <c r="VW97" i="24" s="1"/>
  <c r="JP96" i="24"/>
  <c r="VW96" i="24" s="1"/>
  <c r="JP95" i="24"/>
  <c r="VW95" i="24" s="1"/>
  <c r="JP94" i="24"/>
  <c r="VW94" i="24" s="1"/>
  <c r="JP93" i="24"/>
  <c r="VW93" i="24" s="1"/>
  <c r="JP92" i="24"/>
  <c r="VW92" i="24" s="1"/>
  <c r="JP91" i="24"/>
  <c r="VW91" i="24" s="1"/>
  <c r="JP90" i="24"/>
  <c r="VW90" i="24" s="1"/>
  <c r="JP89" i="24"/>
  <c r="VW89" i="24" s="1"/>
  <c r="JP88" i="24"/>
  <c r="VW88" i="24" s="1"/>
  <c r="JP87" i="24"/>
  <c r="VW87" i="24" s="1"/>
  <c r="JP86" i="24"/>
  <c r="VW86" i="24" s="1"/>
  <c r="JP85" i="24"/>
  <c r="VW85" i="24" s="1"/>
  <c r="JP84" i="24"/>
  <c r="VW84" i="24" s="1"/>
  <c r="JP83" i="24"/>
  <c r="VW83" i="24" s="1"/>
  <c r="JP82" i="24"/>
  <c r="VW82" i="24" s="1"/>
  <c r="JP81" i="24"/>
  <c r="VW81" i="24" s="1"/>
  <c r="JP80" i="24"/>
  <c r="VW80" i="24" s="1"/>
  <c r="JP79" i="24"/>
  <c r="VW79" i="24" s="1"/>
  <c r="JP78" i="24"/>
  <c r="VW78" i="24" s="1"/>
  <c r="JP77" i="24"/>
  <c r="VW77" i="24" s="1"/>
  <c r="JP76" i="24"/>
  <c r="VW76" i="24" s="1"/>
  <c r="JP75" i="24"/>
  <c r="VW75" i="24" s="1"/>
  <c r="JP74" i="24"/>
  <c r="VW74" i="24" s="1"/>
  <c r="JP73" i="24"/>
  <c r="VW73" i="24" s="1"/>
  <c r="JP72" i="24"/>
  <c r="VW72" i="24" s="1"/>
  <c r="JP71" i="24"/>
  <c r="VW71" i="24" s="1"/>
  <c r="JP70" i="24"/>
  <c r="VW70" i="24" s="1"/>
  <c r="JP69" i="24"/>
  <c r="VW69" i="24" s="1"/>
  <c r="JP68" i="24"/>
  <c r="VW68" i="24" s="1"/>
  <c r="JP67" i="24"/>
  <c r="VW67" i="24" s="1"/>
  <c r="JP66" i="24"/>
  <c r="VW66" i="24" s="1"/>
  <c r="JP65" i="24"/>
  <c r="VW65" i="24" s="1"/>
  <c r="JP64" i="24"/>
  <c r="VW64" i="24" s="1"/>
  <c r="JP63" i="24"/>
  <c r="VW63" i="24" s="1"/>
  <c r="JP62" i="24"/>
  <c r="VW62" i="24" s="1"/>
  <c r="JM109" i="24"/>
  <c r="VV109" i="24" s="1"/>
  <c r="JM108" i="24"/>
  <c r="VV108" i="24" s="1"/>
  <c r="JM107" i="24"/>
  <c r="VV107" i="24" s="1"/>
  <c r="JM106" i="24"/>
  <c r="VV106" i="24" s="1"/>
  <c r="JM105" i="24"/>
  <c r="VV105" i="24" s="1"/>
  <c r="JM104" i="24"/>
  <c r="VV104" i="24" s="1"/>
  <c r="JM103" i="24"/>
  <c r="VV103" i="24" s="1"/>
  <c r="JM102" i="24"/>
  <c r="VV102" i="24" s="1"/>
  <c r="JM101" i="24"/>
  <c r="VV101" i="24" s="1"/>
  <c r="JM100" i="24"/>
  <c r="VV100" i="24" s="1"/>
  <c r="JM99" i="24"/>
  <c r="VV99" i="24" s="1"/>
  <c r="JM98" i="24"/>
  <c r="VV98" i="24" s="1"/>
  <c r="JM97" i="24"/>
  <c r="VV97" i="24" s="1"/>
  <c r="JM96" i="24"/>
  <c r="VV96" i="24" s="1"/>
  <c r="JM95" i="24"/>
  <c r="VV95" i="24" s="1"/>
  <c r="JM94" i="24"/>
  <c r="VV94" i="24" s="1"/>
  <c r="JM93" i="24"/>
  <c r="VV93" i="24" s="1"/>
  <c r="JM92" i="24"/>
  <c r="VV92" i="24" s="1"/>
  <c r="JM91" i="24"/>
  <c r="VV91" i="24" s="1"/>
  <c r="JM90" i="24"/>
  <c r="VV90" i="24" s="1"/>
  <c r="JM89" i="24"/>
  <c r="VV89" i="24" s="1"/>
  <c r="JM88" i="24"/>
  <c r="VV88" i="24" s="1"/>
  <c r="JM87" i="24"/>
  <c r="VV87" i="24" s="1"/>
  <c r="JM86" i="24"/>
  <c r="VV86" i="24" s="1"/>
  <c r="JM85" i="24"/>
  <c r="VV85" i="24" s="1"/>
  <c r="JM84" i="24"/>
  <c r="VV84" i="24" s="1"/>
  <c r="JM83" i="24"/>
  <c r="VV83" i="24" s="1"/>
  <c r="JM82" i="24"/>
  <c r="VV82" i="24" s="1"/>
  <c r="JM81" i="24"/>
  <c r="VV81" i="24" s="1"/>
  <c r="JM80" i="24"/>
  <c r="VV80" i="24" s="1"/>
  <c r="JM79" i="24"/>
  <c r="VV79" i="24" s="1"/>
  <c r="JM78" i="24"/>
  <c r="VV78" i="24" s="1"/>
  <c r="JM77" i="24"/>
  <c r="VV77" i="24" s="1"/>
  <c r="JM76" i="24"/>
  <c r="VV76" i="24" s="1"/>
  <c r="JM75" i="24"/>
  <c r="VV75" i="24" s="1"/>
  <c r="JM74" i="24"/>
  <c r="VV74" i="24" s="1"/>
  <c r="JM73" i="24"/>
  <c r="VV73" i="24" s="1"/>
  <c r="JM72" i="24"/>
  <c r="VV72" i="24" s="1"/>
  <c r="JM71" i="24"/>
  <c r="VV71" i="24" s="1"/>
  <c r="JM70" i="24"/>
  <c r="VV70" i="24" s="1"/>
  <c r="JM69" i="24"/>
  <c r="VV69" i="24" s="1"/>
  <c r="JM68" i="24"/>
  <c r="VV68" i="24" s="1"/>
  <c r="JM67" i="24"/>
  <c r="VV67" i="24" s="1"/>
  <c r="JM66" i="24"/>
  <c r="VV66" i="24" s="1"/>
  <c r="JM65" i="24"/>
  <c r="VV65" i="24" s="1"/>
  <c r="JM64" i="24"/>
  <c r="VV64" i="24" s="1"/>
  <c r="JM63" i="24"/>
  <c r="VV63" i="24" s="1"/>
  <c r="JM62" i="24"/>
  <c r="VV62" i="24" s="1"/>
  <c r="JJ109" i="24"/>
  <c r="VU109" i="24" s="1"/>
  <c r="JJ108" i="24"/>
  <c r="VU108" i="24" s="1"/>
  <c r="JJ107" i="24"/>
  <c r="VU107" i="24" s="1"/>
  <c r="JJ106" i="24"/>
  <c r="VU106" i="24" s="1"/>
  <c r="JJ105" i="24"/>
  <c r="VU105" i="24" s="1"/>
  <c r="JJ104" i="24"/>
  <c r="VU104" i="24" s="1"/>
  <c r="JJ103" i="24"/>
  <c r="VU103" i="24" s="1"/>
  <c r="JJ102" i="24"/>
  <c r="VU102" i="24" s="1"/>
  <c r="JJ101" i="24"/>
  <c r="VU101" i="24" s="1"/>
  <c r="JJ100" i="24"/>
  <c r="VU100" i="24" s="1"/>
  <c r="JJ99" i="24"/>
  <c r="VU99" i="24" s="1"/>
  <c r="JJ98" i="24"/>
  <c r="VU98" i="24" s="1"/>
  <c r="JJ97" i="24"/>
  <c r="VU97" i="24" s="1"/>
  <c r="JJ96" i="24"/>
  <c r="VU96" i="24" s="1"/>
  <c r="JJ95" i="24"/>
  <c r="VU95" i="24" s="1"/>
  <c r="JJ94" i="24"/>
  <c r="VU94" i="24" s="1"/>
  <c r="JJ93" i="24"/>
  <c r="VU93" i="24" s="1"/>
  <c r="JJ92" i="24"/>
  <c r="VU92" i="24" s="1"/>
  <c r="JJ91" i="24"/>
  <c r="VU91" i="24" s="1"/>
  <c r="JJ90" i="24"/>
  <c r="VU90" i="24" s="1"/>
  <c r="JJ89" i="24"/>
  <c r="VU89" i="24" s="1"/>
  <c r="JJ88" i="24"/>
  <c r="VU88" i="24" s="1"/>
  <c r="JJ87" i="24"/>
  <c r="VU87" i="24" s="1"/>
  <c r="JJ86" i="24"/>
  <c r="VU86" i="24" s="1"/>
  <c r="JJ85" i="24"/>
  <c r="VU85" i="24" s="1"/>
  <c r="JJ84" i="24"/>
  <c r="VU84" i="24" s="1"/>
  <c r="JJ83" i="24"/>
  <c r="VU83" i="24" s="1"/>
  <c r="JJ82" i="24"/>
  <c r="VU82" i="24" s="1"/>
  <c r="JJ81" i="24"/>
  <c r="VU81" i="24" s="1"/>
  <c r="JJ80" i="24"/>
  <c r="VU80" i="24" s="1"/>
  <c r="JJ79" i="24"/>
  <c r="VU79" i="24" s="1"/>
  <c r="JJ78" i="24"/>
  <c r="VU78" i="24" s="1"/>
  <c r="JJ77" i="24"/>
  <c r="VU77" i="24" s="1"/>
  <c r="JJ76" i="24"/>
  <c r="VU76" i="24" s="1"/>
  <c r="JJ75" i="24"/>
  <c r="VU75" i="24" s="1"/>
  <c r="JJ74" i="24"/>
  <c r="VU74" i="24" s="1"/>
  <c r="JJ73" i="24"/>
  <c r="VU73" i="24" s="1"/>
  <c r="JJ72" i="24"/>
  <c r="VU72" i="24" s="1"/>
  <c r="JJ71" i="24"/>
  <c r="VU71" i="24" s="1"/>
  <c r="JJ70" i="24"/>
  <c r="VU70" i="24" s="1"/>
  <c r="JJ69" i="24"/>
  <c r="VU69" i="24" s="1"/>
  <c r="JJ68" i="24"/>
  <c r="VU68" i="24" s="1"/>
  <c r="JJ67" i="24"/>
  <c r="VU67" i="24" s="1"/>
  <c r="JJ66" i="24"/>
  <c r="VU66" i="24" s="1"/>
  <c r="JJ65" i="24"/>
  <c r="VU65" i="24" s="1"/>
  <c r="JJ64" i="24"/>
  <c r="VU64" i="24" s="1"/>
  <c r="JJ63" i="24"/>
  <c r="VU63" i="24" s="1"/>
  <c r="JJ62" i="24"/>
  <c r="VU62" i="24" s="1"/>
  <c r="JG109" i="24"/>
  <c r="VT109" i="24" s="1"/>
  <c r="JG108" i="24"/>
  <c r="VT108" i="24" s="1"/>
  <c r="JG107" i="24"/>
  <c r="VT107" i="24" s="1"/>
  <c r="JG106" i="24"/>
  <c r="VT106" i="24" s="1"/>
  <c r="JG105" i="24"/>
  <c r="VT105" i="24" s="1"/>
  <c r="JG104" i="24"/>
  <c r="VT104" i="24" s="1"/>
  <c r="JG103" i="24"/>
  <c r="VT103" i="24" s="1"/>
  <c r="JG102" i="24"/>
  <c r="VT102" i="24" s="1"/>
  <c r="JG101" i="24"/>
  <c r="VT101" i="24" s="1"/>
  <c r="JG100" i="24"/>
  <c r="VT100" i="24" s="1"/>
  <c r="JG99" i="24"/>
  <c r="VT99" i="24" s="1"/>
  <c r="JG98" i="24"/>
  <c r="VT98" i="24" s="1"/>
  <c r="JG97" i="24"/>
  <c r="VT97" i="24" s="1"/>
  <c r="JG96" i="24"/>
  <c r="VT96" i="24" s="1"/>
  <c r="JG95" i="24"/>
  <c r="VT95" i="24" s="1"/>
  <c r="JG94" i="24"/>
  <c r="VT94" i="24" s="1"/>
  <c r="JG93" i="24"/>
  <c r="VT93" i="24" s="1"/>
  <c r="JG92" i="24"/>
  <c r="VT92" i="24" s="1"/>
  <c r="JG91" i="24"/>
  <c r="VT91" i="24" s="1"/>
  <c r="JG90" i="24"/>
  <c r="VT90" i="24" s="1"/>
  <c r="JG89" i="24"/>
  <c r="VT89" i="24" s="1"/>
  <c r="JG88" i="24"/>
  <c r="VT88" i="24" s="1"/>
  <c r="JG87" i="24"/>
  <c r="VT87" i="24" s="1"/>
  <c r="JG86" i="24"/>
  <c r="VT86" i="24" s="1"/>
  <c r="JG85" i="24"/>
  <c r="VT85" i="24" s="1"/>
  <c r="JG84" i="24"/>
  <c r="VT84" i="24" s="1"/>
  <c r="JG83" i="24"/>
  <c r="VT83" i="24" s="1"/>
  <c r="JG82" i="24"/>
  <c r="VT82" i="24" s="1"/>
  <c r="JG81" i="24"/>
  <c r="VT81" i="24" s="1"/>
  <c r="JG80" i="24"/>
  <c r="VT80" i="24" s="1"/>
  <c r="JG79" i="24"/>
  <c r="VT79" i="24" s="1"/>
  <c r="JG78" i="24"/>
  <c r="VT78" i="24" s="1"/>
  <c r="JG77" i="24"/>
  <c r="VT77" i="24" s="1"/>
  <c r="JG76" i="24"/>
  <c r="VT76" i="24" s="1"/>
  <c r="JG75" i="24"/>
  <c r="VT75" i="24" s="1"/>
  <c r="JG74" i="24"/>
  <c r="VT74" i="24" s="1"/>
  <c r="JG73" i="24"/>
  <c r="VT73" i="24" s="1"/>
  <c r="JG72" i="24"/>
  <c r="VT72" i="24" s="1"/>
  <c r="JG71" i="24"/>
  <c r="VT71" i="24" s="1"/>
  <c r="JG70" i="24"/>
  <c r="VT70" i="24" s="1"/>
  <c r="JG69" i="24"/>
  <c r="VT69" i="24" s="1"/>
  <c r="JG68" i="24"/>
  <c r="VT68" i="24" s="1"/>
  <c r="JG67" i="24"/>
  <c r="VT67" i="24" s="1"/>
  <c r="JG66" i="24"/>
  <c r="VT66" i="24" s="1"/>
  <c r="JG65" i="24"/>
  <c r="VT65" i="24" s="1"/>
  <c r="JG64" i="24"/>
  <c r="VT64" i="24" s="1"/>
  <c r="JG63" i="24"/>
  <c r="VT63" i="24" s="1"/>
  <c r="JG62" i="24"/>
  <c r="VT62" i="24" s="1"/>
  <c r="JD109" i="24"/>
  <c r="VS109" i="24" s="1"/>
  <c r="JD108" i="24"/>
  <c r="VS108" i="24" s="1"/>
  <c r="JD107" i="24"/>
  <c r="VS107" i="24" s="1"/>
  <c r="JD106" i="24"/>
  <c r="VS106" i="24" s="1"/>
  <c r="JD105" i="24"/>
  <c r="VS105" i="24" s="1"/>
  <c r="JD104" i="24"/>
  <c r="VS104" i="24" s="1"/>
  <c r="JD103" i="24"/>
  <c r="VS103" i="24" s="1"/>
  <c r="JD102" i="24"/>
  <c r="VS102" i="24" s="1"/>
  <c r="JD101" i="24"/>
  <c r="VS101" i="24" s="1"/>
  <c r="JD100" i="24"/>
  <c r="VS100" i="24" s="1"/>
  <c r="JD99" i="24"/>
  <c r="VS99" i="24" s="1"/>
  <c r="JD98" i="24"/>
  <c r="VS98" i="24" s="1"/>
  <c r="JD97" i="24"/>
  <c r="VS97" i="24" s="1"/>
  <c r="JD96" i="24"/>
  <c r="VS96" i="24" s="1"/>
  <c r="JD95" i="24"/>
  <c r="VS95" i="24" s="1"/>
  <c r="JD94" i="24"/>
  <c r="VS94" i="24" s="1"/>
  <c r="JD93" i="24"/>
  <c r="VS93" i="24" s="1"/>
  <c r="JD92" i="24"/>
  <c r="VS92" i="24" s="1"/>
  <c r="JD91" i="24"/>
  <c r="VS91" i="24" s="1"/>
  <c r="JD90" i="24"/>
  <c r="VS90" i="24" s="1"/>
  <c r="JD89" i="24"/>
  <c r="VS89" i="24" s="1"/>
  <c r="JD88" i="24"/>
  <c r="VS88" i="24" s="1"/>
  <c r="JD87" i="24"/>
  <c r="VS87" i="24" s="1"/>
  <c r="JD86" i="24"/>
  <c r="VS86" i="24" s="1"/>
  <c r="JD85" i="24"/>
  <c r="VS85" i="24" s="1"/>
  <c r="JD84" i="24"/>
  <c r="VS84" i="24" s="1"/>
  <c r="JD83" i="24"/>
  <c r="VS83" i="24" s="1"/>
  <c r="JD82" i="24"/>
  <c r="VS82" i="24" s="1"/>
  <c r="JD81" i="24"/>
  <c r="VS81" i="24" s="1"/>
  <c r="JD80" i="24"/>
  <c r="VS80" i="24" s="1"/>
  <c r="JD79" i="24"/>
  <c r="VS79" i="24" s="1"/>
  <c r="JD78" i="24"/>
  <c r="VS78" i="24" s="1"/>
  <c r="JD77" i="24"/>
  <c r="VS77" i="24" s="1"/>
  <c r="JD76" i="24"/>
  <c r="VS76" i="24" s="1"/>
  <c r="JD75" i="24"/>
  <c r="VS75" i="24" s="1"/>
  <c r="JD74" i="24"/>
  <c r="VS74" i="24" s="1"/>
  <c r="JD73" i="24"/>
  <c r="VS73" i="24" s="1"/>
  <c r="JD72" i="24"/>
  <c r="VS72" i="24" s="1"/>
  <c r="JD71" i="24"/>
  <c r="VS71" i="24" s="1"/>
  <c r="JD70" i="24"/>
  <c r="VS70" i="24" s="1"/>
  <c r="JD69" i="24"/>
  <c r="VS69" i="24" s="1"/>
  <c r="JD68" i="24"/>
  <c r="VS68" i="24" s="1"/>
  <c r="JD67" i="24"/>
  <c r="VS67" i="24" s="1"/>
  <c r="JD66" i="24"/>
  <c r="VS66" i="24" s="1"/>
  <c r="JD65" i="24"/>
  <c r="VS65" i="24" s="1"/>
  <c r="JD64" i="24"/>
  <c r="VS64" i="24" s="1"/>
  <c r="JD63" i="24"/>
  <c r="VS63" i="24" s="1"/>
  <c r="JD62" i="24"/>
  <c r="VS62" i="24" s="1"/>
  <c r="JA109" i="24"/>
  <c r="VR109" i="24" s="1"/>
  <c r="JA108" i="24"/>
  <c r="VR108" i="24" s="1"/>
  <c r="JA107" i="24"/>
  <c r="VR107" i="24" s="1"/>
  <c r="JA106" i="24"/>
  <c r="VR106" i="24" s="1"/>
  <c r="JA105" i="24"/>
  <c r="VR105" i="24" s="1"/>
  <c r="JA104" i="24"/>
  <c r="VR104" i="24" s="1"/>
  <c r="JA103" i="24"/>
  <c r="VR103" i="24" s="1"/>
  <c r="JA102" i="24"/>
  <c r="VR102" i="24" s="1"/>
  <c r="JA101" i="24"/>
  <c r="VR101" i="24" s="1"/>
  <c r="JA100" i="24"/>
  <c r="VR100" i="24" s="1"/>
  <c r="JA99" i="24"/>
  <c r="VR99" i="24" s="1"/>
  <c r="JA98" i="24"/>
  <c r="VR98" i="24" s="1"/>
  <c r="JA97" i="24"/>
  <c r="VR97" i="24" s="1"/>
  <c r="JA96" i="24"/>
  <c r="VR96" i="24" s="1"/>
  <c r="JA95" i="24"/>
  <c r="VR95" i="24" s="1"/>
  <c r="JA94" i="24"/>
  <c r="VR94" i="24" s="1"/>
  <c r="JA93" i="24"/>
  <c r="VR93" i="24" s="1"/>
  <c r="JA92" i="24"/>
  <c r="VR92" i="24" s="1"/>
  <c r="JA91" i="24"/>
  <c r="VR91" i="24" s="1"/>
  <c r="JA90" i="24"/>
  <c r="VR90" i="24" s="1"/>
  <c r="JA89" i="24"/>
  <c r="VR89" i="24" s="1"/>
  <c r="JA88" i="24"/>
  <c r="VR88" i="24" s="1"/>
  <c r="JA87" i="24"/>
  <c r="VR87" i="24" s="1"/>
  <c r="JA86" i="24"/>
  <c r="VR86" i="24" s="1"/>
  <c r="JA85" i="24"/>
  <c r="VR85" i="24" s="1"/>
  <c r="JA84" i="24"/>
  <c r="VR84" i="24" s="1"/>
  <c r="JA83" i="24"/>
  <c r="VR83" i="24" s="1"/>
  <c r="JA82" i="24"/>
  <c r="VR82" i="24" s="1"/>
  <c r="JA81" i="24"/>
  <c r="VR81" i="24" s="1"/>
  <c r="JA80" i="24"/>
  <c r="VR80" i="24" s="1"/>
  <c r="JA79" i="24"/>
  <c r="VR79" i="24" s="1"/>
  <c r="JA78" i="24"/>
  <c r="VR78" i="24" s="1"/>
  <c r="JA77" i="24"/>
  <c r="VR77" i="24" s="1"/>
  <c r="JA76" i="24"/>
  <c r="VR76" i="24" s="1"/>
  <c r="JA75" i="24"/>
  <c r="VR75" i="24" s="1"/>
  <c r="JA74" i="24"/>
  <c r="VR74" i="24" s="1"/>
  <c r="JA73" i="24"/>
  <c r="VR73" i="24" s="1"/>
  <c r="JA72" i="24"/>
  <c r="VR72" i="24" s="1"/>
  <c r="JA71" i="24"/>
  <c r="VR71" i="24" s="1"/>
  <c r="JA70" i="24"/>
  <c r="VR70" i="24" s="1"/>
  <c r="JA69" i="24"/>
  <c r="VR69" i="24" s="1"/>
  <c r="JA68" i="24"/>
  <c r="VR68" i="24" s="1"/>
  <c r="JA67" i="24"/>
  <c r="VR67" i="24" s="1"/>
  <c r="JA66" i="24"/>
  <c r="VR66" i="24" s="1"/>
  <c r="JA65" i="24"/>
  <c r="VR65" i="24" s="1"/>
  <c r="JA64" i="24"/>
  <c r="VR64" i="24" s="1"/>
  <c r="JA63" i="24"/>
  <c r="VR63" i="24" s="1"/>
  <c r="JA62" i="24"/>
  <c r="VR62" i="24" s="1"/>
  <c r="IX109" i="24"/>
  <c r="VQ109" i="24" s="1"/>
  <c r="IX108" i="24"/>
  <c r="VQ108" i="24" s="1"/>
  <c r="IX107" i="24"/>
  <c r="VQ107" i="24" s="1"/>
  <c r="IX106" i="24"/>
  <c r="VQ106" i="24" s="1"/>
  <c r="IX105" i="24"/>
  <c r="VQ105" i="24" s="1"/>
  <c r="IX104" i="24"/>
  <c r="VQ104" i="24" s="1"/>
  <c r="IX103" i="24"/>
  <c r="VQ103" i="24" s="1"/>
  <c r="IX102" i="24"/>
  <c r="VQ102" i="24" s="1"/>
  <c r="IX101" i="24"/>
  <c r="VQ101" i="24" s="1"/>
  <c r="IX100" i="24"/>
  <c r="VQ100" i="24" s="1"/>
  <c r="IX99" i="24"/>
  <c r="VQ99" i="24" s="1"/>
  <c r="IX98" i="24"/>
  <c r="VQ98" i="24" s="1"/>
  <c r="IX97" i="24"/>
  <c r="VQ97" i="24" s="1"/>
  <c r="IX96" i="24"/>
  <c r="VQ96" i="24" s="1"/>
  <c r="IX95" i="24"/>
  <c r="VQ95" i="24" s="1"/>
  <c r="IX94" i="24"/>
  <c r="VQ94" i="24" s="1"/>
  <c r="IX93" i="24"/>
  <c r="VQ93" i="24" s="1"/>
  <c r="IX92" i="24"/>
  <c r="VQ92" i="24" s="1"/>
  <c r="IX91" i="24"/>
  <c r="VQ91" i="24" s="1"/>
  <c r="IX90" i="24"/>
  <c r="VQ90" i="24" s="1"/>
  <c r="IX89" i="24"/>
  <c r="VQ89" i="24" s="1"/>
  <c r="IX88" i="24"/>
  <c r="VQ88" i="24" s="1"/>
  <c r="IX87" i="24"/>
  <c r="VQ87" i="24" s="1"/>
  <c r="IX86" i="24"/>
  <c r="VQ86" i="24" s="1"/>
  <c r="IX85" i="24"/>
  <c r="VQ85" i="24" s="1"/>
  <c r="IX84" i="24"/>
  <c r="VQ84" i="24" s="1"/>
  <c r="IX83" i="24"/>
  <c r="VQ83" i="24" s="1"/>
  <c r="IX82" i="24"/>
  <c r="VQ82" i="24" s="1"/>
  <c r="IX81" i="24"/>
  <c r="VQ81" i="24" s="1"/>
  <c r="IX80" i="24"/>
  <c r="VQ80" i="24" s="1"/>
  <c r="IX79" i="24"/>
  <c r="VQ79" i="24" s="1"/>
  <c r="IX78" i="24"/>
  <c r="VQ78" i="24" s="1"/>
  <c r="IX77" i="24"/>
  <c r="VQ77" i="24" s="1"/>
  <c r="IX76" i="24"/>
  <c r="VQ76" i="24" s="1"/>
  <c r="IX75" i="24"/>
  <c r="VQ75" i="24" s="1"/>
  <c r="IX74" i="24"/>
  <c r="VQ74" i="24" s="1"/>
  <c r="IX73" i="24"/>
  <c r="VQ73" i="24" s="1"/>
  <c r="IX72" i="24"/>
  <c r="VQ72" i="24" s="1"/>
  <c r="IX71" i="24"/>
  <c r="VQ71" i="24" s="1"/>
  <c r="IX70" i="24"/>
  <c r="VQ70" i="24" s="1"/>
  <c r="IX69" i="24"/>
  <c r="VQ69" i="24" s="1"/>
  <c r="IX68" i="24"/>
  <c r="VQ68" i="24" s="1"/>
  <c r="IX67" i="24"/>
  <c r="VQ67" i="24" s="1"/>
  <c r="IX66" i="24"/>
  <c r="VQ66" i="24" s="1"/>
  <c r="IX65" i="24"/>
  <c r="VQ65" i="24" s="1"/>
  <c r="IX64" i="24"/>
  <c r="VQ64" i="24" s="1"/>
  <c r="IX63" i="24"/>
  <c r="VQ63" i="24" s="1"/>
  <c r="IX62" i="24"/>
  <c r="VQ62" i="24" s="1"/>
  <c r="IU109" i="24"/>
  <c r="VP109" i="24" s="1"/>
  <c r="IU108" i="24"/>
  <c r="VP108" i="24" s="1"/>
  <c r="IU107" i="24"/>
  <c r="VP107" i="24" s="1"/>
  <c r="IU106" i="24"/>
  <c r="VP106" i="24" s="1"/>
  <c r="IU105" i="24"/>
  <c r="VP105" i="24" s="1"/>
  <c r="IU104" i="24"/>
  <c r="VP104" i="24" s="1"/>
  <c r="IU103" i="24"/>
  <c r="VP103" i="24" s="1"/>
  <c r="IU102" i="24"/>
  <c r="VP102" i="24" s="1"/>
  <c r="IU101" i="24"/>
  <c r="VP101" i="24" s="1"/>
  <c r="IU100" i="24"/>
  <c r="VP100" i="24" s="1"/>
  <c r="IU99" i="24"/>
  <c r="VP99" i="24" s="1"/>
  <c r="IU98" i="24"/>
  <c r="VP98" i="24" s="1"/>
  <c r="IU97" i="24"/>
  <c r="VP97" i="24" s="1"/>
  <c r="IU96" i="24"/>
  <c r="VP96" i="24" s="1"/>
  <c r="IU95" i="24"/>
  <c r="VP95" i="24" s="1"/>
  <c r="IU94" i="24"/>
  <c r="VP94" i="24" s="1"/>
  <c r="IU93" i="24"/>
  <c r="VP93" i="24" s="1"/>
  <c r="IU92" i="24"/>
  <c r="VP92" i="24" s="1"/>
  <c r="IU91" i="24"/>
  <c r="VP91" i="24" s="1"/>
  <c r="IU90" i="24"/>
  <c r="VP90" i="24" s="1"/>
  <c r="IU89" i="24"/>
  <c r="VP89" i="24" s="1"/>
  <c r="IU88" i="24"/>
  <c r="VP88" i="24" s="1"/>
  <c r="IU87" i="24"/>
  <c r="VP87" i="24" s="1"/>
  <c r="IU86" i="24"/>
  <c r="VP86" i="24" s="1"/>
  <c r="IU85" i="24"/>
  <c r="VP85" i="24" s="1"/>
  <c r="IU84" i="24"/>
  <c r="VP84" i="24" s="1"/>
  <c r="IU83" i="24"/>
  <c r="VP83" i="24" s="1"/>
  <c r="IU82" i="24"/>
  <c r="VP82" i="24" s="1"/>
  <c r="IU81" i="24"/>
  <c r="VP81" i="24" s="1"/>
  <c r="IU80" i="24"/>
  <c r="VP80" i="24" s="1"/>
  <c r="IU79" i="24"/>
  <c r="VP79" i="24" s="1"/>
  <c r="IU78" i="24"/>
  <c r="VP78" i="24" s="1"/>
  <c r="IU77" i="24"/>
  <c r="VP77" i="24" s="1"/>
  <c r="IU76" i="24"/>
  <c r="VP76" i="24" s="1"/>
  <c r="IU75" i="24"/>
  <c r="VP75" i="24" s="1"/>
  <c r="IU74" i="24"/>
  <c r="VP74" i="24" s="1"/>
  <c r="IU73" i="24"/>
  <c r="VP73" i="24" s="1"/>
  <c r="IU72" i="24"/>
  <c r="VP72" i="24" s="1"/>
  <c r="IU71" i="24"/>
  <c r="VP71" i="24" s="1"/>
  <c r="IU70" i="24"/>
  <c r="VP70" i="24" s="1"/>
  <c r="IU69" i="24"/>
  <c r="VP69" i="24" s="1"/>
  <c r="IU68" i="24"/>
  <c r="VP68" i="24" s="1"/>
  <c r="IU67" i="24"/>
  <c r="VP67" i="24" s="1"/>
  <c r="IU66" i="24"/>
  <c r="VP66" i="24" s="1"/>
  <c r="IU65" i="24"/>
  <c r="VP65" i="24" s="1"/>
  <c r="IU64" i="24"/>
  <c r="VP64" i="24" s="1"/>
  <c r="IU63" i="24"/>
  <c r="VP63" i="24" s="1"/>
  <c r="IU62" i="24"/>
  <c r="VP62" i="24" s="1"/>
  <c r="IR109" i="24"/>
  <c r="IR108" i="24"/>
  <c r="IR107" i="24"/>
  <c r="IR106" i="24"/>
  <c r="IR105" i="24"/>
  <c r="IR104" i="24"/>
  <c r="IR103" i="24"/>
  <c r="IR102" i="24"/>
  <c r="IR101" i="24"/>
  <c r="IR100" i="24"/>
  <c r="IR99" i="24"/>
  <c r="IR98" i="24"/>
  <c r="IR97" i="24"/>
  <c r="IR96" i="24"/>
  <c r="IR95" i="24"/>
  <c r="IR94" i="24"/>
  <c r="IR93" i="24"/>
  <c r="IR92" i="24"/>
  <c r="IR91" i="24"/>
  <c r="IR90" i="24"/>
  <c r="IR89" i="24"/>
  <c r="IR88" i="24"/>
  <c r="IR87" i="24"/>
  <c r="IR86" i="24"/>
  <c r="IR85" i="24"/>
  <c r="IR84" i="24"/>
  <c r="IR83" i="24"/>
  <c r="IR82" i="24"/>
  <c r="IR81" i="24"/>
  <c r="IR80" i="24"/>
  <c r="IR79" i="24"/>
  <c r="IR78" i="24"/>
  <c r="IR77" i="24"/>
  <c r="IR76" i="24"/>
  <c r="IR75" i="24"/>
  <c r="IR74" i="24"/>
  <c r="IR73" i="24"/>
  <c r="IR72" i="24"/>
  <c r="IR71" i="24"/>
  <c r="IR70" i="24"/>
  <c r="IR69" i="24"/>
  <c r="IR68" i="24"/>
  <c r="IR67" i="24"/>
  <c r="IR66" i="24"/>
  <c r="IR65" i="24"/>
  <c r="IR64" i="24"/>
  <c r="IR63" i="24"/>
  <c r="IR62" i="24"/>
  <c r="IO109" i="24"/>
  <c r="VN109" i="24" s="1"/>
  <c r="IO108" i="24"/>
  <c r="VN108" i="24" s="1"/>
  <c r="IO107" i="24"/>
  <c r="VN107" i="24" s="1"/>
  <c r="IO106" i="24"/>
  <c r="VN106" i="24" s="1"/>
  <c r="IO105" i="24"/>
  <c r="VN105" i="24" s="1"/>
  <c r="IO104" i="24"/>
  <c r="VN104" i="24" s="1"/>
  <c r="IO103" i="24"/>
  <c r="VN103" i="24" s="1"/>
  <c r="IO102" i="24"/>
  <c r="VN102" i="24" s="1"/>
  <c r="IO101" i="24"/>
  <c r="VN101" i="24" s="1"/>
  <c r="IO100" i="24"/>
  <c r="VN100" i="24" s="1"/>
  <c r="IO99" i="24"/>
  <c r="VN99" i="24" s="1"/>
  <c r="IO98" i="24"/>
  <c r="VN98" i="24" s="1"/>
  <c r="IO97" i="24"/>
  <c r="VN97" i="24" s="1"/>
  <c r="IO96" i="24"/>
  <c r="VN96" i="24" s="1"/>
  <c r="IO95" i="24"/>
  <c r="VN95" i="24" s="1"/>
  <c r="IO94" i="24"/>
  <c r="VN94" i="24" s="1"/>
  <c r="IO93" i="24"/>
  <c r="VN93" i="24" s="1"/>
  <c r="IO92" i="24"/>
  <c r="VN92" i="24" s="1"/>
  <c r="IO91" i="24"/>
  <c r="VN91" i="24" s="1"/>
  <c r="IO90" i="24"/>
  <c r="VN90" i="24" s="1"/>
  <c r="IO89" i="24"/>
  <c r="VN89" i="24" s="1"/>
  <c r="IO88" i="24"/>
  <c r="VN88" i="24" s="1"/>
  <c r="IO87" i="24"/>
  <c r="VN87" i="24" s="1"/>
  <c r="IO86" i="24"/>
  <c r="VN86" i="24" s="1"/>
  <c r="IO85" i="24"/>
  <c r="VN85" i="24" s="1"/>
  <c r="IO84" i="24"/>
  <c r="VN84" i="24" s="1"/>
  <c r="IO83" i="24"/>
  <c r="VN83" i="24" s="1"/>
  <c r="IO82" i="24"/>
  <c r="VN82" i="24" s="1"/>
  <c r="IO81" i="24"/>
  <c r="VN81" i="24" s="1"/>
  <c r="IO80" i="24"/>
  <c r="VN80" i="24" s="1"/>
  <c r="IO79" i="24"/>
  <c r="VN79" i="24" s="1"/>
  <c r="IO78" i="24"/>
  <c r="VN78" i="24" s="1"/>
  <c r="IO77" i="24"/>
  <c r="VN77" i="24" s="1"/>
  <c r="IO76" i="24"/>
  <c r="VN76" i="24" s="1"/>
  <c r="IO75" i="24"/>
  <c r="VN75" i="24" s="1"/>
  <c r="IO74" i="24"/>
  <c r="VN74" i="24" s="1"/>
  <c r="IO73" i="24"/>
  <c r="VN73" i="24" s="1"/>
  <c r="IO72" i="24"/>
  <c r="VN72" i="24" s="1"/>
  <c r="IO71" i="24"/>
  <c r="VN71" i="24" s="1"/>
  <c r="IO70" i="24"/>
  <c r="VN70" i="24" s="1"/>
  <c r="IO69" i="24"/>
  <c r="VN69" i="24" s="1"/>
  <c r="IO68" i="24"/>
  <c r="VN68" i="24" s="1"/>
  <c r="IO67" i="24"/>
  <c r="VN67" i="24" s="1"/>
  <c r="IO66" i="24"/>
  <c r="VN66" i="24" s="1"/>
  <c r="IO65" i="24"/>
  <c r="VN65" i="24" s="1"/>
  <c r="IO64" i="24"/>
  <c r="VN64" i="24" s="1"/>
  <c r="IO63" i="24"/>
  <c r="VN63" i="24" s="1"/>
  <c r="IO62" i="24"/>
  <c r="VN62" i="24" s="1"/>
  <c r="IL109" i="24"/>
  <c r="IL108" i="24"/>
  <c r="IL107" i="24"/>
  <c r="IL106" i="24"/>
  <c r="IL105" i="24"/>
  <c r="IL104" i="24"/>
  <c r="IL103" i="24"/>
  <c r="IL102" i="24"/>
  <c r="IL101" i="24"/>
  <c r="IL100" i="24"/>
  <c r="IL99" i="24"/>
  <c r="IL98" i="24"/>
  <c r="IL97" i="24"/>
  <c r="IL96" i="24"/>
  <c r="IL95" i="24"/>
  <c r="IL94" i="24"/>
  <c r="IL93" i="24"/>
  <c r="IL92" i="24"/>
  <c r="IL91" i="24"/>
  <c r="IL90" i="24"/>
  <c r="IL89" i="24"/>
  <c r="IL88" i="24"/>
  <c r="IL87" i="24"/>
  <c r="IL86" i="24"/>
  <c r="IL85" i="24"/>
  <c r="IL84" i="24"/>
  <c r="IL83" i="24"/>
  <c r="IL82" i="24"/>
  <c r="IL81" i="24"/>
  <c r="IL80" i="24"/>
  <c r="IL79" i="24"/>
  <c r="IL78" i="24"/>
  <c r="IL77" i="24"/>
  <c r="IL76" i="24"/>
  <c r="IL75" i="24"/>
  <c r="IL74" i="24"/>
  <c r="IL73" i="24"/>
  <c r="IL72" i="24"/>
  <c r="IL71" i="24"/>
  <c r="IL70" i="24"/>
  <c r="IL69" i="24"/>
  <c r="IL68" i="24"/>
  <c r="IL67" i="24"/>
  <c r="IL66" i="24"/>
  <c r="IL65" i="24"/>
  <c r="IL64" i="24"/>
  <c r="IL63" i="24"/>
  <c r="IL62" i="24"/>
  <c r="II109" i="24"/>
  <c r="II108" i="24"/>
  <c r="II107" i="24"/>
  <c r="II106" i="24"/>
  <c r="II105" i="24"/>
  <c r="II104" i="24"/>
  <c r="II103" i="24"/>
  <c r="II102" i="24"/>
  <c r="II101" i="24"/>
  <c r="II100" i="24"/>
  <c r="II99" i="24"/>
  <c r="II98" i="24"/>
  <c r="II97" i="24"/>
  <c r="II96" i="24"/>
  <c r="II95" i="24"/>
  <c r="II94" i="24"/>
  <c r="II93" i="24"/>
  <c r="II92" i="24"/>
  <c r="II91" i="24"/>
  <c r="II90" i="24"/>
  <c r="II89" i="24"/>
  <c r="II88" i="24"/>
  <c r="II87" i="24"/>
  <c r="II86" i="24"/>
  <c r="II85" i="24"/>
  <c r="II84" i="24"/>
  <c r="II83" i="24"/>
  <c r="II82" i="24"/>
  <c r="II81" i="24"/>
  <c r="II80" i="24"/>
  <c r="II79" i="24"/>
  <c r="II78" i="24"/>
  <c r="II77" i="24"/>
  <c r="II76" i="24"/>
  <c r="II75" i="24"/>
  <c r="II74" i="24"/>
  <c r="II73" i="24"/>
  <c r="II72" i="24"/>
  <c r="II71" i="24"/>
  <c r="II70" i="24"/>
  <c r="II69" i="24"/>
  <c r="II68" i="24"/>
  <c r="II67" i="24"/>
  <c r="II66" i="24"/>
  <c r="II65" i="24"/>
  <c r="II64" i="24"/>
  <c r="II63" i="24"/>
  <c r="II62" i="24"/>
  <c r="II61" i="24"/>
  <c r="II28" i="24"/>
  <c r="II25" i="24"/>
  <c r="II20" i="24"/>
  <c r="II12" i="24"/>
  <c r="II10" i="24"/>
  <c r="VL10" i="24" s="1"/>
  <c r="IJ10" i="24" s="1"/>
  <c r="PU10" i="24" s="1"/>
  <c r="IF109" i="24"/>
  <c r="IF108" i="24"/>
  <c r="IF107" i="24"/>
  <c r="IF106" i="24"/>
  <c r="IF105" i="24"/>
  <c r="IF104" i="24"/>
  <c r="IF103" i="24"/>
  <c r="IF102" i="24"/>
  <c r="IF101" i="24"/>
  <c r="IF100" i="24"/>
  <c r="IF99" i="24"/>
  <c r="IF98" i="24"/>
  <c r="IF97" i="24"/>
  <c r="IF96" i="24"/>
  <c r="IF95" i="24"/>
  <c r="IF94" i="24"/>
  <c r="IF93" i="24"/>
  <c r="IF92" i="24"/>
  <c r="IF91" i="24"/>
  <c r="IF90" i="24"/>
  <c r="IF89" i="24"/>
  <c r="IF88" i="24"/>
  <c r="IF87" i="24"/>
  <c r="IF86" i="24"/>
  <c r="IF85" i="24"/>
  <c r="IF84" i="24"/>
  <c r="IF83" i="24"/>
  <c r="IF82" i="24"/>
  <c r="IF81" i="24"/>
  <c r="IF80" i="24"/>
  <c r="IF79" i="24"/>
  <c r="IF78" i="24"/>
  <c r="IF77" i="24"/>
  <c r="IF76" i="24"/>
  <c r="IF75" i="24"/>
  <c r="IF74" i="24"/>
  <c r="IF73" i="24"/>
  <c r="IF72" i="24"/>
  <c r="IF71" i="24"/>
  <c r="IF70" i="24"/>
  <c r="IF69" i="24"/>
  <c r="IF68" i="24"/>
  <c r="IF67" i="24"/>
  <c r="IF66" i="24"/>
  <c r="IF65" i="24"/>
  <c r="IF64" i="24"/>
  <c r="IF63" i="24"/>
  <c r="IF62" i="24"/>
  <c r="IC109" i="24"/>
  <c r="IC108" i="24"/>
  <c r="IC107" i="24"/>
  <c r="IC106" i="24"/>
  <c r="IC105" i="24"/>
  <c r="IC104" i="24"/>
  <c r="IC103" i="24"/>
  <c r="IC102" i="24"/>
  <c r="IC101" i="24"/>
  <c r="IC100" i="24"/>
  <c r="IC99" i="24"/>
  <c r="IC98" i="24"/>
  <c r="IC97" i="24"/>
  <c r="IC96" i="24"/>
  <c r="IC95" i="24"/>
  <c r="IC94" i="24"/>
  <c r="IC93" i="24"/>
  <c r="IC92" i="24"/>
  <c r="IC91" i="24"/>
  <c r="IC90" i="24"/>
  <c r="IC89" i="24"/>
  <c r="IC88" i="24"/>
  <c r="IC87" i="24"/>
  <c r="IC86" i="24"/>
  <c r="IC85" i="24"/>
  <c r="IC84" i="24"/>
  <c r="IC83" i="24"/>
  <c r="IC82" i="24"/>
  <c r="IC81" i="24"/>
  <c r="IC80" i="24"/>
  <c r="IC79" i="24"/>
  <c r="IC78" i="24"/>
  <c r="IC77" i="24"/>
  <c r="IC76" i="24"/>
  <c r="IC75" i="24"/>
  <c r="IC74" i="24"/>
  <c r="IC73" i="24"/>
  <c r="IC72" i="24"/>
  <c r="IC71" i="24"/>
  <c r="IC70" i="24"/>
  <c r="IC69" i="24"/>
  <c r="IC68" i="24"/>
  <c r="IC67" i="24"/>
  <c r="IC66" i="24"/>
  <c r="IC65" i="24"/>
  <c r="IC64" i="24"/>
  <c r="IC63" i="24"/>
  <c r="IC62" i="24"/>
  <c r="HZ109" i="24"/>
  <c r="VI109" i="24" s="1"/>
  <c r="HZ108" i="24"/>
  <c r="VI108" i="24" s="1"/>
  <c r="HZ107" i="24"/>
  <c r="VI107" i="24" s="1"/>
  <c r="HZ106" i="24"/>
  <c r="HZ105" i="24"/>
  <c r="VI105" i="24" s="1"/>
  <c r="HZ104" i="24"/>
  <c r="VI104" i="24" s="1"/>
  <c r="HZ103" i="24"/>
  <c r="VI103" i="24" s="1"/>
  <c r="HZ102" i="24"/>
  <c r="VI102" i="24" s="1"/>
  <c r="HZ101" i="24"/>
  <c r="VI101" i="24" s="1"/>
  <c r="HZ100" i="24"/>
  <c r="VI100" i="24" s="1"/>
  <c r="HZ99" i="24"/>
  <c r="VI99" i="24" s="1"/>
  <c r="HZ98" i="24"/>
  <c r="HZ97" i="24"/>
  <c r="VI97" i="24" s="1"/>
  <c r="HZ96" i="24"/>
  <c r="VI96" i="24" s="1"/>
  <c r="HZ95" i="24"/>
  <c r="VI95" i="24" s="1"/>
  <c r="HZ94" i="24"/>
  <c r="VI94" i="24" s="1"/>
  <c r="HZ93" i="24"/>
  <c r="VI93" i="24" s="1"/>
  <c r="HZ92" i="24"/>
  <c r="VI92" i="24" s="1"/>
  <c r="HZ91" i="24"/>
  <c r="VI91" i="24" s="1"/>
  <c r="HZ90" i="24"/>
  <c r="HZ89" i="24"/>
  <c r="VI89" i="24" s="1"/>
  <c r="HZ88" i="24"/>
  <c r="VI88" i="24" s="1"/>
  <c r="HZ87" i="24"/>
  <c r="VI87" i="24" s="1"/>
  <c r="HZ86" i="24"/>
  <c r="VI86" i="24" s="1"/>
  <c r="HZ85" i="24"/>
  <c r="VI85" i="24" s="1"/>
  <c r="HZ84" i="24"/>
  <c r="VI84" i="24" s="1"/>
  <c r="HZ83" i="24"/>
  <c r="VI83" i="24" s="1"/>
  <c r="HZ82" i="24"/>
  <c r="HZ81" i="24"/>
  <c r="VI81" i="24" s="1"/>
  <c r="HZ80" i="24"/>
  <c r="VI80" i="24" s="1"/>
  <c r="HZ79" i="24"/>
  <c r="VI79" i="24" s="1"/>
  <c r="HZ78" i="24"/>
  <c r="VI78" i="24" s="1"/>
  <c r="HZ77" i="24"/>
  <c r="VI77" i="24" s="1"/>
  <c r="HZ76" i="24"/>
  <c r="VI76" i="24" s="1"/>
  <c r="HZ75" i="24"/>
  <c r="HZ74" i="24"/>
  <c r="HZ73" i="24"/>
  <c r="VI73" i="24" s="1"/>
  <c r="HZ72" i="24"/>
  <c r="VI72" i="24" s="1"/>
  <c r="HZ71" i="24"/>
  <c r="VI71" i="24" s="1"/>
  <c r="HZ70" i="24"/>
  <c r="VI70" i="24" s="1"/>
  <c r="HZ69" i="24"/>
  <c r="VI69" i="24" s="1"/>
  <c r="HZ68" i="24"/>
  <c r="VI68" i="24" s="1"/>
  <c r="HZ67" i="24"/>
  <c r="VI67" i="24" s="1"/>
  <c r="HZ66" i="24"/>
  <c r="HZ65" i="24"/>
  <c r="VI65" i="24" s="1"/>
  <c r="HZ64" i="24"/>
  <c r="VI64" i="24" s="1"/>
  <c r="HZ63" i="24"/>
  <c r="VI63" i="24" s="1"/>
  <c r="HZ62" i="24"/>
  <c r="VI62" i="24" s="1"/>
  <c r="HZ10" i="24"/>
  <c r="VI10" i="24" s="1"/>
  <c r="IA10" i="24" s="1"/>
  <c r="PR10" i="24" s="1"/>
  <c r="HW109" i="24"/>
  <c r="VH109" i="24" s="1"/>
  <c r="HW108" i="24"/>
  <c r="HW107" i="24"/>
  <c r="HW106" i="24"/>
  <c r="VH106" i="24" s="1"/>
  <c r="HW105" i="24"/>
  <c r="VH105" i="24" s="1"/>
  <c r="HW104" i="24"/>
  <c r="VH104" i="24" s="1"/>
  <c r="HW103" i="24"/>
  <c r="VH103" i="24" s="1"/>
  <c r="HW102" i="24"/>
  <c r="VH102" i="24" s="1"/>
  <c r="HW101" i="24"/>
  <c r="VH101" i="24" s="1"/>
  <c r="HW100" i="24"/>
  <c r="VH100" i="24" s="1"/>
  <c r="HW99" i="24"/>
  <c r="VH99" i="24" s="1"/>
  <c r="HW98" i="24"/>
  <c r="VH98" i="24" s="1"/>
  <c r="HW97" i="24"/>
  <c r="VH97" i="24" s="1"/>
  <c r="HW96" i="24"/>
  <c r="VH96" i="24" s="1"/>
  <c r="HW95" i="24"/>
  <c r="VH95" i="24" s="1"/>
  <c r="HW94" i="24"/>
  <c r="VH94" i="24" s="1"/>
  <c r="HW93" i="24"/>
  <c r="VH93" i="24" s="1"/>
  <c r="HW92" i="24"/>
  <c r="HW91" i="24"/>
  <c r="HW90" i="24"/>
  <c r="VH90" i="24" s="1"/>
  <c r="HW89" i="24"/>
  <c r="VH89" i="24" s="1"/>
  <c r="HW88" i="24"/>
  <c r="VH88" i="24" s="1"/>
  <c r="HW87" i="24"/>
  <c r="VH87" i="24" s="1"/>
  <c r="HW86" i="24"/>
  <c r="VH86" i="24" s="1"/>
  <c r="HW85" i="24"/>
  <c r="VH85" i="24" s="1"/>
  <c r="HW84" i="24"/>
  <c r="VH84" i="24" s="1"/>
  <c r="HW83" i="24"/>
  <c r="VH83" i="24" s="1"/>
  <c r="HW82" i="24"/>
  <c r="VH82" i="24" s="1"/>
  <c r="HW81" i="24"/>
  <c r="VH81" i="24" s="1"/>
  <c r="HW80" i="24"/>
  <c r="VH80" i="24" s="1"/>
  <c r="HW79" i="24"/>
  <c r="VH79" i="24" s="1"/>
  <c r="HW78" i="24"/>
  <c r="VH78" i="24" s="1"/>
  <c r="HW77" i="24"/>
  <c r="VH77" i="24" s="1"/>
  <c r="HW76" i="24"/>
  <c r="HW75" i="24"/>
  <c r="VH75" i="24" s="1"/>
  <c r="HW74" i="24"/>
  <c r="VH74" i="24" s="1"/>
  <c r="HW73" i="24"/>
  <c r="VH73" i="24" s="1"/>
  <c r="HW72" i="24"/>
  <c r="VH72" i="24" s="1"/>
  <c r="HW71" i="24"/>
  <c r="VH71" i="24" s="1"/>
  <c r="HW70" i="24"/>
  <c r="VH70" i="24" s="1"/>
  <c r="HW69" i="24"/>
  <c r="VH69" i="24" s="1"/>
  <c r="HW68" i="24"/>
  <c r="HW67" i="24"/>
  <c r="VH67" i="24" s="1"/>
  <c r="HW66" i="24"/>
  <c r="VH66" i="24" s="1"/>
  <c r="HW65" i="24"/>
  <c r="VH65" i="24" s="1"/>
  <c r="HW64" i="24"/>
  <c r="VH64" i="24" s="1"/>
  <c r="HW63" i="24"/>
  <c r="VH63" i="24" s="1"/>
  <c r="HW62" i="24"/>
  <c r="VH62" i="24" s="1"/>
  <c r="HW10" i="24"/>
  <c r="HT109" i="24"/>
  <c r="HT108" i="24"/>
  <c r="VG108" i="24" s="1"/>
  <c r="HT107" i="24"/>
  <c r="VG107" i="24" s="1"/>
  <c r="HT106" i="24"/>
  <c r="VG106" i="24" s="1"/>
  <c r="HT105" i="24"/>
  <c r="VG105" i="24" s="1"/>
  <c r="HT104" i="24"/>
  <c r="VG104" i="24" s="1"/>
  <c r="HT103" i="24"/>
  <c r="VG103" i="24" s="1"/>
  <c r="HT102" i="24"/>
  <c r="VG102" i="24" s="1"/>
  <c r="HT101" i="24"/>
  <c r="HT100" i="24"/>
  <c r="VG100" i="24" s="1"/>
  <c r="HT99" i="24"/>
  <c r="VG99" i="24" s="1"/>
  <c r="HT98" i="24"/>
  <c r="VG98" i="24" s="1"/>
  <c r="HT97" i="24"/>
  <c r="VG97" i="24" s="1"/>
  <c r="HT96" i="24"/>
  <c r="VG96" i="24" s="1"/>
  <c r="HT95" i="24"/>
  <c r="VG95" i="24" s="1"/>
  <c r="HT94" i="24"/>
  <c r="HT93" i="24"/>
  <c r="HT92" i="24"/>
  <c r="HT91" i="24"/>
  <c r="VG91" i="24" s="1"/>
  <c r="HT90" i="24"/>
  <c r="VG90" i="24" s="1"/>
  <c r="HT89" i="24"/>
  <c r="VG89" i="24" s="1"/>
  <c r="HT88" i="24"/>
  <c r="VG88" i="24" s="1"/>
  <c r="HT87" i="24"/>
  <c r="VG87" i="24" s="1"/>
  <c r="HT86" i="24"/>
  <c r="VG86" i="24" s="1"/>
  <c r="HT85" i="24"/>
  <c r="HT84" i="24"/>
  <c r="VG84" i="24" s="1"/>
  <c r="HT83" i="24"/>
  <c r="VG83" i="24" s="1"/>
  <c r="HT82" i="24"/>
  <c r="VG82" i="24" s="1"/>
  <c r="HT81" i="24"/>
  <c r="VG81" i="24" s="1"/>
  <c r="HT80" i="24"/>
  <c r="VG80" i="24" s="1"/>
  <c r="HT79" i="24"/>
  <c r="VG79" i="24" s="1"/>
  <c r="HT78" i="24"/>
  <c r="VG78" i="24" s="1"/>
  <c r="HT77" i="24"/>
  <c r="HT76" i="24"/>
  <c r="VG76" i="24" s="1"/>
  <c r="HT75" i="24"/>
  <c r="VG75" i="24" s="1"/>
  <c r="HT74" i="24"/>
  <c r="HT73" i="24"/>
  <c r="VG73" i="24" s="1"/>
  <c r="HT72" i="24"/>
  <c r="VG72" i="24" s="1"/>
  <c r="HT71" i="24"/>
  <c r="VG71" i="24" s="1"/>
  <c r="HT70" i="24"/>
  <c r="VG70" i="24" s="1"/>
  <c r="HT69" i="24"/>
  <c r="HT68" i="24"/>
  <c r="VG68" i="24" s="1"/>
  <c r="HT67" i="24"/>
  <c r="VG67" i="24" s="1"/>
  <c r="HT66" i="24"/>
  <c r="VG66" i="24" s="1"/>
  <c r="HT65" i="24"/>
  <c r="VG65" i="24" s="1"/>
  <c r="HT64" i="24"/>
  <c r="VG64" i="24" s="1"/>
  <c r="HT63" i="24"/>
  <c r="VG63" i="24" s="1"/>
  <c r="HT62" i="24"/>
  <c r="VG62" i="24" s="1"/>
  <c r="HT61" i="24"/>
  <c r="HT57" i="24"/>
  <c r="HT56" i="24"/>
  <c r="HT49" i="24"/>
  <c r="HT48" i="24"/>
  <c r="HT45" i="24"/>
  <c r="HT41" i="24"/>
  <c r="HT39" i="24"/>
  <c r="HT33" i="24"/>
  <c r="HT32" i="24"/>
  <c r="HT29" i="24"/>
  <c r="HT25" i="24"/>
  <c r="HT24" i="24"/>
  <c r="HT16" i="24"/>
  <c r="HT13" i="24"/>
  <c r="HQ109" i="24"/>
  <c r="VF109" i="24" s="1"/>
  <c r="HQ108" i="24"/>
  <c r="VF108" i="24" s="1"/>
  <c r="HQ107" i="24"/>
  <c r="VF107" i="24" s="1"/>
  <c r="HQ106" i="24"/>
  <c r="VF106" i="24" s="1"/>
  <c r="HQ105" i="24"/>
  <c r="VF105" i="24" s="1"/>
  <c r="HQ104" i="24"/>
  <c r="VF104" i="24" s="1"/>
  <c r="HQ103" i="24"/>
  <c r="VF103" i="24" s="1"/>
  <c r="HQ102" i="24"/>
  <c r="VF102" i="24" s="1"/>
  <c r="HQ101" i="24"/>
  <c r="VF101" i="24" s="1"/>
  <c r="HQ100" i="24"/>
  <c r="VF100" i="24" s="1"/>
  <c r="HQ99" i="24"/>
  <c r="VF99" i="24" s="1"/>
  <c r="HQ98" i="24"/>
  <c r="VF98" i="24" s="1"/>
  <c r="HQ97" i="24"/>
  <c r="VF97" i="24" s="1"/>
  <c r="HQ96" i="24"/>
  <c r="HQ95" i="24"/>
  <c r="VF95" i="24" s="1"/>
  <c r="HQ94" i="24"/>
  <c r="HQ93" i="24"/>
  <c r="VF93" i="24" s="1"/>
  <c r="HQ92" i="24"/>
  <c r="VF92" i="24" s="1"/>
  <c r="HQ91" i="24"/>
  <c r="VF91" i="24" s="1"/>
  <c r="HQ90" i="24"/>
  <c r="VF90" i="24" s="1"/>
  <c r="HQ89" i="24"/>
  <c r="VF89" i="24" s="1"/>
  <c r="HQ88" i="24"/>
  <c r="VF88" i="24" s="1"/>
  <c r="HQ87" i="24"/>
  <c r="VF87" i="24" s="1"/>
  <c r="HQ86" i="24"/>
  <c r="VF86" i="24" s="1"/>
  <c r="HQ85" i="24"/>
  <c r="VF85" i="24" s="1"/>
  <c r="HQ84" i="24"/>
  <c r="VF84" i="24" s="1"/>
  <c r="HQ83" i="24"/>
  <c r="VF83" i="24" s="1"/>
  <c r="HQ82" i="24"/>
  <c r="VF82" i="24" s="1"/>
  <c r="HQ81" i="24"/>
  <c r="VF81" i="24" s="1"/>
  <c r="HQ80" i="24"/>
  <c r="VF80" i="24" s="1"/>
  <c r="HQ79" i="24"/>
  <c r="VF79" i="24" s="1"/>
  <c r="HQ78" i="24"/>
  <c r="VF78" i="24" s="1"/>
  <c r="HQ77" i="24"/>
  <c r="VF77" i="24" s="1"/>
  <c r="HQ76" i="24"/>
  <c r="VF76" i="24" s="1"/>
  <c r="HQ75" i="24"/>
  <c r="VF75" i="24" s="1"/>
  <c r="HQ74" i="24"/>
  <c r="VF74" i="24" s="1"/>
  <c r="HQ73" i="24"/>
  <c r="VF73" i="24" s="1"/>
  <c r="HQ72" i="24"/>
  <c r="VF72" i="24" s="1"/>
  <c r="HQ71" i="24"/>
  <c r="VF71" i="24" s="1"/>
  <c r="HQ70" i="24"/>
  <c r="VF70" i="24" s="1"/>
  <c r="HQ69" i="24"/>
  <c r="VF69" i="24" s="1"/>
  <c r="HQ68" i="24"/>
  <c r="VF68" i="24" s="1"/>
  <c r="HQ67" i="24"/>
  <c r="VF67" i="24" s="1"/>
  <c r="HQ66" i="24"/>
  <c r="VF66" i="24" s="1"/>
  <c r="HQ65" i="24"/>
  <c r="VF65" i="24" s="1"/>
  <c r="HQ64" i="24"/>
  <c r="VF64" i="24" s="1"/>
  <c r="HQ63" i="24"/>
  <c r="VF63" i="24" s="1"/>
  <c r="HQ62" i="24"/>
  <c r="VF62" i="24" s="1"/>
  <c r="HQ10" i="24"/>
  <c r="HN109" i="24"/>
  <c r="VE109" i="24" s="1"/>
  <c r="HN108" i="24"/>
  <c r="VE108" i="24" s="1"/>
  <c r="HN107" i="24"/>
  <c r="VE107" i="24" s="1"/>
  <c r="HN106" i="24"/>
  <c r="VE106" i="24" s="1"/>
  <c r="HN105" i="24"/>
  <c r="VE105" i="24" s="1"/>
  <c r="HN104" i="24"/>
  <c r="VE104" i="24" s="1"/>
  <c r="HN103" i="24"/>
  <c r="VE103" i="24" s="1"/>
  <c r="HN102" i="24"/>
  <c r="VE102" i="24" s="1"/>
  <c r="HN101" i="24"/>
  <c r="VE101" i="24" s="1"/>
  <c r="HN100" i="24"/>
  <c r="VE100" i="24" s="1"/>
  <c r="HN99" i="24"/>
  <c r="VE99" i="24" s="1"/>
  <c r="HN98" i="24"/>
  <c r="VE98" i="24" s="1"/>
  <c r="HN97" i="24"/>
  <c r="VE97" i="24" s="1"/>
  <c r="HN96" i="24"/>
  <c r="HN95" i="24"/>
  <c r="VE95" i="24" s="1"/>
  <c r="HN94" i="24"/>
  <c r="VE94" i="24" s="1"/>
  <c r="HN93" i="24"/>
  <c r="VE93" i="24" s="1"/>
  <c r="HN92" i="24"/>
  <c r="HN91" i="24"/>
  <c r="VE91" i="24" s="1"/>
  <c r="HN90" i="24"/>
  <c r="VE90" i="24" s="1"/>
  <c r="HN89" i="24"/>
  <c r="VE89" i="24" s="1"/>
  <c r="HN88" i="24"/>
  <c r="HN87" i="24"/>
  <c r="VE87" i="24" s="1"/>
  <c r="HN86" i="24"/>
  <c r="VE86" i="24" s="1"/>
  <c r="HN85" i="24"/>
  <c r="VE85" i="24" s="1"/>
  <c r="HN84" i="24"/>
  <c r="VE84" i="24" s="1"/>
  <c r="HN83" i="24"/>
  <c r="VE83" i="24" s="1"/>
  <c r="HN82" i="24"/>
  <c r="VE82" i="24" s="1"/>
  <c r="HN81" i="24"/>
  <c r="VE81" i="24" s="1"/>
  <c r="HN80" i="24"/>
  <c r="VE80" i="24" s="1"/>
  <c r="HN79" i="24"/>
  <c r="HN78" i="24"/>
  <c r="VE78" i="24" s="1"/>
  <c r="HN77" i="24"/>
  <c r="VE77" i="24" s="1"/>
  <c r="HN76" i="24"/>
  <c r="VE76" i="24" s="1"/>
  <c r="HN75" i="24"/>
  <c r="VE75" i="24" s="1"/>
  <c r="HN74" i="24"/>
  <c r="VE74" i="24" s="1"/>
  <c r="HN73" i="24"/>
  <c r="VE73" i="24" s="1"/>
  <c r="HN72" i="24"/>
  <c r="VE72" i="24" s="1"/>
  <c r="HN71" i="24"/>
  <c r="VE71" i="24" s="1"/>
  <c r="HN70" i="24"/>
  <c r="VE70" i="24" s="1"/>
  <c r="HN69" i="24"/>
  <c r="VE69" i="24" s="1"/>
  <c r="HN68" i="24"/>
  <c r="HN67" i="24"/>
  <c r="VE67" i="24" s="1"/>
  <c r="HN66" i="24"/>
  <c r="VE66" i="24" s="1"/>
  <c r="HN65" i="24"/>
  <c r="VE65" i="24" s="1"/>
  <c r="HN64" i="24"/>
  <c r="HN63" i="24"/>
  <c r="HN62" i="24"/>
  <c r="VE62" i="24" s="1"/>
  <c r="HN10" i="24"/>
  <c r="VE10" i="24" s="1"/>
  <c r="HO10" i="24" s="1"/>
  <c r="PN10" i="24" s="1"/>
  <c r="HK109" i="24"/>
  <c r="VD109" i="24" s="1"/>
  <c r="HK108" i="24"/>
  <c r="VD108" i="24" s="1"/>
  <c r="HK107" i="24"/>
  <c r="VD107" i="24" s="1"/>
  <c r="HK106" i="24"/>
  <c r="VD106" i="24" s="1"/>
  <c r="HK105" i="24"/>
  <c r="VD105" i="24" s="1"/>
  <c r="HK104" i="24"/>
  <c r="VD104" i="24" s="1"/>
  <c r="HK103" i="24"/>
  <c r="VD103" i="24" s="1"/>
  <c r="HK102" i="24"/>
  <c r="VD102" i="24" s="1"/>
  <c r="HK101" i="24"/>
  <c r="VD101" i="24" s="1"/>
  <c r="HK100" i="24"/>
  <c r="VD100" i="24" s="1"/>
  <c r="HK99" i="24"/>
  <c r="VD99" i="24" s="1"/>
  <c r="HK98" i="24"/>
  <c r="VD98" i="24" s="1"/>
  <c r="HK97" i="24"/>
  <c r="VD97" i="24" s="1"/>
  <c r="HK96" i="24"/>
  <c r="VD96" i="24" s="1"/>
  <c r="HK95" i="24"/>
  <c r="VD95" i="24" s="1"/>
  <c r="HK94" i="24"/>
  <c r="VD94" i="24" s="1"/>
  <c r="HK93" i="24"/>
  <c r="VD93" i="24" s="1"/>
  <c r="HK92" i="24"/>
  <c r="VD92" i="24" s="1"/>
  <c r="HK91" i="24"/>
  <c r="VD91" i="24" s="1"/>
  <c r="HK90" i="24"/>
  <c r="VD90" i="24" s="1"/>
  <c r="HK89" i="24"/>
  <c r="VD89" i="24" s="1"/>
  <c r="HK88" i="24"/>
  <c r="VD88" i="24" s="1"/>
  <c r="HK87" i="24"/>
  <c r="VD87" i="24" s="1"/>
  <c r="HK86" i="24"/>
  <c r="VD86" i="24" s="1"/>
  <c r="HK85" i="24"/>
  <c r="VD85" i="24" s="1"/>
  <c r="HK84" i="24"/>
  <c r="VD84" i="24" s="1"/>
  <c r="HK83" i="24"/>
  <c r="VD83" i="24" s="1"/>
  <c r="HK82" i="24"/>
  <c r="VD82" i="24" s="1"/>
  <c r="HK81" i="24"/>
  <c r="VD81" i="24" s="1"/>
  <c r="HK80" i="24"/>
  <c r="VD80" i="24" s="1"/>
  <c r="HK79" i="24"/>
  <c r="VD79" i="24" s="1"/>
  <c r="HK78" i="24"/>
  <c r="VD78" i="24" s="1"/>
  <c r="HK77" i="24"/>
  <c r="VD77" i="24" s="1"/>
  <c r="HK76" i="24"/>
  <c r="VD76" i="24" s="1"/>
  <c r="HK75" i="24"/>
  <c r="VD75" i="24" s="1"/>
  <c r="HK74" i="24"/>
  <c r="VD74" i="24" s="1"/>
  <c r="HK73" i="24"/>
  <c r="VD73" i="24" s="1"/>
  <c r="HK72" i="24"/>
  <c r="VD72" i="24" s="1"/>
  <c r="HK71" i="24"/>
  <c r="VD71" i="24" s="1"/>
  <c r="HK70" i="24"/>
  <c r="VD70" i="24" s="1"/>
  <c r="HK69" i="24"/>
  <c r="VD69" i="24" s="1"/>
  <c r="HK68" i="24"/>
  <c r="VD68" i="24" s="1"/>
  <c r="HK67" i="24"/>
  <c r="VD67" i="24" s="1"/>
  <c r="HK66" i="24"/>
  <c r="VD66" i="24" s="1"/>
  <c r="HK65" i="24"/>
  <c r="VD65" i="24" s="1"/>
  <c r="HK64" i="24"/>
  <c r="VD64" i="24" s="1"/>
  <c r="HK63" i="24"/>
  <c r="VD63" i="24" s="1"/>
  <c r="HK62" i="24"/>
  <c r="VD62" i="24" s="1"/>
  <c r="HK10" i="24"/>
  <c r="VD10" i="24" s="1"/>
  <c r="HL10" i="24" s="1"/>
  <c r="PM10" i="24" s="1"/>
  <c r="HH109" i="24"/>
  <c r="VC109" i="24" s="1"/>
  <c r="HH108" i="24"/>
  <c r="VC108" i="24" s="1"/>
  <c r="HH107" i="24"/>
  <c r="VC107" i="24" s="1"/>
  <c r="HH106" i="24"/>
  <c r="HH105" i="24"/>
  <c r="VC105" i="24" s="1"/>
  <c r="HH104" i="24"/>
  <c r="VC104" i="24" s="1"/>
  <c r="HH103" i="24"/>
  <c r="VC103" i="24" s="1"/>
  <c r="HH102" i="24"/>
  <c r="VC102" i="24" s="1"/>
  <c r="HH101" i="24"/>
  <c r="VC101" i="24" s="1"/>
  <c r="HH100" i="24"/>
  <c r="VC100" i="24" s="1"/>
  <c r="HH99" i="24"/>
  <c r="VC99" i="24" s="1"/>
  <c r="HH98" i="24"/>
  <c r="HH97" i="24"/>
  <c r="HH96" i="24"/>
  <c r="HH95" i="24"/>
  <c r="VC95" i="24" s="1"/>
  <c r="HH94" i="24"/>
  <c r="VC94" i="24" s="1"/>
  <c r="HH93" i="24"/>
  <c r="VC93" i="24" s="1"/>
  <c r="HH92" i="24"/>
  <c r="VC92" i="24" s="1"/>
  <c r="HH91" i="24"/>
  <c r="VC91" i="24" s="1"/>
  <c r="HH90" i="24"/>
  <c r="VC90" i="24" s="1"/>
  <c r="HH89" i="24"/>
  <c r="HH88" i="24"/>
  <c r="HH87" i="24"/>
  <c r="VC87" i="24" s="1"/>
  <c r="HH86" i="24"/>
  <c r="VC86" i="24" s="1"/>
  <c r="HH85" i="24"/>
  <c r="VC85" i="24" s="1"/>
  <c r="HH84" i="24"/>
  <c r="VC84" i="24" s="1"/>
  <c r="HH83" i="24"/>
  <c r="VC83" i="24" s="1"/>
  <c r="HH82" i="24"/>
  <c r="HH81" i="24"/>
  <c r="HH80" i="24"/>
  <c r="VC80" i="24" s="1"/>
  <c r="HH79" i="24"/>
  <c r="VC79" i="24" s="1"/>
  <c r="HH78" i="24"/>
  <c r="VC78" i="24" s="1"/>
  <c r="HH77" i="24"/>
  <c r="VC77" i="24" s="1"/>
  <c r="HH76" i="24"/>
  <c r="VC76" i="24" s="1"/>
  <c r="HH75" i="24"/>
  <c r="VC75" i="24" s="1"/>
  <c r="HH74" i="24"/>
  <c r="HH73" i="24"/>
  <c r="VC73" i="24" s="1"/>
  <c r="HH72" i="24"/>
  <c r="HH71" i="24"/>
  <c r="VC71" i="24" s="1"/>
  <c r="HH70" i="24"/>
  <c r="VC70" i="24" s="1"/>
  <c r="HH69" i="24"/>
  <c r="VC69" i="24" s="1"/>
  <c r="HH68" i="24"/>
  <c r="HH67" i="24"/>
  <c r="VC67" i="24" s="1"/>
  <c r="HH66" i="24"/>
  <c r="VC66" i="24" s="1"/>
  <c r="HH65" i="24"/>
  <c r="HH64" i="24"/>
  <c r="HH63" i="24"/>
  <c r="VC63" i="24" s="1"/>
  <c r="HH62" i="24"/>
  <c r="VC62" i="24" s="1"/>
  <c r="HH61" i="24"/>
  <c r="HH60" i="24"/>
  <c r="HH53" i="24"/>
  <c r="HH52" i="24"/>
  <c r="HH46" i="24"/>
  <c r="HH45" i="24"/>
  <c r="HH44" i="24"/>
  <c r="HH37" i="24"/>
  <c r="HH30" i="24"/>
  <c r="HH29" i="24"/>
  <c r="HH28" i="24"/>
  <c r="HH21" i="24"/>
  <c r="HH20" i="24"/>
  <c r="HH13" i="24"/>
  <c r="HH12" i="24"/>
  <c r="HH10" i="24"/>
  <c r="HE109" i="24"/>
  <c r="VB109" i="24" s="1"/>
  <c r="HE108" i="24"/>
  <c r="VB108" i="24" s="1"/>
  <c r="HE107" i="24"/>
  <c r="VB107" i="24" s="1"/>
  <c r="HE106" i="24"/>
  <c r="VB106" i="24" s="1"/>
  <c r="HE105" i="24"/>
  <c r="VB105" i="24" s="1"/>
  <c r="HE104" i="24"/>
  <c r="VB104" i="24" s="1"/>
  <c r="HE103" i="24"/>
  <c r="VB103" i="24" s="1"/>
  <c r="HE102" i="24"/>
  <c r="VB102" i="24" s="1"/>
  <c r="HE101" i="24"/>
  <c r="VB101" i="24" s="1"/>
  <c r="HE100" i="24"/>
  <c r="VB100" i="24" s="1"/>
  <c r="HE99" i="24"/>
  <c r="VB99" i="24" s="1"/>
  <c r="HE98" i="24"/>
  <c r="VB98" i="24" s="1"/>
  <c r="HE97" i="24"/>
  <c r="VB97" i="24" s="1"/>
  <c r="HE96" i="24"/>
  <c r="VB96" i="24" s="1"/>
  <c r="HE95" i="24"/>
  <c r="VB95" i="24" s="1"/>
  <c r="HE94" i="24"/>
  <c r="HE93" i="24"/>
  <c r="VB93" i="24" s="1"/>
  <c r="HE92" i="24"/>
  <c r="VB92" i="24" s="1"/>
  <c r="HE91" i="24"/>
  <c r="VB91" i="24" s="1"/>
  <c r="HE90" i="24"/>
  <c r="VB90" i="24" s="1"/>
  <c r="HE89" i="24"/>
  <c r="VB89" i="24" s="1"/>
  <c r="HE88" i="24"/>
  <c r="VB88" i="24" s="1"/>
  <c r="HE87" i="24"/>
  <c r="VB87" i="24" s="1"/>
  <c r="HE86" i="24"/>
  <c r="VB86" i="24" s="1"/>
  <c r="HE85" i="24"/>
  <c r="VB85" i="24" s="1"/>
  <c r="HE84" i="24"/>
  <c r="VB84" i="24" s="1"/>
  <c r="HE83" i="24"/>
  <c r="VB83" i="24" s="1"/>
  <c r="HE82" i="24"/>
  <c r="VB82" i="24" s="1"/>
  <c r="HE81" i="24"/>
  <c r="VB81" i="24" s="1"/>
  <c r="HE80" i="24"/>
  <c r="VB80" i="24" s="1"/>
  <c r="HE79" i="24"/>
  <c r="VB79" i="24" s="1"/>
  <c r="HE78" i="24"/>
  <c r="VB78" i="24" s="1"/>
  <c r="HE77" i="24"/>
  <c r="VB77" i="24" s="1"/>
  <c r="HE76" i="24"/>
  <c r="VB76" i="24" s="1"/>
  <c r="HE75" i="24"/>
  <c r="VB75" i="24" s="1"/>
  <c r="HE74" i="24"/>
  <c r="VB74" i="24" s="1"/>
  <c r="HE73" i="24"/>
  <c r="VB73" i="24" s="1"/>
  <c r="HE72" i="24"/>
  <c r="VB72" i="24" s="1"/>
  <c r="HE71" i="24"/>
  <c r="VB71" i="24" s="1"/>
  <c r="HE70" i="24"/>
  <c r="VB70" i="24" s="1"/>
  <c r="HE69" i="24"/>
  <c r="VB69" i="24" s="1"/>
  <c r="HE68" i="24"/>
  <c r="VB68" i="24" s="1"/>
  <c r="HE67" i="24"/>
  <c r="VB67" i="24" s="1"/>
  <c r="HE66" i="24"/>
  <c r="VB66" i="24" s="1"/>
  <c r="HE65" i="24"/>
  <c r="VB65" i="24" s="1"/>
  <c r="HE64" i="24"/>
  <c r="VB64" i="24" s="1"/>
  <c r="HE63" i="24"/>
  <c r="VB63" i="24" s="1"/>
  <c r="HE62" i="24"/>
  <c r="VB62" i="24" s="1"/>
  <c r="HE10" i="24"/>
  <c r="HB109" i="24"/>
  <c r="VA109" i="24" s="1"/>
  <c r="HB108" i="24"/>
  <c r="VA108" i="24" s="1"/>
  <c r="HB107" i="24"/>
  <c r="VA107" i="24" s="1"/>
  <c r="HB106" i="24"/>
  <c r="HB105" i="24"/>
  <c r="VA105" i="24" s="1"/>
  <c r="HB104" i="24"/>
  <c r="VA104" i="24" s="1"/>
  <c r="HB103" i="24"/>
  <c r="VA103" i="24" s="1"/>
  <c r="HB102" i="24"/>
  <c r="HB101" i="24"/>
  <c r="VA101" i="24" s="1"/>
  <c r="HB100" i="24"/>
  <c r="VA100" i="24" s="1"/>
  <c r="HB99" i="24"/>
  <c r="VA99" i="24" s="1"/>
  <c r="HB98" i="24"/>
  <c r="HB97" i="24"/>
  <c r="VA97" i="24" s="1"/>
  <c r="HB96" i="24"/>
  <c r="VA96" i="24" s="1"/>
  <c r="HB95" i="24"/>
  <c r="VA95" i="24" s="1"/>
  <c r="HB94" i="24"/>
  <c r="HB93" i="24"/>
  <c r="VA93" i="24" s="1"/>
  <c r="HB92" i="24"/>
  <c r="VA92" i="24" s="1"/>
  <c r="HB91" i="24"/>
  <c r="VA91" i="24" s="1"/>
  <c r="HB90" i="24"/>
  <c r="HB89" i="24"/>
  <c r="VA89" i="24" s="1"/>
  <c r="HB88" i="24"/>
  <c r="VA88" i="24" s="1"/>
  <c r="HB87" i="24"/>
  <c r="VA87" i="24" s="1"/>
  <c r="HB86" i="24"/>
  <c r="HB85" i="24"/>
  <c r="VA85" i="24" s="1"/>
  <c r="HB84" i="24"/>
  <c r="VA84" i="24" s="1"/>
  <c r="HB83" i="24"/>
  <c r="VA83" i="24" s="1"/>
  <c r="HB82" i="24"/>
  <c r="HB81" i="24"/>
  <c r="VA81" i="24" s="1"/>
  <c r="HB80" i="24"/>
  <c r="VA80" i="24" s="1"/>
  <c r="HB79" i="24"/>
  <c r="VA79" i="24" s="1"/>
  <c r="HB78" i="24"/>
  <c r="HB77" i="24"/>
  <c r="VA77" i="24" s="1"/>
  <c r="HB76" i="24"/>
  <c r="VA76" i="24" s="1"/>
  <c r="HB75" i="24"/>
  <c r="VA75" i="24" s="1"/>
  <c r="HB74" i="24"/>
  <c r="HB73" i="24"/>
  <c r="VA73" i="24" s="1"/>
  <c r="HB72" i="24"/>
  <c r="VA72" i="24" s="1"/>
  <c r="HB71" i="24"/>
  <c r="VA71" i="24" s="1"/>
  <c r="HB70" i="24"/>
  <c r="HB69" i="24"/>
  <c r="VA69" i="24" s="1"/>
  <c r="HB68" i="24"/>
  <c r="VA68" i="24" s="1"/>
  <c r="HB67" i="24"/>
  <c r="VA67" i="24" s="1"/>
  <c r="HB66" i="24"/>
  <c r="HB65" i="24"/>
  <c r="VA65" i="24" s="1"/>
  <c r="HB64" i="24"/>
  <c r="VA64" i="24" s="1"/>
  <c r="HB63" i="24"/>
  <c r="VA63" i="24" s="1"/>
  <c r="HB62" i="24"/>
  <c r="HB10" i="24"/>
  <c r="VA10" i="24" s="1"/>
  <c r="HC10" i="24" s="1"/>
  <c r="PJ10" i="24" s="1"/>
  <c r="GY109" i="24"/>
  <c r="UZ109" i="24" s="1"/>
  <c r="GY108" i="24"/>
  <c r="UZ108" i="24" s="1"/>
  <c r="GY107" i="24"/>
  <c r="UZ107" i="24" s="1"/>
  <c r="GY106" i="24"/>
  <c r="GY105" i="24"/>
  <c r="UZ105" i="24" s="1"/>
  <c r="GY104" i="24"/>
  <c r="GY103" i="24"/>
  <c r="UZ103" i="24" s="1"/>
  <c r="GY102" i="24"/>
  <c r="UZ102" i="24" s="1"/>
  <c r="GY101" i="24"/>
  <c r="UZ101" i="24" s="1"/>
  <c r="GY100" i="24"/>
  <c r="UZ100" i="24" s="1"/>
  <c r="GY99" i="24"/>
  <c r="UZ99" i="24" s="1"/>
  <c r="GY98" i="24"/>
  <c r="GY97" i="24"/>
  <c r="UZ97" i="24" s="1"/>
  <c r="GY96" i="24"/>
  <c r="UZ96" i="24" s="1"/>
  <c r="GY95" i="24"/>
  <c r="UZ95" i="24" s="1"/>
  <c r="GY94" i="24"/>
  <c r="UZ94" i="24" s="1"/>
  <c r="GY93" i="24"/>
  <c r="UZ93" i="24" s="1"/>
  <c r="GY92" i="24"/>
  <c r="UZ92" i="24" s="1"/>
  <c r="GY91" i="24"/>
  <c r="UZ91" i="24" s="1"/>
  <c r="GY90" i="24"/>
  <c r="GY89" i="24"/>
  <c r="UZ89" i="24" s="1"/>
  <c r="GY88" i="24"/>
  <c r="UZ88" i="24" s="1"/>
  <c r="GY87" i="24"/>
  <c r="UZ87" i="24" s="1"/>
  <c r="GY86" i="24"/>
  <c r="UZ86" i="24" s="1"/>
  <c r="GY85" i="24"/>
  <c r="UZ85" i="24" s="1"/>
  <c r="GY84" i="24"/>
  <c r="UZ84" i="24" s="1"/>
  <c r="GY83" i="24"/>
  <c r="UZ83" i="24" s="1"/>
  <c r="GY82" i="24"/>
  <c r="GY81" i="24"/>
  <c r="UZ81" i="24" s="1"/>
  <c r="GY80" i="24"/>
  <c r="UZ80" i="24" s="1"/>
  <c r="GY79" i="24"/>
  <c r="UZ79" i="24" s="1"/>
  <c r="GY78" i="24"/>
  <c r="UZ78" i="24" s="1"/>
  <c r="GY77" i="24"/>
  <c r="UZ77" i="24" s="1"/>
  <c r="GY76" i="24"/>
  <c r="UZ76" i="24" s="1"/>
  <c r="GY75" i="24"/>
  <c r="UZ75" i="24" s="1"/>
  <c r="GY74" i="24"/>
  <c r="GY73" i="24"/>
  <c r="UZ73" i="24" s="1"/>
  <c r="GY72" i="24"/>
  <c r="UZ72" i="24" s="1"/>
  <c r="GY71" i="24"/>
  <c r="UZ71" i="24" s="1"/>
  <c r="GY70" i="24"/>
  <c r="UZ70" i="24" s="1"/>
  <c r="GY69" i="24"/>
  <c r="UZ69" i="24" s="1"/>
  <c r="GY68" i="24"/>
  <c r="UZ68" i="24" s="1"/>
  <c r="GY67" i="24"/>
  <c r="UZ67" i="24" s="1"/>
  <c r="GY66" i="24"/>
  <c r="GY65" i="24"/>
  <c r="UZ65" i="24" s="1"/>
  <c r="GY64" i="24"/>
  <c r="GY63" i="24"/>
  <c r="UZ63" i="24" s="1"/>
  <c r="GY62" i="24"/>
  <c r="UZ62" i="24" s="1"/>
  <c r="GY10" i="24"/>
  <c r="GV109" i="24"/>
  <c r="UY109" i="24" s="1"/>
  <c r="GV108" i="24"/>
  <c r="UY108" i="24" s="1"/>
  <c r="GV107" i="24"/>
  <c r="UY107" i="24" s="1"/>
  <c r="GV106" i="24"/>
  <c r="UY106" i="24" s="1"/>
  <c r="GV105" i="24"/>
  <c r="UY105" i="24" s="1"/>
  <c r="GV104" i="24"/>
  <c r="UY104" i="24" s="1"/>
  <c r="GV103" i="24"/>
  <c r="UY103" i="24" s="1"/>
  <c r="GV102" i="24"/>
  <c r="GV101" i="24"/>
  <c r="UY101" i="24" s="1"/>
  <c r="GV100" i="24"/>
  <c r="UY100" i="24" s="1"/>
  <c r="GV99" i="24"/>
  <c r="UY99" i="24" s="1"/>
  <c r="GV98" i="24"/>
  <c r="UY98" i="24" s="1"/>
  <c r="GV97" i="24"/>
  <c r="UY97" i="24" s="1"/>
  <c r="GV96" i="24"/>
  <c r="UY96" i="24" s="1"/>
  <c r="GV95" i="24"/>
  <c r="UY95" i="24" s="1"/>
  <c r="GV94" i="24"/>
  <c r="GV93" i="24"/>
  <c r="UY93" i="24" s="1"/>
  <c r="GV92" i="24"/>
  <c r="UY92" i="24" s="1"/>
  <c r="GV91" i="24"/>
  <c r="UY91" i="24" s="1"/>
  <c r="GV90" i="24"/>
  <c r="UY90" i="24" s="1"/>
  <c r="GV89" i="24"/>
  <c r="UY89" i="24" s="1"/>
  <c r="GV88" i="24"/>
  <c r="UY88" i="24" s="1"/>
  <c r="GV87" i="24"/>
  <c r="UY87" i="24" s="1"/>
  <c r="GV86" i="24"/>
  <c r="GV85" i="24"/>
  <c r="UY85" i="24" s="1"/>
  <c r="GV84" i="24"/>
  <c r="UY84" i="24" s="1"/>
  <c r="GV83" i="24"/>
  <c r="UY83" i="24" s="1"/>
  <c r="GV82" i="24"/>
  <c r="UY82" i="24" s="1"/>
  <c r="GV81" i="24"/>
  <c r="UY81" i="24" s="1"/>
  <c r="GV80" i="24"/>
  <c r="UY80" i="24" s="1"/>
  <c r="GV79" i="24"/>
  <c r="UY79" i="24" s="1"/>
  <c r="GV78" i="24"/>
  <c r="GV77" i="24"/>
  <c r="UY77" i="24" s="1"/>
  <c r="GV76" i="24"/>
  <c r="UY76" i="24" s="1"/>
  <c r="GV75" i="24"/>
  <c r="UY75" i="24" s="1"/>
  <c r="GV74" i="24"/>
  <c r="UY74" i="24" s="1"/>
  <c r="GV73" i="24"/>
  <c r="UY73" i="24" s="1"/>
  <c r="GV72" i="24"/>
  <c r="UY72" i="24" s="1"/>
  <c r="GV71" i="24"/>
  <c r="UY71" i="24" s="1"/>
  <c r="GV70" i="24"/>
  <c r="GV69" i="24"/>
  <c r="UY69" i="24" s="1"/>
  <c r="GV68" i="24"/>
  <c r="UY68" i="24" s="1"/>
  <c r="GV67" i="24"/>
  <c r="UY67" i="24" s="1"/>
  <c r="GV66" i="24"/>
  <c r="UY66" i="24" s="1"/>
  <c r="GV65" i="24"/>
  <c r="UY65" i="24" s="1"/>
  <c r="GV64" i="24"/>
  <c r="UY64" i="24" s="1"/>
  <c r="GV63" i="24"/>
  <c r="UY63" i="24" s="1"/>
  <c r="GV62" i="24"/>
  <c r="GS109" i="24"/>
  <c r="UX109" i="24" s="1"/>
  <c r="GS108" i="24"/>
  <c r="UX108" i="24" s="1"/>
  <c r="GS107" i="24"/>
  <c r="UX107" i="24" s="1"/>
  <c r="GS106" i="24"/>
  <c r="UX106" i="24" s="1"/>
  <c r="GS105" i="24"/>
  <c r="UX105" i="24" s="1"/>
  <c r="GS104" i="24"/>
  <c r="UX104" i="24" s="1"/>
  <c r="GS103" i="24"/>
  <c r="UX103" i="24" s="1"/>
  <c r="GS102" i="24"/>
  <c r="UX102" i="24" s="1"/>
  <c r="GS101" i="24"/>
  <c r="UX101" i="24" s="1"/>
  <c r="GS100" i="24"/>
  <c r="GS99" i="24"/>
  <c r="UX99" i="24" s="1"/>
  <c r="GS98" i="24"/>
  <c r="UX98" i="24" s="1"/>
  <c r="GS97" i="24"/>
  <c r="UX97" i="24" s="1"/>
  <c r="GS96" i="24"/>
  <c r="UX96" i="24" s="1"/>
  <c r="GS95" i="24"/>
  <c r="UX95" i="24" s="1"/>
  <c r="GS94" i="24"/>
  <c r="GS93" i="24"/>
  <c r="UX93" i="24" s="1"/>
  <c r="GS92" i="24"/>
  <c r="GS91" i="24"/>
  <c r="UX91" i="24" s="1"/>
  <c r="GS90" i="24"/>
  <c r="UX90" i="24" s="1"/>
  <c r="GS89" i="24"/>
  <c r="UX89" i="24" s="1"/>
  <c r="GS88" i="24"/>
  <c r="UX88" i="24" s="1"/>
  <c r="GS87" i="24"/>
  <c r="UX87" i="24" s="1"/>
  <c r="GS86" i="24"/>
  <c r="UX86" i="24" s="1"/>
  <c r="GS85" i="24"/>
  <c r="UX85" i="24" s="1"/>
  <c r="GS84" i="24"/>
  <c r="GS83" i="24"/>
  <c r="UX83" i="24" s="1"/>
  <c r="GS82" i="24"/>
  <c r="UX82" i="24" s="1"/>
  <c r="GS81" i="24"/>
  <c r="UX81" i="24" s="1"/>
  <c r="GS80" i="24"/>
  <c r="UX80" i="24" s="1"/>
  <c r="GS79" i="24"/>
  <c r="UX79" i="24" s="1"/>
  <c r="GS78" i="24"/>
  <c r="UX78" i="24" s="1"/>
  <c r="GS77" i="24"/>
  <c r="UX77" i="24" s="1"/>
  <c r="GS76" i="24"/>
  <c r="GS75" i="24"/>
  <c r="UX75" i="24" s="1"/>
  <c r="GS74" i="24"/>
  <c r="UX74" i="24" s="1"/>
  <c r="GS73" i="24"/>
  <c r="UX73" i="24" s="1"/>
  <c r="GS72" i="24"/>
  <c r="UX72" i="24" s="1"/>
  <c r="GS71" i="24"/>
  <c r="UX71" i="24" s="1"/>
  <c r="GS70" i="24"/>
  <c r="UX70" i="24" s="1"/>
  <c r="GS69" i="24"/>
  <c r="UX69" i="24" s="1"/>
  <c r="GS68" i="24"/>
  <c r="GS67" i="24"/>
  <c r="UX67" i="24" s="1"/>
  <c r="GS66" i="24"/>
  <c r="UX66" i="24" s="1"/>
  <c r="GS65" i="24"/>
  <c r="UX65" i="24" s="1"/>
  <c r="GS64" i="24"/>
  <c r="UX64" i="24" s="1"/>
  <c r="GS63" i="24"/>
  <c r="UX63" i="24" s="1"/>
  <c r="GS62" i="24"/>
  <c r="UX62" i="24" s="1"/>
  <c r="GS10" i="24"/>
  <c r="UX10" i="24" s="1"/>
  <c r="GT10" i="24" s="1"/>
  <c r="PG10" i="24" s="1"/>
  <c r="GP109" i="24"/>
  <c r="UW109" i="24" s="1"/>
  <c r="GP108" i="24"/>
  <c r="UW108" i="24" s="1"/>
  <c r="GP107" i="24"/>
  <c r="GP106" i="24"/>
  <c r="UW106" i="24" s="1"/>
  <c r="GP105" i="24"/>
  <c r="UW105" i="24" s="1"/>
  <c r="GP104" i="24"/>
  <c r="UW104" i="24" s="1"/>
  <c r="GP103" i="24"/>
  <c r="UW103" i="24" s="1"/>
  <c r="GP102" i="24"/>
  <c r="UW102" i="24" s="1"/>
  <c r="GP101" i="24"/>
  <c r="UW101" i="24" s="1"/>
  <c r="GP100" i="24"/>
  <c r="UW100" i="24" s="1"/>
  <c r="GP99" i="24"/>
  <c r="GP98" i="24"/>
  <c r="UW98" i="24" s="1"/>
  <c r="GP97" i="24"/>
  <c r="UW97" i="24" s="1"/>
  <c r="GP96" i="24"/>
  <c r="UW96" i="24" s="1"/>
  <c r="GP95" i="24"/>
  <c r="UW95" i="24" s="1"/>
  <c r="GP94" i="24"/>
  <c r="UW94" i="24" s="1"/>
  <c r="GP93" i="24"/>
  <c r="UW93" i="24" s="1"/>
  <c r="GP92" i="24"/>
  <c r="UW92" i="24" s="1"/>
  <c r="GP91" i="24"/>
  <c r="GP90" i="24"/>
  <c r="UW90" i="24" s="1"/>
  <c r="GP89" i="24"/>
  <c r="UW89" i="24" s="1"/>
  <c r="GP88" i="24"/>
  <c r="UW88" i="24" s="1"/>
  <c r="GP87" i="24"/>
  <c r="UW87" i="24" s="1"/>
  <c r="GP86" i="24"/>
  <c r="UW86" i="24" s="1"/>
  <c r="GP85" i="24"/>
  <c r="UW85" i="24" s="1"/>
  <c r="GP84" i="24"/>
  <c r="UW84" i="24" s="1"/>
  <c r="GP83" i="24"/>
  <c r="GP82" i="24"/>
  <c r="UW82" i="24" s="1"/>
  <c r="GP81" i="24"/>
  <c r="UW81" i="24" s="1"/>
  <c r="GP80" i="24"/>
  <c r="UW80" i="24" s="1"/>
  <c r="GP79" i="24"/>
  <c r="UW79" i="24" s="1"/>
  <c r="GP78" i="24"/>
  <c r="UW78" i="24" s="1"/>
  <c r="GP77" i="24"/>
  <c r="UW77" i="24" s="1"/>
  <c r="GP76" i="24"/>
  <c r="UW76" i="24" s="1"/>
  <c r="GP75" i="24"/>
  <c r="GP74" i="24"/>
  <c r="UW74" i="24" s="1"/>
  <c r="GP73" i="24"/>
  <c r="UW73" i="24" s="1"/>
  <c r="GP72" i="24"/>
  <c r="UW72" i="24" s="1"/>
  <c r="GP71" i="24"/>
  <c r="UW71" i="24" s="1"/>
  <c r="GP70" i="24"/>
  <c r="UW70" i="24" s="1"/>
  <c r="GP69" i="24"/>
  <c r="UW69" i="24" s="1"/>
  <c r="GP68" i="24"/>
  <c r="UW68" i="24" s="1"/>
  <c r="GP67" i="24"/>
  <c r="GP66" i="24"/>
  <c r="UW66" i="24" s="1"/>
  <c r="GP65" i="24"/>
  <c r="UW65" i="24" s="1"/>
  <c r="GP64" i="24"/>
  <c r="UW64" i="24" s="1"/>
  <c r="GP63" i="24"/>
  <c r="UW63" i="24" s="1"/>
  <c r="GP62" i="24"/>
  <c r="UW62" i="24" s="1"/>
  <c r="GP10" i="24"/>
  <c r="GM109" i="24"/>
  <c r="UV109" i="24" s="1"/>
  <c r="GM108" i="24"/>
  <c r="UV108" i="24" s="1"/>
  <c r="GM107" i="24"/>
  <c r="UV107" i="24" s="1"/>
  <c r="GM106" i="24"/>
  <c r="UV106" i="24" s="1"/>
  <c r="GM105" i="24"/>
  <c r="UV105" i="24" s="1"/>
  <c r="GM104" i="24"/>
  <c r="UV104" i="24" s="1"/>
  <c r="GM103" i="24"/>
  <c r="UV103" i="24" s="1"/>
  <c r="GM102" i="24"/>
  <c r="UV102" i="24" s="1"/>
  <c r="GM101" i="24"/>
  <c r="UV101" i="24" s="1"/>
  <c r="GM100" i="24"/>
  <c r="UV100" i="24" s="1"/>
  <c r="GM99" i="24"/>
  <c r="UV99" i="24" s="1"/>
  <c r="GM98" i="24"/>
  <c r="UV98" i="24" s="1"/>
  <c r="GM97" i="24"/>
  <c r="UV97" i="24" s="1"/>
  <c r="GM96" i="24"/>
  <c r="UV96" i="24" s="1"/>
  <c r="GM95" i="24"/>
  <c r="UV95" i="24" s="1"/>
  <c r="GM94" i="24"/>
  <c r="UV94" i="24" s="1"/>
  <c r="GM93" i="24"/>
  <c r="UV93" i="24" s="1"/>
  <c r="GM92" i="24"/>
  <c r="UV92" i="24" s="1"/>
  <c r="GM91" i="24"/>
  <c r="UV91" i="24" s="1"/>
  <c r="GM90" i="24"/>
  <c r="UV90" i="24" s="1"/>
  <c r="GM89" i="24"/>
  <c r="UV89" i="24" s="1"/>
  <c r="GM88" i="24"/>
  <c r="UV88" i="24" s="1"/>
  <c r="GM87" i="24"/>
  <c r="UV87" i="24" s="1"/>
  <c r="GM86" i="24"/>
  <c r="UV86" i="24" s="1"/>
  <c r="GM85" i="24"/>
  <c r="UV85" i="24" s="1"/>
  <c r="GM84" i="24"/>
  <c r="UV84" i="24" s="1"/>
  <c r="GM83" i="24"/>
  <c r="UV83" i="24" s="1"/>
  <c r="GM82" i="24"/>
  <c r="UV82" i="24" s="1"/>
  <c r="GM81" i="24"/>
  <c r="UV81" i="24" s="1"/>
  <c r="GM80" i="24"/>
  <c r="UV80" i="24" s="1"/>
  <c r="GM79" i="24"/>
  <c r="UV79" i="24" s="1"/>
  <c r="GM78" i="24"/>
  <c r="UV78" i="24" s="1"/>
  <c r="GM77" i="24"/>
  <c r="UV77" i="24" s="1"/>
  <c r="GM76" i="24"/>
  <c r="UV76" i="24" s="1"/>
  <c r="GM75" i="24"/>
  <c r="UV75" i="24" s="1"/>
  <c r="GM74" i="24"/>
  <c r="UV74" i="24" s="1"/>
  <c r="GM73" i="24"/>
  <c r="UV73" i="24" s="1"/>
  <c r="GM72" i="24"/>
  <c r="UV72" i="24" s="1"/>
  <c r="GM71" i="24"/>
  <c r="UV71" i="24" s="1"/>
  <c r="GM70" i="24"/>
  <c r="UV70" i="24" s="1"/>
  <c r="GM69" i="24"/>
  <c r="UV69" i="24" s="1"/>
  <c r="GM68" i="24"/>
  <c r="UV68" i="24" s="1"/>
  <c r="GM67" i="24"/>
  <c r="UV67" i="24" s="1"/>
  <c r="GM66" i="24"/>
  <c r="UV66" i="24" s="1"/>
  <c r="GM65" i="24"/>
  <c r="UV65" i="24" s="1"/>
  <c r="GM64" i="24"/>
  <c r="UV64" i="24" s="1"/>
  <c r="GM63" i="24"/>
  <c r="UV63" i="24" s="1"/>
  <c r="GM62" i="24"/>
  <c r="UV62" i="24" s="1"/>
  <c r="GM10" i="24"/>
  <c r="UV10" i="24" s="1"/>
  <c r="GN10" i="24" s="1"/>
  <c r="PE10" i="24" s="1"/>
  <c r="GJ109" i="24"/>
  <c r="GJ108" i="24"/>
  <c r="UU108" i="24" s="1"/>
  <c r="GJ107" i="24"/>
  <c r="UU107" i="24" s="1"/>
  <c r="GJ106" i="24"/>
  <c r="GJ105" i="24"/>
  <c r="UU105" i="24" s="1"/>
  <c r="GJ104" i="24"/>
  <c r="UU104" i="24" s="1"/>
  <c r="GJ103" i="24"/>
  <c r="UU103" i="24" s="1"/>
  <c r="GJ102" i="24"/>
  <c r="UU102" i="24" s="1"/>
  <c r="GJ101" i="24"/>
  <c r="GJ100" i="24"/>
  <c r="UU100" i="24" s="1"/>
  <c r="GJ99" i="24"/>
  <c r="UU99" i="24" s="1"/>
  <c r="GJ98" i="24"/>
  <c r="GJ97" i="24"/>
  <c r="UU97" i="24" s="1"/>
  <c r="GJ96" i="24"/>
  <c r="UU96" i="24" s="1"/>
  <c r="GJ95" i="24"/>
  <c r="UU95" i="24" s="1"/>
  <c r="GJ94" i="24"/>
  <c r="UU94" i="24" s="1"/>
  <c r="GJ93" i="24"/>
  <c r="GJ92" i="24"/>
  <c r="UU92" i="24" s="1"/>
  <c r="GJ91" i="24"/>
  <c r="UU91" i="24" s="1"/>
  <c r="GJ90" i="24"/>
  <c r="GJ89" i="24"/>
  <c r="UU89" i="24" s="1"/>
  <c r="GJ88" i="24"/>
  <c r="GJ87" i="24"/>
  <c r="GJ86" i="24"/>
  <c r="UU86" i="24" s="1"/>
  <c r="GJ85" i="24"/>
  <c r="GJ84" i="24"/>
  <c r="GJ83" i="24"/>
  <c r="UU83" i="24" s="1"/>
  <c r="GJ82" i="24"/>
  <c r="GJ81" i="24"/>
  <c r="UU81" i="24" s="1"/>
  <c r="GJ80" i="24"/>
  <c r="GJ79" i="24"/>
  <c r="UU79" i="24" s="1"/>
  <c r="GJ78" i="24"/>
  <c r="UU78" i="24" s="1"/>
  <c r="GJ77" i="24"/>
  <c r="UU77" i="24" s="1"/>
  <c r="GJ76" i="24"/>
  <c r="UU76" i="24" s="1"/>
  <c r="GJ75" i="24"/>
  <c r="UU75" i="24" s="1"/>
  <c r="GJ74" i="24"/>
  <c r="GJ73" i="24"/>
  <c r="UU73" i="24" s="1"/>
  <c r="GJ72" i="24"/>
  <c r="GJ71" i="24"/>
  <c r="UU71" i="24" s="1"/>
  <c r="GJ70" i="24"/>
  <c r="UU70" i="24" s="1"/>
  <c r="GJ69" i="24"/>
  <c r="GJ68" i="24"/>
  <c r="UU68" i="24" s="1"/>
  <c r="GJ67" i="24"/>
  <c r="UU67" i="24" s="1"/>
  <c r="GJ66" i="24"/>
  <c r="GJ65" i="24"/>
  <c r="UU65" i="24" s="1"/>
  <c r="GJ64" i="24"/>
  <c r="UU64" i="24" s="1"/>
  <c r="GJ63" i="24"/>
  <c r="UU63" i="24" s="1"/>
  <c r="GJ62" i="24"/>
  <c r="UU62" i="24" s="1"/>
  <c r="GJ10" i="24"/>
  <c r="GG109" i="24"/>
  <c r="GG108" i="24"/>
  <c r="UT108" i="24" s="1"/>
  <c r="GG107" i="24"/>
  <c r="UT107" i="24" s="1"/>
  <c r="GG106" i="24"/>
  <c r="UT106" i="24" s="1"/>
  <c r="GG105" i="24"/>
  <c r="UT105" i="24" s="1"/>
  <c r="GG104" i="24"/>
  <c r="GG103" i="24"/>
  <c r="UT103" i="24" s="1"/>
  <c r="GG102" i="24"/>
  <c r="UT102" i="24" s="1"/>
  <c r="GG101" i="24"/>
  <c r="GG100" i="24"/>
  <c r="UT100" i="24" s="1"/>
  <c r="GG99" i="24"/>
  <c r="UT99" i="24" s="1"/>
  <c r="GG98" i="24"/>
  <c r="UT98" i="24" s="1"/>
  <c r="GG97" i="24"/>
  <c r="UT97" i="24" s="1"/>
  <c r="GG96" i="24"/>
  <c r="GG95" i="24"/>
  <c r="UT95" i="24" s="1"/>
  <c r="GG94" i="24"/>
  <c r="UT94" i="24" s="1"/>
  <c r="GG93" i="24"/>
  <c r="UT93" i="24" s="1"/>
  <c r="GG92" i="24"/>
  <c r="UT92" i="24" s="1"/>
  <c r="GG91" i="24"/>
  <c r="UT91" i="24" s="1"/>
  <c r="GG90" i="24"/>
  <c r="UT90" i="24" s="1"/>
  <c r="GG89" i="24"/>
  <c r="UT89" i="24" s="1"/>
  <c r="GG88" i="24"/>
  <c r="UT88" i="24" s="1"/>
  <c r="GG87" i="24"/>
  <c r="UT87" i="24" s="1"/>
  <c r="GG86" i="24"/>
  <c r="UT86" i="24" s="1"/>
  <c r="GG85" i="24"/>
  <c r="UT85" i="24" s="1"/>
  <c r="GG84" i="24"/>
  <c r="UT84" i="24" s="1"/>
  <c r="GG83" i="24"/>
  <c r="UT83" i="24" s="1"/>
  <c r="GG82" i="24"/>
  <c r="UT82" i="24" s="1"/>
  <c r="GG81" i="24"/>
  <c r="UT81" i="24" s="1"/>
  <c r="GG80" i="24"/>
  <c r="UT80" i="24" s="1"/>
  <c r="GG79" i="24"/>
  <c r="UT79" i="24" s="1"/>
  <c r="GG78" i="24"/>
  <c r="UT78" i="24" s="1"/>
  <c r="GG77" i="24"/>
  <c r="UT77" i="24" s="1"/>
  <c r="GG76" i="24"/>
  <c r="UT76" i="24" s="1"/>
  <c r="GG75" i="24"/>
  <c r="UT75" i="24" s="1"/>
  <c r="GG74" i="24"/>
  <c r="UT74" i="24" s="1"/>
  <c r="GG73" i="24"/>
  <c r="UT73" i="24" s="1"/>
  <c r="GG72" i="24"/>
  <c r="GG71" i="24"/>
  <c r="UT71" i="24" s="1"/>
  <c r="GG70" i="24"/>
  <c r="UT70" i="24" s="1"/>
  <c r="GG69" i="24"/>
  <c r="UT69" i="24" s="1"/>
  <c r="GG68" i="24"/>
  <c r="UT68" i="24" s="1"/>
  <c r="GG67" i="24"/>
  <c r="UT67" i="24" s="1"/>
  <c r="GG66" i="24"/>
  <c r="UT66" i="24" s="1"/>
  <c r="GG65" i="24"/>
  <c r="UT65" i="24" s="1"/>
  <c r="GG64" i="24"/>
  <c r="GG63" i="24"/>
  <c r="UT63" i="24" s="1"/>
  <c r="GG62" i="24"/>
  <c r="UT62" i="24" s="1"/>
  <c r="GG61" i="24"/>
  <c r="GG60" i="24"/>
  <c r="GG58" i="24"/>
  <c r="GG57" i="24"/>
  <c r="GG56" i="24"/>
  <c r="GG53" i="24"/>
  <c r="GG49" i="24"/>
  <c r="GG48" i="24"/>
  <c r="GG41" i="24"/>
  <c r="GG40" i="24"/>
  <c r="GG37" i="24"/>
  <c r="GG33" i="24"/>
  <c r="GG32" i="24"/>
  <c r="GG26" i="24"/>
  <c r="GG25" i="24"/>
  <c r="GG24" i="24"/>
  <c r="GG20" i="24"/>
  <c r="GG17" i="24"/>
  <c r="GG16" i="24"/>
  <c r="VM9" i="24"/>
  <c r="VM8" i="24"/>
  <c r="VM7" i="24"/>
  <c r="VM6" i="24"/>
  <c r="VM5" i="24"/>
  <c r="VG109" i="24"/>
  <c r="UU109" i="24"/>
  <c r="VH108" i="24"/>
  <c r="VH107" i="24"/>
  <c r="UW107" i="24"/>
  <c r="VI106" i="24"/>
  <c r="VC106" i="24"/>
  <c r="VA106" i="24"/>
  <c r="UZ104" i="24"/>
  <c r="UT104" i="24"/>
  <c r="VG101" i="24"/>
  <c r="UU101" i="24"/>
  <c r="UX100" i="24"/>
  <c r="UW99" i="24"/>
  <c r="VI98" i="24"/>
  <c r="VC98" i="24"/>
  <c r="VA98" i="24"/>
  <c r="VC97" i="24"/>
  <c r="VF96" i="24"/>
  <c r="VE96" i="24"/>
  <c r="VC96" i="24"/>
  <c r="UT96" i="24"/>
  <c r="VG94" i="24"/>
  <c r="VF94" i="24"/>
  <c r="VB94" i="24"/>
  <c r="UX94" i="24"/>
  <c r="VG93" i="24"/>
  <c r="UU93" i="24"/>
  <c r="VH92" i="24"/>
  <c r="VG92" i="24"/>
  <c r="VE92" i="24"/>
  <c r="UX92" i="24"/>
  <c r="VH91" i="24"/>
  <c r="UW91" i="24"/>
  <c r="VI90" i="24"/>
  <c r="VA90" i="24"/>
  <c r="VC89" i="24"/>
  <c r="VE88" i="24"/>
  <c r="VC88" i="24"/>
  <c r="UU88" i="24"/>
  <c r="UU87" i="24"/>
  <c r="VG85" i="24"/>
  <c r="UU85" i="24"/>
  <c r="UX84" i="24"/>
  <c r="UU84" i="24"/>
  <c r="UW83" i="24"/>
  <c r="VI82" i="24"/>
  <c r="VC82" i="24"/>
  <c r="VA82" i="24"/>
  <c r="VC81" i="24"/>
  <c r="UU80" i="24"/>
  <c r="VE79" i="24"/>
  <c r="VG77" i="24"/>
  <c r="VH76" i="24"/>
  <c r="UX76" i="24"/>
  <c r="VI75" i="24"/>
  <c r="UW75" i="24"/>
  <c r="VI74" i="24"/>
  <c r="VG74" i="24"/>
  <c r="VC74" i="24"/>
  <c r="VA74" i="24"/>
  <c r="VC72" i="24"/>
  <c r="UU72" i="24"/>
  <c r="UT72" i="24"/>
  <c r="VG69" i="24"/>
  <c r="UU69" i="24"/>
  <c r="VH68" i="24"/>
  <c r="VE68" i="24"/>
  <c r="VC68" i="24"/>
  <c r="UX68" i="24"/>
  <c r="UW67" i="24"/>
  <c r="VI66" i="24"/>
  <c r="VA66" i="24"/>
  <c r="VC65" i="24"/>
  <c r="VE64" i="24"/>
  <c r="VC64" i="24"/>
  <c r="UZ64" i="24"/>
  <c r="UT64" i="24"/>
  <c r="VE63" i="24"/>
  <c r="UU9" i="24"/>
  <c r="UC9" i="24"/>
  <c r="UU8" i="24"/>
  <c r="UC8" i="24"/>
  <c r="UU7" i="24"/>
  <c r="UC7" i="24"/>
  <c r="UU6" i="24"/>
  <c r="UC6" i="24"/>
  <c r="UU5" i="24"/>
  <c r="UT5" i="24" s="1"/>
  <c r="UT6" i="24" s="1"/>
  <c r="UC5" i="24"/>
  <c r="BR3" i="24"/>
  <c r="VL5" i="24"/>
  <c r="VL6" i="24" s="1"/>
  <c r="UB9" i="24"/>
  <c r="UB8" i="24"/>
  <c r="UB7" i="24"/>
  <c r="UB6" i="24"/>
  <c r="UB5" i="24"/>
  <c r="WD9" i="24"/>
  <c r="WD8" i="24"/>
  <c r="WD7" i="24"/>
  <c r="WD5" i="24"/>
  <c r="WD6" i="24" s="1"/>
  <c r="UT9" i="24"/>
  <c r="VL8" i="24"/>
  <c r="UT8" i="24"/>
  <c r="VL7" i="24"/>
  <c r="UT7" i="24"/>
  <c r="CD109" i="24"/>
  <c r="NS109" i="24" s="1"/>
  <c r="CD108" i="24"/>
  <c r="NS108" i="24" s="1"/>
  <c r="CD107" i="24"/>
  <c r="NS107" i="24" s="1"/>
  <c r="CD106" i="24"/>
  <c r="NS106" i="24" s="1"/>
  <c r="CD105" i="24"/>
  <c r="NS105" i="24" s="1"/>
  <c r="CD104" i="24"/>
  <c r="NS104" i="24" s="1"/>
  <c r="CD103" i="24"/>
  <c r="NS103" i="24" s="1"/>
  <c r="CD102" i="24"/>
  <c r="NS102" i="24" s="1"/>
  <c r="CD101" i="24"/>
  <c r="NS101" i="24" s="1"/>
  <c r="CD100" i="24"/>
  <c r="NS100" i="24" s="1"/>
  <c r="CD99" i="24"/>
  <c r="NS99" i="24" s="1"/>
  <c r="CD98" i="24"/>
  <c r="NS98" i="24" s="1"/>
  <c r="CD97" i="24"/>
  <c r="NS97" i="24" s="1"/>
  <c r="CD96" i="24"/>
  <c r="NS96" i="24" s="1"/>
  <c r="CD95" i="24"/>
  <c r="NS95" i="24" s="1"/>
  <c r="CD94" i="24"/>
  <c r="NS94" i="24" s="1"/>
  <c r="CD93" i="24"/>
  <c r="NS93" i="24" s="1"/>
  <c r="CD92" i="24"/>
  <c r="NS92" i="24" s="1"/>
  <c r="CD91" i="24"/>
  <c r="NS91" i="24" s="1"/>
  <c r="CD90" i="24"/>
  <c r="NS90" i="24" s="1"/>
  <c r="CD89" i="24"/>
  <c r="NS89" i="24" s="1"/>
  <c r="CD88" i="24"/>
  <c r="NS88" i="24" s="1"/>
  <c r="CD87" i="24"/>
  <c r="NS87" i="24" s="1"/>
  <c r="CD86" i="24"/>
  <c r="NS86" i="24" s="1"/>
  <c r="CD85" i="24"/>
  <c r="NS85" i="24" s="1"/>
  <c r="CD84" i="24"/>
  <c r="NS84" i="24" s="1"/>
  <c r="CD83" i="24"/>
  <c r="NS83" i="24" s="1"/>
  <c r="CD82" i="24"/>
  <c r="NS82" i="24" s="1"/>
  <c r="CD81" i="24"/>
  <c r="NS81" i="24" s="1"/>
  <c r="CD80" i="24"/>
  <c r="NS80" i="24" s="1"/>
  <c r="CD79" i="24"/>
  <c r="NS79" i="24" s="1"/>
  <c r="CD78" i="24"/>
  <c r="NS78" i="24" s="1"/>
  <c r="CD77" i="24"/>
  <c r="NS77" i="24" s="1"/>
  <c r="CD76" i="24"/>
  <c r="NS76" i="24" s="1"/>
  <c r="CD75" i="24"/>
  <c r="NS75" i="24" s="1"/>
  <c r="CD74" i="24"/>
  <c r="NS74" i="24" s="1"/>
  <c r="CD73" i="24"/>
  <c r="NS73" i="24" s="1"/>
  <c r="CD72" i="24"/>
  <c r="NS72" i="24" s="1"/>
  <c r="CD71" i="24"/>
  <c r="NS71" i="24" s="1"/>
  <c r="CD70" i="24"/>
  <c r="NS70" i="24" s="1"/>
  <c r="CD69" i="24"/>
  <c r="NS69" i="24" s="1"/>
  <c r="CD68" i="24"/>
  <c r="NS68" i="24" s="1"/>
  <c r="CD67" i="24"/>
  <c r="NS67" i="24" s="1"/>
  <c r="CD66" i="24"/>
  <c r="NS66" i="24" s="1"/>
  <c r="CD65" i="24"/>
  <c r="NS65" i="24" s="1"/>
  <c r="CD64" i="24"/>
  <c r="NS64" i="24" s="1"/>
  <c r="CD63" i="24"/>
  <c r="NS63" i="24" s="1"/>
  <c r="CD62" i="24"/>
  <c r="NS62" i="24" s="1"/>
  <c r="GD109" i="24"/>
  <c r="US109" i="24" s="1"/>
  <c r="GA109" i="24"/>
  <c r="UR109" i="24" s="1"/>
  <c r="FX109" i="24"/>
  <c r="UQ109" i="24" s="1"/>
  <c r="FU109" i="24"/>
  <c r="UP109" i="24" s="1"/>
  <c r="FR109" i="24"/>
  <c r="UO109" i="24" s="1"/>
  <c r="FO109" i="24"/>
  <c r="UN109" i="24" s="1"/>
  <c r="FL109" i="24"/>
  <c r="UM109" i="24" s="1"/>
  <c r="FI109" i="24"/>
  <c r="FF109" i="24"/>
  <c r="VJ109" i="24" s="1"/>
  <c r="FC109" i="24"/>
  <c r="UJ109" i="24" s="1"/>
  <c r="EZ109" i="24"/>
  <c r="UI109" i="24" s="1"/>
  <c r="EW109" i="24"/>
  <c r="UH109" i="24" s="1"/>
  <c r="ET109" i="24"/>
  <c r="UG109" i="24" s="1"/>
  <c r="EQ109" i="24"/>
  <c r="UF109" i="24" s="1"/>
  <c r="EN109" i="24"/>
  <c r="UE109" i="24" s="1"/>
  <c r="EK109" i="24"/>
  <c r="UD109" i="24" s="1"/>
  <c r="EH109" i="24"/>
  <c r="UC109" i="24" s="1"/>
  <c r="GD108" i="24"/>
  <c r="US108" i="24" s="1"/>
  <c r="GA108" i="24"/>
  <c r="UR108" i="24" s="1"/>
  <c r="FX108" i="24"/>
  <c r="UQ108" i="24" s="1"/>
  <c r="FU108" i="24"/>
  <c r="UP108" i="24" s="1"/>
  <c r="FR108" i="24"/>
  <c r="UO108" i="24" s="1"/>
  <c r="FO108" i="24"/>
  <c r="UN108" i="24" s="1"/>
  <c r="FL108" i="24"/>
  <c r="UM108" i="24" s="1"/>
  <c r="FI108" i="24"/>
  <c r="FF108" i="24"/>
  <c r="FC108" i="24"/>
  <c r="UJ108" i="24" s="1"/>
  <c r="EZ108" i="24"/>
  <c r="UI108" i="24" s="1"/>
  <c r="EW108" i="24"/>
  <c r="UH108" i="24" s="1"/>
  <c r="ET108" i="24"/>
  <c r="UG108" i="24" s="1"/>
  <c r="EQ108" i="24"/>
  <c r="UF108" i="24" s="1"/>
  <c r="EN108" i="24"/>
  <c r="UE108" i="24" s="1"/>
  <c r="EK108" i="24"/>
  <c r="UD108" i="24" s="1"/>
  <c r="EH108" i="24"/>
  <c r="UC108" i="24" s="1"/>
  <c r="GD107" i="24"/>
  <c r="US107" i="24" s="1"/>
  <c r="GA107" i="24"/>
  <c r="UR107" i="24" s="1"/>
  <c r="FX107" i="24"/>
  <c r="UQ107" i="24" s="1"/>
  <c r="FU107" i="24"/>
  <c r="UP107" i="24" s="1"/>
  <c r="FR107" i="24"/>
  <c r="UO107" i="24" s="1"/>
  <c r="FO107" i="24"/>
  <c r="UN107" i="24" s="1"/>
  <c r="FL107" i="24"/>
  <c r="UM107" i="24" s="1"/>
  <c r="FI107" i="24"/>
  <c r="FF107" i="24"/>
  <c r="VJ107" i="24" s="1"/>
  <c r="FC107" i="24"/>
  <c r="UJ107" i="24" s="1"/>
  <c r="EZ107" i="24"/>
  <c r="UI107" i="24" s="1"/>
  <c r="EW107" i="24"/>
  <c r="UH107" i="24" s="1"/>
  <c r="ET107" i="24"/>
  <c r="UG107" i="24" s="1"/>
  <c r="EQ107" i="24"/>
  <c r="UF107" i="24" s="1"/>
  <c r="EN107" i="24"/>
  <c r="UE107" i="24" s="1"/>
  <c r="EK107" i="24"/>
  <c r="UD107" i="24" s="1"/>
  <c r="EH107" i="24"/>
  <c r="UC107" i="24" s="1"/>
  <c r="GD106" i="24"/>
  <c r="US106" i="24" s="1"/>
  <c r="GA106" i="24"/>
  <c r="UR106" i="24" s="1"/>
  <c r="FX106" i="24"/>
  <c r="UQ106" i="24" s="1"/>
  <c r="FU106" i="24"/>
  <c r="UP106" i="24" s="1"/>
  <c r="FR106" i="24"/>
  <c r="UO106" i="24" s="1"/>
  <c r="FO106" i="24"/>
  <c r="UN106" i="24" s="1"/>
  <c r="FL106" i="24"/>
  <c r="UM106" i="24" s="1"/>
  <c r="FI106" i="24"/>
  <c r="FF106" i="24"/>
  <c r="FC106" i="24"/>
  <c r="UJ106" i="24" s="1"/>
  <c r="EZ106" i="24"/>
  <c r="UI106" i="24" s="1"/>
  <c r="EW106" i="24"/>
  <c r="UH106" i="24" s="1"/>
  <c r="ET106" i="24"/>
  <c r="UG106" i="24" s="1"/>
  <c r="EQ106" i="24"/>
  <c r="UF106" i="24" s="1"/>
  <c r="EN106" i="24"/>
  <c r="UE106" i="24" s="1"/>
  <c r="EK106" i="24"/>
  <c r="UD106" i="24" s="1"/>
  <c r="EH106" i="24"/>
  <c r="UC106" i="24" s="1"/>
  <c r="GD105" i="24"/>
  <c r="US105" i="24" s="1"/>
  <c r="GA105" i="24"/>
  <c r="UR105" i="24" s="1"/>
  <c r="FX105" i="24"/>
  <c r="UQ105" i="24" s="1"/>
  <c r="FU105" i="24"/>
  <c r="UP105" i="24" s="1"/>
  <c r="FR105" i="24"/>
  <c r="UO105" i="24" s="1"/>
  <c r="FO105" i="24"/>
  <c r="UN105" i="24" s="1"/>
  <c r="FL105" i="24"/>
  <c r="UM105" i="24" s="1"/>
  <c r="FI105" i="24"/>
  <c r="FF105" i="24"/>
  <c r="UK105" i="24" s="1"/>
  <c r="FC105" i="24"/>
  <c r="UJ105" i="24" s="1"/>
  <c r="EZ105" i="24"/>
  <c r="UI105" i="24" s="1"/>
  <c r="EW105" i="24"/>
  <c r="UH105" i="24" s="1"/>
  <c r="ET105" i="24"/>
  <c r="UG105" i="24" s="1"/>
  <c r="EQ105" i="24"/>
  <c r="UF105" i="24" s="1"/>
  <c r="EN105" i="24"/>
  <c r="UE105" i="24" s="1"/>
  <c r="EK105" i="24"/>
  <c r="UD105" i="24" s="1"/>
  <c r="EH105" i="24"/>
  <c r="UC105" i="24" s="1"/>
  <c r="GD104" i="24"/>
  <c r="US104" i="24" s="1"/>
  <c r="GA104" i="24"/>
  <c r="UR104" i="24" s="1"/>
  <c r="FX104" i="24"/>
  <c r="UQ104" i="24" s="1"/>
  <c r="FU104" i="24"/>
  <c r="UP104" i="24" s="1"/>
  <c r="FR104" i="24"/>
  <c r="UO104" i="24" s="1"/>
  <c r="FO104" i="24"/>
  <c r="UN104" i="24" s="1"/>
  <c r="FL104" i="24"/>
  <c r="UM104" i="24" s="1"/>
  <c r="FI104" i="24"/>
  <c r="FF104" i="24"/>
  <c r="UK104" i="24" s="1"/>
  <c r="FC104" i="24"/>
  <c r="UJ104" i="24" s="1"/>
  <c r="EZ104" i="24"/>
  <c r="UI104" i="24" s="1"/>
  <c r="EW104" i="24"/>
  <c r="UH104" i="24" s="1"/>
  <c r="ET104" i="24"/>
  <c r="UG104" i="24" s="1"/>
  <c r="EQ104" i="24"/>
  <c r="UF104" i="24" s="1"/>
  <c r="EN104" i="24"/>
  <c r="UE104" i="24" s="1"/>
  <c r="EK104" i="24"/>
  <c r="UD104" i="24" s="1"/>
  <c r="EH104" i="24"/>
  <c r="UC104" i="24" s="1"/>
  <c r="GD103" i="24"/>
  <c r="US103" i="24" s="1"/>
  <c r="GA103" i="24"/>
  <c r="UR103" i="24" s="1"/>
  <c r="FX103" i="24"/>
  <c r="UQ103" i="24" s="1"/>
  <c r="FU103" i="24"/>
  <c r="UP103" i="24" s="1"/>
  <c r="FR103" i="24"/>
  <c r="UO103" i="24" s="1"/>
  <c r="FO103" i="24"/>
  <c r="UN103" i="24" s="1"/>
  <c r="FL103" i="24"/>
  <c r="UM103" i="24" s="1"/>
  <c r="FI103" i="24"/>
  <c r="UL103" i="24" s="1"/>
  <c r="FF103" i="24"/>
  <c r="FC103" i="24"/>
  <c r="UJ103" i="24" s="1"/>
  <c r="EZ103" i="24"/>
  <c r="UI103" i="24" s="1"/>
  <c r="EW103" i="24"/>
  <c r="UH103" i="24" s="1"/>
  <c r="ET103" i="24"/>
  <c r="UG103" i="24" s="1"/>
  <c r="EQ103" i="24"/>
  <c r="UF103" i="24" s="1"/>
  <c r="EN103" i="24"/>
  <c r="UE103" i="24" s="1"/>
  <c r="EK103" i="24"/>
  <c r="UD103" i="24" s="1"/>
  <c r="EH103" i="24"/>
  <c r="UC103" i="24" s="1"/>
  <c r="GD102" i="24"/>
  <c r="US102" i="24" s="1"/>
  <c r="GA102" i="24"/>
  <c r="UR102" i="24" s="1"/>
  <c r="FX102" i="24"/>
  <c r="UQ102" i="24" s="1"/>
  <c r="FU102" i="24"/>
  <c r="UP102" i="24" s="1"/>
  <c r="FR102" i="24"/>
  <c r="UO102" i="24" s="1"/>
  <c r="FO102" i="24"/>
  <c r="UN102" i="24" s="1"/>
  <c r="FL102" i="24"/>
  <c r="UM102" i="24" s="1"/>
  <c r="FI102" i="24"/>
  <c r="FF102" i="24"/>
  <c r="FC102" i="24"/>
  <c r="UJ102" i="24" s="1"/>
  <c r="EZ102" i="24"/>
  <c r="UI102" i="24" s="1"/>
  <c r="EW102" i="24"/>
  <c r="UH102" i="24" s="1"/>
  <c r="ET102" i="24"/>
  <c r="UG102" i="24" s="1"/>
  <c r="EQ102" i="24"/>
  <c r="UF102" i="24" s="1"/>
  <c r="EN102" i="24"/>
  <c r="UE102" i="24" s="1"/>
  <c r="EK102" i="24"/>
  <c r="UD102" i="24" s="1"/>
  <c r="EH102" i="24"/>
  <c r="UC102" i="24" s="1"/>
  <c r="GD101" i="24"/>
  <c r="US101" i="24" s="1"/>
  <c r="GA101" i="24"/>
  <c r="UR101" i="24" s="1"/>
  <c r="FX101" i="24"/>
  <c r="UQ101" i="24" s="1"/>
  <c r="FU101" i="24"/>
  <c r="UP101" i="24" s="1"/>
  <c r="FR101" i="24"/>
  <c r="UO101" i="24" s="1"/>
  <c r="FO101" i="24"/>
  <c r="UN101" i="24" s="1"/>
  <c r="FL101" i="24"/>
  <c r="UM101" i="24" s="1"/>
  <c r="FI101" i="24"/>
  <c r="FF101" i="24"/>
  <c r="FC101" i="24"/>
  <c r="UJ101" i="24" s="1"/>
  <c r="EZ101" i="24"/>
  <c r="UI101" i="24" s="1"/>
  <c r="EW101" i="24"/>
  <c r="UH101" i="24" s="1"/>
  <c r="ET101" i="24"/>
  <c r="UG101" i="24" s="1"/>
  <c r="EQ101" i="24"/>
  <c r="UF101" i="24" s="1"/>
  <c r="EN101" i="24"/>
  <c r="UE101" i="24" s="1"/>
  <c r="EK101" i="24"/>
  <c r="UD101" i="24" s="1"/>
  <c r="EH101" i="24"/>
  <c r="UC101" i="24" s="1"/>
  <c r="GD100" i="24"/>
  <c r="US100" i="24" s="1"/>
  <c r="GA100" i="24"/>
  <c r="UR100" i="24" s="1"/>
  <c r="FX100" i="24"/>
  <c r="UQ100" i="24" s="1"/>
  <c r="FU100" i="24"/>
  <c r="UP100" i="24" s="1"/>
  <c r="FR100" i="24"/>
  <c r="UO100" i="24" s="1"/>
  <c r="FO100" i="24"/>
  <c r="UN100" i="24" s="1"/>
  <c r="FL100" i="24"/>
  <c r="UM100" i="24" s="1"/>
  <c r="FI100" i="24"/>
  <c r="VK100" i="24" s="1"/>
  <c r="FF100" i="24"/>
  <c r="FC100" i="24"/>
  <c r="UJ100" i="24" s="1"/>
  <c r="EZ100" i="24"/>
  <c r="UI100" i="24" s="1"/>
  <c r="EW100" i="24"/>
  <c r="UH100" i="24" s="1"/>
  <c r="ET100" i="24"/>
  <c r="UG100" i="24" s="1"/>
  <c r="EQ100" i="24"/>
  <c r="UF100" i="24" s="1"/>
  <c r="EN100" i="24"/>
  <c r="UE100" i="24" s="1"/>
  <c r="EK100" i="24"/>
  <c r="UD100" i="24" s="1"/>
  <c r="EH100" i="24"/>
  <c r="UC100" i="24" s="1"/>
  <c r="GD99" i="24"/>
  <c r="US99" i="24" s="1"/>
  <c r="GA99" i="24"/>
  <c r="UR99" i="24" s="1"/>
  <c r="FX99" i="24"/>
  <c r="UQ99" i="24" s="1"/>
  <c r="FU99" i="24"/>
  <c r="UP99" i="24" s="1"/>
  <c r="FR99" i="24"/>
  <c r="UO99" i="24" s="1"/>
  <c r="FO99" i="24"/>
  <c r="UN99" i="24" s="1"/>
  <c r="FL99" i="24"/>
  <c r="UM99" i="24" s="1"/>
  <c r="FI99" i="24"/>
  <c r="FF99" i="24"/>
  <c r="UK99" i="24" s="1"/>
  <c r="FC99" i="24"/>
  <c r="UJ99" i="24" s="1"/>
  <c r="EZ99" i="24"/>
  <c r="UI99" i="24" s="1"/>
  <c r="EW99" i="24"/>
  <c r="UH99" i="24" s="1"/>
  <c r="ET99" i="24"/>
  <c r="UG99" i="24" s="1"/>
  <c r="EQ99" i="24"/>
  <c r="UF99" i="24" s="1"/>
  <c r="EN99" i="24"/>
  <c r="UE99" i="24" s="1"/>
  <c r="EK99" i="24"/>
  <c r="UD99" i="24" s="1"/>
  <c r="EH99" i="24"/>
  <c r="UC99" i="24" s="1"/>
  <c r="GD98" i="24"/>
  <c r="US98" i="24" s="1"/>
  <c r="GA98" i="24"/>
  <c r="UR98" i="24" s="1"/>
  <c r="FX98" i="24"/>
  <c r="UQ98" i="24" s="1"/>
  <c r="FU98" i="24"/>
  <c r="UP98" i="24" s="1"/>
  <c r="FR98" i="24"/>
  <c r="UO98" i="24" s="1"/>
  <c r="FO98" i="24"/>
  <c r="UN98" i="24" s="1"/>
  <c r="FL98" i="24"/>
  <c r="UM98" i="24" s="1"/>
  <c r="FI98" i="24"/>
  <c r="FF98" i="24"/>
  <c r="VJ98" i="24" s="1"/>
  <c r="FC98" i="24"/>
  <c r="UJ98" i="24" s="1"/>
  <c r="EZ98" i="24"/>
  <c r="UI98" i="24" s="1"/>
  <c r="EW98" i="24"/>
  <c r="UH98" i="24" s="1"/>
  <c r="ET98" i="24"/>
  <c r="UG98" i="24" s="1"/>
  <c r="EQ98" i="24"/>
  <c r="UF98" i="24" s="1"/>
  <c r="EN98" i="24"/>
  <c r="UE98" i="24" s="1"/>
  <c r="EK98" i="24"/>
  <c r="UD98" i="24" s="1"/>
  <c r="EH98" i="24"/>
  <c r="UC98" i="24" s="1"/>
  <c r="GD97" i="24"/>
  <c r="US97" i="24" s="1"/>
  <c r="GA97" i="24"/>
  <c r="UR97" i="24" s="1"/>
  <c r="FX97" i="24"/>
  <c r="UQ97" i="24" s="1"/>
  <c r="FU97" i="24"/>
  <c r="UP97" i="24" s="1"/>
  <c r="FR97" i="24"/>
  <c r="UO97" i="24" s="1"/>
  <c r="FO97" i="24"/>
  <c r="UN97" i="24" s="1"/>
  <c r="FL97" i="24"/>
  <c r="UM97" i="24" s="1"/>
  <c r="FI97" i="24"/>
  <c r="FF97" i="24"/>
  <c r="VJ97" i="24" s="1"/>
  <c r="FC97" i="24"/>
  <c r="UJ97" i="24" s="1"/>
  <c r="EZ97" i="24"/>
  <c r="UI97" i="24" s="1"/>
  <c r="EW97" i="24"/>
  <c r="UH97" i="24" s="1"/>
  <c r="ET97" i="24"/>
  <c r="UG97" i="24" s="1"/>
  <c r="EQ97" i="24"/>
  <c r="UF97" i="24" s="1"/>
  <c r="EN97" i="24"/>
  <c r="UE97" i="24" s="1"/>
  <c r="EK97" i="24"/>
  <c r="UD97" i="24" s="1"/>
  <c r="EH97" i="24"/>
  <c r="UC97" i="24" s="1"/>
  <c r="GD96" i="24"/>
  <c r="US96" i="24" s="1"/>
  <c r="GA96" i="24"/>
  <c r="UR96" i="24" s="1"/>
  <c r="FX96" i="24"/>
  <c r="UQ96" i="24" s="1"/>
  <c r="FU96" i="24"/>
  <c r="UP96" i="24" s="1"/>
  <c r="FR96" i="24"/>
  <c r="UO96" i="24" s="1"/>
  <c r="FO96" i="24"/>
  <c r="UN96" i="24" s="1"/>
  <c r="FL96" i="24"/>
  <c r="UM96" i="24" s="1"/>
  <c r="FI96" i="24"/>
  <c r="FF96" i="24"/>
  <c r="FC96" i="24"/>
  <c r="UJ96" i="24" s="1"/>
  <c r="EZ96" i="24"/>
  <c r="UI96" i="24" s="1"/>
  <c r="EW96" i="24"/>
  <c r="UH96" i="24" s="1"/>
  <c r="ET96" i="24"/>
  <c r="UG96" i="24" s="1"/>
  <c r="EQ96" i="24"/>
  <c r="UF96" i="24" s="1"/>
  <c r="EN96" i="24"/>
  <c r="UE96" i="24" s="1"/>
  <c r="EK96" i="24"/>
  <c r="UD96" i="24" s="1"/>
  <c r="EH96" i="24"/>
  <c r="UC96" i="24" s="1"/>
  <c r="GD95" i="24"/>
  <c r="US95" i="24" s="1"/>
  <c r="GA95" i="24"/>
  <c r="UR95" i="24" s="1"/>
  <c r="FX95" i="24"/>
  <c r="UQ95" i="24" s="1"/>
  <c r="FU95" i="24"/>
  <c r="UP95" i="24" s="1"/>
  <c r="FR95" i="24"/>
  <c r="UO95" i="24" s="1"/>
  <c r="FO95" i="24"/>
  <c r="UN95" i="24" s="1"/>
  <c r="FL95" i="24"/>
  <c r="UM95" i="24" s="1"/>
  <c r="FI95" i="24"/>
  <c r="FF95" i="24"/>
  <c r="VJ95" i="24" s="1"/>
  <c r="FC95" i="24"/>
  <c r="UJ95" i="24" s="1"/>
  <c r="EZ95" i="24"/>
  <c r="UI95" i="24" s="1"/>
  <c r="EW95" i="24"/>
  <c r="UH95" i="24" s="1"/>
  <c r="ET95" i="24"/>
  <c r="UG95" i="24" s="1"/>
  <c r="EQ95" i="24"/>
  <c r="UF95" i="24" s="1"/>
  <c r="EN95" i="24"/>
  <c r="UE95" i="24" s="1"/>
  <c r="EK95" i="24"/>
  <c r="UD95" i="24" s="1"/>
  <c r="EH95" i="24"/>
  <c r="UC95" i="24" s="1"/>
  <c r="GD94" i="24"/>
  <c r="US94" i="24" s="1"/>
  <c r="GA94" i="24"/>
  <c r="UR94" i="24" s="1"/>
  <c r="FX94" i="24"/>
  <c r="UQ94" i="24" s="1"/>
  <c r="FU94" i="24"/>
  <c r="UP94" i="24" s="1"/>
  <c r="FR94" i="24"/>
  <c r="UO94" i="24" s="1"/>
  <c r="FO94" i="24"/>
  <c r="UN94" i="24" s="1"/>
  <c r="FL94" i="24"/>
  <c r="UM94" i="24" s="1"/>
  <c r="FI94" i="24"/>
  <c r="VK94" i="24" s="1"/>
  <c r="FF94" i="24"/>
  <c r="FC94" i="24"/>
  <c r="UJ94" i="24" s="1"/>
  <c r="EZ94" i="24"/>
  <c r="UI94" i="24" s="1"/>
  <c r="EW94" i="24"/>
  <c r="UH94" i="24" s="1"/>
  <c r="ET94" i="24"/>
  <c r="UG94" i="24" s="1"/>
  <c r="EQ94" i="24"/>
  <c r="UF94" i="24" s="1"/>
  <c r="EN94" i="24"/>
  <c r="UE94" i="24" s="1"/>
  <c r="EK94" i="24"/>
  <c r="UD94" i="24" s="1"/>
  <c r="EH94" i="24"/>
  <c r="UC94" i="24" s="1"/>
  <c r="GD93" i="24"/>
  <c r="US93" i="24" s="1"/>
  <c r="GA93" i="24"/>
  <c r="UR93" i="24" s="1"/>
  <c r="FX93" i="24"/>
  <c r="UQ93" i="24" s="1"/>
  <c r="FU93" i="24"/>
  <c r="UP93" i="24" s="1"/>
  <c r="FR93" i="24"/>
  <c r="UO93" i="24" s="1"/>
  <c r="FO93" i="24"/>
  <c r="UN93" i="24" s="1"/>
  <c r="FL93" i="24"/>
  <c r="UM93" i="24" s="1"/>
  <c r="FI93" i="24"/>
  <c r="FF93" i="24"/>
  <c r="VJ93" i="24" s="1"/>
  <c r="FC93" i="24"/>
  <c r="UJ93" i="24" s="1"/>
  <c r="EZ93" i="24"/>
  <c r="UI93" i="24" s="1"/>
  <c r="EW93" i="24"/>
  <c r="UH93" i="24" s="1"/>
  <c r="ET93" i="24"/>
  <c r="UG93" i="24" s="1"/>
  <c r="EQ93" i="24"/>
  <c r="UF93" i="24" s="1"/>
  <c r="EN93" i="24"/>
  <c r="UE93" i="24" s="1"/>
  <c r="EK93" i="24"/>
  <c r="UD93" i="24" s="1"/>
  <c r="EH93" i="24"/>
  <c r="UC93" i="24" s="1"/>
  <c r="GD92" i="24"/>
  <c r="US92" i="24" s="1"/>
  <c r="GA92" i="24"/>
  <c r="UR92" i="24" s="1"/>
  <c r="FX92" i="24"/>
  <c r="UQ92" i="24" s="1"/>
  <c r="FU92" i="24"/>
  <c r="UP92" i="24" s="1"/>
  <c r="FR92" i="24"/>
  <c r="UO92" i="24" s="1"/>
  <c r="FO92" i="24"/>
  <c r="UN92" i="24" s="1"/>
  <c r="FL92" i="24"/>
  <c r="UM92" i="24" s="1"/>
  <c r="FI92" i="24"/>
  <c r="FF92" i="24"/>
  <c r="FC92" i="24"/>
  <c r="UJ92" i="24" s="1"/>
  <c r="EZ92" i="24"/>
  <c r="UI92" i="24" s="1"/>
  <c r="EW92" i="24"/>
  <c r="UH92" i="24" s="1"/>
  <c r="ET92" i="24"/>
  <c r="UG92" i="24" s="1"/>
  <c r="EQ92" i="24"/>
  <c r="UF92" i="24" s="1"/>
  <c r="EN92" i="24"/>
  <c r="UE92" i="24" s="1"/>
  <c r="EK92" i="24"/>
  <c r="UD92" i="24" s="1"/>
  <c r="EH92" i="24"/>
  <c r="UC92" i="24" s="1"/>
  <c r="GD91" i="24"/>
  <c r="US91" i="24" s="1"/>
  <c r="GA91" i="24"/>
  <c r="UR91" i="24" s="1"/>
  <c r="FX91" i="24"/>
  <c r="UQ91" i="24" s="1"/>
  <c r="FU91" i="24"/>
  <c r="UP91" i="24" s="1"/>
  <c r="FR91" i="24"/>
  <c r="UO91" i="24" s="1"/>
  <c r="FO91" i="24"/>
  <c r="UN91" i="24" s="1"/>
  <c r="FL91" i="24"/>
  <c r="UM91" i="24" s="1"/>
  <c r="FI91" i="24"/>
  <c r="FF91" i="24"/>
  <c r="FC91" i="24"/>
  <c r="UJ91" i="24" s="1"/>
  <c r="EZ91" i="24"/>
  <c r="UI91" i="24" s="1"/>
  <c r="EW91" i="24"/>
  <c r="UH91" i="24" s="1"/>
  <c r="ET91" i="24"/>
  <c r="UG91" i="24" s="1"/>
  <c r="EQ91" i="24"/>
  <c r="UF91" i="24" s="1"/>
  <c r="EN91" i="24"/>
  <c r="UE91" i="24" s="1"/>
  <c r="EK91" i="24"/>
  <c r="UD91" i="24" s="1"/>
  <c r="EH91" i="24"/>
  <c r="UC91" i="24" s="1"/>
  <c r="GD90" i="24"/>
  <c r="US90" i="24" s="1"/>
  <c r="GA90" i="24"/>
  <c r="UR90" i="24" s="1"/>
  <c r="FX90" i="24"/>
  <c r="UQ90" i="24" s="1"/>
  <c r="FU90" i="24"/>
  <c r="UP90" i="24" s="1"/>
  <c r="FR90" i="24"/>
  <c r="UO90" i="24" s="1"/>
  <c r="FO90" i="24"/>
  <c r="UN90" i="24" s="1"/>
  <c r="FL90" i="24"/>
  <c r="UM90" i="24" s="1"/>
  <c r="FI90" i="24"/>
  <c r="FF90" i="24"/>
  <c r="UK90" i="24" s="1"/>
  <c r="FC90" i="24"/>
  <c r="UJ90" i="24" s="1"/>
  <c r="EZ90" i="24"/>
  <c r="UI90" i="24" s="1"/>
  <c r="EW90" i="24"/>
  <c r="UH90" i="24" s="1"/>
  <c r="ET90" i="24"/>
  <c r="UG90" i="24" s="1"/>
  <c r="EQ90" i="24"/>
  <c r="UF90" i="24" s="1"/>
  <c r="EN90" i="24"/>
  <c r="UE90" i="24" s="1"/>
  <c r="EK90" i="24"/>
  <c r="UD90" i="24" s="1"/>
  <c r="EH90" i="24"/>
  <c r="UC90" i="24" s="1"/>
  <c r="GD89" i="24"/>
  <c r="US89" i="24" s="1"/>
  <c r="GA89" i="24"/>
  <c r="UR89" i="24" s="1"/>
  <c r="FX89" i="24"/>
  <c r="UQ89" i="24" s="1"/>
  <c r="FU89" i="24"/>
  <c r="UP89" i="24" s="1"/>
  <c r="FR89" i="24"/>
  <c r="UO89" i="24" s="1"/>
  <c r="FO89" i="24"/>
  <c r="UN89" i="24" s="1"/>
  <c r="FL89" i="24"/>
  <c r="UM89" i="24" s="1"/>
  <c r="FI89" i="24"/>
  <c r="FF89" i="24"/>
  <c r="FC89" i="24"/>
  <c r="UJ89" i="24" s="1"/>
  <c r="EZ89" i="24"/>
  <c r="UI89" i="24" s="1"/>
  <c r="EW89" i="24"/>
  <c r="UH89" i="24" s="1"/>
  <c r="ET89" i="24"/>
  <c r="UG89" i="24" s="1"/>
  <c r="EQ89" i="24"/>
  <c r="UF89" i="24" s="1"/>
  <c r="EN89" i="24"/>
  <c r="UE89" i="24" s="1"/>
  <c r="EK89" i="24"/>
  <c r="UD89" i="24" s="1"/>
  <c r="EH89" i="24"/>
  <c r="UC89" i="24" s="1"/>
  <c r="GD88" i="24"/>
  <c r="US88" i="24" s="1"/>
  <c r="GA88" i="24"/>
  <c r="UR88" i="24" s="1"/>
  <c r="FX88" i="24"/>
  <c r="UQ88" i="24" s="1"/>
  <c r="FU88" i="24"/>
  <c r="UP88" i="24" s="1"/>
  <c r="FR88" i="24"/>
  <c r="UO88" i="24" s="1"/>
  <c r="FO88" i="24"/>
  <c r="UN88" i="24" s="1"/>
  <c r="FL88" i="24"/>
  <c r="UM88" i="24" s="1"/>
  <c r="FI88" i="24"/>
  <c r="VK88" i="24" s="1"/>
  <c r="FF88" i="24"/>
  <c r="FC88" i="24"/>
  <c r="UJ88" i="24" s="1"/>
  <c r="EZ88" i="24"/>
  <c r="UI88" i="24" s="1"/>
  <c r="EW88" i="24"/>
  <c r="UH88" i="24" s="1"/>
  <c r="ET88" i="24"/>
  <c r="UG88" i="24" s="1"/>
  <c r="EQ88" i="24"/>
  <c r="UF88" i="24" s="1"/>
  <c r="EN88" i="24"/>
  <c r="UE88" i="24" s="1"/>
  <c r="EK88" i="24"/>
  <c r="UD88" i="24" s="1"/>
  <c r="EH88" i="24"/>
  <c r="UC88" i="24" s="1"/>
  <c r="GD87" i="24"/>
  <c r="US87" i="24" s="1"/>
  <c r="GA87" i="24"/>
  <c r="UR87" i="24" s="1"/>
  <c r="FX87" i="24"/>
  <c r="UQ87" i="24" s="1"/>
  <c r="FU87" i="24"/>
  <c r="UP87" i="24" s="1"/>
  <c r="FR87" i="24"/>
  <c r="UO87" i="24" s="1"/>
  <c r="FO87" i="24"/>
  <c r="UN87" i="24" s="1"/>
  <c r="FL87" i="24"/>
  <c r="UM87" i="24" s="1"/>
  <c r="FI87" i="24"/>
  <c r="VK87" i="24" s="1"/>
  <c r="FF87" i="24"/>
  <c r="FC87" i="24"/>
  <c r="UJ87" i="24" s="1"/>
  <c r="EZ87" i="24"/>
  <c r="UI87" i="24" s="1"/>
  <c r="EW87" i="24"/>
  <c r="UH87" i="24" s="1"/>
  <c r="ET87" i="24"/>
  <c r="UG87" i="24" s="1"/>
  <c r="EQ87" i="24"/>
  <c r="UF87" i="24" s="1"/>
  <c r="EN87" i="24"/>
  <c r="UE87" i="24" s="1"/>
  <c r="EK87" i="24"/>
  <c r="UD87" i="24" s="1"/>
  <c r="EH87" i="24"/>
  <c r="UC87" i="24" s="1"/>
  <c r="GD86" i="24"/>
  <c r="US86" i="24" s="1"/>
  <c r="GA86" i="24"/>
  <c r="UR86" i="24" s="1"/>
  <c r="FX86" i="24"/>
  <c r="UQ86" i="24" s="1"/>
  <c r="FU86" i="24"/>
  <c r="UP86" i="24" s="1"/>
  <c r="FR86" i="24"/>
  <c r="UO86" i="24" s="1"/>
  <c r="FO86" i="24"/>
  <c r="UN86" i="24" s="1"/>
  <c r="FL86" i="24"/>
  <c r="UM86" i="24" s="1"/>
  <c r="FI86" i="24"/>
  <c r="FF86" i="24"/>
  <c r="UK86" i="24" s="1"/>
  <c r="FC86" i="24"/>
  <c r="UJ86" i="24" s="1"/>
  <c r="EZ86" i="24"/>
  <c r="UI86" i="24" s="1"/>
  <c r="EW86" i="24"/>
  <c r="UH86" i="24" s="1"/>
  <c r="ET86" i="24"/>
  <c r="UG86" i="24" s="1"/>
  <c r="EQ86" i="24"/>
  <c r="UF86" i="24" s="1"/>
  <c r="EN86" i="24"/>
  <c r="UE86" i="24" s="1"/>
  <c r="EK86" i="24"/>
  <c r="UD86" i="24" s="1"/>
  <c r="EH86" i="24"/>
  <c r="UC86" i="24" s="1"/>
  <c r="GD85" i="24"/>
  <c r="US85" i="24" s="1"/>
  <c r="GA85" i="24"/>
  <c r="UR85" i="24" s="1"/>
  <c r="FX85" i="24"/>
  <c r="UQ85" i="24" s="1"/>
  <c r="FU85" i="24"/>
  <c r="UP85" i="24" s="1"/>
  <c r="FR85" i="24"/>
  <c r="UO85" i="24" s="1"/>
  <c r="FO85" i="24"/>
  <c r="UN85" i="24" s="1"/>
  <c r="FL85" i="24"/>
  <c r="UM85" i="24" s="1"/>
  <c r="FI85" i="24"/>
  <c r="VK85" i="24" s="1"/>
  <c r="FF85" i="24"/>
  <c r="FC85" i="24"/>
  <c r="UJ85" i="24" s="1"/>
  <c r="EZ85" i="24"/>
  <c r="UI85" i="24" s="1"/>
  <c r="EW85" i="24"/>
  <c r="UH85" i="24" s="1"/>
  <c r="ET85" i="24"/>
  <c r="UG85" i="24" s="1"/>
  <c r="EQ85" i="24"/>
  <c r="UF85" i="24" s="1"/>
  <c r="EN85" i="24"/>
  <c r="UE85" i="24" s="1"/>
  <c r="EK85" i="24"/>
  <c r="UD85" i="24" s="1"/>
  <c r="EH85" i="24"/>
  <c r="UC85" i="24" s="1"/>
  <c r="GD84" i="24"/>
  <c r="US84" i="24" s="1"/>
  <c r="GA84" i="24"/>
  <c r="UR84" i="24" s="1"/>
  <c r="FX84" i="24"/>
  <c r="UQ84" i="24" s="1"/>
  <c r="FU84" i="24"/>
  <c r="UP84" i="24" s="1"/>
  <c r="FR84" i="24"/>
  <c r="UO84" i="24" s="1"/>
  <c r="FO84" i="24"/>
  <c r="UN84" i="24" s="1"/>
  <c r="FL84" i="24"/>
  <c r="UM84" i="24" s="1"/>
  <c r="FI84" i="24"/>
  <c r="FF84" i="24"/>
  <c r="VJ84" i="24" s="1"/>
  <c r="FC84" i="24"/>
  <c r="UJ84" i="24" s="1"/>
  <c r="EZ84" i="24"/>
  <c r="UI84" i="24" s="1"/>
  <c r="EW84" i="24"/>
  <c r="UH84" i="24" s="1"/>
  <c r="ET84" i="24"/>
  <c r="UG84" i="24" s="1"/>
  <c r="EQ84" i="24"/>
  <c r="UF84" i="24" s="1"/>
  <c r="EN84" i="24"/>
  <c r="UE84" i="24" s="1"/>
  <c r="EK84" i="24"/>
  <c r="UD84" i="24" s="1"/>
  <c r="EH84" i="24"/>
  <c r="UC84" i="24" s="1"/>
  <c r="GD83" i="24"/>
  <c r="US83" i="24" s="1"/>
  <c r="GA83" i="24"/>
  <c r="UR83" i="24" s="1"/>
  <c r="FX83" i="24"/>
  <c r="UQ83" i="24" s="1"/>
  <c r="FU83" i="24"/>
  <c r="UP83" i="24" s="1"/>
  <c r="FR83" i="24"/>
  <c r="UO83" i="24" s="1"/>
  <c r="FO83" i="24"/>
  <c r="UN83" i="24" s="1"/>
  <c r="FL83" i="24"/>
  <c r="UM83" i="24" s="1"/>
  <c r="FI83" i="24"/>
  <c r="FF83" i="24"/>
  <c r="FC83" i="24"/>
  <c r="UJ83" i="24" s="1"/>
  <c r="EZ83" i="24"/>
  <c r="UI83" i="24" s="1"/>
  <c r="EW83" i="24"/>
  <c r="UH83" i="24" s="1"/>
  <c r="ET83" i="24"/>
  <c r="UG83" i="24" s="1"/>
  <c r="EQ83" i="24"/>
  <c r="UF83" i="24" s="1"/>
  <c r="EN83" i="24"/>
  <c r="UE83" i="24" s="1"/>
  <c r="EK83" i="24"/>
  <c r="UD83" i="24" s="1"/>
  <c r="EH83" i="24"/>
  <c r="UC83" i="24" s="1"/>
  <c r="GD82" i="24"/>
  <c r="US82" i="24" s="1"/>
  <c r="GA82" i="24"/>
  <c r="UR82" i="24" s="1"/>
  <c r="FX82" i="24"/>
  <c r="UQ82" i="24" s="1"/>
  <c r="FU82" i="24"/>
  <c r="UP82" i="24" s="1"/>
  <c r="FR82" i="24"/>
  <c r="UO82" i="24" s="1"/>
  <c r="FO82" i="24"/>
  <c r="UN82" i="24" s="1"/>
  <c r="FL82" i="24"/>
  <c r="UM82" i="24" s="1"/>
  <c r="FI82" i="24"/>
  <c r="FF82" i="24"/>
  <c r="FC82" i="24"/>
  <c r="UJ82" i="24" s="1"/>
  <c r="EZ82" i="24"/>
  <c r="UI82" i="24" s="1"/>
  <c r="EW82" i="24"/>
  <c r="UH82" i="24" s="1"/>
  <c r="ET82" i="24"/>
  <c r="UG82" i="24" s="1"/>
  <c r="EQ82" i="24"/>
  <c r="UF82" i="24" s="1"/>
  <c r="EN82" i="24"/>
  <c r="UE82" i="24" s="1"/>
  <c r="EK82" i="24"/>
  <c r="UD82" i="24" s="1"/>
  <c r="EH82" i="24"/>
  <c r="UC82" i="24" s="1"/>
  <c r="GD81" i="24"/>
  <c r="US81" i="24" s="1"/>
  <c r="GA81" i="24"/>
  <c r="UR81" i="24" s="1"/>
  <c r="FX81" i="24"/>
  <c r="UQ81" i="24" s="1"/>
  <c r="FU81" i="24"/>
  <c r="UP81" i="24" s="1"/>
  <c r="FR81" i="24"/>
  <c r="UO81" i="24" s="1"/>
  <c r="FO81" i="24"/>
  <c r="UN81" i="24" s="1"/>
  <c r="FL81" i="24"/>
  <c r="UM81" i="24" s="1"/>
  <c r="FI81" i="24"/>
  <c r="FF81" i="24"/>
  <c r="FC81" i="24"/>
  <c r="UJ81" i="24" s="1"/>
  <c r="EZ81" i="24"/>
  <c r="UI81" i="24" s="1"/>
  <c r="EW81" i="24"/>
  <c r="UH81" i="24" s="1"/>
  <c r="ET81" i="24"/>
  <c r="UG81" i="24" s="1"/>
  <c r="EQ81" i="24"/>
  <c r="UF81" i="24" s="1"/>
  <c r="EN81" i="24"/>
  <c r="UE81" i="24" s="1"/>
  <c r="EK81" i="24"/>
  <c r="UD81" i="24" s="1"/>
  <c r="EH81" i="24"/>
  <c r="UC81" i="24" s="1"/>
  <c r="GD80" i="24"/>
  <c r="US80" i="24" s="1"/>
  <c r="GA80" i="24"/>
  <c r="UR80" i="24" s="1"/>
  <c r="FX80" i="24"/>
  <c r="UQ80" i="24" s="1"/>
  <c r="FU80" i="24"/>
  <c r="UP80" i="24" s="1"/>
  <c r="FR80" i="24"/>
  <c r="UO80" i="24" s="1"/>
  <c r="FO80" i="24"/>
  <c r="UN80" i="24" s="1"/>
  <c r="FL80" i="24"/>
  <c r="UM80" i="24" s="1"/>
  <c r="FI80" i="24"/>
  <c r="FF80" i="24"/>
  <c r="FC80" i="24"/>
  <c r="UJ80" i="24" s="1"/>
  <c r="EZ80" i="24"/>
  <c r="UI80" i="24" s="1"/>
  <c r="EW80" i="24"/>
  <c r="UH80" i="24" s="1"/>
  <c r="ET80" i="24"/>
  <c r="UG80" i="24" s="1"/>
  <c r="EQ80" i="24"/>
  <c r="UF80" i="24" s="1"/>
  <c r="EN80" i="24"/>
  <c r="UE80" i="24" s="1"/>
  <c r="EK80" i="24"/>
  <c r="UD80" i="24" s="1"/>
  <c r="EH80" i="24"/>
  <c r="UC80" i="24" s="1"/>
  <c r="GD79" i="24"/>
  <c r="US79" i="24" s="1"/>
  <c r="GA79" i="24"/>
  <c r="UR79" i="24" s="1"/>
  <c r="FX79" i="24"/>
  <c r="UQ79" i="24" s="1"/>
  <c r="FU79" i="24"/>
  <c r="UP79" i="24" s="1"/>
  <c r="FR79" i="24"/>
  <c r="UO79" i="24" s="1"/>
  <c r="FO79" i="24"/>
  <c r="UN79" i="24" s="1"/>
  <c r="FL79" i="24"/>
  <c r="UM79" i="24" s="1"/>
  <c r="FI79" i="24"/>
  <c r="VK79" i="24" s="1"/>
  <c r="FF79" i="24"/>
  <c r="FC79" i="24"/>
  <c r="UJ79" i="24" s="1"/>
  <c r="EZ79" i="24"/>
  <c r="UI79" i="24" s="1"/>
  <c r="EW79" i="24"/>
  <c r="UH79" i="24" s="1"/>
  <c r="ET79" i="24"/>
  <c r="UG79" i="24" s="1"/>
  <c r="EQ79" i="24"/>
  <c r="UF79" i="24" s="1"/>
  <c r="EN79" i="24"/>
  <c r="UE79" i="24" s="1"/>
  <c r="EK79" i="24"/>
  <c r="UD79" i="24" s="1"/>
  <c r="EH79" i="24"/>
  <c r="UC79" i="24" s="1"/>
  <c r="GD78" i="24"/>
  <c r="US78" i="24" s="1"/>
  <c r="GA78" i="24"/>
  <c r="UR78" i="24" s="1"/>
  <c r="FX78" i="24"/>
  <c r="UQ78" i="24" s="1"/>
  <c r="FU78" i="24"/>
  <c r="UP78" i="24" s="1"/>
  <c r="FR78" i="24"/>
  <c r="UO78" i="24" s="1"/>
  <c r="FO78" i="24"/>
  <c r="UN78" i="24" s="1"/>
  <c r="FL78" i="24"/>
  <c r="UM78" i="24" s="1"/>
  <c r="FI78" i="24"/>
  <c r="FF78" i="24"/>
  <c r="FC78" i="24"/>
  <c r="UJ78" i="24" s="1"/>
  <c r="EZ78" i="24"/>
  <c r="UI78" i="24" s="1"/>
  <c r="EW78" i="24"/>
  <c r="UH78" i="24" s="1"/>
  <c r="ET78" i="24"/>
  <c r="UG78" i="24" s="1"/>
  <c r="EQ78" i="24"/>
  <c r="UF78" i="24" s="1"/>
  <c r="EN78" i="24"/>
  <c r="UE78" i="24" s="1"/>
  <c r="EK78" i="24"/>
  <c r="UD78" i="24" s="1"/>
  <c r="EH78" i="24"/>
  <c r="UC78" i="24" s="1"/>
  <c r="GD77" i="24"/>
  <c r="US77" i="24" s="1"/>
  <c r="GA77" i="24"/>
  <c r="UR77" i="24" s="1"/>
  <c r="FX77" i="24"/>
  <c r="UQ77" i="24" s="1"/>
  <c r="FU77" i="24"/>
  <c r="UP77" i="24" s="1"/>
  <c r="FR77" i="24"/>
  <c r="UO77" i="24" s="1"/>
  <c r="FO77" i="24"/>
  <c r="UN77" i="24" s="1"/>
  <c r="FL77" i="24"/>
  <c r="UM77" i="24" s="1"/>
  <c r="FI77" i="24"/>
  <c r="FF77" i="24"/>
  <c r="FC77" i="24"/>
  <c r="UJ77" i="24" s="1"/>
  <c r="EZ77" i="24"/>
  <c r="UI77" i="24" s="1"/>
  <c r="EW77" i="24"/>
  <c r="UH77" i="24" s="1"/>
  <c r="ET77" i="24"/>
  <c r="UG77" i="24" s="1"/>
  <c r="EQ77" i="24"/>
  <c r="UF77" i="24" s="1"/>
  <c r="EN77" i="24"/>
  <c r="UE77" i="24" s="1"/>
  <c r="EK77" i="24"/>
  <c r="UD77" i="24" s="1"/>
  <c r="EH77" i="24"/>
  <c r="UC77" i="24" s="1"/>
  <c r="GD76" i="24"/>
  <c r="US76" i="24" s="1"/>
  <c r="GA76" i="24"/>
  <c r="UR76" i="24" s="1"/>
  <c r="FX76" i="24"/>
  <c r="UQ76" i="24" s="1"/>
  <c r="FU76" i="24"/>
  <c r="UP76" i="24" s="1"/>
  <c r="FR76" i="24"/>
  <c r="UO76" i="24" s="1"/>
  <c r="FO76" i="24"/>
  <c r="UN76" i="24" s="1"/>
  <c r="FL76" i="24"/>
  <c r="UM76" i="24" s="1"/>
  <c r="FI76" i="24"/>
  <c r="FF76" i="24"/>
  <c r="UK76" i="24" s="1"/>
  <c r="FC76" i="24"/>
  <c r="UJ76" i="24" s="1"/>
  <c r="EZ76" i="24"/>
  <c r="UI76" i="24" s="1"/>
  <c r="EW76" i="24"/>
  <c r="UH76" i="24" s="1"/>
  <c r="ET76" i="24"/>
  <c r="UG76" i="24" s="1"/>
  <c r="EQ76" i="24"/>
  <c r="UF76" i="24" s="1"/>
  <c r="EN76" i="24"/>
  <c r="UE76" i="24" s="1"/>
  <c r="EK76" i="24"/>
  <c r="UD76" i="24" s="1"/>
  <c r="EH76" i="24"/>
  <c r="UC76" i="24" s="1"/>
  <c r="GD75" i="24"/>
  <c r="US75" i="24" s="1"/>
  <c r="GA75" i="24"/>
  <c r="UR75" i="24" s="1"/>
  <c r="FX75" i="24"/>
  <c r="UQ75" i="24" s="1"/>
  <c r="FU75" i="24"/>
  <c r="UP75" i="24" s="1"/>
  <c r="FR75" i="24"/>
  <c r="UO75" i="24" s="1"/>
  <c r="FO75" i="24"/>
  <c r="UN75" i="24" s="1"/>
  <c r="FL75" i="24"/>
  <c r="UM75" i="24" s="1"/>
  <c r="FI75" i="24"/>
  <c r="FF75" i="24"/>
  <c r="FC75" i="24"/>
  <c r="UJ75" i="24" s="1"/>
  <c r="EZ75" i="24"/>
  <c r="UI75" i="24" s="1"/>
  <c r="EW75" i="24"/>
  <c r="UH75" i="24" s="1"/>
  <c r="ET75" i="24"/>
  <c r="UG75" i="24" s="1"/>
  <c r="EQ75" i="24"/>
  <c r="UF75" i="24" s="1"/>
  <c r="EN75" i="24"/>
  <c r="UE75" i="24" s="1"/>
  <c r="EK75" i="24"/>
  <c r="UD75" i="24" s="1"/>
  <c r="EH75" i="24"/>
  <c r="UC75" i="24" s="1"/>
  <c r="GD74" i="24"/>
  <c r="US74" i="24" s="1"/>
  <c r="GA74" i="24"/>
  <c r="UR74" i="24" s="1"/>
  <c r="FX74" i="24"/>
  <c r="UQ74" i="24" s="1"/>
  <c r="FU74" i="24"/>
  <c r="UP74" i="24" s="1"/>
  <c r="FR74" i="24"/>
  <c r="UO74" i="24" s="1"/>
  <c r="FO74" i="24"/>
  <c r="UN74" i="24" s="1"/>
  <c r="FL74" i="24"/>
  <c r="UM74" i="24" s="1"/>
  <c r="FI74" i="24"/>
  <c r="FF74" i="24"/>
  <c r="UK74" i="24" s="1"/>
  <c r="FC74" i="24"/>
  <c r="UJ74" i="24" s="1"/>
  <c r="EZ74" i="24"/>
  <c r="UI74" i="24" s="1"/>
  <c r="EW74" i="24"/>
  <c r="UH74" i="24" s="1"/>
  <c r="ET74" i="24"/>
  <c r="UG74" i="24" s="1"/>
  <c r="EQ74" i="24"/>
  <c r="UF74" i="24" s="1"/>
  <c r="EN74" i="24"/>
  <c r="UE74" i="24" s="1"/>
  <c r="EK74" i="24"/>
  <c r="UD74" i="24" s="1"/>
  <c r="EH74" i="24"/>
  <c r="UC74" i="24" s="1"/>
  <c r="GD73" i="24"/>
  <c r="US73" i="24" s="1"/>
  <c r="GA73" i="24"/>
  <c r="UR73" i="24" s="1"/>
  <c r="FX73" i="24"/>
  <c r="UQ73" i="24" s="1"/>
  <c r="FU73" i="24"/>
  <c r="UP73" i="24" s="1"/>
  <c r="FR73" i="24"/>
  <c r="UO73" i="24" s="1"/>
  <c r="FO73" i="24"/>
  <c r="UN73" i="24" s="1"/>
  <c r="FL73" i="24"/>
  <c r="UM73" i="24" s="1"/>
  <c r="FI73" i="24"/>
  <c r="FF73" i="24"/>
  <c r="FC73" i="24"/>
  <c r="UJ73" i="24" s="1"/>
  <c r="EZ73" i="24"/>
  <c r="UI73" i="24" s="1"/>
  <c r="EW73" i="24"/>
  <c r="UH73" i="24" s="1"/>
  <c r="ET73" i="24"/>
  <c r="UG73" i="24" s="1"/>
  <c r="EQ73" i="24"/>
  <c r="UF73" i="24" s="1"/>
  <c r="EN73" i="24"/>
  <c r="UE73" i="24" s="1"/>
  <c r="EK73" i="24"/>
  <c r="UD73" i="24" s="1"/>
  <c r="EH73" i="24"/>
  <c r="UC73" i="24" s="1"/>
  <c r="GD72" i="24"/>
  <c r="US72" i="24" s="1"/>
  <c r="GA72" i="24"/>
  <c r="UR72" i="24" s="1"/>
  <c r="FX72" i="24"/>
  <c r="UQ72" i="24" s="1"/>
  <c r="FU72" i="24"/>
  <c r="UP72" i="24" s="1"/>
  <c r="FR72" i="24"/>
  <c r="UO72" i="24" s="1"/>
  <c r="FO72" i="24"/>
  <c r="UN72" i="24" s="1"/>
  <c r="FL72" i="24"/>
  <c r="UM72" i="24" s="1"/>
  <c r="FI72" i="24"/>
  <c r="FF72" i="24"/>
  <c r="FC72" i="24"/>
  <c r="UJ72" i="24" s="1"/>
  <c r="EZ72" i="24"/>
  <c r="UI72" i="24" s="1"/>
  <c r="EW72" i="24"/>
  <c r="UH72" i="24" s="1"/>
  <c r="ET72" i="24"/>
  <c r="UG72" i="24" s="1"/>
  <c r="EQ72" i="24"/>
  <c r="UF72" i="24" s="1"/>
  <c r="EN72" i="24"/>
  <c r="UE72" i="24" s="1"/>
  <c r="EK72" i="24"/>
  <c r="UD72" i="24" s="1"/>
  <c r="EH72" i="24"/>
  <c r="UC72" i="24" s="1"/>
  <c r="GD71" i="24"/>
  <c r="US71" i="24" s="1"/>
  <c r="GA71" i="24"/>
  <c r="UR71" i="24" s="1"/>
  <c r="FX71" i="24"/>
  <c r="UQ71" i="24" s="1"/>
  <c r="FU71" i="24"/>
  <c r="UP71" i="24" s="1"/>
  <c r="FR71" i="24"/>
  <c r="UO71" i="24" s="1"/>
  <c r="FO71" i="24"/>
  <c r="UN71" i="24" s="1"/>
  <c r="FL71" i="24"/>
  <c r="UM71" i="24" s="1"/>
  <c r="FI71" i="24"/>
  <c r="UL71" i="24" s="1"/>
  <c r="FF71" i="24"/>
  <c r="VJ71" i="24" s="1"/>
  <c r="FC71" i="24"/>
  <c r="UJ71" i="24" s="1"/>
  <c r="EZ71" i="24"/>
  <c r="UI71" i="24" s="1"/>
  <c r="EW71" i="24"/>
  <c r="UH71" i="24" s="1"/>
  <c r="ET71" i="24"/>
  <c r="UG71" i="24" s="1"/>
  <c r="EQ71" i="24"/>
  <c r="UF71" i="24" s="1"/>
  <c r="EN71" i="24"/>
  <c r="UE71" i="24" s="1"/>
  <c r="EK71" i="24"/>
  <c r="UD71" i="24" s="1"/>
  <c r="EH71" i="24"/>
  <c r="UC71" i="24" s="1"/>
  <c r="GD70" i="24"/>
  <c r="US70" i="24" s="1"/>
  <c r="GA70" i="24"/>
  <c r="UR70" i="24" s="1"/>
  <c r="FX70" i="24"/>
  <c r="UQ70" i="24" s="1"/>
  <c r="FU70" i="24"/>
  <c r="UP70" i="24" s="1"/>
  <c r="FR70" i="24"/>
  <c r="UO70" i="24" s="1"/>
  <c r="FO70" i="24"/>
  <c r="UN70" i="24" s="1"/>
  <c r="FL70" i="24"/>
  <c r="UM70" i="24" s="1"/>
  <c r="FI70" i="24"/>
  <c r="FF70" i="24"/>
  <c r="FC70" i="24"/>
  <c r="UJ70" i="24" s="1"/>
  <c r="EZ70" i="24"/>
  <c r="UI70" i="24" s="1"/>
  <c r="EW70" i="24"/>
  <c r="UH70" i="24" s="1"/>
  <c r="ET70" i="24"/>
  <c r="UG70" i="24" s="1"/>
  <c r="EQ70" i="24"/>
  <c r="UF70" i="24" s="1"/>
  <c r="EN70" i="24"/>
  <c r="UE70" i="24" s="1"/>
  <c r="EK70" i="24"/>
  <c r="UD70" i="24" s="1"/>
  <c r="EH70" i="24"/>
  <c r="UC70" i="24" s="1"/>
  <c r="GD69" i="24"/>
  <c r="US69" i="24" s="1"/>
  <c r="GA69" i="24"/>
  <c r="UR69" i="24" s="1"/>
  <c r="FX69" i="24"/>
  <c r="UQ69" i="24" s="1"/>
  <c r="FU69" i="24"/>
  <c r="UP69" i="24" s="1"/>
  <c r="FR69" i="24"/>
  <c r="UO69" i="24" s="1"/>
  <c r="FO69" i="24"/>
  <c r="UN69" i="24" s="1"/>
  <c r="FL69" i="24"/>
  <c r="UM69" i="24" s="1"/>
  <c r="FI69" i="24"/>
  <c r="VK69" i="24" s="1"/>
  <c r="FF69" i="24"/>
  <c r="FC69" i="24"/>
  <c r="UJ69" i="24" s="1"/>
  <c r="EZ69" i="24"/>
  <c r="UI69" i="24" s="1"/>
  <c r="EW69" i="24"/>
  <c r="UH69" i="24" s="1"/>
  <c r="ET69" i="24"/>
  <c r="UG69" i="24" s="1"/>
  <c r="EQ69" i="24"/>
  <c r="UF69" i="24" s="1"/>
  <c r="EN69" i="24"/>
  <c r="UE69" i="24" s="1"/>
  <c r="EK69" i="24"/>
  <c r="UD69" i="24" s="1"/>
  <c r="EH69" i="24"/>
  <c r="UC69" i="24" s="1"/>
  <c r="GD68" i="24"/>
  <c r="US68" i="24" s="1"/>
  <c r="GA68" i="24"/>
  <c r="UR68" i="24" s="1"/>
  <c r="FX68" i="24"/>
  <c r="UQ68" i="24" s="1"/>
  <c r="FU68" i="24"/>
  <c r="UP68" i="24" s="1"/>
  <c r="FR68" i="24"/>
  <c r="UO68" i="24" s="1"/>
  <c r="FO68" i="24"/>
  <c r="UN68" i="24" s="1"/>
  <c r="FL68" i="24"/>
  <c r="UM68" i="24" s="1"/>
  <c r="FI68" i="24"/>
  <c r="FF68" i="24"/>
  <c r="FC68" i="24"/>
  <c r="UJ68" i="24" s="1"/>
  <c r="EZ68" i="24"/>
  <c r="UI68" i="24" s="1"/>
  <c r="EW68" i="24"/>
  <c r="UH68" i="24" s="1"/>
  <c r="ET68" i="24"/>
  <c r="UG68" i="24" s="1"/>
  <c r="EQ68" i="24"/>
  <c r="UF68" i="24" s="1"/>
  <c r="EN68" i="24"/>
  <c r="UE68" i="24" s="1"/>
  <c r="EK68" i="24"/>
  <c r="UD68" i="24" s="1"/>
  <c r="EH68" i="24"/>
  <c r="UC68" i="24" s="1"/>
  <c r="GD67" i="24"/>
  <c r="US67" i="24" s="1"/>
  <c r="GA67" i="24"/>
  <c r="UR67" i="24" s="1"/>
  <c r="FX67" i="24"/>
  <c r="UQ67" i="24" s="1"/>
  <c r="FU67" i="24"/>
  <c r="UP67" i="24" s="1"/>
  <c r="FR67" i="24"/>
  <c r="UO67" i="24" s="1"/>
  <c r="FO67" i="24"/>
  <c r="UN67" i="24" s="1"/>
  <c r="FL67" i="24"/>
  <c r="UM67" i="24" s="1"/>
  <c r="FI67" i="24"/>
  <c r="FF67" i="24"/>
  <c r="FC67" i="24"/>
  <c r="UJ67" i="24" s="1"/>
  <c r="EZ67" i="24"/>
  <c r="UI67" i="24" s="1"/>
  <c r="EW67" i="24"/>
  <c r="UH67" i="24" s="1"/>
  <c r="ET67" i="24"/>
  <c r="UG67" i="24" s="1"/>
  <c r="EQ67" i="24"/>
  <c r="UF67" i="24" s="1"/>
  <c r="EN67" i="24"/>
  <c r="UE67" i="24" s="1"/>
  <c r="EK67" i="24"/>
  <c r="UD67" i="24" s="1"/>
  <c r="EH67" i="24"/>
  <c r="UC67" i="24" s="1"/>
  <c r="GD66" i="24"/>
  <c r="US66" i="24" s="1"/>
  <c r="GA66" i="24"/>
  <c r="UR66" i="24" s="1"/>
  <c r="FX66" i="24"/>
  <c r="UQ66" i="24" s="1"/>
  <c r="FU66" i="24"/>
  <c r="UP66" i="24" s="1"/>
  <c r="FR66" i="24"/>
  <c r="UO66" i="24" s="1"/>
  <c r="FO66" i="24"/>
  <c r="UN66" i="24" s="1"/>
  <c r="FL66" i="24"/>
  <c r="UM66" i="24" s="1"/>
  <c r="FI66" i="24"/>
  <c r="UL66" i="24" s="1"/>
  <c r="FF66" i="24"/>
  <c r="FC66" i="24"/>
  <c r="UJ66" i="24" s="1"/>
  <c r="EZ66" i="24"/>
  <c r="UI66" i="24" s="1"/>
  <c r="EW66" i="24"/>
  <c r="UH66" i="24" s="1"/>
  <c r="ET66" i="24"/>
  <c r="UG66" i="24" s="1"/>
  <c r="EQ66" i="24"/>
  <c r="UF66" i="24" s="1"/>
  <c r="EN66" i="24"/>
  <c r="UE66" i="24" s="1"/>
  <c r="EK66" i="24"/>
  <c r="UD66" i="24" s="1"/>
  <c r="EH66" i="24"/>
  <c r="UC66" i="24" s="1"/>
  <c r="GD65" i="24"/>
  <c r="US65" i="24" s="1"/>
  <c r="GA65" i="24"/>
  <c r="UR65" i="24" s="1"/>
  <c r="FX65" i="24"/>
  <c r="UQ65" i="24" s="1"/>
  <c r="FU65" i="24"/>
  <c r="UP65" i="24" s="1"/>
  <c r="FR65" i="24"/>
  <c r="UO65" i="24" s="1"/>
  <c r="FO65" i="24"/>
  <c r="UN65" i="24" s="1"/>
  <c r="FL65" i="24"/>
  <c r="UM65" i="24" s="1"/>
  <c r="FI65" i="24"/>
  <c r="FF65" i="24"/>
  <c r="FC65" i="24"/>
  <c r="UJ65" i="24" s="1"/>
  <c r="EZ65" i="24"/>
  <c r="UI65" i="24" s="1"/>
  <c r="EW65" i="24"/>
  <c r="UH65" i="24" s="1"/>
  <c r="ET65" i="24"/>
  <c r="UG65" i="24" s="1"/>
  <c r="EQ65" i="24"/>
  <c r="UF65" i="24" s="1"/>
  <c r="EN65" i="24"/>
  <c r="UE65" i="24" s="1"/>
  <c r="EK65" i="24"/>
  <c r="UD65" i="24" s="1"/>
  <c r="EH65" i="24"/>
  <c r="UC65" i="24" s="1"/>
  <c r="GD64" i="24"/>
  <c r="US64" i="24" s="1"/>
  <c r="GA64" i="24"/>
  <c r="UR64" i="24" s="1"/>
  <c r="FX64" i="24"/>
  <c r="UQ64" i="24" s="1"/>
  <c r="FU64" i="24"/>
  <c r="UP64" i="24" s="1"/>
  <c r="FR64" i="24"/>
  <c r="UO64" i="24" s="1"/>
  <c r="FO64" i="24"/>
  <c r="UN64" i="24" s="1"/>
  <c r="FL64" i="24"/>
  <c r="UM64" i="24" s="1"/>
  <c r="FI64" i="24"/>
  <c r="FF64" i="24"/>
  <c r="FC64" i="24"/>
  <c r="UJ64" i="24" s="1"/>
  <c r="EZ64" i="24"/>
  <c r="UI64" i="24" s="1"/>
  <c r="EW64" i="24"/>
  <c r="UH64" i="24" s="1"/>
  <c r="ET64" i="24"/>
  <c r="UG64" i="24" s="1"/>
  <c r="EQ64" i="24"/>
  <c r="UF64" i="24" s="1"/>
  <c r="EN64" i="24"/>
  <c r="UE64" i="24" s="1"/>
  <c r="EK64" i="24"/>
  <c r="UD64" i="24" s="1"/>
  <c r="EH64" i="24"/>
  <c r="UC64" i="24" s="1"/>
  <c r="GD63" i="24"/>
  <c r="US63" i="24" s="1"/>
  <c r="GA63" i="24"/>
  <c r="UR63" i="24" s="1"/>
  <c r="FX63" i="24"/>
  <c r="UQ63" i="24" s="1"/>
  <c r="FU63" i="24"/>
  <c r="UP63" i="24" s="1"/>
  <c r="FR63" i="24"/>
  <c r="UO63" i="24" s="1"/>
  <c r="FO63" i="24"/>
  <c r="UN63" i="24" s="1"/>
  <c r="FL63" i="24"/>
  <c r="UM63" i="24" s="1"/>
  <c r="FI63" i="24"/>
  <c r="FF63" i="24"/>
  <c r="UK63" i="24" s="1"/>
  <c r="FC63" i="24"/>
  <c r="UJ63" i="24" s="1"/>
  <c r="EZ63" i="24"/>
  <c r="UI63" i="24" s="1"/>
  <c r="EW63" i="24"/>
  <c r="UH63" i="24" s="1"/>
  <c r="ET63" i="24"/>
  <c r="UG63" i="24" s="1"/>
  <c r="EQ63" i="24"/>
  <c r="UF63" i="24" s="1"/>
  <c r="EN63" i="24"/>
  <c r="UE63" i="24" s="1"/>
  <c r="EK63" i="24"/>
  <c r="UD63" i="24" s="1"/>
  <c r="EH63" i="24"/>
  <c r="UC63" i="24" s="1"/>
  <c r="GD62" i="24"/>
  <c r="US62" i="24" s="1"/>
  <c r="GA62" i="24"/>
  <c r="UR62" i="24" s="1"/>
  <c r="FX62" i="24"/>
  <c r="UQ62" i="24" s="1"/>
  <c r="FU62" i="24"/>
  <c r="UP62" i="24" s="1"/>
  <c r="FR62" i="24"/>
  <c r="UO62" i="24" s="1"/>
  <c r="FO62" i="24"/>
  <c r="UN62" i="24" s="1"/>
  <c r="FL62" i="24"/>
  <c r="UM62" i="24" s="1"/>
  <c r="FI62" i="24"/>
  <c r="UL62" i="24" s="1"/>
  <c r="FF62" i="24"/>
  <c r="FC62" i="24"/>
  <c r="UJ62" i="24" s="1"/>
  <c r="EZ62" i="24"/>
  <c r="UI62" i="24" s="1"/>
  <c r="EW62" i="24"/>
  <c r="UH62" i="24" s="1"/>
  <c r="ET62" i="24"/>
  <c r="UG62" i="24" s="1"/>
  <c r="EQ62" i="24"/>
  <c r="UF62" i="24" s="1"/>
  <c r="EN62" i="24"/>
  <c r="UE62" i="24" s="1"/>
  <c r="EK62" i="24"/>
  <c r="UD62" i="24" s="1"/>
  <c r="EH62" i="24"/>
  <c r="UC62" i="24" s="1"/>
  <c r="EE109" i="24"/>
  <c r="UB109" i="24" s="1"/>
  <c r="EE108" i="24"/>
  <c r="UB108" i="24" s="1"/>
  <c r="EE107" i="24"/>
  <c r="UB107" i="24" s="1"/>
  <c r="EE106" i="24"/>
  <c r="UB106" i="24" s="1"/>
  <c r="EE105" i="24"/>
  <c r="UB105" i="24" s="1"/>
  <c r="EE104" i="24"/>
  <c r="UB104" i="24" s="1"/>
  <c r="EE103" i="24"/>
  <c r="UB103" i="24" s="1"/>
  <c r="EE102" i="24"/>
  <c r="UB102" i="24" s="1"/>
  <c r="EE101" i="24"/>
  <c r="UB101" i="24" s="1"/>
  <c r="EE100" i="24"/>
  <c r="UB100" i="24" s="1"/>
  <c r="EE99" i="24"/>
  <c r="UB99" i="24" s="1"/>
  <c r="EE98" i="24"/>
  <c r="UB98" i="24" s="1"/>
  <c r="EE97" i="24"/>
  <c r="UB97" i="24" s="1"/>
  <c r="EE96" i="24"/>
  <c r="UB96" i="24" s="1"/>
  <c r="EE95" i="24"/>
  <c r="UB95" i="24" s="1"/>
  <c r="EE94" i="24"/>
  <c r="UB94" i="24" s="1"/>
  <c r="EE93" i="24"/>
  <c r="UB93" i="24" s="1"/>
  <c r="EE92" i="24"/>
  <c r="UB92" i="24" s="1"/>
  <c r="EE91" i="24"/>
  <c r="UB91" i="24" s="1"/>
  <c r="EE90" i="24"/>
  <c r="UB90" i="24" s="1"/>
  <c r="EE89" i="24"/>
  <c r="UB89" i="24" s="1"/>
  <c r="EE88" i="24"/>
  <c r="UB88" i="24" s="1"/>
  <c r="EE87" i="24"/>
  <c r="UB87" i="24" s="1"/>
  <c r="EE86" i="24"/>
  <c r="UB86" i="24" s="1"/>
  <c r="EE85" i="24"/>
  <c r="UB85" i="24" s="1"/>
  <c r="EE84" i="24"/>
  <c r="UB84" i="24" s="1"/>
  <c r="EE83" i="24"/>
  <c r="UB83" i="24" s="1"/>
  <c r="EE82" i="24"/>
  <c r="UB82" i="24" s="1"/>
  <c r="EE81" i="24"/>
  <c r="UB81" i="24" s="1"/>
  <c r="EE80" i="24"/>
  <c r="UB80" i="24" s="1"/>
  <c r="EE79" i="24"/>
  <c r="UB79" i="24" s="1"/>
  <c r="EE78" i="24"/>
  <c r="UB78" i="24" s="1"/>
  <c r="EE77" i="24"/>
  <c r="UB77" i="24" s="1"/>
  <c r="EE76" i="24"/>
  <c r="UB76" i="24" s="1"/>
  <c r="EE75" i="24"/>
  <c r="UB75" i="24" s="1"/>
  <c r="EE74" i="24"/>
  <c r="UB74" i="24" s="1"/>
  <c r="EE73" i="24"/>
  <c r="UB73" i="24" s="1"/>
  <c r="EE72" i="24"/>
  <c r="UB72" i="24" s="1"/>
  <c r="EE71" i="24"/>
  <c r="UB71" i="24" s="1"/>
  <c r="EE70" i="24"/>
  <c r="UB70" i="24" s="1"/>
  <c r="EE69" i="24"/>
  <c r="UB69" i="24" s="1"/>
  <c r="EE68" i="24"/>
  <c r="UB68" i="24" s="1"/>
  <c r="EE67" i="24"/>
  <c r="UB67" i="24" s="1"/>
  <c r="EE66" i="24"/>
  <c r="UB66" i="24" s="1"/>
  <c r="EE65" i="24"/>
  <c r="UB65" i="24" s="1"/>
  <c r="EE64" i="24"/>
  <c r="UB64" i="24" s="1"/>
  <c r="EE63" i="24"/>
  <c r="UB63" i="24" s="1"/>
  <c r="EE62" i="24"/>
  <c r="UB62" i="24" s="1"/>
  <c r="EE61" i="24"/>
  <c r="EE60" i="24"/>
  <c r="EE59" i="24"/>
  <c r="EE58" i="24"/>
  <c r="EE57" i="24"/>
  <c r="EE56" i="24"/>
  <c r="EE55" i="24"/>
  <c r="EE54" i="24"/>
  <c r="EE53" i="24"/>
  <c r="EE52" i="24"/>
  <c r="EE51" i="24"/>
  <c r="EE50" i="24"/>
  <c r="EE49" i="24"/>
  <c r="EE48" i="24"/>
  <c r="EE47" i="24"/>
  <c r="EE46" i="24"/>
  <c r="EE45" i="24"/>
  <c r="EE44" i="24"/>
  <c r="EE43" i="24"/>
  <c r="EE42" i="24"/>
  <c r="EE41" i="24"/>
  <c r="EE40" i="24"/>
  <c r="EE39" i="24"/>
  <c r="EE38" i="24"/>
  <c r="EE37" i="24"/>
  <c r="EE36" i="24"/>
  <c r="EE35" i="24"/>
  <c r="EE34" i="24"/>
  <c r="EE33" i="24"/>
  <c r="EE32" i="24"/>
  <c r="EE31" i="24"/>
  <c r="EE30" i="24"/>
  <c r="EE29" i="24"/>
  <c r="EE28" i="24"/>
  <c r="EE27" i="24"/>
  <c r="EE26" i="24"/>
  <c r="EE25" i="24"/>
  <c r="EE24" i="24"/>
  <c r="EE23" i="24"/>
  <c r="EE22" i="24"/>
  <c r="EE21" i="24"/>
  <c r="EE20" i="24"/>
  <c r="EE19" i="24"/>
  <c r="EE18" i="24"/>
  <c r="EE17" i="24"/>
  <c r="EE16" i="24"/>
  <c r="EE15" i="24"/>
  <c r="EE14" i="24"/>
  <c r="EE13" i="24"/>
  <c r="EE12" i="24"/>
  <c r="EE11" i="24"/>
  <c r="EE10" i="24"/>
  <c r="UB10" i="24" s="1"/>
  <c r="EF10" i="24" s="1"/>
  <c r="OK10" i="24" s="1"/>
  <c r="NM109" i="24"/>
  <c r="NM108" i="24"/>
  <c r="NM107" i="24"/>
  <c r="NM106" i="24"/>
  <c r="NM105" i="24"/>
  <c r="NM104" i="24"/>
  <c r="NM103" i="24"/>
  <c r="NM102" i="24"/>
  <c r="NM101" i="24"/>
  <c r="NM100" i="24"/>
  <c r="NM99" i="24"/>
  <c r="NM98" i="24"/>
  <c r="NM97" i="24"/>
  <c r="NM96" i="24"/>
  <c r="NM95" i="24"/>
  <c r="NM94" i="24"/>
  <c r="NM93" i="24"/>
  <c r="NM92" i="24"/>
  <c r="NM91" i="24"/>
  <c r="NM90" i="24"/>
  <c r="NM89" i="24"/>
  <c r="NM88" i="24"/>
  <c r="NM87" i="24"/>
  <c r="NM86" i="24"/>
  <c r="NM85" i="24"/>
  <c r="NM84" i="24"/>
  <c r="NM83" i="24"/>
  <c r="NM82" i="24"/>
  <c r="NM81" i="24"/>
  <c r="NM80" i="24"/>
  <c r="NM79" i="24"/>
  <c r="NM78" i="24"/>
  <c r="NM77" i="24"/>
  <c r="NM76" i="24"/>
  <c r="NM75" i="24"/>
  <c r="NM74" i="24"/>
  <c r="NM73" i="24"/>
  <c r="NM72" i="24"/>
  <c r="NM71" i="24"/>
  <c r="NM70" i="24"/>
  <c r="NM69" i="24"/>
  <c r="NM68" i="24"/>
  <c r="NM67" i="24"/>
  <c r="NM66" i="24"/>
  <c r="NM65" i="24"/>
  <c r="NM64" i="24"/>
  <c r="NM63" i="24"/>
  <c r="NM62" i="24"/>
  <c r="NM61" i="24"/>
  <c r="NN61" i="24" s="1"/>
  <c r="NM60" i="24"/>
  <c r="NN60" i="24" s="1"/>
  <c r="NM59" i="24"/>
  <c r="NN59" i="24" s="1"/>
  <c r="NM58" i="24"/>
  <c r="NN58" i="24" s="1"/>
  <c r="NM57" i="24"/>
  <c r="NN57" i="24" s="1"/>
  <c r="NM56" i="24"/>
  <c r="NN56" i="24" s="1"/>
  <c r="NM55" i="24"/>
  <c r="NN55" i="24" s="1"/>
  <c r="NM54" i="24"/>
  <c r="NN54" i="24" s="1"/>
  <c r="NM53" i="24"/>
  <c r="NN53" i="24" s="1"/>
  <c r="NM52" i="24"/>
  <c r="NN52" i="24" s="1"/>
  <c r="NM51" i="24"/>
  <c r="NN51" i="24" s="1"/>
  <c r="NM50" i="24"/>
  <c r="NN50" i="24" s="1"/>
  <c r="NM49" i="24"/>
  <c r="NN49" i="24" s="1"/>
  <c r="NM48" i="24"/>
  <c r="NN48" i="24" s="1"/>
  <c r="NM47" i="24"/>
  <c r="NN47" i="24" s="1"/>
  <c r="NM46" i="24"/>
  <c r="NN46" i="24" s="1"/>
  <c r="NM45" i="24"/>
  <c r="NN45" i="24" s="1"/>
  <c r="NM44" i="24"/>
  <c r="NN44" i="24" s="1"/>
  <c r="NM43" i="24"/>
  <c r="NN43" i="24" s="1"/>
  <c r="NM42" i="24"/>
  <c r="NN42" i="24" s="1"/>
  <c r="NM41" i="24"/>
  <c r="NN41" i="24" s="1"/>
  <c r="NM40" i="24"/>
  <c r="NN40" i="24" s="1"/>
  <c r="NM39" i="24"/>
  <c r="NN39" i="24" s="1"/>
  <c r="NM38" i="24"/>
  <c r="NN38" i="24" s="1"/>
  <c r="NM37" i="24"/>
  <c r="NN37" i="24" s="1"/>
  <c r="NM36" i="24"/>
  <c r="NN36" i="24" s="1"/>
  <c r="NM35" i="24"/>
  <c r="NN35" i="24" s="1"/>
  <c r="NM34" i="24"/>
  <c r="NN34" i="24" s="1"/>
  <c r="NM33" i="24"/>
  <c r="NN33" i="24" s="1"/>
  <c r="NM32" i="24"/>
  <c r="NN32" i="24" s="1"/>
  <c r="NM31" i="24"/>
  <c r="NN31" i="24" s="1"/>
  <c r="NM30" i="24"/>
  <c r="NN30" i="24" s="1"/>
  <c r="NM29" i="24"/>
  <c r="NN29" i="24" s="1"/>
  <c r="NM28" i="24"/>
  <c r="NN28" i="24" s="1"/>
  <c r="NM27" i="24"/>
  <c r="NN27" i="24" s="1"/>
  <c r="NM26" i="24"/>
  <c r="NN26" i="24" s="1"/>
  <c r="NM25" i="24"/>
  <c r="NN25" i="24" s="1"/>
  <c r="NM24" i="24"/>
  <c r="NN24" i="24" s="1"/>
  <c r="NM23" i="24"/>
  <c r="NN23" i="24" s="1"/>
  <c r="NM22" i="24"/>
  <c r="NN22" i="24" s="1"/>
  <c r="NM21" i="24"/>
  <c r="NN21" i="24" s="1"/>
  <c r="NM20" i="24"/>
  <c r="NN20" i="24" s="1"/>
  <c r="NM19" i="24"/>
  <c r="NN19" i="24" s="1"/>
  <c r="NM18" i="24"/>
  <c r="NN18" i="24" s="1"/>
  <c r="NM17" i="24"/>
  <c r="NN17" i="24" s="1"/>
  <c r="NM16" i="24"/>
  <c r="NN16" i="24" s="1"/>
  <c r="NM15" i="24"/>
  <c r="NN15" i="24" s="1"/>
  <c r="NM14" i="24"/>
  <c r="NN14" i="24" s="1"/>
  <c r="NM13" i="24"/>
  <c r="NN13" i="24" s="1"/>
  <c r="NM12" i="24"/>
  <c r="NN12" i="24" s="1"/>
  <c r="NM11" i="24"/>
  <c r="NN11" i="24" s="1"/>
  <c r="NM10" i="24"/>
  <c r="NN10" i="24" s="1"/>
  <c r="XE10" i="24" s="1"/>
  <c r="NO10" i="24" s="1"/>
  <c r="RN10" i="24" s="1"/>
  <c r="NJ109" i="24"/>
  <c r="NJ108" i="24"/>
  <c r="NJ107" i="24"/>
  <c r="NJ106" i="24"/>
  <c r="NJ105" i="24"/>
  <c r="NJ104" i="24"/>
  <c r="NJ103" i="24"/>
  <c r="NJ102" i="24"/>
  <c r="NJ101" i="24"/>
  <c r="NJ100" i="24"/>
  <c r="NJ99" i="24"/>
  <c r="NJ98" i="24"/>
  <c r="NJ97" i="24"/>
  <c r="NJ96" i="24"/>
  <c r="NJ95" i="24"/>
  <c r="NJ94" i="24"/>
  <c r="NJ93" i="24"/>
  <c r="NJ92" i="24"/>
  <c r="NJ91" i="24"/>
  <c r="NJ90" i="24"/>
  <c r="NJ89" i="24"/>
  <c r="NJ88" i="24"/>
  <c r="NJ87" i="24"/>
  <c r="NJ86" i="24"/>
  <c r="NJ85" i="24"/>
  <c r="NJ84" i="24"/>
  <c r="NJ83" i="24"/>
  <c r="NJ82" i="24"/>
  <c r="NJ81" i="24"/>
  <c r="NJ80" i="24"/>
  <c r="NJ79" i="24"/>
  <c r="NJ78" i="24"/>
  <c r="NJ77" i="24"/>
  <c r="NJ76" i="24"/>
  <c r="NJ75" i="24"/>
  <c r="NJ74" i="24"/>
  <c r="NJ73" i="24"/>
  <c r="NJ72" i="24"/>
  <c r="NJ71" i="24"/>
  <c r="NJ70" i="24"/>
  <c r="NJ69" i="24"/>
  <c r="NJ68" i="24"/>
  <c r="NJ67" i="24"/>
  <c r="NJ66" i="24"/>
  <c r="NJ65" i="24"/>
  <c r="NJ64" i="24"/>
  <c r="NJ63" i="24"/>
  <c r="NJ62" i="24"/>
  <c r="NJ61" i="24"/>
  <c r="NK61" i="24" s="1"/>
  <c r="NJ60" i="24"/>
  <c r="NK60" i="24" s="1"/>
  <c r="NJ59" i="24"/>
  <c r="NK59" i="24" s="1"/>
  <c r="NJ58" i="24"/>
  <c r="NK58" i="24" s="1"/>
  <c r="NJ57" i="24"/>
  <c r="NK57" i="24" s="1"/>
  <c r="NJ56" i="24"/>
  <c r="NK56" i="24" s="1"/>
  <c r="NJ55" i="24"/>
  <c r="NK55" i="24" s="1"/>
  <c r="NJ54" i="24"/>
  <c r="NK54" i="24" s="1"/>
  <c r="NJ53" i="24"/>
  <c r="NK53" i="24" s="1"/>
  <c r="NJ52" i="24"/>
  <c r="NK52" i="24" s="1"/>
  <c r="NJ51" i="24"/>
  <c r="NK51" i="24" s="1"/>
  <c r="NJ50" i="24"/>
  <c r="NK50" i="24" s="1"/>
  <c r="NJ49" i="24"/>
  <c r="NK49" i="24" s="1"/>
  <c r="NJ48" i="24"/>
  <c r="NK48" i="24" s="1"/>
  <c r="NJ47" i="24"/>
  <c r="NK47" i="24" s="1"/>
  <c r="NJ46" i="24"/>
  <c r="NK46" i="24" s="1"/>
  <c r="NJ45" i="24"/>
  <c r="NK45" i="24" s="1"/>
  <c r="NJ44" i="24"/>
  <c r="NK44" i="24" s="1"/>
  <c r="NJ43" i="24"/>
  <c r="NK43" i="24" s="1"/>
  <c r="NJ42" i="24"/>
  <c r="NK42" i="24" s="1"/>
  <c r="NJ41" i="24"/>
  <c r="NK41" i="24" s="1"/>
  <c r="NJ40" i="24"/>
  <c r="NK40" i="24" s="1"/>
  <c r="NJ39" i="24"/>
  <c r="NK39" i="24" s="1"/>
  <c r="NJ38" i="24"/>
  <c r="NK38" i="24" s="1"/>
  <c r="NJ37" i="24"/>
  <c r="NK37" i="24" s="1"/>
  <c r="NJ36" i="24"/>
  <c r="NK36" i="24" s="1"/>
  <c r="NJ35" i="24"/>
  <c r="NK35" i="24" s="1"/>
  <c r="NJ34" i="24"/>
  <c r="NK34" i="24" s="1"/>
  <c r="NJ33" i="24"/>
  <c r="NK33" i="24" s="1"/>
  <c r="NJ32" i="24"/>
  <c r="NK32" i="24" s="1"/>
  <c r="NJ31" i="24"/>
  <c r="NK31" i="24" s="1"/>
  <c r="NJ30" i="24"/>
  <c r="NK30" i="24" s="1"/>
  <c r="NJ29" i="24"/>
  <c r="NK29" i="24" s="1"/>
  <c r="NJ28" i="24"/>
  <c r="NK28" i="24" s="1"/>
  <c r="NJ27" i="24"/>
  <c r="NK27" i="24" s="1"/>
  <c r="NJ26" i="24"/>
  <c r="NK26" i="24" s="1"/>
  <c r="NJ25" i="24"/>
  <c r="NK25" i="24" s="1"/>
  <c r="NJ24" i="24"/>
  <c r="NK24" i="24" s="1"/>
  <c r="NJ23" i="24"/>
  <c r="NK23" i="24" s="1"/>
  <c r="NJ22" i="24"/>
  <c r="NK22" i="24" s="1"/>
  <c r="NJ21" i="24"/>
  <c r="NK21" i="24" s="1"/>
  <c r="NJ20" i="24"/>
  <c r="NK20" i="24" s="1"/>
  <c r="NJ19" i="24"/>
  <c r="NK19" i="24" s="1"/>
  <c r="NJ18" i="24"/>
  <c r="NK18" i="24" s="1"/>
  <c r="NJ17" i="24"/>
  <c r="NK17" i="24" s="1"/>
  <c r="NJ16" i="24"/>
  <c r="NK16" i="24" s="1"/>
  <c r="NJ15" i="24"/>
  <c r="NK15" i="24" s="1"/>
  <c r="NJ14" i="24"/>
  <c r="NK14" i="24" s="1"/>
  <c r="NJ13" i="24"/>
  <c r="NK13" i="24" s="1"/>
  <c r="NJ12" i="24"/>
  <c r="NK12" i="24" s="1"/>
  <c r="NJ11" i="24"/>
  <c r="NK11" i="24" s="1"/>
  <c r="NJ10" i="24"/>
  <c r="NK10" i="24" s="1"/>
  <c r="XD10" i="24" s="1"/>
  <c r="NL10" i="24" s="1"/>
  <c r="RM10" i="24" s="1"/>
  <c r="MU109" i="24"/>
  <c r="MU108" i="24"/>
  <c r="MU107" i="24"/>
  <c r="MU106" i="24"/>
  <c r="MU105" i="24"/>
  <c r="MU104" i="24"/>
  <c r="MU103" i="24"/>
  <c r="MU102" i="24"/>
  <c r="MU101" i="24"/>
  <c r="MU100" i="24"/>
  <c r="MU99" i="24"/>
  <c r="MU98" i="24"/>
  <c r="MU97" i="24"/>
  <c r="MU96" i="24"/>
  <c r="MU95" i="24"/>
  <c r="MU94" i="24"/>
  <c r="MU93" i="24"/>
  <c r="MU92" i="24"/>
  <c r="MU91" i="24"/>
  <c r="MU90" i="24"/>
  <c r="MU89" i="24"/>
  <c r="MU88" i="24"/>
  <c r="MU87" i="24"/>
  <c r="MU86" i="24"/>
  <c r="MU85" i="24"/>
  <c r="MU84" i="24"/>
  <c r="MU83" i="24"/>
  <c r="MU82" i="24"/>
  <c r="MU81" i="24"/>
  <c r="MU80" i="24"/>
  <c r="MU79" i="24"/>
  <c r="MU78" i="24"/>
  <c r="MU77" i="24"/>
  <c r="MU76" i="24"/>
  <c r="MU75" i="24"/>
  <c r="MU74" i="24"/>
  <c r="MU73" i="24"/>
  <c r="MU72" i="24"/>
  <c r="MU71" i="24"/>
  <c r="MU70" i="24"/>
  <c r="MU69" i="24"/>
  <c r="MU68" i="24"/>
  <c r="MU67" i="24"/>
  <c r="MU66" i="24"/>
  <c r="MU65" i="24"/>
  <c r="MU64" i="24"/>
  <c r="MU63" i="24"/>
  <c r="MU62" i="24"/>
  <c r="MU61" i="24"/>
  <c r="MV61" i="24" s="1"/>
  <c r="MU60" i="24"/>
  <c r="MV60" i="24" s="1"/>
  <c r="MU59" i="24"/>
  <c r="MV59" i="24" s="1"/>
  <c r="MU58" i="24"/>
  <c r="MV58" i="24" s="1"/>
  <c r="MU57" i="24"/>
  <c r="MV57" i="24" s="1"/>
  <c r="MU56" i="24"/>
  <c r="MV56" i="24" s="1"/>
  <c r="MU55" i="24"/>
  <c r="MV55" i="24" s="1"/>
  <c r="MU54" i="24"/>
  <c r="MV54" i="24" s="1"/>
  <c r="MU53" i="24"/>
  <c r="MV53" i="24" s="1"/>
  <c r="MU52" i="24"/>
  <c r="MV52" i="24" s="1"/>
  <c r="MU51" i="24"/>
  <c r="MV51" i="24" s="1"/>
  <c r="MU50" i="24"/>
  <c r="MV50" i="24" s="1"/>
  <c r="MU49" i="24"/>
  <c r="MV49" i="24" s="1"/>
  <c r="MU48" i="24"/>
  <c r="MV48" i="24" s="1"/>
  <c r="MU47" i="24"/>
  <c r="MV47" i="24" s="1"/>
  <c r="MU46" i="24"/>
  <c r="MV46" i="24" s="1"/>
  <c r="MU45" i="24"/>
  <c r="MV45" i="24" s="1"/>
  <c r="MU44" i="24"/>
  <c r="MV44" i="24" s="1"/>
  <c r="MU43" i="24"/>
  <c r="MV43" i="24" s="1"/>
  <c r="MU42" i="24"/>
  <c r="MV42" i="24" s="1"/>
  <c r="MU41" i="24"/>
  <c r="MV41" i="24" s="1"/>
  <c r="MU40" i="24"/>
  <c r="MV40" i="24" s="1"/>
  <c r="MU39" i="24"/>
  <c r="MV39" i="24" s="1"/>
  <c r="MU38" i="24"/>
  <c r="MV38" i="24" s="1"/>
  <c r="MU37" i="24"/>
  <c r="MV37" i="24" s="1"/>
  <c r="MU36" i="24"/>
  <c r="MV36" i="24" s="1"/>
  <c r="MU35" i="24"/>
  <c r="MV35" i="24" s="1"/>
  <c r="MU34" i="24"/>
  <c r="MV34" i="24" s="1"/>
  <c r="MU33" i="24"/>
  <c r="MV33" i="24" s="1"/>
  <c r="MU32" i="24"/>
  <c r="MV32" i="24" s="1"/>
  <c r="MU31" i="24"/>
  <c r="MV31" i="24" s="1"/>
  <c r="MU30" i="24"/>
  <c r="MV30" i="24" s="1"/>
  <c r="MU29" i="24"/>
  <c r="MV29" i="24" s="1"/>
  <c r="MU28" i="24"/>
  <c r="MV28" i="24" s="1"/>
  <c r="MU27" i="24"/>
  <c r="MV27" i="24" s="1"/>
  <c r="MU26" i="24"/>
  <c r="MV26" i="24" s="1"/>
  <c r="MU25" i="24"/>
  <c r="MV25" i="24" s="1"/>
  <c r="MU24" i="24"/>
  <c r="MV24" i="24" s="1"/>
  <c r="MU23" i="24"/>
  <c r="MV23" i="24" s="1"/>
  <c r="MU22" i="24"/>
  <c r="MV22" i="24" s="1"/>
  <c r="MU21" i="24"/>
  <c r="MV21" i="24" s="1"/>
  <c r="MU20" i="24"/>
  <c r="MV20" i="24" s="1"/>
  <c r="MU19" i="24"/>
  <c r="MV19" i="24" s="1"/>
  <c r="MU18" i="24"/>
  <c r="MV18" i="24" s="1"/>
  <c r="MU17" i="24"/>
  <c r="MV17" i="24" s="1"/>
  <c r="MU16" i="24"/>
  <c r="MV16" i="24" s="1"/>
  <c r="MU15" i="24"/>
  <c r="MV15" i="24" s="1"/>
  <c r="MU14" i="24"/>
  <c r="MV14" i="24" s="1"/>
  <c r="MU13" i="24"/>
  <c r="MV13" i="24" s="1"/>
  <c r="MU12" i="24"/>
  <c r="MV12" i="24" s="1"/>
  <c r="MU11" i="24"/>
  <c r="MV11" i="24" s="1"/>
  <c r="MU10" i="24"/>
  <c r="MV10" i="24" s="1"/>
  <c r="WY10" i="24" s="1"/>
  <c r="MW10" i="24" s="1"/>
  <c r="RH10" i="24" s="1"/>
  <c r="NG109" i="24"/>
  <c r="NG108" i="24"/>
  <c r="NG107" i="24"/>
  <c r="NG106" i="24"/>
  <c r="NG105" i="24"/>
  <c r="NG104" i="24"/>
  <c r="NG103" i="24"/>
  <c r="NG102" i="24"/>
  <c r="NG101" i="24"/>
  <c r="NG100" i="24"/>
  <c r="NG99" i="24"/>
  <c r="NG98" i="24"/>
  <c r="NG97" i="24"/>
  <c r="NG96" i="24"/>
  <c r="NG95" i="24"/>
  <c r="NG94" i="24"/>
  <c r="NG93" i="24"/>
  <c r="NG92" i="24"/>
  <c r="NG91" i="24"/>
  <c r="NG90" i="24"/>
  <c r="NG89" i="24"/>
  <c r="NG88" i="24"/>
  <c r="NG87" i="24"/>
  <c r="NG86" i="24"/>
  <c r="NG85" i="24"/>
  <c r="NG84" i="24"/>
  <c r="NG83" i="24"/>
  <c r="NG82" i="24"/>
  <c r="NG81" i="24"/>
  <c r="NG80" i="24"/>
  <c r="NG79" i="24"/>
  <c r="NG78" i="24"/>
  <c r="NG77" i="24"/>
  <c r="NG76" i="24"/>
  <c r="NG75" i="24"/>
  <c r="NG74" i="24"/>
  <c r="NG73" i="24"/>
  <c r="NG72" i="24"/>
  <c r="NG71" i="24"/>
  <c r="NG70" i="24"/>
  <c r="NG69" i="24"/>
  <c r="NG68" i="24"/>
  <c r="NG67" i="24"/>
  <c r="NG66" i="24"/>
  <c r="NG65" i="24"/>
  <c r="NG64" i="24"/>
  <c r="NG63" i="24"/>
  <c r="NG62" i="24"/>
  <c r="NG61" i="24"/>
  <c r="NH61" i="24" s="1"/>
  <c r="NG60" i="24"/>
  <c r="NH60" i="24" s="1"/>
  <c r="NG59" i="24"/>
  <c r="NH59" i="24" s="1"/>
  <c r="NG58" i="24"/>
  <c r="NH58" i="24" s="1"/>
  <c r="NG57" i="24"/>
  <c r="NH57" i="24" s="1"/>
  <c r="NG56" i="24"/>
  <c r="NH56" i="24" s="1"/>
  <c r="NG55" i="24"/>
  <c r="NH55" i="24" s="1"/>
  <c r="NG54" i="24"/>
  <c r="NH54" i="24" s="1"/>
  <c r="NG53" i="24"/>
  <c r="NH53" i="24" s="1"/>
  <c r="NG52" i="24"/>
  <c r="NH52" i="24" s="1"/>
  <c r="NG51" i="24"/>
  <c r="NH51" i="24" s="1"/>
  <c r="NG50" i="24"/>
  <c r="NH50" i="24" s="1"/>
  <c r="NG49" i="24"/>
  <c r="NH49" i="24" s="1"/>
  <c r="NG48" i="24"/>
  <c r="NH48" i="24" s="1"/>
  <c r="NG47" i="24"/>
  <c r="NH47" i="24" s="1"/>
  <c r="NG46" i="24"/>
  <c r="NH46" i="24" s="1"/>
  <c r="NG45" i="24"/>
  <c r="NH45" i="24" s="1"/>
  <c r="NG44" i="24"/>
  <c r="NH44" i="24" s="1"/>
  <c r="NG43" i="24"/>
  <c r="NH43" i="24" s="1"/>
  <c r="NG42" i="24"/>
  <c r="NH42" i="24" s="1"/>
  <c r="NG41" i="24"/>
  <c r="NH41" i="24" s="1"/>
  <c r="NG40" i="24"/>
  <c r="NH40" i="24" s="1"/>
  <c r="NG39" i="24"/>
  <c r="NH39" i="24" s="1"/>
  <c r="NG38" i="24"/>
  <c r="NH38" i="24" s="1"/>
  <c r="NG37" i="24"/>
  <c r="NH37" i="24" s="1"/>
  <c r="NG36" i="24"/>
  <c r="NH36" i="24" s="1"/>
  <c r="NG35" i="24"/>
  <c r="NH35" i="24" s="1"/>
  <c r="NG34" i="24"/>
  <c r="NH34" i="24" s="1"/>
  <c r="NG33" i="24"/>
  <c r="NH33" i="24" s="1"/>
  <c r="NG32" i="24"/>
  <c r="NH32" i="24" s="1"/>
  <c r="NG31" i="24"/>
  <c r="NH31" i="24" s="1"/>
  <c r="NG30" i="24"/>
  <c r="NH30" i="24" s="1"/>
  <c r="NG29" i="24"/>
  <c r="NH29" i="24" s="1"/>
  <c r="NG28" i="24"/>
  <c r="NH28" i="24" s="1"/>
  <c r="NG27" i="24"/>
  <c r="NH27" i="24" s="1"/>
  <c r="NG26" i="24"/>
  <c r="NH26" i="24" s="1"/>
  <c r="NG25" i="24"/>
  <c r="NH25" i="24" s="1"/>
  <c r="NG24" i="24"/>
  <c r="NH24" i="24" s="1"/>
  <c r="NG23" i="24"/>
  <c r="NH23" i="24" s="1"/>
  <c r="NG22" i="24"/>
  <c r="NH22" i="24" s="1"/>
  <c r="NG21" i="24"/>
  <c r="NH21" i="24" s="1"/>
  <c r="NG20" i="24"/>
  <c r="NH20" i="24" s="1"/>
  <c r="NG19" i="24"/>
  <c r="NH19" i="24" s="1"/>
  <c r="NG18" i="24"/>
  <c r="NH18" i="24" s="1"/>
  <c r="NG17" i="24"/>
  <c r="NH17" i="24" s="1"/>
  <c r="NG16" i="24"/>
  <c r="NH16" i="24" s="1"/>
  <c r="NG15" i="24"/>
  <c r="NH15" i="24" s="1"/>
  <c r="NG14" i="24"/>
  <c r="NH14" i="24" s="1"/>
  <c r="NG13" i="24"/>
  <c r="NH13" i="24" s="1"/>
  <c r="NG12" i="24"/>
  <c r="NH12" i="24" s="1"/>
  <c r="NG11" i="24"/>
  <c r="NH11" i="24" s="1"/>
  <c r="NG10" i="24"/>
  <c r="NH10" i="24" s="1"/>
  <c r="XC10" i="24" s="1"/>
  <c r="NI10" i="24" s="1"/>
  <c r="RL10" i="24" s="1"/>
  <c r="ND109" i="24"/>
  <c r="ND108" i="24"/>
  <c r="ND107" i="24"/>
  <c r="ND106" i="24"/>
  <c r="ND105" i="24"/>
  <c r="ND104" i="24"/>
  <c r="ND103" i="24"/>
  <c r="ND102" i="24"/>
  <c r="ND101" i="24"/>
  <c r="ND100" i="24"/>
  <c r="ND99" i="24"/>
  <c r="ND98" i="24"/>
  <c r="ND97" i="24"/>
  <c r="ND96" i="24"/>
  <c r="ND95" i="24"/>
  <c r="ND94" i="24"/>
  <c r="ND93" i="24"/>
  <c r="ND92" i="24"/>
  <c r="ND91" i="24"/>
  <c r="ND90" i="24"/>
  <c r="ND89" i="24"/>
  <c r="ND88" i="24"/>
  <c r="ND87" i="24"/>
  <c r="ND86" i="24"/>
  <c r="ND85" i="24"/>
  <c r="ND84" i="24"/>
  <c r="ND83" i="24"/>
  <c r="ND82" i="24"/>
  <c r="ND81" i="24"/>
  <c r="ND80" i="24"/>
  <c r="ND79" i="24"/>
  <c r="ND78" i="24"/>
  <c r="ND77" i="24"/>
  <c r="ND76" i="24"/>
  <c r="ND75" i="24"/>
  <c r="ND74" i="24"/>
  <c r="ND73" i="24"/>
  <c r="ND72" i="24"/>
  <c r="ND71" i="24"/>
  <c r="ND70" i="24"/>
  <c r="ND69" i="24"/>
  <c r="ND68" i="24"/>
  <c r="ND67" i="24"/>
  <c r="ND66" i="24"/>
  <c r="ND65" i="24"/>
  <c r="ND64" i="24"/>
  <c r="ND63" i="24"/>
  <c r="NA109" i="24"/>
  <c r="NA108" i="24"/>
  <c r="NA107" i="24"/>
  <c r="NA106" i="24"/>
  <c r="NA105" i="24"/>
  <c r="NA104" i="24"/>
  <c r="NA103" i="24"/>
  <c r="NA102" i="24"/>
  <c r="NA101" i="24"/>
  <c r="NA100" i="24"/>
  <c r="NA99" i="24"/>
  <c r="NA98" i="24"/>
  <c r="NA97" i="24"/>
  <c r="NA96" i="24"/>
  <c r="NA95" i="24"/>
  <c r="NA94" i="24"/>
  <c r="NA93" i="24"/>
  <c r="NA92" i="24"/>
  <c r="NA91" i="24"/>
  <c r="NA90" i="24"/>
  <c r="NA89" i="24"/>
  <c r="NA88" i="24"/>
  <c r="NA87" i="24"/>
  <c r="NA86" i="24"/>
  <c r="NA85" i="24"/>
  <c r="NA84" i="24"/>
  <c r="NA83" i="24"/>
  <c r="NA82" i="24"/>
  <c r="NA81" i="24"/>
  <c r="NA80" i="24"/>
  <c r="NA79" i="24"/>
  <c r="NA78" i="24"/>
  <c r="NA77" i="24"/>
  <c r="NA76" i="24"/>
  <c r="NA75" i="24"/>
  <c r="NA74" i="24"/>
  <c r="NA73" i="24"/>
  <c r="NA72" i="24"/>
  <c r="NA71" i="24"/>
  <c r="NA70" i="24"/>
  <c r="NA69" i="24"/>
  <c r="NA68" i="24"/>
  <c r="NA67" i="24"/>
  <c r="NA66" i="24"/>
  <c r="NA65" i="24"/>
  <c r="NA64" i="24"/>
  <c r="NA63" i="24"/>
  <c r="MX109" i="24"/>
  <c r="MX108" i="24"/>
  <c r="MX107" i="24"/>
  <c r="MX106" i="24"/>
  <c r="MX105" i="24"/>
  <c r="MX104" i="24"/>
  <c r="MX103" i="24"/>
  <c r="MX102" i="24"/>
  <c r="MX101" i="24"/>
  <c r="MX100" i="24"/>
  <c r="MX99" i="24"/>
  <c r="MX98" i="24"/>
  <c r="MX97" i="24"/>
  <c r="MX96" i="24"/>
  <c r="MX95" i="24"/>
  <c r="MX94" i="24"/>
  <c r="MX93" i="24"/>
  <c r="MX92" i="24"/>
  <c r="MX91" i="24"/>
  <c r="MX90" i="24"/>
  <c r="MX89" i="24"/>
  <c r="MX88" i="24"/>
  <c r="MX87" i="24"/>
  <c r="MX86" i="24"/>
  <c r="MX85" i="24"/>
  <c r="MX84" i="24"/>
  <c r="MX83" i="24"/>
  <c r="MX82" i="24"/>
  <c r="MX81" i="24"/>
  <c r="MX80" i="24"/>
  <c r="MX79" i="24"/>
  <c r="MX78" i="24"/>
  <c r="MX77" i="24"/>
  <c r="MX76" i="24"/>
  <c r="MX75" i="24"/>
  <c r="MX74" i="24"/>
  <c r="MX73" i="24"/>
  <c r="MX72" i="24"/>
  <c r="MX71" i="24"/>
  <c r="MX70" i="24"/>
  <c r="MX69" i="24"/>
  <c r="MX68" i="24"/>
  <c r="MX67" i="24"/>
  <c r="MX66" i="24"/>
  <c r="MX65" i="24"/>
  <c r="MX64" i="24"/>
  <c r="MX63" i="24"/>
  <c r="MX62" i="24"/>
  <c r="MX61" i="24"/>
  <c r="MY61" i="24" s="1"/>
  <c r="MX60" i="24"/>
  <c r="MY60" i="24" s="1"/>
  <c r="MX59" i="24"/>
  <c r="MY59" i="24" s="1"/>
  <c r="MX58" i="24"/>
  <c r="MY58" i="24" s="1"/>
  <c r="MX57" i="24"/>
  <c r="MY57" i="24" s="1"/>
  <c r="MX56" i="24"/>
  <c r="MY56" i="24" s="1"/>
  <c r="MX55" i="24"/>
  <c r="MY55" i="24" s="1"/>
  <c r="MX54" i="24"/>
  <c r="MY54" i="24" s="1"/>
  <c r="MX53" i="24"/>
  <c r="MY53" i="24" s="1"/>
  <c r="MX52" i="24"/>
  <c r="MY52" i="24" s="1"/>
  <c r="MX51" i="24"/>
  <c r="MY51" i="24" s="1"/>
  <c r="MX50" i="24"/>
  <c r="MY50" i="24" s="1"/>
  <c r="MX49" i="24"/>
  <c r="MY49" i="24" s="1"/>
  <c r="MX48" i="24"/>
  <c r="MY48" i="24" s="1"/>
  <c r="MX47" i="24"/>
  <c r="MY47" i="24" s="1"/>
  <c r="MX46" i="24"/>
  <c r="MY46" i="24" s="1"/>
  <c r="MX45" i="24"/>
  <c r="MY45" i="24" s="1"/>
  <c r="MX44" i="24"/>
  <c r="MY44" i="24" s="1"/>
  <c r="MX43" i="24"/>
  <c r="MY43" i="24" s="1"/>
  <c r="MX42" i="24"/>
  <c r="MY42" i="24" s="1"/>
  <c r="MX41" i="24"/>
  <c r="MY41" i="24" s="1"/>
  <c r="MX40" i="24"/>
  <c r="MY40" i="24" s="1"/>
  <c r="MX39" i="24"/>
  <c r="MY39" i="24" s="1"/>
  <c r="MX38" i="24"/>
  <c r="MY38" i="24" s="1"/>
  <c r="MX37" i="24"/>
  <c r="MY37" i="24" s="1"/>
  <c r="MX36" i="24"/>
  <c r="MY36" i="24" s="1"/>
  <c r="MX35" i="24"/>
  <c r="MY35" i="24" s="1"/>
  <c r="MX34" i="24"/>
  <c r="MY34" i="24" s="1"/>
  <c r="MX33" i="24"/>
  <c r="MY33" i="24" s="1"/>
  <c r="MX32" i="24"/>
  <c r="MY32" i="24" s="1"/>
  <c r="MX31" i="24"/>
  <c r="MY31" i="24" s="1"/>
  <c r="MX30" i="24"/>
  <c r="MY30" i="24" s="1"/>
  <c r="MX29" i="24"/>
  <c r="MY29" i="24" s="1"/>
  <c r="MX28" i="24"/>
  <c r="MY28" i="24" s="1"/>
  <c r="MX27" i="24"/>
  <c r="MY27" i="24" s="1"/>
  <c r="MX26" i="24"/>
  <c r="MY26" i="24" s="1"/>
  <c r="MX25" i="24"/>
  <c r="MY25" i="24" s="1"/>
  <c r="MX24" i="24"/>
  <c r="MY24" i="24" s="1"/>
  <c r="MX23" i="24"/>
  <c r="MY23" i="24" s="1"/>
  <c r="MX22" i="24"/>
  <c r="MY22" i="24" s="1"/>
  <c r="MX21" i="24"/>
  <c r="MY21" i="24" s="1"/>
  <c r="MX20" i="24"/>
  <c r="MY20" i="24" s="1"/>
  <c r="MX19" i="24"/>
  <c r="MY19" i="24" s="1"/>
  <c r="MX18" i="24"/>
  <c r="MY18" i="24" s="1"/>
  <c r="MX17" i="24"/>
  <c r="MY17" i="24" s="1"/>
  <c r="MX16" i="24"/>
  <c r="MY16" i="24" s="1"/>
  <c r="MX15" i="24"/>
  <c r="MY15" i="24" s="1"/>
  <c r="MX14" i="24"/>
  <c r="MY14" i="24" s="1"/>
  <c r="MX13" i="24"/>
  <c r="MY13" i="24" s="1"/>
  <c r="MX12" i="24"/>
  <c r="MY12" i="24" s="1"/>
  <c r="MX11" i="24"/>
  <c r="MY11" i="24" s="1"/>
  <c r="MX10" i="24"/>
  <c r="MY10" i="24" s="1"/>
  <c r="WZ10" i="24" s="1"/>
  <c r="MZ10" i="24" s="1"/>
  <c r="RI10" i="24" s="1"/>
  <c r="MS109" i="24"/>
  <c r="WX109" i="24" s="1"/>
  <c r="MS108" i="24"/>
  <c r="WX108" i="24" s="1"/>
  <c r="MS107" i="24"/>
  <c r="WX107" i="24" s="1"/>
  <c r="MS106" i="24"/>
  <c r="WX106" i="24" s="1"/>
  <c r="MS105" i="24"/>
  <c r="WX105" i="24" s="1"/>
  <c r="MS104" i="24"/>
  <c r="WX104" i="24" s="1"/>
  <c r="MS103" i="24"/>
  <c r="WX103" i="24" s="1"/>
  <c r="MS102" i="24"/>
  <c r="WX102" i="24" s="1"/>
  <c r="MS101" i="24"/>
  <c r="WX101" i="24" s="1"/>
  <c r="MS100" i="24"/>
  <c r="WX100" i="24" s="1"/>
  <c r="MS99" i="24"/>
  <c r="WX99" i="24" s="1"/>
  <c r="MS98" i="24"/>
  <c r="WX98" i="24" s="1"/>
  <c r="MS97" i="24"/>
  <c r="WX97" i="24" s="1"/>
  <c r="MS96" i="24"/>
  <c r="WX96" i="24" s="1"/>
  <c r="MS95" i="24"/>
  <c r="WX95" i="24" s="1"/>
  <c r="MS94" i="24"/>
  <c r="WX94" i="24" s="1"/>
  <c r="MS93" i="24"/>
  <c r="WX93" i="24" s="1"/>
  <c r="MS92" i="24"/>
  <c r="WX92" i="24" s="1"/>
  <c r="MS91" i="24"/>
  <c r="WX91" i="24" s="1"/>
  <c r="MS90" i="24"/>
  <c r="WX90" i="24" s="1"/>
  <c r="MS89" i="24"/>
  <c r="WX89" i="24" s="1"/>
  <c r="MS88" i="24"/>
  <c r="WX88" i="24" s="1"/>
  <c r="MS87" i="24"/>
  <c r="WX87" i="24" s="1"/>
  <c r="MS86" i="24"/>
  <c r="WX86" i="24" s="1"/>
  <c r="MS85" i="24"/>
  <c r="WX85" i="24" s="1"/>
  <c r="MS84" i="24"/>
  <c r="WX84" i="24" s="1"/>
  <c r="MS83" i="24"/>
  <c r="WX83" i="24" s="1"/>
  <c r="MS82" i="24"/>
  <c r="WX82" i="24" s="1"/>
  <c r="MS81" i="24"/>
  <c r="WX81" i="24" s="1"/>
  <c r="MS80" i="24"/>
  <c r="WX80" i="24" s="1"/>
  <c r="MS79" i="24"/>
  <c r="WX79" i="24" s="1"/>
  <c r="MS78" i="24"/>
  <c r="WX78" i="24" s="1"/>
  <c r="MS77" i="24"/>
  <c r="WX77" i="24" s="1"/>
  <c r="MS76" i="24"/>
  <c r="WX76" i="24" s="1"/>
  <c r="MS75" i="24"/>
  <c r="WX75" i="24" s="1"/>
  <c r="MS74" i="24"/>
  <c r="WX74" i="24" s="1"/>
  <c r="MS73" i="24"/>
  <c r="WX73" i="24" s="1"/>
  <c r="MS72" i="24"/>
  <c r="WX72" i="24" s="1"/>
  <c r="MS71" i="24"/>
  <c r="WX71" i="24" s="1"/>
  <c r="MS70" i="24"/>
  <c r="WX70" i="24" s="1"/>
  <c r="MS69" i="24"/>
  <c r="WX69" i="24" s="1"/>
  <c r="MS68" i="24"/>
  <c r="WX68" i="24" s="1"/>
  <c r="MS67" i="24"/>
  <c r="WX67" i="24" s="1"/>
  <c r="MS66" i="24"/>
  <c r="WX66" i="24" s="1"/>
  <c r="MS65" i="24"/>
  <c r="WX65" i="24" s="1"/>
  <c r="MS64" i="24"/>
  <c r="WX64" i="24" s="1"/>
  <c r="MS63" i="24"/>
  <c r="WX63" i="24" s="1"/>
  <c r="MS62" i="24"/>
  <c r="WX62" i="24" s="1"/>
  <c r="ML109" i="24"/>
  <c r="ML108" i="24"/>
  <c r="ML107" i="24"/>
  <c r="ML106" i="24"/>
  <c r="ML105" i="24"/>
  <c r="ML104" i="24"/>
  <c r="ML103" i="24"/>
  <c r="ML102" i="24"/>
  <c r="ML101" i="24"/>
  <c r="ML100" i="24"/>
  <c r="ML99" i="24"/>
  <c r="ML98" i="24"/>
  <c r="ML97" i="24"/>
  <c r="ML96" i="24"/>
  <c r="ML95" i="24"/>
  <c r="ML94" i="24"/>
  <c r="ML93" i="24"/>
  <c r="ML92" i="24"/>
  <c r="ML91" i="24"/>
  <c r="ML90" i="24"/>
  <c r="ML89" i="24"/>
  <c r="ML88" i="24"/>
  <c r="ML87" i="24"/>
  <c r="ML86" i="24"/>
  <c r="ML85" i="24"/>
  <c r="ML84" i="24"/>
  <c r="ML83" i="24"/>
  <c r="ML82" i="24"/>
  <c r="ML81" i="24"/>
  <c r="ML80" i="24"/>
  <c r="ML79" i="24"/>
  <c r="ML78" i="24"/>
  <c r="ML77" i="24"/>
  <c r="ML76" i="24"/>
  <c r="ML75" i="24"/>
  <c r="ML74" i="24"/>
  <c r="ML73" i="24"/>
  <c r="ML72" i="24"/>
  <c r="ML71" i="24"/>
  <c r="ML70" i="24"/>
  <c r="ML69" i="24"/>
  <c r="ML68" i="24"/>
  <c r="ML67" i="24"/>
  <c r="ML66" i="24"/>
  <c r="ML65" i="24"/>
  <c r="ML64" i="24"/>
  <c r="ML63" i="24"/>
  <c r="ML62" i="24"/>
  <c r="ML61" i="24"/>
  <c r="MM61" i="24" s="1"/>
  <c r="ML60" i="24"/>
  <c r="MM60" i="24" s="1"/>
  <c r="ML59" i="24"/>
  <c r="MM59" i="24" s="1"/>
  <c r="ML58" i="24"/>
  <c r="MM58" i="24" s="1"/>
  <c r="ML57" i="24"/>
  <c r="MM57" i="24" s="1"/>
  <c r="ML56" i="24"/>
  <c r="MM56" i="24" s="1"/>
  <c r="ML55" i="24"/>
  <c r="MM55" i="24" s="1"/>
  <c r="ML54" i="24"/>
  <c r="MM54" i="24" s="1"/>
  <c r="ML53" i="24"/>
  <c r="MM53" i="24" s="1"/>
  <c r="ML52" i="24"/>
  <c r="MM52" i="24" s="1"/>
  <c r="ML51" i="24"/>
  <c r="MM51" i="24" s="1"/>
  <c r="ML50" i="24"/>
  <c r="MM50" i="24" s="1"/>
  <c r="ML49" i="24"/>
  <c r="MM49" i="24" s="1"/>
  <c r="ML48" i="24"/>
  <c r="MM48" i="24" s="1"/>
  <c r="ML47" i="24"/>
  <c r="MM47" i="24" s="1"/>
  <c r="ML46" i="24"/>
  <c r="MM46" i="24" s="1"/>
  <c r="ML45" i="24"/>
  <c r="MM45" i="24" s="1"/>
  <c r="ML44" i="24"/>
  <c r="MM44" i="24" s="1"/>
  <c r="ML43" i="24"/>
  <c r="MM43" i="24" s="1"/>
  <c r="ML42" i="24"/>
  <c r="MM42" i="24" s="1"/>
  <c r="ML41" i="24"/>
  <c r="MM41" i="24" s="1"/>
  <c r="ML40" i="24"/>
  <c r="MM40" i="24" s="1"/>
  <c r="ML39" i="24"/>
  <c r="MM39" i="24" s="1"/>
  <c r="ML38" i="24"/>
  <c r="MM38" i="24" s="1"/>
  <c r="ML37" i="24"/>
  <c r="MM37" i="24" s="1"/>
  <c r="ML36" i="24"/>
  <c r="MM36" i="24" s="1"/>
  <c r="ML35" i="24"/>
  <c r="MM35" i="24" s="1"/>
  <c r="ML34" i="24"/>
  <c r="MM34" i="24" s="1"/>
  <c r="ML33" i="24"/>
  <c r="MM33" i="24" s="1"/>
  <c r="ML32" i="24"/>
  <c r="MM32" i="24" s="1"/>
  <c r="ML31" i="24"/>
  <c r="MM31" i="24" s="1"/>
  <c r="ML30" i="24"/>
  <c r="MM30" i="24" s="1"/>
  <c r="ML29" i="24"/>
  <c r="MM29" i="24" s="1"/>
  <c r="ML28" i="24"/>
  <c r="MM28" i="24" s="1"/>
  <c r="ML27" i="24"/>
  <c r="MM27" i="24" s="1"/>
  <c r="ML26" i="24"/>
  <c r="MM26" i="24" s="1"/>
  <c r="ML25" i="24"/>
  <c r="MM25" i="24" s="1"/>
  <c r="ML24" i="24"/>
  <c r="MM24" i="24" s="1"/>
  <c r="ML23" i="24"/>
  <c r="MM23" i="24" s="1"/>
  <c r="ML22" i="24"/>
  <c r="MM22" i="24" s="1"/>
  <c r="ML21" i="24"/>
  <c r="MM21" i="24" s="1"/>
  <c r="ML20" i="24"/>
  <c r="MM20" i="24" s="1"/>
  <c r="ML19" i="24"/>
  <c r="MM19" i="24" s="1"/>
  <c r="ML18" i="24"/>
  <c r="MM18" i="24" s="1"/>
  <c r="ML17" i="24"/>
  <c r="MM17" i="24" s="1"/>
  <c r="ML16" i="24"/>
  <c r="MM16" i="24" s="1"/>
  <c r="ML15" i="24"/>
  <c r="MM15" i="24" s="1"/>
  <c r="ML14" i="24"/>
  <c r="MM14" i="24" s="1"/>
  <c r="ML13" i="24"/>
  <c r="MM13" i="24" s="1"/>
  <c r="ML12" i="24"/>
  <c r="MM12" i="24" s="1"/>
  <c r="ML11" i="24"/>
  <c r="MM11" i="24" s="1"/>
  <c r="ML10" i="24"/>
  <c r="MM10" i="24" s="1"/>
  <c r="WV10" i="24" s="1"/>
  <c r="MN10" i="24" s="1"/>
  <c r="RE10" i="24" s="1"/>
  <c r="MR109" i="24"/>
  <c r="MR108" i="24"/>
  <c r="MR107" i="24"/>
  <c r="MR106" i="24"/>
  <c r="MR105" i="24"/>
  <c r="MR104" i="24"/>
  <c r="MR103" i="24"/>
  <c r="MR102" i="24"/>
  <c r="MR101" i="24"/>
  <c r="MR100" i="24"/>
  <c r="MR99" i="24"/>
  <c r="MR98" i="24"/>
  <c r="MR97" i="24"/>
  <c r="MR96" i="24"/>
  <c r="MR95" i="24"/>
  <c r="MR94" i="24"/>
  <c r="MR93" i="24"/>
  <c r="MR92" i="24"/>
  <c r="MR91" i="24"/>
  <c r="MR90" i="24"/>
  <c r="MR89" i="24"/>
  <c r="MR88" i="24"/>
  <c r="MR87" i="24"/>
  <c r="MR86" i="24"/>
  <c r="MR85" i="24"/>
  <c r="MR84" i="24"/>
  <c r="MR83" i="24"/>
  <c r="MR82" i="24"/>
  <c r="MR81" i="24"/>
  <c r="MR80" i="24"/>
  <c r="MR79" i="24"/>
  <c r="MR78" i="24"/>
  <c r="MR77" i="24"/>
  <c r="MR76" i="24"/>
  <c r="MR75" i="24"/>
  <c r="MR74" i="24"/>
  <c r="MR73" i="24"/>
  <c r="MR72" i="24"/>
  <c r="MR71" i="24"/>
  <c r="MR70" i="24"/>
  <c r="MR69" i="24"/>
  <c r="MR68" i="24"/>
  <c r="MR67" i="24"/>
  <c r="MR66" i="24"/>
  <c r="MR65" i="24"/>
  <c r="MR64" i="24"/>
  <c r="MR63" i="24"/>
  <c r="MR10" i="24"/>
  <c r="MR11" i="24" s="1"/>
  <c r="MR12" i="24" s="1"/>
  <c r="MR13" i="24" s="1"/>
  <c r="MR14" i="24" s="1"/>
  <c r="MR15" i="24" s="1"/>
  <c r="MR16" i="24" s="1"/>
  <c r="MR17" i="24" s="1"/>
  <c r="MR18" i="24" s="1"/>
  <c r="MR19" i="24" s="1"/>
  <c r="MR20" i="24" s="1"/>
  <c r="MR21" i="24" s="1"/>
  <c r="MR22" i="24" s="1"/>
  <c r="MR23" i="24" s="1"/>
  <c r="MR24" i="24" s="1"/>
  <c r="MR25" i="24" s="1"/>
  <c r="MR26" i="24" s="1"/>
  <c r="MR27" i="24" s="1"/>
  <c r="MR28" i="24" s="1"/>
  <c r="MR29" i="24" s="1"/>
  <c r="MR30" i="24" s="1"/>
  <c r="MR31" i="24" s="1"/>
  <c r="MR32" i="24" s="1"/>
  <c r="MR33" i="24" s="1"/>
  <c r="MR34" i="24" s="1"/>
  <c r="MR35" i="24" s="1"/>
  <c r="MR36" i="24" s="1"/>
  <c r="MR37" i="24" s="1"/>
  <c r="MR38" i="24" s="1"/>
  <c r="MR39" i="24" s="1"/>
  <c r="MR40" i="24" s="1"/>
  <c r="MR41" i="24" s="1"/>
  <c r="MR42" i="24" s="1"/>
  <c r="MR43" i="24" s="1"/>
  <c r="MR44" i="24" s="1"/>
  <c r="MR45" i="24" s="1"/>
  <c r="MR46" i="24" s="1"/>
  <c r="MR47" i="24" s="1"/>
  <c r="MR48" i="24" s="1"/>
  <c r="MR49" i="24" s="1"/>
  <c r="MR50" i="24" s="1"/>
  <c r="MR51" i="24" s="1"/>
  <c r="MR52" i="24" s="1"/>
  <c r="MR53" i="24" s="1"/>
  <c r="MR54" i="24" s="1"/>
  <c r="MR55" i="24" s="1"/>
  <c r="MR56" i="24" s="1"/>
  <c r="MR57" i="24" s="1"/>
  <c r="MR58" i="24" s="1"/>
  <c r="MR59" i="24" s="1"/>
  <c r="MR60" i="24" s="1"/>
  <c r="MR61" i="24" s="1"/>
  <c r="NA61" i="24" s="1"/>
  <c r="NB61" i="24" s="1"/>
  <c r="MO109" i="24"/>
  <c r="MO108" i="24"/>
  <c r="MO107" i="24"/>
  <c r="MO106" i="24"/>
  <c r="MO105" i="24"/>
  <c r="MO104" i="24"/>
  <c r="MO103" i="24"/>
  <c r="MO102" i="24"/>
  <c r="MO101" i="24"/>
  <c r="MO100" i="24"/>
  <c r="MO99" i="24"/>
  <c r="MO98" i="24"/>
  <c r="MO97" i="24"/>
  <c r="MO96" i="24"/>
  <c r="MO95" i="24"/>
  <c r="MO94" i="24"/>
  <c r="MO93" i="24"/>
  <c r="MO92" i="24"/>
  <c r="MO91" i="24"/>
  <c r="MO90" i="24"/>
  <c r="MO89" i="24"/>
  <c r="MO88" i="24"/>
  <c r="MO87" i="24"/>
  <c r="MO86" i="24"/>
  <c r="MO85" i="24"/>
  <c r="MO84" i="24"/>
  <c r="MO83" i="24"/>
  <c r="MO82" i="24"/>
  <c r="MO81" i="24"/>
  <c r="MO80" i="24"/>
  <c r="MO79" i="24"/>
  <c r="MO78" i="24"/>
  <c r="MO77" i="24"/>
  <c r="MO76" i="24"/>
  <c r="MO75" i="24"/>
  <c r="MO74" i="24"/>
  <c r="MO73" i="24"/>
  <c r="MO72" i="24"/>
  <c r="MO71" i="24"/>
  <c r="MO70" i="24"/>
  <c r="MO69" i="24"/>
  <c r="MO68" i="24"/>
  <c r="MO67" i="24"/>
  <c r="MO66" i="24"/>
  <c r="MO65" i="24"/>
  <c r="MO64" i="24"/>
  <c r="MO63" i="24"/>
  <c r="MO62" i="24"/>
  <c r="MO61" i="24"/>
  <c r="MP61" i="24" s="1"/>
  <c r="MO60" i="24"/>
  <c r="MP60" i="24" s="1"/>
  <c r="MO59" i="24"/>
  <c r="MP59" i="24" s="1"/>
  <c r="MO58" i="24"/>
  <c r="MP58" i="24" s="1"/>
  <c r="MO57" i="24"/>
  <c r="MP57" i="24" s="1"/>
  <c r="MO56" i="24"/>
  <c r="MP56" i="24" s="1"/>
  <c r="MO55" i="24"/>
  <c r="MP55" i="24" s="1"/>
  <c r="MO54" i="24"/>
  <c r="MP54" i="24" s="1"/>
  <c r="MO53" i="24"/>
  <c r="MP53" i="24" s="1"/>
  <c r="MO52" i="24"/>
  <c r="MP52" i="24" s="1"/>
  <c r="MO51" i="24"/>
  <c r="MP51" i="24" s="1"/>
  <c r="MO50" i="24"/>
  <c r="MP50" i="24" s="1"/>
  <c r="MO49" i="24"/>
  <c r="MP49" i="24" s="1"/>
  <c r="MO48" i="24"/>
  <c r="MP48" i="24" s="1"/>
  <c r="MO47" i="24"/>
  <c r="MP47" i="24" s="1"/>
  <c r="MO46" i="24"/>
  <c r="MP46" i="24" s="1"/>
  <c r="MO45" i="24"/>
  <c r="MP45" i="24" s="1"/>
  <c r="MO44" i="24"/>
  <c r="MP44" i="24" s="1"/>
  <c r="MO43" i="24"/>
  <c r="MP43" i="24" s="1"/>
  <c r="MO42" i="24"/>
  <c r="MP42" i="24" s="1"/>
  <c r="MO41" i="24"/>
  <c r="MP41" i="24" s="1"/>
  <c r="MO40" i="24"/>
  <c r="MP40" i="24" s="1"/>
  <c r="MO39" i="24"/>
  <c r="MP39" i="24" s="1"/>
  <c r="MO38" i="24"/>
  <c r="MP38" i="24" s="1"/>
  <c r="MO37" i="24"/>
  <c r="MP37" i="24" s="1"/>
  <c r="MO36" i="24"/>
  <c r="MP36" i="24" s="1"/>
  <c r="MO35" i="24"/>
  <c r="MP35" i="24" s="1"/>
  <c r="MO34" i="24"/>
  <c r="MP34" i="24" s="1"/>
  <c r="MO33" i="24"/>
  <c r="MP33" i="24" s="1"/>
  <c r="MO32" i="24"/>
  <c r="MP32" i="24" s="1"/>
  <c r="MO31" i="24"/>
  <c r="MP31" i="24" s="1"/>
  <c r="MO30" i="24"/>
  <c r="MP30" i="24" s="1"/>
  <c r="MO29" i="24"/>
  <c r="MP29" i="24" s="1"/>
  <c r="MO28" i="24"/>
  <c r="MP28" i="24" s="1"/>
  <c r="MO27" i="24"/>
  <c r="MP27" i="24" s="1"/>
  <c r="MO26" i="24"/>
  <c r="MP26" i="24" s="1"/>
  <c r="MO25" i="24"/>
  <c r="MP25" i="24" s="1"/>
  <c r="MO24" i="24"/>
  <c r="MP24" i="24" s="1"/>
  <c r="MO23" i="24"/>
  <c r="MP23" i="24" s="1"/>
  <c r="MO22" i="24"/>
  <c r="MP22" i="24" s="1"/>
  <c r="MO21" i="24"/>
  <c r="MP21" i="24" s="1"/>
  <c r="MO20" i="24"/>
  <c r="MP20" i="24" s="1"/>
  <c r="MO19" i="24"/>
  <c r="MP19" i="24" s="1"/>
  <c r="MO18" i="24"/>
  <c r="MP18" i="24" s="1"/>
  <c r="MO17" i="24"/>
  <c r="MP17" i="24" s="1"/>
  <c r="MO16" i="24"/>
  <c r="MP16" i="24" s="1"/>
  <c r="MO15" i="24"/>
  <c r="MP15" i="24" s="1"/>
  <c r="MO14" i="24"/>
  <c r="MP14" i="24" s="1"/>
  <c r="MO13" i="24"/>
  <c r="MP13" i="24" s="1"/>
  <c r="MO12" i="24"/>
  <c r="MP12" i="24" s="1"/>
  <c r="MO11" i="24"/>
  <c r="MP11" i="24" s="1"/>
  <c r="MO10" i="24"/>
  <c r="MP10" i="24" s="1"/>
  <c r="WW10" i="24" s="1"/>
  <c r="MQ10" i="24" s="1"/>
  <c r="RF10" i="24" s="1"/>
  <c r="MI109" i="24"/>
  <c r="MI108" i="24"/>
  <c r="MI107" i="24"/>
  <c r="MI106" i="24"/>
  <c r="MI105" i="24"/>
  <c r="MI104" i="24"/>
  <c r="MI103" i="24"/>
  <c r="MI102" i="24"/>
  <c r="MI101" i="24"/>
  <c r="MI100" i="24"/>
  <c r="MI99" i="24"/>
  <c r="MI98" i="24"/>
  <c r="MI97" i="24"/>
  <c r="MI96" i="24"/>
  <c r="MI95" i="24"/>
  <c r="MI94" i="24"/>
  <c r="MI93" i="24"/>
  <c r="MI92" i="24"/>
  <c r="MI91" i="24"/>
  <c r="MI90" i="24"/>
  <c r="MI89" i="24"/>
  <c r="MI88" i="24"/>
  <c r="MI87" i="24"/>
  <c r="MI86" i="24"/>
  <c r="MI85" i="24"/>
  <c r="MI84" i="24"/>
  <c r="MI83" i="24"/>
  <c r="MI82" i="24"/>
  <c r="MI81" i="24"/>
  <c r="MI80" i="24"/>
  <c r="MI79" i="24"/>
  <c r="MI78" i="24"/>
  <c r="MI77" i="24"/>
  <c r="MI76" i="24"/>
  <c r="MI75" i="24"/>
  <c r="MI74" i="24"/>
  <c r="MI73" i="24"/>
  <c r="MI72" i="24"/>
  <c r="MI71" i="24"/>
  <c r="MI70" i="24"/>
  <c r="MI69" i="24"/>
  <c r="MI68" i="24"/>
  <c r="MI67" i="24"/>
  <c r="MI66" i="24"/>
  <c r="MI65" i="24"/>
  <c r="MI64" i="24"/>
  <c r="MI63" i="24"/>
  <c r="MI62" i="24"/>
  <c r="MI61" i="24"/>
  <c r="MJ61" i="24" s="1"/>
  <c r="MI60" i="24"/>
  <c r="MJ60" i="24" s="1"/>
  <c r="MI59" i="24"/>
  <c r="MJ59" i="24" s="1"/>
  <c r="MI58" i="24"/>
  <c r="MJ58" i="24" s="1"/>
  <c r="MI57" i="24"/>
  <c r="MJ57" i="24" s="1"/>
  <c r="MI56" i="24"/>
  <c r="MJ56" i="24" s="1"/>
  <c r="MI55" i="24"/>
  <c r="MJ55" i="24" s="1"/>
  <c r="MI54" i="24"/>
  <c r="MJ54" i="24" s="1"/>
  <c r="MI53" i="24"/>
  <c r="MJ53" i="24" s="1"/>
  <c r="MI52" i="24"/>
  <c r="MJ52" i="24" s="1"/>
  <c r="MI51" i="24"/>
  <c r="MJ51" i="24" s="1"/>
  <c r="MI50" i="24"/>
  <c r="MJ50" i="24" s="1"/>
  <c r="MI49" i="24"/>
  <c r="MJ49" i="24" s="1"/>
  <c r="MI48" i="24"/>
  <c r="MJ48" i="24" s="1"/>
  <c r="MI47" i="24"/>
  <c r="MJ47" i="24" s="1"/>
  <c r="MI46" i="24"/>
  <c r="MJ46" i="24" s="1"/>
  <c r="MI45" i="24"/>
  <c r="MJ45" i="24" s="1"/>
  <c r="MI44" i="24"/>
  <c r="MJ44" i="24" s="1"/>
  <c r="MI43" i="24"/>
  <c r="MJ43" i="24" s="1"/>
  <c r="MI42" i="24"/>
  <c r="MJ42" i="24" s="1"/>
  <c r="MI41" i="24"/>
  <c r="MJ41" i="24" s="1"/>
  <c r="MI40" i="24"/>
  <c r="MJ40" i="24" s="1"/>
  <c r="MI39" i="24"/>
  <c r="MJ39" i="24" s="1"/>
  <c r="MI38" i="24"/>
  <c r="MJ38" i="24" s="1"/>
  <c r="MI37" i="24"/>
  <c r="MJ37" i="24" s="1"/>
  <c r="MI36" i="24"/>
  <c r="MJ36" i="24" s="1"/>
  <c r="MI35" i="24"/>
  <c r="MJ35" i="24" s="1"/>
  <c r="MI34" i="24"/>
  <c r="MJ34" i="24" s="1"/>
  <c r="MI33" i="24"/>
  <c r="MJ33" i="24" s="1"/>
  <c r="MI32" i="24"/>
  <c r="MJ32" i="24" s="1"/>
  <c r="MI31" i="24"/>
  <c r="MJ31" i="24" s="1"/>
  <c r="MI30" i="24"/>
  <c r="MJ30" i="24" s="1"/>
  <c r="MI29" i="24"/>
  <c r="MJ29" i="24" s="1"/>
  <c r="MI28" i="24"/>
  <c r="MJ28" i="24" s="1"/>
  <c r="MI27" i="24"/>
  <c r="MJ27" i="24" s="1"/>
  <c r="MI26" i="24"/>
  <c r="MJ26" i="24" s="1"/>
  <c r="MI25" i="24"/>
  <c r="MJ25" i="24" s="1"/>
  <c r="MI24" i="24"/>
  <c r="MJ24" i="24" s="1"/>
  <c r="MI23" i="24"/>
  <c r="MJ23" i="24" s="1"/>
  <c r="MI22" i="24"/>
  <c r="MJ22" i="24" s="1"/>
  <c r="MI21" i="24"/>
  <c r="MJ21" i="24" s="1"/>
  <c r="MI20" i="24"/>
  <c r="MJ20" i="24" s="1"/>
  <c r="MI19" i="24"/>
  <c r="MJ19" i="24" s="1"/>
  <c r="MI18" i="24"/>
  <c r="MJ18" i="24" s="1"/>
  <c r="MI17" i="24"/>
  <c r="MJ17" i="24" s="1"/>
  <c r="MI16" i="24"/>
  <c r="MJ16" i="24" s="1"/>
  <c r="MI15" i="24"/>
  <c r="MJ15" i="24" s="1"/>
  <c r="MI14" i="24"/>
  <c r="MJ14" i="24" s="1"/>
  <c r="MI13" i="24"/>
  <c r="MJ13" i="24" s="1"/>
  <c r="MI12" i="24"/>
  <c r="MJ12" i="24" s="1"/>
  <c r="MI11" i="24"/>
  <c r="MJ11" i="24" s="1"/>
  <c r="MI10" i="24"/>
  <c r="MJ10" i="24" s="1"/>
  <c r="WU10" i="24" s="1"/>
  <c r="MK10" i="24" s="1"/>
  <c r="RD10" i="24" s="1"/>
  <c r="MF109" i="24"/>
  <c r="MF108" i="24"/>
  <c r="MF107" i="24"/>
  <c r="MF106" i="24"/>
  <c r="MF105" i="24"/>
  <c r="MF104" i="24"/>
  <c r="MF103" i="24"/>
  <c r="MF102" i="24"/>
  <c r="MF101" i="24"/>
  <c r="MF100" i="24"/>
  <c r="MF99" i="24"/>
  <c r="MF98" i="24"/>
  <c r="MF97" i="24"/>
  <c r="MF96" i="24"/>
  <c r="MF95" i="24"/>
  <c r="MF94" i="24"/>
  <c r="MF93" i="24"/>
  <c r="MF92" i="24"/>
  <c r="MF91" i="24"/>
  <c r="MF90" i="24"/>
  <c r="MF89" i="24"/>
  <c r="MF88" i="24"/>
  <c r="MF87" i="24"/>
  <c r="MF86" i="24"/>
  <c r="MF85" i="24"/>
  <c r="MF84" i="24"/>
  <c r="MF83" i="24"/>
  <c r="MF82" i="24"/>
  <c r="MF81" i="24"/>
  <c r="MF80" i="24"/>
  <c r="MF79" i="24"/>
  <c r="MF78" i="24"/>
  <c r="MF77" i="24"/>
  <c r="MF76" i="24"/>
  <c r="MF75" i="24"/>
  <c r="MF74" i="24"/>
  <c r="MF73" i="24"/>
  <c r="MF72" i="24"/>
  <c r="MF71" i="24"/>
  <c r="MF70" i="24"/>
  <c r="MF69" i="24"/>
  <c r="MF68" i="24"/>
  <c r="MF67" i="24"/>
  <c r="MF66" i="24"/>
  <c r="MF65" i="24"/>
  <c r="MF64" i="24"/>
  <c r="MF63" i="24"/>
  <c r="MF62" i="24"/>
  <c r="MF61" i="24"/>
  <c r="MG61" i="24" s="1"/>
  <c r="MF60" i="24"/>
  <c r="MG60" i="24" s="1"/>
  <c r="MF59" i="24"/>
  <c r="MG59" i="24" s="1"/>
  <c r="MF58" i="24"/>
  <c r="MG58" i="24" s="1"/>
  <c r="MF57" i="24"/>
  <c r="MG57" i="24" s="1"/>
  <c r="MF56" i="24"/>
  <c r="MG56" i="24" s="1"/>
  <c r="MF55" i="24"/>
  <c r="MG55" i="24" s="1"/>
  <c r="MF54" i="24"/>
  <c r="MG54" i="24" s="1"/>
  <c r="MF53" i="24"/>
  <c r="MG53" i="24" s="1"/>
  <c r="MF52" i="24"/>
  <c r="MG52" i="24" s="1"/>
  <c r="MF51" i="24"/>
  <c r="MG51" i="24" s="1"/>
  <c r="MF50" i="24"/>
  <c r="MG50" i="24" s="1"/>
  <c r="MF49" i="24"/>
  <c r="MG49" i="24" s="1"/>
  <c r="MF48" i="24"/>
  <c r="MG48" i="24" s="1"/>
  <c r="MF47" i="24"/>
  <c r="MG47" i="24" s="1"/>
  <c r="MF46" i="24"/>
  <c r="MG46" i="24" s="1"/>
  <c r="MF45" i="24"/>
  <c r="MG45" i="24" s="1"/>
  <c r="MF44" i="24"/>
  <c r="MG44" i="24" s="1"/>
  <c r="MF43" i="24"/>
  <c r="MG43" i="24" s="1"/>
  <c r="MF42" i="24"/>
  <c r="MG42" i="24" s="1"/>
  <c r="MF41" i="24"/>
  <c r="MG41" i="24" s="1"/>
  <c r="MF40" i="24"/>
  <c r="MG40" i="24" s="1"/>
  <c r="MF39" i="24"/>
  <c r="MG39" i="24" s="1"/>
  <c r="MF38" i="24"/>
  <c r="MG38" i="24" s="1"/>
  <c r="MF37" i="24"/>
  <c r="MG37" i="24" s="1"/>
  <c r="MF36" i="24"/>
  <c r="MG36" i="24" s="1"/>
  <c r="MF35" i="24"/>
  <c r="MG35" i="24" s="1"/>
  <c r="MF34" i="24"/>
  <c r="MG34" i="24" s="1"/>
  <c r="MF33" i="24"/>
  <c r="MG33" i="24" s="1"/>
  <c r="MF32" i="24"/>
  <c r="MG32" i="24" s="1"/>
  <c r="MF31" i="24"/>
  <c r="MG31" i="24" s="1"/>
  <c r="MF30" i="24"/>
  <c r="MG30" i="24" s="1"/>
  <c r="MF29" i="24"/>
  <c r="MG29" i="24" s="1"/>
  <c r="MF28" i="24"/>
  <c r="MG28" i="24" s="1"/>
  <c r="MF27" i="24"/>
  <c r="MG27" i="24" s="1"/>
  <c r="MF26" i="24"/>
  <c r="MG26" i="24" s="1"/>
  <c r="MF25" i="24"/>
  <c r="MG25" i="24" s="1"/>
  <c r="MF24" i="24"/>
  <c r="MG24" i="24" s="1"/>
  <c r="MF23" i="24"/>
  <c r="MG23" i="24" s="1"/>
  <c r="MF22" i="24"/>
  <c r="MG22" i="24" s="1"/>
  <c r="MF21" i="24"/>
  <c r="MG21" i="24" s="1"/>
  <c r="MF20" i="24"/>
  <c r="MG20" i="24" s="1"/>
  <c r="MF19" i="24"/>
  <c r="MG19" i="24" s="1"/>
  <c r="MF18" i="24"/>
  <c r="MG18" i="24" s="1"/>
  <c r="MF17" i="24"/>
  <c r="MG17" i="24" s="1"/>
  <c r="MF16" i="24"/>
  <c r="MG16" i="24" s="1"/>
  <c r="MF15" i="24"/>
  <c r="MG15" i="24" s="1"/>
  <c r="MF14" i="24"/>
  <c r="MG14" i="24" s="1"/>
  <c r="MF13" i="24"/>
  <c r="MG13" i="24" s="1"/>
  <c r="MF12" i="24"/>
  <c r="MG12" i="24" s="1"/>
  <c r="MF11" i="24"/>
  <c r="MG11" i="24" s="1"/>
  <c r="MF10" i="24"/>
  <c r="MG10" i="24" s="1"/>
  <c r="WT10" i="24" s="1"/>
  <c r="MH10" i="24" s="1"/>
  <c r="RC10" i="24" s="1"/>
  <c r="KD11" i="24"/>
  <c r="KE11" i="24" s="1"/>
  <c r="KD12" i="24"/>
  <c r="KE12" i="24" s="1"/>
  <c r="KD13" i="24"/>
  <c r="KE13" i="24" s="1"/>
  <c r="KD14" i="24"/>
  <c r="KE14" i="24" s="1"/>
  <c r="KD15" i="24"/>
  <c r="KE15" i="24" s="1"/>
  <c r="KD16" i="24"/>
  <c r="KE16" i="24" s="1"/>
  <c r="KD17" i="24"/>
  <c r="KE17" i="24" s="1"/>
  <c r="KD18" i="24"/>
  <c r="KE18" i="24" s="1"/>
  <c r="KD19" i="24"/>
  <c r="KE19" i="24" s="1"/>
  <c r="KD20" i="24"/>
  <c r="KE20" i="24" s="1"/>
  <c r="KD21" i="24"/>
  <c r="KE21" i="24" s="1"/>
  <c r="KD22" i="24"/>
  <c r="KE22" i="24" s="1"/>
  <c r="KD23" i="24"/>
  <c r="KE23" i="24" s="1"/>
  <c r="KD24" i="24"/>
  <c r="KE24" i="24" s="1"/>
  <c r="KD25" i="24"/>
  <c r="KE25" i="24" s="1"/>
  <c r="KD26" i="24"/>
  <c r="KE26" i="24" s="1"/>
  <c r="KD27" i="24"/>
  <c r="KE27" i="24" s="1"/>
  <c r="KD28" i="24"/>
  <c r="KE28" i="24" s="1"/>
  <c r="KD29" i="24"/>
  <c r="KE29" i="24" s="1"/>
  <c r="KD30" i="24"/>
  <c r="KE30" i="24" s="1"/>
  <c r="KD31" i="24"/>
  <c r="KE31" i="24" s="1"/>
  <c r="KD32" i="24"/>
  <c r="KE32" i="24" s="1"/>
  <c r="KD33" i="24"/>
  <c r="KE33" i="24" s="1"/>
  <c r="KD34" i="24"/>
  <c r="KE34" i="24" s="1"/>
  <c r="KD35" i="24"/>
  <c r="KE35" i="24" s="1"/>
  <c r="KD36" i="24"/>
  <c r="KE36" i="24" s="1"/>
  <c r="KD37" i="24"/>
  <c r="KE37" i="24" s="1"/>
  <c r="KD38" i="24"/>
  <c r="KE38" i="24" s="1"/>
  <c r="KD39" i="24"/>
  <c r="KE39" i="24" s="1"/>
  <c r="KD40" i="24"/>
  <c r="KE40" i="24" s="1"/>
  <c r="KD41" i="24"/>
  <c r="KE41" i="24" s="1"/>
  <c r="KD42" i="24"/>
  <c r="KE42" i="24" s="1"/>
  <c r="KD43" i="24"/>
  <c r="KE43" i="24" s="1"/>
  <c r="KD44" i="24"/>
  <c r="KE44" i="24" s="1"/>
  <c r="KD45" i="24"/>
  <c r="KE45" i="24" s="1"/>
  <c r="KD46" i="24"/>
  <c r="KE46" i="24" s="1"/>
  <c r="KD47" i="24"/>
  <c r="KE47" i="24" s="1"/>
  <c r="KD48" i="24"/>
  <c r="KE48" i="24" s="1"/>
  <c r="KD49" i="24"/>
  <c r="KE49" i="24" s="1"/>
  <c r="KD50" i="24"/>
  <c r="KE50" i="24" s="1"/>
  <c r="KD51" i="24"/>
  <c r="KE51" i="24" s="1"/>
  <c r="KD52" i="24"/>
  <c r="KE52" i="24" s="1"/>
  <c r="KD53" i="24"/>
  <c r="KE53" i="24" s="1"/>
  <c r="KD54" i="24"/>
  <c r="KE54" i="24" s="1"/>
  <c r="KD55" i="24"/>
  <c r="KE55" i="24" s="1"/>
  <c r="KD56" i="24"/>
  <c r="KE56" i="24" s="1"/>
  <c r="KD57" i="24"/>
  <c r="KE57" i="24" s="1"/>
  <c r="KD58" i="24"/>
  <c r="KE58" i="24" s="1"/>
  <c r="KD59" i="24"/>
  <c r="KE59" i="24" s="1"/>
  <c r="KD60" i="24"/>
  <c r="KE60" i="24" s="1"/>
  <c r="KD61" i="24"/>
  <c r="KE61" i="24" s="1"/>
  <c r="KD62" i="24"/>
  <c r="KD63" i="24"/>
  <c r="KD64" i="24"/>
  <c r="KD65" i="24"/>
  <c r="KD66" i="24"/>
  <c r="KD67" i="24"/>
  <c r="KD68" i="24"/>
  <c r="KD69" i="24"/>
  <c r="KD70" i="24"/>
  <c r="KD71" i="24"/>
  <c r="KD72" i="24"/>
  <c r="KD73" i="24"/>
  <c r="KD74" i="24"/>
  <c r="KD75" i="24"/>
  <c r="KD76" i="24"/>
  <c r="KD77" i="24"/>
  <c r="KD78" i="24"/>
  <c r="KD79" i="24"/>
  <c r="KD80" i="24"/>
  <c r="KD81" i="24"/>
  <c r="KD82" i="24"/>
  <c r="KD83" i="24"/>
  <c r="KD84" i="24"/>
  <c r="KD85" i="24"/>
  <c r="KD86" i="24"/>
  <c r="KD87" i="24"/>
  <c r="KD88" i="24"/>
  <c r="KD89" i="24"/>
  <c r="KD90" i="24"/>
  <c r="KD91" i="24"/>
  <c r="KD92" i="24"/>
  <c r="KD93" i="24"/>
  <c r="KD94" i="24"/>
  <c r="KD95" i="24"/>
  <c r="KD96" i="24"/>
  <c r="KD97" i="24"/>
  <c r="KD98" i="24"/>
  <c r="KD99" i="24"/>
  <c r="KD100" i="24"/>
  <c r="KD101" i="24"/>
  <c r="KD102" i="24"/>
  <c r="KD103" i="24"/>
  <c r="KD104" i="24"/>
  <c r="KD105" i="24"/>
  <c r="KD106" i="24"/>
  <c r="KD107" i="24"/>
  <c r="KD108" i="24"/>
  <c r="KD109" i="24"/>
  <c r="KD10" i="24"/>
  <c r="KE10" i="24" s="1"/>
  <c r="WB10" i="24" s="1"/>
  <c r="KF10" i="24" s="1"/>
  <c r="QK10" i="24" s="1"/>
  <c r="KA109" i="24"/>
  <c r="KA108" i="24"/>
  <c r="KA107" i="24"/>
  <c r="KA106" i="24"/>
  <c r="KA105" i="24"/>
  <c r="KA104" i="24"/>
  <c r="KA103" i="24"/>
  <c r="KA102" i="24"/>
  <c r="KA101" i="24"/>
  <c r="KA100" i="24"/>
  <c r="KA99" i="24"/>
  <c r="KA98" i="24"/>
  <c r="KA97" i="24"/>
  <c r="KA96" i="24"/>
  <c r="KA95" i="24"/>
  <c r="KA94" i="24"/>
  <c r="KA93" i="24"/>
  <c r="KA92" i="24"/>
  <c r="KA91" i="24"/>
  <c r="KA90" i="24"/>
  <c r="KA89" i="24"/>
  <c r="KA88" i="24"/>
  <c r="KA87" i="24"/>
  <c r="KA86" i="24"/>
  <c r="KA85" i="24"/>
  <c r="KA84" i="24"/>
  <c r="KA83" i="24"/>
  <c r="KA82" i="24"/>
  <c r="KA81" i="24"/>
  <c r="KA80" i="24"/>
  <c r="KA79" i="24"/>
  <c r="KA78" i="24"/>
  <c r="KA77" i="24"/>
  <c r="KA76" i="24"/>
  <c r="KA75" i="24"/>
  <c r="KA74" i="24"/>
  <c r="KA73" i="24"/>
  <c r="KA72" i="24"/>
  <c r="KA71" i="24"/>
  <c r="KA70" i="24"/>
  <c r="KA69" i="24"/>
  <c r="KA68" i="24"/>
  <c r="KA67" i="24"/>
  <c r="KA66" i="24"/>
  <c r="KA65" i="24"/>
  <c r="KA64" i="24"/>
  <c r="KA63" i="24"/>
  <c r="KA62" i="24"/>
  <c r="KA61" i="24"/>
  <c r="KB61" i="24" s="1"/>
  <c r="KA60" i="24"/>
  <c r="KB60" i="24" s="1"/>
  <c r="KA59" i="24"/>
  <c r="KB59" i="24" s="1"/>
  <c r="KA58" i="24"/>
  <c r="KB58" i="24" s="1"/>
  <c r="KA57" i="24"/>
  <c r="KB57" i="24" s="1"/>
  <c r="KA56" i="24"/>
  <c r="KB56" i="24" s="1"/>
  <c r="KA55" i="24"/>
  <c r="KB55" i="24" s="1"/>
  <c r="KA54" i="24"/>
  <c r="KB54" i="24" s="1"/>
  <c r="KA53" i="24"/>
  <c r="KB53" i="24" s="1"/>
  <c r="KA52" i="24"/>
  <c r="KB52" i="24" s="1"/>
  <c r="KA51" i="24"/>
  <c r="KB51" i="24" s="1"/>
  <c r="KA50" i="24"/>
  <c r="KB50" i="24" s="1"/>
  <c r="KA49" i="24"/>
  <c r="KB49" i="24" s="1"/>
  <c r="KA48" i="24"/>
  <c r="KB48" i="24" s="1"/>
  <c r="KA47" i="24"/>
  <c r="KB47" i="24" s="1"/>
  <c r="KA46" i="24"/>
  <c r="KB46" i="24" s="1"/>
  <c r="KA45" i="24"/>
  <c r="KB45" i="24" s="1"/>
  <c r="KA44" i="24"/>
  <c r="KB44" i="24" s="1"/>
  <c r="KA43" i="24"/>
  <c r="KB43" i="24" s="1"/>
  <c r="KA42" i="24"/>
  <c r="KB42" i="24" s="1"/>
  <c r="KA41" i="24"/>
  <c r="KB41" i="24" s="1"/>
  <c r="KA40" i="24"/>
  <c r="KB40" i="24" s="1"/>
  <c r="KA39" i="24"/>
  <c r="KB39" i="24" s="1"/>
  <c r="KA38" i="24"/>
  <c r="KB38" i="24" s="1"/>
  <c r="KA37" i="24"/>
  <c r="KB37" i="24" s="1"/>
  <c r="KA36" i="24"/>
  <c r="KB36" i="24" s="1"/>
  <c r="KA35" i="24"/>
  <c r="KB35" i="24" s="1"/>
  <c r="KA34" i="24"/>
  <c r="KB34" i="24" s="1"/>
  <c r="KA33" i="24"/>
  <c r="KB33" i="24" s="1"/>
  <c r="KA32" i="24"/>
  <c r="KB32" i="24" s="1"/>
  <c r="KA31" i="24"/>
  <c r="KB31" i="24" s="1"/>
  <c r="KA30" i="24"/>
  <c r="KB30" i="24" s="1"/>
  <c r="KA29" i="24"/>
  <c r="KB29" i="24" s="1"/>
  <c r="KA28" i="24"/>
  <c r="KB28" i="24" s="1"/>
  <c r="KA27" i="24"/>
  <c r="KB27" i="24" s="1"/>
  <c r="KA26" i="24"/>
  <c r="KB26" i="24" s="1"/>
  <c r="KA25" i="24"/>
  <c r="KB25" i="24" s="1"/>
  <c r="KA24" i="24"/>
  <c r="KB24" i="24" s="1"/>
  <c r="KA23" i="24"/>
  <c r="KB23" i="24" s="1"/>
  <c r="KA22" i="24"/>
  <c r="KB22" i="24" s="1"/>
  <c r="KA21" i="24"/>
  <c r="KB21" i="24" s="1"/>
  <c r="KA20" i="24"/>
  <c r="KB20" i="24" s="1"/>
  <c r="KA19" i="24"/>
  <c r="KB19" i="24" s="1"/>
  <c r="KA18" i="24"/>
  <c r="KB18" i="24" s="1"/>
  <c r="KA17" i="24"/>
  <c r="KB17" i="24" s="1"/>
  <c r="KA16" i="24"/>
  <c r="KB16" i="24" s="1"/>
  <c r="KA15" i="24"/>
  <c r="KB15" i="24" s="1"/>
  <c r="KA14" i="24"/>
  <c r="KB14" i="24" s="1"/>
  <c r="KA13" i="24"/>
  <c r="KB13" i="24" s="1"/>
  <c r="KA12" i="24"/>
  <c r="KB12" i="24" s="1"/>
  <c r="KA11" i="24"/>
  <c r="KA10" i="24"/>
  <c r="IZ10" i="24" s="1"/>
  <c r="JA10" i="24" s="1"/>
  <c r="VR10" i="24" s="1"/>
  <c r="JB10" i="24" s="1"/>
  <c r="QA10" i="24" s="1"/>
  <c r="JX109" i="24"/>
  <c r="JX108" i="24"/>
  <c r="JX107" i="24"/>
  <c r="JX106" i="24"/>
  <c r="JX105" i="24"/>
  <c r="JX104" i="24"/>
  <c r="JX103" i="24"/>
  <c r="JX102" i="24"/>
  <c r="JX101" i="24"/>
  <c r="JX100" i="24"/>
  <c r="JX99" i="24"/>
  <c r="JX98" i="24"/>
  <c r="JX97" i="24"/>
  <c r="JX96" i="24"/>
  <c r="JX95" i="24"/>
  <c r="JX94" i="24"/>
  <c r="JX93" i="24"/>
  <c r="JX92" i="24"/>
  <c r="JX91" i="24"/>
  <c r="JX90" i="24"/>
  <c r="JX89" i="24"/>
  <c r="JX88" i="24"/>
  <c r="JX87" i="24"/>
  <c r="JX86" i="24"/>
  <c r="JX85" i="24"/>
  <c r="JX84" i="24"/>
  <c r="JX83" i="24"/>
  <c r="JX82" i="24"/>
  <c r="JX81" i="24"/>
  <c r="JX80" i="24"/>
  <c r="JX79" i="24"/>
  <c r="JX78" i="24"/>
  <c r="JX77" i="24"/>
  <c r="JX76" i="24"/>
  <c r="JX75" i="24"/>
  <c r="JX74" i="24"/>
  <c r="JX73" i="24"/>
  <c r="JX72" i="24"/>
  <c r="JX71" i="24"/>
  <c r="JX70" i="24"/>
  <c r="JX69" i="24"/>
  <c r="JX68" i="24"/>
  <c r="JX67" i="24"/>
  <c r="JX66" i="24"/>
  <c r="JX65" i="24"/>
  <c r="JX64" i="24"/>
  <c r="JX63" i="24"/>
  <c r="JX62" i="24"/>
  <c r="JX61" i="24"/>
  <c r="JY61" i="24" s="1"/>
  <c r="JX60" i="24"/>
  <c r="JY60" i="24" s="1"/>
  <c r="JX59" i="24"/>
  <c r="JY59" i="24" s="1"/>
  <c r="JX58" i="24"/>
  <c r="JY58" i="24" s="1"/>
  <c r="JX57" i="24"/>
  <c r="JY57" i="24" s="1"/>
  <c r="JX56" i="24"/>
  <c r="JY56" i="24" s="1"/>
  <c r="JX55" i="24"/>
  <c r="JY55" i="24" s="1"/>
  <c r="JX54" i="24"/>
  <c r="JY54" i="24" s="1"/>
  <c r="JX53" i="24"/>
  <c r="JY53" i="24" s="1"/>
  <c r="JX52" i="24"/>
  <c r="JY52" i="24" s="1"/>
  <c r="JX51" i="24"/>
  <c r="JY51" i="24" s="1"/>
  <c r="JX50" i="24"/>
  <c r="JY50" i="24" s="1"/>
  <c r="JX49" i="24"/>
  <c r="JY49" i="24" s="1"/>
  <c r="JX48" i="24"/>
  <c r="JY48" i="24" s="1"/>
  <c r="JX47" i="24"/>
  <c r="JY47" i="24" s="1"/>
  <c r="JX46" i="24"/>
  <c r="JY46" i="24" s="1"/>
  <c r="JX45" i="24"/>
  <c r="JY45" i="24" s="1"/>
  <c r="JX44" i="24"/>
  <c r="JY44" i="24" s="1"/>
  <c r="JX43" i="24"/>
  <c r="JY43" i="24" s="1"/>
  <c r="JX42" i="24"/>
  <c r="JY42" i="24" s="1"/>
  <c r="JX41" i="24"/>
  <c r="JY41" i="24" s="1"/>
  <c r="JX40" i="24"/>
  <c r="JY40" i="24" s="1"/>
  <c r="JX39" i="24"/>
  <c r="JY39" i="24" s="1"/>
  <c r="JX38" i="24"/>
  <c r="JY38" i="24" s="1"/>
  <c r="JX37" i="24"/>
  <c r="JY37" i="24" s="1"/>
  <c r="JX36" i="24"/>
  <c r="JY36" i="24" s="1"/>
  <c r="JX35" i="24"/>
  <c r="JY35" i="24" s="1"/>
  <c r="JX34" i="24"/>
  <c r="JY34" i="24" s="1"/>
  <c r="JX33" i="24"/>
  <c r="JY33" i="24" s="1"/>
  <c r="JX32" i="24"/>
  <c r="JY32" i="24" s="1"/>
  <c r="JX31" i="24"/>
  <c r="JY31" i="24" s="1"/>
  <c r="JX30" i="24"/>
  <c r="JY30" i="24" s="1"/>
  <c r="JX29" i="24"/>
  <c r="JY29" i="24" s="1"/>
  <c r="JX28" i="24"/>
  <c r="JY28" i="24" s="1"/>
  <c r="JX27" i="24"/>
  <c r="JY27" i="24" s="1"/>
  <c r="JX26" i="24"/>
  <c r="JY26" i="24" s="1"/>
  <c r="JX25" i="24"/>
  <c r="JY25" i="24" s="1"/>
  <c r="JX24" i="24"/>
  <c r="JY24" i="24" s="1"/>
  <c r="JX23" i="24"/>
  <c r="JY23" i="24" s="1"/>
  <c r="JX22" i="24"/>
  <c r="JY22" i="24" s="1"/>
  <c r="JX21" i="24"/>
  <c r="JY21" i="24" s="1"/>
  <c r="JX20" i="24"/>
  <c r="JY20" i="24" s="1"/>
  <c r="JX19" i="24"/>
  <c r="JY19" i="24" s="1"/>
  <c r="JX18" i="24"/>
  <c r="JY18" i="24" s="1"/>
  <c r="JX17" i="24"/>
  <c r="JY17" i="24" s="1"/>
  <c r="JX16" i="24"/>
  <c r="JY16" i="24" s="1"/>
  <c r="JX15" i="24"/>
  <c r="JY15" i="24" s="1"/>
  <c r="JX14" i="24"/>
  <c r="JY14" i="24" s="1"/>
  <c r="JX13" i="24"/>
  <c r="JY13" i="24" s="1"/>
  <c r="JX12" i="24"/>
  <c r="JY12" i="24" s="1"/>
  <c r="JX11" i="24"/>
  <c r="JY11" i="24" s="1"/>
  <c r="JX10" i="24"/>
  <c r="JY10" i="24" s="1"/>
  <c r="VZ10" i="24" s="1"/>
  <c r="JZ10" i="24" s="1"/>
  <c r="QI10" i="24" s="1"/>
  <c r="JU109" i="24"/>
  <c r="JU108" i="24"/>
  <c r="JU107" i="24"/>
  <c r="JU106" i="24"/>
  <c r="JU105" i="24"/>
  <c r="JU104" i="24"/>
  <c r="JU103" i="24"/>
  <c r="JU102" i="24"/>
  <c r="JU101" i="24"/>
  <c r="JU100" i="24"/>
  <c r="JU99" i="24"/>
  <c r="JU98" i="24"/>
  <c r="JU97" i="24"/>
  <c r="JU96" i="24"/>
  <c r="JU95" i="24"/>
  <c r="JU94" i="24"/>
  <c r="JU93" i="24"/>
  <c r="JU92" i="24"/>
  <c r="JU91" i="24"/>
  <c r="JU90" i="24"/>
  <c r="JU89" i="24"/>
  <c r="JU88" i="24"/>
  <c r="JU87" i="24"/>
  <c r="JU86" i="24"/>
  <c r="JU85" i="24"/>
  <c r="JU84" i="24"/>
  <c r="JU83" i="24"/>
  <c r="JU82" i="24"/>
  <c r="JU81" i="24"/>
  <c r="JU80" i="24"/>
  <c r="JU79" i="24"/>
  <c r="JU78" i="24"/>
  <c r="JU77" i="24"/>
  <c r="JU76" i="24"/>
  <c r="JU75" i="24"/>
  <c r="JU74" i="24"/>
  <c r="JU73" i="24"/>
  <c r="JU72" i="24"/>
  <c r="JU71" i="24"/>
  <c r="JU70" i="24"/>
  <c r="JU69" i="24"/>
  <c r="JU68" i="24"/>
  <c r="JU67" i="24"/>
  <c r="JU66" i="24"/>
  <c r="JU65" i="24"/>
  <c r="JU64" i="24"/>
  <c r="JU63" i="24"/>
  <c r="JU62" i="24"/>
  <c r="JU61" i="24"/>
  <c r="JV61" i="24" s="1"/>
  <c r="JU60" i="24"/>
  <c r="JV60" i="24" s="1"/>
  <c r="JU59" i="24"/>
  <c r="JV59" i="24" s="1"/>
  <c r="JU58" i="24"/>
  <c r="JV58" i="24" s="1"/>
  <c r="JU57" i="24"/>
  <c r="JV57" i="24" s="1"/>
  <c r="JU56" i="24"/>
  <c r="JV56" i="24" s="1"/>
  <c r="JU55" i="24"/>
  <c r="JV55" i="24" s="1"/>
  <c r="JU54" i="24"/>
  <c r="JV54" i="24" s="1"/>
  <c r="JU53" i="24"/>
  <c r="JV53" i="24" s="1"/>
  <c r="JU52" i="24"/>
  <c r="JV52" i="24" s="1"/>
  <c r="JU51" i="24"/>
  <c r="JV51" i="24" s="1"/>
  <c r="JU50" i="24"/>
  <c r="JV50" i="24" s="1"/>
  <c r="JU49" i="24"/>
  <c r="JV49" i="24" s="1"/>
  <c r="JU48" i="24"/>
  <c r="JV48" i="24" s="1"/>
  <c r="JU47" i="24"/>
  <c r="JV47" i="24" s="1"/>
  <c r="JU46" i="24"/>
  <c r="JV46" i="24" s="1"/>
  <c r="JU45" i="24"/>
  <c r="JV45" i="24" s="1"/>
  <c r="JU44" i="24"/>
  <c r="JV44" i="24" s="1"/>
  <c r="JU43" i="24"/>
  <c r="JV43" i="24" s="1"/>
  <c r="JU42" i="24"/>
  <c r="JV42" i="24" s="1"/>
  <c r="JU41" i="24"/>
  <c r="JV41" i="24" s="1"/>
  <c r="JU40" i="24"/>
  <c r="JV40" i="24" s="1"/>
  <c r="JU39" i="24"/>
  <c r="JV39" i="24" s="1"/>
  <c r="JU38" i="24"/>
  <c r="JV38" i="24" s="1"/>
  <c r="JU37" i="24"/>
  <c r="JV37" i="24" s="1"/>
  <c r="JU36" i="24"/>
  <c r="JV36" i="24" s="1"/>
  <c r="JU35" i="24"/>
  <c r="JV35" i="24" s="1"/>
  <c r="JU34" i="24"/>
  <c r="JV34" i="24" s="1"/>
  <c r="JU33" i="24"/>
  <c r="JV33" i="24" s="1"/>
  <c r="JU32" i="24"/>
  <c r="JV32" i="24" s="1"/>
  <c r="JU31" i="24"/>
  <c r="JV31" i="24" s="1"/>
  <c r="JU30" i="24"/>
  <c r="JV30" i="24" s="1"/>
  <c r="JU29" i="24"/>
  <c r="JV29" i="24" s="1"/>
  <c r="JU28" i="24"/>
  <c r="JV28" i="24" s="1"/>
  <c r="JU27" i="24"/>
  <c r="JV27" i="24" s="1"/>
  <c r="JU26" i="24"/>
  <c r="JV26" i="24" s="1"/>
  <c r="JU25" i="24"/>
  <c r="JV25" i="24" s="1"/>
  <c r="JU24" i="24"/>
  <c r="JV24" i="24" s="1"/>
  <c r="JU23" i="24"/>
  <c r="JV23" i="24" s="1"/>
  <c r="JU22" i="24"/>
  <c r="JV22" i="24" s="1"/>
  <c r="JU21" i="24"/>
  <c r="JV21" i="24" s="1"/>
  <c r="JU20" i="24"/>
  <c r="JV20" i="24" s="1"/>
  <c r="JU19" i="24"/>
  <c r="JV19" i="24" s="1"/>
  <c r="JU18" i="24"/>
  <c r="JV18" i="24" s="1"/>
  <c r="JU17" i="24"/>
  <c r="JV17" i="24" s="1"/>
  <c r="JU16" i="24"/>
  <c r="JV16" i="24" s="1"/>
  <c r="JU15" i="24"/>
  <c r="JV15" i="24" s="1"/>
  <c r="JU14" i="24"/>
  <c r="JV14" i="24" s="1"/>
  <c r="JU13" i="24"/>
  <c r="JV13" i="24" s="1"/>
  <c r="JU12" i="24"/>
  <c r="JV12" i="24" s="1"/>
  <c r="JU11" i="24"/>
  <c r="JV11" i="24" s="1"/>
  <c r="JU10" i="24"/>
  <c r="JV10" i="24" s="1"/>
  <c r="VY10" i="24" s="1"/>
  <c r="JW10" i="24" s="1"/>
  <c r="QH10" i="24" s="1"/>
  <c r="JR109" i="24"/>
  <c r="JR108" i="24"/>
  <c r="JR107" i="24"/>
  <c r="JR106" i="24"/>
  <c r="JR105" i="24"/>
  <c r="JR104" i="24"/>
  <c r="JR103" i="24"/>
  <c r="JR102" i="24"/>
  <c r="JR101" i="24"/>
  <c r="JR100" i="24"/>
  <c r="JR99" i="24"/>
  <c r="JR98" i="24"/>
  <c r="JR97" i="24"/>
  <c r="JR96" i="24"/>
  <c r="JR95" i="24"/>
  <c r="JR94" i="24"/>
  <c r="JR93" i="24"/>
  <c r="JR92" i="24"/>
  <c r="JR91" i="24"/>
  <c r="JR90" i="24"/>
  <c r="JR89" i="24"/>
  <c r="JR88" i="24"/>
  <c r="JR87" i="24"/>
  <c r="JR86" i="24"/>
  <c r="JR85" i="24"/>
  <c r="JR84" i="24"/>
  <c r="JR83" i="24"/>
  <c r="JR82" i="24"/>
  <c r="JR81" i="24"/>
  <c r="JR80" i="24"/>
  <c r="JR79" i="24"/>
  <c r="JR78" i="24"/>
  <c r="JR77" i="24"/>
  <c r="JR76" i="24"/>
  <c r="JR75" i="24"/>
  <c r="JR74" i="24"/>
  <c r="JR73" i="24"/>
  <c r="JR72" i="24"/>
  <c r="JR71" i="24"/>
  <c r="JR70" i="24"/>
  <c r="JR69" i="24"/>
  <c r="JR68" i="24"/>
  <c r="JR67" i="24"/>
  <c r="JR66" i="24"/>
  <c r="JR65" i="24"/>
  <c r="JR64" i="24"/>
  <c r="JR63" i="24"/>
  <c r="JR62" i="24"/>
  <c r="JR61" i="24"/>
  <c r="JS61" i="24" s="1"/>
  <c r="JR60" i="24"/>
  <c r="JS60" i="24" s="1"/>
  <c r="JR59" i="24"/>
  <c r="JS59" i="24" s="1"/>
  <c r="JR58" i="24"/>
  <c r="JS58" i="24" s="1"/>
  <c r="JR57" i="24"/>
  <c r="JS57" i="24" s="1"/>
  <c r="JR56" i="24"/>
  <c r="JS56" i="24" s="1"/>
  <c r="JR55" i="24"/>
  <c r="JS55" i="24" s="1"/>
  <c r="JR54" i="24"/>
  <c r="JS54" i="24" s="1"/>
  <c r="JR53" i="24"/>
  <c r="JS53" i="24" s="1"/>
  <c r="JR52" i="24"/>
  <c r="JS52" i="24" s="1"/>
  <c r="JR51" i="24"/>
  <c r="JS51" i="24" s="1"/>
  <c r="JR50" i="24"/>
  <c r="JS50" i="24" s="1"/>
  <c r="JR49" i="24"/>
  <c r="JS49" i="24" s="1"/>
  <c r="JR48" i="24"/>
  <c r="JS48" i="24" s="1"/>
  <c r="JR47" i="24"/>
  <c r="JS47" i="24" s="1"/>
  <c r="JR46" i="24"/>
  <c r="JS46" i="24" s="1"/>
  <c r="JR45" i="24"/>
  <c r="JS45" i="24" s="1"/>
  <c r="JR44" i="24"/>
  <c r="JS44" i="24" s="1"/>
  <c r="JR43" i="24"/>
  <c r="JS43" i="24" s="1"/>
  <c r="JR42" i="24"/>
  <c r="JS42" i="24" s="1"/>
  <c r="JR41" i="24"/>
  <c r="JS41" i="24" s="1"/>
  <c r="JR40" i="24"/>
  <c r="JS40" i="24" s="1"/>
  <c r="JR39" i="24"/>
  <c r="JS39" i="24" s="1"/>
  <c r="JR38" i="24"/>
  <c r="JS38" i="24" s="1"/>
  <c r="JR37" i="24"/>
  <c r="JS37" i="24" s="1"/>
  <c r="JR36" i="24"/>
  <c r="JS36" i="24" s="1"/>
  <c r="JR35" i="24"/>
  <c r="JS35" i="24" s="1"/>
  <c r="JR34" i="24"/>
  <c r="JS34" i="24" s="1"/>
  <c r="JR33" i="24"/>
  <c r="JS33" i="24" s="1"/>
  <c r="JR32" i="24"/>
  <c r="JS32" i="24" s="1"/>
  <c r="JR31" i="24"/>
  <c r="JS31" i="24" s="1"/>
  <c r="JR30" i="24"/>
  <c r="JS30" i="24" s="1"/>
  <c r="JR29" i="24"/>
  <c r="JS29" i="24" s="1"/>
  <c r="JR28" i="24"/>
  <c r="JS28" i="24" s="1"/>
  <c r="JR27" i="24"/>
  <c r="JS27" i="24" s="1"/>
  <c r="JR26" i="24"/>
  <c r="JS26" i="24" s="1"/>
  <c r="JR25" i="24"/>
  <c r="JS25" i="24" s="1"/>
  <c r="JR24" i="24"/>
  <c r="JS24" i="24" s="1"/>
  <c r="JR23" i="24"/>
  <c r="JS23" i="24" s="1"/>
  <c r="JR22" i="24"/>
  <c r="JS22" i="24" s="1"/>
  <c r="JR21" i="24"/>
  <c r="JS21" i="24" s="1"/>
  <c r="JR20" i="24"/>
  <c r="JS20" i="24" s="1"/>
  <c r="JR19" i="24"/>
  <c r="JS19" i="24" s="1"/>
  <c r="JR18" i="24"/>
  <c r="JS18" i="24" s="1"/>
  <c r="JR17" i="24"/>
  <c r="JS17" i="24" s="1"/>
  <c r="JR16" i="24"/>
  <c r="JS16" i="24" s="1"/>
  <c r="JR15" i="24"/>
  <c r="JS15" i="24" s="1"/>
  <c r="JR14" i="24"/>
  <c r="JS14" i="24" s="1"/>
  <c r="JR13" i="24"/>
  <c r="JS13" i="24" s="1"/>
  <c r="JR12" i="24"/>
  <c r="JS12" i="24" s="1"/>
  <c r="JR11" i="24"/>
  <c r="JS11" i="24" s="1"/>
  <c r="JR10" i="24"/>
  <c r="JS10" i="24" s="1"/>
  <c r="VX10" i="24" s="1"/>
  <c r="JT10" i="24" s="1"/>
  <c r="QG10" i="24" s="1"/>
  <c r="JO109" i="24"/>
  <c r="JO108" i="24"/>
  <c r="JO107" i="24"/>
  <c r="JO106" i="24"/>
  <c r="JO105" i="24"/>
  <c r="JO104" i="24"/>
  <c r="JO103" i="24"/>
  <c r="JO102" i="24"/>
  <c r="JO101" i="24"/>
  <c r="JO100" i="24"/>
  <c r="JO99" i="24"/>
  <c r="JO98" i="24"/>
  <c r="JO97" i="24"/>
  <c r="JO96" i="24"/>
  <c r="JO95" i="24"/>
  <c r="JO94" i="24"/>
  <c r="JO93" i="24"/>
  <c r="JO92" i="24"/>
  <c r="JO91" i="24"/>
  <c r="JO90" i="24"/>
  <c r="JO89" i="24"/>
  <c r="JO88" i="24"/>
  <c r="JO87" i="24"/>
  <c r="JO86" i="24"/>
  <c r="JO85" i="24"/>
  <c r="JO84" i="24"/>
  <c r="JO83" i="24"/>
  <c r="JO82" i="24"/>
  <c r="JO81" i="24"/>
  <c r="JO80" i="24"/>
  <c r="JO79" i="24"/>
  <c r="JO78" i="24"/>
  <c r="JO77" i="24"/>
  <c r="JO76" i="24"/>
  <c r="JO75" i="24"/>
  <c r="JO74" i="24"/>
  <c r="JO73" i="24"/>
  <c r="JO72" i="24"/>
  <c r="JO71" i="24"/>
  <c r="JO70" i="24"/>
  <c r="JO69" i="24"/>
  <c r="JO68" i="24"/>
  <c r="JO67" i="24"/>
  <c r="JO66" i="24"/>
  <c r="JO65" i="24"/>
  <c r="JO64" i="24"/>
  <c r="JO63" i="24"/>
  <c r="JO62" i="24"/>
  <c r="JO61" i="24"/>
  <c r="JP61" i="24" s="1"/>
  <c r="JO60" i="24"/>
  <c r="JP60" i="24" s="1"/>
  <c r="JO59" i="24"/>
  <c r="JP59" i="24" s="1"/>
  <c r="JO58" i="24"/>
  <c r="JP58" i="24" s="1"/>
  <c r="JO57" i="24"/>
  <c r="JP57" i="24" s="1"/>
  <c r="JO56" i="24"/>
  <c r="JP56" i="24" s="1"/>
  <c r="JO55" i="24"/>
  <c r="JP55" i="24" s="1"/>
  <c r="JO54" i="24"/>
  <c r="JP54" i="24" s="1"/>
  <c r="JO53" i="24"/>
  <c r="JP53" i="24" s="1"/>
  <c r="JO52" i="24"/>
  <c r="JP52" i="24" s="1"/>
  <c r="JO51" i="24"/>
  <c r="JP51" i="24" s="1"/>
  <c r="JO50" i="24"/>
  <c r="JP50" i="24" s="1"/>
  <c r="JO49" i="24"/>
  <c r="JP49" i="24" s="1"/>
  <c r="JO48" i="24"/>
  <c r="JP48" i="24" s="1"/>
  <c r="JO47" i="24"/>
  <c r="JP47" i="24" s="1"/>
  <c r="JO46" i="24"/>
  <c r="JP46" i="24" s="1"/>
  <c r="JO45" i="24"/>
  <c r="JP45" i="24" s="1"/>
  <c r="JO44" i="24"/>
  <c r="JP44" i="24" s="1"/>
  <c r="JO43" i="24"/>
  <c r="JP43" i="24" s="1"/>
  <c r="JO42" i="24"/>
  <c r="JP42" i="24" s="1"/>
  <c r="JO41" i="24"/>
  <c r="JP41" i="24" s="1"/>
  <c r="JO40" i="24"/>
  <c r="JP40" i="24" s="1"/>
  <c r="JO39" i="24"/>
  <c r="JP39" i="24" s="1"/>
  <c r="JO38" i="24"/>
  <c r="JP38" i="24" s="1"/>
  <c r="JO37" i="24"/>
  <c r="JP37" i="24" s="1"/>
  <c r="JO36" i="24"/>
  <c r="JP36" i="24" s="1"/>
  <c r="JO35" i="24"/>
  <c r="JP35" i="24" s="1"/>
  <c r="JO34" i="24"/>
  <c r="JP34" i="24" s="1"/>
  <c r="JO33" i="24"/>
  <c r="JP33" i="24" s="1"/>
  <c r="JO32" i="24"/>
  <c r="JP32" i="24" s="1"/>
  <c r="JO31" i="24"/>
  <c r="JP31" i="24" s="1"/>
  <c r="JO30" i="24"/>
  <c r="JP30" i="24" s="1"/>
  <c r="JO29" i="24"/>
  <c r="JP29" i="24" s="1"/>
  <c r="JO28" i="24"/>
  <c r="JP28" i="24" s="1"/>
  <c r="JO27" i="24"/>
  <c r="JP27" i="24" s="1"/>
  <c r="JO26" i="24"/>
  <c r="JP26" i="24" s="1"/>
  <c r="JO25" i="24"/>
  <c r="JP25" i="24" s="1"/>
  <c r="JO24" i="24"/>
  <c r="JP24" i="24" s="1"/>
  <c r="JO23" i="24"/>
  <c r="JP23" i="24" s="1"/>
  <c r="JO22" i="24"/>
  <c r="JP22" i="24" s="1"/>
  <c r="JO21" i="24"/>
  <c r="JP21" i="24" s="1"/>
  <c r="JO20" i="24"/>
  <c r="JP20" i="24" s="1"/>
  <c r="JO19" i="24"/>
  <c r="JP19" i="24" s="1"/>
  <c r="JO18" i="24"/>
  <c r="JP18" i="24" s="1"/>
  <c r="JO17" i="24"/>
  <c r="JP17" i="24" s="1"/>
  <c r="JO16" i="24"/>
  <c r="JP16" i="24" s="1"/>
  <c r="JO15" i="24"/>
  <c r="JP15" i="24" s="1"/>
  <c r="JO14" i="24"/>
  <c r="JP14" i="24" s="1"/>
  <c r="JO13" i="24"/>
  <c r="JP13" i="24" s="1"/>
  <c r="JO12" i="24"/>
  <c r="JP12" i="24" s="1"/>
  <c r="JO11" i="24"/>
  <c r="JP11" i="24" s="1"/>
  <c r="JO10" i="24"/>
  <c r="JP10" i="24" s="1"/>
  <c r="VW10" i="24" s="1"/>
  <c r="JQ10" i="24" s="1"/>
  <c r="QF10" i="24" s="1"/>
  <c r="JL109" i="24"/>
  <c r="JL108" i="24"/>
  <c r="JL107" i="24"/>
  <c r="JL106" i="24"/>
  <c r="JL105" i="24"/>
  <c r="JL104" i="24"/>
  <c r="JL103" i="24"/>
  <c r="JL102" i="24"/>
  <c r="JL101" i="24"/>
  <c r="JL100" i="24"/>
  <c r="JL99" i="24"/>
  <c r="JL98" i="24"/>
  <c r="JL97" i="24"/>
  <c r="JL96" i="24"/>
  <c r="JL95" i="24"/>
  <c r="JL94" i="24"/>
  <c r="JL93" i="24"/>
  <c r="JL92" i="24"/>
  <c r="JL91" i="24"/>
  <c r="JL90" i="24"/>
  <c r="JL89" i="24"/>
  <c r="JL88" i="24"/>
  <c r="JL87" i="24"/>
  <c r="JL86" i="24"/>
  <c r="JL85" i="24"/>
  <c r="JL84" i="24"/>
  <c r="JL83" i="24"/>
  <c r="JL82" i="24"/>
  <c r="JL81" i="24"/>
  <c r="JL80" i="24"/>
  <c r="JL79" i="24"/>
  <c r="JL78" i="24"/>
  <c r="JL77" i="24"/>
  <c r="JL76" i="24"/>
  <c r="JL75" i="24"/>
  <c r="JL74" i="24"/>
  <c r="JL73" i="24"/>
  <c r="JL72" i="24"/>
  <c r="JL71" i="24"/>
  <c r="JL70" i="24"/>
  <c r="JL69" i="24"/>
  <c r="JL68" i="24"/>
  <c r="JL67" i="24"/>
  <c r="JL66" i="24"/>
  <c r="JL65" i="24"/>
  <c r="JL64" i="24"/>
  <c r="JL63" i="24"/>
  <c r="JL62" i="24"/>
  <c r="JL61" i="24"/>
  <c r="JM61" i="24" s="1"/>
  <c r="JL60" i="24"/>
  <c r="JM60" i="24" s="1"/>
  <c r="JL59" i="24"/>
  <c r="JM59" i="24" s="1"/>
  <c r="JL58" i="24"/>
  <c r="JM58" i="24" s="1"/>
  <c r="JL57" i="24"/>
  <c r="JM57" i="24" s="1"/>
  <c r="JL56" i="24"/>
  <c r="JM56" i="24" s="1"/>
  <c r="JL55" i="24"/>
  <c r="JM55" i="24" s="1"/>
  <c r="JL54" i="24"/>
  <c r="JM54" i="24" s="1"/>
  <c r="JL53" i="24"/>
  <c r="JM53" i="24" s="1"/>
  <c r="JL52" i="24"/>
  <c r="JM52" i="24" s="1"/>
  <c r="JL51" i="24"/>
  <c r="JM51" i="24" s="1"/>
  <c r="JL50" i="24"/>
  <c r="JM50" i="24" s="1"/>
  <c r="JL49" i="24"/>
  <c r="JM49" i="24" s="1"/>
  <c r="JL48" i="24"/>
  <c r="JM48" i="24" s="1"/>
  <c r="JL47" i="24"/>
  <c r="JM47" i="24" s="1"/>
  <c r="JL46" i="24"/>
  <c r="JM46" i="24" s="1"/>
  <c r="JL45" i="24"/>
  <c r="JM45" i="24" s="1"/>
  <c r="JL44" i="24"/>
  <c r="JM44" i="24" s="1"/>
  <c r="JL43" i="24"/>
  <c r="JM43" i="24" s="1"/>
  <c r="JL42" i="24"/>
  <c r="JM42" i="24" s="1"/>
  <c r="JL41" i="24"/>
  <c r="JM41" i="24" s="1"/>
  <c r="JL40" i="24"/>
  <c r="JM40" i="24" s="1"/>
  <c r="JL39" i="24"/>
  <c r="JM39" i="24" s="1"/>
  <c r="JL38" i="24"/>
  <c r="JM38" i="24" s="1"/>
  <c r="JL37" i="24"/>
  <c r="JM37" i="24" s="1"/>
  <c r="JL36" i="24"/>
  <c r="JM36" i="24" s="1"/>
  <c r="JL35" i="24"/>
  <c r="JM35" i="24" s="1"/>
  <c r="JL34" i="24"/>
  <c r="JM34" i="24" s="1"/>
  <c r="JL33" i="24"/>
  <c r="JM33" i="24" s="1"/>
  <c r="JL32" i="24"/>
  <c r="JM32" i="24" s="1"/>
  <c r="JL31" i="24"/>
  <c r="JM31" i="24" s="1"/>
  <c r="JL30" i="24"/>
  <c r="JM30" i="24" s="1"/>
  <c r="JL29" i="24"/>
  <c r="JM29" i="24" s="1"/>
  <c r="JL28" i="24"/>
  <c r="JM28" i="24" s="1"/>
  <c r="JL27" i="24"/>
  <c r="JM27" i="24" s="1"/>
  <c r="JL26" i="24"/>
  <c r="JM26" i="24" s="1"/>
  <c r="JL25" i="24"/>
  <c r="JM25" i="24" s="1"/>
  <c r="JL24" i="24"/>
  <c r="JM24" i="24" s="1"/>
  <c r="JL23" i="24"/>
  <c r="JM23" i="24" s="1"/>
  <c r="JL22" i="24"/>
  <c r="JM22" i="24" s="1"/>
  <c r="JL21" i="24"/>
  <c r="JM21" i="24" s="1"/>
  <c r="JL20" i="24"/>
  <c r="JM20" i="24" s="1"/>
  <c r="JL19" i="24"/>
  <c r="JM19" i="24" s="1"/>
  <c r="JL18" i="24"/>
  <c r="JM18" i="24" s="1"/>
  <c r="JL17" i="24"/>
  <c r="JM17" i="24" s="1"/>
  <c r="JL16" i="24"/>
  <c r="JM16" i="24" s="1"/>
  <c r="JL15" i="24"/>
  <c r="JM15" i="24" s="1"/>
  <c r="JL14" i="24"/>
  <c r="JM14" i="24" s="1"/>
  <c r="JL13" i="24"/>
  <c r="JM13" i="24" s="1"/>
  <c r="JL12" i="24"/>
  <c r="JM12" i="24" s="1"/>
  <c r="JL11" i="24"/>
  <c r="JM11" i="24" s="1"/>
  <c r="JL10" i="24"/>
  <c r="JM10" i="24" s="1"/>
  <c r="VV10" i="24" s="1"/>
  <c r="JN10" i="24" s="1"/>
  <c r="QE10" i="24" s="1"/>
  <c r="JI109" i="24"/>
  <c r="JI108" i="24"/>
  <c r="JI107" i="24"/>
  <c r="JI106" i="24"/>
  <c r="JI105" i="24"/>
  <c r="JI104" i="24"/>
  <c r="JI103" i="24"/>
  <c r="JI102" i="24"/>
  <c r="JI101" i="24"/>
  <c r="JI100" i="24"/>
  <c r="JI99" i="24"/>
  <c r="JI98" i="24"/>
  <c r="JI97" i="24"/>
  <c r="JI96" i="24"/>
  <c r="JI95" i="24"/>
  <c r="JI94" i="24"/>
  <c r="JI93" i="24"/>
  <c r="JI92" i="24"/>
  <c r="JI91" i="24"/>
  <c r="JI90" i="24"/>
  <c r="JI89" i="24"/>
  <c r="JI88" i="24"/>
  <c r="JI87" i="24"/>
  <c r="JI86" i="24"/>
  <c r="JI85" i="24"/>
  <c r="JI84" i="24"/>
  <c r="JI83" i="24"/>
  <c r="JI82" i="24"/>
  <c r="JI81" i="24"/>
  <c r="JI80" i="24"/>
  <c r="JI79" i="24"/>
  <c r="JI78" i="24"/>
  <c r="JI77" i="24"/>
  <c r="JI76" i="24"/>
  <c r="JI75" i="24"/>
  <c r="JI74" i="24"/>
  <c r="JI73" i="24"/>
  <c r="JI72" i="24"/>
  <c r="JI71" i="24"/>
  <c r="JI70" i="24"/>
  <c r="JI69" i="24"/>
  <c r="JI68" i="24"/>
  <c r="JI67" i="24"/>
  <c r="JI66" i="24"/>
  <c r="JI65" i="24"/>
  <c r="JI64" i="24"/>
  <c r="JI63" i="24"/>
  <c r="JI62" i="24"/>
  <c r="JI61" i="24"/>
  <c r="JJ61" i="24" s="1"/>
  <c r="JI60" i="24"/>
  <c r="JJ60" i="24" s="1"/>
  <c r="JI59" i="24"/>
  <c r="JJ59" i="24" s="1"/>
  <c r="JI58" i="24"/>
  <c r="JJ58" i="24" s="1"/>
  <c r="JI57" i="24"/>
  <c r="JJ57" i="24" s="1"/>
  <c r="JI56" i="24"/>
  <c r="JJ56" i="24" s="1"/>
  <c r="JI55" i="24"/>
  <c r="JJ55" i="24" s="1"/>
  <c r="JI54" i="24"/>
  <c r="JJ54" i="24" s="1"/>
  <c r="JI53" i="24"/>
  <c r="JJ53" i="24" s="1"/>
  <c r="JI52" i="24"/>
  <c r="JJ52" i="24" s="1"/>
  <c r="JI51" i="24"/>
  <c r="JJ51" i="24" s="1"/>
  <c r="JI50" i="24"/>
  <c r="JJ50" i="24" s="1"/>
  <c r="JI49" i="24"/>
  <c r="JJ49" i="24" s="1"/>
  <c r="JI48" i="24"/>
  <c r="JJ48" i="24" s="1"/>
  <c r="JI47" i="24"/>
  <c r="JJ47" i="24" s="1"/>
  <c r="JI46" i="24"/>
  <c r="JJ46" i="24" s="1"/>
  <c r="JI45" i="24"/>
  <c r="JJ45" i="24" s="1"/>
  <c r="JI44" i="24"/>
  <c r="JJ44" i="24" s="1"/>
  <c r="JI43" i="24"/>
  <c r="JJ43" i="24" s="1"/>
  <c r="JI42" i="24"/>
  <c r="JJ42" i="24" s="1"/>
  <c r="JI41" i="24"/>
  <c r="JJ41" i="24" s="1"/>
  <c r="JI40" i="24"/>
  <c r="JJ40" i="24" s="1"/>
  <c r="JI39" i="24"/>
  <c r="JJ39" i="24" s="1"/>
  <c r="JI38" i="24"/>
  <c r="JJ38" i="24" s="1"/>
  <c r="JI37" i="24"/>
  <c r="JJ37" i="24" s="1"/>
  <c r="JI36" i="24"/>
  <c r="JJ36" i="24" s="1"/>
  <c r="JI35" i="24"/>
  <c r="JJ35" i="24" s="1"/>
  <c r="JI34" i="24"/>
  <c r="JJ34" i="24" s="1"/>
  <c r="JI33" i="24"/>
  <c r="JJ33" i="24" s="1"/>
  <c r="JI32" i="24"/>
  <c r="JJ32" i="24" s="1"/>
  <c r="JI31" i="24"/>
  <c r="JJ31" i="24" s="1"/>
  <c r="JI30" i="24"/>
  <c r="JJ30" i="24" s="1"/>
  <c r="JI29" i="24"/>
  <c r="JJ29" i="24" s="1"/>
  <c r="JI28" i="24"/>
  <c r="JJ28" i="24" s="1"/>
  <c r="JI27" i="24"/>
  <c r="JJ27" i="24" s="1"/>
  <c r="JI26" i="24"/>
  <c r="JJ26" i="24" s="1"/>
  <c r="JI25" i="24"/>
  <c r="JJ25" i="24" s="1"/>
  <c r="JI24" i="24"/>
  <c r="JJ24" i="24" s="1"/>
  <c r="JI23" i="24"/>
  <c r="JJ23" i="24" s="1"/>
  <c r="JI22" i="24"/>
  <c r="JJ22" i="24" s="1"/>
  <c r="JI21" i="24"/>
  <c r="JJ21" i="24" s="1"/>
  <c r="JI20" i="24"/>
  <c r="JJ20" i="24" s="1"/>
  <c r="JI19" i="24"/>
  <c r="JJ19" i="24" s="1"/>
  <c r="JI18" i="24"/>
  <c r="JJ18" i="24" s="1"/>
  <c r="JI17" i="24"/>
  <c r="JJ17" i="24" s="1"/>
  <c r="JI16" i="24"/>
  <c r="JJ16" i="24" s="1"/>
  <c r="JI15" i="24"/>
  <c r="JJ15" i="24" s="1"/>
  <c r="JI14" i="24"/>
  <c r="JJ14" i="24" s="1"/>
  <c r="JI13" i="24"/>
  <c r="JJ13" i="24" s="1"/>
  <c r="JI12" i="24"/>
  <c r="JJ12" i="24" s="1"/>
  <c r="JI11" i="24"/>
  <c r="JJ11" i="24" s="1"/>
  <c r="JI10" i="24"/>
  <c r="JJ10" i="24" s="1"/>
  <c r="VU10" i="24" s="1"/>
  <c r="JK10" i="24" s="1"/>
  <c r="QD10" i="24" s="1"/>
  <c r="JF109" i="24"/>
  <c r="JF108" i="24"/>
  <c r="JF107" i="24"/>
  <c r="JF106" i="24"/>
  <c r="JF105" i="24"/>
  <c r="JF104" i="24"/>
  <c r="JF103" i="24"/>
  <c r="JF102" i="24"/>
  <c r="JF101" i="24"/>
  <c r="JF100" i="24"/>
  <c r="JF99" i="24"/>
  <c r="JF98" i="24"/>
  <c r="JF97" i="24"/>
  <c r="JF96" i="24"/>
  <c r="JF95" i="24"/>
  <c r="JF94" i="24"/>
  <c r="JF93" i="24"/>
  <c r="JF92" i="24"/>
  <c r="JF91" i="24"/>
  <c r="JF90" i="24"/>
  <c r="JF89" i="24"/>
  <c r="JF88" i="24"/>
  <c r="JF87" i="24"/>
  <c r="JF86" i="24"/>
  <c r="JF85" i="24"/>
  <c r="JF84" i="24"/>
  <c r="JF83" i="24"/>
  <c r="JF82" i="24"/>
  <c r="JF81" i="24"/>
  <c r="JF80" i="24"/>
  <c r="JF79" i="24"/>
  <c r="JF78" i="24"/>
  <c r="JF77" i="24"/>
  <c r="JF76" i="24"/>
  <c r="JF75" i="24"/>
  <c r="JF74" i="24"/>
  <c r="JF73" i="24"/>
  <c r="JF72" i="24"/>
  <c r="JF71" i="24"/>
  <c r="JF70" i="24"/>
  <c r="JF69" i="24"/>
  <c r="JF68" i="24"/>
  <c r="JF67" i="24"/>
  <c r="JF66" i="24"/>
  <c r="JF65" i="24"/>
  <c r="JF64" i="24"/>
  <c r="JF63" i="24"/>
  <c r="JF62" i="24"/>
  <c r="JF61" i="24"/>
  <c r="JG61" i="24" s="1"/>
  <c r="JF60" i="24"/>
  <c r="JG60" i="24" s="1"/>
  <c r="JF59" i="24"/>
  <c r="JG59" i="24" s="1"/>
  <c r="JF58" i="24"/>
  <c r="JG58" i="24" s="1"/>
  <c r="JF57" i="24"/>
  <c r="JG57" i="24" s="1"/>
  <c r="JF56" i="24"/>
  <c r="JG56" i="24" s="1"/>
  <c r="JF55" i="24"/>
  <c r="JG55" i="24" s="1"/>
  <c r="JF54" i="24"/>
  <c r="JG54" i="24" s="1"/>
  <c r="JF53" i="24"/>
  <c r="JG53" i="24" s="1"/>
  <c r="JF52" i="24"/>
  <c r="JG52" i="24" s="1"/>
  <c r="JF51" i="24"/>
  <c r="JG51" i="24" s="1"/>
  <c r="JF50" i="24"/>
  <c r="JG50" i="24" s="1"/>
  <c r="JF49" i="24"/>
  <c r="JG49" i="24" s="1"/>
  <c r="JF48" i="24"/>
  <c r="JG48" i="24" s="1"/>
  <c r="JF47" i="24"/>
  <c r="JG47" i="24" s="1"/>
  <c r="JF46" i="24"/>
  <c r="JG46" i="24" s="1"/>
  <c r="JF45" i="24"/>
  <c r="JG45" i="24" s="1"/>
  <c r="JF44" i="24"/>
  <c r="JG44" i="24" s="1"/>
  <c r="JF43" i="24"/>
  <c r="JG43" i="24" s="1"/>
  <c r="JF42" i="24"/>
  <c r="JG42" i="24" s="1"/>
  <c r="JF41" i="24"/>
  <c r="JG41" i="24" s="1"/>
  <c r="JF40" i="24"/>
  <c r="JG40" i="24" s="1"/>
  <c r="JF39" i="24"/>
  <c r="JG39" i="24" s="1"/>
  <c r="JF38" i="24"/>
  <c r="JG38" i="24" s="1"/>
  <c r="JF37" i="24"/>
  <c r="JG37" i="24" s="1"/>
  <c r="JF36" i="24"/>
  <c r="JG36" i="24" s="1"/>
  <c r="JF35" i="24"/>
  <c r="JG35" i="24" s="1"/>
  <c r="JF34" i="24"/>
  <c r="JG34" i="24" s="1"/>
  <c r="JF33" i="24"/>
  <c r="JG33" i="24" s="1"/>
  <c r="JF32" i="24"/>
  <c r="JG32" i="24" s="1"/>
  <c r="JF31" i="24"/>
  <c r="JG31" i="24" s="1"/>
  <c r="JF30" i="24"/>
  <c r="JG30" i="24" s="1"/>
  <c r="JF29" i="24"/>
  <c r="JG29" i="24" s="1"/>
  <c r="JF28" i="24"/>
  <c r="JG28" i="24" s="1"/>
  <c r="JF27" i="24"/>
  <c r="JG27" i="24" s="1"/>
  <c r="JF26" i="24"/>
  <c r="JG26" i="24" s="1"/>
  <c r="JF25" i="24"/>
  <c r="JG25" i="24" s="1"/>
  <c r="JF24" i="24"/>
  <c r="JG24" i="24" s="1"/>
  <c r="JF23" i="24"/>
  <c r="JG23" i="24" s="1"/>
  <c r="JF22" i="24"/>
  <c r="JG22" i="24" s="1"/>
  <c r="JF21" i="24"/>
  <c r="JG21" i="24" s="1"/>
  <c r="JF20" i="24"/>
  <c r="JG20" i="24" s="1"/>
  <c r="JF19" i="24"/>
  <c r="JG19" i="24" s="1"/>
  <c r="JF18" i="24"/>
  <c r="JG18" i="24" s="1"/>
  <c r="JF17" i="24"/>
  <c r="JG17" i="24" s="1"/>
  <c r="JF16" i="24"/>
  <c r="JG16" i="24" s="1"/>
  <c r="JF15" i="24"/>
  <c r="JG15" i="24" s="1"/>
  <c r="JF14" i="24"/>
  <c r="JG14" i="24" s="1"/>
  <c r="JF13" i="24"/>
  <c r="JG13" i="24" s="1"/>
  <c r="JF12" i="24"/>
  <c r="JG12" i="24" s="1"/>
  <c r="JF11" i="24"/>
  <c r="JG11" i="24" s="1"/>
  <c r="JF10" i="24"/>
  <c r="JG10" i="24" s="1"/>
  <c r="VT10" i="24" s="1"/>
  <c r="JH10" i="24" s="1"/>
  <c r="QC10" i="24" s="1"/>
  <c r="JC109" i="24"/>
  <c r="JC108" i="24"/>
  <c r="JC107" i="24"/>
  <c r="JC106" i="24"/>
  <c r="JC105" i="24"/>
  <c r="JC104" i="24"/>
  <c r="JC103" i="24"/>
  <c r="JC102" i="24"/>
  <c r="JC101" i="24"/>
  <c r="JC100" i="24"/>
  <c r="JC99" i="24"/>
  <c r="JC98" i="24"/>
  <c r="JC97" i="24"/>
  <c r="JC96" i="24"/>
  <c r="JC95" i="24"/>
  <c r="JC94" i="24"/>
  <c r="JC93" i="24"/>
  <c r="JC92" i="24"/>
  <c r="JC91" i="24"/>
  <c r="JC90" i="24"/>
  <c r="JC89" i="24"/>
  <c r="JC88" i="24"/>
  <c r="JC87" i="24"/>
  <c r="JC86" i="24"/>
  <c r="JC85" i="24"/>
  <c r="JC84" i="24"/>
  <c r="JC83" i="24"/>
  <c r="JC82" i="24"/>
  <c r="JC81" i="24"/>
  <c r="JC80" i="24"/>
  <c r="JC79" i="24"/>
  <c r="JC78" i="24"/>
  <c r="JC77" i="24"/>
  <c r="JC76" i="24"/>
  <c r="JC75" i="24"/>
  <c r="JC74" i="24"/>
  <c r="JC73" i="24"/>
  <c r="JC72" i="24"/>
  <c r="JC71" i="24"/>
  <c r="JC70" i="24"/>
  <c r="JC69" i="24"/>
  <c r="JC68" i="24"/>
  <c r="JC67" i="24"/>
  <c r="JC66" i="24"/>
  <c r="JC65" i="24"/>
  <c r="JC64" i="24"/>
  <c r="JC63" i="24"/>
  <c r="JC62" i="24"/>
  <c r="JC61" i="24"/>
  <c r="JD61" i="24" s="1"/>
  <c r="JC60" i="24"/>
  <c r="JD60" i="24" s="1"/>
  <c r="JC59" i="24"/>
  <c r="JD59" i="24" s="1"/>
  <c r="JC58" i="24"/>
  <c r="JD58" i="24" s="1"/>
  <c r="JC57" i="24"/>
  <c r="JD57" i="24" s="1"/>
  <c r="JC56" i="24"/>
  <c r="JD56" i="24" s="1"/>
  <c r="JC55" i="24"/>
  <c r="JD55" i="24" s="1"/>
  <c r="JC54" i="24"/>
  <c r="JD54" i="24" s="1"/>
  <c r="JC53" i="24"/>
  <c r="JD53" i="24" s="1"/>
  <c r="JC52" i="24"/>
  <c r="JD52" i="24" s="1"/>
  <c r="JC51" i="24"/>
  <c r="JD51" i="24" s="1"/>
  <c r="JC50" i="24"/>
  <c r="JD50" i="24" s="1"/>
  <c r="JC49" i="24"/>
  <c r="JD49" i="24" s="1"/>
  <c r="JC48" i="24"/>
  <c r="JD48" i="24" s="1"/>
  <c r="JC47" i="24"/>
  <c r="JD47" i="24" s="1"/>
  <c r="JC46" i="24"/>
  <c r="JD46" i="24" s="1"/>
  <c r="JC45" i="24"/>
  <c r="JD45" i="24" s="1"/>
  <c r="JC44" i="24"/>
  <c r="JD44" i="24" s="1"/>
  <c r="JC43" i="24"/>
  <c r="JD43" i="24" s="1"/>
  <c r="JC42" i="24"/>
  <c r="JD42" i="24" s="1"/>
  <c r="JC41" i="24"/>
  <c r="JD41" i="24" s="1"/>
  <c r="JC40" i="24"/>
  <c r="JD40" i="24" s="1"/>
  <c r="JC39" i="24"/>
  <c r="JD39" i="24" s="1"/>
  <c r="JC38" i="24"/>
  <c r="JD38" i="24" s="1"/>
  <c r="JC37" i="24"/>
  <c r="JD37" i="24" s="1"/>
  <c r="JC36" i="24"/>
  <c r="JD36" i="24" s="1"/>
  <c r="JC35" i="24"/>
  <c r="JD35" i="24" s="1"/>
  <c r="JC34" i="24"/>
  <c r="JD34" i="24" s="1"/>
  <c r="JC33" i="24"/>
  <c r="JD33" i="24" s="1"/>
  <c r="JC32" i="24"/>
  <c r="JD32" i="24" s="1"/>
  <c r="JC31" i="24"/>
  <c r="JD31" i="24" s="1"/>
  <c r="JC30" i="24"/>
  <c r="JD30" i="24" s="1"/>
  <c r="JC29" i="24"/>
  <c r="JD29" i="24" s="1"/>
  <c r="JC28" i="24"/>
  <c r="JD28" i="24" s="1"/>
  <c r="JC27" i="24"/>
  <c r="JD27" i="24" s="1"/>
  <c r="JC26" i="24"/>
  <c r="JD26" i="24" s="1"/>
  <c r="JC25" i="24"/>
  <c r="JD25" i="24" s="1"/>
  <c r="JC24" i="24"/>
  <c r="JD24" i="24" s="1"/>
  <c r="JC23" i="24"/>
  <c r="JD23" i="24" s="1"/>
  <c r="JC22" i="24"/>
  <c r="JD22" i="24" s="1"/>
  <c r="JC21" i="24"/>
  <c r="JD21" i="24" s="1"/>
  <c r="JC20" i="24"/>
  <c r="JD20" i="24" s="1"/>
  <c r="JC19" i="24"/>
  <c r="JD19" i="24" s="1"/>
  <c r="JC18" i="24"/>
  <c r="JD18" i="24" s="1"/>
  <c r="JC17" i="24"/>
  <c r="JD17" i="24" s="1"/>
  <c r="JC16" i="24"/>
  <c r="JD16" i="24" s="1"/>
  <c r="JC15" i="24"/>
  <c r="JD15" i="24" s="1"/>
  <c r="JC14" i="24"/>
  <c r="JD14" i="24" s="1"/>
  <c r="JC13" i="24"/>
  <c r="JD13" i="24" s="1"/>
  <c r="JC12" i="24"/>
  <c r="JD12" i="24" s="1"/>
  <c r="JC11" i="24"/>
  <c r="JD11" i="24" s="1"/>
  <c r="JC10" i="24"/>
  <c r="JD10" i="24" s="1"/>
  <c r="VS10" i="24" s="1"/>
  <c r="JE10" i="24" s="1"/>
  <c r="QB10" i="24" s="1"/>
  <c r="IZ109" i="24"/>
  <c r="IZ108" i="24"/>
  <c r="IZ107" i="24"/>
  <c r="IZ106" i="24"/>
  <c r="IZ105" i="24"/>
  <c r="IZ104" i="24"/>
  <c r="IZ103" i="24"/>
  <c r="IZ102" i="24"/>
  <c r="IZ101" i="24"/>
  <c r="IZ100" i="24"/>
  <c r="IZ99" i="24"/>
  <c r="IZ98" i="24"/>
  <c r="IZ97" i="24"/>
  <c r="IZ96" i="24"/>
  <c r="IZ95" i="24"/>
  <c r="IZ94" i="24"/>
  <c r="IZ93" i="24"/>
  <c r="IZ92" i="24"/>
  <c r="IZ91" i="24"/>
  <c r="IZ90" i="24"/>
  <c r="IZ89" i="24"/>
  <c r="IZ88" i="24"/>
  <c r="IZ87" i="24"/>
  <c r="IZ86" i="24"/>
  <c r="IZ85" i="24"/>
  <c r="IZ84" i="24"/>
  <c r="IZ83" i="24"/>
  <c r="IZ82" i="24"/>
  <c r="IZ81" i="24"/>
  <c r="IZ80" i="24"/>
  <c r="IZ79" i="24"/>
  <c r="IZ78" i="24"/>
  <c r="IZ77" i="24"/>
  <c r="IZ76" i="24"/>
  <c r="IZ75" i="24"/>
  <c r="IZ74" i="24"/>
  <c r="IZ73" i="24"/>
  <c r="IZ72" i="24"/>
  <c r="IZ71" i="24"/>
  <c r="IZ70" i="24"/>
  <c r="IZ69" i="24"/>
  <c r="IZ68" i="24"/>
  <c r="IZ67" i="24"/>
  <c r="IZ66" i="24"/>
  <c r="IZ65" i="24"/>
  <c r="IZ64" i="24"/>
  <c r="IZ63" i="24"/>
  <c r="IZ62" i="24"/>
  <c r="IW109" i="24"/>
  <c r="IW108" i="24"/>
  <c r="IW107" i="24"/>
  <c r="IW106" i="24"/>
  <c r="IW105" i="24"/>
  <c r="IW104" i="24"/>
  <c r="IW103" i="24"/>
  <c r="IW102" i="24"/>
  <c r="IW101" i="24"/>
  <c r="IW100" i="24"/>
  <c r="IW99" i="24"/>
  <c r="IW98" i="24"/>
  <c r="IW97" i="24"/>
  <c r="IW96" i="24"/>
  <c r="IW95" i="24"/>
  <c r="IW94" i="24"/>
  <c r="IW93" i="24"/>
  <c r="IW92" i="24"/>
  <c r="IW91" i="24"/>
  <c r="IW90" i="24"/>
  <c r="IW89" i="24"/>
  <c r="IW88" i="24"/>
  <c r="IW87" i="24"/>
  <c r="IW86" i="24"/>
  <c r="IW85" i="24"/>
  <c r="IW84" i="24"/>
  <c r="IW83" i="24"/>
  <c r="IW82" i="24"/>
  <c r="IW81" i="24"/>
  <c r="IW80" i="24"/>
  <c r="IW79" i="24"/>
  <c r="IW78" i="24"/>
  <c r="IW77" i="24"/>
  <c r="IW76" i="24"/>
  <c r="IW75" i="24"/>
  <c r="IW74" i="24"/>
  <c r="IW73" i="24"/>
  <c r="IW72" i="24"/>
  <c r="IW71" i="24"/>
  <c r="IW70" i="24"/>
  <c r="IW69" i="24"/>
  <c r="IW68" i="24"/>
  <c r="IW67" i="24"/>
  <c r="IW66" i="24"/>
  <c r="IW65" i="24"/>
  <c r="IW64" i="24"/>
  <c r="IW63" i="24"/>
  <c r="IT109" i="24"/>
  <c r="IT108" i="24"/>
  <c r="IT107" i="24"/>
  <c r="IT106" i="24"/>
  <c r="IT105" i="24"/>
  <c r="IT104" i="24"/>
  <c r="IT103" i="24"/>
  <c r="IT102" i="24"/>
  <c r="IT101" i="24"/>
  <c r="IT100" i="24"/>
  <c r="IT99" i="24"/>
  <c r="IT98" i="24"/>
  <c r="IT97" i="24"/>
  <c r="IT96" i="24"/>
  <c r="IT95" i="24"/>
  <c r="IT94" i="24"/>
  <c r="IT93" i="24"/>
  <c r="IT92" i="24"/>
  <c r="IT91" i="24"/>
  <c r="IT90" i="24"/>
  <c r="IT89" i="24"/>
  <c r="IT88" i="24"/>
  <c r="IT87" i="24"/>
  <c r="IT86" i="24"/>
  <c r="IT85" i="24"/>
  <c r="IT84" i="24"/>
  <c r="IT83" i="24"/>
  <c r="IT82" i="24"/>
  <c r="IT81" i="24"/>
  <c r="IT80" i="24"/>
  <c r="IT79" i="24"/>
  <c r="IT78" i="24"/>
  <c r="IT77" i="24"/>
  <c r="IT76" i="24"/>
  <c r="IT75" i="24"/>
  <c r="IT74" i="24"/>
  <c r="IT73" i="24"/>
  <c r="IT72" i="24"/>
  <c r="IT71" i="24"/>
  <c r="IT70" i="24"/>
  <c r="IT69" i="24"/>
  <c r="IT68" i="24"/>
  <c r="IT67" i="24"/>
  <c r="IT66" i="24"/>
  <c r="IT65" i="24"/>
  <c r="IT64" i="24"/>
  <c r="IT63" i="24"/>
  <c r="IT62" i="24"/>
  <c r="IT61" i="24"/>
  <c r="IU61" i="24" s="1"/>
  <c r="IT60" i="24"/>
  <c r="IU60" i="24" s="1"/>
  <c r="IT59" i="24"/>
  <c r="IU59" i="24" s="1"/>
  <c r="IT58" i="24"/>
  <c r="IU58" i="24" s="1"/>
  <c r="IT57" i="24"/>
  <c r="IU57" i="24" s="1"/>
  <c r="IT56" i="24"/>
  <c r="IU56" i="24" s="1"/>
  <c r="IT55" i="24"/>
  <c r="IU55" i="24" s="1"/>
  <c r="IT54" i="24"/>
  <c r="IU54" i="24" s="1"/>
  <c r="IT53" i="24"/>
  <c r="IU53" i="24" s="1"/>
  <c r="IT52" i="24"/>
  <c r="IU52" i="24" s="1"/>
  <c r="IT51" i="24"/>
  <c r="IU51" i="24" s="1"/>
  <c r="IT50" i="24"/>
  <c r="IU50" i="24" s="1"/>
  <c r="IT49" i="24"/>
  <c r="IU49" i="24" s="1"/>
  <c r="IT48" i="24"/>
  <c r="IU48" i="24" s="1"/>
  <c r="IT47" i="24"/>
  <c r="IU47" i="24" s="1"/>
  <c r="IT46" i="24"/>
  <c r="IU46" i="24" s="1"/>
  <c r="IT45" i="24"/>
  <c r="IU45" i="24" s="1"/>
  <c r="IT44" i="24"/>
  <c r="IU44" i="24" s="1"/>
  <c r="IT43" i="24"/>
  <c r="IU43" i="24" s="1"/>
  <c r="IT42" i="24"/>
  <c r="IU42" i="24" s="1"/>
  <c r="IT41" i="24"/>
  <c r="IU41" i="24" s="1"/>
  <c r="IT40" i="24"/>
  <c r="IU40" i="24" s="1"/>
  <c r="IT39" i="24"/>
  <c r="IU39" i="24" s="1"/>
  <c r="IT38" i="24"/>
  <c r="IU38" i="24" s="1"/>
  <c r="IT37" i="24"/>
  <c r="IU37" i="24" s="1"/>
  <c r="IT36" i="24"/>
  <c r="IU36" i="24" s="1"/>
  <c r="IT35" i="24"/>
  <c r="IU35" i="24" s="1"/>
  <c r="IT34" i="24"/>
  <c r="IU34" i="24" s="1"/>
  <c r="IT33" i="24"/>
  <c r="IU33" i="24" s="1"/>
  <c r="IT32" i="24"/>
  <c r="IU32" i="24" s="1"/>
  <c r="IT31" i="24"/>
  <c r="IU31" i="24" s="1"/>
  <c r="IT30" i="24"/>
  <c r="IU30" i="24" s="1"/>
  <c r="IT29" i="24"/>
  <c r="IU29" i="24" s="1"/>
  <c r="IT28" i="24"/>
  <c r="IU28" i="24" s="1"/>
  <c r="IT27" i="24"/>
  <c r="IU27" i="24" s="1"/>
  <c r="IT26" i="24"/>
  <c r="IU26" i="24" s="1"/>
  <c r="IT25" i="24"/>
  <c r="IU25" i="24" s="1"/>
  <c r="IT24" i="24"/>
  <c r="IU24" i="24" s="1"/>
  <c r="IT23" i="24"/>
  <c r="IU23" i="24" s="1"/>
  <c r="IT22" i="24"/>
  <c r="IU22" i="24" s="1"/>
  <c r="IT21" i="24"/>
  <c r="IU21" i="24" s="1"/>
  <c r="IT20" i="24"/>
  <c r="IU20" i="24" s="1"/>
  <c r="IT19" i="24"/>
  <c r="IU19" i="24" s="1"/>
  <c r="IT18" i="24"/>
  <c r="IU18" i="24" s="1"/>
  <c r="IT17" i="24"/>
  <c r="IU17" i="24" s="1"/>
  <c r="IT16" i="24"/>
  <c r="IU16" i="24" s="1"/>
  <c r="IT15" i="24"/>
  <c r="IU15" i="24" s="1"/>
  <c r="IT14" i="24"/>
  <c r="IU14" i="24" s="1"/>
  <c r="IT13" i="24"/>
  <c r="IU13" i="24" s="1"/>
  <c r="IT12" i="24"/>
  <c r="IU12" i="24" s="1"/>
  <c r="IT11" i="24"/>
  <c r="IU11" i="24" s="1"/>
  <c r="IT10" i="24"/>
  <c r="IU10" i="24" s="1"/>
  <c r="VP10" i="24" s="1"/>
  <c r="IV10" i="24" s="1"/>
  <c r="PY10" i="24" s="1"/>
  <c r="IQ109" i="24"/>
  <c r="IQ108" i="24"/>
  <c r="IQ107" i="24"/>
  <c r="IQ106" i="24"/>
  <c r="IQ105" i="24"/>
  <c r="IQ104" i="24"/>
  <c r="IQ103" i="24"/>
  <c r="IQ102" i="24"/>
  <c r="IQ101" i="24"/>
  <c r="IQ100" i="24"/>
  <c r="IQ99" i="24"/>
  <c r="IQ98" i="24"/>
  <c r="IQ97" i="24"/>
  <c r="IQ96" i="24"/>
  <c r="IQ95" i="24"/>
  <c r="IQ94" i="24"/>
  <c r="IQ93" i="24"/>
  <c r="IQ92" i="24"/>
  <c r="IQ91" i="24"/>
  <c r="IQ90" i="24"/>
  <c r="IQ89" i="24"/>
  <c r="IQ88" i="24"/>
  <c r="IQ87" i="24"/>
  <c r="IQ86" i="24"/>
  <c r="IQ85" i="24"/>
  <c r="IQ84" i="24"/>
  <c r="IQ83" i="24"/>
  <c r="IQ82" i="24"/>
  <c r="IQ81" i="24"/>
  <c r="IQ80" i="24"/>
  <c r="IQ79" i="24"/>
  <c r="IQ78" i="24"/>
  <c r="IQ77" i="24"/>
  <c r="IQ76" i="24"/>
  <c r="IQ75" i="24"/>
  <c r="IQ74" i="24"/>
  <c r="IQ73" i="24"/>
  <c r="IQ72" i="24"/>
  <c r="IQ71" i="24"/>
  <c r="IQ70" i="24"/>
  <c r="IQ69" i="24"/>
  <c r="IQ68" i="24"/>
  <c r="IQ67" i="24"/>
  <c r="IQ66" i="24"/>
  <c r="IQ65" i="24"/>
  <c r="IQ64" i="24"/>
  <c r="IQ63" i="24"/>
  <c r="IQ62" i="24"/>
  <c r="IQ61" i="24"/>
  <c r="IR61" i="24" s="1"/>
  <c r="IQ60" i="24"/>
  <c r="IR60" i="24" s="1"/>
  <c r="IQ59" i="24"/>
  <c r="IR59" i="24" s="1"/>
  <c r="IQ58" i="24"/>
  <c r="IR58" i="24" s="1"/>
  <c r="IQ57" i="24"/>
  <c r="IR57" i="24" s="1"/>
  <c r="IQ56" i="24"/>
  <c r="IR56" i="24" s="1"/>
  <c r="IQ55" i="24"/>
  <c r="IR55" i="24" s="1"/>
  <c r="IQ54" i="24"/>
  <c r="IR54" i="24" s="1"/>
  <c r="IQ53" i="24"/>
  <c r="IR53" i="24" s="1"/>
  <c r="IQ52" i="24"/>
  <c r="IR52" i="24" s="1"/>
  <c r="IQ51" i="24"/>
  <c r="IR51" i="24" s="1"/>
  <c r="IQ50" i="24"/>
  <c r="IR50" i="24" s="1"/>
  <c r="IQ49" i="24"/>
  <c r="IR49" i="24" s="1"/>
  <c r="IQ48" i="24"/>
  <c r="IR48" i="24" s="1"/>
  <c r="IQ47" i="24"/>
  <c r="IR47" i="24" s="1"/>
  <c r="IQ46" i="24"/>
  <c r="IR46" i="24" s="1"/>
  <c r="IQ45" i="24"/>
  <c r="IR45" i="24" s="1"/>
  <c r="IQ44" i="24"/>
  <c r="IR44" i="24" s="1"/>
  <c r="IQ43" i="24"/>
  <c r="IR43" i="24" s="1"/>
  <c r="IQ42" i="24"/>
  <c r="IR42" i="24" s="1"/>
  <c r="IQ41" i="24"/>
  <c r="IR41" i="24" s="1"/>
  <c r="IQ40" i="24"/>
  <c r="IR40" i="24" s="1"/>
  <c r="IQ39" i="24"/>
  <c r="IR39" i="24" s="1"/>
  <c r="IQ38" i="24"/>
  <c r="IR38" i="24" s="1"/>
  <c r="IQ37" i="24"/>
  <c r="IR37" i="24" s="1"/>
  <c r="IQ36" i="24"/>
  <c r="IR36" i="24" s="1"/>
  <c r="IQ35" i="24"/>
  <c r="IR35" i="24" s="1"/>
  <c r="IQ34" i="24"/>
  <c r="IR34" i="24" s="1"/>
  <c r="IQ33" i="24"/>
  <c r="IR33" i="24" s="1"/>
  <c r="IQ32" i="24"/>
  <c r="IR32" i="24" s="1"/>
  <c r="IQ31" i="24"/>
  <c r="IR31" i="24" s="1"/>
  <c r="IQ30" i="24"/>
  <c r="IR30" i="24" s="1"/>
  <c r="IQ29" i="24"/>
  <c r="IR29" i="24" s="1"/>
  <c r="IQ28" i="24"/>
  <c r="IR28" i="24" s="1"/>
  <c r="IQ27" i="24"/>
  <c r="IR27" i="24" s="1"/>
  <c r="IQ26" i="24"/>
  <c r="IR26" i="24" s="1"/>
  <c r="IQ25" i="24"/>
  <c r="IR25" i="24" s="1"/>
  <c r="IQ24" i="24"/>
  <c r="IR24" i="24" s="1"/>
  <c r="IQ23" i="24"/>
  <c r="IR23" i="24" s="1"/>
  <c r="IQ22" i="24"/>
  <c r="IR22" i="24" s="1"/>
  <c r="IQ21" i="24"/>
  <c r="IR21" i="24" s="1"/>
  <c r="IQ20" i="24"/>
  <c r="IR20" i="24" s="1"/>
  <c r="IQ19" i="24"/>
  <c r="IR19" i="24" s="1"/>
  <c r="IQ18" i="24"/>
  <c r="IR18" i="24" s="1"/>
  <c r="IQ17" i="24"/>
  <c r="IR17" i="24" s="1"/>
  <c r="IQ16" i="24"/>
  <c r="IR16" i="24" s="1"/>
  <c r="IQ15" i="24"/>
  <c r="IR15" i="24" s="1"/>
  <c r="IQ14" i="24"/>
  <c r="IR14" i="24" s="1"/>
  <c r="IQ13" i="24"/>
  <c r="IR13" i="24" s="1"/>
  <c r="IQ12" i="24"/>
  <c r="IR12" i="24" s="1"/>
  <c r="IQ11" i="24"/>
  <c r="IR11" i="24" s="1"/>
  <c r="IQ10" i="24"/>
  <c r="IR10" i="24" s="1"/>
  <c r="VO10" i="24" s="1"/>
  <c r="IS10" i="24" s="1"/>
  <c r="PX10" i="24" s="1"/>
  <c r="IN109" i="24"/>
  <c r="IN108" i="24"/>
  <c r="IN107" i="24"/>
  <c r="IN106" i="24"/>
  <c r="IN105" i="24"/>
  <c r="IN104" i="24"/>
  <c r="IN103" i="24"/>
  <c r="IN102" i="24"/>
  <c r="IN101" i="24"/>
  <c r="IN100" i="24"/>
  <c r="IN99" i="24"/>
  <c r="IN98" i="24"/>
  <c r="IN97" i="24"/>
  <c r="IN96" i="24"/>
  <c r="IN95" i="24"/>
  <c r="IN94" i="24"/>
  <c r="IN93" i="24"/>
  <c r="IN92" i="24"/>
  <c r="IN91" i="24"/>
  <c r="IN90" i="24"/>
  <c r="IN89" i="24"/>
  <c r="IN88" i="24"/>
  <c r="IN87" i="24"/>
  <c r="IN86" i="24"/>
  <c r="IN85" i="24"/>
  <c r="IN84" i="24"/>
  <c r="IN83" i="24"/>
  <c r="IN82" i="24"/>
  <c r="IN81" i="24"/>
  <c r="IN80" i="24"/>
  <c r="IN79" i="24"/>
  <c r="IN78" i="24"/>
  <c r="IN77" i="24"/>
  <c r="IN76" i="24"/>
  <c r="IN75" i="24"/>
  <c r="IN74" i="24"/>
  <c r="IN73" i="24"/>
  <c r="IN72" i="24"/>
  <c r="IN71" i="24"/>
  <c r="IN70" i="24"/>
  <c r="IN69" i="24"/>
  <c r="IN68" i="24"/>
  <c r="IN67" i="24"/>
  <c r="IN66" i="24"/>
  <c r="IN65" i="24"/>
  <c r="IN64" i="24"/>
  <c r="IN63" i="24"/>
  <c r="IN10" i="24"/>
  <c r="IW10" i="24" s="1"/>
  <c r="IX10" i="24" s="1"/>
  <c r="VQ10" i="24" s="1"/>
  <c r="IY10" i="24" s="1"/>
  <c r="PZ10" i="24" s="1"/>
  <c r="IK109" i="24"/>
  <c r="IK108" i="24"/>
  <c r="IK107" i="24"/>
  <c r="IK106" i="24"/>
  <c r="IK105" i="24"/>
  <c r="IK104" i="24"/>
  <c r="IK103" i="24"/>
  <c r="IK102" i="24"/>
  <c r="IK101" i="24"/>
  <c r="IK100" i="24"/>
  <c r="IK99" i="24"/>
  <c r="IK98" i="24"/>
  <c r="IK97" i="24"/>
  <c r="IK96" i="24"/>
  <c r="IK95" i="24"/>
  <c r="IK94" i="24"/>
  <c r="IK93" i="24"/>
  <c r="IK92" i="24"/>
  <c r="IK91" i="24"/>
  <c r="IK90" i="24"/>
  <c r="IK89" i="24"/>
  <c r="IK88" i="24"/>
  <c r="IK87" i="24"/>
  <c r="IK86" i="24"/>
  <c r="IK85" i="24"/>
  <c r="IK84" i="24"/>
  <c r="IK83" i="24"/>
  <c r="IK82" i="24"/>
  <c r="IK81" i="24"/>
  <c r="IK80" i="24"/>
  <c r="IK79" i="24"/>
  <c r="IK78" i="24"/>
  <c r="IK77" i="24"/>
  <c r="IK76" i="24"/>
  <c r="IK75" i="24"/>
  <c r="IK74" i="24"/>
  <c r="IK73" i="24"/>
  <c r="IK72" i="24"/>
  <c r="IK71" i="24"/>
  <c r="IK70" i="24"/>
  <c r="IK69" i="24"/>
  <c r="IK68" i="24"/>
  <c r="IK67" i="24"/>
  <c r="IK66" i="24"/>
  <c r="IK65" i="24"/>
  <c r="IK64" i="24"/>
  <c r="IK63" i="24"/>
  <c r="IK62" i="24"/>
  <c r="IK61" i="24"/>
  <c r="IL61" i="24" s="1"/>
  <c r="IK60" i="24"/>
  <c r="IL60" i="24" s="1"/>
  <c r="IK59" i="24"/>
  <c r="IL59" i="24" s="1"/>
  <c r="IK58" i="24"/>
  <c r="IL58" i="24" s="1"/>
  <c r="IK57" i="24"/>
  <c r="IL57" i="24" s="1"/>
  <c r="IK56" i="24"/>
  <c r="IL56" i="24" s="1"/>
  <c r="IK55" i="24"/>
  <c r="IL55" i="24" s="1"/>
  <c r="IK54" i="24"/>
  <c r="IL54" i="24" s="1"/>
  <c r="IK53" i="24"/>
  <c r="IL53" i="24" s="1"/>
  <c r="IK52" i="24"/>
  <c r="IL52" i="24" s="1"/>
  <c r="IK51" i="24"/>
  <c r="IL51" i="24" s="1"/>
  <c r="IK50" i="24"/>
  <c r="IL50" i="24" s="1"/>
  <c r="IK49" i="24"/>
  <c r="IL49" i="24" s="1"/>
  <c r="IK48" i="24"/>
  <c r="IL48" i="24" s="1"/>
  <c r="IK47" i="24"/>
  <c r="IL47" i="24" s="1"/>
  <c r="IK46" i="24"/>
  <c r="IL46" i="24" s="1"/>
  <c r="IK45" i="24"/>
  <c r="IL45" i="24" s="1"/>
  <c r="IK44" i="24"/>
  <c r="IL44" i="24" s="1"/>
  <c r="IK43" i="24"/>
  <c r="IL43" i="24" s="1"/>
  <c r="IK42" i="24"/>
  <c r="IL42" i="24" s="1"/>
  <c r="IK41" i="24"/>
  <c r="IL41" i="24" s="1"/>
  <c r="IK40" i="24"/>
  <c r="IL40" i="24" s="1"/>
  <c r="IK39" i="24"/>
  <c r="IL39" i="24" s="1"/>
  <c r="IK38" i="24"/>
  <c r="IL38" i="24" s="1"/>
  <c r="IK37" i="24"/>
  <c r="IL37" i="24" s="1"/>
  <c r="IK36" i="24"/>
  <c r="IL36" i="24" s="1"/>
  <c r="IK35" i="24"/>
  <c r="IL35" i="24" s="1"/>
  <c r="IK34" i="24"/>
  <c r="IL34" i="24" s="1"/>
  <c r="IK33" i="24"/>
  <c r="IL33" i="24" s="1"/>
  <c r="IK32" i="24"/>
  <c r="IL32" i="24" s="1"/>
  <c r="IK31" i="24"/>
  <c r="IL31" i="24" s="1"/>
  <c r="IK30" i="24"/>
  <c r="IL30" i="24" s="1"/>
  <c r="IK29" i="24"/>
  <c r="IL29" i="24" s="1"/>
  <c r="IK28" i="24"/>
  <c r="IL28" i="24" s="1"/>
  <c r="IK27" i="24"/>
  <c r="IL27" i="24" s="1"/>
  <c r="IK26" i="24"/>
  <c r="IL26" i="24" s="1"/>
  <c r="IK25" i="24"/>
  <c r="IL25" i="24" s="1"/>
  <c r="IK24" i="24"/>
  <c r="IL24" i="24" s="1"/>
  <c r="IK23" i="24"/>
  <c r="IL23" i="24" s="1"/>
  <c r="IK22" i="24"/>
  <c r="IL22" i="24" s="1"/>
  <c r="IK21" i="24"/>
  <c r="IL21" i="24" s="1"/>
  <c r="IK20" i="24"/>
  <c r="IL20" i="24" s="1"/>
  <c r="IK19" i="24"/>
  <c r="IL19" i="24" s="1"/>
  <c r="IK18" i="24"/>
  <c r="IL18" i="24" s="1"/>
  <c r="IK17" i="24"/>
  <c r="IL17" i="24" s="1"/>
  <c r="IK16" i="24"/>
  <c r="IL16" i="24" s="1"/>
  <c r="IK15" i="24"/>
  <c r="IL15" i="24" s="1"/>
  <c r="IK14" i="24"/>
  <c r="IL14" i="24" s="1"/>
  <c r="IK13" i="24"/>
  <c r="IL13" i="24" s="1"/>
  <c r="IK12" i="24"/>
  <c r="IL12" i="24" s="1"/>
  <c r="IK11" i="24"/>
  <c r="IL11" i="24" s="1"/>
  <c r="IK10" i="24"/>
  <c r="IL10" i="24" s="1"/>
  <c r="VM10" i="24" s="1"/>
  <c r="IM10" i="24" s="1"/>
  <c r="PV10" i="24" s="1"/>
  <c r="IE109" i="24"/>
  <c r="IE108" i="24"/>
  <c r="IE107" i="24"/>
  <c r="IE106" i="24"/>
  <c r="IE105" i="24"/>
  <c r="IE104" i="24"/>
  <c r="IE103" i="24"/>
  <c r="IE102" i="24"/>
  <c r="IE101" i="24"/>
  <c r="IE100" i="24"/>
  <c r="IE99" i="24"/>
  <c r="IE98" i="24"/>
  <c r="IE97" i="24"/>
  <c r="IE96" i="24"/>
  <c r="IE95" i="24"/>
  <c r="IE94" i="24"/>
  <c r="IE93" i="24"/>
  <c r="IE92" i="24"/>
  <c r="IE91" i="24"/>
  <c r="IE90" i="24"/>
  <c r="IE89" i="24"/>
  <c r="IE88" i="24"/>
  <c r="IE87" i="24"/>
  <c r="IE86" i="24"/>
  <c r="IE85" i="24"/>
  <c r="IE84" i="24"/>
  <c r="IE83" i="24"/>
  <c r="IE82" i="24"/>
  <c r="IE81" i="24"/>
  <c r="IE80" i="24"/>
  <c r="IE79" i="24"/>
  <c r="IE78" i="24"/>
  <c r="IE77" i="24"/>
  <c r="IE76" i="24"/>
  <c r="IE75" i="24"/>
  <c r="IE74" i="24"/>
  <c r="IE73" i="24"/>
  <c r="IE72" i="24"/>
  <c r="IE71" i="24"/>
  <c r="IE70" i="24"/>
  <c r="IE69" i="24"/>
  <c r="IE68" i="24"/>
  <c r="IE67" i="24"/>
  <c r="IE66" i="24"/>
  <c r="IE65" i="24"/>
  <c r="IE64" i="24"/>
  <c r="IE63" i="24"/>
  <c r="IE62" i="24"/>
  <c r="IE61" i="24"/>
  <c r="IF61" i="24" s="1"/>
  <c r="IE60" i="24"/>
  <c r="IF60" i="24" s="1"/>
  <c r="IE59" i="24"/>
  <c r="IF59" i="24" s="1"/>
  <c r="IE58" i="24"/>
  <c r="IF58" i="24" s="1"/>
  <c r="IE57" i="24"/>
  <c r="IF57" i="24" s="1"/>
  <c r="IE56" i="24"/>
  <c r="IF56" i="24" s="1"/>
  <c r="IE55" i="24"/>
  <c r="IF55" i="24" s="1"/>
  <c r="IE54" i="24"/>
  <c r="IF54" i="24" s="1"/>
  <c r="IE53" i="24"/>
  <c r="IF53" i="24" s="1"/>
  <c r="IE52" i="24"/>
  <c r="IF52" i="24" s="1"/>
  <c r="IE51" i="24"/>
  <c r="IF51" i="24" s="1"/>
  <c r="IE50" i="24"/>
  <c r="IF50" i="24" s="1"/>
  <c r="IE49" i="24"/>
  <c r="IF49" i="24" s="1"/>
  <c r="IE48" i="24"/>
  <c r="IF48" i="24" s="1"/>
  <c r="IE47" i="24"/>
  <c r="IF47" i="24" s="1"/>
  <c r="IE46" i="24"/>
  <c r="IF46" i="24" s="1"/>
  <c r="IE45" i="24"/>
  <c r="IF45" i="24" s="1"/>
  <c r="IE44" i="24"/>
  <c r="IF44" i="24" s="1"/>
  <c r="IE43" i="24"/>
  <c r="IF43" i="24" s="1"/>
  <c r="IE42" i="24"/>
  <c r="IF42" i="24" s="1"/>
  <c r="IE41" i="24"/>
  <c r="IF41" i="24" s="1"/>
  <c r="IE40" i="24"/>
  <c r="IF40" i="24" s="1"/>
  <c r="IE39" i="24"/>
  <c r="IF39" i="24" s="1"/>
  <c r="IE38" i="24"/>
  <c r="IF38" i="24" s="1"/>
  <c r="IE37" i="24"/>
  <c r="IF37" i="24" s="1"/>
  <c r="IE36" i="24"/>
  <c r="IF36" i="24" s="1"/>
  <c r="IE35" i="24"/>
  <c r="IF35" i="24" s="1"/>
  <c r="IE34" i="24"/>
  <c r="IF34" i="24" s="1"/>
  <c r="IE33" i="24"/>
  <c r="IF33" i="24" s="1"/>
  <c r="IE32" i="24"/>
  <c r="IF32" i="24" s="1"/>
  <c r="IE31" i="24"/>
  <c r="IF31" i="24" s="1"/>
  <c r="IE30" i="24"/>
  <c r="IF30" i="24" s="1"/>
  <c r="IE29" i="24"/>
  <c r="IF29" i="24" s="1"/>
  <c r="IE28" i="24"/>
  <c r="IF28" i="24" s="1"/>
  <c r="IE27" i="24"/>
  <c r="IF27" i="24" s="1"/>
  <c r="IE26" i="24"/>
  <c r="IF26" i="24" s="1"/>
  <c r="IE25" i="24"/>
  <c r="IF25" i="24" s="1"/>
  <c r="IE24" i="24"/>
  <c r="IF24" i="24" s="1"/>
  <c r="IE23" i="24"/>
  <c r="IF23" i="24" s="1"/>
  <c r="IE22" i="24"/>
  <c r="IF22" i="24" s="1"/>
  <c r="IE21" i="24"/>
  <c r="IF21" i="24" s="1"/>
  <c r="IE20" i="24"/>
  <c r="IF20" i="24" s="1"/>
  <c r="IE19" i="24"/>
  <c r="IF19" i="24" s="1"/>
  <c r="IE18" i="24"/>
  <c r="IF18" i="24" s="1"/>
  <c r="IE17" i="24"/>
  <c r="IF17" i="24" s="1"/>
  <c r="IE16" i="24"/>
  <c r="IF16" i="24" s="1"/>
  <c r="IE15" i="24"/>
  <c r="IF15" i="24" s="1"/>
  <c r="IE14" i="24"/>
  <c r="IF14" i="24" s="1"/>
  <c r="IE13" i="24"/>
  <c r="IF13" i="24" s="1"/>
  <c r="IE12" i="24"/>
  <c r="IF12" i="24" s="1"/>
  <c r="IE11" i="24"/>
  <c r="IF11" i="24" s="1"/>
  <c r="IE10" i="24"/>
  <c r="IF10" i="24" s="1"/>
  <c r="IB109" i="24"/>
  <c r="IB108" i="24"/>
  <c r="IB107" i="24"/>
  <c r="IB106" i="24"/>
  <c r="IB105" i="24"/>
  <c r="IB104" i="24"/>
  <c r="IB103" i="24"/>
  <c r="IB102" i="24"/>
  <c r="IB101" i="24"/>
  <c r="IB100" i="24"/>
  <c r="IB99" i="24"/>
  <c r="IB98" i="24"/>
  <c r="IB97" i="24"/>
  <c r="IB96" i="24"/>
  <c r="IB95" i="24"/>
  <c r="IB94" i="24"/>
  <c r="IB93" i="24"/>
  <c r="IB92" i="24"/>
  <c r="IB91" i="24"/>
  <c r="IB90" i="24"/>
  <c r="IB89" i="24"/>
  <c r="IB88" i="24"/>
  <c r="IB87" i="24"/>
  <c r="IB86" i="24"/>
  <c r="IB85" i="24"/>
  <c r="IB84" i="24"/>
  <c r="IB83" i="24"/>
  <c r="IB82" i="24"/>
  <c r="IB81" i="24"/>
  <c r="IB80" i="24"/>
  <c r="IB79" i="24"/>
  <c r="IB78" i="24"/>
  <c r="IB77" i="24"/>
  <c r="IB76" i="24"/>
  <c r="IB75" i="24"/>
  <c r="IB74" i="24"/>
  <c r="IB73" i="24"/>
  <c r="IB72" i="24"/>
  <c r="IB71" i="24"/>
  <c r="IB70" i="24"/>
  <c r="IB69" i="24"/>
  <c r="IB68" i="24"/>
  <c r="IB67" i="24"/>
  <c r="IB66" i="24"/>
  <c r="IB65" i="24"/>
  <c r="IB64" i="24"/>
  <c r="IB63" i="24"/>
  <c r="IB62" i="24"/>
  <c r="IB61" i="24"/>
  <c r="IC61" i="24" s="1"/>
  <c r="IB60" i="24"/>
  <c r="IC60" i="24" s="1"/>
  <c r="IB59" i="24"/>
  <c r="IC59" i="24" s="1"/>
  <c r="IB58" i="24"/>
  <c r="IC58" i="24" s="1"/>
  <c r="IB57" i="24"/>
  <c r="IC57" i="24" s="1"/>
  <c r="IB56" i="24"/>
  <c r="IC56" i="24" s="1"/>
  <c r="IB55" i="24"/>
  <c r="IC55" i="24" s="1"/>
  <c r="IB54" i="24"/>
  <c r="IC54" i="24" s="1"/>
  <c r="IB53" i="24"/>
  <c r="IC53" i="24" s="1"/>
  <c r="IB52" i="24"/>
  <c r="IC52" i="24" s="1"/>
  <c r="IB51" i="24"/>
  <c r="IC51" i="24" s="1"/>
  <c r="IB50" i="24"/>
  <c r="IC50" i="24" s="1"/>
  <c r="IB49" i="24"/>
  <c r="IC49" i="24" s="1"/>
  <c r="IB48" i="24"/>
  <c r="IC48" i="24" s="1"/>
  <c r="IB47" i="24"/>
  <c r="IC47" i="24" s="1"/>
  <c r="IB46" i="24"/>
  <c r="IC46" i="24" s="1"/>
  <c r="IB45" i="24"/>
  <c r="IC45" i="24" s="1"/>
  <c r="IB44" i="24"/>
  <c r="IC44" i="24" s="1"/>
  <c r="IB43" i="24"/>
  <c r="IC43" i="24" s="1"/>
  <c r="IB42" i="24"/>
  <c r="IC42" i="24" s="1"/>
  <c r="IB41" i="24"/>
  <c r="IC41" i="24" s="1"/>
  <c r="IB40" i="24"/>
  <c r="IC40" i="24" s="1"/>
  <c r="IB39" i="24"/>
  <c r="IC39" i="24" s="1"/>
  <c r="IB38" i="24"/>
  <c r="IC38" i="24" s="1"/>
  <c r="IB37" i="24"/>
  <c r="IC37" i="24" s="1"/>
  <c r="IB36" i="24"/>
  <c r="IC36" i="24" s="1"/>
  <c r="IB35" i="24"/>
  <c r="IC35" i="24" s="1"/>
  <c r="IB34" i="24"/>
  <c r="IC34" i="24" s="1"/>
  <c r="IB33" i="24"/>
  <c r="IC33" i="24" s="1"/>
  <c r="IB32" i="24"/>
  <c r="IC32" i="24" s="1"/>
  <c r="IB31" i="24"/>
  <c r="IC31" i="24" s="1"/>
  <c r="IB30" i="24"/>
  <c r="IC30" i="24" s="1"/>
  <c r="IB29" i="24"/>
  <c r="IC29" i="24" s="1"/>
  <c r="IB28" i="24"/>
  <c r="IC28" i="24" s="1"/>
  <c r="IB27" i="24"/>
  <c r="IC27" i="24" s="1"/>
  <c r="IB26" i="24"/>
  <c r="IC26" i="24" s="1"/>
  <c r="IB25" i="24"/>
  <c r="IC25" i="24" s="1"/>
  <c r="IB24" i="24"/>
  <c r="IC24" i="24" s="1"/>
  <c r="IB23" i="24"/>
  <c r="IC23" i="24" s="1"/>
  <c r="IB22" i="24"/>
  <c r="IC22" i="24" s="1"/>
  <c r="IB21" i="24"/>
  <c r="IC21" i="24" s="1"/>
  <c r="IB20" i="24"/>
  <c r="IC20" i="24" s="1"/>
  <c r="IB19" i="24"/>
  <c r="IC19" i="24" s="1"/>
  <c r="IB18" i="24"/>
  <c r="IC18" i="24" s="1"/>
  <c r="IB17" i="24"/>
  <c r="IC17" i="24" s="1"/>
  <c r="IB16" i="24"/>
  <c r="IC16" i="24" s="1"/>
  <c r="IB15" i="24"/>
  <c r="IC15" i="24" s="1"/>
  <c r="IB14" i="24"/>
  <c r="IC14" i="24" s="1"/>
  <c r="IB13" i="24"/>
  <c r="IC13" i="24" s="1"/>
  <c r="IB12" i="24"/>
  <c r="IC12" i="24" s="1"/>
  <c r="IB11" i="24"/>
  <c r="IC11" i="24" s="1"/>
  <c r="IB10" i="24"/>
  <c r="IC10" i="24" s="1"/>
  <c r="EJ11" i="24"/>
  <c r="EK11" i="24" s="1"/>
  <c r="EJ12" i="24"/>
  <c r="EK12" i="24" s="1"/>
  <c r="EJ13" i="24"/>
  <c r="EK13" i="24" s="1"/>
  <c r="EJ14" i="24"/>
  <c r="EK14" i="24" s="1"/>
  <c r="EJ15" i="24"/>
  <c r="EK15" i="24" s="1"/>
  <c r="EJ16" i="24"/>
  <c r="EK16" i="24" s="1"/>
  <c r="EJ17" i="24"/>
  <c r="EK17" i="24" s="1"/>
  <c r="EJ18" i="24"/>
  <c r="EK18" i="24" s="1"/>
  <c r="EJ19" i="24"/>
  <c r="EK19" i="24" s="1"/>
  <c r="EJ20" i="24"/>
  <c r="EK20" i="24" s="1"/>
  <c r="EJ21" i="24"/>
  <c r="EK21" i="24" s="1"/>
  <c r="EJ22" i="24"/>
  <c r="EK22" i="24" s="1"/>
  <c r="EJ23" i="24"/>
  <c r="EK23" i="24" s="1"/>
  <c r="EJ24" i="24"/>
  <c r="EK24" i="24" s="1"/>
  <c r="EJ25" i="24"/>
  <c r="EK25" i="24" s="1"/>
  <c r="EJ26" i="24"/>
  <c r="EK26" i="24" s="1"/>
  <c r="EJ27" i="24"/>
  <c r="EK27" i="24" s="1"/>
  <c r="EJ28" i="24"/>
  <c r="EK28" i="24" s="1"/>
  <c r="EJ29" i="24"/>
  <c r="EK29" i="24" s="1"/>
  <c r="EJ30" i="24"/>
  <c r="EK30" i="24" s="1"/>
  <c r="EJ31" i="24"/>
  <c r="EK31" i="24" s="1"/>
  <c r="EJ32" i="24"/>
  <c r="EK32" i="24" s="1"/>
  <c r="EJ33" i="24"/>
  <c r="EK33" i="24" s="1"/>
  <c r="EJ34" i="24"/>
  <c r="EK34" i="24" s="1"/>
  <c r="EJ35" i="24"/>
  <c r="EK35" i="24" s="1"/>
  <c r="EJ36" i="24"/>
  <c r="EK36" i="24" s="1"/>
  <c r="EJ37" i="24"/>
  <c r="EK37" i="24" s="1"/>
  <c r="EJ38" i="24"/>
  <c r="EK38" i="24" s="1"/>
  <c r="EJ39" i="24"/>
  <c r="EK39" i="24" s="1"/>
  <c r="EJ40" i="24"/>
  <c r="EK40" i="24" s="1"/>
  <c r="EJ41" i="24"/>
  <c r="EK41" i="24" s="1"/>
  <c r="EJ42" i="24"/>
  <c r="EK42" i="24" s="1"/>
  <c r="EJ43" i="24"/>
  <c r="EK43" i="24" s="1"/>
  <c r="EJ44" i="24"/>
  <c r="EK44" i="24" s="1"/>
  <c r="EJ45" i="24"/>
  <c r="EK45" i="24" s="1"/>
  <c r="EJ46" i="24"/>
  <c r="EK46" i="24" s="1"/>
  <c r="EJ47" i="24"/>
  <c r="EK47" i="24" s="1"/>
  <c r="EJ48" i="24"/>
  <c r="EK48" i="24" s="1"/>
  <c r="EJ49" i="24"/>
  <c r="EK49" i="24" s="1"/>
  <c r="EJ50" i="24"/>
  <c r="EK50" i="24" s="1"/>
  <c r="EJ51" i="24"/>
  <c r="EK51" i="24" s="1"/>
  <c r="EJ52" i="24"/>
  <c r="EK52" i="24" s="1"/>
  <c r="EJ53" i="24"/>
  <c r="EK53" i="24" s="1"/>
  <c r="EJ54" i="24"/>
  <c r="EK54" i="24" s="1"/>
  <c r="EJ55" i="24"/>
  <c r="EK55" i="24" s="1"/>
  <c r="EJ56" i="24"/>
  <c r="EK56" i="24" s="1"/>
  <c r="EJ57" i="24"/>
  <c r="EK57" i="24" s="1"/>
  <c r="EJ58" i="24"/>
  <c r="EK58" i="24" s="1"/>
  <c r="EJ59" i="24"/>
  <c r="EK59" i="24" s="1"/>
  <c r="EJ60" i="24"/>
  <c r="EK60" i="24" s="1"/>
  <c r="EJ61" i="24"/>
  <c r="EK61" i="24" s="1"/>
  <c r="EJ62" i="24"/>
  <c r="EJ63" i="24"/>
  <c r="EJ64" i="24"/>
  <c r="EJ65" i="24"/>
  <c r="EJ66" i="24"/>
  <c r="EJ67" i="24"/>
  <c r="EJ68" i="24"/>
  <c r="EJ69" i="24"/>
  <c r="EJ70" i="24"/>
  <c r="EJ71" i="24"/>
  <c r="EJ72" i="24"/>
  <c r="EJ73" i="24"/>
  <c r="EJ74" i="24"/>
  <c r="EJ75" i="24"/>
  <c r="EJ76" i="24"/>
  <c r="EJ77" i="24"/>
  <c r="EJ78" i="24"/>
  <c r="EJ79" i="24"/>
  <c r="EJ80" i="24"/>
  <c r="EJ81" i="24"/>
  <c r="EJ82" i="24"/>
  <c r="EJ83" i="24"/>
  <c r="EJ84" i="24"/>
  <c r="EJ85" i="24"/>
  <c r="EJ86" i="24"/>
  <c r="EJ87" i="24"/>
  <c r="EJ88" i="24"/>
  <c r="EJ89" i="24"/>
  <c r="EJ90" i="24"/>
  <c r="EJ91" i="24"/>
  <c r="EJ92" i="24"/>
  <c r="EJ93" i="24"/>
  <c r="EJ94" i="24"/>
  <c r="EJ95" i="24"/>
  <c r="EJ96" i="24"/>
  <c r="EJ97" i="24"/>
  <c r="EJ98" i="24"/>
  <c r="EJ99" i="24"/>
  <c r="EJ100" i="24"/>
  <c r="EJ101" i="24"/>
  <c r="EJ102" i="24"/>
  <c r="EJ103" i="24"/>
  <c r="EJ104" i="24"/>
  <c r="EJ105" i="24"/>
  <c r="EJ106" i="24"/>
  <c r="EJ107" i="24"/>
  <c r="EJ108" i="24"/>
  <c r="EJ109" i="24"/>
  <c r="EJ10" i="24"/>
  <c r="EK10" i="24" s="1"/>
  <c r="UD10" i="24" s="1"/>
  <c r="EL10" i="24" s="1"/>
  <c r="OM10" i="24" s="1"/>
  <c r="GC109" i="24"/>
  <c r="GC108" i="24"/>
  <c r="GC107" i="24"/>
  <c r="GC106" i="24"/>
  <c r="GC105" i="24"/>
  <c r="GC104" i="24"/>
  <c r="GC103" i="24"/>
  <c r="GC102" i="24"/>
  <c r="GC101" i="24"/>
  <c r="GC100" i="24"/>
  <c r="GC99" i="24"/>
  <c r="GC98" i="24"/>
  <c r="GC97" i="24"/>
  <c r="GC96" i="24"/>
  <c r="GC95" i="24"/>
  <c r="GC94" i="24"/>
  <c r="GC93" i="24"/>
  <c r="GC92" i="24"/>
  <c r="GC91" i="24"/>
  <c r="GC90" i="24"/>
  <c r="GC89" i="24"/>
  <c r="GC88" i="24"/>
  <c r="GC87" i="24"/>
  <c r="GC86" i="24"/>
  <c r="GC85" i="24"/>
  <c r="GC84" i="24"/>
  <c r="GC83" i="24"/>
  <c r="GC82" i="24"/>
  <c r="GC81" i="24"/>
  <c r="GC80" i="24"/>
  <c r="GC79" i="24"/>
  <c r="GC78" i="24"/>
  <c r="GC77" i="24"/>
  <c r="GC76" i="24"/>
  <c r="GC75" i="24"/>
  <c r="GC74" i="24"/>
  <c r="GC73" i="24"/>
  <c r="GC72" i="24"/>
  <c r="GC71" i="24"/>
  <c r="GC70" i="24"/>
  <c r="GC69" i="24"/>
  <c r="GC68" i="24"/>
  <c r="GC67" i="24"/>
  <c r="GC66" i="24"/>
  <c r="GC65" i="24"/>
  <c r="GC64" i="24"/>
  <c r="GC63" i="24"/>
  <c r="GC62" i="24"/>
  <c r="FB62" i="24" s="1"/>
  <c r="GC61" i="24"/>
  <c r="GD61" i="24" s="1"/>
  <c r="GC60" i="24"/>
  <c r="GD60" i="24" s="1"/>
  <c r="GC59" i="24"/>
  <c r="GD59" i="24" s="1"/>
  <c r="GC58" i="24"/>
  <c r="GD58" i="24" s="1"/>
  <c r="GC57" i="24"/>
  <c r="GD57" i="24" s="1"/>
  <c r="GC56" i="24"/>
  <c r="GD56" i="24" s="1"/>
  <c r="GC55" i="24"/>
  <c r="GD55" i="24" s="1"/>
  <c r="GC54" i="24"/>
  <c r="GD54" i="24" s="1"/>
  <c r="GC53" i="24"/>
  <c r="GD53" i="24" s="1"/>
  <c r="GC52" i="24"/>
  <c r="GD52" i="24" s="1"/>
  <c r="GC51" i="24"/>
  <c r="GD51" i="24" s="1"/>
  <c r="GC50" i="24"/>
  <c r="GD50" i="24" s="1"/>
  <c r="GC49" i="24"/>
  <c r="GD49" i="24" s="1"/>
  <c r="GC48" i="24"/>
  <c r="GD48" i="24" s="1"/>
  <c r="GC47" i="24"/>
  <c r="GD47" i="24" s="1"/>
  <c r="GC46" i="24"/>
  <c r="GD46" i="24" s="1"/>
  <c r="GC45" i="24"/>
  <c r="GD45" i="24" s="1"/>
  <c r="GC44" i="24"/>
  <c r="GD44" i="24" s="1"/>
  <c r="GC43" i="24"/>
  <c r="GD43" i="24" s="1"/>
  <c r="GC42" i="24"/>
  <c r="GD42" i="24" s="1"/>
  <c r="GC41" i="24"/>
  <c r="GD41" i="24" s="1"/>
  <c r="GC40" i="24"/>
  <c r="GD40" i="24" s="1"/>
  <c r="GC39" i="24"/>
  <c r="GD39" i="24" s="1"/>
  <c r="GC38" i="24"/>
  <c r="GD38" i="24" s="1"/>
  <c r="GC37" i="24"/>
  <c r="GD37" i="24" s="1"/>
  <c r="GC36" i="24"/>
  <c r="GD36" i="24" s="1"/>
  <c r="GC35" i="24"/>
  <c r="GD35" i="24" s="1"/>
  <c r="GC34" i="24"/>
  <c r="GD34" i="24" s="1"/>
  <c r="GC33" i="24"/>
  <c r="GD33" i="24" s="1"/>
  <c r="GC32" i="24"/>
  <c r="GD32" i="24" s="1"/>
  <c r="GC31" i="24"/>
  <c r="GD31" i="24" s="1"/>
  <c r="GC30" i="24"/>
  <c r="GD30" i="24" s="1"/>
  <c r="GC29" i="24"/>
  <c r="GD29" i="24" s="1"/>
  <c r="GC28" i="24"/>
  <c r="GD28" i="24" s="1"/>
  <c r="GC27" i="24"/>
  <c r="GD27" i="24" s="1"/>
  <c r="GC26" i="24"/>
  <c r="GD26" i="24" s="1"/>
  <c r="GC25" i="24"/>
  <c r="GD25" i="24" s="1"/>
  <c r="GC24" i="24"/>
  <c r="GD24" i="24" s="1"/>
  <c r="GC23" i="24"/>
  <c r="GD23" i="24" s="1"/>
  <c r="GC22" i="24"/>
  <c r="GD22" i="24" s="1"/>
  <c r="GC21" i="24"/>
  <c r="GD21" i="24" s="1"/>
  <c r="GC20" i="24"/>
  <c r="GD20" i="24" s="1"/>
  <c r="GC19" i="24"/>
  <c r="GD19" i="24" s="1"/>
  <c r="GC18" i="24"/>
  <c r="GD18" i="24" s="1"/>
  <c r="GC17" i="24"/>
  <c r="GD17" i="24" s="1"/>
  <c r="GC16" i="24"/>
  <c r="GD16" i="24" s="1"/>
  <c r="GC15" i="24"/>
  <c r="GD15" i="24" s="1"/>
  <c r="GC14" i="24"/>
  <c r="GD14" i="24" s="1"/>
  <c r="GC13" i="24"/>
  <c r="GD13" i="24" s="1"/>
  <c r="GC12" i="24"/>
  <c r="GD12" i="24" s="1"/>
  <c r="GC11" i="24"/>
  <c r="GD11" i="24" s="1"/>
  <c r="GC10" i="24"/>
  <c r="GD10" i="24" s="1"/>
  <c r="US10" i="24" s="1"/>
  <c r="GE10" i="24" s="1"/>
  <c r="PB10" i="24" s="1"/>
  <c r="FZ109" i="24"/>
  <c r="FZ108" i="24"/>
  <c r="FZ107" i="24"/>
  <c r="FZ106" i="24"/>
  <c r="FZ105" i="24"/>
  <c r="FZ104" i="24"/>
  <c r="FZ103" i="24"/>
  <c r="FZ102" i="24"/>
  <c r="FZ101" i="24"/>
  <c r="FZ100" i="24"/>
  <c r="FZ99" i="24"/>
  <c r="FZ98" i="24"/>
  <c r="FZ97" i="24"/>
  <c r="FZ96" i="24"/>
  <c r="FZ95" i="24"/>
  <c r="FZ94" i="24"/>
  <c r="FZ93" i="24"/>
  <c r="FZ92" i="24"/>
  <c r="FZ91" i="24"/>
  <c r="FZ90" i="24"/>
  <c r="FZ89" i="24"/>
  <c r="FZ88" i="24"/>
  <c r="FZ87" i="24"/>
  <c r="FZ86" i="24"/>
  <c r="FZ85" i="24"/>
  <c r="FZ84" i="24"/>
  <c r="FZ83" i="24"/>
  <c r="FZ82" i="24"/>
  <c r="FZ81" i="24"/>
  <c r="FZ80" i="24"/>
  <c r="FZ79" i="24"/>
  <c r="FZ78" i="24"/>
  <c r="FZ77" i="24"/>
  <c r="FZ76" i="24"/>
  <c r="FZ75" i="24"/>
  <c r="FZ74" i="24"/>
  <c r="FZ73" i="24"/>
  <c r="FZ72" i="24"/>
  <c r="FZ71" i="24"/>
  <c r="FZ70" i="24"/>
  <c r="FZ69" i="24"/>
  <c r="FZ68" i="24"/>
  <c r="FZ67" i="24"/>
  <c r="FZ66" i="24"/>
  <c r="FZ65" i="24"/>
  <c r="FZ64" i="24"/>
  <c r="FZ63" i="24"/>
  <c r="FZ62" i="24"/>
  <c r="FZ61" i="24"/>
  <c r="GA61" i="24" s="1"/>
  <c r="FZ60" i="24"/>
  <c r="GA60" i="24" s="1"/>
  <c r="FZ59" i="24"/>
  <c r="GA59" i="24" s="1"/>
  <c r="FZ58" i="24"/>
  <c r="GA58" i="24" s="1"/>
  <c r="FZ57" i="24"/>
  <c r="GA57" i="24" s="1"/>
  <c r="FZ56" i="24"/>
  <c r="GA56" i="24" s="1"/>
  <c r="FZ55" i="24"/>
  <c r="GA55" i="24" s="1"/>
  <c r="FZ54" i="24"/>
  <c r="GA54" i="24" s="1"/>
  <c r="FZ53" i="24"/>
  <c r="GA53" i="24" s="1"/>
  <c r="FZ52" i="24"/>
  <c r="GA52" i="24" s="1"/>
  <c r="FZ51" i="24"/>
  <c r="GA51" i="24" s="1"/>
  <c r="FZ50" i="24"/>
  <c r="GA50" i="24" s="1"/>
  <c r="FZ49" i="24"/>
  <c r="GA49" i="24" s="1"/>
  <c r="FZ48" i="24"/>
  <c r="GA48" i="24" s="1"/>
  <c r="FZ47" i="24"/>
  <c r="GA47" i="24" s="1"/>
  <c r="FZ46" i="24"/>
  <c r="GA46" i="24" s="1"/>
  <c r="FZ45" i="24"/>
  <c r="GA45" i="24" s="1"/>
  <c r="FZ44" i="24"/>
  <c r="GA44" i="24" s="1"/>
  <c r="FZ43" i="24"/>
  <c r="GA43" i="24" s="1"/>
  <c r="FZ42" i="24"/>
  <c r="GA42" i="24" s="1"/>
  <c r="FZ41" i="24"/>
  <c r="GA41" i="24" s="1"/>
  <c r="FZ40" i="24"/>
  <c r="GA40" i="24" s="1"/>
  <c r="FZ39" i="24"/>
  <c r="GA39" i="24" s="1"/>
  <c r="FZ38" i="24"/>
  <c r="GA38" i="24" s="1"/>
  <c r="FZ37" i="24"/>
  <c r="GA37" i="24" s="1"/>
  <c r="FZ36" i="24"/>
  <c r="GA36" i="24" s="1"/>
  <c r="FZ35" i="24"/>
  <c r="GA35" i="24" s="1"/>
  <c r="FZ34" i="24"/>
  <c r="GA34" i="24" s="1"/>
  <c r="FZ33" i="24"/>
  <c r="GA33" i="24" s="1"/>
  <c r="FZ32" i="24"/>
  <c r="GA32" i="24" s="1"/>
  <c r="FZ31" i="24"/>
  <c r="GA31" i="24" s="1"/>
  <c r="FZ30" i="24"/>
  <c r="GA30" i="24" s="1"/>
  <c r="FZ29" i="24"/>
  <c r="GA29" i="24" s="1"/>
  <c r="FZ28" i="24"/>
  <c r="GA28" i="24" s="1"/>
  <c r="FZ27" i="24"/>
  <c r="GA27" i="24" s="1"/>
  <c r="FZ26" i="24"/>
  <c r="GA26" i="24" s="1"/>
  <c r="FZ25" i="24"/>
  <c r="GA25" i="24" s="1"/>
  <c r="FZ24" i="24"/>
  <c r="GA24" i="24" s="1"/>
  <c r="FZ23" i="24"/>
  <c r="GA23" i="24" s="1"/>
  <c r="FZ22" i="24"/>
  <c r="GA22" i="24" s="1"/>
  <c r="FZ21" i="24"/>
  <c r="GA21" i="24" s="1"/>
  <c r="FZ20" i="24"/>
  <c r="GA20" i="24" s="1"/>
  <c r="FZ19" i="24"/>
  <c r="GA19" i="24" s="1"/>
  <c r="FZ18" i="24"/>
  <c r="GA18" i="24" s="1"/>
  <c r="FZ17" i="24"/>
  <c r="GA17" i="24" s="1"/>
  <c r="FZ16" i="24"/>
  <c r="GA16" i="24" s="1"/>
  <c r="FZ15" i="24"/>
  <c r="GA15" i="24" s="1"/>
  <c r="FZ14" i="24"/>
  <c r="GA14" i="24" s="1"/>
  <c r="FZ13" i="24"/>
  <c r="GA13" i="24" s="1"/>
  <c r="FZ12" i="24"/>
  <c r="GA12" i="24" s="1"/>
  <c r="FZ11" i="24"/>
  <c r="GA11" i="24" s="1"/>
  <c r="FZ10" i="24"/>
  <c r="GA10" i="24" s="1"/>
  <c r="UR10" i="24" s="1"/>
  <c r="GB10" i="24" s="1"/>
  <c r="PA10" i="24" s="1"/>
  <c r="FW109" i="24"/>
  <c r="FW108" i="24"/>
  <c r="FW107" i="24"/>
  <c r="FW106" i="24"/>
  <c r="FW105" i="24"/>
  <c r="FW104" i="24"/>
  <c r="FW103" i="24"/>
  <c r="FW102" i="24"/>
  <c r="FW101" i="24"/>
  <c r="FW100" i="24"/>
  <c r="FW99" i="24"/>
  <c r="FW98" i="24"/>
  <c r="FW97" i="24"/>
  <c r="FW96" i="24"/>
  <c r="FW95" i="24"/>
  <c r="FW94" i="24"/>
  <c r="FW93" i="24"/>
  <c r="FW92" i="24"/>
  <c r="FW91" i="24"/>
  <c r="FW90" i="24"/>
  <c r="FW89" i="24"/>
  <c r="FW88" i="24"/>
  <c r="FW87" i="24"/>
  <c r="FW86" i="24"/>
  <c r="FW85" i="24"/>
  <c r="FW84" i="24"/>
  <c r="FW83" i="24"/>
  <c r="FW82" i="24"/>
  <c r="FW81" i="24"/>
  <c r="FW80" i="24"/>
  <c r="FW79" i="24"/>
  <c r="FW78" i="24"/>
  <c r="FW77" i="24"/>
  <c r="FW76" i="24"/>
  <c r="FW75" i="24"/>
  <c r="FW74" i="24"/>
  <c r="FW73" i="24"/>
  <c r="FW72" i="24"/>
  <c r="FW71" i="24"/>
  <c r="FW70" i="24"/>
  <c r="FW69" i="24"/>
  <c r="FW68" i="24"/>
  <c r="FW67" i="24"/>
  <c r="FW66" i="24"/>
  <c r="FW65" i="24"/>
  <c r="FW64" i="24"/>
  <c r="FW63" i="24"/>
  <c r="FW62" i="24"/>
  <c r="FW61" i="24"/>
  <c r="FX61" i="24" s="1"/>
  <c r="FW60" i="24"/>
  <c r="FX60" i="24" s="1"/>
  <c r="FW59" i="24"/>
  <c r="FX59" i="24" s="1"/>
  <c r="FW58" i="24"/>
  <c r="FX58" i="24" s="1"/>
  <c r="FW57" i="24"/>
  <c r="FX57" i="24" s="1"/>
  <c r="FW56" i="24"/>
  <c r="FX56" i="24" s="1"/>
  <c r="FW55" i="24"/>
  <c r="FX55" i="24" s="1"/>
  <c r="FW54" i="24"/>
  <c r="FX54" i="24" s="1"/>
  <c r="FW53" i="24"/>
  <c r="FX53" i="24" s="1"/>
  <c r="FW52" i="24"/>
  <c r="FX52" i="24" s="1"/>
  <c r="FW51" i="24"/>
  <c r="FX51" i="24" s="1"/>
  <c r="FW50" i="24"/>
  <c r="FX50" i="24" s="1"/>
  <c r="FW49" i="24"/>
  <c r="FX49" i="24" s="1"/>
  <c r="FW48" i="24"/>
  <c r="FX48" i="24" s="1"/>
  <c r="FW47" i="24"/>
  <c r="FX47" i="24" s="1"/>
  <c r="FW46" i="24"/>
  <c r="FX46" i="24" s="1"/>
  <c r="FW45" i="24"/>
  <c r="FX45" i="24" s="1"/>
  <c r="FW44" i="24"/>
  <c r="FX44" i="24" s="1"/>
  <c r="FW43" i="24"/>
  <c r="FX43" i="24" s="1"/>
  <c r="FW42" i="24"/>
  <c r="FX42" i="24" s="1"/>
  <c r="FW41" i="24"/>
  <c r="FX41" i="24" s="1"/>
  <c r="FW40" i="24"/>
  <c r="FX40" i="24" s="1"/>
  <c r="FW39" i="24"/>
  <c r="FX39" i="24" s="1"/>
  <c r="FW38" i="24"/>
  <c r="FX38" i="24" s="1"/>
  <c r="FW37" i="24"/>
  <c r="FX37" i="24" s="1"/>
  <c r="FW36" i="24"/>
  <c r="FX36" i="24" s="1"/>
  <c r="FW35" i="24"/>
  <c r="FX35" i="24" s="1"/>
  <c r="FW34" i="24"/>
  <c r="FX34" i="24" s="1"/>
  <c r="FW33" i="24"/>
  <c r="FX33" i="24" s="1"/>
  <c r="FW32" i="24"/>
  <c r="FX32" i="24" s="1"/>
  <c r="FW31" i="24"/>
  <c r="FX31" i="24" s="1"/>
  <c r="FW30" i="24"/>
  <c r="FX30" i="24" s="1"/>
  <c r="FW29" i="24"/>
  <c r="FX29" i="24" s="1"/>
  <c r="FW28" i="24"/>
  <c r="FX28" i="24" s="1"/>
  <c r="FW27" i="24"/>
  <c r="FX27" i="24" s="1"/>
  <c r="FW26" i="24"/>
  <c r="FX26" i="24" s="1"/>
  <c r="FW25" i="24"/>
  <c r="FX25" i="24" s="1"/>
  <c r="FW24" i="24"/>
  <c r="FX24" i="24" s="1"/>
  <c r="FW23" i="24"/>
  <c r="FX23" i="24" s="1"/>
  <c r="FW22" i="24"/>
  <c r="FX22" i="24" s="1"/>
  <c r="FW21" i="24"/>
  <c r="FX21" i="24" s="1"/>
  <c r="FW20" i="24"/>
  <c r="FX20" i="24" s="1"/>
  <c r="FW19" i="24"/>
  <c r="FX19" i="24" s="1"/>
  <c r="FW18" i="24"/>
  <c r="FX18" i="24" s="1"/>
  <c r="FW17" i="24"/>
  <c r="FX17" i="24" s="1"/>
  <c r="FW16" i="24"/>
  <c r="FX16" i="24" s="1"/>
  <c r="FW15" i="24"/>
  <c r="FX15" i="24" s="1"/>
  <c r="FW14" i="24"/>
  <c r="FX14" i="24" s="1"/>
  <c r="FW13" i="24"/>
  <c r="FX13" i="24" s="1"/>
  <c r="FW12" i="24"/>
  <c r="FX12" i="24" s="1"/>
  <c r="FW11" i="24"/>
  <c r="FX11" i="24" s="1"/>
  <c r="FW10" i="24"/>
  <c r="FX10" i="24" s="1"/>
  <c r="UQ10" i="24" s="1"/>
  <c r="FY10" i="24" s="1"/>
  <c r="OZ10" i="24" s="1"/>
  <c r="FT109" i="24"/>
  <c r="FT108" i="24"/>
  <c r="FT107" i="24"/>
  <c r="FT106" i="24"/>
  <c r="FT105" i="24"/>
  <c r="FT104" i="24"/>
  <c r="FT103" i="24"/>
  <c r="FT102" i="24"/>
  <c r="FT101" i="24"/>
  <c r="FT100" i="24"/>
  <c r="FT99" i="24"/>
  <c r="FT98" i="24"/>
  <c r="FT97" i="24"/>
  <c r="FT96" i="24"/>
  <c r="FT95" i="24"/>
  <c r="FT94" i="24"/>
  <c r="FT93" i="24"/>
  <c r="FT92" i="24"/>
  <c r="FT91" i="24"/>
  <c r="FT90" i="24"/>
  <c r="FT89" i="24"/>
  <c r="FT88" i="24"/>
  <c r="FT87" i="24"/>
  <c r="FT86" i="24"/>
  <c r="FT85" i="24"/>
  <c r="FT84" i="24"/>
  <c r="FT83" i="24"/>
  <c r="FT82" i="24"/>
  <c r="FT81" i="24"/>
  <c r="FT80" i="24"/>
  <c r="FT79" i="24"/>
  <c r="FT78" i="24"/>
  <c r="FT77" i="24"/>
  <c r="FT76" i="24"/>
  <c r="FT75" i="24"/>
  <c r="FT74" i="24"/>
  <c r="FT73" i="24"/>
  <c r="FT72" i="24"/>
  <c r="FT71" i="24"/>
  <c r="FT70" i="24"/>
  <c r="FT69" i="24"/>
  <c r="FT68" i="24"/>
  <c r="FT67" i="24"/>
  <c r="FT66" i="24"/>
  <c r="FT65" i="24"/>
  <c r="FT64" i="24"/>
  <c r="FT63" i="24"/>
  <c r="FT62" i="24"/>
  <c r="FT61" i="24"/>
  <c r="FU61" i="24" s="1"/>
  <c r="FT60" i="24"/>
  <c r="FU60" i="24" s="1"/>
  <c r="FT59" i="24"/>
  <c r="FU59" i="24" s="1"/>
  <c r="FT58" i="24"/>
  <c r="FU58" i="24" s="1"/>
  <c r="FT57" i="24"/>
  <c r="FU57" i="24" s="1"/>
  <c r="FT56" i="24"/>
  <c r="FU56" i="24" s="1"/>
  <c r="FT55" i="24"/>
  <c r="FU55" i="24" s="1"/>
  <c r="FT54" i="24"/>
  <c r="FU54" i="24" s="1"/>
  <c r="FT53" i="24"/>
  <c r="FU53" i="24" s="1"/>
  <c r="FT52" i="24"/>
  <c r="FU52" i="24" s="1"/>
  <c r="FT51" i="24"/>
  <c r="FU51" i="24" s="1"/>
  <c r="FT50" i="24"/>
  <c r="FU50" i="24" s="1"/>
  <c r="FT49" i="24"/>
  <c r="FU49" i="24" s="1"/>
  <c r="FT48" i="24"/>
  <c r="FU48" i="24" s="1"/>
  <c r="FT47" i="24"/>
  <c r="FU47" i="24" s="1"/>
  <c r="FT46" i="24"/>
  <c r="FU46" i="24" s="1"/>
  <c r="FT45" i="24"/>
  <c r="FU45" i="24" s="1"/>
  <c r="FT44" i="24"/>
  <c r="FU44" i="24" s="1"/>
  <c r="FT43" i="24"/>
  <c r="FU43" i="24" s="1"/>
  <c r="FT42" i="24"/>
  <c r="FU42" i="24" s="1"/>
  <c r="FT41" i="24"/>
  <c r="FU41" i="24" s="1"/>
  <c r="FT40" i="24"/>
  <c r="FU40" i="24" s="1"/>
  <c r="FT39" i="24"/>
  <c r="FU39" i="24" s="1"/>
  <c r="FT38" i="24"/>
  <c r="FU38" i="24" s="1"/>
  <c r="FT37" i="24"/>
  <c r="FU37" i="24" s="1"/>
  <c r="FT36" i="24"/>
  <c r="FU36" i="24" s="1"/>
  <c r="FT35" i="24"/>
  <c r="FU35" i="24" s="1"/>
  <c r="FT34" i="24"/>
  <c r="FU34" i="24" s="1"/>
  <c r="FT33" i="24"/>
  <c r="FU33" i="24" s="1"/>
  <c r="FT32" i="24"/>
  <c r="FU32" i="24" s="1"/>
  <c r="FT31" i="24"/>
  <c r="FU31" i="24" s="1"/>
  <c r="FT30" i="24"/>
  <c r="FU30" i="24" s="1"/>
  <c r="FT29" i="24"/>
  <c r="FU29" i="24" s="1"/>
  <c r="FT28" i="24"/>
  <c r="FU28" i="24" s="1"/>
  <c r="FT27" i="24"/>
  <c r="FU27" i="24" s="1"/>
  <c r="FT26" i="24"/>
  <c r="FU26" i="24" s="1"/>
  <c r="FT25" i="24"/>
  <c r="FU25" i="24" s="1"/>
  <c r="FT24" i="24"/>
  <c r="FU24" i="24" s="1"/>
  <c r="FT23" i="24"/>
  <c r="FU23" i="24" s="1"/>
  <c r="FT22" i="24"/>
  <c r="FU22" i="24" s="1"/>
  <c r="FT21" i="24"/>
  <c r="FU21" i="24" s="1"/>
  <c r="FT20" i="24"/>
  <c r="FU20" i="24" s="1"/>
  <c r="FT19" i="24"/>
  <c r="FU19" i="24" s="1"/>
  <c r="FT18" i="24"/>
  <c r="FU18" i="24" s="1"/>
  <c r="FT17" i="24"/>
  <c r="FU17" i="24" s="1"/>
  <c r="FT16" i="24"/>
  <c r="FU16" i="24" s="1"/>
  <c r="FT15" i="24"/>
  <c r="FU15" i="24" s="1"/>
  <c r="FT14" i="24"/>
  <c r="FU14" i="24" s="1"/>
  <c r="FT13" i="24"/>
  <c r="FU13" i="24" s="1"/>
  <c r="FT12" i="24"/>
  <c r="FU12" i="24" s="1"/>
  <c r="FT11" i="24"/>
  <c r="FU11" i="24" s="1"/>
  <c r="FT10" i="24"/>
  <c r="FU10" i="24" s="1"/>
  <c r="UP10" i="24" s="1"/>
  <c r="FV10" i="24" s="1"/>
  <c r="OY10" i="24" s="1"/>
  <c r="FQ109" i="24"/>
  <c r="FQ108" i="24"/>
  <c r="FQ107" i="24"/>
  <c r="FQ106" i="24"/>
  <c r="FQ105" i="24"/>
  <c r="FQ104" i="24"/>
  <c r="FQ103" i="24"/>
  <c r="FQ102" i="24"/>
  <c r="FQ101" i="24"/>
  <c r="FQ100" i="24"/>
  <c r="FQ99" i="24"/>
  <c r="FQ98" i="24"/>
  <c r="FQ97" i="24"/>
  <c r="FQ96" i="24"/>
  <c r="FQ95" i="24"/>
  <c r="FQ94" i="24"/>
  <c r="FQ93" i="24"/>
  <c r="FQ92" i="24"/>
  <c r="FQ91" i="24"/>
  <c r="FQ90" i="24"/>
  <c r="FQ89" i="24"/>
  <c r="FQ88" i="24"/>
  <c r="FQ87" i="24"/>
  <c r="FQ86" i="24"/>
  <c r="FQ85" i="24"/>
  <c r="FQ84" i="24"/>
  <c r="FQ83" i="24"/>
  <c r="FQ82" i="24"/>
  <c r="FQ81" i="24"/>
  <c r="FQ80" i="24"/>
  <c r="FQ79" i="24"/>
  <c r="FQ78" i="24"/>
  <c r="FQ77" i="24"/>
  <c r="FQ76" i="24"/>
  <c r="FQ75" i="24"/>
  <c r="FQ74" i="24"/>
  <c r="FQ73" i="24"/>
  <c r="FQ72" i="24"/>
  <c r="FQ71" i="24"/>
  <c r="FQ70" i="24"/>
  <c r="FQ69" i="24"/>
  <c r="FQ68" i="24"/>
  <c r="FQ67" i="24"/>
  <c r="FQ66" i="24"/>
  <c r="FQ65" i="24"/>
  <c r="FQ64" i="24"/>
  <c r="FQ63" i="24"/>
  <c r="FQ62" i="24"/>
  <c r="FQ61" i="24"/>
  <c r="FR61" i="24" s="1"/>
  <c r="FQ60" i="24"/>
  <c r="FR60" i="24" s="1"/>
  <c r="FQ59" i="24"/>
  <c r="FR59" i="24" s="1"/>
  <c r="FQ58" i="24"/>
  <c r="FR58" i="24" s="1"/>
  <c r="FQ57" i="24"/>
  <c r="FR57" i="24" s="1"/>
  <c r="FQ56" i="24"/>
  <c r="FR56" i="24" s="1"/>
  <c r="FQ55" i="24"/>
  <c r="FR55" i="24" s="1"/>
  <c r="FQ54" i="24"/>
  <c r="FR54" i="24" s="1"/>
  <c r="FQ53" i="24"/>
  <c r="FR53" i="24" s="1"/>
  <c r="FQ52" i="24"/>
  <c r="FR52" i="24" s="1"/>
  <c r="FQ51" i="24"/>
  <c r="FR51" i="24" s="1"/>
  <c r="FQ50" i="24"/>
  <c r="FR50" i="24" s="1"/>
  <c r="FQ49" i="24"/>
  <c r="FR49" i="24" s="1"/>
  <c r="FQ48" i="24"/>
  <c r="FR48" i="24" s="1"/>
  <c r="FQ47" i="24"/>
  <c r="FR47" i="24" s="1"/>
  <c r="FQ46" i="24"/>
  <c r="FR46" i="24" s="1"/>
  <c r="FQ45" i="24"/>
  <c r="FR45" i="24" s="1"/>
  <c r="FQ44" i="24"/>
  <c r="FR44" i="24" s="1"/>
  <c r="FQ43" i="24"/>
  <c r="FR43" i="24" s="1"/>
  <c r="FQ42" i="24"/>
  <c r="FR42" i="24" s="1"/>
  <c r="FQ41" i="24"/>
  <c r="FR41" i="24" s="1"/>
  <c r="FQ40" i="24"/>
  <c r="FR40" i="24" s="1"/>
  <c r="FQ39" i="24"/>
  <c r="FR39" i="24" s="1"/>
  <c r="FQ38" i="24"/>
  <c r="FR38" i="24" s="1"/>
  <c r="FQ37" i="24"/>
  <c r="FR37" i="24" s="1"/>
  <c r="FQ36" i="24"/>
  <c r="FR36" i="24" s="1"/>
  <c r="FQ35" i="24"/>
  <c r="FR35" i="24" s="1"/>
  <c r="FQ34" i="24"/>
  <c r="FR34" i="24" s="1"/>
  <c r="FQ33" i="24"/>
  <c r="FR33" i="24" s="1"/>
  <c r="FQ32" i="24"/>
  <c r="FR32" i="24" s="1"/>
  <c r="FQ31" i="24"/>
  <c r="FR31" i="24" s="1"/>
  <c r="FQ30" i="24"/>
  <c r="FR30" i="24" s="1"/>
  <c r="FQ29" i="24"/>
  <c r="FR29" i="24" s="1"/>
  <c r="FQ28" i="24"/>
  <c r="FR28" i="24" s="1"/>
  <c r="FQ27" i="24"/>
  <c r="FR27" i="24" s="1"/>
  <c r="FQ26" i="24"/>
  <c r="FR26" i="24" s="1"/>
  <c r="FQ25" i="24"/>
  <c r="FR25" i="24" s="1"/>
  <c r="FQ24" i="24"/>
  <c r="FR24" i="24" s="1"/>
  <c r="FQ23" i="24"/>
  <c r="FR23" i="24" s="1"/>
  <c r="FQ22" i="24"/>
  <c r="FR22" i="24" s="1"/>
  <c r="FQ21" i="24"/>
  <c r="FR21" i="24" s="1"/>
  <c r="FQ20" i="24"/>
  <c r="FR20" i="24" s="1"/>
  <c r="FQ19" i="24"/>
  <c r="FR19" i="24" s="1"/>
  <c r="FQ18" i="24"/>
  <c r="FR18" i="24" s="1"/>
  <c r="FQ17" i="24"/>
  <c r="FR17" i="24" s="1"/>
  <c r="FQ16" i="24"/>
  <c r="FR16" i="24" s="1"/>
  <c r="FQ15" i="24"/>
  <c r="FR15" i="24" s="1"/>
  <c r="FQ14" i="24"/>
  <c r="FR14" i="24" s="1"/>
  <c r="FQ13" i="24"/>
  <c r="FR13" i="24" s="1"/>
  <c r="FQ12" i="24"/>
  <c r="FR12" i="24" s="1"/>
  <c r="FQ11" i="24"/>
  <c r="FR11" i="24" s="1"/>
  <c r="FQ10" i="24"/>
  <c r="FR10" i="24" s="1"/>
  <c r="UO10" i="24" s="1"/>
  <c r="FS10" i="24" s="1"/>
  <c r="OX10" i="24" s="1"/>
  <c r="FN109" i="24"/>
  <c r="FN108" i="24"/>
  <c r="FN107" i="24"/>
  <c r="FN106" i="24"/>
  <c r="FN105" i="24"/>
  <c r="FN104" i="24"/>
  <c r="FN103" i="24"/>
  <c r="FN102" i="24"/>
  <c r="FN101" i="24"/>
  <c r="FN100" i="24"/>
  <c r="FN99" i="24"/>
  <c r="FN98" i="24"/>
  <c r="FN97" i="24"/>
  <c r="FN96" i="24"/>
  <c r="FN95" i="24"/>
  <c r="FN94" i="24"/>
  <c r="FN93" i="24"/>
  <c r="FN92" i="24"/>
  <c r="FN91" i="24"/>
  <c r="FN90" i="24"/>
  <c r="FN89" i="24"/>
  <c r="FN88" i="24"/>
  <c r="FN87" i="24"/>
  <c r="FN86" i="24"/>
  <c r="FN85" i="24"/>
  <c r="FN84" i="24"/>
  <c r="FN83" i="24"/>
  <c r="FN82" i="24"/>
  <c r="FN81" i="24"/>
  <c r="FN80" i="24"/>
  <c r="FN79" i="24"/>
  <c r="FN78" i="24"/>
  <c r="FN77" i="24"/>
  <c r="FN76" i="24"/>
  <c r="FN75" i="24"/>
  <c r="FN74" i="24"/>
  <c r="FN73" i="24"/>
  <c r="FN72" i="24"/>
  <c r="FN71" i="24"/>
  <c r="FN70" i="24"/>
  <c r="FN69" i="24"/>
  <c r="FN68" i="24"/>
  <c r="FN67" i="24"/>
  <c r="FN66" i="24"/>
  <c r="FN65" i="24"/>
  <c r="FN64" i="24"/>
  <c r="FN63" i="24"/>
  <c r="FN62" i="24"/>
  <c r="FN61" i="24"/>
  <c r="FO61" i="24" s="1"/>
  <c r="FN60" i="24"/>
  <c r="FO60" i="24" s="1"/>
  <c r="FN59" i="24"/>
  <c r="FO59" i="24" s="1"/>
  <c r="FN58" i="24"/>
  <c r="FO58" i="24" s="1"/>
  <c r="FN57" i="24"/>
  <c r="FO57" i="24" s="1"/>
  <c r="FN56" i="24"/>
  <c r="FO56" i="24" s="1"/>
  <c r="FN55" i="24"/>
  <c r="FO55" i="24" s="1"/>
  <c r="FN54" i="24"/>
  <c r="FO54" i="24" s="1"/>
  <c r="FN53" i="24"/>
  <c r="FO53" i="24" s="1"/>
  <c r="FN52" i="24"/>
  <c r="FO52" i="24" s="1"/>
  <c r="FN51" i="24"/>
  <c r="FO51" i="24" s="1"/>
  <c r="FN50" i="24"/>
  <c r="FO50" i="24" s="1"/>
  <c r="FN49" i="24"/>
  <c r="FO49" i="24" s="1"/>
  <c r="FN48" i="24"/>
  <c r="FO48" i="24" s="1"/>
  <c r="FN47" i="24"/>
  <c r="FO47" i="24" s="1"/>
  <c r="FN46" i="24"/>
  <c r="FO46" i="24" s="1"/>
  <c r="FN45" i="24"/>
  <c r="FO45" i="24" s="1"/>
  <c r="FN44" i="24"/>
  <c r="FO44" i="24" s="1"/>
  <c r="FN43" i="24"/>
  <c r="FO43" i="24" s="1"/>
  <c r="FN42" i="24"/>
  <c r="FO42" i="24" s="1"/>
  <c r="FN41" i="24"/>
  <c r="FO41" i="24" s="1"/>
  <c r="FN40" i="24"/>
  <c r="FO40" i="24" s="1"/>
  <c r="FN39" i="24"/>
  <c r="FO39" i="24" s="1"/>
  <c r="FN38" i="24"/>
  <c r="FO38" i="24" s="1"/>
  <c r="FN37" i="24"/>
  <c r="FO37" i="24" s="1"/>
  <c r="FN36" i="24"/>
  <c r="FO36" i="24" s="1"/>
  <c r="FN35" i="24"/>
  <c r="FO35" i="24" s="1"/>
  <c r="FN34" i="24"/>
  <c r="FO34" i="24" s="1"/>
  <c r="FN33" i="24"/>
  <c r="FO33" i="24" s="1"/>
  <c r="FN32" i="24"/>
  <c r="FO32" i="24" s="1"/>
  <c r="FN31" i="24"/>
  <c r="FO31" i="24" s="1"/>
  <c r="FN30" i="24"/>
  <c r="FO30" i="24" s="1"/>
  <c r="FN29" i="24"/>
  <c r="FO29" i="24" s="1"/>
  <c r="FN28" i="24"/>
  <c r="FO28" i="24" s="1"/>
  <c r="FN27" i="24"/>
  <c r="FO27" i="24" s="1"/>
  <c r="FN26" i="24"/>
  <c r="FO26" i="24" s="1"/>
  <c r="FN25" i="24"/>
  <c r="FO25" i="24" s="1"/>
  <c r="FN24" i="24"/>
  <c r="FO24" i="24" s="1"/>
  <c r="FN23" i="24"/>
  <c r="FO23" i="24" s="1"/>
  <c r="FN22" i="24"/>
  <c r="FO22" i="24" s="1"/>
  <c r="FN21" i="24"/>
  <c r="FO21" i="24" s="1"/>
  <c r="FN20" i="24"/>
  <c r="FO20" i="24" s="1"/>
  <c r="FN19" i="24"/>
  <c r="FO19" i="24" s="1"/>
  <c r="FN18" i="24"/>
  <c r="FO18" i="24" s="1"/>
  <c r="FN17" i="24"/>
  <c r="FO17" i="24" s="1"/>
  <c r="FN16" i="24"/>
  <c r="FO16" i="24" s="1"/>
  <c r="FN15" i="24"/>
  <c r="FO15" i="24" s="1"/>
  <c r="FN14" i="24"/>
  <c r="FO14" i="24" s="1"/>
  <c r="FN13" i="24"/>
  <c r="FO13" i="24" s="1"/>
  <c r="FN12" i="24"/>
  <c r="FO12" i="24" s="1"/>
  <c r="FN11" i="24"/>
  <c r="FO11" i="24" s="1"/>
  <c r="FN10" i="24"/>
  <c r="FO10" i="24" s="1"/>
  <c r="UN10" i="24" s="1"/>
  <c r="FP10" i="24" s="1"/>
  <c r="OW10" i="24" s="1"/>
  <c r="FK109" i="24"/>
  <c r="FK108" i="24"/>
  <c r="FK107" i="24"/>
  <c r="FK106" i="24"/>
  <c r="FK105" i="24"/>
  <c r="FK104" i="24"/>
  <c r="FK103" i="24"/>
  <c r="FK102" i="24"/>
  <c r="FK101" i="24"/>
  <c r="FK100" i="24"/>
  <c r="FK99" i="24"/>
  <c r="FK98" i="24"/>
  <c r="FK97" i="24"/>
  <c r="FK96" i="24"/>
  <c r="FK95" i="24"/>
  <c r="FK94" i="24"/>
  <c r="FK93" i="24"/>
  <c r="FK92" i="24"/>
  <c r="FK91" i="24"/>
  <c r="FK90" i="24"/>
  <c r="FK89" i="24"/>
  <c r="FK88" i="24"/>
  <c r="FK87" i="24"/>
  <c r="FK86" i="24"/>
  <c r="FK85" i="24"/>
  <c r="FK84" i="24"/>
  <c r="FK83" i="24"/>
  <c r="FK82" i="24"/>
  <c r="FK81" i="24"/>
  <c r="FK80" i="24"/>
  <c r="FK79" i="24"/>
  <c r="FK78" i="24"/>
  <c r="FK77" i="24"/>
  <c r="FK76" i="24"/>
  <c r="FK75" i="24"/>
  <c r="FK74" i="24"/>
  <c r="FK73" i="24"/>
  <c r="FK72" i="24"/>
  <c r="FK71" i="24"/>
  <c r="FK70" i="24"/>
  <c r="FK69" i="24"/>
  <c r="FK68" i="24"/>
  <c r="FK67" i="24"/>
  <c r="FK66" i="24"/>
  <c r="FK65" i="24"/>
  <c r="FK64" i="24"/>
  <c r="FK63" i="24"/>
  <c r="FK62" i="24"/>
  <c r="FK61" i="24"/>
  <c r="FL61" i="24" s="1"/>
  <c r="FK60" i="24"/>
  <c r="FL60" i="24" s="1"/>
  <c r="FK59" i="24"/>
  <c r="FL59" i="24" s="1"/>
  <c r="FK58" i="24"/>
  <c r="FL58" i="24" s="1"/>
  <c r="FK57" i="24"/>
  <c r="FL57" i="24" s="1"/>
  <c r="FK56" i="24"/>
  <c r="FL56" i="24" s="1"/>
  <c r="FK55" i="24"/>
  <c r="FL55" i="24" s="1"/>
  <c r="FK54" i="24"/>
  <c r="FL54" i="24" s="1"/>
  <c r="FK53" i="24"/>
  <c r="FL53" i="24" s="1"/>
  <c r="FK52" i="24"/>
  <c r="FL52" i="24" s="1"/>
  <c r="FK51" i="24"/>
  <c r="FL51" i="24" s="1"/>
  <c r="FK50" i="24"/>
  <c r="FL50" i="24" s="1"/>
  <c r="FK49" i="24"/>
  <c r="FL49" i="24" s="1"/>
  <c r="FK48" i="24"/>
  <c r="FL48" i="24" s="1"/>
  <c r="FK47" i="24"/>
  <c r="FL47" i="24" s="1"/>
  <c r="FK46" i="24"/>
  <c r="FL46" i="24" s="1"/>
  <c r="FK45" i="24"/>
  <c r="FL45" i="24" s="1"/>
  <c r="FK44" i="24"/>
  <c r="FL44" i="24" s="1"/>
  <c r="FK43" i="24"/>
  <c r="FL43" i="24" s="1"/>
  <c r="FK42" i="24"/>
  <c r="FL42" i="24" s="1"/>
  <c r="FK41" i="24"/>
  <c r="FL41" i="24" s="1"/>
  <c r="FK40" i="24"/>
  <c r="FL40" i="24" s="1"/>
  <c r="FK39" i="24"/>
  <c r="FL39" i="24" s="1"/>
  <c r="FK38" i="24"/>
  <c r="FL38" i="24" s="1"/>
  <c r="FK37" i="24"/>
  <c r="FL37" i="24" s="1"/>
  <c r="FK36" i="24"/>
  <c r="FL36" i="24" s="1"/>
  <c r="FK35" i="24"/>
  <c r="FL35" i="24" s="1"/>
  <c r="FK34" i="24"/>
  <c r="FL34" i="24" s="1"/>
  <c r="FK33" i="24"/>
  <c r="FL33" i="24" s="1"/>
  <c r="FK32" i="24"/>
  <c r="FL32" i="24" s="1"/>
  <c r="FK31" i="24"/>
  <c r="FL31" i="24" s="1"/>
  <c r="FK30" i="24"/>
  <c r="FL30" i="24" s="1"/>
  <c r="FK29" i="24"/>
  <c r="FL29" i="24" s="1"/>
  <c r="FK28" i="24"/>
  <c r="FL28" i="24" s="1"/>
  <c r="FK27" i="24"/>
  <c r="FL27" i="24" s="1"/>
  <c r="FK26" i="24"/>
  <c r="FL26" i="24" s="1"/>
  <c r="FK25" i="24"/>
  <c r="FL25" i="24" s="1"/>
  <c r="FK24" i="24"/>
  <c r="FL24" i="24" s="1"/>
  <c r="FK23" i="24"/>
  <c r="FL23" i="24" s="1"/>
  <c r="FK22" i="24"/>
  <c r="FL22" i="24" s="1"/>
  <c r="FK21" i="24"/>
  <c r="FL21" i="24" s="1"/>
  <c r="FK20" i="24"/>
  <c r="FL20" i="24" s="1"/>
  <c r="FK19" i="24"/>
  <c r="FL19" i="24" s="1"/>
  <c r="FK18" i="24"/>
  <c r="FL18" i="24" s="1"/>
  <c r="FK17" i="24"/>
  <c r="FL17" i="24" s="1"/>
  <c r="FK16" i="24"/>
  <c r="FL16" i="24" s="1"/>
  <c r="FK15" i="24"/>
  <c r="FL15" i="24" s="1"/>
  <c r="FK14" i="24"/>
  <c r="FL14" i="24" s="1"/>
  <c r="FK13" i="24"/>
  <c r="FL13" i="24" s="1"/>
  <c r="FK12" i="24"/>
  <c r="FL12" i="24" s="1"/>
  <c r="FK11" i="24"/>
  <c r="FL11" i="24" s="1"/>
  <c r="FK10" i="24"/>
  <c r="FL10" i="24" s="1"/>
  <c r="UM10" i="24" s="1"/>
  <c r="FM10" i="24" s="1"/>
  <c r="OV10" i="24" s="1"/>
  <c r="FH109" i="24"/>
  <c r="FH108" i="24"/>
  <c r="FH107" i="24"/>
  <c r="FH106" i="24"/>
  <c r="FH105" i="24"/>
  <c r="FH104" i="24"/>
  <c r="FH103" i="24"/>
  <c r="FH102" i="24"/>
  <c r="FH101" i="24"/>
  <c r="FH100" i="24"/>
  <c r="FH99" i="24"/>
  <c r="FH98" i="24"/>
  <c r="FH97" i="24"/>
  <c r="FH96" i="24"/>
  <c r="FH95" i="24"/>
  <c r="FH94" i="24"/>
  <c r="FH93" i="24"/>
  <c r="FH92" i="24"/>
  <c r="FH91" i="24"/>
  <c r="FH90" i="24"/>
  <c r="FH89" i="24"/>
  <c r="FH88" i="24"/>
  <c r="FH87" i="24"/>
  <c r="FH86" i="24"/>
  <c r="FH85" i="24"/>
  <c r="FH84" i="24"/>
  <c r="FH83" i="24"/>
  <c r="FH82" i="24"/>
  <c r="FH81" i="24"/>
  <c r="FH80" i="24"/>
  <c r="FH79" i="24"/>
  <c r="FH78" i="24"/>
  <c r="FH77" i="24"/>
  <c r="FH76" i="24"/>
  <c r="FH75" i="24"/>
  <c r="FH74" i="24"/>
  <c r="FH73" i="24"/>
  <c r="FH72" i="24"/>
  <c r="FH71" i="24"/>
  <c r="FH70" i="24"/>
  <c r="FH69" i="24"/>
  <c r="FH68" i="24"/>
  <c r="FH67" i="24"/>
  <c r="FH66" i="24"/>
  <c r="FH65" i="24"/>
  <c r="FH64" i="24"/>
  <c r="FH63" i="24"/>
  <c r="FH62" i="24"/>
  <c r="FH61" i="24"/>
  <c r="FI61" i="24" s="1"/>
  <c r="FH60" i="24"/>
  <c r="FI60" i="24" s="1"/>
  <c r="FH59" i="24"/>
  <c r="FI59" i="24" s="1"/>
  <c r="FH58" i="24"/>
  <c r="FI58" i="24" s="1"/>
  <c r="FH57" i="24"/>
  <c r="FI57" i="24" s="1"/>
  <c r="FH56" i="24"/>
  <c r="FI56" i="24" s="1"/>
  <c r="FH55" i="24"/>
  <c r="FI55" i="24" s="1"/>
  <c r="FH54" i="24"/>
  <c r="FI54" i="24" s="1"/>
  <c r="FH53" i="24"/>
  <c r="FI53" i="24" s="1"/>
  <c r="FH52" i="24"/>
  <c r="FI52" i="24" s="1"/>
  <c r="FH51" i="24"/>
  <c r="FI51" i="24" s="1"/>
  <c r="FH50" i="24"/>
  <c r="FI50" i="24" s="1"/>
  <c r="FH49" i="24"/>
  <c r="FI49" i="24" s="1"/>
  <c r="FH48" i="24"/>
  <c r="FI48" i="24" s="1"/>
  <c r="FH47" i="24"/>
  <c r="FI47" i="24" s="1"/>
  <c r="FH46" i="24"/>
  <c r="FI46" i="24" s="1"/>
  <c r="FH45" i="24"/>
  <c r="FI45" i="24" s="1"/>
  <c r="FH44" i="24"/>
  <c r="FI44" i="24" s="1"/>
  <c r="FH43" i="24"/>
  <c r="FI43" i="24" s="1"/>
  <c r="FH42" i="24"/>
  <c r="FI42" i="24" s="1"/>
  <c r="FH41" i="24"/>
  <c r="FI41" i="24" s="1"/>
  <c r="FH40" i="24"/>
  <c r="FI40" i="24" s="1"/>
  <c r="FH39" i="24"/>
  <c r="FI39" i="24" s="1"/>
  <c r="FH38" i="24"/>
  <c r="FI38" i="24" s="1"/>
  <c r="FH37" i="24"/>
  <c r="FI37" i="24" s="1"/>
  <c r="FH36" i="24"/>
  <c r="FI36" i="24" s="1"/>
  <c r="FH35" i="24"/>
  <c r="FI35" i="24" s="1"/>
  <c r="FH34" i="24"/>
  <c r="FI34" i="24" s="1"/>
  <c r="FH33" i="24"/>
  <c r="FI33" i="24" s="1"/>
  <c r="FH32" i="24"/>
  <c r="FI32" i="24" s="1"/>
  <c r="FH31" i="24"/>
  <c r="FI31" i="24" s="1"/>
  <c r="FH30" i="24"/>
  <c r="FI30" i="24" s="1"/>
  <c r="FH29" i="24"/>
  <c r="FI29" i="24" s="1"/>
  <c r="FH28" i="24"/>
  <c r="FI28" i="24" s="1"/>
  <c r="FH27" i="24"/>
  <c r="FI27" i="24" s="1"/>
  <c r="FH26" i="24"/>
  <c r="FI26" i="24" s="1"/>
  <c r="FH25" i="24"/>
  <c r="FI25" i="24" s="1"/>
  <c r="FH24" i="24"/>
  <c r="FI24" i="24" s="1"/>
  <c r="FH23" i="24"/>
  <c r="FI23" i="24" s="1"/>
  <c r="FH22" i="24"/>
  <c r="FI22" i="24" s="1"/>
  <c r="FH21" i="24"/>
  <c r="FI21" i="24" s="1"/>
  <c r="FH20" i="24"/>
  <c r="FI20" i="24" s="1"/>
  <c r="FH19" i="24"/>
  <c r="FI19" i="24" s="1"/>
  <c r="FH18" i="24"/>
  <c r="FI18" i="24" s="1"/>
  <c r="FH17" i="24"/>
  <c r="FI17" i="24" s="1"/>
  <c r="FH16" i="24"/>
  <c r="FI16" i="24" s="1"/>
  <c r="FH15" i="24"/>
  <c r="FI15" i="24" s="1"/>
  <c r="FH14" i="24"/>
  <c r="FI14" i="24" s="1"/>
  <c r="FH13" i="24"/>
  <c r="FI13" i="24" s="1"/>
  <c r="FH12" i="24"/>
  <c r="FI12" i="24" s="1"/>
  <c r="FH11" i="24"/>
  <c r="FI11" i="24" s="1"/>
  <c r="FH10" i="24"/>
  <c r="FI10" i="24" s="1"/>
  <c r="UL10" i="24" s="1"/>
  <c r="FJ10" i="24" s="1"/>
  <c r="OU10" i="24" s="1"/>
  <c r="FE109" i="24"/>
  <c r="FE108" i="24"/>
  <c r="FE107" i="24"/>
  <c r="FE106" i="24"/>
  <c r="FE105" i="24"/>
  <c r="FE104" i="24"/>
  <c r="FE103" i="24"/>
  <c r="FE102" i="24"/>
  <c r="FE101" i="24"/>
  <c r="FE100" i="24"/>
  <c r="FE99" i="24"/>
  <c r="FE98" i="24"/>
  <c r="FE97" i="24"/>
  <c r="FE96" i="24"/>
  <c r="FE95" i="24"/>
  <c r="FE94" i="24"/>
  <c r="FE93" i="24"/>
  <c r="FE92" i="24"/>
  <c r="FE91" i="24"/>
  <c r="FE90" i="24"/>
  <c r="FE89" i="24"/>
  <c r="FE88" i="24"/>
  <c r="FE87" i="24"/>
  <c r="FE86" i="24"/>
  <c r="FE85" i="24"/>
  <c r="FE84" i="24"/>
  <c r="FE83" i="24"/>
  <c r="FE82" i="24"/>
  <c r="FE81" i="24"/>
  <c r="FE80" i="24"/>
  <c r="FE79" i="24"/>
  <c r="FE78" i="24"/>
  <c r="FE77" i="24"/>
  <c r="FE76" i="24"/>
  <c r="FE75" i="24"/>
  <c r="FE74" i="24"/>
  <c r="FE73" i="24"/>
  <c r="FE72" i="24"/>
  <c r="FE71" i="24"/>
  <c r="FE70" i="24"/>
  <c r="FE69" i="24"/>
  <c r="FE68" i="24"/>
  <c r="FE67" i="24"/>
  <c r="FE66" i="24"/>
  <c r="FE65" i="24"/>
  <c r="FE64" i="24"/>
  <c r="FE63" i="24"/>
  <c r="FE62" i="24"/>
  <c r="FE61" i="24"/>
  <c r="FF61" i="24" s="1"/>
  <c r="FE60" i="24"/>
  <c r="FF60" i="24" s="1"/>
  <c r="FE59" i="24"/>
  <c r="FF59" i="24" s="1"/>
  <c r="FE58" i="24"/>
  <c r="FF58" i="24" s="1"/>
  <c r="FE57" i="24"/>
  <c r="FF57" i="24" s="1"/>
  <c r="FE56" i="24"/>
  <c r="FF56" i="24" s="1"/>
  <c r="FE55" i="24"/>
  <c r="FF55" i="24" s="1"/>
  <c r="FE54" i="24"/>
  <c r="FF54" i="24" s="1"/>
  <c r="FE53" i="24"/>
  <c r="FF53" i="24" s="1"/>
  <c r="FE52" i="24"/>
  <c r="FF52" i="24" s="1"/>
  <c r="FE51" i="24"/>
  <c r="FF51" i="24" s="1"/>
  <c r="FE50" i="24"/>
  <c r="FF50" i="24" s="1"/>
  <c r="FE49" i="24"/>
  <c r="FF49" i="24" s="1"/>
  <c r="FE48" i="24"/>
  <c r="FF48" i="24" s="1"/>
  <c r="FE47" i="24"/>
  <c r="FF47" i="24" s="1"/>
  <c r="FE46" i="24"/>
  <c r="FF46" i="24" s="1"/>
  <c r="FE45" i="24"/>
  <c r="FF45" i="24" s="1"/>
  <c r="FE44" i="24"/>
  <c r="FF44" i="24" s="1"/>
  <c r="FE43" i="24"/>
  <c r="FF43" i="24" s="1"/>
  <c r="FE42" i="24"/>
  <c r="FF42" i="24" s="1"/>
  <c r="FE41" i="24"/>
  <c r="FF41" i="24" s="1"/>
  <c r="FE40" i="24"/>
  <c r="FF40" i="24" s="1"/>
  <c r="FE39" i="24"/>
  <c r="FF39" i="24" s="1"/>
  <c r="FE38" i="24"/>
  <c r="FF38" i="24" s="1"/>
  <c r="FE37" i="24"/>
  <c r="FF37" i="24" s="1"/>
  <c r="FE36" i="24"/>
  <c r="FF36" i="24" s="1"/>
  <c r="FE35" i="24"/>
  <c r="FF35" i="24" s="1"/>
  <c r="FE34" i="24"/>
  <c r="FF34" i="24" s="1"/>
  <c r="FE33" i="24"/>
  <c r="FF33" i="24" s="1"/>
  <c r="FE32" i="24"/>
  <c r="FF32" i="24" s="1"/>
  <c r="FE31" i="24"/>
  <c r="FF31" i="24" s="1"/>
  <c r="FE30" i="24"/>
  <c r="FF30" i="24" s="1"/>
  <c r="FE29" i="24"/>
  <c r="FF29" i="24" s="1"/>
  <c r="FE28" i="24"/>
  <c r="FF28" i="24" s="1"/>
  <c r="FE27" i="24"/>
  <c r="FF27" i="24" s="1"/>
  <c r="FE26" i="24"/>
  <c r="FF26" i="24" s="1"/>
  <c r="FE25" i="24"/>
  <c r="FF25" i="24" s="1"/>
  <c r="FE24" i="24"/>
  <c r="FF24" i="24" s="1"/>
  <c r="FE23" i="24"/>
  <c r="FF23" i="24" s="1"/>
  <c r="FE22" i="24"/>
  <c r="FF22" i="24" s="1"/>
  <c r="FE21" i="24"/>
  <c r="FF21" i="24" s="1"/>
  <c r="FE20" i="24"/>
  <c r="FF20" i="24" s="1"/>
  <c r="FE19" i="24"/>
  <c r="FF19" i="24" s="1"/>
  <c r="FE18" i="24"/>
  <c r="FF18" i="24" s="1"/>
  <c r="FE17" i="24"/>
  <c r="FF17" i="24" s="1"/>
  <c r="FE16" i="24"/>
  <c r="FF16" i="24" s="1"/>
  <c r="FE15" i="24"/>
  <c r="FF15" i="24" s="1"/>
  <c r="FE14" i="24"/>
  <c r="FF14" i="24" s="1"/>
  <c r="FE13" i="24"/>
  <c r="FF13" i="24" s="1"/>
  <c r="FE12" i="24"/>
  <c r="FF12" i="24" s="1"/>
  <c r="FE11" i="24"/>
  <c r="FF11" i="24" s="1"/>
  <c r="FE10" i="24"/>
  <c r="FF10" i="24" s="1"/>
  <c r="VJ10" i="24" s="1"/>
  <c r="ID10" i="24" s="1"/>
  <c r="PS10" i="24" s="1"/>
  <c r="FB109" i="24"/>
  <c r="FB108" i="24"/>
  <c r="FB107" i="24"/>
  <c r="FB106" i="24"/>
  <c r="FB105" i="24"/>
  <c r="FB104" i="24"/>
  <c r="FB103" i="24"/>
  <c r="FB102" i="24"/>
  <c r="FB101" i="24"/>
  <c r="FB100" i="24"/>
  <c r="FB99" i="24"/>
  <c r="FB98" i="24"/>
  <c r="FB97" i="24"/>
  <c r="FB96" i="24"/>
  <c r="FB95" i="24"/>
  <c r="FB94" i="24"/>
  <c r="FB93" i="24"/>
  <c r="FB92" i="24"/>
  <c r="FB91" i="24"/>
  <c r="FB90" i="24"/>
  <c r="FB89" i="24"/>
  <c r="FB88" i="24"/>
  <c r="FB87" i="24"/>
  <c r="FB86" i="24"/>
  <c r="FB85" i="24"/>
  <c r="FB84" i="24"/>
  <c r="FB83" i="24"/>
  <c r="FB82" i="24"/>
  <c r="FB81" i="24"/>
  <c r="FB80" i="24"/>
  <c r="FB79" i="24"/>
  <c r="FB78" i="24"/>
  <c r="FB77" i="24"/>
  <c r="FB76" i="24"/>
  <c r="FB75" i="24"/>
  <c r="FB74" i="24"/>
  <c r="FB73" i="24"/>
  <c r="FB72" i="24"/>
  <c r="FB71" i="24"/>
  <c r="FB70" i="24"/>
  <c r="FB69" i="24"/>
  <c r="FB68" i="24"/>
  <c r="FB67" i="24"/>
  <c r="FB66" i="24"/>
  <c r="FB65" i="24"/>
  <c r="FB64" i="24"/>
  <c r="FB63" i="24"/>
  <c r="EY109" i="24"/>
  <c r="EY108" i="24"/>
  <c r="EY107" i="24"/>
  <c r="EY106" i="24"/>
  <c r="EY105" i="24"/>
  <c r="EY104" i="24"/>
  <c r="EY103" i="24"/>
  <c r="EY102" i="24"/>
  <c r="EY101" i="24"/>
  <c r="EY100" i="24"/>
  <c r="EY99" i="24"/>
  <c r="EY98" i="24"/>
  <c r="EY97" i="24"/>
  <c r="EY96" i="24"/>
  <c r="EY95" i="24"/>
  <c r="EY94" i="24"/>
  <c r="EY93" i="24"/>
  <c r="EY92" i="24"/>
  <c r="EY91" i="24"/>
  <c r="EY90" i="24"/>
  <c r="EY89" i="24"/>
  <c r="EY88" i="24"/>
  <c r="EY87" i="24"/>
  <c r="EY86" i="24"/>
  <c r="EY85" i="24"/>
  <c r="EY84" i="24"/>
  <c r="EY83" i="24"/>
  <c r="EY82" i="24"/>
  <c r="EY81" i="24"/>
  <c r="EY80" i="24"/>
  <c r="EY79" i="24"/>
  <c r="EY78" i="24"/>
  <c r="EY77" i="24"/>
  <c r="EY76" i="24"/>
  <c r="EY75" i="24"/>
  <c r="EY74" i="24"/>
  <c r="EY73" i="24"/>
  <c r="EY72" i="24"/>
  <c r="EY71" i="24"/>
  <c r="EY70" i="24"/>
  <c r="EY69" i="24"/>
  <c r="EY68" i="24"/>
  <c r="EY67" i="24"/>
  <c r="EY66" i="24"/>
  <c r="EY65" i="24"/>
  <c r="EY64" i="24"/>
  <c r="EY63" i="24"/>
  <c r="EV109" i="24"/>
  <c r="EV108" i="24"/>
  <c r="EV107" i="24"/>
  <c r="EV106" i="24"/>
  <c r="EV105" i="24"/>
  <c r="EV104" i="24"/>
  <c r="EV103" i="24"/>
  <c r="EV102" i="24"/>
  <c r="EV101" i="24"/>
  <c r="EV100" i="24"/>
  <c r="EV99" i="24"/>
  <c r="EV98" i="24"/>
  <c r="EV97" i="24"/>
  <c r="EV96" i="24"/>
  <c r="EV95" i="24"/>
  <c r="EV94" i="24"/>
  <c r="EV93" i="24"/>
  <c r="EV92" i="24"/>
  <c r="EV91" i="24"/>
  <c r="EV90" i="24"/>
  <c r="EV89" i="24"/>
  <c r="EV88" i="24"/>
  <c r="EV87" i="24"/>
  <c r="EV86" i="24"/>
  <c r="EV85" i="24"/>
  <c r="EV84" i="24"/>
  <c r="EV83" i="24"/>
  <c r="EV82" i="24"/>
  <c r="EV81" i="24"/>
  <c r="EV80" i="24"/>
  <c r="EV79" i="24"/>
  <c r="EV78" i="24"/>
  <c r="EV77" i="24"/>
  <c r="EV76" i="24"/>
  <c r="EV75" i="24"/>
  <c r="EV74" i="24"/>
  <c r="EV73" i="24"/>
  <c r="EV72" i="24"/>
  <c r="EV71" i="24"/>
  <c r="EV70" i="24"/>
  <c r="EV69" i="24"/>
  <c r="EV68" i="24"/>
  <c r="EV67" i="24"/>
  <c r="EV66" i="24"/>
  <c r="EV65" i="24"/>
  <c r="EV64" i="24"/>
  <c r="EV63" i="24"/>
  <c r="EV62" i="24"/>
  <c r="EV61" i="24"/>
  <c r="EW61" i="24" s="1"/>
  <c r="EV60" i="24"/>
  <c r="EW60" i="24" s="1"/>
  <c r="EV59" i="24"/>
  <c r="EW59" i="24" s="1"/>
  <c r="EV58" i="24"/>
  <c r="EW58" i="24" s="1"/>
  <c r="EV57" i="24"/>
  <c r="EW57" i="24" s="1"/>
  <c r="EV56" i="24"/>
  <c r="EW56" i="24" s="1"/>
  <c r="EV55" i="24"/>
  <c r="EW55" i="24" s="1"/>
  <c r="EV54" i="24"/>
  <c r="EW54" i="24" s="1"/>
  <c r="EV53" i="24"/>
  <c r="EW53" i="24" s="1"/>
  <c r="EV52" i="24"/>
  <c r="EW52" i="24" s="1"/>
  <c r="EV51" i="24"/>
  <c r="EW51" i="24" s="1"/>
  <c r="EV50" i="24"/>
  <c r="EW50" i="24" s="1"/>
  <c r="EV49" i="24"/>
  <c r="EW49" i="24" s="1"/>
  <c r="EV48" i="24"/>
  <c r="EW48" i="24" s="1"/>
  <c r="EV47" i="24"/>
  <c r="EW47" i="24" s="1"/>
  <c r="EV46" i="24"/>
  <c r="EW46" i="24" s="1"/>
  <c r="EV45" i="24"/>
  <c r="EW45" i="24" s="1"/>
  <c r="EV44" i="24"/>
  <c r="EW44" i="24" s="1"/>
  <c r="EV43" i="24"/>
  <c r="EW43" i="24" s="1"/>
  <c r="EV42" i="24"/>
  <c r="EW42" i="24" s="1"/>
  <c r="EV41" i="24"/>
  <c r="EW41" i="24" s="1"/>
  <c r="EV40" i="24"/>
  <c r="EW40" i="24" s="1"/>
  <c r="EV39" i="24"/>
  <c r="EW39" i="24" s="1"/>
  <c r="EV38" i="24"/>
  <c r="EW38" i="24" s="1"/>
  <c r="EV37" i="24"/>
  <c r="EW37" i="24" s="1"/>
  <c r="EV36" i="24"/>
  <c r="EW36" i="24" s="1"/>
  <c r="EV35" i="24"/>
  <c r="EW35" i="24" s="1"/>
  <c r="EV34" i="24"/>
  <c r="EW34" i="24" s="1"/>
  <c r="EV33" i="24"/>
  <c r="EW33" i="24" s="1"/>
  <c r="EV32" i="24"/>
  <c r="EW32" i="24" s="1"/>
  <c r="EV31" i="24"/>
  <c r="EW31" i="24" s="1"/>
  <c r="EV30" i="24"/>
  <c r="EW30" i="24" s="1"/>
  <c r="EV29" i="24"/>
  <c r="EW29" i="24" s="1"/>
  <c r="EV28" i="24"/>
  <c r="EW28" i="24" s="1"/>
  <c r="EV27" i="24"/>
  <c r="EW27" i="24" s="1"/>
  <c r="EV26" i="24"/>
  <c r="EW26" i="24" s="1"/>
  <c r="EV25" i="24"/>
  <c r="EW25" i="24" s="1"/>
  <c r="EV24" i="24"/>
  <c r="EW24" i="24" s="1"/>
  <c r="EV23" i="24"/>
  <c r="EW23" i="24" s="1"/>
  <c r="EV22" i="24"/>
  <c r="EW22" i="24" s="1"/>
  <c r="EV21" i="24"/>
  <c r="EW21" i="24" s="1"/>
  <c r="EV20" i="24"/>
  <c r="EW20" i="24" s="1"/>
  <c r="EV19" i="24"/>
  <c r="EW19" i="24" s="1"/>
  <c r="EV18" i="24"/>
  <c r="EW18" i="24" s="1"/>
  <c r="EV17" i="24"/>
  <c r="EW17" i="24" s="1"/>
  <c r="EV16" i="24"/>
  <c r="EW16" i="24" s="1"/>
  <c r="EV15" i="24"/>
  <c r="EW15" i="24" s="1"/>
  <c r="EV14" i="24"/>
  <c r="EW14" i="24" s="1"/>
  <c r="EV13" i="24"/>
  <c r="EW13" i="24" s="1"/>
  <c r="EV12" i="24"/>
  <c r="EW12" i="24" s="1"/>
  <c r="EV11" i="24"/>
  <c r="EW11" i="24" s="1"/>
  <c r="EV10" i="24"/>
  <c r="EW10" i="24" s="1"/>
  <c r="UH10" i="24" s="1"/>
  <c r="EX10" i="24" s="1"/>
  <c r="OQ10" i="24" s="1"/>
  <c r="ES109" i="24"/>
  <c r="ES108" i="24"/>
  <c r="ES107" i="24"/>
  <c r="ES106" i="24"/>
  <c r="ES105" i="24"/>
  <c r="ES104" i="24"/>
  <c r="ES103" i="24"/>
  <c r="ES102" i="24"/>
  <c r="ES101" i="24"/>
  <c r="ES100" i="24"/>
  <c r="ES99" i="24"/>
  <c r="ES98" i="24"/>
  <c r="ES97" i="24"/>
  <c r="ES96" i="24"/>
  <c r="ES95" i="24"/>
  <c r="ES94" i="24"/>
  <c r="ES93" i="24"/>
  <c r="ES92" i="24"/>
  <c r="ES91" i="24"/>
  <c r="ES90" i="24"/>
  <c r="ES89" i="24"/>
  <c r="ES88" i="24"/>
  <c r="ES87" i="24"/>
  <c r="ES86" i="24"/>
  <c r="ES85" i="24"/>
  <c r="ES84" i="24"/>
  <c r="ES83" i="24"/>
  <c r="ES82" i="24"/>
  <c r="ES81" i="24"/>
  <c r="ES80" i="24"/>
  <c r="ES79" i="24"/>
  <c r="ES78" i="24"/>
  <c r="ES77" i="24"/>
  <c r="ES76" i="24"/>
  <c r="ES75" i="24"/>
  <c r="ES74" i="24"/>
  <c r="ES73" i="24"/>
  <c r="ES72" i="24"/>
  <c r="ES71" i="24"/>
  <c r="ES70" i="24"/>
  <c r="ES69" i="24"/>
  <c r="ES68" i="24"/>
  <c r="ES67" i="24"/>
  <c r="ES66" i="24"/>
  <c r="ES65" i="24"/>
  <c r="ES64" i="24"/>
  <c r="ES63" i="24"/>
  <c r="ES62" i="24"/>
  <c r="ES61" i="24"/>
  <c r="ET61" i="24" s="1"/>
  <c r="ES60" i="24"/>
  <c r="ET60" i="24" s="1"/>
  <c r="ES59" i="24"/>
  <c r="ET59" i="24" s="1"/>
  <c r="ES58" i="24"/>
  <c r="ET58" i="24" s="1"/>
  <c r="ES57" i="24"/>
  <c r="ET57" i="24" s="1"/>
  <c r="ES56" i="24"/>
  <c r="ET56" i="24" s="1"/>
  <c r="ES55" i="24"/>
  <c r="ET55" i="24" s="1"/>
  <c r="ES54" i="24"/>
  <c r="ET54" i="24" s="1"/>
  <c r="ES53" i="24"/>
  <c r="ET53" i="24" s="1"/>
  <c r="ES52" i="24"/>
  <c r="ET52" i="24" s="1"/>
  <c r="ES51" i="24"/>
  <c r="ET51" i="24" s="1"/>
  <c r="ES50" i="24"/>
  <c r="ET50" i="24" s="1"/>
  <c r="ES49" i="24"/>
  <c r="ET49" i="24" s="1"/>
  <c r="ES48" i="24"/>
  <c r="ET48" i="24" s="1"/>
  <c r="ES47" i="24"/>
  <c r="ET47" i="24" s="1"/>
  <c r="ES46" i="24"/>
  <c r="ET46" i="24" s="1"/>
  <c r="ES45" i="24"/>
  <c r="ET45" i="24" s="1"/>
  <c r="ES44" i="24"/>
  <c r="ET44" i="24" s="1"/>
  <c r="ES43" i="24"/>
  <c r="ET43" i="24" s="1"/>
  <c r="ES42" i="24"/>
  <c r="ET42" i="24" s="1"/>
  <c r="ES41" i="24"/>
  <c r="ET41" i="24" s="1"/>
  <c r="ES40" i="24"/>
  <c r="ET40" i="24" s="1"/>
  <c r="ES39" i="24"/>
  <c r="ET39" i="24" s="1"/>
  <c r="ES38" i="24"/>
  <c r="ET38" i="24" s="1"/>
  <c r="ES37" i="24"/>
  <c r="ET37" i="24" s="1"/>
  <c r="ES36" i="24"/>
  <c r="ET36" i="24" s="1"/>
  <c r="ES35" i="24"/>
  <c r="ET35" i="24" s="1"/>
  <c r="ES34" i="24"/>
  <c r="ET34" i="24" s="1"/>
  <c r="ES33" i="24"/>
  <c r="ET33" i="24" s="1"/>
  <c r="ES32" i="24"/>
  <c r="ET32" i="24" s="1"/>
  <c r="ES31" i="24"/>
  <c r="ET31" i="24" s="1"/>
  <c r="ES30" i="24"/>
  <c r="ET30" i="24" s="1"/>
  <c r="ES29" i="24"/>
  <c r="ET29" i="24" s="1"/>
  <c r="ES28" i="24"/>
  <c r="ET28" i="24" s="1"/>
  <c r="ES27" i="24"/>
  <c r="ET27" i="24" s="1"/>
  <c r="ES26" i="24"/>
  <c r="ET26" i="24" s="1"/>
  <c r="ES25" i="24"/>
  <c r="ET25" i="24" s="1"/>
  <c r="ES24" i="24"/>
  <c r="ET24" i="24" s="1"/>
  <c r="ES23" i="24"/>
  <c r="ET23" i="24" s="1"/>
  <c r="ES22" i="24"/>
  <c r="ET22" i="24" s="1"/>
  <c r="ES21" i="24"/>
  <c r="ET21" i="24" s="1"/>
  <c r="ES20" i="24"/>
  <c r="ET20" i="24" s="1"/>
  <c r="ES19" i="24"/>
  <c r="ET19" i="24" s="1"/>
  <c r="ES18" i="24"/>
  <c r="ET18" i="24" s="1"/>
  <c r="ES17" i="24"/>
  <c r="ET17" i="24" s="1"/>
  <c r="ES16" i="24"/>
  <c r="ET16" i="24" s="1"/>
  <c r="ES15" i="24"/>
  <c r="ET15" i="24" s="1"/>
  <c r="ES14" i="24"/>
  <c r="ET14" i="24" s="1"/>
  <c r="ES13" i="24"/>
  <c r="ET13" i="24" s="1"/>
  <c r="ES12" i="24"/>
  <c r="ET12" i="24" s="1"/>
  <c r="ES11" i="24"/>
  <c r="ET11" i="24" s="1"/>
  <c r="ES10" i="24"/>
  <c r="ET10" i="24" s="1"/>
  <c r="UG10" i="24" s="1"/>
  <c r="EU10" i="24" s="1"/>
  <c r="OP10" i="24" s="1"/>
  <c r="EP109" i="24"/>
  <c r="EP108" i="24"/>
  <c r="EP107" i="24"/>
  <c r="EP106" i="24"/>
  <c r="EP105" i="24"/>
  <c r="EP104" i="24"/>
  <c r="EP103" i="24"/>
  <c r="EP102" i="24"/>
  <c r="EP101" i="24"/>
  <c r="EP100" i="24"/>
  <c r="EP99" i="24"/>
  <c r="EP98" i="24"/>
  <c r="EP97" i="24"/>
  <c r="EP96" i="24"/>
  <c r="EP95" i="24"/>
  <c r="EP94" i="24"/>
  <c r="EP93" i="24"/>
  <c r="EP92" i="24"/>
  <c r="EP91" i="24"/>
  <c r="EP90" i="24"/>
  <c r="EP89" i="24"/>
  <c r="EP88" i="24"/>
  <c r="EP87" i="24"/>
  <c r="EP86" i="24"/>
  <c r="EP85" i="24"/>
  <c r="EP84" i="24"/>
  <c r="EP83" i="24"/>
  <c r="EP82" i="24"/>
  <c r="EP81" i="24"/>
  <c r="EP80" i="24"/>
  <c r="EP79" i="24"/>
  <c r="EP78" i="24"/>
  <c r="EP77" i="24"/>
  <c r="EP76" i="24"/>
  <c r="EP75" i="24"/>
  <c r="EP74" i="24"/>
  <c r="EP73" i="24"/>
  <c r="EP72" i="24"/>
  <c r="EP71" i="24"/>
  <c r="EP70" i="24"/>
  <c r="EP69" i="24"/>
  <c r="EP68" i="24"/>
  <c r="EP67" i="24"/>
  <c r="EP66" i="24"/>
  <c r="EP65" i="24"/>
  <c r="EP64" i="24"/>
  <c r="EP63" i="24"/>
  <c r="EP10" i="24"/>
  <c r="EP11" i="24" s="1"/>
  <c r="EP12" i="24" s="1"/>
  <c r="EP13" i="24" s="1"/>
  <c r="EP14" i="24" s="1"/>
  <c r="EP15" i="24" s="1"/>
  <c r="EP16" i="24" s="1"/>
  <c r="EP17" i="24" s="1"/>
  <c r="EP18" i="24" s="1"/>
  <c r="EP19" i="24" s="1"/>
  <c r="EP20" i="24" s="1"/>
  <c r="EP21" i="24" s="1"/>
  <c r="EY21" i="24" s="1"/>
  <c r="EZ21" i="24" s="1"/>
  <c r="EM109" i="24"/>
  <c r="EM108" i="24"/>
  <c r="EM107" i="24"/>
  <c r="EM106" i="24"/>
  <c r="EM105" i="24"/>
  <c r="EM104" i="24"/>
  <c r="EM103" i="24"/>
  <c r="EM102" i="24"/>
  <c r="EM101" i="24"/>
  <c r="EM100" i="24"/>
  <c r="EM99" i="24"/>
  <c r="EM98" i="24"/>
  <c r="EM97" i="24"/>
  <c r="EM96" i="24"/>
  <c r="EM95" i="24"/>
  <c r="EM94" i="24"/>
  <c r="EM93" i="24"/>
  <c r="EM92" i="24"/>
  <c r="EM91" i="24"/>
  <c r="EM90" i="24"/>
  <c r="EM89" i="24"/>
  <c r="EM88" i="24"/>
  <c r="EM87" i="24"/>
  <c r="EM86" i="24"/>
  <c r="EM85" i="24"/>
  <c r="EM84" i="24"/>
  <c r="EM83" i="24"/>
  <c r="EM82" i="24"/>
  <c r="EM81" i="24"/>
  <c r="EM80" i="24"/>
  <c r="EM79" i="24"/>
  <c r="EM78" i="24"/>
  <c r="EM77" i="24"/>
  <c r="EM76" i="24"/>
  <c r="EM75" i="24"/>
  <c r="EM74" i="24"/>
  <c r="EM73" i="24"/>
  <c r="EM72" i="24"/>
  <c r="EM71" i="24"/>
  <c r="EM70" i="24"/>
  <c r="EM69" i="24"/>
  <c r="EM68" i="24"/>
  <c r="EM67" i="24"/>
  <c r="EM66" i="24"/>
  <c r="EM65" i="24"/>
  <c r="EM64" i="24"/>
  <c r="EM63" i="24"/>
  <c r="EM62" i="24"/>
  <c r="EM61" i="24"/>
  <c r="EN61" i="24" s="1"/>
  <c r="EM60" i="24"/>
  <c r="EN60" i="24" s="1"/>
  <c r="EM59" i="24"/>
  <c r="EN59" i="24" s="1"/>
  <c r="EM58" i="24"/>
  <c r="EN58" i="24" s="1"/>
  <c r="EM57" i="24"/>
  <c r="EN57" i="24" s="1"/>
  <c r="EM56" i="24"/>
  <c r="EN56" i="24" s="1"/>
  <c r="EM55" i="24"/>
  <c r="EN55" i="24" s="1"/>
  <c r="EM54" i="24"/>
  <c r="EN54" i="24" s="1"/>
  <c r="EM53" i="24"/>
  <c r="EN53" i="24" s="1"/>
  <c r="EM52" i="24"/>
  <c r="EN52" i="24" s="1"/>
  <c r="EM51" i="24"/>
  <c r="EN51" i="24" s="1"/>
  <c r="EM50" i="24"/>
  <c r="EN50" i="24" s="1"/>
  <c r="EM49" i="24"/>
  <c r="EN49" i="24" s="1"/>
  <c r="EM48" i="24"/>
  <c r="EN48" i="24" s="1"/>
  <c r="EM47" i="24"/>
  <c r="EN47" i="24" s="1"/>
  <c r="EM46" i="24"/>
  <c r="EN46" i="24" s="1"/>
  <c r="EM45" i="24"/>
  <c r="EN45" i="24" s="1"/>
  <c r="EM44" i="24"/>
  <c r="EN44" i="24" s="1"/>
  <c r="EM43" i="24"/>
  <c r="EN43" i="24" s="1"/>
  <c r="EM42" i="24"/>
  <c r="EN42" i="24" s="1"/>
  <c r="EM41" i="24"/>
  <c r="EN41" i="24" s="1"/>
  <c r="EM40" i="24"/>
  <c r="EN40" i="24" s="1"/>
  <c r="EM39" i="24"/>
  <c r="EN39" i="24" s="1"/>
  <c r="EM38" i="24"/>
  <c r="EN38" i="24" s="1"/>
  <c r="EM37" i="24"/>
  <c r="EN37" i="24" s="1"/>
  <c r="EM36" i="24"/>
  <c r="EN36" i="24" s="1"/>
  <c r="EM35" i="24"/>
  <c r="EN35" i="24" s="1"/>
  <c r="EM34" i="24"/>
  <c r="EN34" i="24" s="1"/>
  <c r="EM33" i="24"/>
  <c r="EN33" i="24" s="1"/>
  <c r="EM32" i="24"/>
  <c r="EN32" i="24" s="1"/>
  <c r="EM31" i="24"/>
  <c r="EN31" i="24" s="1"/>
  <c r="EM30" i="24"/>
  <c r="EN30" i="24" s="1"/>
  <c r="EM29" i="24"/>
  <c r="EN29" i="24" s="1"/>
  <c r="EM28" i="24"/>
  <c r="EN28" i="24" s="1"/>
  <c r="EM27" i="24"/>
  <c r="EN27" i="24" s="1"/>
  <c r="EM26" i="24"/>
  <c r="EN26" i="24" s="1"/>
  <c r="EM25" i="24"/>
  <c r="EN25" i="24" s="1"/>
  <c r="EM24" i="24"/>
  <c r="EN24" i="24" s="1"/>
  <c r="EM23" i="24"/>
  <c r="EN23" i="24" s="1"/>
  <c r="EM22" i="24"/>
  <c r="EN22" i="24" s="1"/>
  <c r="EM21" i="24"/>
  <c r="EN21" i="24" s="1"/>
  <c r="EM20" i="24"/>
  <c r="EN20" i="24" s="1"/>
  <c r="EM19" i="24"/>
  <c r="EN19" i="24" s="1"/>
  <c r="EM18" i="24"/>
  <c r="EN18" i="24" s="1"/>
  <c r="EM17" i="24"/>
  <c r="EN17" i="24" s="1"/>
  <c r="EM16" i="24"/>
  <c r="EN16" i="24" s="1"/>
  <c r="EM15" i="24"/>
  <c r="EN15" i="24" s="1"/>
  <c r="EM14" i="24"/>
  <c r="EN14" i="24" s="1"/>
  <c r="EM13" i="24"/>
  <c r="EN13" i="24" s="1"/>
  <c r="EM12" i="24"/>
  <c r="EN12" i="24" s="1"/>
  <c r="EM11" i="24"/>
  <c r="EN11" i="24" s="1"/>
  <c r="EM10" i="24"/>
  <c r="EN10" i="24" s="1"/>
  <c r="UE10" i="24" s="1"/>
  <c r="EO10" i="24" s="1"/>
  <c r="ON10" i="24" s="1"/>
  <c r="EG109" i="24"/>
  <c r="EG108" i="24"/>
  <c r="EG107" i="24"/>
  <c r="EG106" i="24"/>
  <c r="EG105" i="24"/>
  <c r="EG104" i="24"/>
  <c r="EG103" i="24"/>
  <c r="EG102" i="24"/>
  <c r="EG101" i="24"/>
  <c r="EG100" i="24"/>
  <c r="EG99" i="24"/>
  <c r="EG98" i="24"/>
  <c r="EG97" i="24"/>
  <c r="EG96" i="24"/>
  <c r="EG95" i="24"/>
  <c r="EG94" i="24"/>
  <c r="EG93" i="24"/>
  <c r="EG92" i="24"/>
  <c r="EG91" i="24"/>
  <c r="EG90" i="24"/>
  <c r="EG89" i="24"/>
  <c r="EG88" i="24"/>
  <c r="EG87" i="24"/>
  <c r="EG86" i="24"/>
  <c r="EG85" i="24"/>
  <c r="EG84" i="24"/>
  <c r="EG83" i="24"/>
  <c r="EG82" i="24"/>
  <c r="EG81" i="24"/>
  <c r="EG80" i="24"/>
  <c r="EG79" i="24"/>
  <c r="EG78" i="24"/>
  <c r="EG77" i="24"/>
  <c r="EG76" i="24"/>
  <c r="EG75" i="24"/>
  <c r="EG74" i="24"/>
  <c r="EG73" i="24"/>
  <c r="EG72" i="24"/>
  <c r="EG71" i="24"/>
  <c r="EG70" i="24"/>
  <c r="EG69" i="24"/>
  <c r="EG68" i="24"/>
  <c r="EG67" i="24"/>
  <c r="EG66" i="24"/>
  <c r="EG65" i="24"/>
  <c r="EG64" i="24"/>
  <c r="EG63" i="24"/>
  <c r="EG62" i="24"/>
  <c r="EG61" i="24"/>
  <c r="EH61" i="24" s="1"/>
  <c r="EG60" i="24"/>
  <c r="EH60" i="24" s="1"/>
  <c r="EG59" i="24"/>
  <c r="EH59" i="24" s="1"/>
  <c r="EG58" i="24"/>
  <c r="EH58" i="24" s="1"/>
  <c r="EG57" i="24"/>
  <c r="EH57" i="24" s="1"/>
  <c r="EG56" i="24"/>
  <c r="EH56" i="24" s="1"/>
  <c r="EG55" i="24"/>
  <c r="EH55" i="24" s="1"/>
  <c r="EG54" i="24"/>
  <c r="EH54" i="24" s="1"/>
  <c r="EG53" i="24"/>
  <c r="EH53" i="24" s="1"/>
  <c r="EG52" i="24"/>
  <c r="EH52" i="24" s="1"/>
  <c r="EG51" i="24"/>
  <c r="EH51" i="24" s="1"/>
  <c r="EG50" i="24"/>
  <c r="EH50" i="24" s="1"/>
  <c r="EG49" i="24"/>
  <c r="EH49" i="24" s="1"/>
  <c r="EG48" i="24"/>
  <c r="EH48" i="24" s="1"/>
  <c r="EG47" i="24"/>
  <c r="EH47" i="24" s="1"/>
  <c r="EG46" i="24"/>
  <c r="EH46" i="24" s="1"/>
  <c r="EG45" i="24"/>
  <c r="EH45" i="24" s="1"/>
  <c r="EG44" i="24"/>
  <c r="EH44" i="24" s="1"/>
  <c r="EG43" i="24"/>
  <c r="EH43" i="24" s="1"/>
  <c r="EG42" i="24"/>
  <c r="EH42" i="24" s="1"/>
  <c r="EG41" i="24"/>
  <c r="EH41" i="24" s="1"/>
  <c r="EG40" i="24"/>
  <c r="EH40" i="24" s="1"/>
  <c r="EG39" i="24"/>
  <c r="EH39" i="24" s="1"/>
  <c r="EG38" i="24"/>
  <c r="EH38" i="24" s="1"/>
  <c r="EG37" i="24"/>
  <c r="EH37" i="24" s="1"/>
  <c r="EG36" i="24"/>
  <c r="EH36" i="24" s="1"/>
  <c r="EG35" i="24"/>
  <c r="EH35" i="24" s="1"/>
  <c r="EG34" i="24"/>
  <c r="EH34" i="24" s="1"/>
  <c r="EG33" i="24"/>
  <c r="EH33" i="24" s="1"/>
  <c r="EG32" i="24"/>
  <c r="EH32" i="24" s="1"/>
  <c r="EG31" i="24"/>
  <c r="EH31" i="24" s="1"/>
  <c r="EG30" i="24"/>
  <c r="EH30" i="24" s="1"/>
  <c r="EG29" i="24"/>
  <c r="EH29" i="24" s="1"/>
  <c r="EG28" i="24"/>
  <c r="EH28" i="24" s="1"/>
  <c r="EG27" i="24"/>
  <c r="EH27" i="24" s="1"/>
  <c r="EG26" i="24"/>
  <c r="EH26" i="24" s="1"/>
  <c r="EG25" i="24"/>
  <c r="EH25" i="24" s="1"/>
  <c r="EG24" i="24"/>
  <c r="EH24" i="24" s="1"/>
  <c r="EG23" i="24"/>
  <c r="EH23" i="24" s="1"/>
  <c r="EG22" i="24"/>
  <c r="EH22" i="24" s="1"/>
  <c r="EG21" i="24"/>
  <c r="EH21" i="24" s="1"/>
  <c r="EG20" i="24"/>
  <c r="EH20" i="24" s="1"/>
  <c r="EG19" i="24"/>
  <c r="EH19" i="24" s="1"/>
  <c r="EG18" i="24"/>
  <c r="EH18" i="24" s="1"/>
  <c r="EG17" i="24"/>
  <c r="EH17" i="24" s="1"/>
  <c r="EG16" i="24"/>
  <c r="EH16" i="24" s="1"/>
  <c r="EG15" i="24"/>
  <c r="EH15" i="24" s="1"/>
  <c r="EG14" i="24"/>
  <c r="EH14" i="24" s="1"/>
  <c r="EG13" i="24"/>
  <c r="EH13" i="24" s="1"/>
  <c r="EG12" i="24"/>
  <c r="EH12" i="24" s="1"/>
  <c r="EG11" i="24"/>
  <c r="EH11" i="24" s="1"/>
  <c r="EG10" i="24"/>
  <c r="EH10" i="24" s="1"/>
  <c r="UC10" i="24" s="1"/>
  <c r="EI10" i="24" s="1"/>
  <c r="OL10" i="24" s="1"/>
  <c r="UQ12" i="24" l="1"/>
  <c r="US12" i="24"/>
  <c r="US11" i="24"/>
  <c r="UQ11" i="24"/>
  <c r="UG12" i="24"/>
  <c r="UQ14" i="24"/>
  <c r="US14" i="24"/>
  <c r="US46" i="24"/>
  <c r="UD46" i="24"/>
  <c r="UD38" i="24"/>
  <c r="UD30" i="24"/>
  <c r="UD22" i="24"/>
  <c r="UB12" i="24"/>
  <c r="FY11" i="24"/>
  <c r="OZ11" i="24" s="1"/>
  <c r="UB13" i="24"/>
  <c r="UG11" i="24"/>
  <c r="EU11" i="24" s="1"/>
  <c r="OP11" i="24" s="1"/>
  <c r="VJ12" i="24"/>
  <c r="UM12" i="24"/>
  <c r="UO12" i="24"/>
  <c r="VT13" i="24"/>
  <c r="VV13" i="24"/>
  <c r="WU13" i="24"/>
  <c r="WV13" i="24"/>
  <c r="WV21" i="24"/>
  <c r="WV29" i="24"/>
  <c r="WV45" i="24"/>
  <c r="WV61" i="24"/>
  <c r="WZ17" i="24"/>
  <c r="WZ25" i="24"/>
  <c r="WZ33" i="24"/>
  <c r="WZ49" i="24"/>
  <c r="XC47" i="24"/>
  <c r="UB60" i="24"/>
  <c r="UT28" i="24"/>
  <c r="UT61" i="24"/>
  <c r="UC21" i="24"/>
  <c r="UC40" i="24"/>
  <c r="UE15" i="24"/>
  <c r="VJ13" i="24"/>
  <c r="UT29" i="24"/>
  <c r="VC11" i="24"/>
  <c r="UG22" i="24"/>
  <c r="VK10" i="24"/>
  <c r="IG10" i="24" s="1"/>
  <c r="PT10" i="24" s="1"/>
  <c r="UB20" i="24"/>
  <c r="UB28" i="24"/>
  <c r="UB44" i="24"/>
  <c r="UT37" i="24"/>
  <c r="VG21" i="24"/>
  <c r="UT20" i="24"/>
  <c r="UB45" i="24"/>
  <c r="VK62" i="24"/>
  <c r="GL14" i="24"/>
  <c r="GU13" i="24"/>
  <c r="VJ11" i="24"/>
  <c r="ID11" i="24" s="1"/>
  <c r="UM11" i="24"/>
  <c r="FM11" i="24" s="1"/>
  <c r="OV11" i="24" s="1"/>
  <c r="UO11" i="24"/>
  <c r="FS11" i="24" s="1"/>
  <c r="OX11" i="24" s="1"/>
  <c r="UT45" i="24"/>
  <c r="UT44" i="24"/>
  <c r="UT11" i="24"/>
  <c r="UT12" i="24"/>
  <c r="UT13" i="24"/>
  <c r="UT10" i="24"/>
  <c r="GH10" i="24" s="1"/>
  <c r="VG11" i="24"/>
  <c r="HU11" i="24" s="1"/>
  <c r="PP11" i="24" s="1"/>
  <c r="UT21" i="24"/>
  <c r="VS18" i="24"/>
  <c r="VT14" i="24"/>
  <c r="VV30" i="24"/>
  <c r="VX30" i="24"/>
  <c r="WW26" i="24"/>
  <c r="WV46" i="24"/>
  <c r="WZ34" i="24"/>
  <c r="UG29" i="24"/>
  <c r="UH49" i="24"/>
  <c r="VK26" i="24"/>
  <c r="UM22" i="24"/>
  <c r="UP18" i="24"/>
  <c r="UQ22" i="24"/>
  <c r="VS19" i="24"/>
  <c r="VT31" i="24"/>
  <c r="VV31" i="24"/>
  <c r="VX15" i="24"/>
  <c r="VY27" i="24"/>
  <c r="VZ31" i="24"/>
  <c r="WT59" i="24"/>
  <c r="WU31" i="24"/>
  <c r="WW19" i="24"/>
  <c r="WW35" i="24"/>
  <c r="WV15" i="24"/>
  <c r="WV23" i="24"/>
  <c r="WV47" i="24"/>
  <c r="WZ11" i="24"/>
  <c r="MZ11" i="24" s="1"/>
  <c r="RI11" i="24" s="1"/>
  <c r="UB17" i="24"/>
  <c r="UB25" i="24"/>
  <c r="UB33" i="24"/>
  <c r="UB49" i="24"/>
  <c r="UK11" i="24"/>
  <c r="UK13" i="24"/>
  <c r="IO10" i="24"/>
  <c r="VN10" i="24" s="1"/>
  <c r="IP10" i="24" s="1"/>
  <c r="PW10" i="24" s="1"/>
  <c r="VX13" i="24"/>
  <c r="US13" i="24"/>
  <c r="VS34" i="24"/>
  <c r="VT30" i="24"/>
  <c r="VU26" i="24"/>
  <c r="VV22" i="24"/>
  <c r="VX14" i="24"/>
  <c r="VY34" i="24"/>
  <c r="VZ46" i="24"/>
  <c r="WA18" i="24"/>
  <c r="WT18" i="24"/>
  <c r="WU14" i="24"/>
  <c r="WW18" i="24"/>
  <c r="WV30" i="24"/>
  <c r="WZ26" i="24"/>
  <c r="UC29" i="24"/>
  <c r="UE25" i="24"/>
  <c r="VJ22" i="24"/>
  <c r="UM14" i="24"/>
  <c r="UO14" i="24"/>
  <c r="US38" i="24"/>
  <c r="VS27" i="24"/>
  <c r="VT47" i="24"/>
  <c r="VU27" i="24"/>
  <c r="VV15" i="24"/>
  <c r="VW19" i="24"/>
  <c r="VY19" i="24"/>
  <c r="WT19" i="24"/>
  <c r="WU15" i="24"/>
  <c r="WW27" i="24"/>
  <c r="WV31" i="24"/>
  <c r="VJ19" i="24"/>
  <c r="VK19" i="24"/>
  <c r="UM19" i="24"/>
  <c r="UM23" i="24"/>
  <c r="UM31" i="24"/>
  <c r="UM47" i="24"/>
  <c r="UN11" i="24"/>
  <c r="FP11" i="24" s="1"/>
  <c r="OW11" i="24" s="1"/>
  <c r="UN19" i="24"/>
  <c r="UN27" i="24"/>
  <c r="UN35" i="24"/>
  <c r="UN43" i="24"/>
  <c r="UN59" i="24"/>
  <c r="UO15" i="24"/>
  <c r="UO31" i="24"/>
  <c r="UO39" i="24"/>
  <c r="UP11" i="24"/>
  <c r="FV11" i="24" s="1"/>
  <c r="OY11" i="24" s="1"/>
  <c r="UP35" i="24"/>
  <c r="UP43" i="24"/>
  <c r="UQ15" i="24"/>
  <c r="UQ23" i="24"/>
  <c r="UQ31" i="24"/>
  <c r="UQ39" i="24"/>
  <c r="UQ47" i="24"/>
  <c r="UR11" i="24"/>
  <c r="GB11" i="24" s="1"/>
  <c r="PA11" i="24" s="1"/>
  <c r="UR19" i="24"/>
  <c r="UR27" i="24"/>
  <c r="UR35" i="24"/>
  <c r="UR43" i="24"/>
  <c r="US15" i="24"/>
  <c r="US23" i="24"/>
  <c r="US31" i="24"/>
  <c r="US39" i="24"/>
  <c r="US47" i="24"/>
  <c r="UD61" i="24"/>
  <c r="UD37" i="24"/>
  <c r="UD29" i="24"/>
  <c r="UD21" i="24"/>
  <c r="VP15" i="24"/>
  <c r="VP23" i="24"/>
  <c r="VP31" i="24"/>
  <c r="VP47" i="24"/>
  <c r="VS12" i="24"/>
  <c r="VS20" i="24"/>
  <c r="VS28" i="24"/>
  <c r="VS36" i="24"/>
  <c r="VS44" i="24"/>
  <c r="VT16" i="24"/>
  <c r="VT24" i="24"/>
  <c r="VT32" i="24"/>
  <c r="VT48" i="24"/>
  <c r="VT56" i="24"/>
  <c r="VU12" i="24"/>
  <c r="VU20" i="24"/>
  <c r="VU28" i="24"/>
  <c r="VU36" i="24"/>
  <c r="VU44" i="24"/>
  <c r="VV16" i="24"/>
  <c r="VV24" i="24"/>
  <c r="VV32" i="24"/>
  <c r="VV48" i="24"/>
  <c r="VW12" i="24"/>
  <c r="VW20" i="24"/>
  <c r="VW28" i="24"/>
  <c r="VW36" i="24"/>
  <c r="VX16" i="24"/>
  <c r="VX24" i="24"/>
  <c r="VX32" i="24"/>
  <c r="VX48" i="24"/>
  <c r="VY12" i="24"/>
  <c r="VY20" i="24"/>
  <c r="VY28" i="24"/>
  <c r="VY36" i="24"/>
  <c r="VZ16" i="24"/>
  <c r="VZ24" i="24"/>
  <c r="VZ32" i="24"/>
  <c r="VZ40" i="24"/>
  <c r="VZ48" i="24"/>
  <c r="WA20" i="24"/>
  <c r="WA28" i="24"/>
  <c r="WA36" i="24"/>
  <c r="WA44" i="24"/>
  <c r="WB48" i="24"/>
  <c r="WB32" i="24"/>
  <c r="WB24" i="24"/>
  <c r="WB16" i="24"/>
  <c r="WT12" i="24"/>
  <c r="WT20" i="24"/>
  <c r="WT28" i="24"/>
  <c r="WT36" i="24"/>
  <c r="WT44" i="24"/>
  <c r="WU16" i="24"/>
  <c r="WU24" i="24"/>
  <c r="WU32" i="24"/>
  <c r="WU40" i="24"/>
  <c r="WU48" i="24"/>
  <c r="WU56" i="24"/>
  <c r="WW12" i="24"/>
  <c r="WW20" i="24"/>
  <c r="WW28" i="24"/>
  <c r="WW36" i="24"/>
  <c r="WW44" i="24"/>
  <c r="UL69" i="24"/>
  <c r="UK71" i="24"/>
  <c r="UK93" i="24"/>
  <c r="VG29" i="24"/>
  <c r="VZ13" i="24"/>
  <c r="WY11" i="24"/>
  <c r="MW11" i="24" s="1"/>
  <c r="RH11" i="24" s="1"/>
  <c r="VJ76" i="24"/>
  <c r="VT22" i="24"/>
  <c r="VU34" i="24"/>
  <c r="VV46" i="24"/>
  <c r="VW18" i="24"/>
  <c r="VX46" i="24"/>
  <c r="VY18" i="24"/>
  <c r="VZ14" i="24"/>
  <c r="WT26" i="24"/>
  <c r="UC61" i="24"/>
  <c r="UG21" i="24"/>
  <c r="VJ14" i="24"/>
  <c r="VK18" i="24"/>
  <c r="UD14" i="24"/>
  <c r="VS35" i="24"/>
  <c r="VU35" i="24"/>
  <c r="VW11" i="24"/>
  <c r="JQ11" i="24" s="1"/>
  <c r="VX31" i="24"/>
  <c r="VY35" i="24"/>
  <c r="VZ23" i="24"/>
  <c r="WA35" i="24"/>
  <c r="WT11" i="24"/>
  <c r="MH11" i="24" s="1"/>
  <c r="WT43" i="24"/>
  <c r="WU47" i="24"/>
  <c r="UC22" i="24"/>
  <c r="UE26" i="24"/>
  <c r="UG30" i="24"/>
  <c r="UH18" i="24"/>
  <c r="UK36" i="24"/>
  <c r="UC15" i="24"/>
  <c r="UC31" i="24"/>
  <c r="UE11" i="24"/>
  <c r="EO11" i="24" s="1"/>
  <c r="ON11" i="24" s="1"/>
  <c r="UE27" i="24"/>
  <c r="UE35" i="24"/>
  <c r="UG15" i="24"/>
  <c r="UG31" i="24"/>
  <c r="UG47" i="24"/>
  <c r="UH11" i="24"/>
  <c r="EX11" i="24" s="1"/>
  <c r="OQ11" i="24" s="1"/>
  <c r="UH27" i="24"/>
  <c r="UH35" i="24"/>
  <c r="UH43" i="24"/>
  <c r="UM48" i="24"/>
  <c r="UN12" i="24"/>
  <c r="UO24" i="24"/>
  <c r="UP20" i="24"/>
  <c r="US32" i="24"/>
  <c r="US48" i="24"/>
  <c r="US56" i="24"/>
  <c r="UD44" i="24"/>
  <c r="WB23" i="24"/>
  <c r="XC11" i="24"/>
  <c r="NI11" i="24" s="1"/>
  <c r="RL11" i="24" s="1"/>
  <c r="XD11" i="24"/>
  <c r="NL11" i="24" s="1"/>
  <c r="RM11" i="24" s="1"/>
  <c r="UB11" i="24"/>
  <c r="EF11" i="24" s="1"/>
  <c r="OK11" i="24" s="1"/>
  <c r="UB19" i="24"/>
  <c r="UB27" i="24"/>
  <c r="UB35" i="24"/>
  <c r="UB43" i="24"/>
  <c r="VG18" i="24"/>
  <c r="VG27" i="24"/>
  <c r="UT16" i="24"/>
  <c r="UT24" i="24"/>
  <c r="UT32" i="24"/>
  <c r="UT48" i="24"/>
  <c r="UM13" i="24"/>
  <c r="UQ13" i="24"/>
  <c r="VS42" i="24"/>
  <c r="VV14" i="24"/>
  <c r="VX22" i="24"/>
  <c r="VZ22" i="24"/>
  <c r="WA34" i="24"/>
  <c r="WT34" i="24"/>
  <c r="WU22" i="24"/>
  <c r="WV14" i="24"/>
  <c r="WZ18" i="24"/>
  <c r="UH17" i="24"/>
  <c r="VP30" i="24"/>
  <c r="VS43" i="24"/>
  <c r="VU19" i="24"/>
  <c r="VV47" i="24"/>
  <c r="VW27" i="24"/>
  <c r="VZ47" i="24"/>
  <c r="WA43" i="24"/>
  <c r="UG14" i="24"/>
  <c r="UH26" i="24"/>
  <c r="UC32" i="24"/>
  <c r="UC56" i="24"/>
  <c r="UE20" i="24"/>
  <c r="UE44" i="24"/>
  <c r="UG16" i="24"/>
  <c r="UG24" i="24"/>
  <c r="UG32" i="24"/>
  <c r="UG48" i="24"/>
  <c r="UH12" i="24"/>
  <c r="UH20" i="24"/>
  <c r="UH28" i="24"/>
  <c r="UH36" i="24"/>
  <c r="UH44" i="24"/>
  <c r="UK21" i="24"/>
  <c r="UL13" i="24"/>
  <c r="UO22" i="24"/>
  <c r="UO30" i="24"/>
  <c r="UP34" i="24"/>
  <c r="US33" i="24"/>
  <c r="US49" i="24"/>
  <c r="US57" i="24"/>
  <c r="UD51" i="24"/>
  <c r="UD43" i="24"/>
  <c r="UD27" i="24"/>
  <c r="UD19" i="24"/>
  <c r="UD11" i="24"/>
  <c r="EL11" i="24" s="1"/>
  <c r="OM11" i="24" s="1"/>
  <c r="VC10" i="24"/>
  <c r="HI10" i="24" s="1"/>
  <c r="PL10" i="24" s="1"/>
  <c r="UL88" i="24"/>
  <c r="XE11" i="24"/>
  <c r="NO11" i="24" s="1"/>
  <c r="RN11" i="24" s="1"/>
  <c r="UT36" i="24"/>
  <c r="UO13" i="24"/>
  <c r="VP13" i="24"/>
  <c r="VS26" i="24"/>
  <c r="VT46" i="24"/>
  <c r="VU42" i="24"/>
  <c r="VW26" i="24"/>
  <c r="VY26" i="24"/>
  <c r="WA26" i="24"/>
  <c r="WT42" i="24"/>
  <c r="WU46" i="24"/>
  <c r="WW42" i="24"/>
  <c r="WV22" i="24"/>
  <c r="UE17" i="24"/>
  <c r="UG13" i="24"/>
  <c r="UH25" i="24"/>
  <c r="UM46" i="24"/>
  <c r="VP14" i="24"/>
  <c r="VT23" i="24"/>
  <c r="VW35" i="24"/>
  <c r="VX23" i="24"/>
  <c r="VY11" i="24"/>
  <c r="JW11" i="24" s="1"/>
  <c r="QH11" i="24" s="1"/>
  <c r="VZ15" i="24"/>
  <c r="WA27" i="24"/>
  <c r="WT35" i="24"/>
  <c r="WW11" i="24"/>
  <c r="MQ11" i="24" s="1"/>
  <c r="UC30" i="24"/>
  <c r="UE18" i="24"/>
  <c r="UH34" i="24"/>
  <c r="UC24" i="24"/>
  <c r="UC48" i="24"/>
  <c r="UE12" i="24"/>
  <c r="UE28" i="24"/>
  <c r="UE60" i="24"/>
  <c r="UG17" i="24"/>
  <c r="UH29" i="24"/>
  <c r="GE11" i="24"/>
  <c r="UD50" i="24"/>
  <c r="UD42" i="24"/>
  <c r="UD26" i="24"/>
  <c r="UD18" i="24"/>
  <c r="VT11" i="24"/>
  <c r="JH11" i="24" s="1"/>
  <c r="QC11" i="24" s="1"/>
  <c r="VV11" i="24"/>
  <c r="JN11" i="24" s="1"/>
  <c r="QE11" i="24" s="1"/>
  <c r="VX11" i="24"/>
  <c r="JT11" i="24" s="1"/>
  <c r="QG11" i="24" s="1"/>
  <c r="VZ11" i="24"/>
  <c r="JZ11" i="24" s="1"/>
  <c r="QI11" i="24" s="1"/>
  <c r="WU11" i="24"/>
  <c r="MK11" i="24" s="1"/>
  <c r="RD11" i="24" s="1"/>
  <c r="WV11" i="24"/>
  <c r="MN11" i="24" s="1"/>
  <c r="RE11" i="24" s="1"/>
  <c r="XC13" i="24"/>
  <c r="XC21" i="24"/>
  <c r="XC29" i="24"/>
  <c r="XC45" i="24"/>
  <c r="XC61" i="24"/>
  <c r="WY17" i="24"/>
  <c r="WY25" i="24"/>
  <c r="WY33" i="24"/>
  <c r="WY49" i="24"/>
  <c r="XD13" i="24"/>
  <c r="XD21" i="24"/>
  <c r="XD29" i="24"/>
  <c r="XD45" i="24"/>
  <c r="XE17" i="24"/>
  <c r="XE25" i="24"/>
  <c r="XE33" i="24"/>
  <c r="XE49" i="24"/>
  <c r="UB21" i="24"/>
  <c r="UB29" i="24"/>
  <c r="UB61" i="24"/>
  <c r="UK84" i="24"/>
  <c r="VU18" i="24"/>
  <c r="VV38" i="24"/>
  <c r="VW34" i="24"/>
  <c r="VZ30" i="24"/>
  <c r="WA42" i="24"/>
  <c r="WW34" i="24"/>
  <c r="UC45" i="24"/>
  <c r="UE49" i="24"/>
  <c r="UK30" i="24"/>
  <c r="UM38" i="24"/>
  <c r="UP26" i="24"/>
  <c r="US22" i="24"/>
  <c r="VP22" i="24"/>
  <c r="VS11" i="24"/>
  <c r="JE11" i="24" s="1"/>
  <c r="QB11" i="24" s="1"/>
  <c r="VT15" i="24"/>
  <c r="VU11" i="24"/>
  <c r="JK11" i="24" s="1"/>
  <c r="VV23" i="24"/>
  <c r="VX47" i="24"/>
  <c r="WA19" i="24"/>
  <c r="WT27" i="24"/>
  <c r="WU23" i="24"/>
  <c r="WW43" i="24"/>
  <c r="UC14" i="24"/>
  <c r="UE42" i="24"/>
  <c r="UC16" i="24"/>
  <c r="UC23" i="24"/>
  <c r="UE30" i="24"/>
  <c r="UD33" i="24"/>
  <c r="UD25" i="24"/>
  <c r="UD17" i="24"/>
  <c r="VP11" i="24"/>
  <c r="IV11" i="24" s="1"/>
  <c r="PY11" i="24" s="1"/>
  <c r="VX12" i="24"/>
  <c r="VZ12" i="24"/>
  <c r="WU12" i="24"/>
  <c r="WV12" i="24"/>
  <c r="VJ99" i="24"/>
  <c r="KB10" i="24"/>
  <c r="WA10" i="24" s="1"/>
  <c r="KC10" i="24" s="1"/>
  <c r="QJ10" i="24" s="1"/>
  <c r="KP13" i="24"/>
  <c r="KY12" i="24"/>
  <c r="UC55" i="24"/>
  <c r="UH51" i="24"/>
  <c r="UB51" i="24"/>
  <c r="WV53" i="24"/>
  <c r="WZ57" i="24"/>
  <c r="UE52" i="24"/>
  <c r="VT54" i="24"/>
  <c r="VV54" i="24"/>
  <c r="VW58" i="24"/>
  <c r="VZ54" i="24"/>
  <c r="WU54" i="24"/>
  <c r="WV54" i="24"/>
  <c r="VU50" i="24"/>
  <c r="UK54" i="24"/>
  <c r="VP54" i="24"/>
  <c r="VS51" i="24"/>
  <c r="VT55" i="24"/>
  <c r="VU51" i="24"/>
  <c r="VV55" i="24"/>
  <c r="VW51" i="24"/>
  <c r="VX55" i="24"/>
  <c r="VY51" i="24"/>
  <c r="VY59" i="24"/>
  <c r="VZ55" i="24"/>
  <c r="WA51" i="24"/>
  <c r="WT51" i="24"/>
  <c r="WU55" i="24"/>
  <c r="WW51" i="24"/>
  <c r="UM55" i="24"/>
  <c r="UN51" i="24"/>
  <c r="UO55" i="24"/>
  <c r="UP51" i="24"/>
  <c r="UR51" i="24"/>
  <c r="UR59" i="24"/>
  <c r="US55" i="24"/>
  <c r="VP55" i="24"/>
  <c r="VS52" i="24"/>
  <c r="VU52" i="24"/>
  <c r="VV56" i="24"/>
  <c r="VW52" i="24"/>
  <c r="VX56" i="24"/>
  <c r="VY52" i="24"/>
  <c r="VZ56" i="24"/>
  <c r="WA52" i="24"/>
  <c r="WT52" i="24"/>
  <c r="WW52" i="24"/>
  <c r="UB52" i="24"/>
  <c r="VW50" i="24"/>
  <c r="WT50" i="24"/>
  <c r="WW50" i="24"/>
  <c r="WZ50" i="24"/>
  <c r="UT52" i="24"/>
  <c r="VS50" i="24"/>
  <c r="VY50" i="24"/>
  <c r="WA50" i="24"/>
  <c r="UO56" i="24"/>
  <c r="UG56" i="24"/>
  <c r="XC53" i="24"/>
  <c r="XD53" i="24"/>
  <c r="UB53" i="24"/>
  <c r="VX54" i="24"/>
  <c r="UG55" i="24"/>
  <c r="UH52" i="24"/>
  <c r="VT38" i="24"/>
  <c r="VW42" i="24"/>
  <c r="VX38" i="24"/>
  <c r="VY42" i="24"/>
  <c r="VZ38" i="24"/>
  <c r="WU38" i="24"/>
  <c r="WV38" i="24"/>
  <c r="UB37" i="24"/>
  <c r="UK38" i="24"/>
  <c r="UN42" i="24"/>
  <c r="UQ38" i="24"/>
  <c r="VT39" i="24"/>
  <c r="VU43" i="24"/>
  <c r="UB41" i="24"/>
  <c r="VT40" i="24"/>
  <c r="VW44" i="24"/>
  <c r="VX40" i="24"/>
  <c r="VY44" i="24"/>
  <c r="WB40" i="24"/>
  <c r="UB36" i="24"/>
  <c r="WZ41" i="24"/>
  <c r="UT56" i="24"/>
  <c r="UB57" i="24"/>
  <c r="WB56" i="24"/>
  <c r="UH59" i="24"/>
  <c r="VG58" i="24"/>
  <c r="UH60" i="24"/>
  <c r="UD59" i="24"/>
  <c r="UB59" i="24"/>
  <c r="UQ61" i="24"/>
  <c r="WY57" i="24"/>
  <c r="XD61" i="24"/>
  <c r="XE57" i="24"/>
  <c r="VS58" i="24"/>
  <c r="VU58" i="24"/>
  <c r="VY58" i="24"/>
  <c r="WA58" i="24"/>
  <c r="WT58" i="24"/>
  <c r="WW58" i="24"/>
  <c r="MS61" i="24"/>
  <c r="UG61" i="24"/>
  <c r="UH57" i="24"/>
  <c r="VS59" i="24"/>
  <c r="VU59" i="24"/>
  <c r="VW59" i="24"/>
  <c r="WA59" i="24"/>
  <c r="WW59" i="24"/>
  <c r="WV55" i="24"/>
  <c r="WZ58" i="24"/>
  <c r="UP59" i="24"/>
  <c r="VS60" i="24"/>
  <c r="VU60" i="24"/>
  <c r="VW60" i="24"/>
  <c r="VY60" i="24"/>
  <c r="WA60" i="24"/>
  <c r="WT60" i="24"/>
  <c r="WW60" i="24"/>
  <c r="VP38" i="24"/>
  <c r="VV39" i="24"/>
  <c r="VW43" i="24"/>
  <c r="VX39" i="24"/>
  <c r="VY43" i="24"/>
  <c r="VZ39" i="24"/>
  <c r="WU39" i="24"/>
  <c r="WV39" i="24"/>
  <c r="WZ42" i="24"/>
  <c r="VV40" i="24"/>
  <c r="UG39" i="24"/>
  <c r="US40" i="24"/>
  <c r="WB39" i="24"/>
  <c r="UM39" i="24"/>
  <c r="UG40" i="24"/>
  <c r="US41" i="24"/>
  <c r="VP39" i="24"/>
  <c r="UE37" i="24"/>
  <c r="XC37" i="24"/>
  <c r="WY41" i="24"/>
  <c r="XD37" i="24"/>
  <c r="XE41" i="24"/>
  <c r="VG43" i="24"/>
  <c r="UC37" i="24"/>
  <c r="WV37" i="24"/>
  <c r="UK23" i="24"/>
  <c r="VJ28" i="24"/>
  <c r="VJ23" i="24"/>
  <c r="UL27" i="24"/>
  <c r="VK27" i="24"/>
  <c r="UO58" i="24"/>
  <c r="UT40" i="24"/>
  <c r="UT42" i="24"/>
  <c r="UG23" i="24"/>
  <c r="UG26" i="24"/>
  <c r="UH19" i="24"/>
  <c r="UH24" i="24"/>
  <c r="VJ16" i="24"/>
  <c r="UK24" i="24"/>
  <c r="VJ24" i="24"/>
  <c r="UK32" i="24"/>
  <c r="VJ32" i="24"/>
  <c r="VJ40" i="24"/>
  <c r="UK40" i="24"/>
  <c r="VJ48" i="24"/>
  <c r="UK48" i="24"/>
  <c r="UK56" i="24"/>
  <c r="VJ56" i="24"/>
  <c r="VK12" i="24"/>
  <c r="UL12" i="24"/>
  <c r="UL20" i="24"/>
  <c r="UL28" i="24"/>
  <c r="VK28" i="24"/>
  <c r="VK36" i="24"/>
  <c r="VK44" i="24"/>
  <c r="UL44" i="24"/>
  <c r="VK52" i="24"/>
  <c r="UL52" i="24"/>
  <c r="VK60" i="24"/>
  <c r="UM16" i="24"/>
  <c r="UM24" i="24"/>
  <c r="UM32" i="24"/>
  <c r="UM40" i="24"/>
  <c r="UM56" i="24"/>
  <c r="UN20" i="24"/>
  <c r="UN28" i="24"/>
  <c r="UN36" i="24"/>
  <c r="UN44" i="24"/>
  <c r="UN52" i="24"/>
  <c r="UN60" i="24"/>
  <c r="UO16" i="24"/>
  <c r="UO32" i="24"/>
  <c r="UO40" i="24"/>
  <c r="UO48" i="24"/>
  <c r="UP12" i="24"/>
  <c r="UP28" i="24"/>
  <c r="UP36" i="24"/>
  <c r="UP44" i="24"/>
  <c r="UP52" i="24"/>
  <c r="UP60" i="24"/>
  <c r="UQ16" i="24"/>
  <c r="UQ29" i="24"/>
  <c r="UQ24" i="24"/>
  <c r="UQ32" i="24"/>
  <c r="UQ40" i="24"/>
  <c r="UQ48" i="24"/>
  <c r="UQ56" i="24"/>
  <c r="UR12" i="24"/>
  <c r="UR20" i="24"/>
  <c r="UR28" i="24"/>
  <c r="UR36" i="24"/>
  <c r="UR44" i="24"/>
  <c r="UR52" i="24"/>
  <c r="UR60" i="24"/>
  <c r="US16" i="24"/>
  <c r="US24" i="24"/>
  <c r="UD60" i="24"/>
  <c r="UD52" i="24"/>
  <c r="UD36" i="24"/>
  <c r="UD28" i="24"/>
  <c r="UD20" i="24"/>
  <c r="UD12" i="24"/>
  <c r="VP16" i="24"/>
  <c r="VP24" i="24"/>
  <c r="VP32" i="24"/>
  <c r="VP40" i="24"/>
  <c r="VP48" i="24"/>
  <c r="VP56" i="24"/>
  <c r="XD50" i="24"/>
  <c r="UB18" i="24"/>
  <c r="UB26" i="24"/>
  <c r="UB34" i="24"/>
  <c r="UB42" i="24"/>
  <c r="UB50" i="24"/>
  <c r="UB58" i="24"/>
  <c r="UG18" i="24"/>
  <c r="UN22" i="24"/>
  <c r="UG28" i="24"/>
  <c r="UD41" i="24"/>
  <c r="UL60" i="24"/>
  <c r="VJ15" i="24"/>
  <c r="UK15" i="24"/>
  <c r="UK55" i="24"/>
  <c r="VJ55" i="24"/>
  <c r="UL35" i="24"/>
  <c r="VK35" i="24"/>
  <c r="UO23" i="24"/>
  <c r="UO26" i="24"/>
  <c r="UO47" i="24"/>
  <c r="UO51" i="24"/>
  <c r="UP27" i="24"/>
  <c r="UP30" i="24"/>
  <c r="UK25" i="24"/>
  <c r="VJ25" i="24"/>
  <c r="UK57" i="24"/>
  <c r="VJ57" i="24"/>
  <c r="UL37" i="24"/>
  <c r="UM33" i="24"/>
  <c r="UN13" i="24"/>
  <c r="UO57" i="24"/>
  <c r="UP13" i="24"/>
  <c r="UP53" i="24"/>
  <c r="UQ49" i="24"/>
  <c r="UR21" i="24"/>
  <c r="UR45" i="24"/>
  <c r="UE61" i="24"/>
  <c r="UN18" i="24"/>
  <c r="VK22" i="24"/>
  <c r="UO28" i="24"/>
  <c r="UC17" i="24"/>
  <c r="UC25" i="24"/>
  <c r="UC33" i="24"/>
  <c r="UC38" i="24"/>
  <c r="UC41" i="24"/>
  <c r="UC49" i="24"/>
  <c r="UC57" i="24"/>
  <c r="UE13" i="24"/>
  <c r="UE21" i="24"/>
  <c r="UE29" i="24"/>
  <c r="UE45" i="24"/>
  <c r="UE53" i="24"/>
  <c r="UG25" i="24"/>
  <c r="UG33" i="24"/>
  <c r="UG41" i="24"/>
  <c r="UG49" i="24"/>
  <c r="UG57" i="24"/>
  <c r="UH13" i="24"/>
  <c r="UH21" i="24"/>
  <c r="UH37" i="24"/>
  <c r="UH45" i="24"/>
  <c r="UH53" i="24"/>
  <c r="UH61" i="24"/>
  <c r="VJ18" i="24"/>
  <c r="VJ26" i="24"/>
  <c r="UK34" i="24"/>
  <c r="VK14" i="24"/>
  <c r="UL22" i="24"/>
  <c r="VK30" i="24"/>
  <c r="UM18" i="24"/>
  <c r="UM26" i="24"/>
  <c r="UN14" i="24"/>
  <c r="UN30" i="24"/>
  <c r="UP14" i="24"/>
  <c r="UP22" i="24"/>
  <c r="UQ18" i="24"/>
  <c r="UQ26" i="24"/>
  <c r="UR46" i="24"/>
  <c r="US18" i="24"/>
  <c r="US26" i="24"/>
  <c r="US50" i="24"/>
  <c r="WU27" i="24"/>
  <c r="VK13" i="24"/>
  <c r="UN15" i="24"/>
  <c r="UO18" i="24"/>
  <c r="US21" i="24"/>
  <c r="UL31" i="24"/>
  <c r="VK59" i="24"/>
  <c r="UL59" i="24"/>
  <c r="UP19" i="24"/>
  <c r="UP24" i="24"/>
  <c r="UK17" i="24"/>
  <c r="VJ17" i="24"/>
  <c r="UK41" i="24"/>
  <c r="VJ41" i="24"/>
  <c r="VK29" i="24"/>
  <c r="UL29" i="24"/>
  <c r="VK53" i="24"/>
  <c r="UL53" i="24"/>
  <c r="UM25" i="24"/>
  <c r="UM57" i="24"/>
  <c r="UN37" i="24"/>
  <c r="UN53" i="24"/>
  <c r="UO25" i="24"/>
  <c r="UO41" i="24"/>
  <c r="UP21" i="24"/>
  <c r="UP45" i="24"/>
  <c r="UQ25" i="24"/>
  <c r="UQ57" i="24"/>
  <c r="UR29" i="24"/>
  <c r="UR61" i="24"/>
  <c r="US25" i="24"/>
  <c r="UD35" i="24"/>
  <c r="UD40" i="24"/>
  <c r="UC34" i="24"/>
  <c r="UC42" i="24"/>
  <c r="UE14" i="24"/>
  <c r="UE38" i="24"/>
  <c r="UE54" i="24"/>
  <c r="UH14" i="24"/>
  <c r="UK19" i="24"/>
  <c r="VK31" i="24"/>
  <c r="UO19" i="24"/>
  <c r="UC13" i="24"/>
  <c r="UN17" i="24"/>
  <c r="WY30" i="24"/>
  <c r="VJ47" i="24"/>
  <c r="UK47" i="24"/>
  <c r="UO35" i="24"/>
  <c r="UK33" i="24"/>
  <c r="VJ33" i="24"/>
  <c r="VK21" i="24"/>
  <c r="UL21" i="24"/>
  <c r="VK61" i="24"/>
  <c r="UL61" i="24"/>
  <c r="UM49" i="24"/>
  <c r="UN21" i="24"/>
  <c r="UN61" i="24"/>
  <c r="UO33" i="24"/>
  <c r="UP37" i="24"/>
  <c r="UQ17" i="24"/>
  <c r="UQ33" i="24"/>
  <c r="UR37" i="24"/>
  <c r="UC26" i="24"/>
  <c r="UC58" i="24"/>
  <c r="UE22" i="24"/>
  <c r="UE46" i="24"/>
  <c r="UN23" i="24"/>
  <c r="UO27" i="24"/>
  <c r="UO43" i="24"/>
  <c r="UP23" i="24"/>
  <c r="UE23" i="24"/>
  <c r="UG27" i="24"/>
  <c r="UH15" i="24"/>
  <c r="VJ20" i="24"/>
  <c r="VK16" i="24"/>
  <c r="UL40" i="24"/>
  <c r="UM28" i="24"/>
  <c r="UM36" i="24"/>
  <c r="UN16" i="24"/>
  <c r="UN24" i="24"/>
  <c r="UN40" i="24"/>
  <c r="UO20" i="24"/>
  <c r="UO52" i="24"/>
  <c r="UP16" i="24"/>
  <c r="UP32" i="24"/>
  <c r="UQ28" i="24"/>
  <c r="US20" i="24"/>
  <c r="US28" i="24"/>
  <c r="US44" i="24"/>
  <c r="UD48" i="24"/>
  <c r="UD24" i="24"/>
  <c r="XC14" i="24"/>
  <c r="XC22" i="24"/>
  <c r="XC30" i="24"/>
  <c r="XC38" i="24"/>
  <c r="XC46" i="24"/>
  <c r="XC54" i="24"/>
  <c r="WY18" i="24"/>
  <c r="WY26" i="24"/>
  <c r="WY34" i="24"/>
  <c r="WY42" i="24"/>
  <c r="WY50" i="24"/>
  <c r="WY58" i="24"/>
  <c r="XD14" i="24"/>
  <c r="XD22" i="24"/>
  <c r="XD30" i="24"/>
  <c r="XD38" i="24"/>
  <c r="XD46" i="24"/>
  <c r="XD54" i="24"/>
  <c r="XE18" i="24"/>
  <c r="XE26" i="24"/>
  <c r="XE34" i="24"/>
  <c r="XE42" i="24"/>
  <c r="XE50" i="24"/>
  <c r="XE58" i="24"/>
  <c r="UB14" i="24"/>
  <c r="UB22" i="24"/>
  <c r="UB30" i="24"/>
  <c r="UB38" i="24"/>
  <c r="UB46" i="24"/>
  <c r="UB54" i="24"/>
  <c r="UC11" i="24"/>
  <c r="EI11" i="24" s="1"/>
  <c r="OL11" i="24" s="1"/>
  <c r="UD13" i="24"/>
  <c r="UD16" i="24"/>
  <c r="UO17" i="24"/>
  <c r="UE19" i="24"/>
  <c r="UQ20" i="24"/>
  <c r="UN26" i="24"/>
  <c r="UH33" i="24"/>
  <c r="UG53" i="24"/>
  <c r="UK31" i="24"/>
  <c r="VJ31" i="24"/>
  <c r="VK11" i="24"/>
  <c r="IG11" i="24" s="1"/>
  <c r="UL11" i="24"/>
  <c r="FJ11" i="24" s="1"/>
  <c r="OU11" i="24" s="1"/>
  <c r="VK51" i="24"/>
  <c r="UL51" i="24"/>
  <c r="UQ55" i="24"/>
  <c r="UQ58" i="24"/>
  <c r="UE36" i="24"/>
  <c r="UE41" i="24"/>
  <c r="VJ49" i="24"/>
  <c r="UK49" i="24"/>
  <c r="VJ54" i="24"/>
  <c r="UL45" i="24"/>
  <c r="VK45" i="24"/>
  <c r="UM17" i="24"/>
  <c r="UM41" i="24"/>
  <c r="UN29" i="24"/>
  <c r="UN45" i="24"/>
  <c r="UO49" i="24"/>
  <c r="UP61" i="24"/>
  <c r="UQ41" i="24"/>
  <c r="UR13" i="24"/>
  <c r="UR53" i="24"/>
  <c r="US17" i="24"/>
  <c r="UM15" i="24"/>
  <c r="UN25" i="24"/>
  <c r="UL36" i="24"/>
  <c r="UC18" i="24"/>
  <c r="UC50" i="24"/>
  <c r="UG42" i="24"/>
  <c r="UH22" i="24"/>
  <c r="UH30" i="24"/>
  <c r="VJ27" i="24"/>
  <c r="VJ35" i="24"/>
  <c r="VK15" i="24"/>
  <c r="VK23" i="24"/>
  <c r="UM27" i="24"/>
  <c r="UP15" i="24"/>
  <c r="UP39" i="24"/>
  <c r="UP55" i="24"/>
  <c r="UQ19" i="24"/>
  <c r="UQ27" i="24"/>
  <c r="UQ35" i="24"/>
  <c r="US19" i="24"/>
  <c r="US27" i="24"/>
  <c r="VP43" i="24"/>
  <c r="UC19" i="24"/>
  <c r="UG19" i="24"/>
  <c r="UG35" i="24"/>
  <c r="UH23" i="24"/>
  <c r="UH39" i="24"/>
  <c r="UK28" i="24"/>
  <c r="UL24" i="24"/>
  <c r="UM20" i="24"/>
  <c r="UC12" i="24"/>
  <c r="UC20" i="24"/>
  <c r="UC28" i="24"/>
  <c r="UC44" i="24"/>
  <c r="UE16" i="24"/>
  <c r="UE24" i="24"/>
  <c r="UE48" i="24"/>
  <c r="UG20" i="24"/>
  <c r="UG52" i="24"/>
  <c r="UH16" i="24"/>
  <c r="UH32" i="24"/>
  <c r="VJ21" i="24"/>
  <c r="VJ29" i="24"/>
  <c r="VJ61" i="24"/>
  <c r="UK61" i="24"/>
  <c r="UL17" i="24"/>
  <c r="UL25" i="24"/>
  <c r="UL33" i="24"/>
  <c r="UL57" i="24"/>
  <c r="UM21" i="24"/>
  <c r="UM29" i="24"/>
  <c r="UM37" i="24"/>
  <c r="UM53" i="24"/>
  <c r="UN41" i="24"/>
  <c r="UO21" i="24"/>
  <c r="UO29" i="24"/>
  <c r="UO37" i="24"/>
  <c r="UO61" i="24"/>
  <c r="UP17" i="24"/>
  <c r="UP25" i="24"/>
  <c r="UP41" i="24"/>
  <c r="UP49" i="24"/>
  <c r="UQ21" i="24"/>
  <c r="US29" i="24"/>
  <c r="US61" i="24"/>
  <c r="UD55" i="24"/>
  <c r="UD23" i="24"/>
  <c r="UD15" i="24"/>
  <c r="XC31" i="24"/>
  <c r="UB15" i="24"/>
  <c r="UB23" i="24"/>
  <c r="UB31" i="24"/>
  <c r="UB39" i="24"/>
  <c r="UB47" i="24"/>
  <c r="UB55" i="24"/>
  <c r="UM61" i="24"/>
  <c r="UK16" i="24"/>
  <c r="UL19" i="24"/>
  <c r="UC27" i="24"/>
  <c r="UP29" i="24"/>
  <c r="VK37" i="24"/>
  <c r="UL54" i="24"/>
  <c r="VJ39" i="24"/>
  <c r="UK39" i="24"/>
  <c r="VJ42" i="24"/>
  <c r="UL43" i="24"/>
  <c r="VK43" i="24"/>
  <c r="IZ11" i="24"/>
  <c r="JA11" i="24" s="1"/>
  <c r="VR11" i="24" s="1"/>
  <c r="JB11" i="24" s="1"/>
  <c r="QA11" i="24" s="1"/>
  <c r="KB11" i="24"/>
  <c r="WB57" i="24"/>
  <c r="WB49" i="24"/>
  <c r="WB41" i="24"/>
  <c r="WB33" i="24"/>
  <c r="WB25" i="24"/>
  <c r="WB17" i="24"/>
  <c r="UB16" i="24"/>
  <c r="UB24" i="24"/>
  <c r="UB32" i="24"/>
  <c r="UB40" i="24"/>
  <c r="UB48" i="24"/>
  <c r="UB56" i="24"/>
  <c r="UL16" i="24"/>
  <c r="VK20" i="24"/>
  <c r="UK27" i="24"/>
  <c r="UE39" i="24"/>
  <c r="UR54" i="24"/>
  <c r="US34" i="24"/>
  <c r="US42" i="24"/>
  <c r="US58" i="24"/>
  <c r="UD58" i="24"/>
  <c r="UD34" i="24"/>
  <c r="VP17" i="24"/>
  <c r="VP25" i="24"/>
  <c r="VP33" i="24"/>
  <c r="VP41" i="24"/>
  <c r="VP49" i="24"/>
  <c r="VP57" i="24"/>
  <c r="VS13" i="24"/>
  <c r="VS21" i="24"/>
  <c r="VS29" i="24"/>
  <c r="VS37" i="24"/>
  <c r="VS45" i="24"/>
  <c r="VS53" i="24"/>
  <c r="VS61" i="24"/>
  <c r="VT17" i="24"/>
  <c r="VT25" i="24"/>
  <c r="VT33" i="24"/>
  <c r="VT41" i="24"/>
  <c r="VT49" i="24"/>
  <c r="VT57" i="24"/>
  <c r="VU13" i="24"/>
  <c r="VU21" i="24"/>
  <c r="VU29" i="24"/>
  <c r="VU37" i="24"/>
  <c r="VU45" i="24"/>
  <c r="VU53" i="24"/>
  <c r="VU61" i="24"/>
  <c r="VV17" i="24"/>
  <c r="VV25" i="24"/>
  <c r="VV33" i="24"/>
  <c r="VV41" i="24"/>
  <c r="VV49" i="24"/>
  <c r="VV57" i="24"/>
  <c r="VW13" i="24"/>
  <c r="VW21" i="24"/>
  <c r="VW29" i="24"/>
  <c r="VW37" i="24"/>
  <c r="VW45" i="24"/>
  <c r="VW53" i="24"/>
  <c r="VW61" i="24"/>
  <c r="VX17" i="24"/>
  <c r="VX25" i="24"/>
  <c r="VX33" i="24"/>
  <c r="VX41" i="24"/>
  <c r="VX49" i="24"/>
  <c r="VX57" i="24"/>
  <c r="VY13" i="24"/>
  <c r="VY21" i="24"/>
  <c r="VY29" i="24"/>
  <c r="VY37" i="24"/>
  <c r="VY45" i="24"/>
  <c r="VY53" i="24"/>
  <c r="VY61" i="24"/>
  <c r="VZ17" i="24"/>
  <c r="VZ25" i="24"/>
  <c r="VZ33" i="24"/>
  <c r="VZ41" i="24"/>
  <c r="VZ49" i="24"/>
  <c r="VZ57" i="24"/>
  <c r="WA21" i="24"/>
  <c r="WA29" i="24"/>
  <c r="WA37" i="24"/>
  <c r="WA45" i="24"/>
  <c r="WA53" i="24"/>
  <c r="WA61" i="24"/>
  <c r="WB55" i="24"/>
  <c r="WB47" i="24"/>
  <c r="WB31" i="24"/>
  <c r="WB15" i="24"/>
  <c r="WT13" i="24"/>
  <c r="WT21" i="24"/>
  <c r="WT29" i="24"/>
  <c r="WT37" i="24"/>
  <c r="WT45" i="24"/>
  <c r="WT53" i="24"/>
  <c r="WT61" i="24"/>
  <c r="WU17" i="24"/>
  <c r="WU25" i="24"/>
  <c r="WU33" i="24"/>
  <c r="WU41" i="24"/>
  <c r="WU49" i="24"/>
  <c r="WU57" i="24"/>
  <c r="WW13" i="24"/>
  <c r="WW21" i="24"/>
  <c r="WW29" i="24"/>
  <c r="WW37" i="24"/>
  <c r="WW45" i="24"/>
  <c r="WW53" i="24"/>
  <c r="WW61" i="24"/>
  <c r="WV16" i="24"/>
  <c r="WV24" i="24"/>
  <c r="WV32" i="24"/>
  <c r="WV40" i="24"/>
  <c r="WV48" i="24"/>
  <c r="WV56" i="24"/>
  <c r="WZ19" i="24"/>
  <c r="WZ27" i="24"/>
  <c r="WZ35" i="24"/>
  <c r="WZ43" i="24"/>
  <c r="WZ51" i="24"/>
  <c r="WZ59" i="24"/>
  <c r="XC15" i="24"/>
  <c r="XC23" i="24"/>
  <c r="XC39" i="24"/>
  <c r="XC55" i="24"/>
  <c r="WY19" i="24"/>
  <c r="WY27" i="24"/>
  <c r="WY35" i="24"/>
  <c r="WY43" i="24"/>
  <c r="WY51" i="24"/>
  <c r="WY59" i="24"/>
  <c r="XD15" i="24"/>
  <c r="XD23" i="24"/>
  <c r="XD31" i="24"/>
  <c r="XD39" i="24"/>
  <c r="XD47" i="24"/>
  <c r="XD55" i="24"/>
  <c r="XE19" i="24"/>
  <c r="XE27" i="24"/>
  <c r="XE35" i="24"/>
  <c r="XE43" i="24"/>
  <c r="XE51" i="24"/>
  <c r="XE59" i="24"/>
  <c r="UK14" i="24"/>
  <c r="UL23" i="24"/>
  <c r="VJ30" i="24"/>
  <c r="VK33" i="24"/>
  <c r="VJ34" i="24"/>
  <c r="VK71" i="24"/>
  <c r="UL94" i="24"/>
  <c r="UL100" i="24"/>
  <c r="VK103" i="24"/>
  <c r="VJ104" i="24"/>
  <c r="VK46" i="24"/>
  <c r="UL46" i="24"/>
  <c r="UM50" i="24"/>
  <c r="UN38" i="24"/>
  <c r="UO42" i="24"/>
  <c r="UP54" i="24"/>
  <c r="UQ42" i="24"/>
  <c r="UR14" i="24"/>
  <c r="UR22" i="24"/>
  <c r="UC60" i="24"/>
  <c r="UE40" i="24"/>
  <c r="UG43" i="24"/>
  <c r="VJ43" i="24"/>
  <c r="VJ51" i="24"/>
  <c r="UK51" i="24"/>
  <c r="UK59" i="24"/>
  <c r="VJ59" i="24"/>
  <c r="UL39" i="24"/>
  <c r="UL47" i="24"/>
  <c r="VK55" i="24"/>
  <c r="UL55" i="24"/>
  <c r="UM35" i="24"/>
  <c r="UM43" i="24"/>
  <c r="UM51" i="24"/>
  <c r="UM59" i="24"/>
  <c r="UN31" i="24"/>
  <c r="UN39" i="24"/>
  <c r="UN47" i="24"/>
  <c r="UN55" i="24"/>
  <c r="UO59" i="24"/>
  <c r="UP31" i="24"/>
  <c r="UP47" i="24"/>
  <c r="UQ43" i="24"/>
  <c r="UQ51" i="24"/>
  <c r="UQ59" i="24"/>
  <c r="UR15" i="24"/>
  <c r="UR23" i="24"/>
  <c r="UR31" i="24"/>
  <c r="UR39" i="24"/>
  <c r="UR47" i="24"/>
  <c r="UR55" i="24"/>
  <c r="US35" i="24"/>
  <c r="US43" i="24"/>
  <c r="US51" i="24"/>
  <c r="US59" i="24"/>
  <c r="UD57" i="24"/>
  <c r="UD49" i="24"/>
  <c r="VP18" i="24"/>
  <c r="VP26" i="24"/>
  <c r="VP34" i="24"/>
  <c r="VP42" i="24"/>
  <c r="VP50" i="24"/>
  <c r="VP58" i="24"/>
  <c r="VS14" i="24"/>
  <c r="VS22" i="24"/>
  <c r="VS30" i="24"/>
  <c r="VS38" i="24"/>
  <c r="VS46" i="24"/>
  <c r="VS54" i="24"/>
  <c r="VT18" i="24"/>
  <c r="VT26" i="24"/>
  <c r="VT34" i="24"/>
  <c r="VT42" i="24"/>
  <c r="VT50" i="24"/>
  <c r="VT58" i="24"/>
  <c r="VU14" i="24"/>
  <c r="VU22" i="24"/>
  <c r="VU30" i="24"/>
  <c r="VU38" i="24"/>
  <c r="VU46" i="24"/>
  <c r="VU54" i="24"/>
  <c r="VV18" i="24"/>
  <c r="VV26" i="24"/>
  <c r="VV34" i="24"/>
  <c r="VV42" i="24"/>
  <c r="VV50" i="24"/>
  <c r="VV58" i="24"/>
  <c r="VW14" i="24"/>
  <c r="VW22" i="24"/>
  <c r="VW30" i="24"/>
  <c r="VW38" i="24"/>
  <c r="VW46" i="24"/>
  <c r="VW54" i="24"/>
  <c r="VX18" i="24"/>
  <c r="VX26" i="24"/>
  <c r="VX34" i="24"/>
  <c r="VX42" i="24"/>
  <c r="VX50" i="24"/>
  <c r="VX58" i="24"/>
  <c r="VY14" i="24"/>
  <c r="VY22" i="24"/>
  <c r="VY30" i="24"/>
  <c r="VY38" i="24"/>
  <c r="VY46" i="24"/>
  <c r="VY54" i="24"/>
  <c r="VZ18" i="24"/>
  <c r="VZ26" i="24"/>
  <c r="VZ34" i="24"/>
  <c r="VZ42" i="24"/>
  <c r="VZ50" i="24"/>
  <c r="VZ58" i="24"/>
  <c r="WA22" i="24"/>
  <c r="WA30" i="24"/>
  <c r="WA38" i="24"/>
  <c r="WA46" i="24"/>
  <c r="WA54" i="24"/>
  <c r="WB54" i="24"/>
  <c r="WB46" i="24"/>
  <c r="WB38" i="24"/>
  <c r="WB30" i="24"/>
  <c r="WB22" i="24"/>
  <c r="WB14" i="24"/>
  <c r="WT14" i="24"/>
  <c r="WT22" i="24"/>
  <c r="WT30" i="24"/>
  <c r="WT38" i="24"/>
  <c r="WT46" i="24"/>
  <c r="WT54" i="24"/>
  <c r="WU18" i="24"/>
  <c r="WU26" i="24"/>
  <c r="WU34" i="24"/>
  <c r="WU42" i="24"/>
  <c r="WU50" i="24"/>
  <c r="WU58" i="24"/>
  <c r="WW14" i="24"/>
  <c r="WW22" i="24"/>
  <c r="WW30" i="24"/>
  <c r="WW38" i="24"/>
  <c r="WW46" i="24"/>
  <c r="WW54" i="24"/>
  <c r="WV17" i="24"/>
  <c r="WV25" i="24"/>
  <c r="WV33" i="24"/>
  <c r="WV41" i="24"/>
  <c r="WV49" i="24"/>
  <c r="WV57" i="24"/>
  <c r="WZ12" i="24"/>
  <c r="WZ20" i="24"/>
  <c r="WZ28" i="24"/>
  <c r="WZ36" i="24"/>
  <c r="WZ44" i="24"/>
  <c r="WZ52" i="24"/>
  <c r="WZ60" i="24"/>
  <c r="XC16" i="24"/>
  <c r="XC24" i="24"/>
  <c r="XC32" i="24"/>
  <c r="XC40" i="24"/>
  <c r="XC48" i="24"/>
  <c r="XC56" i="24"/>
  <c r="WY12" i="24"/>
  <c r="WY20" i="24"/>
  <c r="WY28" i="24"/>
  <c r="WY36" i="24"/>
  <c r="WY44" i="24"/>
  <c r="WY52" i="24"/>
  <c r="WY60" i="24"/>
  <c r="XD16" i="24"/>
  <c r="XD24" i="24"/>
  <c r="XD32" i="24"/>
  <c r="XD40" i="24"/>
  <c r="XD48" i="24"/>
  <c r="XD56" i="24"/>
  <c r="XE12" i="24"/>
  <c r="XE20" i="24"/>
  <c r="XE28" i="24"/>
  <c r="XE36" i="24"/>
  <c r="XE44" i="24"/>
  <c r="XE52" i="24"/>
  <c r="XE60" i="24"/>
  <c r="UL14" i="24"/>
  <c r="UK20" i="24"/>
  <c r="UK29" i="24"/>
  <c r="VJ63" i="24"/>
  <c r="UK95" i="24"/>
  <c r="UK97" i="24"/>
  <c r="VJ105" i="24"/>
  <c r="UK107" i="24"/>
  <c r="VC37" i="24"/>
  <c r="UC35" i="24"/>
  <c r="UC59" i="24"/>
  <c r="UE47" i="24"/>
  <c r="UG34" i="24"/>
  <c r="UG50" i="24"/>
  <c r="UH46" i="24"/>
  <c r="UK50" i="24"/>
  <c r="VK38" i="24"/>
  <c r="UM42" i="24"/>
  <c r="UN46" i="24"/>
  <c r="UO34" i="24"/>
  <c r="UP46" i="24"/>
  <c r="UQ34" i="24"/>
  <c r="UR38" i="24"/>
  <c r="UC36" i="24"/>
  <c r="UE56" i="24"/>
  <c r="UG59" i="24"/>
  <c r="UH47" i="24"/>
  <c r="UK35" i="24"/>
  <c r="UC53" i="24"/>
  <c r="UE33" i="24"/>
  <c r="UE57" i="24"/>
  <c r="UG36" i="24"/>
  <c r="UG44" i="24"/>
  <c r="UG60" i="24"/>
  <c r="UH40" i="24"/>
  <c r="UH48" i="24"/>
  <c r="UH56" i="24"/>
  <c r="VJ36" i="24"/>
  <c r="VJ44" i="24"/>
  <c r="UK44" i="24"/>
  <c r="VJ52" i="24"/>
  <c r="UK52" i="24"/>
  <c r="VJ60" i="24"/>
  <c r="UK60" i="24"/>
  <c r="UL32" i="24"/>
  <c r="VK32" i="24"/>
  <c r="VK40" i="24"/>
  <c r="VK48" i="24"/>
  <c r="UL48" i="24"/>
  <c r="UL56" i="24"/>
  <c r="VK56" i="24"/>
  <c r="UM44" i="24"/>
  <c r="UM52" i="24"/>
  <c r="UM60" i="24"/>
  <c r="UN32" i="24"/>
  <c r="UN48" i="24"/>
  <c r="UN56" i="24"/>
  <c r="UO36" i="24"/>
  <c r="UO44" i="24"/>
  <c r="UO60" i="24"/>
  <c r="UP40" i="24"/>
  <c r="UP48" i="24"/>
  <c r="UP56" i="24"/>
  <c r="UQ36" i="24"/>
  <c r="UQ44" i="24"/>
  <c r="UQ52" i="24"/>
  <c r="UQ60" i="24"/>
  <c r="UR16" i="24"/>
  <c r="UR24" i="24"/>
  <c r="UR32" i="24"/>
  <c r="UR40" i="24"/>
  <c r="UR48" i="24"/>
  <c r="UR56" i="24"/>
  <c r="US36" i="24"/>
  <c r="US52" i="24"/>
  <c r="US60" i="24"/>
  <c r="UD56" i="24"/>
  <c r="UD32" i="24"/>
  <c r="VP19" i="24"/>
  <c r="VP27" i="24"/>
  <c r="VP35" i="24"/>
  <c r="VP51" i="24"/>
  <c r="VP59" i="24"/>
  <c r="VS15" i="24"/>
  <c r="VS23" i="24"/>
  <c r="VS31" i="24"/>
  <c r="VS39" i="24"/>
  <c r="VS47" i="24"/>
  <c r="VS55" i="24"/>
  <c r="VT19" i="24"/>
  <c r="VT27" i="24"/>
  <c r="VT35" i="24"/>
  <c r="VT43" i="24"/>
  <c r="VT51" i="24"/>
  <c r="VT59" i="24"/>
  <c r="VU15" i="24"/>
  <c r="VU23" i="24"/>
  <c r="VU31" i="24"/>
  <c r="VU39" i="24"/>
  <c r="VU47" i="24"/>
  <c r="VU55" i="24"/>
  <c r="VV19" i="24"/>
  <c r="VV27" i="24"/>
  <c r="VV35" i="24"/>
  <c r="VV43" i="24"/>
  <c r="VV51" i="24"/>
  <c r="VV59" i="24"/>
  <c r="VW15" i="24"/>
  <c r="VW23" i="24"/>
  <c r="VW31" i="24"/>
  <c r="VW39" i="24"/>
  <c r="VW47" i="24"/>
  <c r="VW55" i="24"/>
  <c r="VX19" i="24"/>
  <c r="VX27" i="24"/>
  <c r="VX35" i="24"/>
  <c r="VX43" i="24"/>
  <c r="VX51" i="24"/>
  <c r="VX59" i="24"/>
  <c r="VY15" i="24"/>
  <c r="VY23" i="24"/>
  <c r="VY31" i="24"/>
  <c r="VY39" i="24"/>
  <c r="VY47" i="24"/>
  <c r="VY55" i="24"/>
  <c r="VZ19" i="24"/>
  <c r="VZ27" i="24"/>
  <c r="VZ35" i="24"/>
  <c r="VZ43" i="24"/>
  <c r="VZ51" i="24"/>
  <c r="VZ59" i="24"/>
  <c r="WA23" i="24"/>
  <c r="WA31" i="24"/>
  <c r="WA39" i="24"/>
  <c r="WA47" i="24"/>
  <c r="WA55" i="24"/>
  <c r="WB61" i="24"/>
  <c r="WB53" i="24"/>
  <c r="WB45" i="24"/>
  <c r="WB37" i="24"/>
  <c r="WB29" i="24"/>
  <c r="WB21" i="24"/>
  <c r="WB13" i="24"/>
  <c r="WT15" i="24"/>
  <c r="WT23" i="24"/>
  <c r="WT31" i="24"/>
  <c r="WT39" i="24"/>
  <c r="WT47" i="24"/>
  <c r="WT55" i="24"/>
  <c r="WU19" i="24"/>
  <c r="WU35" i="24"/>
  <c r="WU43" i="24"/>
  <c r="WU51" i="24"/>
  <c r="WU59" i="24"/>
  <c r="WW15" i="24"/>
  <c r="WW23" i="24"/>
  <c r="WW31" i="24"/>
  <c r="WW39" i="24"/>
  <c r="WW47" i="24"/>
  <c r="WW55" i="24"/>
  <c r="MR62" i="24"/>
  <c r="NA62" i="24" s="1"/>
  <c r="WV18" i="24"/>
  <c r="WV26" i="24"/>
  <c r="WV34" i="24"/>
  <c r="WV42" i="24"/>
  <c r="WV50" i="24"/>
  <c r="WV58" i="24"/>
  <c r="WZ13" i="24"/>
  <c r="WZ21" i="24"/>
  <c r="WZ29" i="24"/>
  <c r="WZ37" i="24"/>
  <c r="WZ45" i="24"/>
  <c r="WZ53" i="24"/>
  <c r="WZ61" i="24"/>
  <c r="XC17" i="24"/>
  <c r="XC25" i="24"/>
  <c r="XC33" i="24"/>
  <c r="XC41" i="24"/>
  <c r="XC49" i="24"/>
  <c r="XC57" i="24"/>
  <c r="WY13" i="24"/>
  <c r="WY21" i="24"/>
  <c r="WY29" i="24"/>
  <c r="WY37" i="24"/>
  <c r="WY45" i="24"/>
  <c r="WY53" i="24"/>
  <c r="WY61" i="24"/>
  <c r="XD17" i="24"/>
  <c r="XD25" i="24"/>
  <c r="XD33" i="24"/>
  <c r="XD41" i="24"/>
  <c r="XD49" i="24"/>
  <c r="XD57" i="24"/>
  <c r="XE13" i="24"/>
  <c r="XE21" i="24"/>
  <c r="XE29" i="24"/>
  <c r="XE37" i="24"/>
  <c r="XE45" i="24"/>
  <c r="XE53" i="24"/>
  <c r="XE61" i="24"/>
  <c r="VJ62" i="24"/>
  <c r="UK62" i="24"/>
  <c r="UK64" i="24"/>
  <c r="VJ64" i="24"/>
  <c r="UK65" i="24"/>
  <c r="VJ65" i="24"/>
  <c r="VJ66" i="24"/>
  <c r="UK66" i="24"/>
  <c r="VJ67" i="24"/>
  <c r="UK67" i="24"/>
  <c r="VJ68" i="24"/>
  <c r="UK68" i="24"/>
  <c r="VJ69" i="24"/>
  <c r="UK69" i="24"/>
  <c r="VJ70" i="24"/>
  <c r="UK70" i="24"/>
  <c r="UK72" i="24"/>
  <c r="VJ72" i="24"/>
  <c r="UK73" i="24"/>
  <c r="VJ73" i="24"/>
  <c r="VJ75" i="24"/>
  <c r="UK75" i="24"/>
  <c r="UK77" i="24"/>
  <c r="VJ77" i="24"/>
  <c r="UK78" i="24"/>
  <c r="VJ78" i="24"/>
  <c r="UK79" i="24"/>
  <c r="VJ79" i="24"/>
  <c r="UK80" i="24"/>
  <c r="VJ80" i="24"/>
  <c r="VJ81" i="24"/>
  <c r="UK81" i="24"/>
  <c r="VJ82" i="24"/>
  <c r="UK82" i="24"/>
  <c r="UK83" i="24"/>
  <c r="VJ83" i="24"/>
  <c r="UK85" i="24"/>
  <c r="VJ85" i="24"/>
  <c r="VJ87" i="24"/>
  <c r="UK87" i="24"/>
  <c r="UK88" i="24"/>
  <c r="VJ88" i="24"/>
  <c r="VJ89" i="24"/>
  <c r="UK89" i="24"/>
  <c r="VJ91" i="24"/>
  <c r="UK91" i="24"/>
  <c r="VJ92" i="24"/>
  <c r="UK92" i="24"/>
  <c r="VJ94" i="24"/>
  <c r="UK94" i="24"/>
  <c r="UK96" i="24"/>
  <c r="VJ96" i="24"/>
  <c r="UK100" i="24"/>
  <c r="VJ100" i="24"/>
  <c r="VJ101" i="24"/>
  <c r="UK101" i="24"/>
  <c r="VJ102" i="24"/>
  <c r="UK102" i="24"/>
  <c r="VJ103" i="24"/>
  <c r="UK103" i="24"/>
  <c r="VJ106" i="24"/>
  <c r="UK106" i="24"/>
  <c r="UK108" i="24"/>
  <c r="VJ108" i="24"/>
  <c r="VK17" i="24"/>
  <c r="VK24" i="24"/>
  <c r="VK25" i="24"/>
  <c r="UL38" i="24"/>
  <c r="UK43" i="24"/>
  <c r="UK98" i="24"/>
  <c r="UC43" i="24"/>
  <c r="UE31" i="24"/>
  <c r="UG58" i="24"/>
  <c r="UH38" i="24"/>
  <c r="UH54" i="24"/>
  <c r="UK42" i="24"/>
  <c r="UL30" i="24"/>
  <c r="VK54" i="24"/>
  <c r="UM34" i="24"/>
  <c r="UM58" i="24"/>
  <c r="UN54" i="24"/>
  <c r="UO50" i="24"/>
  <c r="UP38" i="24"/>
  <c r="UQ50" i="24"/>
  <c r="UR30" i="24"/>
  <c r="UC52" i="24"/>
  <c r="UE32" i="24"/>
  <c r="UG51" i="24"/>
  <c r="UH31" i="24"/>
  <c r="UH55" i="24"/>
  <c r="UC46" i="24"/>
  <c r="UC54" i="24"/>
  <c r="UE34" i="24"/>
  <c r="UE50" i="24"/>
  <c r="UE58" i="24"/>
  <c r="UG37" i="24"/>
  <c r="UG45" i="24"/>
  <c r="UH41" i="24"/>
  <c r="UK37" i="24"/>
  <c r="VJ45" i="24"/>
  <c r="UK45" i="24"/>
  <c r="VJ53" i="24"/>
  <c r="UK53" i="24"/>
  <c r="VK41" i="24"/>
  <c r="UL41" i="24"/>
  <c r="VK49" i="24"/>
  <c r="UL49" i="24"/>
  <c r="VK57" i="24"/>
  <c r="UM45" i="24"/>
  <c r="UN33" i="24"/>
  <c r="UN49" i="24"/>
  <c r="UN57" i="24"/>
  <c r="UO45" i="24"/>
  <c r="UO53" i="24"/>
  <c r="UP33" i="24"/>
  <c r="UP57" i="24"/>
  <c r="UQ37" i="24"/>
  <c r="UQ45" i="24"/>
  <c r="UQ53" i="24"/>
  <c r="UR17" i="24"/>
  <c r="UR25" i="24"/>
  <c r="UR33" i="24"/>
  <c r="UR41" i="24"/>
  <c r="UR49" i="24"/>
  <c r="UR57" i="24"/>
  <c r="US37" i="24"/>
  <c r="US45" i="24"/>
  <c r="US53" i="24"/>
  <c r="UD47" i="24"/>
  <c r="UD39" i="24"/>
  <c r="UD31" i="24"/>
  <c r="VP12" i="24"/>
  <c r="VP20" i="24"/>
  <c r="VP28" i="24"/>
  <c r="VP36" i="24"/>
  <c r="VP44" i="24"/>
  <c r="VP52" i="24"/>
  <c r="VP60" i="24"/>
  <c r="VS16" i="24"/>
  <c r="VS24" i="24"/>
  <c r="VS32" i="24"/>
  <c r="VS40" i="24"/>
  <c r="VS48" i="24"/>
  <c r="VS56" i="24"/>
  <c r="VT12" i="24"/>
  <c r="VT20" i="24"/>
  <c r="VT28" i="24"/>
  <c r="VT36" i="24"/>
  <c r="VT44" i="24"/>
  <c r="VT52" i="24"/>
  <c r="VT60" i="24"/>
  <c r="VU16" i="24"/>
  <c r="VU24" i="24"/>
  <c r="VU32" i="24"/>
  <c r="VU40" i="24"/>
  <c r="VU48" i="24"/>
  <c r="VU56" i="24"/>
  <c r="VV12" i="24"/>
  <c r="VV20" i="24"/>
  <c r="VV28" i="24"/>
  <c r="VV36" i="24"/>
  <c r="VV44" i="24"/>
  <c r="VV52" i="24"/>
  <c r="VV60" i="24"/>
  <c r="VW16" i="24"/>
  <c r="VW24" i="24"/>
  <c r="VW32" i="24"/>
  <c r="VW40" i="24"/>
  <c r="VW48" i="24"/>
  <c r="VW56" i="24"/>
  <c r="VX20" i="24"/>
  <c r="VX28" i="24"/>
  <c r="VX36" i="24"/>
  <c r="VX44" i="24"/>
  <c r="VX52" i="24"/>
  <c r="VX60" i="24"/>
  <c r="VY16" i="24"/>
  <c r="VY24" i="24"/>
  <c r="VY32" i="24"/>
  <c r="VY40" i="24"/>
  <c r="VY48" i="24"/>
  <c r="VY56" i="24"/>
  <c r="VZ20" i="24"/>
  <c r="VZ28" i="24"/>
  <c r="VZ36" i="24"/>
  <c r="VZ44" i="24"/>
  <c r="VZ52" i="24"/>
  <c r="VZ60" i="24"/>
  <c r="WA16" i="24"/>
  <c r="WA24" i="24"/>
  <c r="WA32" i="24"/>
  <c r="WA40" i="24"/>
  <c r="WA48" i="24"/>
  <c r="WA56" i="24"/>
  <c r="WB60" i="24"/>
  <c r="WB52" i="24"/>
  <c r="WB44" i="24"/>
  <c r="WB36" i="24"/>
  <c r="WB28" i="24"/>
  <c r="WB20" i="24"/>
  <c r="WB12" i="24"/>
  <c r="WT16" i="24"/>
  <c r="WT24" i="24"/>
  <c r="WT32" i="24"/>
  <c r="WT40" i="24"/>
  <c r="WT48" i="24"/>
  <c r="WT56" i="24"/>
  <c r="WU20" i="24"/>
  <c r="WU28" i="24"/>
  <c r="WU36" i="24"/>
  <c r="WU44" i="24"/>
  <c r="WU52" i="24"/>
  <c r="WU60" i="24"/>
  <c r="WW16" i="24"/>
  <c r="WW24" i="24"/>
  <c r="WW32" i="24"/>
  <c r="WW40" i="24"/>
  <c r="WW48" i="24"/>
  <c r="WW56" i="24"/>
  <c r="WV19" i="24"/>
  <c r="WV27" i="24"/>
  <c r="WV35" i="24"/>
  <c r="WV43" i="24"/>
  <c r="WV51" i="24"/>
  <c r="WV59" i="24"/>
  <c r="WZ14" i="24"/>
  <c r="WZ22" i="24"/>
  <c r="WZ30" i="24"/>
  <c r="WZ38" i="24"/>
  <c r="WZ46" i="24"/>
  <c r="WZ54" i="24"/>
  <c r="XC18" i="24"/>
  <c r="XC26" i="24"/>
  <c r="XC34" i="24"/>
  <c r="XC42" i="24"/>
  <c r="XC50" i="24"/>
  <c r="XC58" i="24"/>
  <c r="WY14" i="24"/>
  <c r="WY22" i="24"/>
  <c r="WY38" i="24"/>
  <c r="WY46" i="24"/>
  <c r="WY54" i="24"/>
  <c r="XD18" i="24"/>
  <c r="XD26" i="24"/>
  <c r="XD34" i="24"/>
  <c r="XD42" i="24"/>
  <c r="XD58" i="24"/>
  <c r="XE14" i="24"/>
  <c r="XE22" i="24"/>
  <c r="XE30" i="24"/>
  <c r="XE38" i="24"/>
  <c r="XE46" i="24"/>
  <c r="XE54" i="24"/>
  <c r="UK12" i="24"/>
  <c r="UK18" i="24"/>
  <c r="UK22" i="24"/>
  <c r="UK26" i="24"/>
  <c r="VK47" i="24"/>
  <c r="VJ74" i="24"/>
  <c r="UC51" i="24"/>
  <c r="UE55" i="24"/>
  <c r="VJ58" i="24"/>
  <c r="UK58" i="24"/>
  <c r="UC39" i="24"/>
  <c r="UC47" i="24"/>
  <c r="UE43" i="24"/>
  <c r="UE51" i="24"/>
  <c r="UE59" i="24"/>
  <c r="UG38" i="24"/>
  <c r="UG46" i="24"/>
  <c r="UG54" i="24"/>
  <c r="UH42" i="24"/>
  <c r="UH50" i="24"/>
  <c r="UH58" i="24"/>
  <c r="VJ38" i="24"/>
  <c r="UK46" i="24"/>
  <c r="VJ46" i="24"/>
  <c r="VK34" i="24"/>
  <c r="UL42" i="24"/>
  <c r="VK42" i="24"/>
  <c r="UL50" i="24"/>
  <c r="VK50" i="24"/>
  <c r="VK58" i="24"/>
  <c r="UL58" i="24"/>
  <c r="UM30" i="24"/>
  <c r="UM54" i="24"/>
  <c r="UN34" i="24"/>
  <c r="UN50" i="24"/>
  <c r="UN58" i="24"/>
  <c r="UO38" i="24"/>
  <c r="UO46" i="24"/>
  <c r="UO54" i="24"/>
  <c r="UP42" i="24"/>
  <c r="UP50" i="24"/>
  <c r="UP58" i="24"/>
  <c r="UQ30" i="24"/>
  <c r="UQ46" i="24"/>
  <c r="UQ54" i="24"/>
  <c r="UR18" i="24"/>
  <c r="UR26" i="24"/>
  <c r="UR34" i="24"/>
  <c r="UR42" i="24"/>
  <c r="UR50" i="24"/>
  <c r="UR58" i="24"/>
  <c r="US30" i="24"/>
  <c r="US54" i="24"/>
  <c r="UD54" i="24"/>
  <c r="VP21" i="24"/>
  <c r="VP29" i="24"/>
  <c r="VP37" i="24"/>
  <c r="VP45" i="24"/>
  <c r="VP53" i="24"/>
  <c r="VP61" i="24"/>
  <c r="VS17" i="24"/>
  <c r="VS25" i="24"/>
  <c r="VS33" i="24"/>
  <c r="VS41" i="24"/>
  <c r="VS49" i="24"/>
  <c r="VS57" i="24"/>
  <c r="VT21" i="24"/>
  <c r="VT29" i="24"/>
  <c r="VT37" i="24"/>
  <c r="VT45" i="24"/>
  <c r="VT53" i="24"/>
  <c r="VT61" i="24"/>
  <c r="VU17" i="24"/>
  <c r="VU25" i="24"/>
  <c r="VU33" i="24"/>
  <c r="VU41" i="24"/>
  <c r="VU49" i="24"/>
  <c r="VU57" i="24"/>
  <c r="VV21" i="24"/>
  <c r="VV29" i="24"/>
  <c r="VV37" i="24"/>
  <c r="VV45" i="24"/>
  <c r="VV53" i="24"/>
  <c r="VV61" i="24"/>
  <c r="VW17" i="24"/>
  <c r="VW25" i="24"/>
  <c r="VW33" i="24"/>
  <c r="VW41" i="24"/>
  <c r="VW49" i="24"/>
  <c r="VW57" i="24"/>
  <c r="VX21" i="24"/>
  <c r="VX29" i="24"/>
  <c r="VX37" i="24"/>
  <c r="VX45" i="24"/>
  <c r="VX53" i="24"/>
  <c r="VX61" i="24"/>
  <c r="VY17" i="24"/>
  <c r="VY25" i="24"/>
  <c r="VY33" i="24"/>
  <c r="VY41" i="24"/>
  <c r="VY49" i="24"/>
  <c r="VY57" i="24"/>
  <c r="VZ21" i="24"/>
  <c r="VZ29" i="24"/>
  <c r="VZ37" i="24"/>
  <c r="VZ45" i="24"/>
  <c r="VZ53" i="24"/>
  <c r="VZ61" i="24"/>
  <c r="WA17" i="24"/>
  <c r="WA25" i="24"/>
  <c r="WA33" i="24"/>
  <c r="WA41" i="24"/>
  <c r="WA49" i="24"/>
  <c r="WA57" i="24"/>
  <c r="WB59" i="24"/>
  <c r="WB51" i="24"/>
  <c r="WB43" i="24"/>
  <c r="WB35" i="24"/>
  <c r="WB27" i="24"/>
  <c r="WB19" i="24"/>
  <c r="WB11" i="24"/>
  <c r="KF11" i="24" s="1"/>
  <c r="QK11" i="24" s="1"/>
  <c r="WT17" i="24"/>
  <c r="WT25" i="24"/>
  <c r="WT33" i="24"/>
  <c r="WT41" i="24"/>
  <c r="WT49" i="24"/>
  <c r="WT57" i="24"/>
  <c r="WU21" i="24"/>
  <c r="WU29" i="24"/>
  <c r="WU37" i="24"/>
  <c r="WU45" i="24"/>
  <c r="WU53" i="24"/>
  <c r="WU61" i="24"/>
  <c r="WW17" i="24"/>
  <c r="WW25" i="24"/>
  <c r="WW33" i="24"/>
  <c r="WW41" i="24"/>
  <c r="WW49" i="24"/>
  <c r="WW57" i="24"/>
  <c r="WV20" i="24"/>
  <c r="WV28" i="24"/>
  <c r="WV36" i="24"/>
  <c r="WV44" i="24"/>
  <c r="WV52" i="24"/>
  <c r="WV60" i="24"/>
  <c r="WZ15" i="24"/>
  <c r="WZ23" i="24"/>
  <c r="WZ31" i="24"/>
  <c r="WZ39" i="24"/>
  <c r="WZ47" i="24"/>
  <c r="WZ55" i="24"/>
  <c r="XC19" i="24"/>
  <c r="XC27" i="24"/>
  <c r="XC35" i="24"/>
  <c r="XC43" i="24"/>
  <c r="XC51" i="24"/>
  <c r="XC59" i="24"/>
  <c r="WY15" i="24"/>
  <c r="WY23" i="24"/>
  <c r="WY31" i="24"/>
  <c r="WY39" i="24"/>
  <c r="WY47" i="24"/>
  <c r="WY55" i="24"/>
  <c r="XD19" i="24"/>
  <c r="XD27" i="24"/>
  <c r="XD35" i="24"/>
  <c r="XD43" i="24"/>
  <c r="XD51" i="24"/>
  <c r="XD59" i="24"/>
  <c r="XE15" i="24"/>
  <c r="XE23" i="24"/>
  <c r="XE31" i="24"/>
  <c r="XE39" i="24"/>
  <c r="XE47" i="24"/>
  <c r="XE55" i="24"/>
  <c r="VK63" i="24"/>
  <c r="UL63" i="24"/>
  <c r="UL64" i="24"/>
  <c r="VK64" i="24"/>
  <c r="VK65" i="24"/>
  <c r="UL65" i="24"/>
  <c r="VK67" i="24"/>
  <c r="UL67" i="24"/>
  <c r="VK68" i="24"/>
  <c r="UL68" i="24"/>
  <c r="VK70" i="24"/>
  <c r="UL70" i="24"/>
  <c r="UL72" i="24"/>
  <c r="VK72" i="24"/>
  <c r="UL73" i="24"/>
  <c r="VK73" i="24"/>
  <c r="UL74" i="24"/>
  <c r="VK74" i="24"/>
  <c r="VK75" i="24"/>
  <c r="UL75" i="24"/>
  <c r="VK76" i="24"/>
  <c r="UL76" i="24"/>
  <c r="UL77" i="24"/>
  <c r="VK77" i="24"/>
  <c r="UL78" i="24"/>
  <c r="VK78" i="24"/>
  <c r="VK80" i="24"/>
  <c r="UL80" i="24"/>
  <c r="UL81" i="24"/>
  <c r="VK81" i="24"/>
  <c r="VK82" i="24"/>
  <c r="UL82" i="24"/>
  <c r="VK83" i="24"/>
  <c r="UL83" i="24"/>
  <c r="UL84" i="24"/>
  <c r="VK84" i="24"/>
  <c r="UL86" i="24"/>
  <c r="VK86" i="24"/>
  <c r="VK89" i="24"/>
  <c r="UL89" i="24"/>
  <c r="UL90" i="24"/>
  <c r="VK90" i="24"/>
  <c r="VK91" i="24"/>
  <c r="UL91" i="24"/>
  <c r="VK92" i="24"/>
  <c r="UL92" i="24"/>
  <c r="VK93" i="24"/>
  <c r="UL93" i="24"/>
  <c r="VK95" i="24"/>
  <c r="UL95" i="24"/>
  <c r="VK96" i="24"/>
  <c r="UL96" i="24"/>
  <c r="UL97" i="24"/>
  <c r="VK97" i="24"/>
  <c r="VK98" i="24"/>
  <c r="UL98" i="24"/>
  <c r="VK99" i="24"/>
  <c r="UL99" i="24"/>
  <c r="VK101" i="24"/>
  <c r="UL101" i="24"/>
  <c r="VK102" i="24"/>
  <c r="UL102" i="24"/>
  <c r="UL104" i="24"/>
  <c r="VK104" i="24"/>
  <c r="UL105" i="24"/>
  <c r="VK105" i="24"/>
  <c r="VK106" i="24"/>
  <c r="UL106" i="24"/>
  <c r="VK107" i="24"/>
  <c r="UL107" i="24"/>
  <c r="UL108" i="24"/>
  <c r="VK108" i="24"/>
  <c r="UL109" i="24"/>
  <c r="VK109" i="24"/>
  <c r="UK10" i="24"/>
  <c r="FG10" i="24" s="1"/>
  <c r="OT10" i="24" s="1"/>
  <c r="UL18" i="24"/>
  <c r="UL26" i="24"/>
  <c r="VJ50" i="24"/>
  <c r="UL79" i="24"/>
  <c r="VJ86" i="24"/>
  <c r="UD53" i="24"/>
  <c r="UD45" i="24"/>
  <c r="VP46" i="24"/>
  <c r="WB58" i="24"/>
  <c r="WB50" i="24"/>
  <c r="WB42" i="24"/>
  <c r="WB34" i="24"/>
  <c r="WB26" i="24"/>
  <c r="WB18" i="24"/>
  <c r="WU30" i="24"/>
  <c r="WZ16" i="24"/>
  <c r="WZ24" i="24"/>
  <c r="WZ32" i="24"/>
  <c r="WZ40" i="24"/>
  <c r="WZ48" i="24"/>
  <c r="WZ56" i="24"/>
  <c r="XC12" i="24"/>
  <c r="XC20" i="24"/>
  <c r="XC28" i="24"/>
  <c r="XC36" i="24"/>
  <c r="XC44" i="24"/>
  <c r="XC52" i="24"/>
  <c r="XC60" i="24"/>
  <c r="WY16" i="24"/>
  <c r="WY24" i="24"/>
  <c r="WY32" i="24"/>
  <c r="WY40" i="24"/>
  <c r="WY48" i="24"/>
  <c r="WY56" i="24"/>
  <c r="XD12" i="24"/>
  <c r="XD20" i="24"/>
  <c r="XD28" i="24"/>
  <c r="XD36" i="24"/>
  <c r="XD44" i="24"/>
  <c r="XD52" i="24"/>
  <c r="XD60" i="24"/>
  <c r="XE16" i="24"/>
  <c r="XE24" i="24"/>
  <c r="XE32" i="24"/>
  <c r="XE40" i="24"/>
  <c r="XE48" i="24"/>
  <c r="XE56" i="24"/>
  <c r="UL15" i="24"/>
  <c r="UL34" i="24"/>
  <c r="VJ37" i="24"/>
  <c r="VK39" i="24"/>
  <c r="VK66" i="24"/>
  <c r="UL85" i="24"/>
  <c r="UL87" i="24"/>
  <c r="VJ90" i="24"/>
  <c r="UK109" i="24"/>
  <c r="VC61" i="24"/>
  <c r="UT60" i="24"/>
  <c r="UT53" i="24"/>
  <c r="VC45" i="24"/>
  <c r="VG61" i="24"/>
  <c r="VG13" i="24"/>
  <c r="VC55" i="24"/>
  <c r="VG53" i="24"/>
  <c r="VC12" i="24"/>
  <c r="VG45" i="24"/>
  <c r="VC33" i="24"/>
  <c r="UT18" i="24"/>
  <c r="UT58" i="24"/>
  <c r="UT101" i="24"/>
  <c r="UT109" i="24"/>
  <c r="UT50" i="24"/>
  <c r="UT26" i="24"/>
  <c r="UT34" i="24"/>
  <c r="VC29" i="24"/>
  <c r="VC53" i="24"/>
  <c r="VC60" i="24"/>
  <c r="VC20" i="24"/>
  <c r="VC21" i="24"/>
  <c r="VC15" i="24"/>
  <c r="VC13" i="24"/>
  <c r="VC16" i="24"/>
  <c r="VC27" i="24"/>
  <c r="VC34" i="24"/>
  <c r="VC40" i="24"/>
  <c r="VC51" i="24"/>
  <c r="VC56" i="24"/>
  <c r="VC28" i="24"/>
  <c r="VC36" i="24"/>
  <c r="VC44" i="24"/>
  <c r="VC52" i="24"/>
  <c r="VG34" i="24"/>
  <c r="VG30" i="24"/>
  <c r="VG50" i="24"/>
  <c r="VG46" i="24"/>
  <c r="VG40" i="24"/>
  <c r="VG37" i="24"/>
  <c r="VG15" i="24"/>
  <c r="VG36" i="24"/>
  <c r="VG44" i="24"/>
  <c r="VG52" i="24"/>
  <c r="VG55" i="24"/>
  <c r="VG28" i="24"/>
  <c r="VG12" i="24"/>
  <c r="VG24" i="24"/>
  <c r="VG41" i="24"/>
  <c r="VG54" i="24"/>
  <c r="VG19" i="24"/>
  <c r="VG20" i="24"/>
  <c r="VG25" i="24"/>
  <c r="VG42" i="24"/>
  <c r="VG16" i="24"/>
  <c r="VG26" i="24"/>
  <c r="VG47" i="24"/>
  <c r="VG48" i="24"/>
  <c r="VG59" i="24"/>
  <c r="VG60" i="24"/>
  <c r="VH10" i="24"/>
  <c r="HX10" i="24" s="1"/>
  <c r="PQ10" i="24" s="1"/>
  <c r="VG14" i="24"/>
  <c r="VG23" i="24"/>
  <c r="VG17" i="24"/>
  <c r="VG22" i="24"/>
  <c r="VG31" i="24"/>
  <c r="VG32" i="24"/>
  <c r="VG35" i="24"/>
  <c r="VG38" i="24"/>
  <c r="VG51" i="24"/>
  <c r="VG56" i="24"/>
  <c r="VG39" i="24"/>
  <c r="VG49" i="24"/>
  <c r="VG57" i="24"/>
  <c r="VF10" i="24"/>
  <c r="HR10" i="24" s="1"/>
  <c r="PO10" i="24" s="1"/>
  <c r="VG33" i="24"/>
  <c r="VC19" i="24"/>
  <c r="VC22" i="24"/>
  <c r="VC26" i="24"/>
  <c r="VC31" i="24"/>
  <c r="VC49" i="24"/>
  <c r="VC59" i="24"/>
  <c r="VC25" i="24"/>
  <c r="VC48" i="24"/>
  <c r="UY62" i="24"/>
  <c r="UZ66" i="24"/>
  <c r="UY70" i="24"/>
  <c r="UZ74" i="24"/>
  <c r="UY78" i="24"/>
  <c r="UZ82" i="24"/>
  <c r="UY86" i="24"/>
  <c r="UZ90" i="24"/>
  <c r="UY94" i="24"/>
  <c r="UZ98" i="24"/>
  <c r="UY102" i="24"/>
  <c r="UZ106" i="24"/>
  <c r="VC50" i="24"/>
  <c r="VC24" i="24"/>
  <c r="VC35" i="24"/>
  <c r="VC38" i="24"/>
  <c r="VC42" i="24"/>
  <c r="VC47" i="24"/>
  <c r="VC46" i="24"/>
  <c r="UZ10" i="24"/>
  <c r="GZ10" i="24" s="1"/>
  <c r="PI10" i="24" s="1"/>
  <c r="VC14" i="24"/>
  <c r="VC18" i="24"/>
  <c r="VC23" i="24"/>
  <c r="VC41" i="24"/>
  <c r="VC54" i="24"/>
  <c r="VC58" i="24"/>
  <c r="VA62" i="24"/>
  <c r="VA70" i="24"/>
  <c r="VA78" i="24"/>
  <c r="VA86" i="24"/>
  <c r="VA94" i="24"/>
  <c r="VA102" i="24"/>
  <c r="VC43" i="24"/>
  <c r="VC17" i="24"/>
  <c r="VC57" i="24"/>
  <c r="VC32" i="24"/>
  <c r="VB10" i="24"/>
  <c r="HF10" i="24" s="1"/>
  <c r="PK10" i="24" s="1"/>
  <c r="VC30" i="24"/>
  <c r="VC39" i="24"/>
  <c r="UT15" i="24"/>
  <c r="UT23" i="24"/>
  <c r="UT31" i="24"/>
  <c r="UT39" i="24"/>
  <c r="UT47" i="24"/>
  <c r="UT55" i="24"/>
  <c r="UU66" i="24"/>
  <c r="UU74" i="24"/>
  <c r="UU82" i="24"/>
  <c r="UU90" i="24"/>
  <c r="UU98" i="24"/>
  <c r="UU106" i="24"/>
  <c r="UU10" i="24"/>
  <c r="GK10" i="24" s="1"/>
  <c r="PD10" i="24" s="1"/>
  <c r="UT17" i="24"/>
  <c r="UT25" i="24"/>
  <c r="UT33" i="24"/>
  <c r="UT41" i="24"/>
  <c r="UT49" i="24"/>
  <c r="UT57" i="24"/>
  <c r="UW10" i="24"/>
  <c r="GQ10" i="24" s="1"/>
  <c r="PF10" i="24" s="1"/>
  <c r="UT14" i="24"/>
  <c r="UT22" i="24"/>
  <c r="UT30" i="24"/>
  <c r="UT38" i="24"/>
  <c r="UT46" i="24"/>
  <c r="UT54" i="24"/>
  <c r="UT19" i="24"/>
  <c r="UT27" i="24"/>
  <c r="UT35" i="24"/>
  <c r="UT43" i="24"/>
  <c r="UT51" i="24"/>
  <c r="UT59" i="24"/>
  <c r="FB10" i="24"/>
  <c r="FC10" i="24" s="1"/>
  <c r="UJ10" i="24" s="1"/>
  <c r="FD10" i="24" s="1"/>
  <c r="OS10" i="24" s="1"/>
  <c r="FB11" i="24"/>
  <c r="FC11" i="24" s="1"/>
  <c r="NA17" i="24"/>
  <c r="NB17" i="24" s="1"/>
  <c r="NA49" i="24"/>
  <c r="NB49" i="24" s="1"/>
  <c r="MS23" i="24"/>
  <c r="MS55" i="24"/>
  <c r="MS25" i="24"/>
  <c r="MS57" i="24"/>
  <c r="NA23" i="24"/>
  <c r="NB23" i="24" s="1"/>
  <c r="NA55" i="24"/>
  <c r="NB55" i="24" s="1"/>
  <c r="MS31" i="24"/>
  <c r="NA25" i="24"/>
  <c r="NB25" i="24" s="1"/>
  <c r="NA57" i="24"/>
  <c r="NB57" i="24" s="1"/>
  <c r="EQ14" i="24"/>
  <c r="MS33" i="24"/>
  <c r="NA31" i="24"/>
  <c r="NB31" i="24" s="1"/>
  <c r="EY11" i="24"/>
  <c r="EZ11" i="24" s="1"/>
  <c r="MS39" i="24"/>
  <c r="NA33" i="24"/>
  <c r="NB33" i="24" s="1"/>
  <c r="EY13" i="24"/>
  <c r="EZ13" i="24" s="1"/>
  <c r="MS41" i="24"/>
  <c r="NA39" i="24"/>
  <c r="NB39" i="24" s="1"/>
  <c r="EY15" i="24"/>
  <c r="EZ15" i="24" s="1"/>
  <c r="MS15" i="24"/>
  <c r="MS47" i="24"/>
  <c r="NA41" i="24"/>
  <c r="NB41" i="24" s="1"/>
  <c r="EY16" i="24"/>
  <c r="EZ16" i="24" s="1"/>
  <c r="MS17" i="24"/>
  <c r="MS49" i="24"/>
  <c r="NA15" i="24"/>
  <c r="NB15" i="24" s="1"/>
  <c r="NA47" i="24"/>
  <c r="NB47" i="24" s="1"/>
  <c r="EQ12" i="24"/>
  <c r="EQ20" i="24"/>
  <c r="EY14" i="24"/>
  <c r="EZ14" i="24" s="1"/>
  <c r="MS16" i="24"/>
  <c r="MS24" i="24"/>
  <c r="MS32" i="24"/>
  <c r="MS40" i="24"/>
  <c r="MS48" i="24"/>
  <c r="MS56" i="24"/>
  <c r="NA16" i="24"/>
  <c r="NB16" i="24" s="1"/>
  <c r="NA24" i="24"/>
  <c r="NB24" i="24" s="1"/>
  <c r="NA32" i="24"/>
  <c r="NB32" i="24" s="1"/>
  <c r="NA40" i="24"/>
  <c r="NB40" i="24" s="1"/>
  <c r="NA48" i="24"/>
  <c r="NB48" i="24" s="1"/>
  <c r="NA56" i="24"/>
  <c r="NB56" i="24" s="1"/>
  <c r="EQ13" i="24"/>
  <c r="MS10" i="24"/>
  <c r="WX10" i="24" s="1"/>
  <c r="MT10" i="24" s="1"/>
  <c r="RG10" i="24" s="1"/>
  <c r="MS18" i="24"/>
  <c r="MS26" i="24"/>
  <c r="MS34" i="24"/>
  <c r="MS42" i="24"/>
  <c r="MS50" i="24"/>
  <c r="MS58" i="24"/>
  <c r="NA10" i="24"/>
  <c r="NB10" i="24" s="1"/>
  <c r="XA10" i="24" s="1"/>
  <c r="NC10" i="24" s="1"/>
  <c r="RJ10" i="24" s="1"/>
  <c r="NA18" i="24"/>
  <c r="NB18" i="24" s="1"/>
  <c r="NA26" i="24"/>
  <c r="NB26" i="24" s="1"/>
  <c r="NA34" i="24"/>
  <c r="NB34" i="24" s="1"/>
  <c r="NA42" i="24"/>
  <c r="NB42" i="24" s="1"/>
  <c r="NA50" i="24"/>
  <c r="NB50" i="24" s="1"/>
  <c r="NA58" i="24"/>
  <c r="NB58" i="24" s="1"/>
  <c r="EQ15" i="24"/>
  <c r="EP22" i="24"/>
  <c r="EQ21" i="24"/>
  <c r="EY17" i="24"/>
  <c r="EZ17" i="24" s="1"/>
  <c r="IN11" i="24"/>
  <c r="IO11" i="24" s="1"/>
  <c r="VN11" i="24" s="1"/>
  <c r="MS11" i="24"/>
  <c r="MS19" i="24"/>
  <c r="MS27" i="24"/>
  <c r="MS35" i="24"/>
  <c r="MS43" i="24"/>
  <c r="MS51" i="24"/>
  <c r="MS59" i="24"/>
  <c r="NA11" i="24"/>
  <c r="NB11" i="24" s="1"/>
  <c r="NA19" i="24"/>
  <c r="NB19" i="24" s="1"/>
  <c r="NA27" i="24"/>
  <c r="NB27" i="24" s="1"/>
  <c r="NA35" i="24"/>
  <c r="NB35" i="24" s="1"/>
  <c r="NA43" i="24"/>
  <c r="NB43" i="24" s="1"/>
  <c r="NA51" i="24"/>
  <c r="NB51" i="24" s="1"/>
  <c r="NA59" i="24"/>
  <c r="NB59" i="24" s="1"/>
  <c r="EQ16" i="24"/>
  <c r="EY10" i="24"/>
  <c r="EZ10" i="24" s="1"/>
  <c r="UI10" i="24" s="1"/>
  <c r="FA10" i="24" s="1"/>
  <c r="OR10" i="24" s="1"/>
  <c r="EY18" i="24"/>
  <c r="EZ18" i="24" s="1"/>
  <c r="MS12" i="24"/>
  <c r="MS20" i="24"/>
  <c r="MS28" i="24"/>
  <c r="MS36" i="24"/>
  <c r="MS44" i="24"/>
  <c r="MS52" i="24"/>
  <c r="MS60" i="24"/>
  <c r="NA12" i="24"/>
  <c r="NB12" i="24" s="1"/>
  <c r="NA20" i="24"/>
  <c r="NB20" i="24" s="1"/>
  <c r="NA28" i="24"/>
  <c r="NB28" i="24" s="1"/>
  <c r="NA36" i="24"/>
  <c r="NB36" i="24" s="1"/>
  <c r="NA44" i="24"/>
  <c r="NB44" i="24" s="1"/>
  <c r="NA52" i="24"/>
  <c r="NB52" i="24" s="1"/>
  <c r="NA60" i="24"/>
  <c r="NB60" i="24" s="1"/>
  <c r="EQ10" i="24"/>
  <c r="UF10" i="24" s="1"/>
  <c r="ER10" i="24" s="1"/>
  <c r="OO10" i="24" s="1"/>
  <c r="EQ17" i="24"/>
  <c r="EY19" i="24"/>
  <c r="EZ19" i="24" s="1"/>
  <c r="MS13" i="24"/>
  <c r="MS21" i="24"/>
  <c r="MS29" i="24"/>
  <c r="MS37" i="24"/>
  <c r="MS45" i="24"/>
  <c r="MS53" i="24"/>
  <c r="NA13" i="24"/>
  <c r="NB13" i="24" s="1"/>
  <c r="NA21" i="24"/>
  <c r="NB21" i="24" s="1"/>
  <c r="NA29" i="24"/>
  <c r="NB29" i="24" s="1"/>
  <c r="NA37" i="24"/>
  <c r="NB37" i="24" s="1"/>
  <c r="NA45" i="24"/>
  <c r="NB45" i="24" s="1"/>
  <c r="NA53" i="24"/>
  <c r="NB53" i="24" s="1"/>
  <c r="EQ18" i="24"/>
  <c r="EY12" i="24"/>
  <c r="EZ12" i="24" s="1"/>
  <c r="UI12" i="24" s="1"/>
  <c r="EY20" i="24"/>
  <c r="EZ20" i="24" s="1"/>
  <c r="MS14" i="24"/>
  <c r="MS22" i="24"/>
  <c r="MS30" i="24"/>
  <c r="MS38" i="24"/>
  <c r="MS46" i="24"/>
  <c r="MS54" i="24"/>
  <c r="NA14" i="24"/>
  <c r="NB14" i="24" s="1"/>
  <c r="NA22" i="24"/>
  <c r="NB22" i="24" s="1"/>
  <c r="NA30" i="24"/>
  <c r="NB30" i="24" s="1"/>
  <c r="NA38" i="24"/>
  <c r="NB38" i="24" s="1"/>
  <c r="NA46" i="24"/>
  <c r="NB46" i="24" s="1"/>
  <c r="NA54" i="24"/>
  <c r="NB54" i="24" s="1"/>
  <c r="EQ11" i="24"/>
  <c r="EQ19" i="24"/>
  <c r="GV10" i="24"/>
  <c r="UY10" i="24" s="1"/>
  <c r="GW10" i="24" s="1"/>
  <c r="PH10" i="24" s="1"/>
  <c r="BI10" i="24"/>
  <c r="BK10" i="24"/>
  <c r="WA11" i="24" l="1"/>
  <c r="KC11" i="24" s="1"/>
  <c r="QJ11" i="24" s="1"/>
  <c r="FY12" i="24"/>
  <c r="OZ12" i="24" s="1"/>
  <c r="WA15" i="24"/>
  <c r="WA14" i="24"/>
  <c r="WA13" i="24"/>
  <c r="GE12" i="24"/>
  <c r="PB12" i="24" s="1"/>
  <c r="PB11" i="24"/>
  <c r="GH11" i="24"/>
  <c r="PC10" i="24"/>
  <c r="ID12" i="24"/>
  <c r="PS11" i="24"/>
  <c r="XA11" i="24"/>
  <c r="NC11" i="24" s="1"/>
  <c r="RJ11" i="24" s="1"/>
  <c r="MH12" i="24"/>
  <c r="RC11" i="24"/>
  <c r="MQ12" i="24"/>
  <c r="RF12" i="24" s="1"/>
  <c r="RF11" i="24"/>
  <c r="IG12" i="24"/>
  <c r="PT12" i="24" s="1"/>
  <c r="PT11" i="24"/>
  <c r="JK12" i="24"/>
  <c r="QD11" i="24"/>
  <c r="JQ12" i="24"/>
  <c r="QF12" i="24" s="1"/>
  <c r="QF11" i="24"/>
  <c r="FS12" i="24"/>
  <c r="OX12" i="24" s="1"/>
  <c r="NO12" i="24"/>
  <c r="UJ11" i="24"/>
  <c r="FD11" i="24" s="1"/>
  <c r="OS11" i="24" s="1"/>
  <c r="FP12" i="24"/>
  <c r="OW12" i="24" s="1"/>
  <c r="JT12" i="24"/>
  <c r="FY13" i="24"/>
  <c r="OZ13" i="24" s="1"/>
  <c r="HI11" i="24"/>
  <c r="PL11" i="24" s="1"/>
  <c r="JN12" i="24"/>
  <c r="MK12" i="24"/>
  <c r="JZ12" i="24"/>
  <c r="JW12" i="24"/>
  <c r="GL15" i="24"/>
  <c r="GU14" i="24"/>
  <c r="MZ12" i="24"/>
  <c r="KF12" i="24"/>
  <c r="HU12" i="24"/>
  <c r="IV12" i="24"/>
  <c r="MN12" i="24"/>
  <c r="JH12" i="24"/>
  <c r="EO12" i="24"/>
  <c r="ON12" i="24" s="1"/>
  <c r="EX12" i="24"/>
  <c r="OQ12" i="24" s="1"/>
  <c r="EI12" i="24"/>
  <c r="OL12" i="24" s="1"/>
  <c r="EL12" i="24"/>
  <c r="OM12" i="24" s="1"/>
  <c r="JE12" i="24"/>
  <c r="EF12" i="24"/>
  <c r="OK12" i="24" s="1"/>
  <c r="IP11" i="24"/>
  <c r="PW11" i="24" s="1"/>
  <c r="MW12" i="24"/>
  <c r="NL12" i="24"/>
  <c r="NI12" i="24"/>
  <c r="EU12" i="24"/>
  <c r="OP12" i="24" s="1"/>
  <c r="WX13" i="24"/>
  <c r="XA35" i="24"/>
  <c r="GB12" i="24"/>
  <c r="FJ12" i="24"/>
  <c r="OU12" i="24" s="1"/>
  <c r="XA29" i="24"/>
  <c r="WX20" i="24"/>
  <c r="FG11" i="24"/>
  <c r="OT11" i="24" s="1"/>
  <c r="WX22" i="24"/>
  <c r="XA28" i="24"/>
  <c r="XA22" i="24"/>
  <c r="UI20" i="24"/>
  <c r="XA13" i="24"/>
  <c r="UF17" i="24"/>
  <c r="XA12" i="24"/>
  <c r="UI18" i="24"/>
  <c r="XA19" i="24"/>
  <c r="WX11" i="24"/>
  <c r="MT11" i="24" s="1"/>
  <c r="RG11" i="24" s="1"/>
  <c r="UI16" i="24"/>
  <c r="FM12" i="24"/>
  <c r="OV12" i="24" s="1"/>
  <c r="FV12" i="24"/>
  <c r="OY12" i="24" s="1"/>
  <c r="KP14" i="24"/>
  <c r="KY13" i="24"/>
  <c r="XA58" i="24"/>
  <c r="WX50" i="24"/>
  <c r="XA48" i="24"/>
  <c r="WX49" i="24"/>
  <c r="WX41" i="24"/>
  <c r="XA57" i="24"/>
  <c r="XA54" i="24"/>
  <c r="XA38" i="24"/>
  <c r="WX60" i="24"/>
  <c r="XA55" i="24"/>
  <c r="WX23" i="24"/>
  <c r="XA30" i="24"/>
  <c r="WX14" i="24"/>
  <c r="XA21" i="24"/>
  <c r="UI19" i="24"/>
  <c r="XA20" i="24"/>
  <c r="WX12" i="24"/>
  <c r="XA27" i="24"/>
  <c r="WX19" i="24"/>
  <c r="XA50" i="24"/>
  <c r="WX42" i="24"/>
  <c r="XA40" i="24"/>
  <c r="WX24" i="24"/>
  <c r="WX17" i="24"/>
  <c r="UI13" i="24"/>
  <c r="XA25" i="24"/>
  <c r="XA49" i="24"/>
  <c r="WA12" i="24"/>
  <c r="XA42" i="24"/>
  <c r="WX16" i="24"/>
  <c r="WX31" i="24"/>
  <c r="XA61" i="24"/>
  <c r="UI14" i="24"/>
  <c r="WX39" i="24"/>
  <c r="XA17" i="24"/>
  <c r="XA14" i="24"/>
  <c r="WX54" i="24"/>
  <c r="XA60" i="24"/>
  <c r="UI17" i="24"/>
  <c r="WX18" i="24"/>
  <c r="WX47" i="24"/>
  <c r="WX27" i="24"/>
  <c r="XA32" i="24"/>
  <c r="WX53" i="24"/>
  <c r="XA34" i="24"/>
  <c r="XA41" i="24"/>
  <c r="UF19" i="24"/>
  <c r="UF18" i="24"/>
  <c r="WX45" i="24"/>
  <c r="WX52" i="24"/>
  <c r="UF16" i="24"/>
  <c r="WX59" i="24"/>
  <c r="XA26" i="24"/>
  <c r="XA16" i="24"/>
  <c r="UF20" i="24"/>
  <c r="UI11" i="24"/>
  <c r="FA11" i="24" s="1"/>
  <c r="OR11" i="24" s="1"/>
  <c r="XA23" i="24"/>
  <c r="UF11" i="24"/>
  <c r="ER11" i="24" s="1"/>
  <c r="OO11" i="24" s="1"/>
  <c r="WX46" i="24"/>
  <c r="XA53" i="24"/>
  <c r="WX37" i="24"/>
  <c r="XA52" i="24"/>
  <c r="WX44" i="24"/>
  <c r="XA59" i="24"/>
  <c r="WX51" i="24"/>
  <c r="UF21" i="24"/>
  <c r="XA18" i="24"/>
  <c r="WX56" i="24"/>
  <c r="UF12" i="24"/>
  <c r="WX15" i="24"/>
  <c r="XA31" i="24"/>
  <c r="WX57" i="24"/>
  <c r="WX34" i="24"/>
  <c r="XA33" i="24"/>
  <c r="WX26" i="24"/>
  <c r="WX38" i="24"/>
  <c r="WX29" i="24"/>
  <c r="XA51" i="24"/>
  <c r="UF13" i="24"/>
  <c r="XA47" i="24"/>
  <c r="UI15" i="24"/>
  <c r="WX33" i="24"/>
  <c r="WX25" i="24"/>
  <c r="WX32" i="24"/>
  <c r="XA24" i="24"/>
  <c r="XA45" i="24"/>
  <c r="XA44" i="24"/>
  <c r="WX36" i="24"/>
  <c r="WX43" i="24"/>
  <c r="WX48" i="24"/>
  <c r="XA46" i="24"/>
  <c r="WX30" i="24"/>
  <c r="XA37" i="24"/>
  <c r="WX21" i="24"/>
  <c r="XA36" i="24"/>
  <c r="WX28" i="24"/>
  <c r="XA43" i="24"/>
  <c r="WX35" i="24"/>
  <c r="UF15" i="24"/>
  <c r="WX58" i="24"/>
  <c r="XA56" i="24"/>
  <c r="WX40" i="24"/>
  <c r="XA15" i="24"/>
  <c r="XA39" i="24"/>
  <c r="UF14" i="24"/>
  <c r="WX55" i="24"/>
  <c r="WX61" i="24"/>
  <c r="UI21" i="24"/>
  <c r="EP23" i="24"/>
  <c r="EQ22" i="24"/>
  <c r="UF22" i="24" s="1"/>
  <c r="EY22" i="24"/>
  <c r="EZ22" i="24" s="1"/>
  <c r="UI22" i="24" s="1"/>
  <c r="IW11" i="24"/>
  <c r="IX11" i="24" s="1"/>
  <c r="VQ11" i="24" s="1"/>
  <c r="IY11" i="24" s="1"/>
  <c r="PZ11" i="24" s="1"/>
  <c r="IN12" i="24"/>
  <c r="IO12" i="24" s="1"/>
  <c r="VN12" i="24" s="1"/>
  <c r="ZR6" i="24"/>
  <c r="ZR7" i="24"/>
  <c r="ZR8" i="24"/>
  <c r="ZR9" i="24"/>
  <c r="ZR10" i="24"/>
  <c r="ZR11" i="24"/>
  <c r="ZR12" i="24"/>
  <c r="ZR13" i="24"/>
  <c r="ZR14" i="24"/>
  <c r="ZR15" i="24"/>
  <c r="ZR16" i="24"/>
  <c r="ZR17" i="24"/>
  <c r="ZR18" i="24"/>
  <c r="ZR19" i="24"/>
  <c r="ZR20" i="24"/>
  <c r="ZR21" i="24"/>
  <c r="ZR22" i="24"/>
  <c r="ZR23" i="24"/>
  <c r="ZR24" i="24"/>
  <c r="ZR25" i="24"/>
  <c r="ZR26" i="24"/>
  <c r="ZR27" i="24"/>
  <c r="ZR28" i="24"/>
  <c r="ZR29" i="24"/>
  <c r="ZR30" i="24"/>
  <c r="ZR31" i="24"/>
  <c r="ZR32" i="24"/>
  <c r="ZR33" i="24"/>
  <c r="ZR34" i="24"/>
  <c r="ZR35" i="24"/>
  <c r="ZR36" i="24"/>
  <c r="ZR37" i="24"/>
  <c r="ZR38" i="24"/>
  <c r="ZR39" i="24"/>
  <c r="ZR40" i="24"/>
  <c r="ZR41" i="24"/>
  <c r="ZR42" i="24"/>
  <c r="ZR43" i="24"/>
  <c r="ZR44" i="24"/>
  <c r="ZR45" i="24"/>
  <c r="ZR46" i="24"/>
  <c r="ZR47" i="24"/>
  <c r="ZR48" i="24"/>
  <c r="ZR49" i="24"/>
  <c r="ZR50" i="24"/>
  <c r="ZR51" i="24"/>
  <c r="ZR52" i="24"/>
  <c r="ZR53" i="24"/>
  <c r="ZR54" i="24"/>
  <c r="ZR55" i="24"/>
  <c r="ZR56" i="24"/>
  <c r="ZR57" i="24"/>
  <c r="ZR58" i="24"/>
  <c r="ZR59" i="24"/>
  <c r="ZR60" i="24"/>
  <c r="ZR61" i="24"/>
  <c r="ZR62" i="24"/>
  <c r="ZR63" i="24"/>
  <c r="ZR64" i="24"/>
  <c r="ZR65" i="24"/>
  <c r="ZR66" i="24"/>
  <c r="ZR67" i="24"/>
  <c r="ZR68" i="24"/>
  <c r="ZR69" i="24"/>
  <c r="ZR70" i="24"/>
  <c r="ZR71" i="24"/>
  <c r="ZR72" i="24"/>
  <c r="ZR73" i="24"/>
  <c r="ZR74" i="24"/>
  <c r="ZR75" i="24"/>
  <c r="ZR76" i="24"/>
  <c r="ZR77" i="24"/>
  <c r="ZR78" i="24"/>
  <c r="ZR79" i="24"/>
  <c r="ZR80" i="24"/>
  <c r="ZR81" i="24"/>
  <c r="ZR82" i="24"/>
  <c r="ZR83" i="24"/>
  <c r="ZR84" i="24"/>
  <c r="ZR85" i="24"/>
  <c r="ZR86" i="24"/>
  <c r="ZR87" i="24"/>
  <c r="ZR88" i="24"/>
  <c r="ZR89" i="24"/>
  <c r="ZR90" i="24"/>
  <c r="ZR91" i="24"/>
  <c r="ZR92" i="24"/>
  <c r="ZR93" i="24"/>
  <c r="ZR94" i="24"/>
  <c r="ZR95" i="24"/>
  <c r="ZR96" i="24"/>
  <c r="ZR97" i="24"/>
  <c r="ZR98" i="24"/>
  <c r="ZR99" i="24"/>
  <c r="ZR100" i="24"/>
  <c r="ZR101" i="24"/>
  <c r="ZR102" i="24"/>
  <c r="ZR103" i="24"/>
  <c r="ZR104" i="24"/>
  <c r="ZR105" i="24"/>
  <c r="ZR106" i="24"/>
  <c r="ZR107" i="24"/>
  <c r="ZR108" i="24"/>
  <c r="ZR109" i="24"/>
  <c r="ZR5" i="24"/>
  <c r="BZ6" i="24"/>
  <c r="BZ7" i="24"/>
  <c r="BZ8" i="24"/>
  <c r="BZ9" i="24"/>
  <c r="BZ10" i="24"/>
  <c r="BZ11" i="24"/>
  <c r="BZ12" i="24"/>
  <c r="BZ13" i="24"/>
  <c r="BZ14" i="24"/>
  <c r="BZ15" i="24"/>
  <c r="BZ16" i="24"/>
  <c r="BZ17" i="24"/>
  <c r="BZ18" i="24"/>
  <c r="BZ19" i="24"/>
  <c r="BZ20" i="24"/>
  <c r="BZ21" i="24"/>
  <c r="BZ22" i="24"/>
  <c r="BZ23" i="24"/>
  <c r="BZ24" i="24"/>
  <c r="BZ25" i="24"/>
  <c r="BZ26" i="24"/>
  <c r="BZ27" i="24"/>
  <c r="BZ28" i="24"/>
  <c r="BZ29" i="24"/>
  <c r="BZ30" i="24"/>
  <c r="BZ31" i="24"/>
  <c r="BZ32" i="24"/>
  <c r="BZ33" i="24"/>
  <c r="BZ34" i="24"/>
  <c r="BZ35" i="24"/>
  <c r="BZ36" i="24"/>
  <c r="BZ37" i="24"/>
  <c r="BZ38" i="24"/>
  <c r="BZ39" i="24"/>
  <c r="BZ40" i="24"/>
  <c r="BZ41" i="24"/>
  <c r="BZ42" i="24"/>
  <c r="BZ43" i="24"/>
  <c r="BZ44" i="24"/>
  <c r="BZ45" i="24"/>
  <c r="BZ46" i="24"/>
  <c r="BZ47" i="24"/>
  <c r="BZ48" i="24"/>
  <c r="BZ49" i="24"/>
  <c r="BZ50" i="24"/>
  <c r="BZ51" i="24"/>
  <c r="BZ52" i="24"/>
  <c r="BZ53" i="24"/>
  <c r="BZ54" i="24"/>
  <c r="BZ55" i="24"/>
  <c r="BZ56" i="24"/>
  <c r="BZ57" i="24"/>
  <c r="BZ58" i="24"/>
  <c r="BZ59" i="24"/>
  <c r="BZ60" i="24"/>
  <c r="BZ61" i="24"/>
  <c r="BZ62" i="24"/>
  <c r="BZ63" i="24"/>
  <c r="BZ64" i="24"/>
  <c r="BZ65" i="24"/>
  <c r="BZ66" i="24"/>
  <c r="BZ67" i="24"/>
  <c r="BZ68" i="24"/>
  <c r="BZ69" i="24"/>
  <c r="BZ70" i="24"/>
  <c r="BZ71" i="24"/>
  <c r="BZ72" i="24"/>
  <c r="BZ73" i="24"/>
  <c r="BZ74" i="24"/>
  <c r="BZ75" i="24"/>
  <c r="BZ76" i="24"/>
  <c r="BZ77" i="24"/>
  <c r="BZ78" i="24"/>
  <c r="BZ79" i="24"/>
  <c r="BZ80" i="24"/>
  <c r="BZ81" i="24"/>
  <c r="BZ82" i="24"/>
  <c r="BZ83" i="24"/>
  <c r="BZ84" i="24"/>
  <c r="BZ85" i="24"/>
  <c r="BZ86" i="24"/>
  <c r="BZ87" i="24"/>
  <c r="BZ88" i="24"/>
  <c r="BZ89" i="24"/>
  <c r="BZ90" i="24"/>
  <c r="BZ91" i="24"/>
  <c r="BZ92" i="24"/>
  <c r="BZ93" i="24"/>
  <c r="BZ94" i="24"/>
  <c r="BZ95" i="24"/>
  <c r="BZ96" i="24"/>
  <c r="BZ97" i="24"/>
  <c r="BZ98" i="24"/>
  <c r="BZ99" i="24"/>
  <c r="BZ100" i="24"/>
  <c r="BZ101" i="24"/>
  <c r="BZ102" i="24"/>
  <c r="BZ103" i="24"/>
  <c r="BZ104" i="24"/>
  <c r="BZ105" i="24"/>
  <c r="BZ106" i="24"/>
  <c r="BZ107" i="24"/>
  <c r="BZ108" i="24"/>
  <c r="BZ109" i="24"/>
  <c r="BZ110" i="24"/>
  <c r="BZ111" i="24"/>
  <c r="BZ112" i="24"/>
  <c r="BZ113" i="24"/>
  <c r="BZ114" i="24"/>
  <c r="BZ115" i="24"/>
  <c r="BZ116" i="24"/>
  <c r="BZ117" i="24"/>
  <c r="BZ118" i="24"/>
  <c r="BZ119" i="24"/>
  <c r="BZ120" i="24"/>
  <c r="BZ121" i="24"/>
  <c r="BZ122" i="24"/>
  <c r="BZ123" i="24"/>
  <c r="BZ124" i="24"/>
  <c r="BZ125" i="24"/>
  <c r="BZ126" i="24"/>
  <c r="BZ127" i="24"/>
  <c r="BZ128" i="24"/>
  <c r="BZ129" i="24"/>
  <c r="BZ130" i="24"/>
  <c r="BZ131" i="24"/>
  <c r="BZ132" i="24"/>
  <c r="BZ5" i="24"/>
  <c r="BA8" i="24"/>
  <c r="BA9" i="24" s="1"/>
  <c r="BA10" i="24" s="1"/>
  <c r="BA11" i="24" s="1"/>
  <c r="BA12" i="24" s="1"/>
  <c r="BA13" i="24" s="1"/>
  <c r="BA14" i="24" s="1"/>
  <c r="BA15" i="24" s="1"/>
  <c r="BA16" i="24" s="1"/>
  <c r="BA17" i="24" s="1"/>
  <c r="BA18" i="24" s="1"/>
  <c r="BA19" i="24" s="1"/>
  <c r="BA20" i="24" s="1"/>
  <c r="BA21" i="24" s="1"/>
  <c r="BA22" i="24" s="1"/>
  <c r="BA23" i="24"/>
  <c r="BA24" i="24" s="1"/>
  <c r="BA25" i="24"/>
  <c r="BA26" i="24" s="1"/>
  <c r="BA27" i="24" s="1"/>
  <c r="BA28" i="24" s="1"/>
  <c r="BA29" i="24" s="1"/>
  <c r="BA30" i="24"/>
  <c r="BA31" i="24" s="1"/>
  <c r="BA32" i="24"/>
  <c r="BA33" i="24" s="1"/>
  <c r="BA34" i="24" s="1"/>
  <c r="BA35" i="24" s="1"/>
  <c r="BA36" i="24" s="1"/>
  <c r="BA37" i="24" s="1"/>
  <c r="BA38" i="24" s="1"/>
  <c r="BA39" i="24" s="1"/>
  <c r="BA40" i="24" s="1"/>
  <c r="BA41" i="24" s="1"/>
  <c r="BA42" i="24"/>
  <c r="BA43" i="24" s="1"/>
  <c r="BA44" i="24"/>
  <c r="BA45" i="24" s="1"/>
  <c r="BA46" i="24" s="1"/>
  <c r="BA47" i="24" s="1"/>
  <c r="BA48" i="24" s="1"/>
  <c r="BA49" i="24" s="1"/>
  <c r="BA50" i="24" s="1"/>
  <c r="BA51" i="24" s="1"/>
  <c r="BA52" i="24" s="1"/>
  <c r="BA53" i="24" s="1"/>
  <c r="BA54" i="24"/>
  <c r="BA55" i="24" s="1"/>
  <c r="BA56" i="24"/>
  <c r="BA57" i="24" s="1"/>
  <c r="BA58" i="24"/>
  <c r="BA59" i="24" s="1"/>
  <c r="BA60" i="24" s="1"/>
  <c r="BA61" i="24" s="1"/>
  <c r="BA62" i="24"/>
  <c r="BA63" i="24"/>
  <c r="BA64" i="24"/>
  <c r="BA65" i="24"/>
  <c r="BA66" i="24"/>
  <c r="BA67" i="24"/>
  <c r="BA68" i="24"/>
  <c r="BA69" i="24"/>
  <c r="BA70" i="24"/>
  <c r="BA71" i="24"/>
  <c r="BA72" i="24"/>
  <c r="BA73" i="24"/>
  <c r="BA74" i="24"/>
  <c r="BA75" i="24"/>
  <c r="BA76" i="24"/>
  <c r="BA77" i="24"/>
  <c r="BA78" i="24"/>
  <c r="BA79" i="24"/>
  <c r="BA80" i="24"/>
  <c r="BA81" i="24"/>
  <c r="BA82" i="24"/>
  <c r="BA83" i="24"/>
  <c r="BA84" i="24"/>
  <c r="BA85" i="24"/>
  <c r="BA86" i="24"/>
  <c r="BA87" i="24"/>
  <c r="BA88" i="24"/>
  <c r="BA89" i="24"/>
  <c r="BA90" i="24"/>
  <c r="BA91" i="24"/>
  <c r="BA92" i="24"/>
  <c r="BA93" i="24"/>
  <c r="BA94" i="24"/>
  <c r="BA95" i="24"/>
  <c r="BA96" i="24"/>
  <c r="BA97" i="24"/>
  <c r="BA98" i="24"/>
  <c r="BA99" i="24"/>
  <c r="BA100" i="24"/>
  <c r="BA101" i="24"/>
  <c r="BA102" i="24"/>
  <c r="BA103" i="24"/>
  <c r="BA104" i="24"/>
  <c r="BA105" i="24"/>
  <c r="BA106" i="24"/>
  <c r="BA107" i="24"/>
  <c r="BA108" i="24"/>
  <c r="BA109" i="24"/>
  <c r="BA6" i="24"/>
  <c r="BA7" i="24" s="1"/>
  <c r="BA5" i="24"/>
  <c r="AZ7" i="24"/>
  <c r="AZ8" i="24" s="1"/>
  <c r="AZ9" i="24"/>
  <c r="AZ10" i="24"/>
  <c r="AZ11" i="24" s="1"/>
  <c r="AZ12" i="24" s="1"/>
  <c r="AZ13" i="24"/>
  <c r="AZ14" i="24" s="1"/>
  <c r="AZ15" i="24" s="1"/>
  <c r="AZ16" i="24"/>
  <c r="AZ17" i="24"/>
  <c r="AZ18" i="24"/>
  <c r="AZ19" i="24"/>
  <c r="AZ20" i="24" s="1"/>
  <c r="AZ21" i="24" s="1"/>
  <c r="AZ22" i="24" s="1"/>
  <c r="AZ23" i="24" s="1"/>
  <c r="AZ24" i="24" s="1"/>
  <c r="AZ25" i="24" s="1"/>
  <c r="AZ26" i="24"/>
  <c r="AZ27" i="24" s="1"/>
  <c r="AZ28" i="24"/>
  <c r="AZ29" i="24"/>
  <c r="AZ30" i="24" s="1"/>
  <c r="AZ31" i="24" s="1"/>
  <c r="AZ32" i="24" s="1"/>
  <c r="AZ33" i="24" s="1"/>
  <c r="AZ34" i="24" s="1"/>
  <c r="AZ35" i="24" s="1"/>
  <c r="AZ36" i="24" s="1"/>
  <c r="AZ37" i="24" s="1"/>
  <c r="AZ38" i="24" s="1"/>
  <c r="AZ39" i="24" s="1"/>
  <c r="AZ40" i="24" s="1"/>
  <c r="AZ41" i="24" s="1"/>
  <c r="AZ42" i="24" s="1"/>
  <c r="AZ43" i="24" s="1"/>
  <c r="AZ44" i="24" s="1"/>
  <c r="AZ45" i="24" s="1"/>
  <c r="AZ46" i="24" s="1"/>
  <c r="AZ47" i="24" s="1"/>
  <c r="AZ48" i="24" s="1"/>
  <c r="AZ49" i="24" s="1"/>
  <c r="AZ50" i="24" s="1"/>
  <c r="AZ51" i="24" s="1"/>
  <c r="AZ52" i="24" s="1"/>
  <c r="AZ53" i="24"/>
  <c r="AZ54" i="24" s="1"/>
  <c r="AZ55" i="24"/>
  <c r="AZ56" i="24" s="1"/>
  <c r="AZ57" i="24" s="1"/>
  <c r="AZ58" i="24" s="1"/>
  <c r="AZ59" i="24" s="1"/>
  <c r="AZ60" i="24" s="1"/>
  <c r="AZ61" i="24"/>
  <c r="AZ62" i="24"/>
  <c r="AZ63" i="24"/>
  <c r="AZ64" i="24"/>
  <c r="AZ65" i="24"/>
  <c r="AZ66" i="24"/>
  <c r="AZ67" i="24"/>
  <c r="AZ68" i="24"/>
  <c r="AZ69" i="24"/>
  <c r="AZ70" i="24"/>
  <c r="AZ71" i="24"/>
  <c r="AZ72" i="24"/>
  <c r="AZ73" i="24"/>
  <c r="AZ74" i="24"/>
  <c r="AZ75" i="24"/>
  <c r="AZ76" i="24"/>
  <c r="AZ77" i="24"/>
  <c r="AZ78" i="24"/>
  <c r="AZ79" i="24"/>
  <c r="AZ80" i="24"/>
  <c r="AZ81" i="24"/>
  <c r="AZ82" i="24"/>
  <c r="AZ83" i="24"/>
  <c r="AZ84" i="24"/>
  <c r="AZ85" i="24"/>
  <c r="AZ86" i="24"/>
  <c r="AZ87" i="24"/>
  <c r="AZ88" i="24"/>
  <c r="AZ89" i="24"/>
  <c r="AZ90" i="24"/>
  <c r="AZ91" i="24"/>
  <c r="AZ92" i="24"/>
  <c r="AZ93" i="24"/>
  <c r="AZ94" i="24"/>
  <c r="AZ95" i="24"/>
  <c r="AZ96" i="24"/>
  <c r="AZ97" i="24"/>
  <c r="AZ98" i="24"/>
  <c r="AZ99" i="24"/>
  <c r="AZ100" i="24"/>
  <c r="AZ101" i="24"/>
  <c r="AZ102" i="24"/>
  <c r="AZ103" i="24"/>
  <c r="AZ104" i="24"/>
  <c r="AZ105" i="24"/>
  <c r="AZ106" i="24"/>
  <c r="AZ107" i="24"/>
  <c r="AZ108" i="24"/>
  <c r="AZ109" i="24"/>
  <c r="AZ5" i="24"/>
  <c r="AZ6" i="24" s="1"/>
  <c r="CQ10" i="24"/>
  <c r="CQ11" i="24"/>
  <c r="CQ12" i="24"/>
  <c r="CQ13" i="24"/>
  <c r="CQ14" i="24"/>
  <c r="CQ15" i="24"/>
  <c r="CQ16" i="24"/>
  <c r="CQ17" i="24"/>
  <c r="CQ18" i="24"/>
  <c r="CQ19" i="24"/>
  <c r="CQ20" i="24"/>
  <c r="CQ21" i="24"/>
  <c r="CQ22" i="24"/>
  <c r="CQ23" i="24"/>
  <c r="CQ24" i="24"/>
  <c r="CQ25" i="24"/>
  <c r="CQ26" i="24"/>
  <c r="CQ27" i="24"/>
  <c r="CQ28" i="24"/>
  <c r="CQ29" i="24"/>
  <c r="CQ30" i="24"/>
  <c r="CQ31" i="24"/>
  <c r="CQ32" i="24"/>
  <c r="CQ33" i="24"/>
  <c r="CQ34" i="24"/>
  <c r="CQ35" i="24"/>
  <c r="CQ36" i="24"/>
  <c r="CQ37" i="24"/>
  <c r="CQ38" i="24"/>
  <c r="CQ39" i="24"/>
  <c r="CQ40" i="24"/>
  <c r="CQ41" i="24"/>
  <c r="CQ42" i="24"/>
  <c r="CQ43" i="24"/>
  <c r="CQ44" i="24"/>
  <c r="CQ45" i="24"/>
  <c r="CQ46" i="24"/>
  <c r="CQ47" i="24"/>
  <c r="CQ48" i="24"/>
  <c r="CQ49" i="24"/>
  <c r="CQ50" i="24"/>
  <c r="CQ51" i="24"/>
  <c r="CQ52" i="24"/>
  <c r="CQ53" i="24"/>
  <c r="CQ54" i="24"/>
  <c r="CQ55" i="24"/>
  <c r="CQ56" i="24"/>
  <c r="CQ57" i="24"/>
  <c r="CQ58" i="24"/>
  <c r="CQ59" i="24"/>
  <c r="CQ60" i="24"/>
  <c r="CQ61" i="24"/>
  <c r="CQ62" i="24"/>
  <c r="CQ63" i="24"/>
  <c r="CQ64" i="24"/>
  <c r="CQ65" i="24"/>
  <c r="CQ66" i="24"/>
  <c r="CQ67" i="24"/>
  <c r="CQ68" i="24"/>
  <c r="CQ69" i="24"/>
  <c r="CQ70" i="24"/>
  <c r="CQ71" i="24"/>
  <c r="CQ72" i="24"/>
  <c r="CQ73" i="24"/>
  <c r="CQ74" i="24"/>
  <c r="CQ75" i="24"/>
  <c r="CQ76" i="24"/>
  <c r="CQ77" i="24"/>
  <c r="CQ78" i="24"/>
  <c r="CQ79" i="24"/>
  <c r="CQ80" i="24"/>
  <c r="CQ81" i="24"/>
  <c r="CQ82" i="24"/>
  <c r="CQ83" i="24"/>
  <c r="CQ84" i="24"/>
  <c r="CQ85" i="24"/>
  <c r="CQ86" i="24"/>
  <c r="CQ87" i="24"/>
  <c r="CQ88" i="24"/>
  <c r="CQ89" i="24"/>
  <c r="CQ90" i="24"/>
  <c r="CQ91" i="24"/>
  <c r="CQ92" i="24"/>
  <c r="CQ93" i="24"/>
  <c r="CQ94" i="24"/>
  <c r="CQ95" i="24"/>
  <c r="CQ96" i="24"/>
  <c r="CQ97" i="24"/>
  <c r="CQ98" i="24"/>
  <c r="CQ99" i="24"/>
  <c r="CQ100" i="24"/>
  <c r="CQ101" i="24"/>
  <c r="CQ102" i="24"/>
  <c r="CQ103" i="24"/>
  <c r="CQ104" i="24"/>
  <c r="CQ105" i="24"/>
  <c r="CQ106" i="24"/>
  <c r="CQ107" i="24"/>
  <c r="CQ108" i="24"/>
  <c r="CQ109" i="24"/>
  <c r="DU34" i="24"/>
  <c r="DF10" i="24"/>
  <c r="DF11" i="24"/>
  <c r="DF12" i="24"/>
  <c r="DF13" i="24"/>
  <c r="DF14" i="24"/>
  <c r="DF15" i="24"/>
  <c r="DF16" i="24"/>
  <c r="DF17" i="24"/>
  <c r="DF18" i="24"/>
  <c r="DF19" i="24"/>
  <c r="DF20" i="24"/>
  <c r="DF21" i="24"/>
  <c r="DF22" i="24"/>
  <c r="DF23" i="24"/>
  <c r="DF24" i="24"/>
  <c r="DF25" i="24"/>
  <c r="DF26" i="24"/>
  <c r="DF27" i="24"/>
  <c r="DF28" i="24"/>
  <c r="DF29" i="24"/>
  <c r="DF30" i="24"/>
  <c r="DF31" i="24"/>
  <c r="DF32" i="24"/>
  <c r="DF33" i="24"/>
  <c r="DF34" i="24"/>
  <c r="DF35" i="24"/>
  <c r="DF36" i="24"/>
  <c r="DF37" i="24"/>
  <c r="DF38" i="24"/>
  <c r="DF39" i="24"/>
  <c r="DF40" i="24"/>
  <c r="DF41" i="24"/>
  <c r="DF42" i="24"/>
  <c r="DF43" i="24"/>
  <c r="DF44" i="24"/>
  <c r="DF45" i="24"/>
  <c r="DF46" i="24"/>
  <c r="DF47" i="24"/>
  <c r="DF48" i="24"/>
  <c r="DF49" i="24"/>
  <c r="DF50" i="24"/>
  <c r="DF51" i="24"/>
  <c r="DF52" i="24"/>
  <c r="DF53" i="24"/>
  <c r="DF54" i="24"/>
  <c r="DF55" i="24"/>
  <c r="DF56" i="24"/>
  <c r="DF57" i="24"/>
  <c r="DF58" i="24"/>
  <c r="DF59" i="24"/>
  <c r="DF60" i="24"/>
  <c r="DF61" i="24"/>
  <c r="DF62" i="24"/>
  <c r="DF63" i="24"/>
  <c r="DF64" i="24"/>
  <c r="DF65" i="24"/>
  <c r="DF66" i="24"/>
  <c r="DF67" i="24"/>
  <c r="DF68" i="24"/>
  <c r="DF69" i="24"/>
  <c r="DF70" i="24"/>
  <c r="DF71" i="24"/>
  <c r="DF72" i="24"/>
  <c r="DF73" i="24"/>
  <c r="DF74" i="24"/>
  <c r="DF75" i="24"/>
  <c r="DF76" i="24"/>
  <c r="DF77" i="24"/>
  <c r="DF78" i="24"/>
  <c r="DF79" i="24"/>
  <c r="DF80" i="24"/>
  <c r="DF81" i="24"/>
  <c r="DF82" i="24"/>
  <c r="DF83" i="24"/>
  <c r="DF84" i="24"/>
  <c r="DF85" i="24"/>
  <c r="DF86" i="24"/>
  <c r="DF87" i="24"/>
  <c r="DF88" i="24"/>
  <c r="DF89" i="24"/>
  <c r="DF90" i="24"/>
  <c r="DF91" i="24"/>
  <c r="DF92" i="24"/>
  <c r="DF93" i="24"/>
  <c r="DF94" i="24"/>
  <c r="DF95" i="24"/>
  <c r="DF96" i="24"/>
  <c r="DF97" i="24"/>
  <c r="DF98" i="24"/>
  <c r="DF99" i="24"/>
  <c r="DF100" i="24"/>
  <c r="DF101" i="24"/>
  <c r="DF102" i="24"/>
  <c r="DF103" i="24"/>
  <c r="DF104" i="24"/>
  <c r="DF105" i="24"/>
  <c r="DF106" i="24"/>
  <c r="DF107" i="24"/>
  <c r="DF108" i="24"/>
  <c r="DF109" i="24"/>
  <c r="DU35" i="24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CZ62" i="24"/>
  <c r="CZ63" i="24"/>
  <c r="CZ64" i="24"/>
  <c r="CZ65" i="24"/>
  <c r="CZ66" i="24"/>
  <c r="CZ67" i="24"/>
  <c r="CZ68" i="24"/>
  <c r="CZ69" i="24"/>
  <c r="CZ70" i="24"/>
  <c r="CZ71" i="24"/>
  <c r="CZ72" i="24"/>
  <c r="CZ73" i="24"/>
  <c r="CZ74" i="24"/>
  <c r="CZ75" i="24"/>
  <c r="CZ76" i="24"/>
  <c r="CZ77" i="24"/>
  <c r="CZ78" i="24"/>
  <c r="CZ79" i="24"/>
  <c r="CZ80" i="24"/>
  <c r="CZ81" i="24"/>
  <c r="CZ82" i="24"/>
  <c r="CZ83" i="24"/>
  <c r="CZ84" i="24"/>
  <c r="CZ85" i="24"/>
  <c r="CZ86" i="24"/>
  <c r="CZ87" i="24"/>
  <c r="CZ88" i="24"/>
  <c r="CZ89" i="24"/>
  <c r="CZ90" i="24"/>
  <c r="CZ91" i="24"/>
  <c r="CZ92" i="24"/>
  <c r="CZ93" i="24"/>
  <c r="CZ94" i="24"/>
  <c r="CZ95" i="24"/>
  <c r="CZ96" i="24"/>
  <c r="CZ97" i="24"/>
  <c r="CZ98" i="24"/>
  <c r="CZ99" i="24"/>
  <c r="CZ100" i="24"/>
  <c r="CZ101" i="24"/>
  <c r="CZ102" i="24"/>
  <c r="CZ103" i="24"/>
  <c r="CZ104" i="24"/>
  <c r="CZ105" i="24"/>
  <c r="CZ106" i="24"/>
  <c r="CZ107" i="24"/>
  <c r="CZ108" i="24"/>
  <c r="CZ109" i="24"/>
  <c r="S62" i="24"/>
  <c r="C63" i="24"/>
  <c r="T63" i="24"/>
  <c r="U63" i="24"/>
  <c r="C64" i="24"/>
  <c r="S64" i="24"/>
  <c r="F65" i="24"/>
  <c r="K65" i="24"/>
  <c r="U65" i="24"/>
  <c r="B66" i="24"/>
  <c r="C66" i="24"/>
  <c r="H66" i="24"/>
  <c r="K66" i="24"/>
  <c r="T66" i="24"/>
  <c r="C67" i="24"/>
  <c r="S67" i="24"/>
  <c r="F68" i="24"/>
  <c r="H68" i="24"/>
  <c r="B69" i="24"/>
  <c r="T68" i="24"/>
  <c r="U68" i="24"/>
  <c r="F69" i="24"/>
  <c r="H69" i="24"/>
  <c r="K69" i="24"/>
  <c r="T69" i="24"/>
  <c r="U69" i="24"/>
  <c r="B70" i="24"/>
  <c r="C70" i="24"/>
  <c r="H70" i="24"/>
  <c r="K70" i="24"/>
  <c r="T70" i="24"/>
  <c r="W71" i="24"/>
  <c r="F72" i="24"/>
  <c r="B73" i="24"/>
  <c r="U72" i="24"/>
  <c r="F73" i="24"/>
  <c r="H73" i="24"/>
  <c r="K73" i="24"/>
  <c r="T73" i="24"/>
  <c r="U73" i="24"/>
  <c r="B74" i="24"/>
  <c r="C74" i="24"/>
  <c r="H74" i="24"/>
  <c r="T74" i="24"/>
  <c r="S76" i="24"/>
  <c r="F77" i="24"/>
  <c r="H77" i="24"/>
  <c r="K77" i="24"/>
  <c r="U77" i="24"/>
  <c r="B78" i="24"/>
  <c r="C78" i="24"/>
  <c r="H78" i="24"/>
  <c r="T78" i="24"/>
  <c r="B79" i="24"/>
  <c r="C79" i="24"/>
  <c r="S79" i="24"/>
  <c r="T79" i="24"/>
  <c r="C80" i="24"/>
  <c r="H81" i="24"/>
  <c r="S80" i="24"/>
  <c r="T80" i="24"/>
  <c r="U80" i="24"/>
  <c r="F81" i="24"/>
  <c r="K81" i="24"/>
  <c r="T81" i="24"/>
  <c r="U81" i="24"/>
  <c r="B82" i="24"/>
  <c r="C82" i="24"/>
  <c r="H82" i="24"/>
  <c r="T82" i="24"/>
  <c r="K83" i="24"/>
  <c r="S83" i="24"/>
  <c r="C84" i="24"/>
  <c r="F84" i="24"/>
  <c r="H84" i="24"/>
  <c r="S84" i="24"/>
  <c r="T84" i="24"/>
  <c r="U84" i="24"/>
  <c r="F85" i="24"/>
  <c r="H85" i="24"/>
  <c r="K85" i="24"/>
  <c r="T85" i="24"/>
  <c r="U85" i="24"/>
  <c r="B86" i="24"/>
  <c r="C86" i="24"/>
  <c r="H86" i="24"/>
  <c r="T86" i="24"/>
  <c r="S87" i="24"/>
  <c r="H88" i="24"/>
  <c r="F89" i="24"/>
  <c r="K89" i="24"/>
  <c r="U89" i="24"/>
  <c r="B90" i="24"/>
  <c r="C90" i="24"/>
  <c r="H90" i="24"/>
  <c r="T90" i="24"/>
  <c r="B91" i="24"/>
  <c r="C91" i="24"/>
  <c r="S91" i="24"/>
  <c r="T91" i="24"/>
  <c r="C92" i="24"/>
  <c r="S92" i="24"/>
  <c r="T92" i="24"/>
  <c r="U92" i="24"/>
  <c r="F93" i="24"/>
  <c r="K93" i="24"/>
  <c r="T93" i="24"/>
  <c r="U93" i="24"/>
  <c r="B94" i="24"/>
  <c r="C94" i="24"/>
  <c r="H94" i="24"/>
  <c r="T94" i="24"/>
  <c r="H95" i="24"/>
  <c r="K95" i="24"/>
  <c r="S95" i="24"/>
  <c r="C96" i="24"/>
  <c r="F96" i="24"/>
  <c r="H96" i="24"/>
  <c r="S96" i="24"/>
  <c r="T96" i="24"/>
  <c r="U96" i="24"/>
  <c r="C97" i="24"/>
  <c r="H97" i="24"/>
  <c r="T97" i="24"/>
  <c r="K98" i="24"/>
  <c r="B99" i="24"/>
  <c r="C99" i="24"/>
  <c r="H99" i="24"/>
  <c r="S99" i="24"/>
  <c r="T99" i="24"/>
  <c r="B100" i="24"/>
  <c r="C100" i="24"/>
  <c r="H100" i="24"/>
  <c r="S100" i="24"/>
  <c r="F101" i="24"/>
  <c r="K101" i="24"/>
  <c r="S101" i="24"/>
  <c r="T101" i="24"/>
  <c r="U101" i="24"/>
  <c r="B102" i="24"/>
  <c r="H102" i="24"/>
  <c r="K102" i="24"/>
  <c r="C103" i="24"/>
  <c r="K103" i="24"/>
  <c r="S103" i="24"/>
  <c r="B104" i="24"/>
  <c r="H104" i="24"/>
  <c r="C105" i="24"/>
  <c r="F105" i="24"/>
  <c r="K105" i="24"/>
  <c r="S105" i="24"/>
  <c r="U105" i="24"/>
  <c r="F106" i="24"/>
  <c r="H106" i="24"/>
  <c r="K106" i="24"/>
  <c r="S106" i="24"/>
  <c r="U106" i="24"/>
  <c r="B107" i="24"/>
  <c r="C107" i="24"/>
  <c r="H107" i="24"/>
  <c r="H108" i="24"/>
  <c r="T107" i="24"/>
  <c r="F108" i="24"/>
  <c r="K108" i="24"/>
  <c r="B109" i="24"/>
  <c r="S108" i="24"/>
  <c r="U108" i="24"/>
  <c r="C109" i="24"/>
  <c r="H109" i="24"/>
  <c r="U109" i="24"/>
  <c r="T109" i="24"/>
  <c r="W62" i="24"/>
  <c r="W63" i="24"/>
  <c r="W64" i="24"/>
  <c r="W65" i="24"/>
  <c r="W66" i="24"/>
  <c r="W67" i="24"/>
  <c r="W68" i="24"/>
  <c r="W69" i="24"/>
  <c r="W72" i="24"/>
  <c r="W73" i="24"/>
  <c r="W74" i="24"/>
  <c r="W77" i="24"/>
  <c r="W78" i="24"/>
  <c r="W79" i="24"/>
  <c r="W80" i="24"/>
  <c r="W81" i="24"/>
  <c r="W82" i="24"/>
  <c r="W83" i="24"/>
  <c r="W84" i="24"/>
  <c r="W85" i="24"/>
  <c r="W87" i="24"/>
  <c r="W89" i="24"/>
  <c r="W90" i="24"/>
  <c r="W93" i="24"/>
  <c r="W95" i="24"/>
  <c r="W96" i="24"/>
  <c r="W97" i="24"/>
  <c r="W98" i="24"/>
  <c r="W101" i="24"/>
  <c r="W103" i="24"/>
  <c r="W104" i="24"/>
  <c r="W105" i="24"/>
  <c r="W106" i="24"/>
  <c r="W108" i="24"/>
  <c r="AL110" i="24"/>
  <c r="AL111" i="24"/>
  <c r="AL112" i="24"/>
  <c r="AL113" i="24"/>
  <c r="AL114" i="24"/>
  <c r="AL115" i="24"/>
  <c r="AL116" i="24"/>
  <c r="AL117" i="24"/>
  <c r="AL118" i="24"/>
  <c r="AL119" i="24"/>
  <c r="AL120" i="24"/>
  <c r="AL121" i="24"/>
  <c r="AL122" i="24"/>
  <c r="AL123" i="24"/>
  <c r="AL124" i="24"/>
  <c r="AL125" i="24"/>
  <c r="AL126" i="24"/>
  <c r="AL127" i="24"/>
  <c r="AL128" i="24"/>
  <c r="AL129" i="24"/>
  <c r="AL130" i="24"/>
  <c r="AL131" i="24"/>
  <c r="AL132" i="24"/>
  <c r="AL133" i="24"/>
  <c r="AL134" i="24"/>
  <c r="AL135" i="24"/>
  <c r="AL136" i="24"/>
  <c r="AL137" i="24"/>
  <c r="AL138" i="24"/>
  <c r="AL139" i="24"/>
  <c r="AL140" i="24"/>
  <c r="AL141" i="24"/>
  <c r="AL142" i="24"/>
  <c r="AL143" i="24"/>
  <c r="AL144" i="24"/>
  <c r="AL145" i="24"/>
  <c r="AL146" i="24"/>
  <c r="AL147" i="24"/>
  <c r="AL148" i="24"/>
  <c r="AL149" i="24"/>
  <c r="AL150" i="24"/>
  <c r="AL151" i="24"/>
  <c r="AL152" i="24"/>
  <c r="AL153" i="24"/>
  <c r="AL154" i="24"/>
  <c r="AL155" i="24"/>
  <c r="AL156" i="24"/>
  <c r="AL157" i="24"/>
  <c r="AL158" i="24"/>
  <c r="AL159" i="24"/>
  <c r="AL160" i="24"/>
  <c r="AL161" i="24"/>
  <c r="AL162" i="24"/>
  <c r="AL163" i="24"/>
  <c r="AL164" i="24"/>
  <c r="AL165" i="24"/>
  <c r="AL166" i="24"/>
  <c r="AL167" i="24"/>
  <c r="AL168" i="24"/>
  <c r="AL169" i="24"/>
  <c r="AL170" i="24"/>
  <c r="AL171" i="24"/>
  <c r="AL172" i="24"/>
  <c r="AL173" i="24"/>
  <c r="AL174" i="24"/>
  <c r="AL175" i="24"/>
  <c r="AL176" i="24"/>
  <c r="AL177" i="24"/>
  <c r="AL178" i="24"/>
  <c r="AL179" i="24"/>
  <c r="AL180" i="24"/>
  <c r="AL181" i="24"/>
  <c r="AL182" i="24"/>
  <c r="AL183" i="24"/>
  <c r="AL184" i="24"/>
  <c r="AL185" i="24"/>
  <c r="AL186" i="24"/>
  <c r="AL187" i="24"/>
  <c r="AL188" i="24"/>
  <c r="AL189" i="24"/>
  <c r="AL190" i="24"/>
  <c r="AL191" i="24"/>
  <c r="AL192" i="24"/>
  <c r="AL193" i="24"/>
  <c r="AL194" i="24"/>
  <c r="AL195" i="24"/>
  <c r="AL196" i="24"/>
  <c r="AL197" i="24"/>
  <c r="AL198" i="24"/>
  <c r="AL199" i="24"/>
  <c r="AL200" i="24"/>
  <c r="AL201" i="24"/>
  <c r="AL202" i="24"/>
  <c r="AL203" i="24"/>
  <c r="AL204" i="24"/>
  <c r="AL205" i="24"/>
  <c r="AL206" i="24"/>
  <c r="AL207" i="24"/>
  <c r="AL208" i="24"/>
  <c r="AL209" i="24"/>
  <c r="AL210" i="24"/>
  <c r="AL211" i="24"/>
  <c r="AL212" i="24"/>
  <c r="AL213" i="24"/>
  <c r="AL214" i="24"/>
  <c r="AL215" i="24"/>
  <c r="AL216" i="24"/>
  <c r="AL217" i="24"/>
  <c r="AL218" i="24"/>
  <c r="AL219" i="24"/>
  <c r="AL220" i="24"/>
  <c r="AL221" i="24"/>
  <c r="AL222" i="24"/>
  <c r="AL223" i="24"/>
  <c r="AL224" i="24"/>
  <c r="AL225" i="24"/>
  <c r="AL226" i="24"/>
  <c r="AL227" i="24"/>
  <c r="AL228" i="24"/>
  <c r="AL229" i="24"/>
  <c r="AL230" i="24"/>
  <c r="AL231" i="24"/>
  <c r="AL232" i="24"/>
  <c r="AL233" i="24"/>
  <c r="AL234" i="24"/>
  <c r="AL235" i="24"/>
  <c r="AL236" i="24"/>
  <c r="AL237" i="24"/>
  <c r="AL238" i="24"/>
  <c r="AL239" i="24"/>
  <c r="AL240" i="24"/>
  <c r="AL241" i="24"/>
  <c r="AL242" i="24"/>
  <c r="AL243" i="24"/>
  <c r="AL244" i="24"/>
  <c r="AL245" i="24"/>
  <c r="AL246" i="24"/>
  <c r="AK110" i="24"/>
  <c r="AK111" i="24"/>
  <c r="AK112" i="24"/>
  <c r="AK113" i="24"/>
  <c r="AK114" i="24"/>
  <c r="AK115" i="24"/>
  <c r="AK116" i="24"/>
  <c r="AK117" i="24"/>
  <c r="AK118" i="24"/>
  <c r="AK119" i="24"/>
  <c r="AK120" i="24"/>
  <c r="AK121" i="24"/>
  <c r="AK122" i="24"/>
  <c r="AK123" i="24"/>
  <c r="AK124" i="24"/>
  <c r="AK125" i="24"/>
  <c r="AK126" i="24"/>
  <c r="AK127" i="24"/>
  <c r="AK128" i="24"/>
  <c r="AK129" i="24"/>
  <c r="AK130" i="24"/>
  <c r="AK131" i="24"/>
  <c r="AK132" i="24"/>
  <c r="AK133" i="24"/>
  <c r="AK134" i="24"/>
  <c r="AK135" i="24"/>
  <c r="AK136" i="24"/>
  <c r="AK137" i="24"/>
  <c r="AK138" i="24"/>
  <c r="AK139" i="24"/>
  <c r="AK140" i="24"/>
  <c r="AK141" i="24"/>
  <c r="AK142" i="24"/>
  <c r="AK143" i="24"/>
  <c r="AK144" i="24"/>
  <c r="AK145" i="24"/>
  <c r="AK146" i="24"/>
  <c r="AK147" i="24"/>
  <c r="AK148" i="24"/>
  <c r="AK149" i="24"/>
  <c r="AK150" i="24"/>
  <c r="AK151" i="24"/>
  <c r="AK152" i="24"/>
  <c r="AK153" i="24"/>
  <c r="AK154" i="24"/>
  <c r="AK155" i="24"/>
  <c r="AK156" i="24"/>
  <c r="AK157" i="24"/>
  <c r="AK158" i="24"/>
  <c r="AK159" i="24"/>
  <c r="AK160" i="24"/>
  <c r="AK161" i="24"/>
  <c r="AK162" i="24"/>
  <c r="AK163" i="24"/>
  <c r="AK164" i="24"/>
  <c r="AK165" i="24"/>
  <c r="AK166" i="24"/>
  <c r="AK167" i="24"/>
  <c r="AK168" i="24"/>
  <c r="AK169" i="24"/>
  <c r="AK170" i="24"/>
  <c r="AK171" i="24"/>
  <c r="AK172" i="24"/>
  <c r="AK173" i="24"/>
  <c r="AK174" i="24"/>
  <c r="AK175" i="24"/>
  <c r="AK176" i="24"/>
  <c r="AK177" i="24"/>
  <c r="AK178" i="24"/>
  <c r="AK179" i="24"/>
  <c r="AK180" i="24"/>
  <c r="AK181" i="24"/>
  <c r="AK182" i="24"/>
  <c r="AK183" i="24"/>
  <c r="AK184" i="24"/>
  <c r="AK185" i="24"/>
  <c r="AK186" i="24"/>
  <c r="AK187" i="24"/>
  <c r="AK188" i="24"/>
  <c r="AK189" i="24"/>
  <c r="AK190" i="24"/>
  <c r="AK191" i="24"/>
  <c r="AK192" i="24"/>
  <c r="AK193" i="24"/>
  <c r="AK194" i="24"/>
  <c r="AK195" i="24"/>
  <c r="AK196" i="24"/>
  <c r="AK197" i="24"/>
  <c r="AK198" i="24"/>
  <c r="AK199" i="24"/>
  <c r="AK200" i="24"/>
  <c r="AK201" i="24"/>
  <c r="AK202" i="24"/>
  <c r="AK203" i="24"/>
  <c r="AK204" i="24"/>
  <c r="AK205" i="24"/>
  <c r="AK206" i="24"/>
  <c r="AK207" i="24"/>
  <c r="AK208" i="24"/>
  <c r="AK209" i="24"/>
  <c r="AK210" i="24"/>
  <c r="AK211" i="24"/>
  <c r="AK212" i="24"/>
  <c r="AK213" i="24"/>
  <c r="AK214" i="24"/>
  <c r="AK215" i="24"/>
  <c r="AK216" i="24"/>
  <c r="AK217" i="24"/>
  <c r="AK218" i="24"/>
  <c r="AK219" i="24"/>
  <c r="AK220" i="24"/>
  <c r="AK221" i="24"/>
  <c r="AK222" i="24"/>
  <c r="AK223" i="24"/>
  <c r="AK224" i="24"/>
  <c r="AK225" i="24"/>
  <c r="AK226" i="24"/>
  <c r="AK227" i="24"/>
  <c r="AK228" i="24"/>
  <c r="AK229" i="24"/>
  <c r="AK230" i="24"/>
  <c r="AK231" i="24"/>
  <c r="AK232" i="24"/>
  <c r="AK233" i="24"/>
  <c r="AK234" i="24"/>
  <c r="AK235" i="24"/>
  <c r="AK236" i="24"/>
  <c r="AK237" i="24"/>
  <c r="AK238" i="24"/>
  <c r="AK239" i="24"/>
  <c r="AK240" i="24"/>
  <c r="AK241" i="24"/>
  <c r="AK242" i="24"/>
  <c r="AK243" i="24"/>
  <c r="AK244" i="24"/>
  <c r="AK245" i="24"/>
  <c r="AK246" i="24"/>
  <c r="MQ13" i="24" l="1"/>
  <c r="GE13" i="24"/>
  <c r="GE14" i="24" s="1"/>
  <c r="HI12" i="24"/>
  <c r="JE13" i="24"/>
  <c r="QB12" i="24"/>
  <c r="IV13" i="24"/>
  <c r="PY12" i="24"/>
  <c r="NI13" i="24"/>
  <c r="RL12" i="24"/>
  <c r="JQ13" i="24"/>
  <c r="JQ14" i="24" s="1"/>
  <c r="MW13" i="24"/>
  <c r="RH12" i="24"/>
  <c r="MK13" i="24"/>
  <c r="RD12" i="24"/>
  <c r="ID13" i="24"/>
  <c r="PS12" i="24"/>
  <c r="MN13" i="24"/>
  <c r="RE12" i="24"/>
  <c r="KF13" i="24"/>
  <c r="QK12" i="24"/>
  <c r="MZ13" i="24"/>
  <c r="RI12" i="24"/>
  <c r="GH12" i="24"/>
  <c r="PC11" i="24"/>
  <c r="MH13" i="24"/>
  <c r="RC12" i="24"/>
  <c r="JH13" i="24"/>
  <c r="QC12" i="24"/>
  <c r="IG13" i="24"/>
  <c r="MQ14" i="24"/>
  <c r="RF13" i="24"/>
  <c r="HI13" i="24"/>
  <c r="PL12" i="24"/>
  <c r="JN13" i="24"/>
  <c r="QE12" i="24"/>
  <c r="NO13" i="24"/>
  <c r="RN12" i="24"/>
  <c r="GB13" i="24"/>
  <c r="PA12" i="24"/>
  <c r="NL13" i="24"/>
  <c r="RM12" i="24"/>
  <c r="JW13" i="24"/>
  <c r="QH12" i="24"/>
  <c r="JT13" i="24"/>
  <c r="QG12" i="24"/>
  <c r="HU13" i="24"/>
  <c r="PP12" i="24"/>
  <c r="JZ13" i="24"/>
  <c r="QI12" i="24"/>
  <c r="JK13" i="24"/>
  <c r="QD12" i="24"/>
  <c r="FV13" i="24"/>
  <c r="OY13" i="24" s="1"/>
  <c r="FP13" i="24"/>
  <c r="OW13" i="24" s="1"/>
  <c r="FY14" i="24"/>
  <c r="OZ14" i="24" s="1"/>
  <c r="FS13" i="24"/>
  <c r="OX13" i="24" s="1"/>
  <c r="GL16" i="24"/>
  <c r="GU15" i="24"/>
  <c r="NC12" i="24"/>
  <c r="RJ12" i="24" s="1"/>
  <c r="MT12" i="24"/>
  <c r="ER12" i="24"/>
  <c r="OO12" i="24" s="1"/>
  <c r="FA12" i="24"/>
  <c r="OR12" i="24" s="1"/>
  <c r="FM13" i="24"/>
  <c r="OV13" i="24" s="1"/>
  <c r="FG12" i="24"/>
  <c r="OT12" i="24" s="1"/>
  <c r="EF13" i="24"/>
  <c r="OK13" i="24" s="1"/>
  <c r="EI13" i="24"/>
  <c r="OL13" i="24" s="1"/>
  <c r="EU13" i="24"/>
  <c r="OP13" i="24" s="1"/>
  <c r="FJ13" i="24"/>
  <c r="OU13" i="24" s="1"/>
  <c r="EX13" i="24"/>
  <c r="OQ13" i="24" s="1"/>
  <c r="KC12" i="24"/>
  <c r="IP12" i="24"/>
  <c r="PW12" i="24" s="1"/>
  <c r="EL13" i="24"/>
  <c r="OM13" i="24" s="1"/>
  <c r="EO13" i="24"/>
  <c r="ON13" i="24" s="1"/>
  <c r="KP15" i="24"/>
  <c r="KY14" i="24"/>
  <c r="IN13" i="24"/>
  <c r="IO13" i="24" s="1"/>
  <c r="VN13" i="24" s="1"/>
  <c r="IW12" i="24"/>
  <c r="IX12" i="24" s="1"/>
  <c r="VQ12" i="24" s="1"/>
  <c r="IY12" i="24" s="1"/>
  <c r="PZ12" i="24" s="1"/>
  <c r="EP24" i="24"/>
  <c r="EQ23" i="24"/>
  <c r="UF23" i="24" s="1"/>
  <c r="EY23" i="24"/>
  <c r="EZ23" i="24" s="1"/>
  <c r="UI23" i="24" s="1"/>
  <c r="F75" i="24"/>
  <c r="U75" i="24"/>
  <c r="B76" i="24"/>
  <c r="T76" i="24"/>
  <c r="W75" i="24"/>
  <c r="C76" i="24"/>
  <c r="S86" i="24"/>
  <c r="H87" i="24"/>
  <c r="F86" i="24"/>
  <c r="U86" i="24"/>
  <c r="C87" i="24"/>
  <c r="K86" i="24"/>
  <c r="W86" i="24"/>
  <c r="B101" i="24"/>
  <c r="U100" i="24"/>
  <c r="W100" i="24"/>
  <c r="C101" i="24"/>
  <c r="F100" i="24"/>
  <c r="K64" i="24"/>
  <c r="C65" i="24"/>
  <c r="F64" i="24"/>
  <c r="H65" i="24"/>
  <c r="U64" i="24"/>
  <c r="B65" i="24"/>
  <c r="T65" i="24"/>
  <c r="B89" i="24"/>
  <c r="C89" i="24"/>
  <c r="K88" i="24"/>
  <c r="U88" i="24"/>
  <c r="T89" i="24"/>
  <c r="F88" i="24"/>
  <c r="O113" i="24"/>
  <c r="T87" i="24"/>
  <c r="S70" i="24"/>
  <c r="H71" i="24"/>
  <c r="F70" i="24"/>
  <c r="U70" i="24"/>
  <c r="B71" i="24"/>
  <c r="C71" i="24"/>
  <c r="W70" i="24"/>
  <c r="T103" i="24"/>
  <c r="K100" i="24"/>
  <c r="H89" i="24"/>
  <c r="F87" i="24"/>
  <c r="U87" i="24"/>
  <c r="B88" i="24"/>
  <c r="C88" i="24"/>
  <c r="B77" i="24"/>
  <c r="C77" i="24"/>
  <c r="K76" i="24"/>
  <c r="U76" i="24"/>
  <c r="T77" i="24"/>
  <c r="W76" i="24"/>
  <c r="F107" i="24"/>
  <c r="U107" i="24"/>
  <c r="B108" i="24"/>
  <c r="W107" i="24"/>
  <c r="C108" i="24"/>
  <c r="K107" i="24"/>
  <c r="T108" i="24"/>
  <c r="K97" i="24"/>
  <c r="S97" i="24"/>
  <c r="F97" i="24"/>
  <c r="B98" i="24"/>
  <c r="T98" i="24"/>
  <c r="C98" i="24"/>
  <c r="K87" i="24"/>
  <c r="S82" i="24"/>
  <c r="H83" i="24"/>
  <c r="F82" i="24"/>
  <c r="U82" i="24"/>
  <c r="B83" i="24"/>
  <c r="T83" i="24"/>
  <c r="C83" i="24"/>
  <c r="H76" i="24"/>
  <c r="S74" i="24"/>
  <c r="H75" i="24"/>
  <c r="F74" i="24"/>
  <c r="U74" i="24"/>
  <c r="B75" i="24"/>
  <c r="T75" i="24"/>
  <c r="C75" i="24"/>
  <c r="F71" i="24"/>
  <c r="U71" i="24"/>
  <c r="B72" i="24"/>
  <c r="C72" i="24"/>
  <c r="K71" i="24"/>
  <c r="H72" i="24"/>
  <c r="T72" i="24"/>
  <c r="K109" i="24"/>
  <c r="F109" i="24"/>
  <c r="W109" i="24"/>
  <c r="K75" i="24"/>
  <c r="S102" i="24"/>
  <c r="U102" i="24"/>
  <c r="W102" i="24"/>
  <c r="F102" i="24"/>
  <c r="B103" i="24"/>
  <c r="B105" i="24"/>
  <c r="S104" i="24"/>
  <c r="H105" i="24"/>
  <c r="U104" i="24"/>
  <c r="F104" i="24"/>
  <c r="H101" i="24"/>
  <c r="H98" i="24"/>
  <c r="S94" i="24"/>
  <c r="F94" i="24"/>
  <c r="U94" i="24"/>
  <c r="B95" i="24"/>
  <c r="C95" i="24"/>
  <c r="T95" i="24"/>
  <c r="W94" i="24"/>
  <c r="T88" i="24"/>
  <c r="B87" i="24"/>
  <c r="K82" i="24"/>
  <c r="F76" i="24"/>
  <c r="K74" i="24"/>
  <c r="T71" i="24"/>
  <c r="W88" i="24"/>
  <c r="S109" i="24"/>
  <c r="S107" i="24"/>
  <c r="T105" i="24"/>
  <c r="K104" i="24"/>
  <c r="H103" i="24"/>
  <c r="U97" i="24"/>
  <c r="K94" i="24"/>
  <c r="S88" i="24"/>
  <c r="S75" i="24"/>
  <c r="S71" i="24"/>
  <c r="F79" i="24"/>
  <c r="U79" i="24"/>
  <c r="B80" i="24"/>
  <c r="F99" i="24"/>
  <c r="U99" i="24"/>
  <c r="B97" i="24"/>
  <c r="K96" i="24"/>
  <c r="B93" i="24"/>
  <c r="C93" i="24"/>
  <c r="K92" i="24"/>
  <c r="F91" i="24"/>
  <c r="U91" i="24"/>
  <c r="B92" i="24"/>
  <c r="H80" i="24"/>
  <c r="K79" i="24"/>
  <c r="S78" i="24"/>
  <c r="H79" i="24"/>
  <c r="F78" i="24"/>
  <c r="U78" i="24"/>
  <c r="T67" i="24"/>
  <c r="F103" i="24"/>
  <c r="U103" i="24"/>
  <c r="B81" i="24"/>
  <c r="C81" i="24"/>
  <c r="K80" i="24"/>
  <c r="W92" i="24"/>
  <c r="K99" i="24"/>
  <c r="H93" i="24"/>
  <c r="H92" i="24"/>
  <c r="K91" i="24"/>
  <c r="S90" i="24"/>
  <c r="H91" i="24"/>
  <c r="F90" i="24"/>
  <c r="U90" i="24"/>
  <c r="F80" i="24"/>
  <c r="K78" i="24"/>
  <c r="S66" i="24"/>
  <c r="H67" i="24"/>
  <c r="F66" i="24"/>
  <c r="U66" i="24"/>
  <c r="B67" i="24"/>
  <c r="O112" i="24"/>
  <c r="T106" i="24"/>
  <c r="C106" i="24"/>
  <c r="T104" i="24"/>
  <c r="W99" i="24"/>
  <c r="W91" i="24"/>
  <c r="B106" i="24"/>
  <c r="C104" i="24"/>
  <c r="T102" i="24"/>
  <c r="C102" i="24"/>
  <c r="T100" i="24"/>
  <c r="S98" i="24"/>
  <c r="F98" i="24"/>
  <c r="U98" i="24"/>
  <c r="F95" i="24"/>
  <c r="U95" i="24"/>
  <c r="B96" i="24"/>
  <c r="F92" i="24"/>
  <c r="K90" i="24"/>
  <c r="B85" i="24"/>
  <c r="C85" i="24"/>
  <c r="K84" i="24"/>
  <c r="F83" i="24"/>
  <c r="U83" i="24"/>
  <c r="B84" i="24"/>
  <c r="F67" i="24"/>
  <c r="U67" i="24"/>
  <c r="B68" i="24"/>
  <c r="C68" i="24"/>
  <c r="K67" i="24"/>
  <c r="S72" i="24"/>
  <c r="S68" i="24"/>
  <c r="B64" i="24"/>
  <c r="K63" i="24"/>
  <c r="S63" i="24"/>
  <c r="T64" i="24"/>
  <c r="S93" i="24"/>
  <c r="S89" i="24"/>
  <c r="S85" i="24"/>
  <c r="S81" i="24"/>
  <c r="S77" i="24"/>
  <c r="S73" i="24"/>
  <c r="K72" i="24"/>
  <c r="S69" i="24"/>
  <c r="K68" i="24"/>
  <c r="S65" i="24"/>
  <c r="H64" i="24"/>
  <c r="F62" i="24"/>
  <c r="U62" i="24"/>
  <c r="B63" i="24"/>
  <c r="K62" i="24"/>
  <c r="C73" i="24"/>
  <c r="C69" i="24"/>
  <c r="H63" i="24"/>
  <c r="F63" i="24"/>
  <c r="CA110" i="24"/>
  <c r="CA111" i="24"/>
  <c r="CA112" i="24"/>
  <c r="CA113" i="24"/>
  <c r="CA114" i="24"/>
  <c r="CA115" i="24"/>
  <c r="CA116" i="24"/>
  <c r="CA117" i="24"/>
  <c r="CA118" i="24"/>
  <c r="CA119" i="24"/>
  <c r="CA120" i="24"/>
  <c r="CA121" i="24"/>
  <c r="CA122" i="24"/>
  <c r="CA123" i="24"/>
  <c r="CA124" i="24"/>
  <c r="CA125" i="24"/>
  <c r="CA126" i="24"/>
  <c r="CA127" i="24"/>
  <c r="CA128" i="24"/>
  <c r="CA129" i="24"/>
  <c r="CA130" i="24"/>
  <c r="CA131" i="24"/>
  <c r="CA132" i="24"/>
  <c r="PB13" i="24" l="1"/>
  <c r="MN14" i="24"/>
  <c r="RE13" i="24"/>
  <c r="MQ15" i="24"/>
  <c r="RF14" i="24"/>
  <c r="NI14" i="24"/>
  <c r="RL13" i="24"/>
  <c r="MT13" i="24"/>
  <c r="RG12" i="24"/>
  <c r="IG14" i="24"/>
  <c r="PT13" i="24"/>
  <c r="MZ14" i="24"/>
  <c r="RI13" i="24"/>
  <c r="MK14" i="24"/>
  <c r="RD13" i="24"/>
  <c r="GE15" i="24"/>
  <c r="PB14" i="24"/>
  <c r="GH13" i="24"/>
  <c r="PC12" i="24"/>
  <c r="IV14" i="24"/>
  <c r="PY13" i="24"/>
  <c r="MH14" i="24"/>
  <c r="RC13" i="24"/>
  <c r="KC13" i="24"/>
  <c r="QJ12" i="24"/>
  <c r="PS13" i="24"/>
  <c r="ID14" i="24"/>
  <c r="QF13" i="24"/>
  <c r="JH14" i="24"/>
  <c r="QC13" i="24"/>
  <c r="KF14" i="24"/>
  <c r="QK13" i="24"/>
  <c r="MW14" i="24"/>
  <c r="RH13" i="24"/>
  <c r="NC13" i="24"/>
  <c r="JE14" i="24"/>
  <c r="QB13" i="24"/>
  <c r="JK14" i="24"/>
  <c r="QD13" i="24"/>
  <c r="JW14" i="24"/>
  <c r="QH13" i="24"/>
  <c r="NO14" i="24"/>
  <c r="RN13" i="24"/>
  <c r="JT14" i="24"/>
  <c r="QG13" i="24"/>
  <c r="JN14" i="24"/>
  <c r="QE13" i="24"/>
  <c r="JQ15" i="24"/>
  <c r="QF14" i="24"/>
  <c r="GB14" i="24"/>
  <c r="PA13" i="24"/>
  <c r="JZ14" i="24"/>
  <c r="QI13" i="24"/>
  <c r="HU14" i="24"/>
  <c r="PP13" i="24"/>
  <c r="NL14" i="24"/>
  <c r="RM13" i="24"/>
  <c r="HI14" i="24"/>
  <c r="PL13" i="24"/>
  <c r="FS14" i="24"/>
  <c r="OX14" i="24" s="1"/>
  <c r="FY15" i="24"/>
  <c r="OZ15" i="24" s="1"/>
  <c r="FP14" i="24"/>
  <c r="OW14" i="24" s="1"/>
  <c r="FV14" i="24"/>
  <c r="OY14" i="24" s="1"/>
  <c r="GL17" i="24"/>
  <c r="GU16" i="24"/>
  <c r="EX14" i="24"/>
  <c r="OQ14" i="24" s="1"/>
  <c r="FG13" i="24"/>
  <c r="OT13" i="24" s="1"/>
  <c r="EO14" i="24"/>
  <c r="ON14" i="24" s="1"/>
  <c r="FJ14" i="24"/>
  <c r="OU14" i="24" s="1"/>
  <c r="EI14" i="24"/>
  <c r="OL14" i="24" s="1"/>
  <c r="EU14" i="24"/>
  <c r="OP14" i="24" s="1"/>
  <c r="FM14" i="24"/>
  <c r="OV14" i="24" s="1"/>
  <c r="EL14" i="24"/>
  <c r="OM14" i="24" s="1"/>
  <c r="FA13" i="24"/>
  <c r="OR13" i="24" s="1"/>
  <c r="IP13" i="24"/>
  <c r="PW13" i="24" s="1"/>
  <c r="EF14" i="24"/>
  <c r="OK14" i="24" s="1"/>
  <c r="ER13" i="24"/>
  <c r="OO13" i="24" s="1"/>
  <c r="KP16" i="24"/>
  <c r="KY15" i="24"/>
  <c r="EP25" i="24"/>
  <c r="EQ24" i="24"/>
  <c r="UF24" i="24" s="1"/>
  <c r="EY24" i="24"/>
  <c r="EZ24" i="24" s="1"/>
  <c r="UI24" i="24" s="1"/>
  <c r="IN14" i="24"/>
  <c r="IO14" i="24" s="1"/>
  <c r="VN14" i="24" s="1"/>
  <c r="IW13" i="24"/>
  <c r="IX13" i="24" s="1"/>
  <c r="VQ13" i="24" s="1"/>
  <c r="IY13" i="24" s="1"/>
  <c r="PZ13" i="24" s="1"/>
  <c r="XS70" i="24"/>
  <c r="AY74" i="24"/>
  <c r="AX79" i="24"/>
  <c r="XT86" i="24"/>
  <c r="XS94" i="24"/>
  <c r="XS102" i="24"/>
  <c r="XS108" i="24"/>
  <c r="XS107" i="24"/>
  <c r="AY66" i="24"/>
  <c r="AY67" i="24"/>
  <c r="AY72" i="24"/>
  <c r="AY73" i="24"/>
  <c r="AY75" i="24"/>
  <c r="AY80" i="24"/>
  <c r="AY81" i="24"/>
  <c r="AY82" i="24"/>
  <c r="AY83" i="24"/>
  <c r="AY88" i="24"/>
  <c r="AY89" i="24"/>
  <c r="AY90" i="24"/>
  <c r="AY91" i="24"/>
  <c r="AY95" i="24"/>
  <c r="AY96" i="24"/>
  <c r="AY97" i="24"/>
  <c r="AY98" i="24"/>
  <c r="AY104" i="24"/>
  <c r="AY105" i="24"/>
  <c r="AY106" i="24"/>
  <c r="AY107" i="24"/>
  <c r="AX72" i="24"/>
  <c r="AX73" i="24"/>
  <c r="AX74" i="24"/>
  <c r="AX75" i="24"/>
  <c r="AX80" i="24"/>
  <c r="AX81" i="24"/>
  <c r="AX82" i="24"/>
  <c r="AX83" i="24"/>
  <c r="AX88" i="24"/>
  <c r="AX89" i="24"/>
  <c r="AX90" i="24"/>
  <c r="AX91" i="24"/>
  <c r="AX96" i="24"/>
  <c r="AX97" i="24"/>
  <c r="AX98" i="24"/>
  <c r="AX99" i="24"/>
  <c r="AX104" i="24"/>
  <c r="AX105" i="24"/>
  <c r="AX106" i="24"/>
  <c r="AX107" i="24"/>
  <c r="AX108" i="24"/>
  <c r="AI111" i="24"/>
  <c r="AI112" i="24"/>
  <c r="AI113" i="24"/>
  <c r="AI114" i="24"/>
  <c r="AI115" i="24"/>
  <c r="AI116" i="24"/>
  <c r="AI117" i="24"/>
  <c r="AI118" i="24"/>
  <c r="AI119" i="24"/>
  <c r="AI120" i="24"/>
  <c r="AI121" i="24"/>
  <c r="AI122" i="24"/>
  <c r="AI123" i="24"/>
  <c r="AI124" i="24"/>
  <c r="AI125" i="24"/>
  <c r="AI126" i="24"/>
  <c r="AI127" i="24"/>
  <c r="AI128" i="24"/>
  <c r="AI129" i="24"/>
  <c r="AI130" i="24"/>
  <c r="AI131" i="24"/>
  <c r="AI132" i="24"/>
  <c r="AI133" i="24"/>
  <c r="AI134" i="24"/>
  <c r="AI135" i="24"/>
  <c r="AI136" i="24"/>
  <c r="AI137" i="24"/>
  <c r="AI138" i="24"/>
  <c r="AI139" i="24"/>
  <c r="AI140" i="24"/>
  <c r="AI141" i="24"/>
  <c r="AI142" i="24"/>
  <c r="AI143" i="24"/>
  <c r="AI144" i="24"/>
  <c r="AI145" i="24"/>
  <c r="AI146" i="24"/>
  <c r="AI147" i="24"/>
  <c r="AI148" i="24"/>
  <c r="AI149" i="24"/>
  <c r="AI150" i="24"/>
  <c r="AI151" i="24"/>
  <c r="AI152" i="24"/>
  <c r="AI153" i="24"/>
  <c r="AI154" i="24"/>
  <c r="AI155" i="24"/>
  <c r="AI156" i="24"/>
  <c r="AI157" i="24"/>
  <c r="AI158" i="24"/>
  <c r="AI159" i="24"/>
  <c r="AI160" i="24"/>
  <c r="AI161" i="24"/>
  <c r="AI162" i="24"/>
  <c r="AI163" i="24"/>
  <c r="AI164" i="24"/>
  <c r="AI165" i="24"/>
  <c r="AI166" i="24"/>
  <c r="AI167" i="24"/>
  <c r="AI168" i="24"/>
  <c r="AI169" i="24"/>
  <c r="AI170" i="24"/>
  <c r="AI171" i="24"/>
  <c r="AI172" i="24"/>
  <c r="AI173" i="24"/>
  <c r="AI174" i="24"/>
  <c r="AI175" i="24"/>
  <c r="AI176" i="24"/>
  <c r="AI177" i="24"/>
  <c r="AI178" i="24"/>
  <c r="AI179" i="24"/>
  <c r="AI180" i="24"/>
  <c r="AI181" i="24"/>
  <c r="AI182" i="24"/>
  <c r="AI183" i="24"/>
  <c r="AI184" i="24"/>
  <c r="AI185" i="24"/>
  <c r="AI186" i="24"/>
  <c r="AI187" i="24"/>
  <c r="AI188" i="24"/>
  <c r="AI189" i="24"/>
  <c r="AI190" i="24"/>
  <c r="AI191" i="24"/>
  <c r="AI192" i="24"/>
  <c r="AI193" i="24"/>
  <c r="AI194" i="24"/>
  <c r="AI195" i="24"/>
  <c r="AI196" i="24"/>
  <c r="AI197" i="24"/>
  <c r="AI198" i="24"/>
  <c r="AI199" i="24"/>
  <c r="AI200" i="24"/>
  <c r="AI201" i="24"/>
  <c r="AI202" i="24"/>
  <c r="AI203" i="24"/>
  <c r="AI204" i="24"/>
  <c r="AI205" i="24"/>
  <c r="AI206" i="24"/>
  <c r="AI207" i="24"/>
  <c r="AI208" i="24"/>
  <c r="AI209" i="24"/>
  <c r="AJ111" i="24"/>
  <c r="AJ112" i="24"/>
  <c r="AJ113" i="24"/>
  <c r="AJ114" i="24"/>
  <c r="AJ115" i="24"/>
  <c r="AJ116" i="24"/>
  <c r="AJ117" i="24"/>
  <c r="AJ118" i="24"/>
  <c r="AJ119" i="24"/>
  <c r="AJ120" i="24"/>
  <c r="AJ121" i="24"/>
  <c r="AJ122" i="24"/>
  <c r="AJ123" i="24"/>
  <c r="AJ124" i="24"/>
  <c r="AJ125" i="24"/>
  <c r="AJ126" i="24"/>
  <c r="AJ127" i="24"/>
  <c r="AJ128" i="24"/>
  <c r="AJ129" i="24"/>
  <c r="AJ130" i="24"/>
  <c r="AJ131" i="24"/>
  <c r="AJ132" i="24"/>
  <c r="AJ133" i="24"/>
  <c r="AJ134" i="24"/>
  <c r="AJ135" i="24"/>
  <c r="AJ136" i="24"/>
  <c r="AJ137" i="24"/>
  <c r="AJ138" i="24"/>
  <c r="AJ139" i="24"/>
  <c r="AJ140" i="24"/>
  <c r="AJ141" i="24"/>
  <c r="AJ142" i="24"/>
  <c r="AJ143" i="24"/>
  <c r="AJ144" i="24"/>
  <c r="AJ145" i="24"/>
  <c r="AJ146" i="24"/>
  <c r="AJ147" i="24"/>
  <c r="AJ148" i="24"/>
  <c r="AJ149" i="24"/>
  <c r="AJ150" i="24"/>
  <c r="AJ151" i="24"/>
  <c r="AJ152" i="24"/>
  <c r="AJ153" i="24"/>
  <c r="AJ154" i="24"/>
  <c r="AJ155" i="24"/>
  <c r="AJ156" i="24"/>
  <c r="AJ157" i="24"/>
  <c r="AJ158" i="24"/>
  <c r="AJ159" i="24"/>
  <c r="AJ160" i="24"/>
  <c r="AJ161" i="24"/>
  <c r="AJ162" i="24"/>
  <c r="AJ163" i="24"/>
  <c r="AJ164" i="24"/>
  <c r="AJ165" i="24"/>
  <c r="AJ166" i="24"/>
  <c r="AJ167" i="24"/>
  <c r="AJ168" i="24"/>
  <c r="AJ169" i="24"/>
  <c r="AJ170" i="24"/>
  <c r="AJ171" i="24"/>
  <c r="AJ172" i="24"/>
  <c r="AJ173" i="24"/>
  <c r="AJ174" i="24"/>
  <c r="AJ175" i="24"/>
  <c r="AJ176" i="24"/>
  <c r="AJ177" i="24"/>
  <c r="AJ178" i="24"/>
  <c r="AJ179" i="24"/>
  <c r="AJ180" i="24"/>
  <c r="AJ181" i="24"/>
  <c r="AJ182" i="24"/>
  <c r="AJ183" i="24"/>
  <c r="AJ184" i="24"/>
  <c r="AJ185" i="24"/>
  <c r="AJ186" i="24"/>
  <c r="AJ187" i="24"/>
  <c r="AJ188" i="24"/>
  <c r="AJ189" i="24"/>
  <c r="AJ190" i="24"/>
  <c r="AJ191" i="24"/>
  <c r="AJ192" i="24"/>
  <c r="AJ193" i="24"/>
  <c r="AJ194" i="24"/>
  <c r="AJ195" i="24"/>
  <c r="AJ196" i="24"/>
  <c r="AJ197" i="24"/>
  <c r="AJ198" i="24"/>
  <c r="AJ199" i="24"/>
  <c r="AJ200" i="24"/>
  <c r="AJ201" i="24"/>
  <c r="AJ202" i="24"/>
  <c r="AJ203" i="24"/>
  <c r="AJ204" i="24"/>
  <c r="AJ205" i="24"/>
  <c r="AJ206" i="24"/>
  <c r="AJ207" i="24"/>
  <c r="AJ208" i="24"/>
  <c r="AJ209" i="24"/>
  <c r="XS65" i="24"/>
  <c r="XS66" i="24"/>
  <c r="XS71" i="24"/>
  <c r="XT71" i="24"/>
  <c r="XS72" i="24"/>
  <c r="XT72" i="24"/>
  <c r="XS73" i="24"/>
  <c r="XT73" i="24"/>
  <c r="XS74" i="24"/>
  <c r="XT74" i="24"/>
  <c r="XS75" i="24"/>
  <c r="XT75" i="24"/>
  <c r="XS79" i="24"/>
  <c r="XT79" i="24"/>
  <c r="XS80" i="24"/>
  <c r="XT80" i="24"/>
  <c r="XS81" i="24"/>
  <c r="XT81" i="24"/>
  <c r="XS82" i="24"/>
  <c r="XT82" i="24"/>
  <c r="XS86" i="24"/>
  <c r="XS87" i="24"/>
  <c r="XT87" i="24"/>
  <c r="XS88" i="24"/>
  <c r="XT88" i="24"/>
  <c r="XS89" i="24"/>
  <c r="XT89" i="24"/>
  <c r="XS90" i="24"/>
  <c r="XT90" i="24"/>
  <c r="XS95" i="24"/>
  <c r="XT95" i="24"/>
  <c r="XS96" i="24"/>
  <c r="XT96" i="24"/>
  <c r="XS97" i="24"/>
  <c r="XT97" i="24"/>
  <c r="XS98" i="24"/>
  <c r="XT98" i="24"/>
  <c r="XS103" i="24"/>
  <c r="XT103" i="24"/>
  <c r="XS104" i="24"/>
  <c r="XT104" i="24"/>
  <c r="XS105" i="24"/>
  <c r="XT105" i="24"/>
  <c r="XS106" i="24"/>
  <c r="XT106" i="24"/>
  <c r="AE111" i="24"/>
  <c r="AF111" i="24"/>
  <c r="AG111" i="24"/>
  <c r="AH111" i="24"/>
  <c r="AE112" i="24"/>
  <c r="AF112" i="24"/>
  <c r="AG112" i="24"/>
  <c r="AH112" i="24"/>
  <c r="AE113" i="24"/>
  <c r="AF113" i="24"/>
  <c r="AG113" i="24"/>
  <c r="AH113" i="24"/>
  <c r="AE114" i="24"/>
  <c r="AF114" i="24"/>
  <c r="AG114" i="24"/>
  <c r="AH114" i="24"/>
  <c r="AE115" i="24"/>
  <c r="AF115" i="24"/>
  <c r="AG115" i="24"/>
  <c r="AH115" i="24"/>
  <c r="AE116" i="24"/>
  <c r="AF116" i="24"/>
  <c r="AG116" i="24"/>
  <c r="AH116" i="24"/>
  <c r="AE117" i="24"/>
  <c r="AF117" i="24"/>
  <c r="AG117" i="24"/>
  <c r="AH117" i="24"/>
  <c r="AE118" i="24"/>
  <c r="AF118" i="24"/>
  <c r="AG118" i="24"/>
  <c r="AH118" i="24"/>
  <c r="AE119" i="24"/>
  <c r="AF119" i="24"/>
  <c r="AG119" i="24"/>
  <c r="AH119" i="24"/>
  <c r="AE120" i="24"/>
  <c r="AF120" i="24"/>
  <c r="AG120" i="24"/>
  <c r="AH120" i="24"/>
  <c r="AE121" i="24"/>
  <c r="AF121" i="24"/>
  <c r="AG121" i="24"/>
  <c r="AH121" i="24"/>
  <c r="AE122" i="24"/>
  <c r="AF122" i="24"/>
  <c r="AG122" i="24"/>
  <c r="AH122" i="24"/>
  <c r="AE123" i="24"/>
  <c r="AF123" i="24"/>
  <c r="AG123" i="24"/>
  <c r="AH123" i="24"/>
  <c r="AE124" i="24"/>
  <c r="AF124" i="24"/>
  <c r="AG124" i="24"/>
  <c r="AH124" i="24"/>
  <c r="AE125" i="24"/>
  <c r="AF125" i="24"/>
  <c r="AG125" i="24"/>
  <c r="AH125" i="24"/>
  <c r="AE126" i="24"/>
  <c r="AF126" i="24"/>
  <c r="AG126" i="24"/>
  <c r="AH126" i="24"/>
  <c r="AE127" i="24"/>
  <c r="AF127" i="24"/>
  <c r="AG127" i="24"/>
  <c r="AH127" i="24"/>
  <c r="AE128" i="24"/>
  <c r="AF128" i="24"/>
  <c r="AG128" i="24"/>
  <c r="AH128" i="24"/>
  <c r="AE129" i="24"/>
  <c r="AF129" i="24"/>
  <c r="AG129" i="24"/>
  <c r="AH129" i="24"/>
  <c r="AE130" i="24"/>
  <c r="AF130" i="24"/>
  <c r="AG130" i="24"/>
  <c r="AH130" i="24"/>
  <c r="AE131" i="24"/>
  <c r="AF131" i="24"/>
  <c r="AG131" i="24"/>
  <c r="AH131" i="24"/>
  <c r="AE132" i="24"/>
  <c r="AF132" i="24"/>
  <c r="AG132" i="24"/>
  <c r="AH132" i="24"/>
  <c r="AE133" i="24"/>
  <c r="AF133" i="24"/>
  <c r="AG133" i="24"/>
  <c r="AH133" i="24"/>
  <c r="AE134" i="24"/>
  <c r="AF134" i="24"/>
  <c r="AG134" i="24"/>
  <c r="AH134" i="24"/>
  <c r="AE135" i="24"/>
  <c r="AF135" i="24"/>
  <c r="AG135" i="24"/>
  <c r="AH135" i="24"/>
  <c r="AE136" i="24"/>
  <c r="AF136" i="24"/>
  <c r="AG136" i="24"/>
  <c r="AH136" i="24"/>
  <c r="AE137" i="24"/>
  <c r="AF137" i="24"/>
  <c r="AG137" i="24"/>
  <c r="AH137" i="24"/>
  <c r="AE138" i="24"/>
  <c r="AF138" i="24"/>
  <c r="AG138" i="24"/>
  <c r="AH138" i="24"/>
  <c r="AE139" i="24"/>
  <c r="AF139" i="24"/>
  <c r="AG139" i="24"/>
  <c r="AH139" i="24"/>
  <c r="AE140" i="24"/>
  <c r="AF140" i="24"/>
  <c r="AG140" i="24"/>
  <c r="AH140" i="24"/>
  <c r="AE141" i="24"/>
  <c r="AF141" i="24"/>
  <c r="AG141" i="24"/>
  <c r="AH141" i="24"/>
  <c r="AE142" i="24"/>
  <c r="AF142" i="24"/>
  <c r="AG142" i="24"/>
  <c r="AH142" i="24"/>
  <c r="AE143" i="24"/>
  <c r="AF143" i="24"/>
  <c r="AG143" i="24"/>
  <c r="AH143" i="24"/>
  <c r="AE144" i="24"/>
  <c r="AF144" i="24"/>
  <c r="AG144" i="24"/>
  <c r="AH144" i="24"/>
  <c r="AE145" i="24"/>
  <c r="AF145" i="24"/>
  <c r="AG145" i="24"/>
  <c r="AH145" i="24"/>
  <c r="AE146" i="24"/>
  <c r="AF146" i="24"/>
  <c r="AG146" i="24"/>
  <c r="AH146" i="24"/>
  <c r="AE147" i="24"/>
  <c r="AF147" i="24"/>
  <c r="AG147" i="24"/>
  <c r="AH147" i="24"/>
  <c r="AE148" i="24"/>
  <c r="AF148" i="24"/>
  <c r="AG148" i="24"/>
  <c r="AH148" i="24"/>
  <c r="AE149" i="24"/>
  <c r="AF149" i="24"/>
  <c r="AG149" i="24"/>
  <c r="AH149" i="24"/>
  <c r="AE150" i="24"/>
  <c r="AF150" i="24"/>
  <c r="AG150" i="24"/>
  <c r="AH150" i="24"/>
  <c r="AE151" i="24"/>
  <c r="AF151" i="24"/>
  <c r="AG151" i="24"/>
  <c r="AH151" i="24"/>
  <c r="AE152" i="24"/>
  <c r="AF152" i="24"/>
  <c r="AG152" i="24"/>
  <c r="AH152" i="24"/>
  <c r="AE153" i="24"/>
  <c r="AF153" i="24"/>
  <c r="AG153" i="24"/>
  <c r="AH153" i="24"/>
  <c r="AE154" i="24"/>
  <c r="AF154" i="24"/>
  <c r="AG154" i="24"/>
  <c r="AH154" i="24"/>
  <c r="AE155" i="24"/>
  <c r="AF155" i="24"/>
  <c r="AG155" i="24"/>
  <c r="AH155" i="24"/>
  <c r="AE156" i="24"/>
  <c r="AF156" i="24"/>
  <c r="AG156" i="24"/>
  <c r="AH156" i="24"/>
  <c r="AE157" i="24"/>
  <c r="AF157" i="24"/>
  <c r="AG157" i="24"/>
  <c r="AH157" i="24"/>
  <c r="AE158" i="24"/>
  <c r="AF158" i="24"/>
  <c r="AG158" i="24"/>
  <c r="AH158" i="24"/>
  <c r="AE159" i="24"/>
  <c r="AF159" i="24"/>
  <c r="AG159" i="24"/>
  <c r="AH159" i="24"/>
  <c r="AE160" i="24"/>
  <c r="AF160" i="24"/>
  <c r="AG160" i="24"/>
  <c r="AH160" i="24"/>
  <c r="AE161" i="24"/>
  <c r="AF161" i="24"/>
  <c r="AG161" i="24"/>
  <c r="AH161" i="24"/>
  <c r="AE162" i="24"/>
  <c r="AF162" i="24"/>
  <c r="AG162" i="24"/>
  <c r="AH162" i="24"/>
  <c r="AE163" i="24"/>
  <c r="AF163" i="24"/>
  <c r="AG163" i="24"/>
  <c r="AH163" i="24"/>
  <c r="AE164" i="24"/>
  <c r="AF164" i="24"/>
  <c r="AG164" i="24"/>
  <c r="AH164" i="24"/>
  <c r="AE165" i="24"/>
  <c r="AF165" i="24"/>
  <c r="AG165" i="24"/>
  <c r="AH165" i="24"/>
  <c r="AE166" i="24"/>
  <c r="AF166" i="24"/>
  <c r="AG166" i="24"/>
  <c r="AH166" i="24"/>
  <c r="AE167" i="24"/>
  <c r="AF167" i="24"/>
  <c r="AG167" i="24"/>
  <c r="AH167" i="24"/>
  <c r="AE168" i="24"/>
  <c r="AF168" i="24"/>
  <c r="AG168" i="24"/>
  <c r="AH168" i="24"/>
  <c r="AE169" i="24"/>
  <c r="AF169" i="24"/>
  <c r="AG169" i="24"/>
  <c r="AH169" i="24"/>
  <c r="AE170" i="24"/>
  <c r="AF170" i="24"/>
  <c r="AG170" i="24"/>
  <c r="AH170" i="24"/>
  <c r="AE171" i="24"/>
  <c r="AF171" i="24"/>
  <c r="AG171" i="24"/>
  <c r="AH171" i="24"/>
  <c r="AE172" i="24"/>
  <c r="AF172" i="24"/>
  <c r="AG172" i="24"/>
  <c r="AH172" i="24"/>
  <c r="AE173" i="24"/>
  <c r="AF173" i="24"/>
  <c r="AG173" i="24"/>
  <c r="AH173" i="24"/>
  <c r="AE174" i="24"/>
  <c r="AF174" i="24"/>
  <c r="AG174" i="24"/>
  <c r="AH174" i="24"/>
  <c r="AE175" i="24"/>
  <c r="AF175" i="24"/>
  <c r="AG175" i="24"/>
  <c r="AH175" i="24"/>
  <c r="AE176" i="24"/>
  <c r="AF176" i="24"/>
  <c r="AG176" i="24"/>
  <c r="AH176" i="24"/>
  <c r="AE177" i="24"/>
  <c r="AF177" i="24"/>
  <c r="AG177" i="24"/>
  <c r="AH177" i="24"/>
  <c r="AE178" i="24"/>
  <c r="AF178" i="24"/>
  <c r="AG178" i="24"/>
  <c r="AH178" i="24"/>
  <c r="AE179" i="24"/>
  <c r="AF179" i="24"/>
  <c r="AG179" i="24"/>
  <c r="AH179" i="24"/>
  <c r="AE180" i="24"/>
  <c r="AF180" i="24"/>
  <c r="AG180" i="24"/>
  <c r="AH180" i="24"/>
  <c r="AE181" i="24"/>
  <c r="AF181" i="24"/>
  <c r="AG181" i="24"/>
  <c r="AH181" i="24"/>
  <c r="AE182" i="24"/>
  <c r="AF182" i="24"/>
  <c r="AG182" i="24"/>
  <c r="AH182" i="24"/>
  <c r="AE183" i="24"/>
  <c r="AF183" i="24"/>
  <c r="AG183" i="24"/>
  <c r="AH183" i="24"/>
  <c r="AE184" i="24"/>
  <c r="AF184" i="24"/>
  <c r="AG184" i="24"/>
  <c r="AH184" i="24"/>
  <c r="AE185" i="24"/>
  <c r="AF185" i="24"/>
  <c r="AG185" i="24"/>
  <c r="AH185" i="24"/>
  <c r="AE186" i="24"/>
  <c r="AF186" i="24"/>
  <c r="AG186" i="24"/>
  <c r="AH186" i="24"/>
  <c r="AE187" i="24"/>
  <c r="AF187" i="24"/>
  <c r="AG187" i="24"/>
  <c r="AH187" i="24"/>
  <c r="AE188" i="24"/>
  <c r="AF188" i="24"/>
  <c r="AG188" i="24"/>
  <c r="AH188" i="24"/>
  <c r="AE189" i="24"/>
  <c r="AF189" i="24"/>
  <c r="AG189" i="24"/>
  <c r="AH189" i="24"/>
  <c r="AE190" i="24"/>
  <c r="AF190" i="24"/>
  <c r="AG190" i="24"/>
  <c r="AH190" i="24"/>
  <c r="AE191" i="24"/>
  <c r="AF191" i="24"/>
  <c r="AG191" i="24"/>
  <c r="AH191" i="24"/>
  <c r="AE192" i="24"/>
  <c r="AF192" i="24"/>
  <c r="AG192" i="24"/>
  <c r="AH192" i="24"/>
  <c r="AE193" i="24"/>
  <c r="AF193" i="24"/>
  <c r="AG193" i="24"/>
  <c r="AH193" i="24"/>
  <c r="AE194" i="24"/>
  <c r="AF194" i="24"/>
  <c r="AG194" i="24"/>
  <c r="AH194" i="24"/>
  <c r="AE195" i="24"/>
  <c r="AF195" i="24"/>
  <c r="AG195" i="24"/>
  <c r="AH195" i="24"/>
  <c r="AE196" i="24"/>
  <c r="AF196" i="24"/>
  <c r="AE197" i="24"/>
  <c r="AF197" i="24"/>
  <c r="AE198" i="24"/>
  <c r="AF198" i="24"/>
  <c r="AE199" i="24"/>
  <c r="AF199" i="24"/>
  <c r="AE200" i="24"/>
  <c r="AF200" i="24"/>
  <c r="AE201" i="24"/>
  <c r="AF201" i="24"/>
  <c r="AE202" i="24"/>
  <c r="AF202" i="24"/>
  <c r="AE203" i="24"/>
  <c r="AF203" i="24"/>
  <c r="AE204" i="24"/>
  <c r="AF204" i="24"/>
  <c r="AE205" i="24"/>
  <c r="AF205" i="24"/>
  <c r="AE206" i="24"/>
  <c r="AF206" i="24"/>
  <c r="AE207" i="24"/>
  <c r="AF207" i="24"/>
  <c r="AE208" i="24"/>
  <c r="AF208" i="24"/>
  <c r="AE209" i="24"/>
  <c r="AF209" i="24"/>
  <c r="MW15" i="24" l="1"/>
  <c r="RH14" i="24"/>
  <c r="MT14" i="24"/>
  <c r="RG13" i="24"/>
  <c r="RC14" i="24"/>
  <c r="MH15" i="24"/>
  <c r="MK15" i="24"/>
  <c r="RD14" i="24"/>
  <c r="NI15" i="24"/>
  <c r="RL14" i="24"/>
  <c r="KC14" i="24"/>
  <c r="QJ13" i="24"/>
  <c r="JH15" i="24"/>
  <c r="QC14" i="24"/>
  <c r="JE15" i="24"/>
  <c r="QB14" i="24"/>
  <c r="IV15" i="24"/>
  <c r="PY14" i="24"/>
  <c r="MZ15" i="24"/>
  <c r="RI14" i="24"/>
  <c r="MQ16" i="24"/>
  <c r="RF15" i="24"/>
  <c r="PB15" i="24"/>
  <c r="GE16" i="24"/>
  <c r="KF15" i="24"/>
  <c r="QK14" i="24"/>
  <c r="NC14" i="24"/>
  <c r="RJ13" i="24"/>
  <c r="ID15" i="24"/>
  <c r="PS14" i="24"/>
  <c r="PC13" i="24"/>
  <c r="GH14" i="24"/>
  <c r="PT14" i="24"/>
  <c r="IG15" i="24"/>
  <c r="MN15" i="24"/>
  <c r="RE14" i="24"/>
  <c r="JT15" i="24"/>
  <c r="QG14" i="24"/>
  <c r="HI15" i="24"/>
  <c r="PL14" i="24"/>
  <c r="NL15" i="24"/>
  <c r="RM14" i="24"/>
  <c r="JQ16" i="24"/>
  <c r="QF15" i="24"/>
  <c r="JW15" i="24"/>
  <c r="QH14" i="24"/>
  <c r="GB15" i="24"/>
  <c r="PA14" i="24"/>
  <c r="JZ15" i="24"/>
  <c r="QI14" i="24"/>
  <c r="RN14" i="24"/>
  <c r="NO15" i="24"/>
  <c r="HU15" i="24"/>
  <c r="PP14" i="24"/>
  <c r="JN15" i="24"/>
  <c r="QE14" i="24"/>
  <c r="JK15" i="24"/>
  <c r="QD14" i="24"/>
  <c r="FV15" i="24"/>
  <c r="OY15" i="24" s="1"/>
  <c r="FP15" i="24"/>
  <c r="OW15" i="24" s="1"/>
  <c r="FY16" i="24"/>
  <c r="OZ16" i="24" s="1"/>
  <c r="FS15" i="24"/>
  <c r="OX15" i="24" s="1"/>
  <c r="GU17" i="24"/>
  <c r="GL18" i="24"/>
  <c r="EO15" i="24"/>
  <c r="ON15" i="24" s="1"/>
  <c r="EL15" i="24"/>
  <c r="OM15" i="24" s="1"/>
  <c r="FJ15" i="24"/>
  <c r="OU15" i="24" s="1"/>
  <c r="EF15" i="24"/>
  <c r="OK15" i="24" s="1"/>
  <c r="IP14" i="24"/>
  <c r="PW14" i="24" s="1"/>
  <c r="EU15" i="24"/>
  <c r="OP15" i="24" s="1"/>
  <c r="FG14" i="24"/>
  <c r="OT14" i="24" s="1"/>
  <c r="FA14" i="24"/>
  <c r="OR14" i="24" s="1"/>
  <c r="EI15" i="24"/>
  <c r="OL15" i="24" s="1"/>
  <c r="EX15" i="24"/>
  <c r="OQ15" i="24" s="1"/>
  <c r="FM15" i="24"/>
  <c r="OV15" i="24" s="1"/>
  <c r="ER14" i="24"/>
  <c r="OO14" i="24" s="1"/>
  <c r="KY16" i="24"/>
  <c r="KP17" i="24"/>
  <c r="IN15" i="24"/>
  <c r="IO15" i="24" s="1"/>
  <c r="VN15" i="24" s="1"/>
  <c r="IW14" i="24"/>
  <c r="IX14" i="24" s="1"/>
  <c r="VQ14" i="24" s="1"/>
  <c r="IY14" i="24" s="1"/>
  <c r="PZ14" i="24" s="1"/>
  <c r="EP26" i="24"/>
  <c r="EQ25" i="24"/>
  <c r="UF25" i="24" s="1"/>
  <c r="EY25" i="24"/>
  <c r="EZ25" i="24" s="1"/>
  <c r="UI25" i="24" s="1"/>
  <c r="XT78" i="24"/>
  <c r="AX87" i="24"/>
  <c r="XS78" i="24"/>
  <c r="AX71" i="24"/>
  <c r="AX103" i="24"/>
  <c r="XT102" i="24"/>
  <c r="AX95" i="24"/>
  <c r="AY71" i="24"/>
  <c r="AY87" i="24"/>
  <c r="XT94" i="24"/>
  <c r="XT70" i="24"/>
  <c r="AY79" i="24"/>
  <c r="AY103" i="24"/>
  <c r="XS76" i="24"/>
  <c r="XT76" i="24"/>
  <c r="AX92" i="24"/>
  <c r="XS91" i="24"/>
  <c r="XT91" i="24"/>
  <c r="XT107" i="24"/>
  <c r="XS100" i="24"/>
  <c r="XT100" i="24"/>
  <c r="XS67" i="24"/>
  <c r="XT67" i="24"/>
  <c r="XT68" i="24" s="1"/>
  <c r="AY68" i="24"/>
  <c r="XS84" i="24"/>
  <c r="AY92" i="24"/>
  <c r="XT108" i="24"/>
  <c r="AY108" i="24"/>
  <c r="XT83" i="24"/>
  <c r="AY84" i="24"/>
  <c r="XS92" i="24"/>
  <c r="XT92" i="24"/>
  <c r="AY100" i="24"/>
  <c r="XT99" i="24"/>
  <c r="AY76" i="24"/>
  <c r="XS68" i="24"/>
  <c r="AX84" i="24"/>
  <c r="XS83" i="24"/>
  <c r="XS99" i="24"/>
  <c r="AX100" i="24"/>
  <c r="AX76" i="24"/>
  <c r="AY99" i="24"/>
  <c r="XS93" i="24"/>
  <c r="AX94" i="24"/>
  <c r="XT93" i="24"/>
  <c r="AY94" i="24"/>
  <c r="XS77" i="24"/>
  <c r="AX78" i="24"/>
  <c r="XT77" i="24"/>
  <c r="AY78" i="24"/>
  <c r="AX109" i="24"/>
  <c r="AY109" i="24"/>
  <c r="AX101" i="24"/>
  <c r="AY101" i="24"/>
  <c r="AX93" i="24"/>
  <c r="AY93" i="24"/>
  <c r="AX85" i="24"/>
  <c r="AY85" i="24"/>
  <c r="AX77" i="24"/>
  <c r="AY77" i="24"/>
  <c r="AY69" i="24"/>
  <c r="XS85" i="24"/>
  <c r="AX86" i="24"/>
  <c r="XT85" i="24"/>
  <c r="AY86" i="24"/>
  <c r="XS69" i="24"/>
  <c r="AX70" i="24"/>
  <c r="XT69" i="24"/>
  <c r="AY70" i="24"/>
  <c r="XS101" i="24"/>
  <c r="AX102" i="24"/>
  <c r="XT101" i="24"/>
  <c r="AY102" i="24"/>
  <c r="AI110" i="24"/>
  <c r="XS109" i="24"/>
  <c r="XT109" i="24"/>
  <c r="AE110" i="24"/>
  <c r="AJ110" i="24"/>
  <c r="AF110" i="24"/>
  <c r="AG110" i="24"/>
  <c r="AH110" i="24"/>
  <c r="XT84" i="24"/>
  <c r="IV16" i="24" l="1"/>
  <c r="PY15" i="24"/>
  <c r="NI16" i="24"/>
  <c r="RL15" i="24"/>
  <c r="ID16" i="24"/>
  <c r="PS15" i="24"/>
  <c r="MQ17" i="24"/>
  <c r="RF16" i="24"/>
  <c r="JH16" i="24"/>
  <c r="QC15" i="24"/>
  <c r="GE17" i="24"/>
  <c r="PB16" i="24"/>
  <c r="JE16" i="24"/>
  <c r="QB15" i="24"/>
  <c r="MH16" i="24"/>
  <c r="RC15" i="24"/>
  <c r="MK16" i="24"/>
  <c r="RD15" i="24"/>
  <c r="MN16" i="24"/>
  <c r="RE15" i="24"/>
  <c r="NC15" i="24"/>
  <c r="RJ14" i="24"/>
  <c r="MZ16" i="24"/>
  <c r="RI15" i="24"/>
  <c r="KC15" i="24"/>
  <c r="QJ14" i="24"/>
  <c r="MT15" i="24"/>
  <c r="RG14" i="24"/>
  <c r="KF16" i="24"/>
  <c r="QK15" i="24"/>
  <c r="MW16" i="24"/>
  <c r="RH15" i="24"/>
  <c r="GH15" i="24"/>
  <c r="PC14" i="24"/>
  <c r="IG16" i="24"/>
  <c r="PT15" i="24"/>
  <c r="JK16" i="24"/>
  <c r="QD15" i="24"/>
  <c r="JZ16" i="24"/>
  <c r="QI15" i="24"/>
  <c r="NL16" i="24"/>
  <c r="RM15" i="24"/>
  <c r="NO16" i="24"/>
  <c r="RN15" i="24"/>
  <c r="JN16" i="24"/>
  <c r="QE15" i="24"/>
  <c r="GB16" i="24"/>
  <c r="PA15" i="24"/>
  <c r="HI16" i="24"/>
  <c r="PL15" i="24"/>
  <c r="JQ17" i="24"/>
  <c r="QF16" i="24"/>
  <c r="HU16" i="24"/>
  <c r="PP15" i="24"/>
  <c r="JW16" i="24"/>
  <c r="QH15" i="24"/>
  <c r="JT16" i="24"/>
  <c r="QG15" i="24"/>
  <c r="FS16" i="24"/>
  <c r="OX16" i="24" s="1"/>
  <c r="FY17" i="24"/>
  <c r="OZ17" i="24" s="1"/>
  <c r="FP16" i="24"/>
  <c r="OW16" i="24" s="1"/>
  <c r="FV16" i="24"/>
  <c r="OY16" i="24" s="1"/>
  <c r="GL19" i="24"/>
  <c r="GU18" i="24"/>
  <c r="EF16" i="24"/>
  <c r="OK16" i="24" s="1"/>
  <c r="FM16" i="24"/>
  <c r="OV16" i="24" s="1"/>
  <c r="FG15" i="24"/>
  <c r="OT15" i="24" s="1"/>
  <c r="EL16" i="24"/>
  <c r="OM16" i="24" s="1"/>
  <c r="IP15" i="24"/>
  <c r="PW15" i="24" s="1"/>
  <c r="EX16" i="24"/>
  <c r="OQ16" i="24" s="1"/>
  <c r="EI16" i="24"/>
  <c r="OL16" i="24" s="1"/>
  <c r="FJ16" i="24"/>
  <c r="OU16" i="24" s="1"/>
  <c r="EU16" i="24"/>
  <c r="OP16" i="24" s="1"/>
  <c r="EO16" i="24"/>
  <c r="ON16" i="24" s="1"/>
  <c r="ER15" i="24"/>
  <c r="OO15" i="24" s="1"/>
  <c r="FA15" i="24"/>
  <c r="OR15" i="24" s="1"/>
  <c r="KY17" i="24"/>
  <c r="KP18" i="24"/>
  <c r="IW15" i="24"/>
  <c r="IX15" i="24" s="1"/>
  <c r="VQ15" i="24" s="1"/>
  <c r="IY15" i="24" s="1"/>
  <c r="PZ15" i="24" s="1"/>
  <c r="IN16" i="24"/>
  <c r="IO16" i="24" s="1"/>
  <c r="VN16" i="24" s="1"/>
  <c r="EP27" i="24"/>
  <c r="EQ26" i="24"/>
  <c r="UF26" i="24" s="1"/>
  <c r="EY26" i="24"/>
  <c r="EZ26" i="24" s="1"/>
  <c r="UI26" i="24" s="1"/>
  <c r="TK9" i="24"/>
  <c r="TK8" i="24"/>
  <c r="TK7" i="24"/>
  <c r="TK6" i="24"/>
  <c r="TK5" i="24"/>
  <c r="TJ5" i="24" s="1"/>
  <c r="TJ6" i="24" s="1"/>
  <c r="YJ9" i="24"/>
  <c r="DX109" i="24"/>
  <c r="DY109" i="24" s="1"/>
  <c r="DU109" i="24"/>
  <c r="DV109" i="24" s="1"/>
  <c r="DR109" i="24"/>
  <c r="DS109" i="24" s="1"/>
  <c r="DO109" i="24"/>
  <c r="DP109" i="24" s="1"/>
  <c r="DL109" i="24"/>
  <c r="DM109" i="24" s="1"/>
  <c r="DI109" i="24"/>
  <c r="DJ109" i="24" s="1"/>
  <c r="DG109" i="24"/>
  <c r="DC109" i="24"/>
  <c r="DD109" i="24" s="1"/>
  <c r="CT109" i="24"/>
  <c r="CR109" i="24"/>
  <c r="DX108" i="24"/>
  <c r="DY108" i="24" s="1"/>
  <c r="DV108" i="24"/>
  <c r="DU108" i="24"/>
  <c r="DR108" i="24"/>
  <c r="DS108" i="24" s="1"/>
  <c r="DO108" i="24"/>
  <c r="DP108" i="24" s="1"/>
  <c r="DL108" i="24"/>
  <c r="DM108" i="24" s="1"/>
  <c r="DI108" i="24"/>
  <c r="DJ108" i="24" s="1"/>
  <c r="DG108" i="24"/>
  <c r="DC108" i="24"/>
  <c r="DD108" i="24" s="1"/>
  <c r="CT108" i="24"/>
  <c r="CR108" i="24"/>
  <c r="DX107" i="24"/>
  <c r="DY107" i="24" s="1"/>
  <c r="DV107" i="24"/>
  <c r="DU107" i="24"/>
  <c r="DS107" i="24"/>
  <c r="DR107" i="24"/>
  <c r="DO107" i="24"/>
  <c r="DP107" i="24" s="1"/>
  <c r="DL107" i="24"/>
  <c r="DM107" i="24" s="1"/>
  <c r="DI107" i="24"/>
  <c r="DJ107" i="24" s="1"/>
  <c r="DG107" i="24"/>
  <c r="DC107" i="24"/>
  <c r="DD107" i="24" s="1"/>
  <c r="CT107" i="24"/>
  <c r="CR107" i="24"/>
  <c r="DY106" i="24"/>
  <c r="DX106" i="24"/>
  <c r="DV106" i="24"/>
  <c r="DU106" i="24"/>
  <c r="DR106" i="24"/>
  <c r="DS106" i="24" s="1"/>
  <c r="DO106" i="24"/>
  <c r="DP106" i="24" s="1"/>
  <c r="DL106" i="24"/>
  <c r="DM106" i="24" s="1"/>
  <c r="DI106" i="24"/>
  <c r="DJ106" i="24" s="1"/>
  <c r="DG106" i="24"/>
  <c r="DD106" i="24"/>
  <c r="DC106" i="24"/>
  <c r="CT106" i="24"/>
  <c r="CR106" i="24"/>
  <c r="DX105" i="24"/>
  <c r="DY105" i="24" s="1"/>
  <c r="DU105" i="24"/>
  <c r="DV105" i="24" s="1"/>
  <c r="DR105" i="24"/>
  <c r="DS105" i="24" s="1"/>
  <c r="DO105" i="24"/>
  <c r="DP105" i="24" s="1"/>
  <c r="DL105" i="24"/>
  <c r="DM105" i="24" s="1"/>
  <c r="DJ105" i="24"/>
  <c r="DI105" i="24"/>
  <c r="DG105" i="24"/>
  <c r="DD105" i="24"/>
  <c r="DC105" i="24"/>
  <c r="CT105" i="24"/>
  <c r="CR105" i="24"/>
  <c r="DX104" i="24"/>
  <c r="DY104" i="24" s="1"/>
  <c r="DU104" i="24"/>
  <c r="DV104" i="24" s="1"/>
  <c r="DR104" i="24"/>
  <c r="DS104" i="24" s="1"/>
  <c r="DO104" i="24"/>
  <c r="DP104" i="24" s="1"/>
  <c r="DM104" i="24"/>
  <c r="DL104" i="24"/>
  <c r="DI104" i="24"/>
  <c r="DJ104" i="24" s="1"/>
  <c r="DG104" i="24"/>
  <c r="DC104" i="24"/>
  <c r="DD104" i="24" s="1"/>
  <c r="CT104" i="24"/>
  <c r="CR104" i="24"/>
  <c r="DX103" i="24"/>
  <c r="DY103" i="24" s="1"/>
  <c r="DV103" i="24"/>
  <c r="DU103" i="24"/>
  <c r="DR103" i="24"/>
  <c r="DS103" i="24" s="1"/>
  <c r="DP103" i="24"/>
  <c r="DO103" i="24"/>
  <c r="DL103" i="24"/>
  <c r="DM103" i="24" s="1"/>
  <c r="DJ103" i="24"/>
  <c r="DI103" i="24"/>
  <c r="DG103" i="24"/>
  <c r="DC103" i="24"/>
  <c r="DD103" i="24" s="1"/>
  <c r="CU103" i="24"/>
  <c r="CT103" i="24"/>
  <c r="CR103" i="24"/>
  <c r="DX102" i="24"/>
  <c r="DY102" i="24" s="1"/>
  <c r="DV102" i="24"/>
  <c r="DU102" i="24"/>
  <c r="DR102" i="24"/>
  <c r="DS102" i="24" s="1"/>
  <c r="DO102" i="24"/>
  <c r="DP102" i="24" s="1"/>
  <c r="DL102" i="24"/>
  <c r="DM102" i="24" s="1"/>
  <c r="DI102" i="24"/>
  <c r="DJ102" i="24" s="1"/>
  <c r="DG102" i="24"/>
  <c r="DD102" i="24"/>
  <c r="DC102" i="24"/>
  <c r="CT102" i="24"/>
  <c r="CR102" i="24"/>
  <c r="DX101" i="24"/>
  <c r="DY101" i="24" s="1"/>
  <c r="DV101" i="24"/>
  <c r="DU101" i="24"/>
  <c r="DR101" i="24"/>
  <c r="DS101" i="24" s="1"/>
  <c r="DO101" i="24"/>
  <c r="DP101" i="24" s="1"/>
  <c r="DL101" i="24"/>
  <c r="DM101" i="24" s="1"/>
  <c r="DI101" i="24"/>
  <c r="DJ101" i="24" s="1"/>
  <c r="DG101" i="24"/>
  <c r="DD101" i="24"/>
  <c r="DC101" i="24"/>
  <c r="CT101" i="24"/>
  <c r="CR101" i="24"/>
  <c r="DX100" i="24"/>
  <c r="DY100" i="24" s="1"/>
  <c r="DU100" i="24"/>
  <c r="DV100" i="24" s="1"/>
  <c r="DR100" i="24"/>
  <c r="DS100" i="24" s="1"/>
  <c r="DP100" i="24"/>
  <c r="DO100" i="24"/>
  <c r="DL100" i="24"/>
  <c r="DM100" i="24" s="1"/>
  <c r="DJ100" i="24"/>
  <c r="DI100" i="24"/>
  <c r="DG100" i="24"/>
  <c r="DC100" i="24"/>
  <c r="DD100" i="24" s="1"/>
  <c r="CT100" i="24"/>
  <c r="CR100" i="24"/>
  <c r="DX99" i="24"/>
  <c r="DY99" i="24" s="1"/>
  <c r="DV99" i="24"/>
  <c r="DU99" i="24"/>
  <c r="DR99" i="24"/>
  <c r="DS99" i="24" s="1"/>
  <c r="DP99" i="24"/>
  <c r="DO99" i="24"/>
  <c r="DL99" i="24"/>
  <c r="DM99" i="24" s="1"/>
  <c r="DI99" i="24"/>
  <c r="DJ99" i="24" s="1"/>
  <c r="DG99" i="24"/>
  <c r="DC99" i="24"/>
  <c r="DD99" i="24" s="1"/>
  <c r="CU99" i="24"/>
  <c r="CT99" i="24"/>
  <c r="CR99" i="24"/>
  <c r="DX98" i="24"/>
  <c r="DY98" i="24" s="1"/>
  <c r="DV98" i="24"/>
  <c r="DU98" i="24"/>
  <c r="DS98" i="24"/>
  <c r="DR98" i="24"/>
  <c r="DP98" i="24"/>
  <c r="DO98" i="24"/>
  <c r="DL98" i="24"/>
  <c r="DM98" i="24" s="1"/>
  <c r="DJ98" i="24"/>
  <c r="DI98" i="24"/>
  <c r="DG98" i="24"/>
  <c r="DC98" i="24"/>
  <c r="DD98" i="24" s="1"/>
  <c r="CT98" i="24"/>
  <c r="CR98" i="24"/>
  <c r="DX97" i="24"/>
  <c r="DY97" i="24" s="1"/>
  <c r="DU97" i="24"/>
  <c r="DV97" i="24" s="1"/>
  <c r="DR97" i="24"/>
  <c r="DS97" i="24" s="1"/>
  <c r="DO97" i="24"/>
  <c r="DP97" i="24" s="1"/>
  <c r="DL97" i="24"/>
  <c r="DM97" i="24" s="1"/>
  <c r="DI97" i="24"/>
  <c r="DJ97" i="24" s="1"/>
  <c r="DG97" i="24"/>
  <c r="DC97" i="24"/>
  <c r="DD97" i="24" s="1"/>
  <c r="CT97" i="24"/>
  <c r="CR97" i="24"/>
  <c r="DX96" i="24"/>
  <c r="DY96" i="24" s="1"/>
  <c r="DU96" i="24"/>
  <c r="DV96" i="24" s="1"/>
  <c r="DR96" i="24"/>
  <c r="DS96" i="24" s="1"/>
  <c r="DP96" i="24"/>
  <c r="DO96" i="24"/>
  <c r="DM96" i="24"/>
  <c r="DL96" i="24"/>
  <c r="DJ96" i="24"/>
  <c r="DI96" i="24"/>
  <c r="DG96" i="24"/>
  <c r="DD96" i="24"/>
  <c r="DC96" i="24"/>
  <c r="CT96" i="24"/>
  <c r="CR96" i="24"/>
  <c r="DX95" i="24"/>
  <c r="DY95" i="24" s="1"/>
  <c r="DV95" i="24"/>
  <c r="DU95" i="24"/>
  <c r="DS95" i="24"/>
  <c r="DR95" i="24"/>
  <c r="DP95" i="24"/>
  <c r="DO95" i="24"/>
  <c r="DL95" i="24"/>
  <c r="DM95" i="24" s="1"/>
  <c r="DJ95" i="24"/>
  <c r="DI95" i="24"/>
  <c r="DG95" i="24"/>
  <c r="DC95" i="24"/>
  <c r="DD95" i="24" s="1"/>
  <c r="CU95" i="24"/>
  <c r="CT95" i="24"/>
  <c r="CR95" i="24"/>
  <c r="DX94" i="24"/>
  <c r="DY94" i="24" s="1"/>
  <c r="DU94" i="24"/>
  <c r="DV94" i="24" s="1"/>
  <c r="DR94" i="24"/>
  <c r="DS94" i="24" s="1"/>
  <c r="DP94" i="24"/>
  <c r="DO94" i="24"/>
  <c r="DL94" i="24"/>
  <c r="DM94" i="24" s="1"/>
  <c r="DI94" i="24"/>
  <c r="DJ94" i="24" s="1"/>
  <c r="DG94" i="24"/>
  <c r="DD94" i="24"/>
  <c r="DC94" i="24"/>
  <c r="CU94" i="24"/>
  <c r="CT94" i="24"/>
  <c r="CR94" i="24"/>
  <c r="DY93" i="24"/>
  <c r="DX93" i="24"/>
  <c r="DU93" i="24"/>
  <c r="DV93" i="24" s="1"/>
  <c r="DR93" i="24"/>
  <c r="DS93" i="24" s="1"/>
  <c r="DO93" i="24"/>
  <c r="DP93" i="24" s="1"/>
  <c r="DL93" i="24"/>
  <c r="DM93" i="24" s="1"/>
  <c r="DJ93" i="24"/>
  <c r="DI93" i="24"/>
  <c r="DG93" i="24"/>
  <c r="DC93" i="24"/>
  <c r="DD93" i="24" s="1"/>
  <c r="CT93" i="24"/>
  <c r="CR93" i="24"/>
  <c r="DX92" i="24"/>
  <c r="DY92" i="24" s="1"/>
  <c r="DU92" i="24"/>
  <c r="DV92" i="24" s="1"/>
  <c r="DR92" i="24"/>
  <c r="DS92" i="24" s="1"/>
  <c r="DO92" i="24"/>
  <c r="DP92" i="24" s="1"/>
  <c r="DL92" i="24"/>
  <c r="DM92" i="24" s="1"/>
  <c r="DJ92" i="24"/>
  <c r="DI92" i="24"/>
  <c r="DG92" i="24"/>
  <c r="DC92" i="24"/>
  <c r="DD92" i="24" s="1"/>
  <c r="CT92" i="24"/>
  <c r="CR92" i="24"/>
  <c r="DX91" i="24"/>
  <c r="DY91" i="24" s="1"/>
  <c r="DU91" i="24"/>
  <c r="DV91" i="24" s="1"/>
  <c r="DS91" i="24"/>
  <c r="DR91" i="24"/>
  <c r="DO91" i="24"/>
  <c r="DP91" i="24" s="1"/>
  <c r="DL91" i="24"/>
  <c r="DM91" i="24" s="1"/>
  <c r="DJ91" i="24"/>
  <c r="DI91" i="24"/>
  <c r="DG91" i="24"/>
  <c r="DC91" i="24"/>
  <c r="DD91" i="24" s="1"/>
  <c r="CT91" i="24"/>
  <c r="CR91" i="24"/>
  <c r="DY90" i="24"/>
  <c r="DX90" i="24"/>
  <c r="DV90" i="24"/>
  <c r="DU90" i="24"/>
  <c r="DR90" i="24"/>
  <c r="DS90" i="24" s="1"/>
  <c r="DO90" i="24"/>
  <c r="DP90" i="24" s="1"/>
  <c r="DL90" i="24"/>
  <c r="DM90" i="24" s="1"/>
  <c r="DI90" i="24"/>
  <c r="DJ90" i="24" s="1"/>
  <c r="DG90" i="24"/>
  <c r="DC90" i="24"/>
  <c r="DD90" i="24" s="1"/>
  <c r="CT90" i="24"/>
  <c r="CR90" i="24"/>
  <c r="DY89" i="24"/>
  <c r="DX89" i="24"/>
  <c r="DU89" i="24"/>
  <c r="DV89" i="24" s="1"/>
  <c r="DR89" i="24"/>
  <c r="DS89" i="24" s="1"/>
  <c r="DP89" i="24"/>
  <c r="DO89" i="24"/>
  <c r="DL89" i="24"/>
  <c r="DM89" i="24" s="1"/>
  <c r="DI89" i="24"/>
  <c r="DJ89" i="24" s="1"/>
  <c r="DG89" i="24"/>
  <c r="DC89" i="24"/>
  <c r="DD89" i="24" s="1"/>
  <c r="CT89" i="24"/>
  <c r="CR89" i="24"/>
  <c r="DY88" i="24"/>
  <c r="DX88" i="24"/>
  <c r="DU88" i="24"/>
  <c r="DV88" i="24" s="1"/>
  <c r="DR88" i="24"/>
  <c r="DS88" i="24" s="1"/>
  <c r="DO88" i="24"/>
  <c r="DP88" i="24" s="1"/>
  <c r="DL88" i="24"/>
  <c r="DM88" i="24" s="1"/>
  <c r="DI88" i="24"/>
  <c r="DJ88" i="24" s="1"/>
  <c r="DG88" i="24"/>
  <c r="DC88" i="24"/>
  <c r="DD88" i="24" s="1"/>
  <c r="CT88" i="24"/>
  <c r="CR88" i="24"/>
  <c r="DX87" i="24"/>
  <c r="DY87" i="24" s="1"/>
  <c r="DU87" i="24"/>
  <c r="DV87" i="24" s="1"/>
  <c r="DR87" i="24"/>
  <c r="DS87" i="24" s="1"/>
  <c r="DO87" i="24"/>
  <c r="DP87" i="24" s="1"/>
  <c r="DL87" i="24"/>
  <c r="DM87" i="24" s="1"/>
  <c r="DJ87" i="24"/>
  <c r="DI87" i="24"/>
  <c r="DG87" i="24"/>
  <c r="DC87" i="24"/>
  <c r="DD87" i="24" s="1"/>
  <c r="CT87" i="24"/>
  <c r="CR87" i="24"/>
  <c r="DX86" i="24"/>
  <c r="DY86" i="24" s="1"/>
  <c r="DU86" i="24"/>
  <c r="DV86" i="24" s="1"/>
  <c r="DR86" i="24"/>
  <c r="DS86" i="24" s="1"/>
  <c r="DO86" i="24"/>
  <c r="DP86" i="24" s="1"/>
  <c r="DM86" i="24"/>
  <c r="DL86" i="24"/>
  <c r="DI86" i="24"/>
  <c r="DJ86" i="24" s="1"/>
  <c r="DG86" i="24"/>
  <c r="DC86" i="24"/>
  <c r="DD86" i="24" s="1"/>
  <c r="CT86" i="24"/>
  <c r="CR86" i="24"/>
  <c r="DX85" i="24"/>
  <c r="DY85" i="24" s="1"/>
  <c r="DU85" i="24"/>
  <c r="DV85" i="24" s="1"/>
  <c r="DR85" i="24"/>
  <c r="DS85" i="24" s="1"/>
  <c r="DO85" i="24"/>
  <c r="DP85" i="24" s="1"/>
  <c r="DL85" i="24"/>
  <c r="DM85" i="24" s="1"/>
  <c r="DI85" i="24"/>
  <c r="DJ85" i="24" s="1"/>
  <c r="DG85" i="24"/>
  <c r="DD85" i="24"/>
  <c r="DC85" i="24"/>
  <c r="CT85" i="24"/>
  <c r="CR85" i="24"/>
  <c r="DY84" i="24"/>
  <c r="DX84" i="24"/>
  <c r="DV84" i="24"/>
  <c r="DU84" i="24"/>
  <c r="DR84" i="24"/>
  <c r="DS84" i="24" s="1"/>
  <c r="DO84" i="24"/>
  <c r="DP84" i="24" s="1"/>
  <c r="DL84" i="24"/>
  <c r="DM84" i="24" s="1"/>
  <c r="DI84" i="24"/>
  <c r="DJ84" i="24" s="1"/>
  <c r="DG84" i="24"/>
  <c r="DC84" i="24"/>
  <c r="DD84" i="24" s="1"/>
  <c r="CT84" i="24"/>
  <c r="CR84" i="24"/>
  <c r="DX83" i="24"/>
  <c r="DY83" i="24" s="1"/>
  <c r="DU83" i="24"/>
  <c r="DV83" i="24" s="1"/>
  <c r="DR83" i="24"/>
  <c r="DS83" i="24" s="1"/>
  <c r="DP83" i="24"/>
  <c r="DO83" i="24"/>
  <c r="DL83" i="24"/>
  <c r="DM83" i="24" s="1"/>
  <c r="DJ83" i="24"/>
  <c r="DI83" i="24"/>
  <c r="DG83" i="24"/>
  <c r="DD83" i="24"/>
  <c r="DC83" i="24"/>
  <c r="CT83" i="24"/>
  <c r="CR83" i="24"/>
  <c r="DX82" i="24"/>
  <c r="DY82" i="24" s="1"/>
  <c r="DV82" i="24"/>
  <c r="DU82" i="24"/>
  <c r="DR82" i="24"/>
  <c r="DS82" i="24" s="1"/>
  <c r="DP82" i="24"/>
  <c r="DO82" i="24"/>
  <c r="DL82" i="24"/>
  <c r="DM82" i="24" s="1"/>
  <c r="DI82" i="24"/>
  <c r="DJ82" i="24" s="1"/>
  <c r="DG82" i="24"/>
  <c r="DC82" i="24"/>
  <c r="DD82" i="24" s="1"/>
  <c r="CT82" i="24"/>
  <c r="CR82" i="24"/>
  <c r="DX81" i="24"/>
  <c r="DY81" i="24" s="1"/>
  <c r="DV81" i="24"/>
  <c r="DU81" i="24"/>
  <c r="DR81" i="24"/>
  <c r="DS81" i="24" s="1"/>
  <c r="DP81" i="24"/>
  <c r="DO81" i="24"/>
  <c r="DL81" i="24"/>
  <c r="DM81" i="24" s="1"/>
  <c r="DI81" i="24"/>
  <c r="DJ81" i="24" s="1"/>
  <c r="DG81" i="24"/>
  <c r="DD81" i="24"/>
  <c r="DC81" i="24"/>
  <c r="CT81" i="24"/>
  <c r="CR81" i="24"/>
  <c r="DX80" i="24"/>
  <c r="DY80" i="24" s="1"/>
  <c r="DU80" i="24"/>
  <c r="DV80" i="24" s="1"/>
  <c r="DR80" i="24"/>
  <c r="DS80" i="24" s="1"/>
  <c r="DO80" i="24"/>
  <c r="DP80" i="24" s="1"/>
  <c r="DL80" i="24"/>
  <c r="DM80" i="24" s="1"/>
  <c r="DI80" i="24"/>
  <c r="DJ80" i="24" s="1"/>
  <c r="DG80" i="24"/>
  <c r="DC80" i="24"/>
  <c r="DD80" i="24" s="1"/>
  <c r="CT80" i="24"/>
  <c r="CR80" i="24"/>
  <c r="DX79" i="24"/>
  <c r="DY79" i="24" s="1"/>
  <c r="DU79" i="24"/>
  <c r="DV79" i="24" s="1"/>
  <c r="DR79" i="24"/>
  <c r="DS79" i="24" s="1"/>
  <c r="DO79" i="24"/>
  <c r="DP79" i="24" s="1"/>
  <c r="DL79" i="24"/>
  <c r="DM79" i="24" s="1"/>
  <c r="DI79" i="24"/>
  <c r="DJ79" i="24" s="1"/>
  <c r="DG79" i="24"/>
  <c r="DC79" i="24"/>
  <c r="DD79" i="24" s="1"/>
  <c r="CT79" i="24"/>
  <c r="CR79" i="24"/>
  <c r="DX78" i="24"/>
  <c r="DY78" i="24" s="1"/>
  <c r="DU78" i="24"/>
  <c r="DV78" i="24" s="1"/>
  <c r="DR78" i="24"/>
  <c r="DS78" i="24" s="1"/>
  <c r="DO78" i="24"/>
  <c r="DP78" i="24" s="1"/>
  <c r="DL78" i="24"/>
  <c r="DM78" i="24" s="1"/>
  <c r="DJ78" i="24"/>
  <c r="DI78" i="24"/>
  <c r="DG78" i="24"/>
  <c r="DC78" i="24"/>
  <c r="DD78" i="24" s="1"/>
  <c r="CT78" i="24"/>
  <c r="CR78" i="24"/>
  <c r="DX77" i="24"/>
  <c r="DY77" i="24" s="1"/>
  <c r="DU77" i="24"/>
  <c r="DV77" i="24" s="1"/>
  <c r="DR77" i="24"/>
  <c r="DS77" i="24" s="1"/>
  <c r="DO77" i="24"/>
  <c r="DP77" i="24" s="1"/>
  <c r="DL77" i="24"/>
  <c r="DM77" i="24" s="1"/>
  <c r="DI77" i="24"/>
  <c r="DJ77" i="24" s="1"/>
  <c r="DG77" i="24"/>
  <c r="DC77" i="24"/>
  <c r="DD77" i="24" s="1"/>
  <c r="CT77" i="24"/>
  <c r="CR77" i="24"/>
  <c r="DX76" i="24"/>
  <c r="DY76" i="24" s="1"/>
  <c r="DU76" i="24"/>
  <c r="DV76" i="24" s="1"/>
  <c r="DR76" i="24"/>
  <c r="DS76" i="24" s="1"/>
  <c r="DO76" i="24"/>
  <c r="DP76" i="24" s="1"/>
  <c r="DL76" i="24"/>
  <c r="DM76" i="24" s="1"/>
  <c r="DI76" i="24"/>
  <c r="DJ76" i="24" s="1"/>
  <c r="DG76" i="24"/>
  <c r="DC76" i="24"/>
  <c r="DD76" i="24" s="1"/>
  <c r="CT76" i="24"/>
  <c r="CR76" i="24"/>
  <c r="DX75" i="24"/>
  <c r="DY75" i="24" s="1"/>
  <c r="DU75" i="24"/>
  <c r="DV75" i="24" s="1"/>
  <c r="DR75" i="24"/>
  <c r="DS75" i="24" s="1"/>
  <c r="DO75" i="24"/>
  <c r="DP75" i="24" s="1"/>
  <c r="DL75" i="24"/>
  <c r="DM75" i="24" s="1"/>
  <c r="DI75" i="24"/>
  <c r="DJ75" i="24" s="1"/>
  <c r="DG75" i="24"/>
  <c r="DC75" i="24"/>
  <c r="DD75" i="24" s="1"/>
  <c r="CT75" i="24"/>
  <c r="CR75" i="24"/>
  <c r="DX74" i="24"/>
  <c r="DY74" i="24" s="1"/>
  <c r="DU74" i="24"/>
  <c r="DV74" i="24" s="1"/>
  <c r="DR74" i="24"/>
  <c r="DS74" i="24" s="1"/>
  <c r="DO74" i="24"/>
  <c r="DP74" i="24" s="1"/>
  <c r="DL74" i="24"/>
  <c r="DM74" i="24" s="1"/>
  <c r="DI74" i="24"/>
  <c r="DJ74" i="24" s="1"/>
  <c r="DG74" i="24"/>
  <c r="DC74" i="24"/>
  <c r="DD74" i="24" s="1"/>
  <c r="CT74" i="24"/>
  <c r="CR74" i="24"/>
  <c r="DX73" i="24"/>
  <c r="DY73" i="24" s="1"/>
  <c r="DU73" i="24"/>
  <c r="DV73" i="24" s="1"/>
  <c r="DS73" i="24"/>
  <c r="DR73" i="24"/>
  <c r="DP73" i="24"/>
  <c r="DO73" i="24"/>
  <c r="DL73" i="24"/>
  <c r="DM73" i="24" s="1"/>
  <c r="DI73" i="24"/>
  <c r="DJ73" i="24" s="1"/>
  <c r="DG73" i="24"/>
  <c r="DC73" i="24"/>
  <c r="DD73" i="24" s="1"/>
  <c r="CT73" i="24"/>
  <c r="CR73" i="24"/>
  <c r="DX72" i="24"/>
  <c r="DY72" i="24" s="1"/>
  <c r="DV72" i="24"/>
  <c r="DU72" i="24"/>
  <c r="DR72" i="24"/>
  <c r="DS72" i="24" s="1"/>
  <c r="DO72" i="24"/>
  <c r="DP72" i="24" s="1"/>
  <c r="DL72" i="24"/>
  <c r="DM72" i="24" s="1"/>
  <c r="DI72" i="24"/>
  <c r="DJ72" i="24" s="1"/>
  <c r="DG72" i="24"/>
  <c r="DC72" i="24"/>
  <c r="DD72" i="24" s="1"/>
  <c r="CT72" i="24"/>
  <c r="CR72" i="24"/>
  <c r="DX71" i="24"/>
  <c r="DY71" i="24" s="1"/>
  <c r="DU71" i="24"/>
  <c r="DV71" i="24" s="1"/>
  <c r="DR71" i="24"/>
  <c r="DS71" i="24" s="1"/>
  <c r="DO71" i="24"/>
  <c r="DP71" i="24" s="1"/>
  <c r="DL71" i="24"/>
  <c r="DM71" i="24" s="1"/>
  <c r="DI71" i="24"/>
  <c r="DJ71" i="24" s="1"/>
  <c r="DG71" i="24"/>
  <c r="DD71" i="24"/>
  <c r="DC71" i="24"/>
  <c r="CT71" i="24"/>
  <c r="CR71" i="24"/>
  <c r="DX70" i="24"/>
  <c r="DY70" i="24" s="1"/>
  <c r="DU70" i="24"/>
  <c r="DV70" i="24" s="1"/>
  <c r="DR70" i="24"/>
  <c r="DS70" i="24" s="1"/>
  <c r="DO70" i="24"/>
  <c r="DP70" i="24" s="1"/>
  <c r="DL70" i="24"/>
  <c r="DM70" i="24" s="1"/>
  <c r="DJ70" i="24"/>
  <c r="DI70" i="24"/>
  <c r="DG70" i="24"/>
  <c r="DC70" i="24"/>
  <c r="DD70" i="24" s="1"/>
  <c r="CU70" i="24"/>
  <c r="CT70" i="24"/>
  <c r="CR70" i="24"/>
  <c r="DX69" i="24"/>
  <c r="DY69" i="24" s="1"/>
  <c r="DU69" i="24"/>
  <c r="DV69" i="24" s="1"/>
  <c r="DR69" i="24"/>
  <c r="DS69" i="24" s="1"/>
  <c r="DO69" i="24"/>
  <c r="DP69" i="24" s="1"/>
  <c r="DL69" i="24"/>
  <c r="DM69" i="24" s="1"/>
  <c r="DI69" i="24"/>
  <c r="DJ69" i="24" s="1"/>
  <c r="DG69" i="24"/>
  <c r="DD69" i="24"/>
  <c r="DC69" i="24"/>
  <c r="CU69" i="24"/>
  <c r="CT69" i="24"/>
  <c r="CR69" i="24"/>
  <c r="DX68" i="24"/>
  <c r="DY68" i="24" s="1"/>
  <c r="DU68" i="24"/>
  <c r="DV68" i="24" s="1"/>
  <c r="DR68" i="24"/>
  <c r="DS68" i="24" s="1"/>
  <c r="DO68" i="24"/>
  <c r="DP68" i="24" s="1"/>
  <c r="DL68" i="24"/>
  <c r="DM68" i="24" s="1"/>
  <c r="DI68" i="24"/>
  <c r="DJ68" i="24" s="1"/>
  <c r="DG68" i="24"/>
  <c r="DC68" i="24"/>
  <c r="DD68" i="24" s="1"/>
  <c r="CT68" i="24"/>
  <c r="CR68" i="24"/>
  <c r="DX67" i="24"/>
  <c r="DY67" i="24" s="1"/>
  <c r="DV67" i="24"/>
  <c r="DU67" i="24"/>
  <c r="DR67" i="24"/>
  <c r="DS67" i="24" s="1"/>
  <c r="DO67" i="24"/>
  <c r="DP67" i="24" s="1"/>
  <c r="DL67" i="24"/>
  <c r="DM67" i="24" s="1"/>
  <c r="DI67" i="24"/>
  <c r="DJ67" i="24" s="1"/>
  <c r="DG67" i="24"/>
  <c r="DC67" i="24"/>
  <c r="DD67" i="24" s="1"/>
  <c r="CT67" i="24"/>
  <c r="CR67" i="24"/>
  <c r="DX66" i="24"/>
  <c r="DY66" i="24" s="1"/>
  <c r="DU66" i="24"/>
  <c r="DV66" i="24" s="1"/>
  <c r="DR66" i="24"/>
  <c r="DS66" i="24" s="1"/>
  <c r="DO66" i="24"/>
  <c r="DP66" i="24" s="1"/>
  <c r="DL66" i="24"/>
  <c r="DM66" i="24" s="1"/>
  <c r="DI66" i="24"/>
  <c r="DJ66" i="24" s="1"/>
  <c r="DG66" i="24"/>
  <c r="DC66" i="24"/>
  <c r="DD66" i="24" s="1"/>
  <c r="CT66" i="24"/>
  <c r="CR66" i="24"/>
  <c r="DX65" i="24"/>
  <c r="DY65" i="24" s="1"/>
  <c r="DV65" i="24"/>
  <c r="DU65" i="24"/>
  <c r="DR65" i="24"/>
  <c r="DS65" i="24" s="1"/>
  <c r="DO65" i="24"/>
  <c r="DP65" i="24" s="1"/>
  <c r="DL65" i="24"/>
  <c r="DM65" i="24" s="1"/>
  <c r="DI65" i="24"/>
  <c r="DJ65" i="24" s="1"/>
  <c r="DG65" i="24"/>
  <c r="DC65" i="24"/>
  <c r="DD65" i="24" s="1"/>
  <c r="CT65" i="24"/>
  <c r="CR65" i="24"/>
  <c r="DX64" i="24"/>
  <c r="DY64" i="24" s="1"/>
  <c r="DU64" i="24"/>
  <c r="DV64" i="24" s="1"/>
  <c r="DR64" i="24"/>
  <c r="DS64" i="24" s="1"/>
  <c r="DO64" i="24"/>
  <c r="DP64" i="24" s="1"/>
  <c r="DL64" i="24"/>
  <c r="DM64" i="24" s="1"/>
  <c r="DI64" i="24"/>
  <c r="DJ64" i="24" s="1"/>
  <c r="DG64" i="24"/>
  <c r="DC64" i="24"/>
  <c r="DD64" i="24" s="1"/>
  <c r="CT64" i="24"/>
  <c r="CR64" i="24"/>
  <c r="DX63" i="24"/>
  <c r="DY63" i="24" s="1"/>
  <c r="DU63" i="24"/>
  <c r="DV63" i="24" s="1"/>
  <c r="DR63" i="24"/>
  <c r="DS63" i="24" s="1"/>
  <c r="DO63" i="24"/>
  <c r="DP63" i="24" s="1"/>
  <c r="DL63" i="24"/>
  <c r="DM63" i="24" s="1"/>
  <c r="DI63" i="24"/>
  <c r="DJ63" i="24" s="1"/>
  <c r="DG63" i="24"/>
  <c r="DC63" i="24"/>
  <c r="DD63" i="24" s="1"/>
  <c r="CT63" i="24"/>
  <c r="CR63" i="24"/>
  <c r="DX62" i="24"/>
  <c r="DY62" i="24" s="1"/>
  <c r="DU62" i="24"/>
  <c r="DV62" i="24" s="1"/>
  <c r="DR62" i="24"/>
  <c r="DS62" i="24" s="1"/>
  <c r="DO62" i="24"/>
  <c r="DP62" i="24" s="1"/>
  <c r="DL62" i="24"/>
  <c r="DM62" i="24" s="1"/>
  <c r="DI62" i="24"/>
  <c r="DJ62" i="24" s="1"/>
  <c r="DG62" i="24"/>
  <c r="DC62" i="24"/>
  <c r="DD62" i="24" s="1"/>
  <c r="CT62" i="24"/>
  <c r="CR62" i="24"/>
  <c r="DX61" i="24"/>
  <c r="DY61" i="24" s="1"/>
  <c r="DU61" i="24"/>
  <c r="DV61" i="24" s="1"/>
  <c r="DR61" i="24"/>
  <c r="DS61" i="24" s="1"/>
  <c r="DO61" i="24"/>
  <c r="DP61" i="24" s="1"/>
  <c r="DL61" i="24"/>
  <c r="DM61" i="24" s="1"/>
  <c r="DI61" i="24"/>
  <c r="DJ61" i="24" s="1"/>
  <c r="DG61" i="24"/>
  <c r="DC61" i="24"/>
  <c r="DD61" i="24" s="1"/>
  <c r="CT61" i="24"/>
  <c r="CR61" i="24"/>
  <c r="DX60" i="24"/>
  <c r="DY60" i="24" s="1"/>
  <c r="DU60" i="24"/>
  <c r="DV60" i="24" s="1"/>
  <c r="DR60" i="24"/>
  <c r="DS60" i="24" s="1"/>
  <c r="DO60" i="24"/>
  <c r="DP60" i="24" s="1"/>
  <c r="DL60" i="24"/>
  <c r="DM60" i="24" s="1"/>
  <c r="DI60" i="24"/>
  <c r="DJ60" i="24" s="1"/>
  <c r="DG60" i="24"/>
  <c r="DC60" i="24"/>
  <c r="CT60" i="24"/>
  <c r="CR60" i="24"/>
  <c r="DX59" i="24"/>
  <c r="DY59" i="24" s="1"/>
  <c r="DU59" i="24"/>
  <c r="DV59" i="24" s="1"/>
  <c r="DR59" i="24"/>
  <c r="DS59" i="24" s="1"/>
  <c r="DO59" i="24"/>
  <c r="DP59" i="24" s="1"/>
  <c r="DL59" i="24"/>
  <c r="DM59" i="24" s="1"/>
  <c r="DI59" i="24"/>
  <c r="DJ59" i="24" s="1"/>
  <c r="DG59" i="24"/>
  <c r="DC59" i="24"/>
  <c r="DD59" i="24" s="1"/>
  <c r="CT59" i="24"/>
  <c r="CR59" i="24"/>
  <c r="DX58" i="24"/>
  <c r="DY58" i="24" s="1"/>
  <c r="DU58" i="24"/>
  <c r="DV58" i="24" s="1"/>
  <c r="DR58" i="24"/>
  <c r="DS58" i="24" s="1"/>
  <c r="DO58" i="24"/>
  <c r="DP58" i="24" s="1"/>
  <c r="DL58" i="24"/>
  <c r="DM58" i="24" s="1"/>
  <c r="DI58" i="24"/>
  <c r="DJ58" i="24" s="1"/>
  <c r="DG58" i="24"/>
  <c r="DC58" i="24"/>
  <c r="CT58" i="24"/>
  <c r="CR58" i="24"/>
  <c r="DX57" i="24"/>
  <c r="DY57" i="24" s="1"/>
  <c r="DU57" i="24"/>
  <c r="DV57" i="24" s="1"/>
  <c r="DR57" i="24"/>
  <c r="DS57" i="24" s="1"/>
  <c r="DO57" i="24"/>
  <c r="DP57" i="24" s="1"/>
  <c r="DL57" i="24"/>
  <c r="DM57" i="24" s="1"/>
  <c r="DI57" i="24"/>
  <c r="DJ57" i="24" s="1"/>
  <c r="DG57" i="24"/>
  <c r="DC57" i="24"/>
  <c r="DD57" i="24" s="1"/>
  <c r="CT57" i="24"/>
  <c r="CR57" i="24"/>
  <c r="DX56" i="24"/>
  <c r="DY56" i="24" s="1"/>
  <c r="DU56" i="24"/>
  <c r="DV56" i="24" s="1"/>
  <c r="DR56" i="24"/>
  <c r="DS56" i="24" s="1"/>
  <c r="DO56" i="24"/>
  <c r="DP56" i="24" s="1"/>
  <c r="DL56" i="24"/>
  <c r="DM56" i="24" s="1"/>
  <c r="DI56" i="24"/>
  <c r="DJ56" i="24" s="1"/>
  <c r="DG56" i="24"/>
  <c r="DC56" i="24"/>
  <c r="CT56" i="24"/>
  <c r="CR56" i="24"/>
  <c r="DX55" i="24"/>
  <c r="DY55" i="24" s="1"/>
  <c r="DU55" i="24"/>
  <c r="DV55" i="24" s="1"/>
  <c r="DR55" i="24"/>
  <c r="DS55" i="24" s="1"/>
  <c r="DO55" i="24"/>
  <c r="DP55" i="24" s="1"/>
  <c r="DL55" i="24"/>
  <c r="DM55" i="24" s="1"/>
  <c r="DI55" i="24"/>
  <c r="DJ55" i="24" s="1"/>
  <c r="DG55" i="24"/>
  <c r="DC55" i="24"/>
  <c r="DD55" i="24" s="1"/>
  <c r="CT55" i="24"/>
  <c r="CR55" i="24"/>
  <c r="DX54" i="24"/>
  <c r="DY54" i="24" s="1"/>
  <c r="DU54" i="24"/>
  <c r="DV54" i="24" s="1"/>
  <c r="DR54" i="24"/>
  <c r="DS54" i="24" s="1"/>
  <c r="DO54" i="24"/>
  <c r="DP54" i="24" s="1"/>
  <c r="DL54" i="24"/>
  <c r="DM54" i="24" s="1"/>
  <c r="DI54" i="24"/>
  <c r="DJ54" i="24" s="1"/>
  <c r="DG54" i="24"/>
  <c r="DC54" i="24"/>
  <c r="CT54" i="24"/>
  <c r="CR54" i="24"/>
  <c r="DX53" i="24"/>
  <c r="DY53" i="24" s="1"/>
  <c r="DU53" i="24"/>
  <c r="DV53" i="24" s="1"/>
  <c r="DR53" i="24"/>
  <c r="DS53" i="24" s="1"/>
  <c r="DO53" i="24"/>
  <c r="DP53" i="24" s="1"/>
  <c r="DL53" i="24"/>
  <c r="DM53" i="24" s="1"/>
  <c r="DI53" i="24"/>
  <c r="DJ53" i="24" s="1"/>
  <c r="DG53" i="24"/>
  <c r="DC53" i="24"/>
  <c r="DD53" i="24" s="1"/>
  <c r="CT53" i="24"/>
  <c r="CR53" i="24"/>
  <c r="DX52" i="24"/>
  <c r="DY52" i="24" s="1"/>
  <c r="DU52" i="24"/>
  <c r="DV52" i="24" s="1"/>
  <c r="DR52" i="24"/>
  <c r="DS52" i="24" s="1"/>
  <c r="DO52" i="24"/>
  <c r="DP52" i="24" s="1"/>
  <c r="DL52" i="24"/>
  <c r="DM52" i="24" s="1"/>
  <c r="DI52" i="24"/>
  <c r="DJ52" i="24" s="1"/>
  <c r="DG52" i="24"/>
  <c r="DC52" i="24"/>
  <c r="CT52" i="24"/>
  <c r="CR52" i="24"/>
  <c r="DX51" i="24"/>
  <c r="DY51" i="24" s="1"/>
  <c r="DU51" i="24"/>
  <c r="DV51" i="24" s="1"/>
  <c r="DR51" i="24"/>
  <c r="DS51" i="24" s="1"/>
  <c r="DO51" i="24"/>
  <c r="DP51" i="24" s="1"/>
  <c r="DL51" i="24"/>
  <c r="DM51" i="24" s="1"/>
  <c r="DI51" i="24"/>
  <c r="DJ51" i="24" s="1"/>
  <c r="DG51" i="24"/>
  <c r="DC51" i="24"/>
  <c r="DD51" i="24" s="1"/>
  <c r="CT51" i="24"/>
  <c r="CR51" i="24"/>
  <c r="DX50" i="24"/>
  <c r="DY50" i="24" s="1"/>
  <c r="DU50" i="24"/>
  <c r="DV50" i="24" s="1"/>
  <c r="DR50" i="24"/>
  <c r="DS50" i="24" s="1"/>
  <c r="DO50" i="24"/>
  <c r="DP50" i="24" s="1"/>
  <c r="DL50" i="24"/>
  <c r="DM50" i="24" s="1"/>
  <c r="DI50" i="24"/>
  <c r="DJ50" i="24" s="1"/>
  <c r="DG50" i="24"/>
  <c r="DC50" i="24"/>
  <c r="CT50" i="24"/>
  <c r="CR50" i="24"/>
  <c r="DX49" i="24"/>
  <c r="DY49" i="24" s="1"/>
  <c r="DU49" i="24"/>
  <c r="DV49" i="24" s="1"/>
  <c r="DR49" i="24"/>
  <c r="DS49" i="24" s="1"/>
  <c r="DO49" i="24"/>
  <c r="DP49" i="24" s="1"/>
  <c r="DL49" i="24"/>
  <c r="DM49" i="24" s="1"/>
  <c r="DI49" i="24"/>
  <c r="DJ49" i="24" s="1"/>
  <c r="DG49" i="24"/>
  <c r="DC49" i="24"/>
  <c r="DD49" i="24" s="1"/>
  <c r="CT49" i="24"/>
  <c r="CR49" i="24"/>
  <c r="DX48" i="24"/>
  <c r="DU48" i="24"/>
  <c r="DV48" i="24" s="1"/>
  <c r="DR48" i="24"/>
  <c r="DS48" i="24" s="1"/>
  <c r="DO48" i="24"/>
  <c r="DP48" i="24" s="1"/>
  <c r="DL48" i="24"/>
  <c r="DM48" i="24" s="1"/>
  <c r="DI48" i="24"/>
  <c r="DJ48" i="24" s="1"/>
  <c r="DG48" i="24"/>
  <c r="DC48" i="24"/>
  <c r="CT48" i="24"/>
  <c r="CR48" i="24"/>
  <c r="DX47" i="24"/>
  <c r="DY47" i="24" s="1"/>
  <c r="DU47" i="24"/>
  <c r="DV47" i="24" s="1"/>
  <c r="DR47" i="24"/>
  <c r="DS47" i="24" s="1"/>
  <c r="DO47" i="24"/>
  <c r="DP47" i="24" s="1"/>
  <c r="DL47" i="24"/>
  <c r="DI47" i="24"/>
  <c r="DJ47" i="24" s="1"/>
  <c r="DG47" i="24"/>
  <c r="DC47" i="24"/>
  <c r="DD47" i="24" s="1"/>
  <c r="CT47" i="24"/>
  <c r="CR47" i="24"/>
  <c r="DX46" i="24"/>
  <c r="DU46" i="24"/>
  <c r="DV46" i="24" s="1"/>
  <c r="DR46" i="24"/>
  <c r="DS46" i="24" s="1"/>
  <c r="DO46" i="24"/>
  <c r="DP46" i="24" s="1"/>
  <c r="DL46" i="24"/>
  <c r="DM46" i="24" s="1"/>
  <c r="DI46" i="24"/>
  <c r="DJ46" i="24" s="1"/>
  <c r="DG46" i="24"/>
  <c r="DC46" i="24"/>
  <c r="CT46" i="24"/>
  <c r="CR46" i="24"/>
  <c r="DX45" i="24"/>
  <c r="DY45" i="24" s="1"/>
  <c r="DU45" i="24"/>
  <c r="DV45" i="24" s="1"/>
  <c r="DR45" i="24"/>
  <c r="DS45" i="24" s="1"/>
  <c r="DO45" i="24"/>
  <c r="DP45" i="24" s="1"/>
  <c r="DL45" i="24"/>
  <c r="DI45" i="24"/>
  <c r="DJ45" i="24" s="1"/>
  <c r="DG45" i="24"/>
  <c r="DC45" i="24"/>
  <c r="DD45" i="24" s="1"/>
  <c r="CT45" i="24"/>
  <c r="CR45" i="24"/>
  <c r="DX44" i="24"/>
  <c r="DU44" i="24"/>
  <c r="DV44" i="24" s="1"/>
  <c r="DR44" i="24"/>
  <c r="DS44" i="24" s="1"/>
  <c r="DO44" i="24"/>
  <c r="DP44" i="24" s="1"/>
  <c r="DL44" i="24"/>
  <c r="DM44" i="24" s="1"/>
  <c r="DI44" i="24"/>
  <c r="DJ44" i="24" s="1"/>
  <c r="DG44" i="24"/>
  <c r="DC44" i="24"/>
  <c r="CT44" i="24"/>
  <c r="CR44" i="24"/>
  <c r="DX43" i="24"/>
  <c r="DY43" i="24" s="1"/>
  <c r="DU43" i="24"/>
  <c r="DV43" i="24" s="1"/>
  <c r="DR43" i="24"/>
  <c r="DS43" i="24" s="1"/>
  <c r="DO43" i="24"/>
  <c r="DP43" i="24" s="1"/>
  <c r="DL43" i="24"/>
  <c r="DI43" i="24"/>
  <c r="DJ43" i="24" s="1"/>
  <c r="DG43" i="24"/>
  <c r="DC43" i="24"/>
  <c r="DD43" i="24" s="1"/>
  <c r="CT43" i="24"/>
  <c r="CR43" i="24"/>
  <c r="DX42" i="24"/>
  <c r="DU42" i="24"/>
  <c r="DV42" i="24" s="1"/>
  <c r="DR42" i="24"/>
  <c r="DS42" i="24" s="1"/>
  <c r="DO42" i="24"/>
  <c r="DP42" i="24" s="1"/>
  <c r="DL42" i="24"/>
  <c r="DM42" i="24" s="1"/>
  <c r="DI42" i="24"/>
  <c r="DJ42" i="24" s="1"/>
  <c r="DG42" i="24"/>
  <c r="DC42" i="24"/>
  <c r="CT42" i="24"/>
  <c r="CR42" i="24"/>
  <c r="DX41" i="24"/>
  <c r="DY41" i="24" s="1"/>
  <c r="DU41" i="24"/>
  <c r="DV41" i="24" s="1"/>
  <c r="DR41" i="24"/>
  <c r="DS41" i="24" s="1"/>
  <c r="DO41" i="24"/>
  <c r="DP41" i="24" s="1"/>
  <c r="DL41" i="24"/>
  <c r="DI41" i="24"/>
  <c r="DJ41" i="24" s="1"/>
  <c r="DG41" i="24"/>
  <c r="DC41" i="24"/>
  <c r="DD41" i="24" s="1"/>
  <c r="CT41" i="24"/>
  <c r="CR41" i="24"/>
  <c r="DX40" i="24"/>
  <c r="DU40" i="24"/>
  <c r="DV40" i="24" s="1"/>
  <c r="DR40" i="24"/>
  <c r="DS40" i="24" s="1"/>
  <c r="DO40" i="24"/>
  <c r="DP40" i="24" s="1"/>
  <c r="DL40" i="24"/>
  <c r="DM40" i="24" s="1"/>
  <c r="DI40" i="24"/>
  <c r="DJ40" i="24" s="1"/>
  <c r="DG40" i="24"/>
  <c r="DC40" i="24"/>
  <c r="CT40" i="24"/>
  <c r="CR40" i="24"/>
  <c r="DX39" i="24"/>
  <c r="DY39" i="24" s="1"/>
  <c r="DU39" i="24"/>
  <c r="DV39" i="24" s="1"/>
  <c r="DR39" i="24"/>
  <c r="DS39" i="24" s="1"/>
  <c r="DO39" i="24"/>
  <c r="DP39" i="24" s="1"/>
  <c r="DL39" i="24"/>
  <c r="DI39" i="24"/>
  <c r="DJ39" i="24" s="1"/>
  <c r="DG39" i="24"/>
  <c r="DC39" i="24"/>
  <c r="DD39" i="24" s="1"/>
  <c r="CT39" i="24"/>
  <c r="CR39" i="24"/>
  <c r="DX38" i="24"/>
  <c r="DU38" i="24"/>
  <c r="DV38" i="24" s="1"/>
  <c r="DR38" i="24"/>
  <c r="DS38" i="24" s="1"/>
  <c r="DO38" i="24"/>
  <c r="DP38" i="24" s="1"/>
  <c r="DL38" i="24"/>
  <c r="DM38" i="24" s="1"/>
  <c r="DI38" i="24"/>
  <c r="DJ38" i="24" s="1"/>
  <c r="DG38" i="24"/>
  <c r="DC38" i="24"/>
  <c r="CT38" i="24"/>
  <c r="CR38" i="24"/>
  <c r="DX37" i="24"/>
  <c r="DY37" i="24" s="1"/>
  <c r="DU37" i="24"/>
  <c r="DV37" i="24" s="1"/>
  <c r="DR37" i="24"/>
  <c r="DS37" i="24" s="1"/>
  <c r="DO37" i="24"/>
  <c r="DP37" i="24" s="1"/>
  <c r="DL37" i="24"/>
  <c r="DI37" i="24"/>
  <c r="DJ37" i="24" s="1"/>
  <c r="DG37" i="24"/>
  <c r="DC37" i="24"/>
  <c r="DD37" i="24" s="1"/>
  <c r="CT37" i="24"/>
  <c r="CR37" i="24"/>
  <c r="DX36" i="24"/>
  <c r="DU36" i="24"/>
  <c r="DV36" i="24" s="1"/>
  <c r="DR36" i="24"/>
  <c r="DS36" i="24" s="1"/>
  <c r="DO36" i="24"/>
  <c r="DP36" i="24" s="1"/>
  <c r="DL36" i="24"/>
  <c r="DM36" i="24" s="1"/>
  <c r="DI36" i="24"/>
  <c r="DJ36" i="24" s="1"/>
  <c r="DG36" i="24"/>
  <c r="DC36" i="24"/>
  <c r="CT36" i="24"/>
  <c r="CR36" i="24"/>
  <c r="DX35" i="24"/>
  <c r="DY35" i="24" s="1"/>
  <c r="DV35" i="24"/>
  <c r="DR35" i="24"/>
  <c r="DS35" i="24" s="1"/>
  <c r="DO35" i="24"/>
  <c r="DP35" i="24" s="1"/>
  <c r="DL35" i="24"/>
  <c r="DI35" i="24"/>
  <c r="DJ35" i="24" s="1"/>
  <c r="DG35" i="24"/>
  <c r="DC35" i="24"/>
  <c r="DD35" i="24" s="1"/>
  <c r="CT35" i="24"/>
  <c r="CR35" i="24"/>
  <c r="DX34" i="24"/>
  <c r="DV34" i="24"/>
  <c r="DR34" i="24"/>
  <c r="DS34" i="24" s="1"/>
  <c r="DO34" i="24"/>
  <c r="DP34" i="24" s="1"/>
  <c r="DL34" i="24"/>
  <c r="DM34" i="24" s="1"/>
  <c r="DI34" i="24"/>
  <c r="DJ34" i="24" s="1"/>
  <c r="DG34" i="24"/>
  <c r="DC34" i="24"/>
  <c r="CT34" i="24"/>
  <c r="CR34" i="24"/>
  <c r="DX33" i="24"/>
  <c r="DY33" i="24" s="1"/>
  <c r="DU33" i="24"/>
  <c r="DV33" i="24" s="1"/>
  <c r="DR33" i="24"/>
  <c r="DS33" i="24" s="1"/>
  <c r="DO33" i="24"/>
  <c r="DP33" i="24" s="1"/>
  <c r="DL33" i="24"/>
  <c r="DI33" i="24"/>
  <c r="DJ33" i="24" s="1"/>
  <c r="DG33" i="24"/>
  <c r="DC33" i="24"/>
  <c r="DD33" i="24" s="1"/>
  <c r="CT33" i="24"/>
  <c r="CR33" i="24"/>
  <c r="DX32" i="24"/>
  <c r="DU32" i="24"/>
  <c r="DV32" i="24" s="1"/>
  <c r="DR32" i="24"/>
  <c r="DS32" i="24" s="1"/>
  <c r="DO32" i="24"/>
  <c r="DP32" i="24" s="1"/>
  <c r="DL32" i="24"/>
  <c r="DM32" i="24" s="1"/>
  <c r="DI32" i="24"/>
  <c r="DJ32" i="24" s="1"/>
  <c r="DG32" i="24"/>
  <c r="DC32" i="24"/>
  <c r="CT32" i="24"/>
  <c r="CR32" i="24"/>
  <c r="DX31" i="24"/>
  <c r="DY31" i="24" s="1"/>
  <c r="DU31" i="24"/>
  <c r="DV31" i="24" s="1"/>
  <c r="DR31" i="24"/>
  <c r="DS31" i="24" s="1"/>
  <c r="DO31" i="24"/>
  <c r="DP31" i="24" s="1"/>
  <c r="DL31" i="24"/>
  <c r="DI31" i="24"/>
  <c r="DJ31" i="24" s="1"/>
  <c r="DG31" i="24"/>
  <c r="DC31" i="24"/>
  <c r="DD31" i="24" s="1"/>
  <c r="CT31" i="24"/>
  <c r="CR31" i="24"/>
  <c r="DX30" i="24"/>
  <c r="DU30" i="24"/>
  <c r="DV30" i="24" s="1"/>
  <c r="DR30" i="24"/>
  <c r="DS30" i="24" s="1"/>
  <c r="DO30" i="24"/>
  <c r="DP30" i="24" s="1"/>
  <c r="DL30" i="24"/>
  <c r="DM30" i="24" s="1"/>
  <c r="DI30" i="24"/>
  <c r="DJ30" i="24" s="1"/>
  <c r="DG30" i="24"/>
  <c r="DC30" i="24"/>
  <c r="CT30" i="24"/>
  <c r="CR30" i="24"/>
  <c r="DX29" i="24"/>
  <c r="DY29" i="24" s="1"/>
  <c r="DU29" i="24"/>
  <c r="DV29" i="24" s="1"/>
  <c r="DR29" i="24"/>
  <c r="DS29" i="24" s="1"/>
  <c r="DO29" i="24"/>
  <c r="DP29" i="24" s="1"/>
  <c r="DL29" i="24"/>
  <c r="DI29" i="24"/>
  <c r="DJ29" i="24" s="1"/>
  <c r="DG29" i="24"/>
  <c r="DC29" i="24"/>
  <c r="DD29" i="24" s="1"/>
  <c r="CT29" i="24"/>
  <c r="CR29" i="24"/>
  <c r="DX28" i="24"/>
  <c r="DU28" i="24"/>
  <c r="DV28" i="24" s="1"/>
  <c r="DR28" i="24"/>
  <c r="DS28" i="24" s="1"/>
  <c r="DO28" i="24"/>
  <c r="DP28" i="24" s="1"/>
  <c r="DL28" i="24"/>
  <c r="DM28" i="24" s="1"/>
  <c r="DI28" i="24"/>
  <c r="DJ28" i="24" s="1"/>
  <c r="DG28" i="24"/>
  <c r="DC28" i="24"/>
  <c r="CT28" i="24"/>
  <c r="CR28" i="24"/>
  <c r="DX27" i="24"/>
  <c r="DY27" i="24" s="1"/>
  <c r="DU27" i="24"/>
  <c r="DV27" i="24" s="1"/>
  <c r="DR27" i="24"/>
  <c r="DS27" i="24" s="1"/>
  <c r="DO27" i="24"/>
  <c r="DP27" i="24" s="1"/>
  <c r="DL27" i="24"/>
  <c r="DI27" i="24"/>
  <c r="DJ27" i="24" s="1"/>
  <c r="DG27" i="24"/>
  <c r="DC27" i="24"/>
  <c r="DD27" i="24" s="1"/>
  <c r="CT27" i="24"/>
  <c r="CR27" i="24"/>
  <c r="DX26" i="24"/>
  <c r="DU26" i="24"/>
  <c r="DV26" i="24" s="1"/>
  <c r="DR26" i="24"/>
  <c r="DS26" i="24" s="1"/>
  <c r="DO26" i="24"/>
  <c r="DP26" i="24" s="1"/>
  <c r="DL26" i="24"/>
  <c r="DM26" i="24" s="1"/>
  <c r="DI26" i="24"/>
  <c r="DJ26" i="24" s="1"/>
  <c r="DG26" i="24"/>
  <c r="DC26" i="24"/>
  <c r="CT26" i="24"/>
  <c r="CR26" i="24"/>
  <c r="DX25" i="24"/>
  <c r="DY25" i="24" s="1"/>
  <c r="DU25" i="24"/>
  <c r="DV25" i="24" s="1"/>
  <c r="DR25" i="24"/>
  <c r="DS25" i="24" s="1"/>
  <c r="DO25" i="24"/>
  <c r="DP25" i="24" s="1"/>
  <c r="DL25" i="24"/>
  <c r="DI25" i="24"/>
  <c r="DJ25" i="24" s="1"/>
  <c r="DG25" i="24"/>
  <c r="DC25" i="24"/>
  <c r="DD25" i="24" s="1"/>
  <c r="CT25" i="24"/>
  <c r="CR25" i="24"/>
  <c r="DX24" i="24"/>
  <c r="DU24" i="24"/>
  <c r="DV24" i="24" s="1"/>
  <c r="DR24" i="24"/>
  <c r="DS24" i="24" s="1"/>
  <c r="DO24" i="24"/>
  <c r="DP24" i="24" s="1"/>
  <c r="DL24" i="24"/>
  <c r="DM24" i="24" s="1"/>
  <c r="DI24" i="24"/>
  <c r="DJ24" i="24" s="1"/>
  <c r="DG24" i="24"/>
  <c r="DC24" i="24"/>
  <c r="CT24" i="24"/>
  <c r="CR24" i="24"/>
  <c r="DX23" i="24"/>
  <c r="DY23" i="24" s="1"/>
  <c r="DU23" i="24"/>
  <c r="DV23" i="24" s="1"/>
  <c r="DR23" i="24"/>
  <c r="DS23" i="24" s="1"/>
  <c r="DO23" i="24"/>
  <c r="DP23" i="24" s="1"/>
  <c r="DL23" i="24"/>
  <c r="DI23" i="24"/>
  <c r="DJ23" i="24" s="1"/>
  <c r="DG23" i="24"/>
  <c r="DC23" i="24"/>
  <c r="DD23" i="24" s="1"/>
  <c r="CT23" i="24"/>
  <c r="CR23" i="24"/>
  <c r="DX22" i="24"/>
  <c r="DU22" i="24"/>
  <c r="DV22" i="24" s="1"/>
  <c r="DR22" i="24"/>
  <c r="DS22" i="24" s="1"/>
  <c r="DO22" i="24"/>
  <c r="DP22" i="24" s="1"/>
  <c r="DL22" i="24"/>
  <c r="DM22" i="24" s="1"/>
  <c r="DI22" i="24"/>
  <c r="DJ22" i="24" s="1"/>
  <c r="DG22" i="24"/>
  <c r="DC22" i="24"/>
  <c r="CT22" i="24"/>
  <c r="CR22" i="24"/>
  <c r="DX21" i="24"/>
  <c r="DY21" i="24" s="1"/>
  <c r="DU21" i="24"/>
  <c r="DV21" i="24" s="1"/>
  <c r="DR21" i="24"/>
  <c r="DS21" i="24" s="1"/>
  <c r="DO21" i="24"/>
  <c r="DP21" i="24" s="1"/>
  <c r="DL21" i="24"/>
  <c r="DI21" i="24"/>
  <c r="DJ21" i="24" s="1"/>
  <c r="DG21" i="24"/>
  <c r="DC21" i="24"/>
  <c r="DD21" i="24" s="1"/>
  <c r="CT21" i="24"/>
  <c r="CR21" i="24"/>
  <c r="DX20" i="24"/>
  <c r="DU20" i="24"/>
  <c r="DV20" i="24" s="1"/>
  <c r="DR20" i="24"/>
  <c r="DS20" i="24" s="1"/>
  <c r="DO20" i="24"/>
  <c r="DP20" i="24" s="1"/>
  <c r="DL20" i="24"/>
  <c r="DM20" i="24" s="1"/>
  <c r="DI20" i="24"/>
  <c r="DJ20" i="24" s="1"/>
  <c r="DG20" i="24"/>
  <c r="DC20" i="24"/>
  <c r="CT20" i="24"/>
  <c r="CR20" i="24"/>
  <c r="DX19" i="24"/>
  <c r="DY19" i="24" s="1"/>
  <c r="DU19" i="24"/>
  <c r="DV19" i="24" s="1"/>
  <c r="DR19" i="24"/>
  <c r="DS19" i="24" s="1"/>
  <c r="DO19" i="24"/>
  <c r="DP19" i="24" s="1"/>
  <c r="DL19" i="24"/>
  <c r="DI19" i="24"/>
  <c r="DJ19" i="24" s="1"/>
  <c r="DG19" i="24"/>
  <c r="DC19" i="24"/>
  <c r="DD19" i="24" s="1"/>
  <c r="CT19" i="24"/>
  <c r="CR19" i="24"/>
  <c r="DX18" i="24"/>
  <c r="DU18" i="24"/>
  <c r="DV18" i="24" s="1"/>
  <c r="DR18" i="24"/>
  <c r="DS18" i="24" s="1"/>
  <c r="DO18" i="24"/>
  <c r="DP18" i="24" s="1"/>
  <c r="DL18" i="24"/>
  <c r="DM18" i="24" s="1"/>
  <c r="DI18" i="24"/>
  <c r="DJ18" i="24" s="1"/>
  <c r="DG18" i="24"/>
  <c r="DC18" i="24"/>
  <c r="CT18" i="24"/>
  <c r="CR18" i="24"/>
  <c r="DX17" i="24"/>
  <c r="DY17" i="24" s="1"/>
  <c r="DU17" i="24"/>
  <c r="DV17" i="24" s="1"/>
  <c r="DR17" i="24"/>
  <c r="DS17" i="24" s="1"/>
  <c r="DO17" i="24"/>
  <c r="DP17" i="24" s="1"/>
  <c r="DL17" i="24"/>
  <c r="DI17" i="24"/>
  <c r="DJ17" i="24" s="1"/>
  <c r="DG17" i="24"/>
  <c r="DC17" i="24"/>
  <c r="DD17" i="24" s="1"/>
  <c r="CT17" i="24"/>
  <c r="CR17" i="24"/>
  <c r="DX16" i="24"/>
  <c r="DU16" i="24"/>
  <c r="DV16" i="24" s="1"/>
  <c r="DR16" i="24"/>
  <c r="DS16" i="24" s="1"/>
  <c r="DO16" i="24"/>
  <c r="DP16" i="24" s="1"/>
  <c r="DL16" i="24"/>
  <c r="DM16" i="24" s="1"/>
  <c r="DI16" i="24"/>
  <c r="DJ16" i="24" s="1"/>
  <c r="DG16" i="24"/>
  <c r="DC16" i="24"/>
  <c r="CT16" i="24"/>
  <c r="CR16" i="24"/>
  <c r="DR15" i="24"/>
  <c r="DS15" i="24" s="1"/>
  <c r="DO15" i="24"/>
  <c r="DP15" i="24" s="1"/>
  <c r="DL15" i="24"/>
  <c r="DI15" i="24"/>
  <c r="DJ15" i="24" s="1"/>
  <c r="DG15" i="24"/>
  <c r="DC15" i="24"/>
  <c r="DD15" i="24" s="1"/>
  <c r="CT15" i="24"/>
  <c r="CR15" i="24"/>
  <c r="DL14" i="24"/>
  <c r="DM14" i="24" s="1"/>
  <c r="DI14" i="24"/>
  <c r="DJ14" i="24" s="1"/>
  <c r="DG14" i="24"/>
  <c r="DC14" i="24"/>
  <c r="CT14" i="24"/>
  <c r="CR14" i="24"/>
  <c r="DG13" i="24"/>
  <c r="DC13" i="24"/>
  <c r="DD13" i="24" s="1"/>
  <c r="CT13" i="24"/>
  <c r="CR13" i="24"/>
  <c r="DG12" i="24"/>
  <c r="DC12" i="24"/>
  <c r="YJ109" i="24"/>
  <c r="XR109" i="24"/>
  <c r="XQ109" i="24"/>
  <c r="XP109" i="24"/>
  <c r="XL109" i="24"/>
  <c r="XH109" i="24"/>
  <c r="TG109" i="24"/>
  <c r="TF109" i="24"/>
  <c r="TE109" i="24"/>
  <c r="TD109" i="24"/>
  <c r="TC109" i="24"/>
  <c r="TB109" i="24"/>
  <c r="RP109" i="24"/>
  <c r="NR109" i="24"/>
  <c r="YJ108" i="24"/>
  <c r="XR108" i="24"/>
  <c r="XQ108" i="24"/>
  <c r="XP108" i="24"/>
  <c r="XL108" i="24"/>
  <c r="XH108" i="24"/>
  <c r="TG108" i="24"/>
  <c r="TF108" i="24"/>
  <c r="TE108" i="24"/>
  <c r="TD108" i="24"/>
  <c r="TC108" i="24"/>
  <c r="TB108" i="24"/>
  <c r="RP108" i="24"/>
  <c r="NR108" i="24"/>
  <c r="YJ107" i="24"/>
  <c r="XR107" i="24"/>
  <c r="XQ107" i="24"/>
  <c r="XP107" i="24"/>
  <c r="XL107" i="24"/>
  <c r="XH107" i="24"/>
  <c r="TG107" i="24"/>
  <c r="TF107" i="24"/>
  <c r="TE107" i="24"/>
  <c r="TD107" i="24"/>
  <c r="TC107" i="24"/>
  <c r="TB107" i="24"/>
  <c r="RP107" i="24"/>
  <c r="NR107" i="24"/>
  <c r="YJ106" i="24"/>
  <c r="XR106" i="24"/>
  <c r="XQ106" i="24"/>
  <c r="XP106" i="24"/>
  <c r="XL106" i="24"/>
  <c r="XH106" i="24"/>
  <c r="TG106" i="24"/>
  <c r="TF106" i="24"/>
  <c r="TE106" i="24"/>
  <c r="TD106" i="24"/>
  <c r="TC106" i="24"/>
  <c r="TB106" i="24"/>
  <c r="RP106" i="24"/>
  <c r="NR106" i="24"/>
  <c r="YJ105" i="24"/>
  <c r="XR105" i="24"/>
  <c r="XQ105" i="24"/>
  <c r="XP105" i="24"/>
  <c r="XL105" i="24"/>
  <c r="XH105" i="24"/>
  <c r="TG105" i="24"/>
  <c r="TF105" i="24"/>
  <c r="TE105" i="24"/>
  <c r="TD105" i="24"/>
  <c r="TC105" i="24"/>
  <c r="TB105" i="24"/>
  <c r="RP105" i="24"/>
  <c r="NR105" i="24"/>
  <c r="YJ104" i="24"/>
  <c r="XR104" i="24"/>
  <c r="XQ104" i="24"/>
  <c r="XP104" i="24"/>
  <c r="XL104" i="24"/>
  <c r="XH104" i="24"/>
  <c r="TG104" i="24"/>
  <c r="TF104" i="24"/>
  <c r="TE104" i="24"/>
  <c r="TD104" i="24"/>
  <c r="TC104" i="24"/>
  <c r="TB104" i="24"/>
  <c r="RP104" i="24"/>
  <c r="NR104" i="24"/>
  <c r="YJ103" i="24"/>
  <c r="XR103" i="24"/>
  <c r="XQ103" i="24"/>
  <c r="XP103" i="24"/>
  <c r="XL103" i="24"/>
  <c r="XH103" i="24"/>
  <c r="TG103" i="24"/>
  <c r="TF103" i="24"/>
  <c r="TE103" i="24"/>
  <c r="TD103" i="24"/>
  <c r="TC103" i="24"/>
  <c r="TB103" i="24"/>
  <c r="RP103" i="24"/>
  <c r="NR103" i="24"/>
  <c r="YJ102" i="24"/>
  <c r="XR102" i="24"/>
  <c r="XQ102" i="24"/>
  <c r="XP102" i="24"/>
  <c r="XL102" i="24"/>
  <c r="XH102" i="24"/>
  <c r="TG102" i="24"/>
  <c r="TF102" i="24"/>
  <c r="TE102" i="24"/>
  <c r="TD102" i="24"/>
  <c r="TC102" i="24"/>
  <c r="TB102" i="24"/>
  <c r="RP102" i="24"/>
  <c r="NR102" i="24"/>
  <c r="YJ101" i="24"/>
  <c r="XR101" i="24"/>
  <c r="XQ101" i="24"/>
  <c r="XP101" i="24"/>
  <c r="XL101" i="24"/>
  <c r="XH101" i="24"/>
  <c r="TG101" i="24"/>
  <c r="TF101" i="24"/>
  <c r="TE101" i="24"/>
  <c r="TD101" i="24"/>
  <c r="TC101" i="24"/>
  <c r="TB101" i="24"/>
  <c r="RP101" i="24"/>
  <c r="NR101" i="24"/>
  <c r="YJ100" i="24"/>
  <c r="XR100" i="24"/>
  <c r="XQ100" i="24"/>
  <c r="XP100" i="24"/>
  <c r="XL100" i="24"/>
  <c r="XH100" i="24"/>
  <c r="TG100" i="24"/>
  <c r="TF100" i="24"/>
  <c r="TE100" i="24"/>
  <c r="TD100" i="24"/>
  <c r="TC100" i="24"/>
  <c r="TB100" i="24"/>
  <c r="RP100" i="24"/>
  <c r="NR100" i="24"/>
  <c r="YJ99" i="24"/>
  <c r="XR99" i="24"/>
  <c r="XQ99" i="24"/>
  <c r="XP99" i="24"/>
  <c r="XL99" i="24"/>
  <c r="XH99" i="24"/>
  <c r="TG99" i="24"/>
  <c r="TF99" i="24"/>
  <c r="TE99" i="24"/>
  <c r="TD99" i="24"/>
  <c r="TC99" i="24"/>
  <c r="TB99" i="24"/>
  <c r="RP99" i="24"/>
  <c r="NR99" i="24"/>
  <c r="YJ98" i="24"/>
  <c r="XR98" i="24"/>
  <c r="XQ98" i="24"/>
  <c r="XP98" i="24"/>
  <c r="XL98" i="24"/>
  <c r="XH98" i="24"/>
  <c r="TG98" i="24"/>
  <c r="TF98" i="24"/>
  <c r="TE98" i="24"/>
  <c r="TD98" i="24"/>
  <c r="TC98" i="24"/>
  <c r="TB98" i="24"/>
  <c r="RP98" i="24"/>
  <c r="NR98" i="24"/>
  <c r="YJ97" i="24"/>
  <c r="XZ100" i="24"/>
  <c r="XR97" i="24"/>
  <c r="XQ97" i="24"/>
  <c r="XP97" i="24"/>
  <c r="XL97" i="24"/>
  <c r="XH97" i="24"/>
  <c r="TG97" i="24"/>
  <c r="TF97" i="24"/>
  <c r="TE97" i="24"/>
  <c r="TD97" i="24"/>
  <c r="TC97" i="24"/>
  <c r="TB97" i="24"/>
  <c r="RP97" i="24"/>
  <c r="NR97" i="24"/>
  <c r="YJ96" i="24"/>
  <c r="XR96" i="24"/>
  <c r="XQ96" i="24"/>
  <c r="XP96" i="24"/>
  <c r="XL96" i="24"/>
  <c r="XH96" i="24"/>
  <c r="TG96" i="24"/>
  <c r="TF96" i="24"/>
  <c r="TE96" i="24"/>
  <c r="TD96" i="24"/>
  <c r="TC96" i="24"/>
  <c r="TB96" i="24"/>
  <c r="RP96" i="24"/>
  <c r="NR96" i="24"/>
  <c r="YJ95" i="24"/>
  <c r="XR95" i="24"/>
  <c r="XQ95" i="24"/>
  <c r="XP95" i="24"/>
  <c r="XL95" i="24"/>
  <c r="XH95" i="24"/>
  <c r="TG95" i="24"/>
  <c r="TF95" i="24"/>
  <c r="TE95" i="24"/>
  <c r="TD95" i="24"/>
  <c r="TC95" i="24"/>
  <c r="TB95" i="24"/>
  <c r="RP95" i="24"/>
  <c r="NR95" i="24"/>
  <c r="YJ94" i="24"/>
  <c r="XR94" i="24"/>
  <c r="XQ94" i="24"/>
  <c r="XP94" i="24"/>
  <c r="XL94" i="24"/>
  <c r="XH94" i="24"/>
  <c r="TG94" i="24"/>
  <c r="TF94" i="24"/>
  <c r="TE94" i="24"/>
  <c r="TD94" i="24"/>
  <c r="TC94" i="24"/>
  <c r="TB94" i="24"/>
  <c r="RP94" i="24"/>
  <c r="NR94" i="24"/>
  <c r="YJ93" i="24"/>
  <c r="XR93" i="24"/>
  <c r="XQ93" i="24"/>
  <c r="XP93" i="24"/>
  <c r="XL93" i="24"/>
  <c r="XH93" i="24"/>
  <c r="TG93" i="24"/>
  <c r="TF93" i="24"/>
  <c r="TE93" i="24"/>
  <c r="TD93" i="24"/>
  <c r="TC93" i="24"/>
  <c r="TB93" i="24"/>
  <c r="RP93" i="24"/>
  <c r="NR93" i="24"/>
  <c r="YJ92" i="24"/>
  <c r="XR92" i="24"/>
  <c r="XQ92" i="24"/>
  <c r="XP92" i="24"/>
  <c r="XL92" i="24"/>
  <c r="XH92" i="24"/>
  <c r="TG92" i="24"/>
  <c r="TF92" i="24"/>
  <c r="TE92" i="24"/>
  <c r="TD92" i="24"/>
  <c r="TC92" i="24"/>
  <c r="TB92" i="24"/>
  <c r="RP92" i="24"/>
  <c r="NR92" i="24"/>
  <c r="YJ91" i="24"/>
  <c r="XR91" i="24"/>
  <c r="XQ91" i="24"/>
  <c r="XP91" i="24"/>
  <c r="XL91" i="24"/>
  <c r="XH91" i="24"/>
  <c r="TG91" i="24"/>
  <c r="TF91" i="24"/>
  <c r="TE91" i="24"/>
  <c r="TD91" i="24"/>
  <c r="TC91" i="24"/>
  <c r="TB91" i="24"/>
  <c r="RP91" i="24"/>
  <c r="NR91" i="24"/>
  <c r="YJ90" i="24"/>
  <c r="XR90" i="24"/>
  <c r="XQ90" i="24"/>
  <c r="XP90" i="24"/>
  <c r="XL90" i="24"/>
  <c r="XH90" i="24"/>
  <c r="TG90" i="24"/>
  <c r="TF90" i="24"/>
  <c r="TE90" i="24"/>
  <c r="TD90" i="24"/>
  <c r="TC90" i="24"/>
  <c r="TB90" i="24"/>
  <c r="RP90" i="24"/>
  <c r="NR90" i="24"/>
  <c r="YJ89" i="24"/>
  <c r="XR89" i="24"/>
  <c r="XQ89" i="24"/>
  <c r="XP89" i="24"/>
  <c r="XL89" i="24"/>
  <c r="XH89" i="24"/>
  <c r="TG89" i="24"/>
  <c r="TF89" i="24"/>
  <c r="TE89" i="24"/>
  <c r="TD89" i="24"/>
  <c r="TC89" i="24"/>
  <c r="TB89" i="24"/>
  <c r="RP89" i="24"/>
  <c r="NR89" i="24"/>
  <c r="YJ88" i="24"/>
  <c r="XR88" i="24"/>
  <c r="XQ88" i="24"/>
  <c r="XP88" i="24"/>
  <c r="XL88" i="24"/>
  <c r="XH88" i="24"/>
  <c r="TG88" i="24"/>
  <c r="TF88" i="24"/>
  <c r="TE88" i="24"/>
  <c r="TD88" i="24"/>
  <c r="TC88" i="24"/>
  <c r="TB88" i="24"/>
  <c r="RP88" i="24"/>
  <c r="NR88" i="24"/>
  <c r="YJ87" i="24"/>
  <c r="XZ90" i="24"/>
  <c r="XR87" i="24"/>
  <c r="XQ87" i="24"/>
  <c r="XP87" i="24"/>
  <c r="XL87" i="24"/>
  <c r="XH87" i="24"/>
  <c r="TG87" i="24"/>
  <c r="TF87" i="24"/>
  <c r="TE87" i="24"/>
  <c r="TD87" i="24"/>
  <c r="TC87" i="24"/>
  <c r="TB87" i="24"/>
  <c r="RP87" i="24"/>
  <c r="NR87" i="24"/>
  <c r="YJ86" i="24"/>
  <c r="XV91" i="24"/>
  <c r="XR86" i="24"/>
  <c r="XQ86" i="24"/>
  <c r="XP86" i="24"/>
  <c r="XL86" i="24"/>
  <c r="XH86" i="24"/>
  <c r="TG86" i="24"/>
  <c r="TF86" i="24"/>
  <c r="TE86" i="24"/>
  <c r="TD86" i="24"/>
  <c r="TC86" i="24"/>
  <c r="TB86" i="24"/>
  <c r="RP86" i="24"/>
  <c r="NR86" i="24"/>
  <c r="YJ85" i="24"/>
  <c r="XR85" i="24"/>
  <c r="XQ85" i="24"/>
  <c r="XP85" i="24"/>
  <c r="XL85" i="24"/>
  <c r="XH85" i="24"/>
  <c r="TG85" i="24"/>
  <c r="TF85" i="24"/>
  <c r="TE85" i="24"/>
  <c r="TD85" i="24"/>
  <c r="TC85" i="24"/>
  <c r="TB85" i="24"/>
  <c r="RP85" i="24"/>
  <c r="NR85" i="24"/>
  <c r="YJ84" i="24"/>
  <c r="XR84" i="24"/>
  <c r="XQ84" i="24"/>
  <c r="XP84" i="24"/>
  <c r="XL84" i="24"/>
  <c r="XH84" i="24"/>
  <c r="TG84" i="24"/>
  <c r="TF84" i="24"/>
  <c r="TE84" i="24"/>
  <c r="TD84" i="24"/>
  <c r="TC84" i="24"/>
  <c r="TB84" i="24"/>
  <c r="RP84" i="24"/>
  <c r="NR84" i="24"/>
  <c r="YJ83" i="24"/>
  <c r="XR83" i="24"/>
  <c r="XQ83" i="24"/>
  <c r="XP83" i="24"/>
  <c r="XL83" i="24"/>
  <c r="XH83" i="24"/>
  <c r="TG83" i="24"/>
  <c r="TF83" i="24"/>
  <c r="TE83" i="24"/>
  <c r="TD83" i="24"/>
  <c r="TC83" i="24"/>
  <c r="TB83" i="24"/>
  <c r="RP83" i="24"/>
  <c r="NR83" i="24"/>
  <c r="YJ82" i="24"/>
  <c r="XR82" i="24"/>
  <c r="XQ82" i="24"/>
  <c r="XP82" i="24"/>
  <c r="XL82" i="24"/>
  <c r="XH82" i="24"/>
  <c r="TG82" i="24"/>
  <c r="TF82" i="24"/>
  <c r="TE82" i="24"/>
  <c r="TD82" i="24"/>
  <c r="TC82" i="24"/>
  <c r="TB82" i="24"/>
  <c r="RP82" i="24"/>
  <c r="NR82" i="24"/>
  <c r="YJ81" i="24"/>
  <c r="XR81" i="24"/>
  <c r="XQ81" i="24"/>
  <c r="XP81" i="24"/>
  <c r="XL81" i="24"/>
  <c r="XH81" i="24"/>
  <c r="TG81" i="24"/>
  <c r="TF81" i="24"/>
  <c r="TE81" i="24"/>
  <c r="TD81" i="24"/>
  <c r="TC81" i="24"/>
  <c r="TB81" i="24"/>
  <c r="RP81" i="24"/>
  <c r="NR81" i="24"/>
  <c r="YJ80" i="24"/>
  <c r="XY85" i="24"/>
  <c r="XR80" i="24"/>
  <c r="XQ80" i="24"/>
  <c r="XP80" i="24"/>
  <c r="XL80" i="24"/>
  <c r="XH80" i="24"/>
  <c r="TG80" i="24"/>
  <c r="TF80" i="24"/>
  <c r="TE80" i="24"/>
  <c r="TD80" i="24"/>
  <c r="TC80" i="24"/>
  <c r="TB80" i="24"/>
  <c r="RP80" i="24"/>
  <c r="NR80" i="24"/>
  <c r="YJ79" i="24"/>
  <c r="XR79" i="24"/>
  <c r="XQ79" i="24"/>
  <c r="XP79" i="24"/>
  <c r="XL79" i="24"/>
  <c r="XH79" i="24"/>
  <c r="TG79" i="24"/>
  <c r="TF79" i="24"/>
  <c r="TE79" i="24"/>
  <c r="TD79" i="24"/>
  <c r="TC79" i="24"/>
  <c r="TB79" i="24"/>
  <c r="RP79" i="24"/>
  <c r="NR79" i="24"/>
  <c r="YJ78" i="24"/>
  <c r="XR78" i="24"/>
  <c r="XQ78" i="24"/>
  <c r="XP78" i="24"/>
  <c r="XL78" i="24"/>
  <c r="XH78" i="24"/>
  <c r="TG78" i="24"/>
  <c r="TF78" i="24"/>
  <c r="TE78" i="24"/>
  <c r="TD78" i="24"/>
  <c r="TC78" i="24"/>
  <c r="TB78" i="24"/>
  <c r="RP78" i="24"/>
  <c r="NR78" i="24"/>
  <c r="YJ77" i="24"/>
  <c r="XR77" i="24"/>
  <c r="XQ77" i="24"/>
  <c r="XP77" i="24"/>
  <c r="XL77" i="24"/>
  <c r="XH77" i="24"/>
  <c r="TG77" i="24"/>
  <c r="TF77" i="24"/>
  <c r="TE77" i="24"/>
  <c r="TD77" i="24"/>
  <c r="TC77" i="24"/>
  <c r="TB77" i="24"/>
  <c r="RP77" i="24"/>
  <c r="NR77" i="24"/>
  <c r="YJ76" i="24"/>
  <c r="XR76" i="24"/>
  <c r="XQ76" i="24"/>
  <c r="XP76" i="24"/>
  <c r="XL76" i="24"/>
  <c r="XH76" i="24"/>
  <c r="TG76" i="24"/>
  <c r="TF76" i="24"/>
  <c r="TE76" i="24"/>
  <c r="TD76" i="24"/>
  <c r="TC76" i="24"/>
  <c r="TB76" i="24"/>
  <c r="RP76" i="24"/>
  <c r="NR76" i="24"/>
  <c r="YJ75" i="24"/>
  <c r="XR75" i="24"/>
  <c r="XQ75" i="24"/>
  <c r="XP75" i="24"/>
  <c r="XL75" i="24"/>
  <c r="XH75" i="24"/>
  <c r="TG75" i="24"/>
  <c r="TF75" i="24"/>
  <c r="TE75" i="24"/>
  <c r="TD75" i="24"/>
  <c r="TC75" i="24"/>
  <c r="TB75" i="24"/>
  <c r="RP75" i="24"/>
  <c r="NR75" i="24"/>
  <c r="YJ74" i="24"/>
  <c r="XR74" i="24"/>
  <c r="XQ74" i="24"/>
  <c r="XP74" i="24"/>
  <c r="XL74" i="24"/>
  <c r="XH74" i="24"/>
  <c r="TG74" i="24"/>
  <c r="TF74" i="24"/>
  <c r="TE74" i="24"/>
  <c r="TD74" i="24"/>
  <c r="TC74" i="24"/>
  <c r="TB74" i="24"/>
  <c r="RP74" i="24"/>
  <c r="NR74" i="24"/>
  <c r="YJ73" i="24"/>
  <c r="XR73" i="24"/>
  <c r="XQ73" i="24"/>
  <c r="XP73" i="24"/>
  <c r="XL73" i="24"/>
  <c r="XH73" i="24"/>
  <c r="TG73" i="24"/>
  <c r="TF73" i="24"/>
  <c r="TE73" i="24"/>
  <c r="TD73" i="24"/>
  <c r="TC73" i="24"/>
  <c r="TB73" i="24"/>
  <c r="RP73" i="24"/>
  <c r="NR73" i="24"/>
  <c r="YJ72" i="24"/>
  <c r="XR72" i="24"/>
  <c r="XQ72" i="24"/>
  <c r="XP72" i="24"/>
  <c r="XL72" i="24"/>
  <c r="XH72" i="24"/>
  <c r="TG72" i="24"/>
  <c r="TF72" i="24"/>
  <c r="TE72" i="24"/>
  <c r="TD72" i="24"/>
  <c r="TC72" i="24"/>
  <c r="TB72" i="24"/>
  <c r="RP72" i="24"/>
  <c r="NR72" i="24"/>
  <c r="YJ71" i="24"/>
  <c r="XR71" i="24"/>
  <c r="XQ71" i="24"/>
  <c r="XP71" i="24"/>
  <c r="XL71" i="24"/>
  <c r="XH71" i="24"/>
  <c r="TG71" i="24"/>
  <c r="TF71" i="24"/>
  <c r="TE71" i="24"/>
  <c r="TD71" i="24"/>
  <c r="TC71" i="24"/>
  <c r="TB71" i="24"/>
  <c r="RP71" i="24"/>
  <c r="NR71" i="24"/>
  <c r="YJ70" i="24"/>
  <c r="XR70" i="24"/>
  <c r="XQ70" i="24"/>
  <c r="XP70" i="24"/>
  <c r="XL70" i="24"/>
  <c r="XH70" i="24"/>
  <c r="TG70" i="24"/>
  <c r="TF70" i="24"/>
  <c r="TE70" i="24"/>
  <c r="TD70" i="24"/>
  <c r="TC70" i="24"/>
  <c r="TB70" i="24"/>
  <c r="RP70" i="24"/>
  <c r="NR70" i="24"/>
  <c r="YJ69" i="24"/>
  <c r="XR69" i="24"/>
  <c r="XQ69" i="24"/>
  <c r="XP69" i="24"/>
  <c r="XL69" i="24"/>
  <c r="XH69" i="24"/>
  <c r="TG69" i="24"/>
  <c r="TF69" i="24"/>
  <c r="TE69" i="24"/>
  <c r="TD69" i="24"/>
  <c r="TC69" i="24"/>
  <c r="TB69" i="24"/>
  <c r="RP69" i="24"/>
  <c r="NR69" i="24"/>
  <c r="YJ68" i="24"/>
  <c r="XZ71" i="24"/>
  <c r="CH71" i="24" s="1"/>
  <c r="XR68" i="24"/>
  <c r="XQ68" i="24"/>
  <c r="XP68" i="24"/>
  <c r="XL68" i="24"/>
  <c r="XH68" i="24"/>
  <c r="TG68" i="24"/>
  <c r="TF68" i="24"/>
  <c r="TE68" i="24"/>
  <c r="TD68" i="24"/>
  <c r="TC68" i="24"/>
  <c r="TB68" i="24"/>
  <c r="RP68" i="24"/>
  <c r="NR68" i="24"/>
  <c r="YJ67" i="24"/>
  <c r="XR67" i="24"/>
  <c r="XQ67" i="24"/>
  <c r="XP67" i="24"/>
  <c r="XL67" i="24"/>
  <c r="XH67" i="24"/>
  <c r="TG67" i="24"/>
  <c r="TF67" i="24"/>
  <c r="TE67" i="24"/>
  <c r="TD67" i="24"/>
  <c r="TC67" i="24"/>
  <c r="TB67" i="24"/>
  <c r="RP67" i="24"/>
  <c r="NR67" i="24"/>
  <c r="YJ66" i="24"/>
  <c r="XR66" i="24"/>
  <c r="XQ66" i="24"/>
  <c r="XP66" i="24"/>
  <c r="XL66" i="24"/>
  <c r="XH66" i="24"/>
  <c r="TG66" i="24"/>
  <c r="TF66" i="24"/>
  <c r="TE66" i="24"/>
  <c r="TD66" i="24"/>
  <c r="TC66" i="24"/>
  <c r="TB66" i="24"/>
  <c r="RP66" i="24"/>
  <c r="NR66" i="24"/>
  <c r="YJ65" i="24"/>
  <c r="XR65" i="24"/>
  <c r="XQ65" i="24"/>
  <c r="XP65" i="24"/>
  <c r="XL65" i="24"/>
  <c r="XH65" i="24"/>
  <c r="TG65" i="24"/>
  <c r="TF65" i="24"/>
  <c r="TE65" i="24"/>
  <c r="TD65" i="24"/>
  <c r="TC65" i="24"/>
  <c r="TB65" i="24"/>
  <c r="RP65" i="24"/>
  <c r="NR65" i="24"/>
  <c r="YJ64" i="24"/>
  <c r="XR64" i="24"/>
  <c r="XQ64" i="24"/>
  <c r="XP64" i="24"/>
  <c r="XL64" i="24"/>
  <c r="XH64" i="24"/>
  <c r="TG64" i="24"/>
  <c r="TF64" i="24"/>
  <c r="TE64" i="24"/>
  <c r="TD64" i="24"/>
  <c r="TC64" i="24"/>
  <c r="TB64" i="24"/>
  <c r="RP64" i="24"/>
  <c r="NR64" i="24"/>
  <c r="YJ63" i="24"/>
  <c r="XR63" i="24"/>
  <c r="XQ63" i="24"/>
  <c r="XP63" i="24"/>
  <c r="XL63" i="24"/>
  <c r="XH63" i="24"/>
  <c r="TG63" i="24"/>
  <c r="TF63" i="24"/>
  <c r="TE63" i="24"/>
  <c r="TD63" i="24"/>
  <c r="TC63" i="24"/>
  <c r="TB63" i="24"/>
  <c r="RP63" i="24"/>
  <c r="NR63" i="24"/>
  <c r="YJ62" i="24"/>
  <c r="XR62" i="24"/>
  <c r="XQ62" i="24"/>
  <c r="XP62" i="24"/>
  <c r="XL62" i="24"/>
  <c r="XH62" i="24"/>
  <c r="TG62" i="24"/>
  <c r="TF62" i="24"/>
  <c r="TE62" i="24"/>
  <c r="TD62" i="24"/>
  <c r="TC62" i="24"/>
  <c r="TB62" i="24"/>
  <c r="RP62" i="24"/>
  <c r="NR62" i="24"/>
  <c r="YJ61" i="24"/>
  <c r="XR61" i="24"/>
  <c r="XQ61" i="24"/>
  <c r="XP61" i="24"/>
  <c r="XL61" i="24"/>
  <c r="XH61" i="24"/>
  <c r="TG61" i="24"/>
  <c r="TF61" i="24"/>
  <c r="TE61" i="24"/>
  <c r="TD61" i="24"/>
  <c r="TC61" i="24"/>
  <c r="TB61" i="24"/>
  <c r="RP61" i="24"/>
  <c r="NR61" i="24"/>
  <c r="YJ60" i="24"/>
  <c r="XR60" i="24"/>
  <c r="XQ60" i="24"/>
  <c r="XP60" i="24"/>
  <c r="XL60" i="24"/>
  <c r="XH60" i="24"/>
  <c r="TG60" i="24"/>
  <c r="TF60" i="24"/>
  <c r="TE60" i="24"/>
  <c r="TD60" i="24"/>
  <c r="TC60" i="24"/>
  <c r="TB60" i="24"/>
  <c r="RP60" i="24"/>
  <c r="NR60" i="24"/>
  <c r="YJ59" i="24"/>
  <c r="XR59" i="24"/>
  <c r="XQ59" i="24"/>
  <c r="XP59" i="24"/>
  <c r="XL59" i="24"/>
  <c r="XH59" i="24"/>
  <c r="TG59" i="24"/>
  <c r="TF59" i="24"/>
  <c r="TE59" i="24"/>
  <c r="TD59" i="24"/>
  <c r="TC59" i="24"/>
  <c r="TB59" i="24"/>
  <c r="RP59" i="24"/>
  <c r="NR59" i="24"/>
  <c r="YJ58" i="24"/>
  <c r="XR58" i="24"/>
  <c r="XQ58" i="24"/>
  <c r="XP58" i="24"/>
  <c r="XL58" i="24"/>
  <c r="XH58" i="24"/>
  <c r="TG58" i="24"/>
  <c r="TF58" i="24"/>
  <c r="TE58" i="24"/>
  <c r="TD58" i="24"/>
  <c r="TC58" i="24"/>
  <c r="TB58" i="24"/>
  <c r="RP58" i="24"/>
  <c r="NR58" i="24"/>
  <c r="YJ57" i="24"/>
  <c r="XR57" i="24"/>
  <c r="XQ57" i="24"/>
  <c r="XP57" i="24"/>
  <c r="XL57" i="24"/>
  <c r="XH57" i="24"/>
  <c r="TG57" i="24"/>
  <c r="TF57" i="24"/>
  <c r="TE57" i="24"/>
  <c r="TD57" i="24"/>
  <c r="TC57" i="24"/>
  <c r="TB57" i="24"/>
  <c r="RP57" i="24"/>
  <c r="NR57" i="24"/>
  <c r="YJ56" i="24"/>
  <c r="XR56" i="24"/>
  <c r="XQ56" i="24"/>
  <c r="XP56" i="24"/>
  <c r="XL56" i="24"/>
  <c r="XH56" i="24"/>
  <c r="TG56" i="24"/>
  <c r="TF56" i="24"/>
  <c r="TE56" i="24"/>
  <c r="TD56" i="24"/>
  <c r="TC56" i="24"/>
  <c r="TB56" i="24"/>
  <c r="RP56" i="24"/>
  <c r="NR56" i="24"/>
  <c r="YJ55" i="24"/>
  <c r="XR55" i="24"/>
  <c r="XQ55" i="24"/>
  <c r="XP55" i="24"/>
  <c r="XL55" i="24"/>
  <c r="XH55" i="24"/>
  <c r="TG55" i="24"/>
  <c r="TF55" i="24"/>
  <c r="TE55" i="24"/>
  <c r="TD55" i="24"/>
  <c r="TC55" i="24"/>
  <c r="TB55" i="24"/>
  <c r="RP55" i="24"/>
  <c r="NR55" i="24"/>
  <c r="YJ54" i="24"/>
  <c r="XR54" i="24"/>
  <c r="XQ54" i="24"/>
  <c r="XP54" i="24"/>
  <c r="XL54" i="24"/>
  <c r="XH54" i="24"/>
  <c r="TG54" i="24"/>
  <c r="TF54" i="24"/>
  <c r="TE54" i="24"/>
  <c r="TD54" i="24"/>
  <c r="TC54" i="24"/>
  <c r="TB54" i="24"/>
  <c r="RP54" i="24"/>
  <c r="NR54" i="24"/>
  <c r="YJ53" i="24"/>
  <c r="XR53" i="24"/>
  <c r="XQ53" i="24"/>
  <c r="XP53" i="24"/>
  <c r="XL53" i="24"/>
  <c r="XH53" i="24"/>
  <c r="TG53" i="24"/>
  <c r="TF53" i="24"/>
  <c r="TE53" i="24"/>
  <c r="TD53" i="24"/>
  <c r="TC53" i="24"/>
  <c r="TB53" i="24"/>
  <c r="RP53" i="24"/>
  <c r="NR53" i="24"/>
  <c r="YJ52" i="24"/>
  <c r="XR52" i="24"/>
  <c r="XQ52" i="24"/>
  <c r="XP52" i="24"/>
  <c r="XL52" i="24"/>
  <c r="XH52" i="24"/>
  <c r="TG52" i="24"/>
  <c r="TF52" i="24"/>
  <c r="TE52" i="24"/>
  <c r="TD52" i="24"/>
  <c r="TC52" i="24"/>
  <c r="TB52" i="24"/>
  <c r="RP52" i="24"/>
  <c r="NR52" i="24"/>
  <c r="YJ51" i="24"/>
  <c r="XR51" i="24"/>
  <c r="XQ51" i="24"/>
  <c r="XP51" i="24"/>
  <c r="XL51" i="24"/>
  <c r="XH51" i="24"/>
  <c r="TG51" i="24"/>
  <c r="TF51" i="24"/>
  <c r="TE51" i="24"/>
  <c r="TD51" i="24"/>
  <c r="TC51" i="24"/>
  <c r="TB51" i="24"/>
  <c r="RP51" i="24"/>
  <c r="NR51" i="24"/>
  <c r="YJ50" i="24"/>
  <c r="XR50" i="24"/>
  <c r="XQ50" i="24"/>
  <c r="XP50" i="24"/>
  <c r="XL50" i="24"/>
  <c r="XH50" i="24"/>
  <c r="TG50" i="24"/>
  <c r="TF50" i="24"/>
  <c r="TE50" i="24"/>
  <c r="TD50" i="24"/>
  <c r="TC50" i="24"/>
  <c r="TB50" i="24"/>
  <c r="RP50" i="24"/>
  <c r="NR50" i="24"/>
  <c r="YJ49" i="24"/>
  <c r="XR49" i="24"/>
  <c r="XQ49" i="24"/>
  <c r="XP49" i="24"/>
  <c r="XL49" i="24"/>
  <c r="XH49" i="24"/>
  <c r="TG49" i="24"/>
  <c r="TF49" i="24"/>
  <c r="TE49" i="24"/>
  <c r="TD49" i="24"/>
  <c r="TC49" i="24"/>
  <c r="TB49" i="24"/>
  <c r="RP49" i="24"/>
  <c r="NR49" i="24"/>
  <c r="YJ48" i="24"/>
  <c r="XR48" i="24"/>
  <c r="XQ48" i="24"/>
  <c r="XP48" i="24"/>
  <c r="XL48" i="24"/>
  <c r="XH48" i="24"/>
  <c r="TG48" i="24"/>
  <c r="TF48" i="24"/>
  <c r="TE48" i="24"/>
  <c r="TD48" i="24"/>
  <c r="TC48" i="24"/>
  <c r="TB48" i="24"/>
  <c r="RP48" i="24"/>
  <c r="NR48" i="24"/>
  <c r="YJ47" i="24"/>
  <c r="XR47" i="24"/>
  <c r="XQ47" i="24"/>
  <c r="XP47" i="24"/>
  <c r="XL47" i="24"/>
  <c r="XH47" i="24"/>
  <c r="TG47" i="24"/>
  <c r="TF47" i="24"/>
  <c r="TE47" i="24"/>
  <c r="TD47" i="24"/>
  <c r="TC47" i="24"/>
  <c r="TB47" i="24"/>
  <c r="RP47" i="24"/>
  <c r="NR47" i="24"/>
  <c r="YJ46" i="24"/>
  <c r="XR46" i="24"/>
  <c r="XQ46" i="24"/>
  <c r="XP46" i="24"/>
  <c r="XL46" i="24"/>
  <c r="XH46" i="24"/>
  <c r="TG46" i="24"/>
  <c r="TF46" i="24"/>
  <c r="TE46" i="24"/>
  <c r="TD46" i="24"/>
  <c r="TC46" i="24"/>
  <c r="TB46" i="24"/>
  <c r="RP46" i="24"/>
  <c r="NR46" i="24"/>
  <c r="YJ45" i="24"/>
  <c r="XR45" i="24"/>
  <c r="XQ45" i="24"/>
  <c r="XP45" i="24"/>
  <c r="XL45" i="24"/>
  <c r="XH45" i="24"/>
  <c r="TG45" i="24"/>
  <c r="TF45" i="24"/>
  <c r="TE45" i="24"/>
  <c r="TD45" i="24"/>
  <c r="TC45" i="24"/>
  <c r="TB45" i="24"/>
  <c r="RP45" i="24"/>
  <c r="NR45" i="24"/>
  <c r="YJ44" i="24"/>
  <c r="XR44" i="24"/>
  <c r="XQ44" i="24"/>
  <c r="XP44" i="24"/>
  <c r="XL44" i="24"/>
  <c r="XH44" i="24"/>
  <c r="TG44" i="24"/>
  <c r="TF44" i="24"/>
  <c r="TE44" i="24"/>
  <c r="TD44" i="24"/>
  <c r="TC44" i="24"/>
  <c r="TB44" i="24"/>
  <c r="RP44" i="24"/>
  <c r="NR44" i="24"/>
  <c r="YJ43" i="24"/>
  <c r="XR43" i="24"/>
  <c r="XQ43" i="24"/>
  <c r="XP43" i="24"/>
  <c r="XL43" i="24"/>
  <c r="XH43" i="24"/>
  <c r="TG43" i="24"/>
  <c r="TF43" i="24"/>
  <c r="TE43" i="24"/>
  <c r="TD43" i="24"/>
  <c r="TC43" i="24"/>
  <c r="TB43" i="24"/>
  <c r="RP43" i="24"/>
  <c r="NR43" i="24"/>
  <c r="YJ42" i="24"/>
  <c r="XR42" i="24"/>
  <c r="XQ42" i="24"/>
  <c r="XP42" i="24"/>
  <c r="XL42" i="24"/>
  <c r="XH42" i="24"/>
  <c r="TG42" i="24"/>
  <c r="TF42" i="24"/>
  <c r="TE42" i="24"/>
  <c r="TD42" i="24"/>
  <c r="TC42" i="24"/>
  <c r="TB42" i="24"/>
  <c r="RP42" i="24"/>
  <c r="NR42" i="24"/>
  <c r="YJ41" i="24"/>
  <c r="XR41" i="24"/>
  <c r="XQ41" i="24"/>
  <c r="XP41" i="24"/>
  <c r="XL41" i="24"/>
  <c r="XH41" i="24"/>
  <c r="TG41" i="24"/>
  <c r="TF41" i="24"/>
  <c r="TE41" i="24"/>
  <c r="TD41" i="24"/>
  <c r="TC41" i="24"/>
  <c r="TB41" i="24"/>
  <c r="RP41" i="24"/>
  <c r="NR41" i="24"/>
  <c r="YJ40" i="24"/>
  <c r="XR40" i="24"/>
  <c r="XQ40" i="24"/>
  <c r="XP40" i="24"/>
  <c r="XL40" i="24"/>
  <c r="XH40" i="24"/>
  <c r="TG40" i="24"/>
  <c r="TF40" i="24"/>
  <c r="TE40" i="24"/>
  <c r="TD40" i="24"/>
  <c r="TC40" i="24"/>
  <c r="TB40" i="24"/>
  <c r="RP40" i="24"/>
  <c r="NR40" i="24"/>
  <c r="YJ39" i="24"/>
  <c r="XR39" i="24"/>
  <c r="XQ39" i="24"/>
  <c r="XP39" i="24"/>
  <c r="XL39" i="24"/>
  <c r="XH39" i="24"/>
  <c r="TG39" i="24"/>
  <c r="TF39" i="24"/>
  <c r="TE39" i="24"/>
  <c r="TD39" i="24"/>
  <c r="TC39" i="24"/>
  <c r="TB39" i="24"/>
  <c r="RP39" i="24"/>
  <c r="NR39" i="24"/>
  <c r="YJ38" i="24"/>
  <c r="XR38" i="24"/>
  <c r="XQ38" i="24"/>
  <c r="XP38" i="24"/>
  <c r="XL38" i="24"/>
  <c r="XH38" i="24"/>
  <c r="TG38" i="24"/>
  <c r="TF38" i="24"/>
  <c r="TE38" i="24"/>
  <c r="TD38" i="24"/>
  <c r="TC38" i="24"/>
  <c r="TB38" i="24"/>
  <c r="RP38" i="24"/>
  <c r="NR38" i="24"/>
  <c r="YJ37" i="24"/>
  <c r="XR37" i="24"/>
  <c r="XQ37" i="24"/>
  <c r="XP37" i="24"/>
  <c r="XL37" i="24"/>
  <c r="XH37" i="24"/>
  <c r="TG37" i="24"/>
  <c r="TF37" i="24"/>
  <c r="TE37" i="24"/>
  <c r="TD37" i="24"/>
  <c r="TC37" i="24"/>
  <c r="TB37" i="24"/>
  <c r="RP37" i="24"/>
  <c r="NR37" i="24"/>
  <c r="YJ36" i="24"/>
  <c r="XR36" i="24"/>
  <c r="XQ36" i="24"/>
  <c r="XP36" i="24"/>
  <c r="XL36" i="24"/>
  <c r="XH36" i="24"/>
  <c r="TG36" i="24"/>
  <c r="TF36" i="24"/>
  <c r="TE36" i="24"/>
  <c r="TD36" i="24"/>
  <c r="TC36" i="24"/>
  <c r="TB36" i="24"/>
  <c r="RP36" i="24"/>
  <c r="NR36" i="24"/>
  <c r="YJ35" i="24"/>
  <c r="XR35" i="24"/>
  <c r="XQ35" i="24"/>
  <c r="XP35" i="24"/>
  <c r="XL35" i="24"/>
  <c r="XH35" i="24"/>
  <c r="TG35" i="24"/>
  <c r="TF35" i="24"/>
  <c r="TE35" i="24"/>
  <c r="TD35" i="24"/>
  <c r="TC35" i="24"/>
  <c r="TB35" i="24"/>
  <c r="RP35" i="24"/>
  <c r="NR35" i="24"/>
  <c r="YJ34" i="24"/>
  <c r="XR34" i="24"/>
  <c r="XQ34" i="24"/>
  <c r="XP34" i="24"/>
  <c r="XL34" i="24"/>
  <c r="XH34" i="24"/>
  <c r="TG34" i="24"/>
  <c r="TF34" i="24"/>
  <c r="TE34" i="24"/>
  <c r="TD34" i="24"/>
  <c r="TC34" i="24"/>
  <c r="TB34" i="24"/>
  <c r="RP34" i="24"/>
  <c r="NR34" i="24"/>
  <c r="YJ33" i="24"/>
  <c r="XR33" i="24"/>
  <c r="XQ33" i="24"/>
  <c r="XP33" i="24"/>
  <c r="XL33" i="24"/>
  <c r="XH33" i="24"/>
  <c r="TG33" i="24"/>
  <c r="TF33" i="24"/>
  <c r="TE33" i="24"/>
  <c r="TD33" i="24"/>
  <c r="TC33" i="24"/>
  <c r="TB33" i="24"/>
  <c r="RP33" i="24"/>
  <c r="NR33" i="24"/>
  <c r="YJ32" i="24"/>
  <c r="XR32" i="24"/>
  <c r="XQ32" i="24"/>
  <c r="XP32" i="24"/>
  <c r="XL32" i="24"/>
  <c r="XH32" i="24"/>
  <c r="TG32" i="24"/>
  <c r="TF32" i="24"/>
  <c r="TE32" i="24"/>
  <c r="TD32" i="24"/>
  <c r="TC32" i="24"/>
  <c r="TB32" i="24"/>
  <c r="RP32" i="24"/>
  <c r="NR32" i="24"/>
  <c r="YJ31" i="24"/>
  <c r="XR31" i="24"/>
  <c r="XQ31" i="24"/>
  <c r="XP31" i="24"/>
  <c r="XL31" i="24"/>
  <c r="XH31" i="24"/>
  <c r="TG31" i="24"/>
  <c r="TF31" i="24"/>
  <c r="TE31" i="24"/>
  <c r="TD31" i="24"/>
  <c r="TC31" i="24"/>
  <c r="TB31" i="24"/>
  <c r="RP31" i="24"/>
  <c r="NR31" i="24"/>
  <c r="YJ30" i="24"/>
  <c r="XR30" i="24"/>
  <c r="XQ30" i="24"/>
  <c r="XP30" i="24"/>
  <c r="XL30" i="24"/>
  <c r="XH30" i="24"/>
  <c r="TG30" i="24"/>
  <c r="TF30" i="24"/>
  <c r="TE30" i="24"/>
  <c r="TD30" i="24"/>
  <c r="TC30" i="24"/>
  <c r="TB30" i="24"/>
  <c r="RP30" i="24"/>
  <c r="NR30" i="24"/>
  <c r="YJ29" i="24"/>
  <c r="XR29" i="24"/>
  <c r="XQ29" i="24"/>
  <c r="XP29" i="24"/>
  <c r="XL29" i="24"/>
  <c r="XH29" i="24"/>
  <c r="TG29" i="24"/>
  <c r="TF29" i="24"/>
  <c r="TE29" i="24"/>
  <c r="TD29" i="24"/>
  <c r="TC29" i="24"/>
  <c r="TB29" i="24"/>
  <c r="RP29" i="24"/>
  <c r="NR29" i="24"/>
  <c r="YJ28" i="24"/>
  <c r="XR28" i="24"/>
  <c r="XQ28" i="24"/>
  <c r="XP28" i="24"/>
  <c r="XL28" i="24"/>
  <c r="XH28" i="24"/>
  <c r="TG28" i="24"/>
  <c r="TF28" i="24"/>
  <c r="TE28" i="24"/>
  <c r="TD28" i="24"/>
  <c r="TC28" i="24"/>
  <c r="TB28" i="24"/>
  <c r="RP28" i="24"/>
  <c r="NR28" i="24"/>
  <c r="YJ27" i="24"/>
  <c r="XR27" i="24"/>
  <c r="XQ27" i="24"/>
  <c r="XP27" i="24"/>
  <c r="XL27" i="24"/>
  <c r="XH27" i="24"/>
  <c r="TG27" i="24"/>
  <c r="TF27" i="24"/>
  <c r="TE27" i="24"/>
  <c r="TD27" i="24"/>
  <c r="TC27" i="24"/>
  <c r="TB27" i="24"/>
  <c r="RP27" i="24"/>
  <c r="NR27" i="24"/>
  <c r="YJ26" i="24"/>
  <c r="XR26" i="24"/>
  <c r="XQ26" i="24"/>
  <c r="XP26" i="24"/>
  <c r="XL26" i="24"/>
  <c r="XH26" i="24"/>
  <c r="TG26" i="24"/>
  <c r="TF26" i="24"/>
  <c r="TE26" i="24"/>
  <c r="TD26" i="24"/>
  <c r="TC26" i="24"/>
  <c r="TB26" i="24"/>
  <c r="RP26" i="24"/>
  <c r="NR26" i="24"/>
  <c r="YJ25" i="24"/>
  <c r="XR25" i="24"/>
  <c r="XQ25" i="24"/>
  <c r="XP25" i="24"/>
  <c r="XL25" i="24"/>
  <c r="XH25" i="24"/>
  <c r="TG25" i="24"/>
  <c r="TF25" i="24"/>
  <c r="TE25" i="24"/>
  <c r="TD25" i="24"/>
  <c r="TC25" i="24"/>
  <c r="TB25" i="24"/>
  <c r="RP25" i="24"/>
  <c r="NR25" i="24"/>
  <c r="YJ24" i="24"/>
  <c r="XR24" i="24"/>
  <c r="XQ24" i="24"/>
  <c r="XP24" i="24"/>
  <c r="XL24" i="24"/>
  <c r="XH24" i="24"/>
  <c r="TG24" i="24"/>
  <c r="TF24" i="24"/>
  <c r="TE24" i="24"/>
  <c r="TD24" i="24"/>
  <c r="TC24" i="24"/>
  <c r="TB24" i="24"/>
  <c r="RP24" i="24"/>
  <c r="NR24" i="24"/>
  <c r="YJ23" i="24"/>
  <c r="XR23" i="24"/>
  <c r="XQ23" i="24"/>
  <c r="XP23" i="24"/>
  <c r="XL23" i="24"/>
  <c r="XH23" i="24"/>
  <c r="TG23" i="24"/>
  <c r="TF23" i="24"/>
  <c r="TE23" i="24"/>
  <c r="TD23" i="24"/>
  <c r="TC23" i="24"/>
  <c r="TB23" i="24"/>
  <c r="RP23" i="24"/>
  <c r="NR23" i="24"/>
  <c r="YJ22" i="24"/>
  <c r="XR22" i="24"/>
  <c r="XQ22" i="24"/>
  <c r="XP22" i="24"/>
  <c r="XL22" i="24"/>
  <c r="XH22" i="24"/>
  <c r="TG22" i="24"/>
  <c r="TF22" i="24"/>
  <c r="TE22" i="24"/>
  <c r="TD22" i="24"/>
  <c r="TC22" i="24"/>
  <c r="TB22" i="24"/>
  <c r="RP22" i="24"/>
  <c r="NR22" i="24"/>
  <c r="YJ21" i="24"/>
  <c r="XR21" i="24"/>
  <c r="XQ21" i="24"/>
  <c r="XP21" i="24"/>
  <c r="XL21" i="24"/>
  <c r="XH21" i="24"/>
  <c r="TG21" i="24"/>
  <c r="TF21" i="24"/>
  <c r="TE21" i="24"/>
  <c r="TD21" i="24"/>
  <c r="TC21" i="24"/>
  <c r="TB21" i="24"/>
  <c r="RP21" i="24"/>
  <c r="NR21" i="24"/>
  <c r="YJ20" i="24"/>
  <c r="XR20" i="24"/>
  <c r="XQ20" i="24"/>
  <c r="XP20" i="24"/>
  <c r="XL20" i="24"/>
  <c r="XH20" i="24"/>
  <c r="TG20" i="24"/>
  <c r="TF20" i="24"/>
  <c r="TE20" i="24"/>
  <c r="TD20" i="24"/>
  <c r="TC20" i="24"/>
  <c r="TB20" i="24"/>
  <c r="RP20" i="24"/>
  <c r="NR20" i="24"/>
  <c r="YJ19" i="24"/>
  <c r="XR19" i="24"/>
  <c r="XQ19" i="24"/>
  <c r="XP19" i="24"/>
  <c r="XL19" i="24"/>
  <c r="XH19" i="24"/>
  <c r="TG19" i="24"/>
  <c r="TF19" i="24"/>
  <c r="TE19" i="24"/>
  <c r="TD19" i="24"/>
  <c r="TC19" i="24"/>
  <c r="TB19" i="24"/>
  <c r="RP19" i="24"/>
  <c r="NR19" i="24"/>
  <c r="YJ18" i="24"/>
  <c r="XR18" i="24"/>
  <c r="XQ18" i="24"/>
  <c r="XP18" i="24"/>
  <c r="XL18" i="24"/>
  <c r="XH18" i="24"/>
  <c r="TG18" i="24"/>
  <c r="TF18" i="24"/>
  <c r="TE18" i="24"/>
  <c r="TD18" i="24"/>
  <c r="TC18" i="24"/>
  <c r="TB18" i="24"/>
  <c r="RP18" i="24"/>
  <c r="NR18" i="24"/>
  <c r="YJ17" i="24"/>
  <c r="XR17" i="24"/>
  <c r="XQ17" i="24"/>
  <c r="XP17" i="24"/>
  <c r="XL17" i="24"/>
  <c r="XH17" i="24"/>
  <c r="TG17" i="24"/>
  <c r="TF17" i="24"/>
  <c r="TE17" i="24"/>
  <c r="TD17" i="24"/>
  <c r="TC17" i="24"/>
  <c r="TB17" i="24"/>
  <c r="RP17" i="24"/>
  <c r="NR17" i="24"/>
  <c r="YJ16" i="24"/>
  <c r="XR16" i="24"/>
  <c r="XQ16" i="24"/>
  <c r="XP16" i="24"/>
  <c r="XL16" i="24"/>
  <c r="XH16" i="24"/>
  <c r="TG16" i="24"/>
  <c r="TF16" i="24"/>
  <c r="TE16" i="24"/>
  <c r="TD16" i="24"/>
  <c r="TC16" i="24"/>
  <c r="TB16" i="24"/>
  <c r="RP16" i="24"/>
  <c r="NR16" i="24"/>
  <c r="YJ15" i="24"/>
  <c r="XR15" i="24"/>
  <c r="XQ15" i="24"/>
  <c r="XP15" i="24"/>
  <c r="XL15" i="24"/>
  <c r="XH15" i="24"/>
  <c r="TG15" i="24"/>
  <c r="TF15" i="24"/>
  <c r="TE15" i="24"/>
  <c r="TD15" i="24"/>
  <c r="TC15" i="24"/>
  <c r="TB15" i="24"/>
  <c r="RP15" i="24"/>
  <c r="NR15" i="24"/>
  <c r="YJ14" i="24"/>
  <c r="XR14" i="24"/>
  <c r="XQ14" i="24"/>
  <c r="XP14" i="24"/>
  <c r="XL14" i="24"/>
  <c r="XH14" i="24"/>
  <c r="TG14" i="24"/>
  <c r="TF14" i="24"/>
  <c r="TE14" i="24"/>
  <c r="TD14" i="24"/>
  <c r="TC14" i="24"/>
  <c r="TB14" i="24"/>
  <c r="RP14" i="24"/>
  <c r="NR14" i="24"/>
  <c r="YJ13" i="24"/>
  <c r="XR13" i="24"/>
  <c r="XQ13" i="24"/>
  <c r="XP13" i="24"/>
  <c r="XL13" i="24"/>
  <c r="XH13" i="24"/>
  <c r="TG13" i="24"/>
  <c r="TF13" i="24"/>
  <c r="TE13" i="24"/>
  <c r="TD13" i="24"/>
  <c r="TC13" i="24"/>
  <c r="TB13" i="24"/>
  <c r="RP13" i="24"/>
  <c r="NR13" i="24"/>
  <c r="RP12" i="24"/>
  <c r="NR12" i="24"/>
  <c r="YJ11" i="24"/>
  <c r="XR11" i="24"/>
  <c r="XQ11" i="24"/>
  <c r="XP11" i="24"/>
  <c r="XL11" i="24"/>
  <c r="XJ11" i="24"/>
  <c r="XI11" i="24"/>
  <c r="XH11" i="24"/>
  <c r="TG11" i="24"/>
  <c r="TF11" i="24"/>
  <c r="TE11" i="24"/>
  <c r="TD11" i="24"/>
  <c r="TC11" i="24"/>
  <c r="TB11" i="24"/>
  <c r="RP11" i="24"/>
  <c r="YJ10" i="24"/>
  <c r="YC10" i="24"/>
  <c r="YA10" i="24"/>
  <c r="XR10" i="24"/>
  <c r="XQ10" i="24"/>
  <c r="XP10" i="24"/>
  <c r="XO10" i="24"/>
  <c r="XO11" i="24" s="1"/>
  <c r="XN10" i="24"/>
  <c r="XN11" i="24" s="1"/>
  <c r="XM10" i="24"/>
  <c r="XM11" i="24" s="1"/>
  <c r="XL10" i="24"/>
  <c r="XJ10" i="24"/>
  <c r="YD10" i="24" s="1"/>
  <c r="XI10" i="24"/>
  <c r="YB10" i="24" s="1"/>
  <c r="YG10" i="24" s="1"/>
  <c r="TG10" i="24"/>
  <c r="TF10" i="24"/>
  <c r="TE10" i="24"/>
  <c r="TD10" i="24"/>
  <c r="TC10" i="24"/>
  <c r="TB10" i="24"/>
  <c r="SZ10" i="24"/>
  <c r="SY10" i="24"/>
  <c r="RP10" i="24"/>
  <c r="NR10" i="24"/>
  <c r="SZ9" i="24"/>
  <c r="SY9" i="24"/>
  <c r="SZ8" i="24"/>
  <c r="SY8" i="24"/>
  <c r="SZ7" i="24"/>
  <c r="SW7" i="24" s="1"/>
  <c r="SY7" i="24"/>
  <c r="SV7" i="24" s="1"/>
  <c r="AD111" i="24"/>
  <c r="AD112" i="24"/>
  <c r="AD113" i="24"/>
  <c r="AD114" i="24"/>
  <c r="AD115" i="24"/>
  <c r="AD116" i="24"/>
  <c r="AC111" i="24"/>
  <c r="AC112" i="24"/>
  <c r="AC113" i="24"/>
  <c r="AC114" i="24"/>
  <c r="AC115" i="24"/>
  <c r="AC116" i="24"/>
  <c r="AB111" i="24"/>
  <c r="AB112" i="24"/>
  <c r="AB113" i="24"/>
  <c r="AB114" i="24"/>
  <c r="AB115" i="24"/>
  <c r="AB116" i="24"/>
  <c r="BX282" i="24"/>
  <c r="BW282" i="24"/>
  <c r="BU282" i="24"/>
  <c r="BT282" i="24"/>
  <c r="BS282" i="24"/>
  <c r="BR282" i="24"/>
  <c r="BX281" i="24"/>
  <c r="BW281" i="24"/>
  <c r="BU281" i="24"/>
  <c r="BT281" i="24"/>
  <c r="BS281" i="24"/>
  <c r="BR281" i="24"/>
  <c r="BX280" i="24"/>
  <c r="BW280" i="24"/>
  <c r="BU280" i="24"/>
  <c r="BT280" i="24"/>
  <c r="BS280" i="24"/>
  <c r="BR280" i="24"/>
  <c r="BX279" i="24"/>
  <c r="BW279" i="24"/>
  <c r="BU279" i="24"/>
  <c r="BT279" i="24"/>
  <c r="BS279" i="24"/>
  <c r="BR279" i="24"/>
  <c r="BX278" i="24"/>
  <c r="BW278" i="24"/>
  <c r="BU278" i="24"/>
  <c r="BT278" i="24"/>
  <c r="BS278" i="24"/>
  <c r="BR278" i="24"/>
  <c r="BX277" i="24"/>
  <c r="BW277" i="24"/>
  <c r="BU277" i="24"/>
  <c r="BT277" i="24"/>
  <c r="BS277" i="24"/>
  <c r="BR277" i="24"/>
  <c r="BX276" i="24"/>
  <c r="BW276" i="24"/>
  <c r="BU276" i="24"/>
  <c r="BT276" i="24"/>
  <c r="BS276" i="24"/>
  <c r="BR276" i="24"/>
  <c r="BX275" i="24"/>
  <c r="BW275" i="24"/>
  <c r="BU275" i="24"/>
  <c r="BT275" i="24"/>
  <c r="BS275" i="24"/>
  <c r="BR275" i="24"/>
  <c r="BX274" i="24"/>
  <c r="BW274" i="24"/>
  <c r="BU274" i="24"/>
  <c r="BT274" i="24"/>
  <c r="BS274" i="24"/>
  <c r="BR274" i="24"/>
  <c r="BX273" i="24"/>
  <c r="BW273" i="24"/>
  <c r="BU273" i="24"/>
  <c r="BT273" i="24"/>
  <c r="BS273" i="24"/>
  <c r="BR273" i="24"/>
  <c r="BX272" i="24"/>
  <c r="BW272" i="24"/>
  <c r="BU272" i="24"/>
  <c r="BT272" i="24"/>
  <c r="BS272" i="24"/>
  <c r="BR272" i="24"/>
  <c r="BX271" i="24"/>
  <c r="BW271" i="24"/>
  <c r="BU271" i="24"/>
  <c r="BT271" i="24"/>
  <c r="BS271" i="24"/>
  <c r="BR271" i="24"/>
  <c r="BX270" i="24"/>
  <c r="BW270" i="24"/>
  <c r="BU270" i="24"/>
  <c r="BT270" i="24"/>
  <c r="BS270" i="24"/>
  <c r="BR270" i="24"/>
  <c r="BX269" i="24"/>
  <c r="BW269" i="24"/>
  <c r="BU269" i="24"/>
  <c r="BT269" i="24"/>
  <c r="BS269" i="24"/>
  <c r="BR269" i="24"/>
  <c r="BX268" i="24"/>
  <c r="BW268" i="24"/>
  <c r="BU268" i="24"/>
  <c r="BT268" i="24"/>
  <c r="BS268" i="24"/>
  <c r="BR268" i="24"/>
  <c r="BX267" i="24"/>
  <c r="BW267" i="24"/>
  <c r="BU267" i="24"/>
  <c r="BT267" i="24"/>
  <c r="BS267" i="24"/>
  <c r="BR267" i="24"/>
  <c r="BX266" i="24"/>
  <c r="BW266" i="24"/>
  <c r="BU266" i="24"/>
  <c r="BT266" i="24"/>
  <c r="BS266" i="24"/>
  <c r="BR266" i="24"/>
  <c r="BX265" i="24"/>
  <c r="BW265" i="24"/>
  <c r="BU265" i="24"/>
  <c r="BT265" i="24"/>
  <c r="BS265" i="24"/>
  <c r="BR265" i="24"/>
  <c r="BX264" i="24"/>
  <c r="BW264" i="24"/>
  <c r="BU264" i="24"/>
  <c r="BT264" i="24"/>
  <c r="BS264" i="24"/>
  <c r="BR264" i="24"/>
  <c r="BX263" i="24"/>
  <c r="BW263" i="24"/>
  <c r="BU263" i="24"/>
  <c r="BT263" i="24"/>
  <c r="BS263" i="24"/>
  <c r="BR263" i="24"/>
  <c r="BX262" i="24"/>
  <c r="BW262" i="24"/>
  <c r="BU262" i="24"/>
  <c r="BT262" i="24"/>
  <c r="BS262" i="24"/>
  <c r="BR262" i="24"/>
  <c r="BX261" i="24"/>
  <c r="BW261" i="24"/>
  <c r="BU261" i="24"/>
  <c r="BT261" i="24"/>
  <c r="BS261" i="24"/>
  <c r="BR261" i="24"/>
  <c r="BX260" i="24"/>
  <c r="BW260" i="24"/>
  <c r="BU260" i="24"/>
  <c r="BT260" i="24"/>
  <c r="BS260" i="24"/>
  <c r="BR260" i="24"/>
  <c r="BX259" i="24"/>
  <c r="BW259" i="24"/>
  <c r="BU259" i="24"/>
  <c r="BT259" i="24"/>
  <c r="BS259" i="24"/>
  <c r="BR259" i="24"/>
  <c r="BX258" i="24"/>
  <c r="BW258" i="24"/>
  <c r="BU258" i="24"/>
  <c r="BT258" i="24"/>
  <c r="BS258" i="24"/>
  <c r="BR258" i="24"/>
  <c r="BX257" i="24"/>
  <c r="BW257" i="24"/>
  <c r="BU257" i="24"/>
  <c r="BT257" i="24"/>
  <c r="BS257" i="24"/>
  <c r="BR257" i="24"/>
  <c r="BX256" i="24"/>
  <c r="BW256" i="24"/>
  <c r="BU256" i="24"/>
  <c r="BT256" i="24"/>
  <c r="BS256" i="24"/>
  <c r="BR256" i="24"/>
  <c r="BX255" i="24"/>
  <c r="BW255" i="24"/>
  <c r="BU255" i="24"/>
  <c r="BT255" i="24"/>
  <c r="BS255" i="24"/>
  <c r="BR255" i="24"/>
  <c r="BX254" i="24"/>
  <c r="BW254" i="24"/>
  <c r="BU254" i="24"/>
  <c r="BT254" i="24"/>
  <c r="BS254" i="24"/>
  <c r="BR254" i="24"/>
  <c r="BX253" i="24"/>
  <c r="BW253" i="24"/>
  <c r="BU253" i="24"/>
  <c r="BT253" i="24"/>
  <c r="BS253" i="24"/>
  <c r="BR253" i="24"/>
  <c r="BX252" i="24"/>
  <c r="BW252" i="24"/>
  <c r="BU252" i="24"/>
  <c r="BT252" i="24"/>
  <c r="BS252" i="24"/>
  <c r="BR252" i="24"/>
  <c r="BX251" i="24"/>
  <c r="BW251" i="24"/>
  <c r="BU251" i="24"/>
  <c r="BT251" i="24"/>
  <c r="BS251" i="24"/>
  <c r="BR251" i="24"/>
  <c r="BX250" i="24"/>
  <c r="BW250" i="24"/>
  <c r="BU250" i="24"/>
  <c r="BT250" i="24"/>
  <c r="BS250" i="24"/>
  <c r="BR250" i="24"/>
  <c r="BX249" i="24"/>
  <c r="BW249" i="24"/>
  <c r="BU249" i="24"/>
  <c r="BT249" i="24"/>
  <c r="BS249" i="24"/>
  <c r="BR249" i="24"/>
  <c r="BX248" i="24"/>
  <c r="BW248" i="24"/>
  <c r="BU248" i="24"/>
  <c r="BT248" i="24"/>
  <c r="BS248" i="24"/>
  <c r="BR248" i="24"/>
  <c r="BX247" i="24"/>
  <c r="BW247" i="24"/>
  <c r="BU247" i="24"/>
  <c r="BT247" i="24"/>
  <c r="BS247" i="24"/>
  <c r="BR247" i="24"/>
  <c r="BX246" i="24"/>
  <c r="BW246" i="24"/>
  <c r="BU246" i="24"/>
  <c r="BT246" i="24"/>
  <c r="BS246" i="24"/>
  <c r="BR246" i="24"/>
  <c r="BX245" i="24"/>
  <c r="BW245" i="24"/>
  <c r="BU245" i="24"/>
  <c r="BT245" i="24"/>
  <c r="BS245" i="24"/>
  <c r="BR245" i="24"/>
  <c r="BX244" i="24"/>
  <c r="BW244" i="24"/>
  <c r="BU244" i="24"/>
  <c r="BT244" i="24"/>
  <c r="BS244" i="24"/>
  <c r="BR244" i="24"/>
  <c r="BX243" i="24"/>
  <c r="BW243" i="24"/>
  <c r="BU243" i="24"/>
  <c r="BT243" i="24"/>
  <c r="BS243" i="24"/>
  <c r="BR243" i="24"/>
  <c r="BX242" i="24"/>
  <c r="BW242" i="24"/>
  <c r="BU242" i="24"/>
  <c r="BT242" i="24"/>
  <c r="BS242" i="24"/>
  <c r="BR242" i="24"/>
  <c r="BX241" i="24"/>
  <c r="BW241" i="24"/>
  <c r="BU241" i="24"/>
  <c r="BT241" i="24"/>
  <c r="BS241" i="24"/>
  <c r="BR241" i="24"/>
  <c r="BX240" i="24"/>
  <c r="BW240" i="24"/>
  <c r="BU240" i="24"/>
  <c r="BT240" i="24"/>
  <c r="BS240" i="24"/>
  <c r="BR240" i="24"/>
  <c r="BX239" i="24"/>
  <c r="BW239" i="24"/>
  <c r="BU239" i="24"/>
  <c r="BT239" i="24"/>
  <c r="BS239" i="24"/>
  <c r="BR239" i="24"/>
  <c r="BX238" i="24"/>
  <c r="BW238" i="24"/>
  <c r="BU238" i="24"/>
  <c r="BT238" i="24"/>
  <c r="BS238" i="24"/>
  <c r="BR238" i="24"/>
  <c r="BX237" i="24"/>
  <c r="BW237" i="24"/>
  <c r="BU237" i="24"/>
  <c r="BT237" i="24"/>
  <c r="BS237" i="24"/>
  <c r="BR237" i="24"/>
  <c r="BX236" i="24"/>
  <c r="BW236" i="24"/>
  <c r="BU236" i="24"/>
  <c r="BT236" i="24"/>
  <c r="BS236" i="24"/>
  <c r="BR236" i="24"/>
  <c r="BX235" i="24"/>
  <c r="BW235" i="24"/>
  <c r="BU235" i="24"/>
  <c r="BT235" i="24"/>
  <c r="BS235" i="24"/>
  <c r="BR235" i="24"/>
  <c r="BX234" i="24"/>
  <c r="BW234" i="24"/>
  <c r="BU234" i="24"/>
  <c r="BT234" i="24"/>
  <c r="BS234" i="24"/>
  <c r="BR234" i="24"/>
  <c r="BX233" i="24"/>
  <c r="BW233" i="24"/>
  <c r="BU233" i="24"/>
  <c r="BT233" i="24"/>
  <c r="BS233" i="24"/>
  <c r="BR233" i="24"/>
  <c r="BX232" i="24"/>
  <c r="BW232" i="24"/>
  <c r="BU232" i="24"/>
  <c r="BT232" i="24"/>
  <c r="BS232" i="24"/>
  <c r="BR232" i="24"/>
  <c r="BX231" i="24"/>
  <c r="BW231" i="24"/>
  <c r="BU231" i="24"/>
  <c r="BT231" i="24"/>
  <c r="BS231" i="24"/>
  <c r="BR231" i="24"/>
  <c r="BX230" i="24"/>
  <c r="BW230" i="24"/>
  <c r="BU230" i="24"/>
  <c r="BT230" i="24"/>
  <c r="BS230" i="24"/>
  <c r="BR230" i="24"/>
  <c r="BX229" i="24"/>
  <c r="BW229" i="24"/>
  <c r="BU229" i="24"/>
  <c r="BT229" i="24"/>
  <c r="BS229" i="24"/>
  <c r="BR229" i="24"/>
  <c r="AR229" i="24"/>
  <c r="AQ229" i="24"/>
  <c r="AP229" i="24"/>
  <c r="BX228" i="24"/>
  <c r="BW228" i="24"/>
  <c r="BU228" i="24"/>
  <c r="BT228" i="24"/>
  <c r="BS228" i="24"/>
  <c r="BR228" i="24"/>
  <c r="AR228" i="24"/>
  <c r="AQ228" i="24"/>
  <c r="AP228" i="24"/>
  <c r="BX227" i="24"/>
  <c r="BW227" i="24"/>
  <c r="BU227" i="24"/>
  <c r="BT227" i="24"/>
  <c r="BS227" i="24"/>
  <c r="BR227" i="24"/>
  <c r="AR227" i="24"/>
  <c r="AQ227" i="24"/>
  <c r="AP227" i="24"/>
  <c r="BX226" i="24"/>
  <c r="BW226" i="24"/>
  <c r="BU226" i="24"/>
  <c r="BT226" i="24"/>
  <c r="BS226" i="24"/>
  <c r="BR226" i="24"/>
  <c r="AR226" i="24"/>
  <c r="AQ226" i="24"/>
  <c r="AP226" i="24"/>
  <c r="BX225" i="24"/>
  <c r="BW225" i="24"/>
  <c r="BU225" i="24"/>
  <c r="BT225" i="24"/>
  <c r="BS225" i="24"/>
  <c r="BR225" i="24"/>
  <c r="AR225" i="24"/>
  <c r="AQ225" i="24"/>
  <c r="AP225" i="24"/>
  <c r="BX224" i="24"/>
  <c r="BW224" i="24"/>
  <c r="BU224" i="24"/>
  <c r="BT224" i="24"/>
  <c r="BS224" i="24"/>
  <c r="BR224" i="24"/>
  <c r="AR224" i="24"/>
  <c r="AQ224" i="24"/>
  <c r="AP224" i="24"/>
  <c r="BX223" i="24"/>
  <c r="BW223" i="24"/>
  <c r="BU223" i="24"/>
  <c r="BT223" i="24"/>
  <c r="BS223" i="24"/>
  <c r="BR223" i="24"/>
  <c r="AR223" i="24"/>
  <c r="AQ223" i="24"/>
  <c r="AP223" i="24"/>
  <c r="BX222" i="24"/>
  <c r="BW222" i="24"/>
  <c r="BU222" i="24"/>
  <c r="BT222" i="24"/>
  <c r="BS222" i="24"/>
  <c r="BR222" i="24"/>
  <c r="AR222" i="24"/>
  <c r="AQ222" i="24"/>
  <c r="AP222" i="24"/>
  <c r="BX221" i="24"/>
  <c r="BW221" i="24"/>
  <c r="BU221" i="24"/>
  <c r="BT221" i="24"/>
  <c r="BS221" i="24"/>
  <c r="BR221" i="24"/>
  <c r="AR221" i="24"/>
  <c r="AQ221" i="24"/>
  <c r="AP221" i="24"/>
  <c r="BX220" i="24"/>
  <c r="BW220" i="24"/>
  <c r="BU220" i="24"/>
  <c r="BT220" i="24"/>
  <c r="BS220" i="24"/>
  <c r="BR220" i="24"/>
  <c r="AR220" i="24"/>
  <c r="AQ220" i="24"/>
  <c r="AP220" i="24"/>
  <c r="BX219" i="24"/>
  <c r="BW219" i="24"/>
  <c r="BU219" i="24"/>
  <c r="BT219" i="24"/>
  <c r="BS219" i="24"/>
  <c r="BR219" i="24"/>
  <c r="AR219" i="24"/>
  <c r="AQ219" i="24"/>
  <c r="AP219" i="24"/>
  <c r="BX218" i="24"/>
  <c r="BW218" i="24"/>
  <c r="BU218" i="24"/>
  <c r="BT218" i="24"/>
  <c r="BS218" i="24"/>
  <c r="BR218" i="24"/>
  <c r="AR218" i="24"/>
  <c r="AQ218" i="24"/>
  <c r="AP218" i="24"/>
  <c r="BX217" i="24"/>
  <c r="BW217" i="24"/>
  <c r="BU217" i="24"/>
  <c r="BT217" i="24"/>
  <c r="BS217" i="24"/>
  <c r="BR217" i="24"/>
  <c r="AR217" i="24"/>
  <c r="AQ217" i="24"/>
  <c r="AP217" i="24"/>
  <c r="BX216" i="24"/>
  <c r="BW216" i="24"/>
  <c r="BU216" i="24"/>
  <c r="BT216" i="24"/>
  <c r="BS216" i="24"/>
  <c r="BR216" i="24"/>
  <c r="AR216" i="24"/>
  <c r="AQ216" i="24"/>
  <c r="AP216" i="24"/>
  <c r="BX215" i="24"/>
  <c r="BW215" i="24"/>
  <c r="BU215" i="24"/>
  <c r="BT215" i="24"/>
  <c r="BS215" i="24"/>
  <c r="BR215" i="24"/>
  <c r="AR215" i="24"/>
  <c r="AQ215" i="24"/>
  <c r="AP215" i="24"/>
  <c r="BX214" i="24"/>
  <c r="BW214" i="24"/>
  <c r="BU214" i="24"/>
  <c r="BT214" i="24"/>
  <c r="BS214" i="24"/>
  <c r="BR214" i="24"/>
  <c r="AR214" i="24"/>
  <c r="AQ214" i="24"/>
  <c r="AP214" i="24"/>
  <c r="BX213" i="24"/>
  <c r="BW213" i="24"/>
  <c r="BU213" i="24"/>
  <c r="BT213" i="24"/>
  <c r="BS213" i="24"/>
  <c r="BR213" i="24"/>
  <c r="AR213" i="24"/>
  <c r="AQ213" i="24"/>
  <c r="AP213" i="24"/>
  <c r="BX212" i="24"/>
  <c r="BW212" i="24"/>
  <c r="BU212" i="24"/>
  <c r="BT212" i="24"/>
  <c r="BS212" i="24"/>
  <c r="BR212" i="24"/>
  <c r="AR212" i="24"/>
  <c r="AQ212" i="24"/>
  <c r="AP212" i="24"/>
  <c r="BX211" i="24"/>
  <c r="BW211" i="24"/>
  <c r="BU211" i="24"/>
  <c r="BT211" i="24"/>
  <c r="BS211" i="24"/>
  <c r="BR211" i="24"/>
  <c r="AR211" i="24"/>
  <c r="AQ211" i="24"/>
  <c r="AP211" i="24"/>
  <c r="BX210" i="24"/>
  <c r="BW210" i="24"/>
  <c r="BU210" i="24"/>
  <c r="BT210" i="24"/>
  <c r="BS210" i="24"/>
  <c r="BR210" i="24"/>
  <c r="AR210" i="24"/>
  <c r="AQ210" i="24"/>
  <c r="AP210" i="24"/>
  <c r="BX209" i="24"/>
  <c r="BW209" i="24"/>
  <c r="BU209" i="24"/>
  <c r="BT209" i="24"/>
  <c r="BS209" i="24"/>
  <c r="BR209" i="24"/>
  <c r="AR209" i="24"/>
  <c r="AQ209" i="24"/>
  <c r="AP209" i="24"/>
  <c r="AH209" i="24"/>
  <c r="BX208" i="24"/>
  <c r="BW208" i="24"/>
  <c r="BU208" i="24"/>
  <c r="BT208" i="24"/>
  <c r="BS208" i="24"/>
  <c r="BR208" i="24"/>
  <c r="AR208" i="24"/>
  <c r="AQ208" i="24"/>
  <c r="AP208" i="24"/>
  <c r="AH208" i="24"/>
  <c r="BX207" i="24"/>
  <c r="BW207" i="24"/>
  <c r="BU207" i="24"/>
  <c r="BT207" i="24"/>
  <c r="BS207" i="24"/>
  <c r="BR207" i="24"/>
  <c r="AR207" i="24"/>
  <c r="AQ207" i="24"/>
  <c r="AP207" i="24"/>
  <c r="AH207" i="24"/>
  <c r="BX206" i="24"/>
  <c r="BW206" i="24"/>
  <c r="BU206" i="24"/>
  <c r="BT206" i="24"/>
  <c r="BS206" i="24"/>
  <c r="BR206" i="24"/>
  <c r="AR206" i="24"/>
  <c r="AQ206" i="24"/>
  <c r="AP206" i="24"/>
  <c r="AH206" i="24"/>
  <c r="BX205" i="24"/>
  <c r="BW205" i="24"/>
  <c r="BU205" i="24"/>
  <c r="BT205" i="24"/>
  <c r="BS205" i="24"/>
  <c r="BR205" i="24"/>
  <c r="AR205" i="24"/>
  <c r="AQ205" i="24"/>
  <c r="AP205" i="24"/>
  <c r="AH205" i="24"/>
  <c r="BX204" i="24"/>
  <c r="BW204" i="24"/>
  <c r="BU204" i="24"/>
  <c r="BT204" i="24"/>
  <c r="BS204" i="24"/>
  <c r="BR204" i="24"/>
  <c r="AR204" i="24"/>
  <c r="AQ204" i="24"/>
  <c r="AP204" i="24"/>
  <c r="AH204" i="24"/>
  <c r="BX203" i="24"/>
  <c r="BW203" i="24"/>
  <c r="BU203" i="24"/>
  <c r="BT203" i="24"/>
  <c r="BS203" i="24"/>
  <c r="BR203" i="24"/>
  <c r="AR203" i="24"/>
  <c r="AQ203" i="24"/>
  <c r="AP203" i="24"/>
  <c r="AH203" i="24"/>
  <c r="BX202" i="24"/>
  <c r="BW202" i="24"/>
  <c r="BU202" i="24"/>
  <c r="BT202" i="24"/>
  <c r="BS202" i="24"/>
  <c r="BR202" i="24"/>
  <c r="AR202" i="24"/>
  <c r="AQ202" i="24"/>
  <c r="AP202" i="24"/>
  <c r="AH202" i="24"/>
  <c r="BX201" i="24"/>
  <c r="BW201" i="24"/>
  <c r="BU201" i="24"/>
  <c r="BT201" i="24"/>
  <c r="BS201" i="24"/>
  <c r="BR201" i="24"/>
  <c r="AR201" i="24"/>
  <c r="AQ201" i="24"/>
  <c r="AP201" i="24"/>
  <c r="AH201" i="24"/>
  <c r="BX200" i="24"/>
  <c r="BW200" i="24"/>
  <c r="BU200" i="24"/>
  <c r="BT200" i="24"/>
  <c r="BS200" i="24"/>
  <c r="BR200" i="24"/>
  <c r="AR200" i="24"/>
  <c r="AQ200" i="24"/>
  <c r="AP200" i="24"/>
  <c r="AH200" i="24"/>
  <c r="BX199" i="24"/>
  <c r="BW199" i="24"/>
  <c r="BU199" i="24"/>
  <c r="BT199" i="24"/>
  <c r="BS199" i="24"/>
  <c r="BR199" i="24"/>
  <c r="AR199" i="24"/>
  <c r="AQ199" i="24"/>
  <c r="AP199" i="24"/>
  <c r="AH199" i="24"/>
  <c r="BX198" i="24"/>
  <c r="BW198" i="24"/>
  <c r="BU198" i="24"/>
  <c r="BT198" i="24"/>
  <c r="BS198" i="24"/>
  <c r="BR198" i="24"/>
  <c r="AR198" i="24"/>
  <c r="AQ198" i="24"/>
  <c r="AP198" i="24"/>
  <c r="AH198" i="24"/>
  <c r="BX197" i="24"/>
  <c r="BW197" i="24"/>
  <c r="BU197" i="24"/>
  <c r="BT197" i="24"/>
  <c r="BS197" i="24"/>
  <c r="BR197" i="24"/>
  <c r="AR197" i="24"/>
  <c r="AQ197" i="24"/>
  <c r="AP197" i="24"/>
  <c r="AH197" i="24"/>
  <c r="BX196" i="24"/>
  <c r="BW196" i="24"/>
  <c r="BU196" i="24"/>
  <c r="BT196" i="24"/>
  <c r="BS196" i="24"/>
  <c r="BR196" i="24"/>
  <c r="AR196" i="24"/>
  <c r="AQ196" i="24"/>
  <c r="AP196" i="24"/>
  <c r="AH196" i="24"/>
  <c r="BX195" i="24"/>
  <c r="BW195" i="24"/>
  <c r="BU195" i="24"/>
  <c r="BT195" i="24"/>
  <c r="BS195" i="24"/>
  <c r="BR195" i="24"/>
  <c r="AR195" i="24"/>
  <c r="AQ195" i="24"/>
  <c r="AP195" i="24"/>
  <c r="BX194" i="24"/>
  <c r="BW194" i="24"/>
  <c r="BU194" i="24"/>
  <c r="BT194" i="24"/>
  <c r="BS194" i="24"/>
  <c r="BR194" i="24"/>
  <c r="AR194" i="24"/>
  <c r="AQ194" i="24"/>
  <c r="AP194" i="24"/>
  <c r="BX193" i="24"/>
  <c r="BW193" i="24"/>
  <c r="BU193" i="24"/>
  <c r="BT193" i="24"/>
  <c r="BS193" i="24"/>
  <c r="BR193" i="24"/>
  <c r="AR193" i="24"/>
  <c r="AQ193" i="24"/>
  <c r="AP193" i="24"/>
  <c r="BX192" i="24"/>
  <c r="BW192" i="24"/>
  <c r="BU192" i="24"/>
  <c r="BT192" i="24"/>
  <c r="BS192" i="24"/>
  <c r="BR192" i="24"/>
  <c r="AR192" i="24"/>
  <c r="AQ192" i="24"/>
  <c r="AP192" i="24"/>
  <c r="BX191" i="24"/>
  <c r="BW191" i="24"/>
  <c r="BU191" i="24"/>
  <c r="BT191" i="24"/>
  <c r="BS191" i="24"/>
  <c r="BR191" i="24"/>
  <c r="AR191" i="24"/>
  <c r="AQ191" i="24"/>
  <c r="AP191" i="24"/>
  <c r="BX190" i="24"/>
  <c r="BW190" i="24"/>
  <c r="BU190" i="24"/>
  <c r="BT190" i="24"/>
  <c r="BS190" i="24"/>
  <c r="BR190" i="24"/>
  <c r="AR190" i="24"/>
  <c r="AQ190" i="24"/>
  <c r="AP190" i="24"/>
  <c r="BX189" i="24"/>
  <c r="BW189" i="24"/>
  <c r="BU189" i="24"/>
  <c r="BT189" i="24"/>
  <c r="BS189" i="24"/>
  <c r="BR189" i="24"/>
  <c r="AR189" i="24"/>
  <c r="AQ189" i="24"/>
  <c r="AP189" i="24"/>
  <c r="BX188" i="24"/>
  <c r="BW188" i="24"/>
  <c r="BU188" i="24"/>
  <c r="BT188" i="24"/>
  <c r="BS188" i="24"/>
  <c r="BR188" i="24"/>
  <c r="AR188" i="24"/>
  <c r="AQ188" i="24"/>
  <c r="AP188" i="24"/>
  <c r="BX187" i="24"/>
  <c r="BW187" i="24"/>
  <c r="BU187" i="24"/>
  <c r="BT187" i="24"/>
  <c r="BS187" i="24"/>
  <c r="BR187" i="24"/>
  <c r="AR187" i="24"/>
  <c r="AQ187" i="24"/>
  <c r="AP187" i="24"/>
  <c r="BX186" i="24"/>
  <c r="BW186" i="24"/>
  <c r="BU186" i="24"/>
  <c r="BT186" i="24"/>
  <c r="BS186" i="24"/>
  <c r="BR186" i="24"/>
  <c r="AR186" i="24"/>
  <c r="AQ186" i="24"/>
  <c r="AP186" i="24"/>
  <c r="BX185" i="24"/>
  <c r="BW185" i="24"/>
  <c r="BU185" i="24"/>
  <c r="BT185" i="24"/>
  <c r="BS185" i="24"/>
  <c r="BR185" i="24"/>
  <c r="AR185" i="24"/>
  <c r="AQ185" i="24"/>
  <c r="AP185" i="24"/>
  <c r="BX184" i="24"/>
  <c r="BW184" i="24"/>
  <c r="BU184" i="24"/>
  <c r="BT184" i="24"/>
  <c r="BS184" i="24"/>
  <c r="BR184" i="24"/>
  <c r="AR184" i="24"/>
  <c r="AQ184" i="24"/>
  <c r="AP184" i="24"/>
  <c r="BX183" i="24"/>
  <c r="BW183" i="24"/>
  <c r="BU183" i="24"/>
  <c r="BT183" i="24"/>
  <c r="BS183" i="24"/>
  <c r="BR183" i="24"/>
  <c r="AR183" i="24"/>
  <c r="AQ183" i="24"/>
  <c r="AP183" i="24"/>
  <c r="BX182" i="24"/>
  <c r="BW182" i="24"/>
  <c r="BU182" i="24"/>
  <c r="BT182" i="24"/>
  <c r="BS182" i="24"/>
  <c r="BR182" i="24"/>
  <c r="AR182" i="24"/>
  <c r="AQ182" i="24"/>
  <c r="AP182" i="24"/>
  <c r="BX181" i="24"/>
  <c r="BW181" i="24"/>
  <c r="BU181" i="24"/>
  <c r="BT181" i="24"/>
  <c r="BS181" i="24"/>
  <c r="BR181" i="24"/>
  <c r="AR181" i="24"/>
  <c r="AQ181" i="24"/>
  <c r="AP181" i="24"/>
  <c r="BX180" i="24"/>
  <c r="BW180" i="24"/>
  <c r="BU180" i="24"/>
  <c r="BT180" i="24"/>
  <c r="BS180" i="24"/>
  <c r="BR180" i="24"/>
  <c r="AR180" i="24"/>
  <c r="AQ180" i="24"/>
  <c r="AP180" i="24"/>
  <c r="BX179" i="24"/>
  <c r="BW179" i="24"/>
  <c r="BU179" i="24"/>
  <c r="BT179" i="24"/>
  <c r="BS179" i="24"/>
  <c r="BR179" i="24"/>
  <c r="AR179" i="24"/>
  <c r="AQ179" i="24"/>
  <c r="AP179" i="24"/>
  <c r="BX178" i="24"/>
  <c r="BW178" i="24"/>
  <c r="BU178" i="24"/>
  <c r="BT178" i="24"/>
  <c r="BS178" i="24"/>
  <c r="BR178" i="24"/>
  <c r="AR178" i="24"/>
  <c r="AQ178" i="24"/>
  <c r="AP178" i="24"/>
  <c r="BX177" i="24"/>
  <c r="BW177" i="24"/>
  <c r="BU177" i="24"/>
  <c r="BT177" i="24"/>
  <c r="BS177" i="24"/>
  <c r="BR177" i="24"/>
  <c r="AR177" i="24"/>
  <c r="AQ177" i="24"/>
  <c r="AP177" i="24"/>
  <c r="BX176" i="24"/>
  <c r="BW176" i="24"/>
  <c r="BU176" i="24"/>
  <c r="BT176" i="24"/>
  <c r="BS176" i="24"/>
  <c r="BR176" i="24"/>
  <c r="AR176" i="24"/>
  <c r="AQ176" i="24"/>
  <c r="AP176" i="24"/>
  <c r="BX175" i="24"/>
  <c r="BW175" i="24"/>
  <c r="BU175" i="24"/>
  <c r="BT175" i="24"/>
  <c r="BS175" i="24"/>
  <c r="BR175" i="24"/>
  <c r="AR175" i="24"/>
  <c r="AQ175" i="24"/>
  <c r="AP175" i="24"/>
  <c r="BX174" i="24"/>
  <c r="BW174" i="24"/>
  <c r="BU174" i="24"/>
  <c r="BT174" i="24"/>
  <c r="BS174" i="24"/>
  <c r="BR174" i="24"/>
  <c r="AR174" i="24"/>
  <c r="AQ174" i="24"/>
  <c r="AP174" i="24"/>
  <c r="BX173" i="24"/>
  <c r="BW173" i="24"/>
  <c r="BU173" i="24"/>
  <c r="BT173" i="24"/>
  <c r="BS173" i="24"/>
  <c r="BR173" i="24"/>
  <c r="AR173" i="24"/>
  <c r="AQ173" i="24"/>
  <c r="AP173" i="24"/>
  <c r="BX172" i="24"/>
  <c r="BW172" i="24"/>
  <c r="BU172" i="24"/>
  <c r="BT172" i="24"/>
  <c r="BS172" i="24"/>
  <c r="BR172" i="24"/>
  <c r="AR172" i="24"/>
  <c r="AQ172" i="24"/>
  <c r="AP172" i="24"/>
  <c r="BX171" i="24"/>
  <c r="BW171" i="24"/>
  <c r="BU171" i="24"/>
  <c r="BT171" i="24"/>
  <c r="BS171" i="24"/>
  <c r="BR171" i="24"/>
  <c r="AR171" i="24"/>
  <c r="AQ171" i="24"/>
  <c r="AP171" i="24"/>
  <c r="BX170" i="24"/>
  <c r="BW170" i="24"/>
  <c r="BU170" i="24"/>
  <c r="BT170" i="24"/>
  <c r="BS170" i="24"/>
  <c r="BR170" i="24"/>
  <c r="AR170" i="24"/>
  <c r="AQ170" i="24"/>
  <c r="AP170" i="24"/>
  <c r="BX169" i="24"/>
  <c r="BW169" i="24"/>
  <c r="BU169" i="24"/>
  <c r="BT169" i="24"/>
  <c r="BS169" i="24"/>
  <c r="BR169" i="24"/>
  <c r="AR169" i="24"/>
  <c r="AQ169" i="24"/>
  <c r="AP169" i="24"/>
  <c r="BX168" i="24"/>
  <c r="BW168" i="24"/>
  <c r="BU168" i="24"/>
  <c r="BT168" i="24"/>
  <c r="BS168" i="24"/>
  <c r="BR168" i="24"/>
  <c r="AR168" i="24"/>
  <c r="AQ168" i="24"/>
  <c r="AP168" i="24"/>
  <c r="BX167" i="24"/>
  <c r="BW167" i="24"/>
  <c r="BU167" i="24"/>
  <c r="BT167" i="24"/>
  <c r="BS167" i="24"/>
  <c r="BR167" i="24"/>
  <c r="AR167" i="24"/>
  <c r="AQ167" i="24"/>
  <c r="AP167" i="24"/>
  <c r="BX166" i="24"/>
  <c r="BW166" i="24"/>
  <c r="BU166" i="24"/>
  <c r="BT166" i="24"/>
  <c r="BS166" i="24"/>
  <c r="BR166" i="24"/>
  <c r="AR166" i="24"/>
  <c r="AQ166" i="24"/>
  <c r="AP166" i="24"/>
  <c r="BX165" i="24"/>
  <c r="BW165" i="24"/>
  <c r="BU165" i="24"/>
  <c r="BT165" i="24"/>
  <c r="BS165" i="24"/>
  <c r="BR165" i="24"/>
  <c r="AR165" i="24"/>
  <c r="AQ165" i="24"/>
  <c r="AP165" i="24"/>
  <c r="BX164" i="24"/>
  <c r="BW164" i="24"/>
  <c r="BU164" i="24"/>
  <c r="BT164" i="24"/>
  <c r="BS164" i="24"/>
  <c r="BR164" i="24"/>
  <c r="AR164" i="24"/>
  <c r="AQ164" i="24"/>
  <c r="AP164" i="24"/>
  <c r="BX163" i="24"/>
  <c r="BW163" i="24"/>
  <c r="BU163" i="24"/>
  <c r="BT163" i="24"/>
  <c r="BS163" i="24"/>
  <c r="BR163" i="24"/>
  <c r="AR163" i="24"/>
  <c r="AQ163" i="24"/>
  <c r="AP163" i="24"/>
  <c r="BX162" i="24"/>
  <c r="BW162" i="24"/>
  <c r="BU162" i="24"/>
  <c r="BT162" i="24"/>
  <c r="BS162" i="24"/>
  <c r="BR162" i="24"/>
  <c r="AR162" i="24"/>
  <c r="AQ162" i="24"/>
  <c r="AP162" i="24"/>
  <c r="BX161" i="24"/>
  <c r="BW161" i="24"/>
  <c r="BU161" i="24"/>
  <c r="BT161" i="24"/>
  <c r="BS161" i="24"/>
  <c r="BR161" i="24"/>
  <c r="AR161" i="24"/>
  <c r="AQ161" i="24"/>
  <c r="AP161" i="24"/>
  <c r="BX160" i="24"/>
  <c r="BW160" i="24"/>
  <c r="BU160" i="24"/>
  <c r="BT160" i="24"/>
  <c r="BS160" i="24"/>
  <c r="BR160" i="24"/>
  <c r="AR160" i="24"/>
  <c r="AQ160" i="24"/>
  <c r="AP160" i="24"/>
  <c r="BX159" i="24"/>
  <c r="BW159" i="24"/>
  <c r="BU159" i="24"/>
  <c r="BT159" i="24"/>
  <c r="BS159" i="24"/>
  <c r="BR159" i="24"/>
  <c r="AR159" i="24"/>
  <c r="AQ159" i="24"/>
  <c r="AP159" i="24"/>
  <c r="BX158" i="24"/>
  <c r="BW158" i="24"/>
  <c r="BU158" i="24"/>
  <c r="BT158" i="24"/>
  <c r="BS158" i="24"/>
  <c r="BR158" i="24"/>
  <c r="AR158" i="24"/>
  <c r="AQ158" i="24"/>
  <c r="AP158" i="24"/>
  <c r="BX157" i="24"/>
  <c r="BW157" i="24"/>
  <c r="BU157" i="24"/>
  <c r="BT157" i="24"/>
  <c r="BS157" i="24"/>
  <c r="BR157" i="24"/>
  <c r="AR157" i="24"/>
  <c r="AQ157" i="24"/>
  <c r="AP157" i="24"/>
  <c r="BX156" i="24"/>
  <c r="BW156" i="24"/>
  <c r="BU156" i="24"/>
  <c r="BT156" i="24"/>
  <c r="BS156" i="24"/>
  <c r="BR156" i="24"/>
  <c r="AR156" i="24"/>
  <c r="AQ156" i="24"/>
  <c r="AP156" i="24"/>
  <c r="BX155" i="24"/>
  <c r="BW155" i="24"/>
  <c r="BU155" i="24"/>
  <c r="BT155" i="24"/>
  <c r="BS155" i="24"/>
  <c r="BR155" i="24"/>
  <c r="AR155" i="24"/>
  <c r="AQ155" i="24"/>
  <c r="AP155" i="24"/>
  <c r="BX154" i="24"/>
  <c r="BW154" i="24"/>
  <c r="BU154" i="24"/>
  <c r="BT154" i="24"/>
  <c r="BS154" i="24"/>
  <c r="BR154" i="24"/>
  <c r="AR154" i="24"/>
  <c r="AQ154" i="24"/>
  <c r="AP154" i="24"/>
  <c r="BX153" i="24"/>
  <c r="BW153" i="24"/>
  <c r="BU153" i="24"/>
  <c r="BT153" i="24"/>
  <c r="BS153" i="24"/>
  <c r="BR153" i="24"/>
  <c r="AR153" i="24"/>
  <c r="AQ153" i="24"/>
  <c r="AP153" i="24"/>
  <c r="BX152" i="24"/>
  <c r="BW152" i="24"/>
  <c r="BU152" i="24"/>
  <c r="BT152" i="24"/>
  <c r="BS152" i="24"/>
  <c r="BR152" i="24"/>
  <c r="AR152" i="24"/>
  <c r="AQ152" i="24"/>
  <c r="AP152" i="24"/>
  <c r="BX151" i="24"/>
  <c r="BW151" i="24"/>
  <c r="BU151" i="24"/>
  <c r="BT151" i="24"/>
  <c r="BS151" i="24"/>
  <c r="BR151" i="24"/>
  <c r="AR151" i="24"/>
  <c r="AQ151" i="24"/>
  <c r="AP151" i="24"/>
  <c r="BX150" i="24"/>
  <c r="BW150" i="24"/>
  <c r="BU150" i="24"/>
  <c r="BT150" i="24"/>
  <c r="BS150" i="24"/>
  <c r="BR150" i="24"/>
  <c r="AR150" i="24"/>
  <c r="AQ150" i="24"/>
  <c r="AP150" i="24"/>
  <c r="BX149" i="24"/>
  <c r="BW149" i="24"/>
  <c r="BU149" i="24"/>
  <c r="BT149" i="24"/>
  <c r="BS149" i="24"/>
  <c r="BR149" i="24"/>
  <c r="AR149" i="24"/>
  <c r="AQ149" i="24"/>
  <c r="AP149" i="24"/>
  <c r="BX148" i="24"/>
  <c r="BW148" i="24"/>
  <c r="BU148" i="24"/>
  <c r="BT148" i="24"/>
  <c r="BS148" i="24"/>
  <c r="BR148" i="24"/>
  <c r="AR148" i="24"/>
  <c r="AQ148" i="24"/>
  <c r="AP148" i="24"/>
  <c r="BX147" i="24"/>
  <c r="BW147" i="24"/>
  <c r="BU147" i="24"/>
  <c r="BT147" i="24"/>
  <c r="BS147" i="24"/>
  <c r="BR147" i="24"/>
  <c r="AR147" i="24"/>
  <c r="AQ147" i="24"/>
  <c r="AP147" i="24"/>
  <c r="BX146" i="24"/>
  <c r="BW146" i="24"/>
  <c r="BU146" i="24"/>
  <c r="BT146" i="24"/>
  <c r="BS146" i="24"/>
  <c r="BR146" i="24"/>
  <c r="AR146" i="24"/>
  <c r="AQ146" i="24"/>
  <c r="AP146" i="24"/>
  <c r="BX145" i="24"/>
  <c r="BW145" i="24"/>
  <c r="BU145" i="24"/>
  <c r="BT145" i="24"/>
  <c r="BS145" i="24"/>
  <c r="BR145" i="24"/>
  <c r="AR145" i="24"/>
  <c r="AQ145" i="24"/>
  <c r="AP145" i="24"/>
  <c r="BX144" i="24"/>
  <c r="BW144" i="24"/>
  <c r="BU144" i="24"/>
  <c r="BT144" i="24"/>
  <c r="BS144" i="24"/>
  <c r="BR144" i="24"/>
  <c r="AR144" i="24"/>
  <c r="AQ144" i="24"/>
  <c r="AP144" i="24"/>
  <c r="BX143" i="24"/>
  <c r="BW143" i="24"/>
  <c r="BU143" i="24"/>
  <c r="BT143" i="24"/>
  <c r="BS143" i="24"/>
  <c r="BR143" i="24"/>
  <c r="AR143" i="24"/>
  <c r="AQ143" i="24"/>
  <c r="AP143" i="24"/>
  <c r="BX142" i="24"/>
  <c r="BW142" i="24"/>
  <c r="BU142" i="24"/>
  <c r="BT142" i="24"/>
  <c r="BS142" i="24"/>
  <c r="BR142" i="24"/>
  <c r="AR142" i="24"/>
  <c r="AQ142" i="24"/>
  <c r="AP142" i="24"/>
  <c r="BX141" i="24"/>
  <c r="BW141" i="24"/>
  <c r="BU141" i="24"/>
  <c r="BT141" i="24"/>
  <c r="BS141" i="24"/>
  <c r="BR141" i="24"/>
  <c r="AR141" i="24"/>
  <c r="AQ141" i="24"/>
  <c r="AP141" i="24"/>
  <c r="BX140" i="24"/>
  <c r="BW140" i="24"/>
  <c r="BU140" i="24"/>
  <c r="BT140" i="24"/>
  <c r="BS140" i="24"/>
  <c r="BR140" i="24"/>
  <c r="AR140" i="24"/>
  <c r="AQ140" i="24"/>
  <c r="AP140" i="24"/>
  <c r="BX139" i="24"/>
  <c r="BW139" i="24"/>
  <c r="BU139" i="24"/>
  <c r="BT139" i="24"/>
  <c r="BS139" i="24"/>
  <c r="BR139" i="24"/>
  <c r="AR139" i="24"/>
  <c r="AQ139" i="24"/>
  <c r="AP139" i="24"/>
  <c r="BX138" i="24"/>
  <c r="BW138" i="24"/>
  <c r="BU138" i="24"/>
  <c r="BT138" i="24"/>
  <c r="BS138" i="24"/>
  <c r="BR138" i="24"/>
  <c r="AR138" i="24"/>
  <c r="AQ138" i="24"/>
  <c r="AP138" i="24"/>
  <c r="BX137" i="24"/>
  <c r="BW137" i="24"/>
  <c r="BU137" i="24"/>
  <c r="BT137" i="24"/>
  <c r="BS137" i="24"/>
  <c r="BR137" i="24"/>
  <c r="AR137" i="24"/>
  <c r="AQ137" i="24"/>
  <c r="AP137" i="24"/>
  <c r="BX136" i="24"/>
  <c r="BW136" i="24"/>
  <c r="BU136" i="24"/>
  <c r="BT136" i="24"/>
  <c r="BS136" i="24"/>
  <c r="BR136" i="24"/>
  <c r="AR136" i="24"/>
  <c r="AQ136" i="24"/>
  <c r="AP136" i="24"/>
  <c r="BX135" i="24"/>
  <c r="BW135" i="24"/>
  <c r="BU135" i="24"/>
  <c r="BT135" i="24"/>
  <c r="BS135" i="24"/>
  <c r="BR135" i="24"/>
  <c r="AR135" i="24"/>
  <c r="AQ135" i="24"/>
  <c r="AP135" i="24"/>
  <c r="BX134" i="24"/>
  <c r="BW134" i="24"/>
  <c r="BU134" i="24"/>
  <c r="BT134" i="24"/>
  <c r="BS134" i="24"/>
  <c r="BR134" i="24"/>
  <c r="AR134" i="24"/>
  <c r="AQ134" i="24"/>
  <c r="AP134" i="24"/>
  <c r="BX133" i="24"/>
  <c r="BW133" i="24"/>
  <c r="BU133" i="24"/>
  <c r="BT133" i="24"/>
  <c r="BS133" i="24"/>
  <c r="BR133" i="24"/>
  <c r="AR133" i="24"/>
  <c r="AQ133" i="24"/>
  <c r="AP133" i="24"/>
  <c r="BX132" i="24"/>
  <c r="BW132" i="24"/>
  <c r="BU132" i="24"/>
  <c r="BT132" i="24"/>
  <c r="BS132" i="24"/>
  <c r="BR132" i="24"/>
  <c r="AR132" i="24"/>
  <c r="AQ132" i="24"/>
  <c r="AP132" i="24"/>
  <c r="BX131" i="24"/>
  <c r="BW131" i="24"/>
  <c r="BU131" i="24"/>
  <c r="BT131" i="24"/>
  <c r="BS131" i="24"/>
  <c r="BR131" i="24"/>
  <c r="AR131" i="24"/>
  <c r="AQ131" i="24"/>
  <c r="AP131" i="24"/>
  <c r="BX130" i="24"/>
  <c r="BW130" i="24"/>
  <c r="BU130" i="24"/>
  <c r="BT130" i="24"/>
  <c r="BS130" i="24"/>
  <c r="BR130" i="24"/>
  <c r="AR130" i="24"/>
  <c r="AQ130" i="24"/>
  <c r="AP130" i="24"/>
  <c r="BX129" i="24"/>
  <c r="BW129" i="24"/>
  <c r="BU129" i="24"/>
  <c r="BT129" i="24"/>
  <c r="BS129" i="24"/>
  <c r="BR129" i="24"/>
  <c r="AR129" i="24"/>
  <c r="AQ129" i="24"/>
  <c r="AP129" i="24"/>
  <c r="BX128" i="24"/>
  <c r="BW128" i="24"/>
  <c r="BU128" i="24"/>
  <c r="BT128" i="24"/>
  <c r="BS128" i="24"/>
  <c r="BR128" i="24"/>
  <c r="AR128" i="24"/>
  <c r="AQ128" i="24"/>
  <c r="AP128" i="24"/>
  <c r="BX127" i="24"/>
  <c r="BW127" i="24"/>
  <c r="BU127" i="24"/>
  <c r="BT127" i="24"/>
  <c r="BS127" i="24"/>
  <c r="BR127" i="24"/>
  <c r="AR127" i="24"/>
  <c r="AQ127" i="24"/>
  <c r="AP127" i="24"/>
  <c r="BX126" i="24"/>
  <c r="BW126" i="24"/>
  <c r="BU126" i="24"/>
  <c r="BT126" i="24"/>
  <c r="BS126" i="24"/>
  <c r="BR126" i="24"/>
  <c r="AR126" i="24"/>
  <c r="AQ126" i="24"/>
  <c r="AP126" i="24"/>
  <c r="BX125" i="24"/>
  <c r="BW125" i="24"/>
  <c r="BU125" i="24"/>
  <c r="BT125" i="24"/>
  <c r="BS125" i="24"/>
  <c r="BR125" i="24"/>
  <c r="AR125" i="24"/>
  <c r="AQ125" i="24"/>
  <c r="AP125" i="24"/>
  <c r="BX124" i="24"/>
  <c r="BW124" i="24"/>
  <c r="BU124" i="24"/>
  <c r="BT124" i="24"/>
  <c r="BS124" i="24"/>
  <c r="BR124" i="24"/>
  <c r="AR124" i="24"/>
  <c r="AQ124" i="24"/>
  <c r="AP124" i="24"/>
  <c r="BX123" i="24"/>
  <c r="BW123" i="24"/>
  <c r="BU123" i="24"/>
  <c r="BT123" i="24"/>
  <c r="BS123" i="24"/>
  <c r="BR123" i="24"/>
  <c r="AR123" i="24"/>
  <c r="AQ123" i="24"/>
  <c r="AP123" i="24"/>
  <c r="BX122" i="24"/>
  <c r="BW122" i="24"/>
  <c r="BU122" i="24"/>
  <c r="BT122" i="24"/>
  <c r="BS122" i="24"/>
  <c r="BR122" i="24"/>
  <c r="AR122" i="24"/>
  <c r="AQ122" i="24"/>
  <c r="AP122" i="24"/>
  <c r="BX121" i="24"/>
  <c r="BW121" i="24"/>
  <c r="BU121" i="24"/>
  <c r="BT121" i="24"/>
  <c r="BS121" i="24"/>
  <c r="BR121" i="24"/>
  <c r="AR121" i="24"/>
  <c r="AQ121" i="24"/>
  <c r="AP121" i="24"/>
  <c r="BX120" i="24"/>
  <c r="BW120" i="24"/>
  <c r="BU120" i="24"/>
  <c r="BT120" i="24"/>
  <c r="BS120" i="24"/>
  <c r="BR120" i="24"/>
  <c r="AR120" i="24"/>
  <c r="AQ120" i="24"/>
  <c r="AP120" i="24"/>
  <c r="BX119" i="24"/>
  <c r="BW119" i="24"/>
  <c r="BU119" i="24"/>
  <c r="BT119" i="24"/>
  <c r="BS119" i="24"/>
  <c r="BR119" i="24"/>
  <c r="AR119" i="24"/>
  <c r="AQ119" i="24"/>
  <c r="AP119" i="24"/>
  <c r="BX118" i="24"/>
  <c r="BW118" i="24"/>
  <c r="BU118" i="24"/>
  <c r="BT118" i="24"/>
  <c r="BS118" i="24"/>
  <c r="BR118" i="24"/>
  <c r="AR118" i="24"/>
  <c r="AQ118" i="24"/>
  <c r="AP118" i="24"/>
  <c r="BX117" i="24"/>
  <c r="BW117" i="24"/>
  <c r="BU117" i="24"/>
  <c r="BT117" i="24"/>
  <c r="BS117" i="24"/>
  <c r="BR117" i="24"/>
  <c r="AR117" i="24"/>
  <c r="AQ117" i="24"/>
  <c r="AP117" i="24"/>
  <c r="BX116" i="24"/>
  <c r="BW116" i="24"/>
  <c r="BU116" i="24"/>
  <c r="BT116" i="24"/>
  <c r="BS116" i="24"/>
  <c r="BR116" i="24"/>
  <c r="AR116" i="24"/>
  <c r="AQ116" i="24"/>
  <c r="AP116" i="24"/>
  <c r="BX115" i="24"/>
  <c r="BW115" i="24"/>
  <c r="BU115" i="24"/>
  <c r="BT115" i="24"/>
  <c r="BS115" i="24"/>
  <c r="BR115" i="24"/>
  <c r="AR115" i="24"/>
  <c r="AQ115" i="24"/>
  <c r="AP115" i="24"/>
  <c r="BX114" i="24"/>
  <c r="BW114" i="24"/>
  <c r="BU114" i="24"/>
  <c r="BT114" i="24"/>
  <c r="BS114" i="24"/>
  <c r="BR114" i="24"/>
  <c r="AR114" i="24"/>
  <c r="AQ114" i="24"/>
  <c r="AP114" i="24"/>
  <c r="BX113" i="24"/>
  <c r="BW113" i="24"/>
  <c r="BU113" i="24"/>
  <c r="BT113" i="24"/>
  <c r="BS113" i="24"/>
  <c r="BR113" i="24"/>
  <c r="BX112" i="24"/>
  <c r="BW112" i="24"/>
  <c r="BU112" i="24"/>
  <c r="BT112" i="24"/>
  <c r="BS112" i="24"/>
  <c r="BR112" i="24"/>
  <c r="BX111" i="24"/>
  <c r="BW111" i="24"/>
  <c r="BU111" i="24"/>
  <c r="BT111" i="24"/>
  <c r="BS111" i="24"/>
  <c r="BR111" i="24"/>
  <c r="BX110" i="24"/>
  <c r="BW110" i="24"/>
  <c r="BU110" i="24"/>
  <c r="BT110" i="24"/>
  <c r="BS110" i="24"/>
  <c r="BR110" i="24"/>
  <c r="BX109" i="24"/>
  <c r="BW109" i="24"/>
  <c r="BU109" i="24"/>
  <c r="BT109" i="24"/>
  <c r="BS109" i="24"/>
  <c r="BR109" i="24"/>
  <c r="BX108" i="24"/>
  <c r="BW108" i="24"/>
  <c r="BU108" i="24"/>
  <c r="BT108" i="24"/>
  <c r="BS108" i="24"/>
  <c r="BR108" i="24"/>
  <c r="BX107" i="24"/>
  <c r="BW107" i="24"/>
  <c r="BU107" i="24"/>
  <c r="BT107" i="24"/>
  <c r="BS107" i="24"/>
  <c r="BR107" i="24"/>
  <c r="BX106" i="24"/>
  <c r="BW106" i="24"/>
  <c r="BU106" i="24"/>
  <c r="BT106" i="24"/>
  <c r="BS106" i="24"/>
  <c r="BR106" i="24"/>
  <c r="BX105" i="24"/>
  <c r="BW105" i="24"/>
  <c r="BU105" i="24"/>
  <c r="BT105" i="24"/>
  <c r="BS105" i="24"/>
  <c r="BR105" i="24"/>
  <c r="BX104" i="24"/>
  <c r="BW104" i="24"/>
  <c r="BU104" i="24"/>
  <c r="BT104" i="24"/>
  <c r="BS104" i="24"/>
  <c r="BR104" i="24"/>
  <c r="AD105" i="24"/>
  <c r="BX103" i="24"/>
  <c r="BW103" i="24"/>
  <c r="BU103" i="24"/>
  <c r="BT103" i="24"/>
  <c r="BS103" i="24"/>
  <c r="BR103" i="24"/>
  <c r="BX102" i="24"/>
  <c r="BW102" i="24"/>
  <c r="BU102" i="24"/>
  <c r="BT102" i="24"/>
  <c r="BS102" i="24"/>
  <c r="BR102" i="24"/>
  <c r="BX101" i="24"/>
  <c r="BW101" i="24"/>
  <c r="BU101" i="24"/>
  <c r="BT101" i="24"/>
  <c r="BS101" i="24"/>
  <c r="BR101" i="24"/>
  <c r="AD102" i="24"/>
  <c r="BX100" i="24"/>
  <c r="BW100" i="24"/>
  <c r="BU100" i="24"/>
  <c r="BT100" i="24"/>
  <c r="BS100" i="24"/>
  <c r="BR100" i="24"/>
  <c r="BX99" i="24"/>
  <c r="BW99" i="24"/>
  <c r="BU99" i="24"/>
  <c r="BT99" i="24"/>
  <c r="BS99" i="24"/>
  <c r="BR99" i="24"/>
  <c r="BX98" i="24"/>
  <c r="BW98" i="24"/>
  <c r="BU98" i="24"/>
  <c r="BT98" i="24"/>
  <c r="BS98" i="24"/>
  <c r="BR98" i="24"/>
  <c r="AD99" i="24"/>
  <c r="BX97" i="24"/>
  <c r="BW97" i="24"/>
  <c r="BU97" i="24"/>
  <c r="BT97" i="24"/>
  <c r="BS97" i="24"/>
  <c r="BR97" i="24"/>
  <c r="BX96" i="24"/>
  <c r="BW96" i="24"/>
  <c r="BU96" i="24"/>
  <c r="BT96" i="24"/>
  <c r="BS96" i="24"/>
  <c r="BR96" i="24"/>
  <c r="AD97" i="24"/>
  <c r="BX95" i="24"/>
  <c r="BW95" i="24"/>
  <c r="BU95" i="24"/>
  <c r="BT95" i="24"/>
  <c r="BS95" i="24"/>
  <c r="BR95" i="24"/>
  <c r="AD96" i="24"/>
  <c r="BX94" i="24"/>
  <c r="BW94" i="24"/>
  <c r="BU94" i="24"/>
  <c r="BT94" i="24"/>
  <c r="BS94" i="24"/>
  <c r="BR94" i="24"/>
  <c r="BX93" i="24"/>
  <c r="BW93" i="24"/>
  <c r="BU93" i="24"/>
  <c r="BT93" i="24"/>
  <c r="BS93" i="24"/>
  <c r="BR93" i="24"/>
  <c r="BX92" i="24"/>
  <c r="BW92" i="24"/>
  <c r="BU92" i="24"/>
  <c r="BT92" i="24"/>
  <c r="BS92" i="24"/>
  <c r="BR92" i="24"/>
  <c r="BX91" i="24"/>
  <c r="BW91" i="24"/>
  <c r="BU91" i="24"/>
  <c r="BT91" i="24"/>
  <c r="BS91" i="24"/>
  <c r="BR91" i="24"/>
  <c r="BX90" i="24"/>
  <c r="BW90" i="24"/>
  <c r="BU90" i="24"/>
  <c r="BT90" i="24"/>
  <c r="BS90" i="24"/>
  <c r="BR90" i="24"/>
  <c r="AD91" i="24"/>
  <c r="BX89" i="24"/>
  <c r="BW89" i="24"/>
  <c r="BU89" i="24"/>
  <c r="BT89" i="24"/>
  <c r="BS89" i="24"/>
  <c r="BR89" i="24"/>
  <c r="AD90" i="24"/>
  <c r="BX88" i="24"/>
  <c r="BW88" i="24"/>
  <c r="BU88" i="24"/>
  <c r="BT88" i="24"/>
  <c r="BS88" i="24"/>
  <c r="BR88" i="24"/>
  <c r="BX87" i="24"/>
  <c r="BW87" i="24"/>
  <c r="BU87" i="24"/>
  <c r="BT87" i="24"/>
  <c r="BS87" i="24"/>
  <c r="BR87" i="24"/>
  <c r="BX86" i="24"/>
  <c r="BW86" i="24"/>
  <c r="BU86" i="24"/>
  <c r="BT86" i="24"/>
  <c r="BS86" i="24"/>
  <c r="BR86" i="24"/>
  <c r="BX85" i="24"/>
  <c r="BW85" i="24"/>
  <c r="BU85" i="24"/>
  <c r="BT85" i="24"/>
  <c r="BS85" i="24"/>
  <c r="BR85" i="24"/>
  <c r="BX84" i="24"/>
  <c r="BW84" i="24"/>
  <c r="BU84" i="24"/>
  <c r="BT84" i="24"/>
  <c r="BS84" i="24"/>
  <c r="BR84" i="24"/>
  <c r="BX83" i="24"/>
  <c r="BW83" i="24"/>
  <c r="BU83" i="24"/>
  <c r="BT83" i="24"/>
  <c r="BS83" i="24"/>
  <c r="BR83" i="24"/>
  <c r="BX82" i="24"/>
  <c r="BW82" i="24"/>
  <c r="BU82" i="24"/>
  <c r="BT82" i="24"/>
  <c r="BS82" i="24"/>
  <c r="BR82" i="24"/>
  <c r="BX81" i="24"/>
  <c r="BW81" i="24"/>
  <c r="BU81" i="24"/>
  <c r="BT81" i="24"/>
  <c r="BS81" i="24"/>
  <c r="BR81" i="24"/>
  <c r="AD82" i="24"/>
  <c r="BX80" i="24"/>
  <c r="BW80" i="24"/>
  <c r="BU80" i="24"/>
  <c r="BT80" i="24"/>
  <c r="BS80" i="24"/>
  <c r="BR80" i="24"/>
  <c r="AD81" i="24"/>
  <c r="BX79" i="24"/>
  <c r="BW79" i="24"/>
  <c r="BU79" i="24"/>
  <c r="BT79" i="24"/>
  <c r="BS79" i="24"/>
  <c r="BR79" i="24"/>
  <c r="BX78" i="24"/>
  <c r="BW78" i="24"/>
  <c r="BU78" i="24"/>
  <c r="BT78" i="24"/>
  <c r="BS78" i="24"/>
  <c r="BR78" i="24"/>
  <c r="BX77" i="24"/>
  <c r="BW77" i="24"/>
  <c r="BU77" i="24"/>
  <c r="BT77" i="24"/>
  <c r="BS77" i="24"/>
  <c r="BR77" i="24"/>
  <c r="BX76" i="24"/>
  <c r="BW76" i="24"/>
  <c r="BU76" i="24"/>
  <c r="BT76" i="24"/>
  <c r="BS76" i="24"/>
  <c r="BR76" i="24"/>
  <c r="BX75" i="24"/>
  <c r="BW75" i="24"/>
  <c r="BU75" i="24"/>
  <c r="BT75" i="24"/>
  <c r="BS75" i="24"/>
  <c r="BR75" i="24"/>
  <c r="BX74" i="24"/>
  <c r="BW74" i="24"/>
  <c r="BU74" i="24"/>
  <c r="BT74" i="24"/>
  <c r="BS74" i="24"/>
  <c r="BR74" i="24"/>
  <c r="BX73" i="24"/>
  <c r="BW73" i="24"/>
  <c r="BU73" i="24"/>
  <c r="BT73" i="24"/>
  <c r="BS73" i="24"/>
  <c r="BR73" i="24"/>
  <c r="BX72" i="24"/>
  <c r="BW72" i="24"/>
  <c r="BU72" i="24"/>
  <c r="BT72" i="24"/>
  <c r="BS72" i="24"/>
  <c r="BR72" i="24"/>
  <c r="BX71" i="24"/>
  <c r="BW71" i="24"/>
  <c r="BU71" i="24"/>
  <c r="BT71" i="24"/>
  <c r="BS71" i="24"/>
  <c r="BR71" i="24"/>
  <c r="BX70" i="24"/>
  <c r="BW70" i="24"/>
  <c r="BU70" i="24"/>
  <c r="BT70" i="24"/>
  <c r="BS70" i="24"/>
  <c r="BR70" i="24"/>
  <c r="BX69" i="24"/>
  <c r="BW69" i="24"/>
  <c r="BU69" i="24"/>
  <c r="BT69" i="24"/>
  <c r="BS69" i="24"/>
  <c r="BR69" i="24"/>
  <c r="BX68" i="24"/>
  <c r="BW68" i="24"/>
  <c r="BU68" i="24"/>
  <c r="BT68" i="24"/>
  <c r="BS68" i="24"/>
  <c r="BR68" i="24"/>
  <c r="BX67" i="24"/>
  <c r="BW67" i="24"/>
  <c r="BU67" i="24"/>
  <c r="BT67" i="24"/>
  <c r="BS67" i="24"/>
  <c r="BR67" i="24"/>
  <c r="BX66" i="24"/>
  <c r="BW66" i="24"/>
  <c r="BU66" i="24"/>
  <c r="BT66" i="24"/>
  <c r="BS66" i="24"/>
  <c r="BR66" i="24"/>
  <c r="BX65" i="24"/>
  <c r="BW65" i="24"/>
  <c r="BU65" i="24"/>
  <c r="BT65" i="24"/>
  <c r="BS65" i="24"/>
  <c r="BR65" i="24"/>
  <c r="BX64" i="24"/>
  <c r="BW64" i="24"/>
  <c r="BU64" i="24"/>
  <c r="BT64" i="24"/>
  <c r="BS64" i="24"/>
  <c r="BR64" i="24"/>
  <c r="BX63" i="24"/>
  <c r="BW63" i="24"/>
  <c r="BU63" i="24"/>
  <c r="BT63" i="24"/>
  <c r="BS63" i="24"/>
  <c r="BR63" i="24"/>
  <c r="BX62" i="24"/>
  <c r="BW62" i="24"/>
  <c r="BU62" i="24"/>
  <c r="BT62" i="24"/>
  <c r="BS62" i="24"/>
  <c r="BR62" i="24"/>
  <c r="BX61" i="24"/>
  <c r="BW61" i="24"/>
  <c r="BU61" i="24"/>
  <c r="BT61" i="24"/>
  <c r="BS61" i="24"/>
  <c r="BR61" i="24"/>
  <c r="BX60" i="24"/>
  <c r="BW60" i="24"/>
  <c r="BU60" i="24"/>
  <c r="BT60" i="24"/>
  <c r="BS60" i="24"/>
  <c r="BR60" i="24"/>
  <c r="BX59" i="24"/>
  <c r="BW59" i="24"/>
  <c r="BU59" i="24"/>
  <c r="BT59" i="24"/>
  <c r="BS59" i="24"/>
  <c r="BR59" i="24"/>
  <c r="BX58" i="24"/>
  <c r="BW58" i="24"/>
  <c r="BU58" i="24"/>
  <c r="BT58" i="24"/>
  <c r="BS58" i="24"/>
  <c r="BR58" i="24"/>
  <c r="BX57" i="24"/>
  <c r="BW57" i="24"/>
  <c r="BU57" i="24"/>
  <c r="BT57" i="24"/>
  <c r="BS57" i="24"/>
  <c r="BR57" i="24"/>
  <c r="BX56" i="24"/>
  <c r="BW56" i="24"/>
  <c r="BU56" i="24"/>
  <c r="BT56" i="24"/>
  <c r="BS56" i="24"/>
  <c r="BR56" i="24"/>
  <c r="BX55" i="24"/>
  <c r="BW55" i="24"/>
  <c r="BU55" i="24"/>
  <c r="BT55" i="24"/>
  <c r="BS55" i="24"/>
  <c r="BR55" i="24"/>
  <c r="BX54" i="24"/>
  <c r="BW54" i="24"/>
  <c r="BU54" i="24"/>
  <c r="BT54" i="24"/>
  <c r="BS54" i="24"/>
  <c r="BR54" i="24"/>
  <c r="BX53" i="24"/>
  <c r="BW53" i="24"/>
  <c r="BU53" i="24"/>
  <c r="BT53" i="24"/>
  <c r="BS53" i="24"/>
  <c r="BR53" i="24"/>
  <c r="BX52" i="24"/>
  <c r="BW52" i="24"/>
  <c r="BU52" i="24"/>
  <c r="BT52" i="24"/>
  <c r="BS52" i="24"/>
  <c r="BR52" i="24"/>
  <c r="BX51" i="24"/>
  <c r="BW51" i="24"/>
  <c r="BU51" i="24"/>
  <c r="BT51" i="24"/>
  <c r="BS51" i="24"/>
  <c r="BR51" i="24"/>
  <c r="BX50" i="24"/>
  <c r="BW50" i="24"/>
  <c r="BU50" i="24"/>
  <c r="BT50" i="24"/>
  <c r="BS50" i="24"/>
  <c r="BR50" i="24"/>
  <c r="BX49" i="24"/>
  <c r="BW49" i="24"/>
  <c r="BU49" i="24"/>
  <c r="BT49" i="24"/>
  <c r="BS49" i="24"/>
  <c r="BR49" i="24"/>
  <c r="BX48" i="24"/>
  <c r="BW48" i="24"/>
  <c r="BU48" i="24"/>
  <c r="BT48" i="24"/>
  <c r="BS48" i="24"/>
  <c r="BR48" i="24"/>
  <c r="BX47" i="24"/>
  <c r="BW47" i="24"/>
  <c r="BU47" i="24"/>
  <c r="BT47" i="24"/>
  <c r="BS47" i="24"/>
  <c r="BR47" i="24"/>
  <c r="BX46" i="24"/>
  <c r="BW46" i="24"/>
  <c r="BU46" i="24"/>
  <c r="BT46" i="24"/>
  <c r="BS46" i="24"/>
  <c r="BR46" i="24"/>
  <c r="BX45" i="24"/>
  <c r="BW45" i="24"/>
  <c r="BU45" i="24"/>
  <c r="BT45" i="24"/>
  <c r="BS45" i="24"/>
  <c r="BR45" i="24"/>
  <c r="BX44" i="24"/>
  <c r="BW44" i="24"/>
  <c r="BU44" i="24"/>
  <c r="BT44" i="24"/>
  <c r="BS44" i="24"/>
  <c r="BR44" i="24"/>
  <c r="BX43" i="24"/>
  <c r="BW43" i="24"/>
  <c r="BU43" i="24"/>
  <c r="BT43" i="24"/>
  <c r="BS43" i="24"/>
  <c r="BR43" i="24"/>
  <c r="BX42" i="24"/>
  <c r="BW42" i="24"/>
  <c r="BU42" i="24"/>
  <c r="BT42" i="24"/>
  <c r="BS42" i="24"/>
  <c r="BR42" i="24"/>
  <c r="BX41" i="24"/>
  <c r="BW41" i="24"/>
  <c r="BU41" i="24"/>
  <c r="BT41" i="24"/>
  <c r="BS41" i="24"/>
  <c r="BR41" i="24"/>
  <c r="BX40" i="24"/>
  <c r="BW40" i="24"/>
  <c r="BU40" i="24"/>
  <c r="BT40" i="24"/>
  <c r="BS40" i="24"/>
  <c r="BR40" i="24"/>
  <c r="BX39" i="24"/>
  <c r="BW39" i="24"/>
  <c r="BU39" i="24"/>
  <c r="BT39" i="24"/>
  <c r="BS39" i="24"/>
  <c r="BR39" i="24"/>
  <c r="BX38" i="24"/>
  <c r="BW38" i="24"/>
  <c r="BU38" i="24"/>
  <c r="BT38" i="24"/>
  <c r="BS38" i="24"/>
  <c r="BR38" i="24"/>
  <c r="BX37" i="24"/>
  <c r="BW37" i="24"/>
  <c r="BU37" i="24"/>
  <c r="BT37" i="24"/>
  <c r="BS37" i="24"/>
  <c r="BR37" i="24"/>
  <c r="BX36" i="24"/>
  <c r="BW36" i="24"/>
  <c r="BU36" i="24"/>
  <c r="BT36" i="24"/>
  <c r="BS36" i="24"/>
  <c r="BR36" i="24"/>
  <c r="BX35" i="24"/>
  <c r="BW35" i="24"/>
  <c r="BU35" i="24"/>
  <c r="BT35" i="24"/>
  <c r="BS35" i="24"/>
  <c r="BR35" i="24"/>
  <c r="BX34" i="24"/>
  <c r="BW34" i="24"/>
  <c r="BU34" i="24"/>
  <c r="BT34" i="24"/>
  <c r="BS34" i="24"/>
  <c r="BR34" i="24"/>
  <c r="BX33" i="24"/>
  <c r="BW33" i="24"/>
  <c r="BU33" i="24"/>
  <c r="BT33" i="24"/>
  <c r="BS33" i="24"/>
  <c r="BR33" i="24"/>
  <c r="BX32" i="24"/>
  <c r="BW32" i="24"/>
  <c r="BU32" i="24"/>
  <c r="BT32" i="24"/>
  <c r="BS32" i="24"/>
  <c r="BR32" i="24"/>
  <c r="BX31" i="24"/>
  <c r="BW31" i="24"/>
  <c r="BU31" i="24"/>
  <c r="BT31" i="24"/>
  <c r="BS31" i="24"/>
  <c r="BR31" i="24"/>
  <c r="BX30" i="24"/>
  <c r="BW30" i="24"/>
  <c r="BU30" i="24"/>
  <c r="BT30" i="24"/>
  <c r="BS30" i="24"/>
  <c r="BR30" i="24"/>
  <c r="BX29" i="24"/>
  <c r="BW29" i="24"/>
  <c r="BU29" i="24"/>
  <c r="BT29" i="24"/>
  <c r="BS29" i="24"/>
  <c r="BR29" i="24"/>
  <c r="BX28" i="24"/>
  <c r="BW28" i="24"/>
  <c r="BU28" i="24"/>
  <c r="BT28" i="24"/>
  <c r="BS28" i="24"/>
  <c r="BR28" i="24"/>
  <c r="BX27" i="24"/>
  <c r="BW27" i="24"/>
  <c r="BU27" i="24"/>
  <c r="BT27" i="24"/>
  <c r="BS27" i="24"/>
  <c r="BR27" i="24"/>
  <c r="BX26" i="24"/>
  <c r="BW26" i="24"/>
  <c r="BU26" i="24"/>
  <c r="BT26" i="24"/>
  <c r="BS26" i="24"/>
  <c r="BR26" i="24"/>
  <c r="BX25" i="24"/>
  <c r="BW25" i="24"/>
  <c r="BU25" i="24"/>
  <c r="BT25" i="24"/>
  <c r="BS25" i="24"/>
  <c r="BR25" i="24"/>
  <c r="BX24" i="24"/>
  <c r="BW24" i="24"/>
  <c r="BU24" i="24"/>
  <c r="BT24" i="24"/>
  <c r="BS24" i="24"/>
  <c r="BR24" i="24"/>
  <c r="BX23" i="24"/>
  <c r="BW23" i="24"/>
  <c r="BU23" i="24"/>
  <c r="BT23" i="24"/>
  <c r="BS23" i="24"/>
  <c r="BR23" i="24"/>
  <c r="BX22" i="24"/>
  <c r="BW22" i="24"/>
  <c r="BU22" i="24"/>
  <c r="BT22" i="24"/>
  <c r="BS22" i="24"/>
  <c r="BR22" i="24"/>
  <c r="BX21" i="24"/>
  <c r="BW21" i="24"/>
  <c r="BU21" i="24"/>
  <c r="BT21" i="24"/>
  <c r="BS21" i="24"/>
  <c r="BR21" i="24"/>
  <c r="BX20" i="24"/>
  <c r="BW20" i="24"/>
  <c r="BU20" i="24"/>
  <c r="BT20" i="24"/>
  <c r="BS20" i="24"/>
  <c r="BR20" i="24"/>
  <c r="BX19" i="24"/>
  <c r="BW19" i="24"/>
  <c r="BU19" i="24"/>
  <c r="BT19" i="24"/>
  <c r="BS19" i="24"/>
  <c r="BR19" i="24"/>
  <c r="BX18" i="24"/>
  <c r="BW18" i="24"/>
  <c r="BU18" i="24"/>
  <c r="BT18" i="24"/>
  <c r="BS18" i="24"/>
  <c r="BR18" i="24"/>
  <c r="BX17" i="24"/>
  <c r="BW17" i="24"/>
  <c r="BU17" i="24"/>
  <c r="BT17" i="24"/>
  <c r="BS17" i="24"/>
  <c r="BR17" i="24"/>
  <c r="BX16" i="24"/>
  <c r="BW16" i="24"/>
  <c r="BU16" i="24"/>
  <c r="BT16" i="24"/>
  <c r="BS16" i="24"/>
  <c r="BR16" i="24"/>
  <c r="BX15" i="24"/>
  <c r="BW15" i="24"/>
  <c r="BU15" i="24"/>
  <c r="BT15" i="24"/>
  <c r="BS15" i="24"/>
  <c r="BR15" i="24"/>
  <c r="BX14" i="24"/>
  <c r="BW14" i="24"/>
  <c r="BU14" i="24"/>
  <c r="BT14" i="24"/>
  <c r="BS14" i="24"/>
  <c r="BR14" i="24"/>
  <c r="BX13" i="24"/>
  <c r="BW13" i="24"/>
  <c r="BU13" i="24"/>
  <c r="BT13" i="24"/>
  <c r="BS13" i="24"/>
  <c r="BR13" i="24"/>
  <c r="BX12" i="24"/>
  <c r="BW12" i="24"/>
  <c r="BU12" i="24"/>
  <c r="BT12" i="24"/>
  <c r="BS12" i="24"/>
  <c r="BR12" i="24"/>
  <c r="BX11" i="24"/>
  <c r="BW11" i="24"/>
  <c r="BU11" i="24"/>
  <c r="BT11" i="24"/>
  <c r="BS11" i="24"/>
  <c r="BR11" i="24"/>
  <c r="AR11" i="24"/>
  <c r="AQ11" i="24"/>
  <c r="AP11" i="24"/>
  <c r="BX10" i="24"/>
  <c r="BW10" i="24"/>
  <c r="BU10" i="24"/>
  <c r="BT10" i="24"/>
  <c r="BS10" i="24"/>
  <c r="BR10" i="24"/>
  <c r="XI12" i="24"/>
  <c r="BG10" i="24"/>
  <c r="AR10" i="24"/>
  <c r="AQ10" i="24"/>
  <c r="AP10" i="24"/>
  <c r="AD10" i="24"/>
  <c r="AC10" i="24"/>
  <c r="AB10" i="24"/>
  <c r="BX9" i="24"/>
  <c r="BW9" i="24"/>
  <c r="BU9" i="24"/>
  <c r="BT9" i="24"/>
  <c r="BS9" i="24"/>
  <c r="BR9" i="24"/>
  <c r="AN9" i="24"/>
  <c r="AD9" i="24"/>
  <c r="AC9" i="24"/>
  <c r="AB9" i="24"/>
  <c r="V9" i="24"/>
  <c r="BX8" i="24"/>
  <c r="BW8" i="24"/>
  <c r="BU8" i="24"/>
  <c r="BT8" i="24"/>
  <c r="BS8" i="24"/>
  <c r="BR8" i="24"/>
  <c r="AN8" i="24"/>
  <c r="AD8" i="24"/>
  <c r="AC8" i="24"/>
  <c r="AB8" i="24"/>
  <c r="V8" i="24"/>
  <c r="BX7" i="24"/>
  <c r="BW7" i="24"/>
  <c r="BU7" i="24"/>
  <c r="BT7" i="24"/>
  <c r="BS7" i="24"/>
  <c r="BR7" i="24"/>
  <c r="AN7" i="24"/>
  <c r="AD7" i="24"/>
  <c r="AA7" i="24" s="1"/>
  <c r="AC7" i="24"/>
  <c r="Z7" i="24" s="1"/>
  <c r="AB7" i="24"/>
  <c r="Y7" i="24" s="1"/>
  <c r="C7" i="24" s="1"/>
  <c r="V7" i="24"/>
  <c r="BX6" i="24"/>
  <c r="BW6" i="24"/>
  <c r="BU6" i="24"/>
  <c r="BT6" i="24"/>
  <c r="BS6" i="24"/>
  <c r="BR6" i="24"/>
  <c r="AN6" i="24"/>
  <c r="V6" i="24"/>
  <c r="O6" i="24"/>
  <c r="BX5" i="24"/>
  <c r="BW5" i="24"/>
  <c r="BU5" i="24"/>
  <c r="BT5" i="24"/>
  <c r="BS5" i="24"/>
  <c r="BR5" i="24"/>
  <c r="AN5" i="24"/>
  <c r="AM5" i="24" s="1"/>
  <c r="AM6" i="24" s="1"/>
  <c r="V5" i="24"/>
  <c r="BX4" i="24"/>
  <c r="BW4" i="24"/>
  <c r="BU4" i="24"/>
  <c r="BT4" i="24"/>
  <c r="BS4" i="24"/>
  <c r="BR4" i="24"/>
  <c r="BX3" i="24"/>
  <c r="BW3" i="24"/>
  <c r="BU3" i="24"/>
  <c r="BT3" i="24"/>
  <c r="BS3" i="24"/>
  <c r="MW17" i="24" l="1"/>
  <c r="RH16" i="24"/>
  <c r="MZ17" i="24"/>
  <c r="RI16" i="24"/>
  <c r="MH17" i="24"/>
  <c r="RC16" i="24"/>
  <c r="MQ18" i="24"/>
  <c r="RF17" i="24"/>
  <c r="KF17" i="24"/>
  <c r="QK16" i="24"/>
  <c r="NC16" i="24"/>
  <c r="RJ15" i="24"/>
  <c r="JE17" i="24"/>
  <c r="QB16" i="24"/>
  <c r="ID17" i="24"/>
  <c r="PS16" i="24"/>
  <c r="IG17" i="24"/>
  <c r="PT16" i="24"/>
  <c r="MT16" i="24"/>
  <c r="RG15" i="24"/>
  <c r="MN17" i="24"/>
  <c r="RE16" i="24"/>
  <c r="GE18" i="24"/>
  <c r="PB17" i="24"/>
  <c r="NI17" i="24"/>
  <c r="RL16" i="24"/>
  <c r="GH16" i="24"/>
  <c r="PC15" i="24"/>
  <c r="KC16" i="24"/>
  <c r="QJ15" i="24"/>
  <c r="MK17" i="24"/>
  <c r="RD16" i="24"/>
  <c r="JH17" i="24"/>
  <c r="QC16" i="24"/>
  <c r="IV17" i="24"/>
  <c r="PY16" i="24"/>
  <c r="JQ18" i="24"/>
  <c r="QF17" i="24"/>
  <c r="NO17" i="24"/>
  <c r="RN16" i="24"/>
  <c r="JT17" i="24"/>
  <c r="QG16" i="24"/>
  <c r="HI17" i="24"/>
  <c r="PL16" i="24"/>
  <c r="NL17" i="24"/>
  <c r="RM16" i="24"/>
  <c r="JW17" i="24"/>
  <c r="QH16" i="24"/>
  <c r="GB17" i="24"/>
  <c r="PA16" i="24"/>
  <c r="JZ17" i="24"/>
  <c r="QI16" i="24"/>
  <c r="HU17" i="24"/>
  <c r="PP16" i="24"/>
  <c r="JN17" i="24"/>
  <c r="QE16" i="24"/>
  <c r="JK17" i="24"/>
  <c r="QD16" i="24"/>
  <c r="FV17" i="24"/>
  <c r="OY17" i="24" s="1"/>
  <c r="FP17" i="24"/>
  <c r="OW17" i="24" s="1"/>
  <c r="FY18" i="24"/>
  <c r="OZ18" i="24" s="1"/>
  <c r="FS17" i="24"/>
  <c r="OX17" i="24" s="1"/>
  <c r="GL20" i="24"/>
  <c r="GU19" i="24"/>
  <c r="EL17" i="24"/>
  <c r="OM17" i="24" s="1"/>
  <c r="ER16" i="24"/>
  <c r="OO16" i="24" s="1"/>
  <c r="FJ17" i="24"/>
  <c r="OU17" i="24" s="1"/>
  <c r="EO17" i="24"/>
  <c r="ON17" i="24" s="1"/>
  <c r="EI17" i="24"/>
  <c r="OL17" i="24" s="1"/>
  <c r="FG16" i="24"/>
  <c r="OT16" i="24" s="1"/>
  <c r="FM17" i="24"/>
  <c r="OV17" i="24" s="1"/>
  <c r="EX17" i="24"/>
  <c r="OQ17" i="24" s="1"/>
  <c r="EF17" i="24"/>
  <c r="OK17" i="24" s="1"/>
  <c r="IP16" i="24"/>
  <c r="PW16" i="24" s="1"/>
  <c r="FA16" i="24"/>
  <c r="OR16" i="24" s="1"/>
  <c r="EU17" i="24"/>
  <c r="OP17" i="24" s="1"/>
  <c r="KP19" i="24"/>
  <c r="KY18" i="24"/>
  <c r="TY93" i="24"/>
  <c r="TY103" i="24"/>
  <c r="TA62" i="24"/>
  <c r="TA83" i="24"/>
  <c r="XK89" i="24"/>
  <c r="CU13" i="24"/>
  <c r="CU31" i="24"/>
  <c r="CU78" i="24"/>
  <c r="CU67" i="24"/>
  <c r="CU72" i="24"/>
  <c r="TQ72" i="24" s="1"/>
  <c r="CU85" i="24"/>
  <c r="CU90" i="24"/>
  <c r="CU92" i="24"/>
  <c r="CU104" i="24"/>
  <c r="CU108" i="24"/>
  <c r="CU43" i="24"/>
  <c r="CU55" i="24"/>
  <c r="CU74" i="24"/>
  <c r="CU15" i="24"/>
  <c r="CU16" i="24"/>
  <c r="CU20" i="24"/>
  <c r="CU24" i="24"/>
  <c r="CU28" i="24"/>
  <c r="CU32" i="24"/>
  <c r="CU36" i="24"/>
  <c r="CU40" i="24"/>
  <c r="CU44" i="24"/>
  <c r="CU48" i="24"/>
  <c r="CU52" i="24"/>
  <c r="CU56" i="24"/>
  <c r="CU60" i="24"/>
  <c r="CU64" i="24"/>
  <c r="CU75" i="24"/>
  <c r="CU88" i="24"/>
  <c r="CU97" i="24"/>
  <c r="TQ97" i="24" s="1"/>
  <c r="CU23" i="24"/>
  <c r="CU27" i="24"/>
  <c r="CU79" i="24"/>
  <c r="CU101" i="24"/>
  <c r="CU14" i="24"/>
  <c r="CU17" i="24"/>
  <c r="CU21" i="24"/>
  <c r="CU25" i="24"/>
  <c r="CU29" i="24"/>
  <c r="CU33" i="24"/>
  <c r="CU37" i="24"/>
  <c r="CU41" i="24"/>
  <c r="CU45" i="24"/>
  <c r="CU49" i="24"/>
  <c r="CU53" i="24"/>
  <c r="CU57" i="24"/>
  <c r="CU61" i="24"/>
  <c r="CU65" i="24"/>
  <c r="CU68" i="24"/>
  <c r="CU73" i="24"/>
  <c r="CU76" i="24"/>
  <c r="CU82" i="24"/>
  <c r="CU86" i="24"/>
  <c r="TQ86" i="24" s="1"/>
  <c r="CU93" i="24"/>
  <c r="CU96" i="24"/>
  <c r="CU98" i="24"/>
  <c r="CU105" i="24"/>
  <c r="CU109" i="24"/>
  <c r="CU63" i="24"/>
  <c r="CU83" i="24"/>
  <c r="CU80" i="24"/>
  <c r="TQ80" i="24" s="1"/>
  <c r="CU84" i="24"/>
  <c r="CU89" i="24"/>
  <c r="CU91" i="24"/>
  <c r="CU107" i="24"/>
  <c r="CU19" i="24"/>
  <c r="CU35" i="24"/>
  <c r="CU39" i="24"/>
  <c r="CU47" i="24"/>
  <c r="CU51" i="24"/>
  <c r="CU59" i="24"/>
  <c r="CU106" i="24"/>
  <c r="CU18" i="24"/>
  <c r="CU22" i="24"/>
  <c r="CU26" i="24"/>
  <c r="CU30" i="24"/>
  <c r="CU34" i="24"/>
  <c r="CU38" i="24"/>
  <c r="CU42" i="24"/>
  <c r="CU46" i="24"/>
  <c r="CU50" i="24"/>
  <c r="CU54" i="24"/>
  <c r="CU58" i="24"/>
  <c r="CU62" i="24"/>
  <c r="CU71" i="24"/>
  <c r="TQ71" i="24" s="1"/>
  <c r="CU77" i="24"/>
  <c r="TQ77" i="24" s="1"/>
  <c r="CU66" i="24"/>
  <c r="CU81" i="24"/>
  <c r="CU87" i="24"/>
  <c r="CU100" i="24"/>
  <c r="CU102" i="24"/>
  <c r="XK88" i="24"/>
  <c r="AA8" i="24"/>
  <c r="AA9" i="24" s="1"/>
  <c r="SW8" i="24"/>
  <c r="SW9" i="24" s="1"/>
  <c r="SW10" i="24" s="1"/>
  <c r="EP28" i="24"/>
  <c r="EQ27" i="24"/>
  <c r="UF27" i="24" s="1"/>
  <c r="EY27" i="24"/>
  <c r="EZ27" i="24" s="1"/>
  <c r="UI27" i="24" s="1"/>
  <c r="TA7" i="24"/>
  <c r="SX7" i="24" s="1"/>
  <c r="XK84" i="24"/>
  <c r="IW16" i="24"/>
  <c r="IX16" i="24" s="1"/>
  <c r="VQ16" i="24" s="1"/>
  <c r="IY16" i="24" s="1"/>
  <c r="PZ16" i="24" s="1"/>
  <c r="IN17" i="24"/>
  <c r="IO17" i="24" s="1"/>
  <c r="VN17" i="24" s="1"/>
  <c r="Z8" i="24"/>
  <c r="Z9" i="24" s="1"/>
  <c r="H9" i="24" s="1"/>
  <c r="BL10" i="24"/>
  <c r="BO10" i="24" s="1"/>
  <c r="XK62" i="24"/>
  <c r="TA80" i="24"/>
  <c r="XK87" i="24"/>
  <c r="TA89" i="24"/>
  <c r="XK101" i="24"/>
  <c r="SV8" i="24"/>
  <c r="SV9" i="24" s="1"/>
  <c r="BH10" i="24"/>
  <c r="BM10" i="24" s="1"/>
  <c r="BJ10" i="24"/>
  <c r="BN10" i="24" s="1"/>
  <c r="YC11" i="24" s="1"/>
  <c r="YD11" i="24" s="1"/>
  <c r="YH11" i="24" s="1"/>
  <c r="TA109" i="24"/>
  <c r="TA108" i="24"/>
  <c r="XK21" i="24"/>
  <c r="XK25" i="24"/>
  <c r="XK29" i="24"/>
  <c r="XK33" i="24"/>
  <c r="XK37" i="24"/>
  <c r="XK41" i="24"/>
  <c r="XK45" i="24"/>
  <c r="XK49" i="24"/>
  <c r="XK53" i="24"/>
  <c r="XK57" i="24"/>
  <c r="TA59" i="24"/>
  <c r="TA79" i="24"/>
  <c r="TA84" i="24"/>
  <c r="TA88" i="24"/>
  <c r="XK100" i="24"/>
  <c r="TA11" i="24"/>
  <c r="DD50" i="24"/>
  <c r="DD48" i="24"/>
  <c r="DD52" i="24"/>
  <c r="DD56" i="24"/>
  <c r="DD60" i="24"/>
  <c r="DD46" i="24"/>
  <c r="DD54" i="24"/>
  <c r="DD58" i="24"/>
  <c r="DD42" i="24"/>
  <c r="CI71" i="24"/>
  <c r="DD18" i="24"/>
  <c r="DD38" i="24"/>
  <c r="DD16" i="24"/>
  <c r="DD20" i="24"/>
  <c r="DD24" i="24"/>
  <c r="DD28" i="24"/>
  <c r="DD32" i="24"/>
  <c r="DD36" i="24"/>
  <c r="DD40" i="24"/>
  <c r="DD44" i="24"/>
  <c r="DD22" i="24"/>
  <c r="DD26" i="24"/>
  <c r="DD34" i="24"/>
  <c r="DD12" i="24"/>
  <c r="DD14" i="24"/>
  <c r="DD30" i="24"/>
  <c r="DM17" i="24"/>
  <c r="DM21" i="24"/>
  <c r="DM25" i="24"/>
  <c r="DM29" i="24"/>
  <c r="DM33" i="24"/>
  <c r="DM37" i="24"/>
  <c r="DM41" i="24"/>
  <c r="DM45" i="24"/>
  <c r="DY16" i="24"/>
  <c r="DY20" i="24"/>
  <c r="DY24" i="24"/>
  <c r="DY28" i="24"/>
  <c r="DY32" i="24"/>
  <c r="DY36" i="24"/>
  <c r="DY40" i="24"/>
  <c r="DY44" i="24"/>
  <c r="DY48" i="24"/>
  <c r="DM19" i="24"/>
  <c r="DM23" i="24"/>
  <c r="DM27" i="24"/>
  <c r="DM31" i="24"/>
  <c r="DM35" i="24"/>
  <c r="DM39" i="24"/>
  <c r="DM43" i="24"/>
  <c r="DM47" i="24"/>
  <c r="DM15" i="24"/>
  <c r="DY18" i="24"/>
  <c r="DY22" i="24"/>
  <c r="DY26" i="24"/>
  <c r="DY30" i="24"/>
  <c r="DY34" i="24"/>
  <c r="DY38" i="24"/>
  <c r="DY42" i="24"/>
  <c r="DY46" i="24"/>
  <c r="XK83" i="24"/>
  <c r="XK70" i="24"/>
  <c r="TA85" i="24"/>
  <c r="XK85" i="24"/>
  <c r="TA86" i="24"/>
  <c r="XK86" i="24"/>
  <c r="XK23" i="24"/>
  <c r="TA25" i="24"/>
  <c r="XK31" i="24"/>
  <c r="XK35" i="24"/>
  <c r="XK39" i="24"/>
  <c r="XK43" i="24"/>
  <c r="XK47" i="24"/>
  <c r="XK51" i="24"/>
  <c r="XK55" i="24"/>
  <c r="XK63" i="24"/>
  <c r="TA87" i="24"/>
  <c r="XK90" i="24"/>
  <c r="TT103" i="24"/>
  <c r="TW82" i="24"/>
  <c r="TP88" i="24"/>
  <c r="TX100" i="24"/>
  <c r="TT91" i="24"/>
  <c r="TZ104" i="24"/>
  <c r="UA107" i="24"/>
  <c r="TV108" i="24"/>
  <c r="TZ96" i="24"/>
  <c r="UA106" i="24"/>
  <c r="TT82" i="24"/>
  <c r="TU89" i="24"/>
  <c r="TP105" i="24"/>
  <c r="TW90" i="24"/>
  <c r="TP100" i="24"/>
  <c r="TW105" i="24"/>
  <c r="TX106" i="24"/>
  <c r="TX109" i="24"/>
  <c r="TP87" i="24"/>
  <c r="TV97" i="24"/>
  <c r="TV102" i="24"/>
  <c r="TX85" i="24"/>
  <c r="TU99" i="24"/>
  <c r="TW101" i="24"/>
  <c r="TZ69" i="24"/>
  <c r="TW69" i="24"/>
  <c r="TT70" i="24"/>
  <c r="TU79" i="24"/>
  <c r="TZ80" i="24"/>
  <c r="TY64" i="24"/>
  <c r="TW70" i="24"/>
  <c r="TW71" i="24"/>
  <c r="TY73" i="24"/>
  <c r="TP76" i="24"/>
  <c r="TU67" i="24"/>
  <c r="TT72" i="24"/>
  <c r="TV75" i="24"/>
  <c r="UA66" i="24"/>
  <c r="TY76" i="24"/>
  <c r="TX68" i="24"/>
  <c r="TZ70" i="24"/>
  <c r="TX79" i="24"/>
  <c r="TV63" i="24"/>
  <c r="TX67" i="24"/>
  <c r="TT71" i="24"/>
  <c r="TP73" i="24"/>
  <c r="TP74" i="24"/>
  <c r="TV65" i="24"/>
  <c r="TY72" i="24"/>
  <c r="TY74" i="24"/>
  <c r="UA76" i="24"/>
  <c r="TZ79" i="24"/>
  <c r="TT80" i="24"/>
  <c r="UA68" i="24"/>
  <c r="TV76" i="24"/>
  <c r="UA77" i="24"/>
  <c r="TY61" i="24"/>
  <c r="TW62" i="24"/>
  <c r="TW61" i="24"/>
  <c r="TU59" i="24"/>
  <c r="TP59" i="24"/>
  <c r="TV59" i="24"/>
  <c r="TV60" i="24"/>
  <c r="UA60" i="24"/>
  <c r="TX59" i="24"/>
  <c r="TY57" i="24"/>
  <c r="TZ58" i="24"/>
  <c r="XK59" i="24"/>
  <c r="TA57" i="24"/>
  <c r="XK69" i="24"/>
  <c r="TA67" i="24"/>
  <c r="XK93" i="24"/>
  <c r="XK92" i="24"/>
  <c r="XK91" i="24"/>
  <c r="TA91" i="24"/>
  <c r="TA90" i="24"/>
  <c r="XK102" i="24"/>
  <c r="TA100" i="24"/>
  <c r="XK103" i="24"/>
  <c r="TA101" i="24"/>
  <c r="XK104" i="24"/>
  <c r="TA102" i="24"/>
  <c r="TA24" i="24"/>
  <c r="XK12" i="24"/>
  <c r="XK65" i="24"/>
  <c r="TA63" i="24"/>
  <c r="XK68" i="24"/>
  <c r="TA66" i="24"/>
  <c r="XK72" i="24"/>
  <c r="TA70" i="24"/>
  <c r="XK73" i="24"/>
  <c r="TA71" i="24"/>
  <c r="XK74" i="24"/>
  <c r="TA72" i="24"/>
  <c r="XK75" i="24"/>
  <c r="TA73" i="24"/>
  <c r="XK76" i="24"/>
  <c r="TA74" i="24"/>
  <c r="XK77" i="24"/>
  <c r="TA75" i="24"/>
  <c r="XK78" i="24"/>
  <c r="TA76" i="24"/>
  <c r="XK79" i="24"/>
  <c r="TA77" i="24"/>
  <c r="XK80" i="24"/>
  <c r="TA78" i="24"/>
  <c r="XK94" i="24"/>
  <c r="TA92" i="24"/>
  <c r="XK95" i="24"/>
  <c r="TA93" i="24"/>
  <c r="XK96" i="24"/>
  <c r="TA94" i="24"/>
  <c r="XK97" i="24"/>
  <c r="TA95" i="24"/>
  <c r="XK98" i="24"/>
  <c r="TA96" i="24"/>
  <c r="XK105" i="24"/>
  <c r="TA103" i="24"/>
  <c r="XK106" i="24"/>
  <c r="TA104" i="24"/>
  <c r="XK107" i="24"/>
  <c r="TA105" i="24"/>
  <c r="TA26" i="24"/>
  <c r="XK26" i="24"/>
  <c r="TA27" i="24"/>
  <c r="XK27" i="24"/>
  <c r="TA28" i="24"/>
  <c r="XK28" i="24"/>
  <c r="TA29" i="24"/>
  <c r="TA30" i="24"/>
  <c r="XK30" i="24"/>
  <c r="TA31" i="24"/>
  <c r="TA32" i="24"/>
  <c r="XK32" i="24"/>
  <c r="TA33" i="24"/>
  <c r="TA34" i="24"/>
  <c r="XK34" i="24"/>
  <c r="TA35" i="24"/>
  <c r="TA36" i="24"/>
  <c r="XK36" i="24"/>
  <c r="TA37" i="24"/>
  <c r="TA38" i="24"/>
  <c r="XK38" i="24"/>
  <c r="TA39" i="24"/>
  <c r="TA40" i="24"/>
  <c r="XK40" i="24"/>
  <c r="TA41" i="24"/>
  <c r="TA42" i="24"/>
  <c r="XK42" i="24"/>
  <c r="TA43" i="24"/>
  <c r="TA44" i="24"/>
  <c r="XK44" i="24"/>
  <c r="TA45" i="24"/>
  <c r="TA46" i="24"/>
  <c r="XK46" i="24"/>
  <c r="TA47" i="24"/>
  <c r="TA48" i="24"/>
  <c r="XK48" i="24"/>
  <c r="TA49" i="24"/>
  <c r="TA50" i="24"/>
  <c r="XK50" i="24"/>
  <c r="TA51" i="24"/>
  <c r="TA52" i="24"/>
  <c r="XK52" i="24"/>
  <c r="TA53" i="24"/>
  <c r="TA54" i="24"/>
  <c r="XK54" i="24"/>
  <c r="TA55" i="24"/>
  <c r="TA56" i="24"/>
  <c r="XK11" i="24"/>
  <c r="XK16" i="24"/>
  <c r="TA16" i="24"/>
  <c r="XK20" i="24"/>
  <c r="XK24" i="24"/>
  <c r="XK56" i="24"/>
  <c r="XK58" i="24"/>
  <c r="XK60" i="24"/>
  <c r="TA58" i="24"/>
  <c r="TA60" i="24"/>
  <c r="XK64" i="24"/>
  <c r="XK67" i="24"/>
  <c r="XK66" i="24"/>
  <c r="TA65" i="24"/>
  <c r="TA64" i="24"/>
  <c r="XK71" i="24"/>
  <c r="TA69" i="24"/>
  <c r="TA68" i="24"/>
  <c r="XK99" i="24"/>
  <c r="TA97" i="24"/>
  <c r="XK108" i="24"/>
  <c r="TA106" i="24"/>
  <c r="XK109" i="24"/>
  <c r="TA107" i="24"/>
  <c r="TA61" i="24"/>
  <c r="XK61" i="24"/>
  <c r="TA81" i="24"/>
  <c r="XK81" i="24"/>
  <c r="TA82" i="24"/>
  <c r="XK82" i="24"/>
  <c r="TA98" i="24"/>
  <c r="TA99" i="24"/>
  <c r="XK10" i="24"/>
  <c r="YF10" i="24" s="1"/>
  <c r="YI10" i="24" s="1"/>
  <c r="TA12" i="24"/>
  <c r="XK15" i="24"/>
  <c r="XK17" i="24"/>
  <c r="TA17" i="24"/>
  <c r="TA10" i="24"/>
  <c r="XK22" i="24"/>
  <c r="TA18" i="24"/>
  <c r="XK18" i="24"/>
  <c r="TA19" i="24"/>
  <c r="XK19" i="24"/>
  <c r="TA20" i="24"/>
  <c r="TA21" i="24"/>
  <c r="TA22" i="24"/>
  <c r="TA23" i="24"/>
  <c r="TA9" i="24"/>
  <c r="YE10" i="24"/>
  <c r="TA13" i="24"/>
  <c r="XK13" i="24"/>
  <c r="TA14" i="24"/>
  <c r="XK14" i="24"/>
  <c r="TA15" i="24"/>
  <c r="TA8" i="24"/>
  <c r="CK71" i="24"/>
  <c r="TP75" i="24"/>
  <c r="TV81" i="24"/>
  <c r="TU68" i="24"/>
  <c r="TZ71" i="24"/>
  <c r="TY81" i="24"/>
  <c r="TP64" i="24"/>
  <c r="TY58" i="24"/>
  <c r="TX62" i="24"/>
  <c r="TY65" i="24"/>
  <c r="TW72" i="24"/>
  <c r="CE85" i="24"/>
  <c r="CF85" i="24" s="1"/>
  <c r="CB85" i="24"/>
  <c r="CC85" i="24" s="1"/>
  <c r="TY62" i="24"/>
  <c r="TX77" i="24"/>
  <c r="TV80" i="24"/>
  <c r="TZ74" i="24"/>
  <c r="TT78" i="24"/>
  <c r="TW80" i="24"/>
  <c r="TZ83" i="24"/>
  <c r="TZ88" i="24"/>
  <c r="TP92" i="24"/>
  <c r="CH90" i="24"/>
  <c r="CK90" i="24"/>
  <c r="CL90" i="24" s="1"/>
  <c r="TV57" i="24"/>
  <c r="TZ57" i="24"/>
  <c r="UA59" i="24"/>
  <c r="TX60" i="24"/>
  <c r="TW63" i="24"/>
  <c r="TU70" i="24"/>
  <c r="TV71" i="24"/>
  <c r="TW73" i="24"/>
  <c r="TV74" i="24"/>
  <c r="TU75" i="24"/>
  <c r="TX76" i="24"/>
  <c r="TU77" i="24"/>
  <c r="TY77" i="24"/>
  <c r="TY78" i="24"/>
  <c r="TV84" i="24"/>
  <c r="TX91" i="24"/>
  <c r="TQ94" i="24"/>
  <c r="TX71" i="24"/>
  <c r="TT74" i="24"/>
  <c r="TY79" i="24"/>
  <c r="TX75" i="24"/>
  <c r="TU80" i="24"/>
  <c r="TZ82" i="24"/>
  <c r="TV73" i="24"/>
  <c r="TP80" i="24"/>
  <c r="TP57" i="24"/>
  <c r="TV67" i="24"/>
  <c r="UA57" i="24"/>
  <c r="TW58" i="24"/>
  <c r="TU60" i="24"/>
  <c r="TZ62" i="24"/>
  <c r="TV64" i="24"/>
  <c r="UA65" i="24"/>
  <c r="TP66" i="24"/>
  <c r="TX66" i="24"/>
  <c r="UA67" i="24"/>
  <c r="TT68" i="24"/>
  <c r="TU69" i="24"/>
  <c r="TQ70" i="24"/>
  <c r="UA71" i="24"/>
  <c r="TQ74" i="24"/>
  <c r="TZ75" i="24"/>
  <c r="TZ77" i="24"/>
  <c r="TX80" i="24"/>
  <c r="TW84" i="24"/>
  <c r="UA85" i="24"/>
  <c r="TP63" i="24"/>
  <c r="TW78" i="24"/>
  <c r="TU58" i="24"/>
  <c r="TP62" i="24"/>
  <c r="TV68" i="24"/>
  <c r="TZ59" i="24"/>
  <c r="TX70" i="24"/>
  <c r="TZ73" i="24"/>
  <c r="TU83" i="24"/>
  <c r="TW57" i="24"/>
  <c r="TP60" i="24"/>
  <c r="TY60" i="24"/>
  <c r="TV61" i="24"/>
  <c r="TZ61" i="24"/>
  <c r="TU66" i="24"/>
  <c r="TY66" i="24"/>
  <c r="TY68" i="24"/>
  <c r="TP72" i="24"/>
  <c r="TU72" i="24"/>
  <c r="TW74" i="24"/>
  <c r="UA75" i="24"/>
  <c r="TV77" i="24"/>
  <c r="TV78" i="24"/>
  <c r="TZ78" i="24"/>
  <c r="TW83" i="24"/>
  <c r="UA89" i="24"/>
  <c r="TP65" i="24"/>
  <c r="TW75" i="24"/>
  <c r="TT62" i="24"/>
  <c r="TZ63" i="24"/>
  <c r="TT64" i="24"/>
  <c r="TP67" i="24"/>
  <c r="UA69" i="24"/>
  <c r="TY83" i="24"/>
  <c r="TV106" i="24"/>
  <c r="UA80" i="24"/>
  <c r="UA82" i="24"/>
  <c r="TX86" i="24"/>
  <c r="TW94" i="24"/>
  <c r="TW59" i="24"/>
  <c r="TU62" i="24"/>
  <c r="TT69" i="24"/>
  <c r="TU71" i="24"/>
  <c r="TX72" i="24"/>
  <c r="TY75" i="24"/>
  <c r="TP58" i="24"/>
  <c r="TX58" i="24"/>
  <c r="UA61" i="24"/>
  <c r="TY63" i="24"/>
  <c r="UA64" i="24"/>
  <c r="TX65" i="24"/>
  <c r="TP68" i="24"/>
  <c r="TQ69" i="24"/>
  <c r="TV72" i="24"/>
  <c r="TZ72" i="24"/>
  <c r="TT73" i="24"/>
  <c r="TX74" i="24"/>
  <c r="TU76" i="24"/>
  <c r="TP78" i="24"/>
  <c r="TP79" i="24"/>
  <c r="UA81" i="24"/>
  <c r="TP82" i="24"/>
  <c r="TW85" i="24"/>
  <c r="UA86" i="24"/>
  <c r="TV88" i="24"/>
  <c r="TP93" i="24"/>
  <c r="CK100" i="24"/>
  <c r="CL100" i="24" s="1"/>
  <c r="CH100" i="24"/>
  <c r="TT63" i="24"/>
  <c r="TW64" i="24"/>
  <c r="TV66" i="24"/>
  <c r="TY67" i="24"/>
  <c r="TX69" i="24"/>
  <c r="UA70" i="24"/>
  <c r="TP77" i="24"/>
  <c r="TU82" i="24"/>
  <c r="UA83" i="24"/>
  <c r="TX84" i="24"/>
  <c r="TT86" i="24"/>
  <c r="UA87" i="24"/>
  <c r="TW88" i="24"/>
  <c r="TX89" i="24"/>
  <c r="TU91" i="24"/>
  <c r="TX93" i="24"/>
  <c r="TZ92" i="24"/>
  <c r="TZ64" i="24"/>
  <c r="TT75" i="24"/>
  <c r="TW76" i="24"/>
  <c r="UA78" i="24"/>
  <c r="TV79" i="24"/>
  <c r="TP81" i="24"/>
  <c r="TW81" i="24"/>
  <c r="TX82" i="24"/>
  <c r="TP84" i="24"/>
  <c r="TY84" i="24"/>
  <c r="TP85" i="24"/>
  <c r="TT85" i="24"/>
  <c r="TU86" i="24"/>
  <c r="TT87" i="24"/>
  <c r="TX88" i="24"/>
  <c r="TZ91" i="24"/>
  <c r="TV92" i="24"/>
  <c r="UA92" i="24"/>
  <c r="TU57" i="24"/>
  <c r="UA58" i="24"/>
  <c r="TY59" i="24"/>
  <c r="TW60" i="24"/>
  <c r="TU61" i="24"/>
  <c r="UA62" i="24"/>
  <c r="TT65" i="24"/>
  <c r="TW65" i="24"/>
  <c r="TT66" i="24"/>
  <c r="TP69" i="24"/>
  <c r="TV69" i="24"/>
  <c r="UA72" i="24"/>
  <c r="TU73" i="24"/>
  <c r="TT76" i="24"/>
  <c r="TZ76" i="24"/>
  <c r="TU78" i="24"/>
  <c r="TY80" i="24"/>
  <c r="TZ81" i="24"/>
  <c r="TT83" i="24"/>
  <c r="TU85" i="24"/>
  <c r="TX87" i="24"/>
  <c r="TT89" i="24"/>
  <c r="TT90" i="24"/>
  <c r="TP91" i="24"/>
  <c r="TT93" i="24"/>
  <c r="TX57" i="24"/>
  <c r="TV58" i="24"/>
  <c r="TZ60" i="24"/>
  <c r="TP61" i="24"/>
  <c r="TX61" i="24"/>
  <c r="TV62" i="24"/>
  <c r="TU63" i="24"/>
  <c r="TX63" i="24"/>
  <c r="UA63" i="24"/>
  <c r="TU64" i="24"/>
  <c r="TX64" i="24"/>
  <c r="TZ65" i="24"/>
  <c r="TW66" i="24"/>
  <c r="TZ66" i="24"/>
  <c r="TT67" i="24"/>
  <c r="TW67" i="24"/>
  <c r="TZ67" i="24"/>
  <c r="TW68" i="24"/>
  <c r="TY69" i="24"/>
  <c r="TP70" i="24"/>
  <c r="TV70" i="24"/>
  <c r="TY70" i="24"/>
  <c r="TP71" i="24"/>
  <c r="TY71" i="24"/>
  <c r="TX73" i="24"/>
  <c r="UA73" i="24"/>
  <c r="TU74" i="24"/>
  <c r="UA74" i="24"/>
  <c r="TT77" i="24"/>
  <c r="TW77" i="24"/>
  <c r="TX78" i="24"/>
  <c r="TT79" i="24"/>
  <c r="TW79" i="24"/>
  <c r="TT81" i="24"/>
  <c r="TV82" i="24"/>
  <c r="TY82" i="24"/>
  <c r="TP83" i="24"/>
  <c r="TU84" i="24"/>
  <c r="TZ84" i="24"/>
  <c r="TZ85" i="24"/>
  <c r="TV86" i="24"/>
  <c r="TZ86" i="24"/>
  <c r="TU87" i="24"/>
  <c r="TZ90" i="24"/>
  <c r="TZ94" i="24"/>
  <c r="TU65" i="24"/>
  <c r="TZ68" i="24"/>
  <c r="UA79" i="24"/>
  <c r="TU81" i="24"/>
  <c r="TX81" i="24"/>
  <c r="TX83" i="24"/>
  <c r="TV85" i="24"/>
  <c r="TP86" i="24"/>
  <c r="TV90" i="24"/>
  <c r="TX92" i="24"/>
  <c r="TY85" i="24"/>
  <c r="TY89" i="24"/>
  <c r="TP90" i="24"/>
  <c r="TW91" i="24"/>
  <c r="TW92" i="24"/>
  <c r="UA93" i="24"/>
  <c r="TU95" i="24"/>
  <c r="TX95" i="24"/>
  <c r="TP96" i="24"/>
  <c r="TX96" i="24"/>
  <c r="TP97" i="24"/>
  <c r="TT98" i="24"/>
  <c r="TU100" i="24"/>
  <c r="TY100" i="24"/>
  <c r="UA84" i="24"/>
  <c r="TY86" i="24"/>
  <c r="TV87" i="24"/>
  <c r="TY87" i="24"/>
  <c r="TQ88" i="24"/>
  <c r="TT88" i="24"/>
  <c r="TV89" i="24"/>
  <c r="UA90" i="24"/>
  <c r="UA91" i="24"/>
  <c r="TU93" i="24"/>
  <c r="TQ95" i="24"/>
  <c r="TU96" i="24"/>
  <c r="TY96" i="24"/>
  <c r="TY98" i="24"/>
  <c r="TT99" i="24"/>
  <c r="TY99" i="24"/>
  <c r="TZ100" i="24"/>
  <c r="TP107" i="24"/>
  <c r="TP109" i="24"/>
  <c r="UA88" i="24"/>
  <c r="TT94" i="24"/>
  <c r="TY95" i="24"/>
  <c r="UA97" i="24"/>
  <c r="TW86" i="24"/>
  <c r="TZ87" i="24"/>
  <c r="TP89" i="24"/>
  <c r="TW89" i="24"/>
  <c r="TZ89" i="24"/>
  <c r="TU90" i="24"/>
  <c r="TV98" i="24"/>
  <c r="TV101" i="24"/>
  <c r="UA101" i="24"/>
  <c r="TU103" i="24"/>
  <c r="UA104" i="24"/>
  <c r="TV83" i="24"/>
  <c r="TT84" i="24"/>
  <c r="TW87" i="24"/>
  <c r="TU88" i="24"/>
  <c r="TY90" i="24"/>
  <c r="TU92" i="24"/>
  <c r="TY92" i="24"/>
  <c r="TV93" i="24"/>
  <c r="TV96" i="24"/>
  <c r="UA105" i="24"/>
  <c r="TT107" i="24"/>
  <c r="TY88" i="24"/>
  <c r="TY91" i="24"/>
  <c r="TV94" i="24"/>
  <c r="TY94" i="24"/>
  <c r="TX97" i="24"/>
  <c r="TW98" i="24"/>
  <c r="TU102" i="24"/>
  <c r="TW104" i="24"/>
  <c r="TZ108" i="24"/>
  <c r="UA109" i="24"/>
  <c r="TW106" i="24"/>
  <c r="TW107" i="24"/>
  <c r="UA108" i="24"/>
  <c r="TX107" i="24"/>
  <c r="TW108" i="24"/>
  <c r="TW109" i="24"/>
  <c r="TW97" i="24"/>
  <c r="TZ98" i="24"/>
  <c r="TW102" i="24"/>
  <c r="UA102" i="24"/>
  <c r="TT104" i="24"/>
  <c r="TQ99" i="24"/>
  <c r="UA100" i="24"/>
  <c r="TX101" i="24"/>
  <c r="TX105" i="24"/>
  <c r="TY106" i="24"/>
  <c r="TY107" i="24"/>
  <c r="TT109" i="24"/>
  <c r="TW93" i="24"/>
  <c r="TU94" i="24"/>
  <c r="UA94" i="24"/>
  <c r="TW96" i="24"/>
  <c r="UA96" i="24"/>
  <c r="TT97" i="24"/>
  <c r="UA98" i="24"/>
  <c r="TW99" i="24"/>
  <c r="TZ99" i="24"/>
  <c r="TW100" i="24"/>
  <c r="TY101" i="24"/>
  <c r="TU104" i="24"/>
  <c r="TY104" i="24"/>
  <c r="TY105" i="24"/>
  <c r="TT108" i="24"/>
  <c r="TY109" i="24"/>
  <c r="TP95" i="24"/>
  <c r="TT95" i="24"/>
  <c r="TW95" i="24"/>
  <c r="TZ95" i="24"/>
  <c r="TU98" i="24"/>
  <c r="UA99" i="24"/>
  <c r="TP101" i="24"/>
  <c r="TU101" i="24"/>
  <c r="TQ103" i="24"/>
  <c r="TW103" i="24"/>
  <c r="UA103" i="24"/>
  <c r="TU105" i="24"/>
  <c r="TZ105" i="24"/>
  <c r="TU106" i="24"/>
  <c r="TU107" i="24"/>
  <c r="TY108" i="24"/>
  <c r="TU109" i="24"/>
  <c r="TZ109" i="24"/>
  <c r="UA95" i="24"/>
  <c r="TU97" i="24"/>
  <c r="TY97" i="24"/>
  <c r="TY102" i="24"/>
  <c r="TP106" i="24"/>
  <c r="TV107" i="24"/>
  <c r="TU108" i="24"/>
  <c r="TT102" i="24"/>
  <c r="TZ103" i="24"/>
  <c r="TP104" i="24"/>
  <c r="TX104" i="24"/>
  <c r="TV105" i="24"/>
  <c r="TT106" i="24"/>
  <c r="TZ107" i="24"/>
  <c r="TP108" i="24"/>
  <c r="TX108" i="24"/>
  <c r="TV109" i="24"/>
  <c r="TP99" i="24"/>
  <c r="TX99" i="24"/>
  <c r="TV100" i="24"/>
  <c r="TT101" i="24"/>
  <c r="TZ102" i="24"/>
  <c r="TP103" i="24"/>
  <c r="TX103" i="24"/>
  <c r="TV104" i="24"/>
  <c r="TT105" i="24"/>
  <c r="TZ106" i="24"/>
  <c r="TX90" i="24"/>
  <c r="TV91" i="24"/>
  <c r="TT92" i="24"/>
  <c r="TZ93" i="24"/>
  <c r="TP94" i="24"/>
  <c r="TX94" i="24"/>
  <c r="TV95" i="24"/>
  <c r="TT96" i="24"/>
  <c r="TZ97" i="24"/>
  <c r="TP98" i="24"/>
  <c r="TX98" i="24"/>
  <c r="TV99" i="24"/>
  <c r="TT100" i="24"/>
  <c r="TZ101" i="24"/>
  <c r="TP102" i="24"/>
  <c r="TX102" i="24"/>
  <c r="TV103" i="24"/>
  <c r="DR13" i="24"/>
  <c r="DS13" i="24" s="1"/>
  <c r="DU12" i="24"/>
  <c r="DV12" i="24" s="1"/>
  <c r="DR12" i="24"/>
  <c r="DS12" i="24" s="1"/>
  <c r="DO14" i="24"/>
  <c r="DP14" i="24" s="1"/>
  <c r="TV46" i="24"/>
  <c r="TY48" i="24"/>
  <c r="TW53" i="24"/>
  <c r="TV55" i="24"/>
  <c r="UA55" i="24"/>
  <c r="TZ47" i="24"/>
  <c r="TP46" i="24"/>
  <c r="TX46" i="24"/>
  <c r="TP48" i="24"/>
  <c r="TV49" i="24"/>
  <c r="TZ51" i="24"/>
  <c r="TZ53" i="24"/>
  <c r="TU54" i="24"/>
  <c r="TX56" i="24"/>
  <c r="TU46" i="24"/>
  <c r="TX48" i="24"/>
  <c r="TZ48" i="24"/>
  <c r="TZ49" i="24"/>
  <c r="TX53" i="24"/>
  <c r="TP54" i="24"/>
  <c r="TX54" i="24"/>
  <c r="TV47" i="24"/>
  <c r="TU50" i="24"/>
  <c r="TX52" i="24"/>
  <c r="TP56" i="24"/>
  <c r="TP53" i="24"/>
  <c r="TV50" i="24"/>
  <c r="TY52" i="24"/>
  <c r="TZ52" i="24"/>
  <c r="TP49" i="24"/>
  <c r="TV51" i="24"/>
  <c r="TX49" i="24"/>
  <c r="TP50" i="24"/>
  <c r="TX50" i="24"/>
  <c r="TV54" i="24"/>
  <c r="TY56" i="24"/>
  <c r="TP52" i="24"/>
  <c r="TV53" i="24"/>
  <c r="TZ55" i="24"/>
  <c r="TZ56" i="24"/>
  <c r="TY46" i="24"/>
  <c r="TU48" i="24"/>
  <c r="TY50" i="24"/>
  <c r="TU52" i="24"/>
  <c r="TY54" i="24"/>
  <c r="TW55" i="24"/>
  <c r="TU56" i="24"/>
  <c r="TY55" i="24"/>
  <c r="TU49" i="24"/>
  <c r="UA54" i="24"/>
  <c r="TU47" i="24"/>
  <c r="TY49" i="24"/>
  <c r="TU51" i="24"/>
  <c r="TY53" i="24"/>
  <c r="TW54" i="24"/>
  <c r="TU55" i="24"/>
  <c r="UA56" i="24"/>
  <c r="TY47" i="24"/>
  <c r="TU53" i="24"/>
  <c r="TZ46" i="24"/>
  <c r="TP47" i="24"/>
  <c r="TX47" i="24"/>
  <c r="TV48" i="24"/>
  <c r="TZ50" i="24"/>
  <c r="TP51" i="24"/>
  <c r="TX51" i="24"/>
  <c r="TV52" i="24"/>
  <c r="TZ54" i="24"/>
  <c r="TP55" i="24"/>
  <c r="TX55" i="24"/>
  <c r="TV56" i="24"/>
  <c r="TY51" i="24"/>
  <c r="TW56" i="24"/>
  <c r="TP43" i="24"/>
  <c r="TX43" i="24"/>
  <c r="TY45" i="24"/>
  <c r="TZ43" i="24"/>
  <c r="TU42" i="24"/>
  <c r="TU43" i="24"/>
  <c r="TY35" i="24"/>
  <c r="TP31" i="24"/>
  <c r="TP44" i="24"/>
  <c r="TX44" i="24"/>
  <c r="TV45" i="24"/>
  <c r="TV44" i="24"/>
  <c r="TX42" i="24"/>
  <c r="TU20" i="24"/>
  <c r="TY42" i="24"/>
  <c r="TZ45" i="24"/>
  <c r="TU45" i="24"/>
  <c r="TV31" i="24"/>
  <c r="TZ36" i="24"/>
  <c r="TV39" i="24"/>
  <c r="TP42" i="24"/>
  <c r="DO12" i="24"/>
  <c r="DP12" i="24" s="1"/>
  <c r="DL13" i="24"/>
  <c r="DX15" i="24"/>
  <c r="DY15" i="24" s="1"/>
  <c r="CR12" i="24"/>
  <c r="TP17" i="24" s="1"/>
  <c r="TY31" i="24"/>
  <c r="TY43" i="24"/>
  <c r="DX12" i="24"/>
  <c r="TP38" i="24"/>
  <c r="TZ42" i="24"/>
  <c r="TU44" i="24"/>
  <c r="TY44" i="24"/>
  <c r="DI12" i="24"/>
  <c r="DJ12" i="24" s="1"/>
  <c r="DU15" i="24"/>
  <c r="DV15" i="24" s="1"/>
  <c r="TY29" i="24"/>
  <c r="TX38" i="24"/>
  <c r="TV43" i="24"/>
  <c r="TY23" i="24"/>
  <c r="TZ37" i="24"/>
  <c r="TX28" i="24"/>
  <c r="TZ30" i="24"/>
  <c r="TU39" i="24"/>
  <c r="TV42" i="24"/>
  <c r="TZ44" i="24"/>
  <c r="TP45" i="24"/>
  <c r="TX45" i="24"/>
  <c r="TP18" i="24"/>
  <c r="TP23" i="24"/>
  <c r="TU25" i="24"/>
  <c r="TU17" i="24"/>
  <c r="TU33" i="24"/>
  <c r="TV36" i="24"/>
  <c r="TY38" i="24"/>
  <c r="TP19" i="24"/>
  <c r="TU21" i="24"/>
  <c r="TP22" i="24"/>
  <c r="TZ25" i="24"/>
  <c r="TX26" i="24"/>
  <c r="TP27" i="24"/>
  <c r="TZ27" i="24"/>
  <c r="TP33" i="24"/>
  <c r="TY33" i="24"/>
  <c r="TP35" i="24"/>
  <c r="TU38" i="24"/>
  <c r="TZ38" i="24"/>
  <c r="TX39" i="24"/>
  <c r="TZ41" i="24"/>
  <c r="DI13" i="24"/>
  <c r="DJ13" i="24" s="1"/>
  <c r="DU13" i="24"/>
  <c r="DV13" i="24" s="1"/>
  <c r="DR14" i="24"/>
  <c r="DS14" i="24" s="1"/>
  <c r="TV21" i="24"/>
  <c r="TZ23" i="24"/>
  <c r="TY26" i="24"/>
  <c r="TP29" i="24"/>
  <c r="TV29" i="24"/>
  <c r="TV30" i="24"/>
  <c r="TU35" i="24"/>
  <c r="TX37" i="24"/>
  <c r="TU40" i="24"/>
  <c r="TY40" i="24"/>
  <c r="TY20" i="24"/>
  <c r="TV24" i="24"/>
  <c r="DI10" i="24"/>
  <c r="DJ10" i="24" s="1"/>
  <c r="CT12" i="24"/>
  <c r="DU14" i="24"/>
  <c r="DV14" i="24" s="1"/>
  <c r="TP20" i="24"/>
  <c r="TV20" i="24"/>
  <c r="TU23" i="24"/>
  <c r="TX24" i="24"/>
  <c r="TP25" i="24"/>
  <c r="TV25" i="24"/>
  <c r="TZ26" i="24"/>
  <c r="TY28" i="24"/>
  <c r="TX31" i="24"/>
  <c r="TZ33" i="24"/>
  <c r="TU37" i="24"/>
  <c r="TV38" i="24"/>
  <c r="TY39" i="24"/>
  <c r="TV40" i="24"/>
  <c r="TV27" i="24"/>
  <c r="TU29" i="24"/>
  <c r="TU30" i="24"/>
  <c r="TV34" i="24"/>
  <c r="DL12" i="24"/>
  <c r="DM12" i="24" s="1"/>
  <c r="DX13" i="24"/>
  <c r="DY13" i="24" s="1"/>
  <c r="DX14" i="24"/>
  <c r="TU18" i="24"/>
  <c r="TV23" i="24"/>
  <c r="TY24" i="24"/>
  <c r="TU26" i="24"/>
  <c r="TX27" i="24"/>
  <c r="TX30" i="24"/>
  <c r="TU32" i="24"/>
  <c r="TY32" i="24"/>
  <c r="TX34" i="24"/>
  <c r="TV35" i="24"/>
  <c r="TP37" i="24"/>
  <c r="TY37" i="24"/>
  <c r="TP39" i="24"/>
  <c r="TZ40" i="24"/>
  <c r="TP24" i="24"/>
  <c r="TX25" i="24"/>
  <c r="TV26" i="24"/>
  <c r="TU28" i="24"/>
  <c r="TV32" i="24"/>
  <c r="TP34" i="24"/>
  <c r="TY34" i="24"/>
  <c r="TX41" i="24"/>
  <c r="DO13" i="24"/>
  <c r="DP13" i="24" s="1"/>
  <c r="TX20" i="24"/>
  <c r="TZ21" i="24"/>
  <c r="TU24" i="24"/>
  <c r="TZ24" i="24"/>
  <c r="TU27" i="24"/>
  <c r="TY27" i="24"/>
  <c r="TY30" i="24"/>
  <c r="TZ32" i="24"/>
  <c r="TU34" i="24"/>
  <c r="TZ34" i="24"/>
  <c r="TX35" i="24"/>
  <c r="TU41" i="24"/>
  <c r="TX23" i="24"/>
  <c r="TY25" i="24"/>
  <c r="TP26" i="24"/>
  <c r="TP28" i="24"/>
  <c r="TX29" i="24"/>
  <c r="TU31" i="24"/>
  <c r="TX33" i="24"/>
  <c r="TU36" i="24"/>
  <c r="TY36" i="24"/>
  <c r="TP41" i="24"/>
  <c r="TY41" i="24"/>
  <c r="TX21" i="24"/>
  <c r="TP21" i="24"/>
  <c r="TY21" i="24"/>
  <c r="TV28" i="24"/>
  <c r="TZ28" i="24"/>
  <c r="TZ29" i="24"/>
  <c r="TP30" i="24"/>
  <c r="TZ31" i="24"/>
  <c r="TP32" i="24"/>
  <c r="TX32" i="24"/>
  <c r="TV33" i="24"/>
  <c r="TZ35" i="24"/>
  <c r="TP36" i="24"/>
  <c r="TX36" i="24"/>
  <c r="TV37" i="24"/>
  <c r="TZ39" i="24"/>
  <c r="TP40" i="24"/>
  <c r="TX40" i="24"/>
  <c r="TV41" i="24"/>
  <c r="DX11" i="24"/>
  <c r="DY11" i="24" s="1"/>
  <c r="DC11" i="24"/>
  <c r="DD11" i="24" s="1"/>
  <c r="DL11" i="24"/>
  <c r="XT5" i="24"/>
  <c r="XT6" i="24" s="1"/>
  <c r="XT7" i="24" s="1"/>
  <c r="XT8" i="24" s="1"/>
  <c r="XT9" i="24" s="1"/>
  <c r="XT10" i="24" s="1"/>
  <c r="XT11" i="24" s="1"/>
  <c r="XT12" i="24" s="1"/>
  <c r="XT13" i="24" s="1"/>
  <c r="XT14" i="24" s="1"/>
  <c r="XS5" i="24"/>
  <c r="XS6" i="24" s="1"/>
  <c r="XS7" i="24" s="1"/>
  <c r="XS8" i="24" s="1"/>
  <c r="XS9" i="24" s="1"/>
  <c r="XS10" i="24" s="1"/>
  <c r="XS11" i="24" s="1"/>
  <c r="XS12" i="24" s="1"/>
  <c r="DG10" i="24"/>
  <c r="DU10" i="24"/>
  <c r="DV10" i="24" s="1"/>
  <c r="DG11" i="24"/>
  <c r="DI11" i="24"/>
  <c r="DJ11" i="24" s="1"/>
  <c r="DL10" i="24"/>
  <c r="DM10" i="24" s="1"/>
  <c r="CR11" i="24"/>
  <c r="CT10" i="24"/>
  <c r="DO10" i="24"/>
  <c r="DP10" i="24" s="1"/>
  <c r="DR11" i="24"/>
  <c r="DS11" i="24" s="1"/>
  <c r="AM7" i="24"/>
  <c r="AM8" i="24" s="1"/>
  <c r="AM9" i="24" s="1"/>
  <c r="DC10" i="24"/>
  <c r="DR10" i="24"/>
  <c r="DS10" i="24" s="1"/>
  <c r="DX10" i="24"/>
  <c r="DO11" i="24"/>
  <c r="DP11" i="24" s="1"/>
  <c r="CT11" i="24"/>
  <c r="DU11" i="24"/>
  <c r="DV11" i="24" s="1"/>
  <c r="XZ72" i="24"/>
  <c r="XY106" i="24"/>
  <c r="XZ87" i="24"/>
  <c r="XX84" i="24"/>
  <c r="XX82" i="24"/>
  <c r="XY93" i="24"/>
  <c r="XY87" i="24"/>
  <c r="XZ103" i="24"/>
  <c r="XZ108" i="24"/>
  <c r="TX22" i="24"/>
  <c r="TZ22" i="24"/>
  <c r="TV22" i="24"/>
  <c r="TU22" i="24"/>
  <c r="TY22" i="24"/>
  <c r="TV19" i="24"/>
  <c r="TU19" i="24"/>
  <c r="XX87" i="24"/>
  <c r="XY73" i="24"/>
  <c r="XU87" i="24"/>
  <c r="XV83" i="24"/>
  <c r="XV93" i="24"/>
  <c r="SY11" i="24"/>
  <c r="XX83" i="24"/>
  <c r="XV97" i="24"/>
  <c r="XU70" i="24"/>
  <c r="XY88" i="24"/>
  <c r="XV109" i="24"/>
  <c r="XU79" i="24"/>
  <c r="XX95" i="24"/>
  <c r="Y8" i="24"/>
  <c r="YE14" i="24"/>
  <c r="YE18" i="24"/>
  <c r="YE24" i="24"/>
  <c r="YE66" i="24"/>
  <c r="YE79" i="24"/>
  <c r="YE93" i="24"/>
  <c r="YE39" i="24"/>
  <c r="YA11" i="24"/>
  <c r="YB11" i="24" s="1"/>
  <c r="YG11" i="24" s="1"/>
  <c r="YE16" i="24"/>
  <c r="YE20" i="24"/>
  <c r="YE11" i="24"/>
  <c r="YE97" i="24"/>
  <c r="YE98" i="24"/>
  <c r="YE22" i="24"/>
  <c r="YK22" i="24" s="1"/>
  <c r="YE17" i="24"/>
  <c r="YE65" i="24"/>
  <c r="YE73" i="24"/>
  <c r="YE12" i="24"/>
  <c r="YE67" i="24"/>
  <c r="TJ7" i="24"/>
  <c r="TJ8" i="24" s="1"/>
  <c r="TJ9" i="24" s="1"/>
  <c r="YE85" i="24"/>
  <c r="YE50" i="24"/>
  <c r="YE51" i="24"/>
  <c r="YE100" i="24"/>
  <c r="YE109" i="24"/>
  <c r="YE81" i="24"/>
  <c r="YE94" i="24"/>
  <c r="YE99" i="24"/>
  <c r="YE31" i="24"/>
  <c r="YE34" i="24"/>
  <c r="YE47" i="24"/>
  <c r="YE49" i="24"/>
  <c r="YE62" i="24"/>
  <c r="YE95" i="24"/>
  <c r="YE53" i="24"/>
  <c r="YE57" i="24"/>
  <c r="YE63" i="24"/>
  <c r="YE105" i="24"/>
  <c r="YE26" i="24"/>
  <c r="YE28" i="24"/>
  <c r="YE61" i="24"/>
  <c r="YE71" i="24"/>
  <c r="YE78" i="24"/>
  <c r="YE80" i="24"/>
  <c r="YE83" i="24"/>
  <c r="YE86" i="24"/>
  <c r="YE104" i="24"/>
  <c r="YE59" i="24"/>
  <c r="YE76" i="24"/>
  <c r="YE90" i="24"/>
  <c r="YE102" i="24"/>
  <c r="YE106" i="24"/>
  <c r="YE29" i="24"/>
  <c r="YE45" i="24"/>
  <c r="YE52" i="24"/>
  <c r="YE58" i="24"/>
  <c r="YE75" i="24"/>
  <c r="YE108" i="24"/>
  <c r="YE48" i="24"/>
  <c r="YE55" i="24"/>
  <c r="YE37" i="24"/>
  <c r="YE32" i="24"/>
  <c r="YE15" i="24"/>
  <c r="YE19" i="24"/>
  <c r="YE23" i="24"/>
  <c r="YE21" i="24"/>
  <c r="YE25" i="24"/>
  <c r="YE27" i="24"/>
  <c r="YE43" i="24"/>
  <c r="YE46" i="24"/>
  <c r="YE42" i="24"/>
  <c r="YE33" i="24"/>
  <c r="YE35" i="24"/>
  <c r="YE41" i="24"/>
  <c r="YE44" i="24"/>
  <c r="YE64" i="24"/>
  <c r="YE68" i="24"/>
  <c r="YE69" i="24"/>
  <c r="YE70" i="24"/>
  <c r="YE72" i="24"/>
  <c r="YE82" i="24"/>
  <c r="YE96" i="24"/>
  <c r="YH10" i="24"/>
  <c r="YK21" i="24"/>
  <c r="YE30" i="24"/>
  <c r="YE38" i="24"/>
  <c r="YE36" i="24"/>
  <c r="YE40" i="24"/>
  <c r="XX74" i="24"/>
  <c r="XV73" i="24"/>
  <c r="YE54" i="24"/>
  <c r="YE56" i="24"/>
  <c r="XY72" i="24"/>
  <c r="XW73" i="24"/>
  <c r="XZ70" i="24"/>
  <c r="XU72" i="24"/>
  <c r="XU71" i="24"/>
  <c r="XX73" i="24"/>
  <c r="XV72" i="24"/>
  <c r="XU77" i="24"/>
  <c r="XW78" i="24"/>
  <c r="XY77" i="24"/>
  <c r="XW74" i="24"/>
  <c r="XV77" i="24"/>
  <c r="XX78" i="24"/>
  <c r="XZ75" i="24"/>
  <c r="YE60" i="24"/>
  <c r="XV76" i="24"/>
  <c r="XX77" i="24"/>
  <c r="XY84" i="24"/>
  <c r="XZ82" i="24"/>
  <c r="XW85" i="24"/>
  <c r="XU83" i="24"/>
  <c r="XU84" i="24"/>
  <c r="XW79" i="24"/>
  <c r="XU78" i="24"/>
  <c r="XZ76" i="24"/>
  <c r="XY78" i="24"/>
  <c r="XY71" i="24"/>
  <c r="XW72" i="24"/>
  <c r="XZ69" i="24"/>
  <c r="YE74" i="24"/>
  <c r="XY75" i="24"/>
  <c r="XW76" i="24"/>
  <c r="XU75" i="24"/>
  <c r="XZ73" i="24"/>
  <c r="XX76" i="24"/>
  <c r="XV75" i="24"/>
  <c r="XX75" i="24"/>
  <c r="YE87" i="24"/>
  <c r="XU80" i="24"/>
  <c r="XY70" i="24"/>
  <c r="XW71" i="24"/>
  <c r="XZ68" i="24"/>
  <c r="XW77" i="24"/>
  <c r="XZ74" i="24"/>
  <c r="XU76" i="24"/>
  <c r="XY76" i="24"/>
  <c r="XV74" i="24"/>
  <c r="XX81" i="24"/>
  <c r="XV80" i="24"/>
  <c r="XX79" i="24"/>
  <c r="XV78" i="24"/>
  <c r="XY81" i="24"/>
  <c r="XW82" i="24"/>
  <c r="XU81" i="24"/>
  <c r="XU73" i="24"/>
  <c r="XY83" i="24"/>
  <c r="XY79" i="24"/>
  <c r="XZ79" i="24"/>
  <c r="XY74" i="24"/>
  <c r="XW75" i="24"/>
  <c r="XV79" i="24"/>
  <c r="XX80" i="24"/>
  <c r="XZ77" i="24"/>
  <c r="XW80" i="24"/>
  <c r="XV88" i="24"/>
  <c r="XX89" i="24"/>
  <c r="YE88" i="24"/>
  <c r="XU74" i="24"/>
  <c r="XW81" i="24"/>
  <c r="XY80" i="24"/>
  <c r="XZ78" i="24"/>
  <c r="YE77" i="24"/>
  <c r="XY82" i="24"/>
  <c r="XW83" i="24"/>
  <c r="XX85" i="24"/>
  <c r="XW87" i="24"/>
  <c r="XZ84" i="24"/>
  <c r="XU86" i="24"/>
  <c r="XX88" i="24"/>
  <c r="XV87" i="24"/>
  <c r="YE84" i="24"/>
  <c r="XW92" i="24"/>
  <c r="XZ89" i="24"/>
  <c r="XY91" i="24"/>
  <c r="XU91" i="24"/>
  <c r="XX103" i="24"/>
  <c r="XV102" i="24"/>
  <c r="XX99" i="24"/>
  <c r="XW84" i="24"/>
  <c r="XZ81" i="24"/>
  <c r="XU82" i="24"/>
  <c r="XW91" i="24"/>
  <c r="XU90" i="24"/>
  <c r="XY90" i="24"/>
  <c r="YE89" i="24"/>
  <c r="XZ88" i="24"/>
  <c r="YE92" i="24"/>
  <c r="XZ80" i="24"/>
  <c r="XV82" i="24"/>
  <c r="XX91" i="24"/>
  <c r="XV90" i="24"/>
  <c r="XV86" i="24"/>
  <c r="XV81" i="24"/>
  <c r="XU89" i="24"/>
  <c r="XY89" i="24"/>
  <c r="XW90" i="24"/>
  <c r="XY86" i="24"/>
  <c r="XX86" i="24"/>
  <c r="XV85" i="24"/>
  <c r="XU88" i="24"/>
  <c r="XV89" i="24"/>
  <c r="XX90" i="24"/>
  <c r="XZ85" i="24"/>
  <c r="XZ86" i="24"/>
  <c r="XV84" i="24"/>
  <c r="XU85" i="24"/>
  <c r="XU92" i="24"/>
  <c r="XW93" i="24"/>
  <c r="XW95" i="24"/>
  <c r="XU94" i="24"/>
  <c r="XY94" i="24"/>
  <c r="XX92" i="24"/>
  <c r="XV92" i="24"/>
  <c r="XX93" i="24"/>
  <c r="XU93" i="24"/>
  <c r="XW94" i="24"/>
  <c r="XZ91" i="24"/>
  <c r="YE91" i="24"/>
  <c r="XY92" i="24"/>
  <c r="XX94" i="24"/>
  <c r="XZ92" i="24"/>
  <c r="XW88" i="24"/>
  <c r="XZ83" i="24"/>
  <c r="XW86" i="24"/>
  <c r="XW89" i="24"/>
  <c r="XY95" i="24"/>
  <c r="XU95" i="24"/>
  <c r="XW96" i="24"/>
  <c r="XZ93" i="24"/>
  <c r="XX96" i="24"/>
  <c r="XV95" i="24"/>
  <c r="XY103" i="24"/>
  <c r="XU103" i="24"/>
  <c r="XW104" i="24"/>
  <c r="XZ101" i="24"/>
  <c r="XY96" i="24"/>
  <c r="XW97" i="24"/>
  <c r="XZ94" i="24"/>
  <c r="XU96" i="24"/>
  <c r="XV94" i="24"/>
  <c r="XX97" i="24"/>
  <c r="XV96" i="24"/>
  <c r="XZ95" i="24"/>
  <c r="XU97" i="24"/>
  <c r="XW98" i="24"/>
  <c r="XX98" i="24"/>
  <c r="XW99" i="24"/>
  <c r="XY98" i="24"/>
  <c r="XU98" i="24"/>
  <c r="XW101" i="24"/>
  <c r="XY100" i="24"/>
  <c r="XZ98" i="24"/>
  <c r="XU100" i="24"/>
  <c r="XY97" i="24"/>
  <c r="XV98" i="24"/>
  <c r="XU99" i="24"/>
  <c r="XY99" i="24"/>
  <c r="XZ97" i="24"/>
  <c r="XW100" i="24"/>
  <c r="XZ96" i="24"/>
  <c r="XX100" i="24"/>
  <c r="XV99" i="24"/>
  <c r="XW105" i="24"/>
  <c r="XY104" i="24"/>
  <c r="XU104" i="24"/>
  <c r="XZ102" i="24"/>
  <c r="XV103" i="24"/>
  <c r="XX104" i="24"/>
  <c r="XX105" i="24"/>
  <c r="XV104" i="24"/>
  <c r="XX109" i="24"/>
  <c r="XV108" i="24"/>
  <c r="XX101" i="24"/>
  <c r="XV100" i="24"/>
  <c r="XY101" i="24"/>
  <c r="XW102" i="24"/>
  <c r="XU101" i="24"/>
  <c r="YE101" i="24"/>
  <c r="XV106" i="24"/>
  <c r="XX107" i="24"/>
  <c r="XX102" i="24"/>
  <c r="XY102" i="24"/>
  <c r="XW103" i="24"/>
  <c r="XU102" i="24"/>
  <c r="XZ99" i="24"/>
  <c r="XV101" i="24"/>
  <c r="YE103" i="24"/>
  <c r="XU107" i="24"/>
  <c r="XY107" i="24"/>
  <c r="XZ105" i="24"/>
  <c r="XX108" i="24"/>
  <c r="XV107" i="24"/>
  <c r="XW108" i="24"/>
  <c r="XW106" i="24"/>
  <c r="XY105" i="24"/>
  <c r="XV105" i="24"/>
  <c r="XX106" i="24"/>
  <c r="XU106" i="24"/>
  <c r="XW107" i="24"/>
  <c r="XZ104" i="24"/>
  <c r="XU105" i="24"/>
  <c r="XY108" i="24"/>
  <c r="XW109" i="24"/>
  <c r="XZ106" i="24"/>
  <c r="XU108" i="24"/>
  <c r="YE107" i="24"/>
  <c r="XY109" i="24"/>
  <c r="XZ107" i="24"/>
  <c r="XU109" i="24"/>
  <c r="XZ109" i="24"/>
  <c r="BF67" i="24"/>
  <c r="BC69" i="24"/>
  <c r="BE71" i="24"/>
  <c r="OB71" i="24" s="1"/>
  <c r="BF66" i="24"/>
  <c r="BB99" i="24"/>
  <c r="BE100" i="24"/>
  <c r="OB100" i="24" s="1"/>
  <c r="BB68" i="24"/>
  <c r="BE78" i="24"/>
  <c r="OB78" i="24" s="1"/>
  <c r="BE87" i="24"/>
  <c r="OB87" i="24" s="1"/>
  <c r="BC88" i="24"/>
  <c r="BF78" i="24"/>
  <c r="BE88" i="24"/>
  <c r="OB88" i="24" s="1"/>
  <c r="BC98" i="24"/>
  <c r="BE79" i="24"/>
  <c r="OB79" i="24" s="1"/>
  <c r="BC75" i="24"/>
  <c r="BC68" i="24"/>
  <c r="BD69" i="24"/>
  <c r="BB74" i="24"/>
  <c r="BF79" i="24"/>
  <c r="BC99" i="24"/>
  <c r="BC81" i="24"/>
  <c r="BC77" i="24"/>
  <c r="BC87" i="24"/>
  <c r="BF70" i="24"/>
  <c r="BE93" i="24"/>
  <c r="OB93" i="24" s="1"/>
  <c r="BD68" i="24"/>
  <c r="AS10" i="24"/>
  <c r="BF101" i="24"/>
  <c r="BC70" i="24"/>
  <c r="BD67" i="24"/>
  <c r="BF68" i="24"/>
  <c r="BC86" i="24"/>
  <c r="BC109" i="24"/>
  <c r="BB109" i="24"/>
  <c r="BF69" i="24"/>
  <c r="BE69" i="24"/>
  <c r="OB69" i="24" s="1"/>
  <c r="BF88" i="24"/>
  <c r="BE89" i="24"/>
  <c r="OB89" i="24" s="1"/>
  <c r="BE13" i="24"/>
  <c r="OB13" i="24" s="1"/>
  <c r="BC12" i="24"/>
  <c r="BC13" i="24"/>
  <c r="BE11" i="24"/>
  <c r="OB11" i="24" s="1"/>
  <c r="H7" i="24"/>
  <c r="O9" i="24"/>
  <c r="BE12" i="24"/>
  <c r="OB12" i="24" s="1"/>
  <c r="BC14" i="24"/>
  <c r="BE14" i="24"/>
  <c r="OB14" i="24" s="1"/>
  <c r="O7" i="24"/>
  <c r="BC10" i="24"/>
  <c r="BP11" i="24"/>
  <c r="BC11" i="24"/>
  <c r="BD77" i="24"/>
  <c r="BF76" i="24"/>
  <c r="BB76" i="24"/>
  <c r="BB75" i="24"/>
  <c r="BC76" i="24"/>
  <c r="BE77" i="24"/>
  <c r="OB77" i="24" s="1"/>
  <c r="BC74" i="24"/>
  <c r="BD87" i="24"/>
  <c r="BB86" i="24"/>
  <c r="BF86" i="24"/>
  <c r="BF72" i="24"/>
  <c r="BF71" i="24"/>
  <c r="BD71" i="24"/>
  <c r="BD73" i="24"/>
  <c r="BB72" i="24"/>
  <c r="BB71" i="24"/>
  <c r="BF77" i="24"/>
  <c r="BD78" i="24"/>
  <c r="BE73" i="24"/>
  <c r="OB73" i="24" s="1"/>
  <c r="BC72" i="24"/>
  <c r="BF75" i="24"/>
  <c r="BD70" i="24"/>
  <c r="BB69" i="24"/>
  <c r="BE72" i="24"/>
  <c r="OB72" i="24" s="1"/>
  <c r="BC71" i="24"/>
  <c r="BB67" i="24"/>
  <c r="BB73" i="24"/>
  <c r="BF73" i="24"/>
  <c r="BD74" i="24"/>
  <c r="BE76" i="24"/>
  <c r="OB76" i="24" s="1"/>
  <c r="BE75" i="24"/>
  <c r="OB75" i="24" s="1"/>
  <c r="BD72" i="24"/>
  <c r="BB81" i="24"/>
  <c r="BF81" i="24"/>
  <c r="BD82" i="24"/>
  <c r="BD81" i="24"/>
  <c r="BB80" i="24"/>
  <c r="BF80" i="24"/>
  <c r="BB66" i="24"/>
  <c r="BE70" i="24"/>
  <c r="OB70" i="24" s="1"/>
  <c r="BE74" i="24"/>
  <c r="OB74" i="24" s="1"/>
  <c r="BC73" i="24"/>
  <c r="BF74" i="24"/>
  <c r="BD75" i="24"/>
  <c r="BB70" i="24"/>
  <c r="BD79" i="24"/>
  <c r="BB78" i="24"/>
  <c r="BB77" i="24"/>
  <c r="BF84" i="24"/>
  <c r="BB84" i="24"/>
  <c r="BD88" i="24"/>
  <c r="BF87" i="24"/>
  <c r="BB87" i="24"/>
  <c r="BD76" i="24"/>
  <c r="BD89" i="24"/>
  <c r="BB89" i="24"/>
  <c r="BF85" i="24"/>
  <c r="BD86" i="24"/>
  <c r="BB85" i="24"/>
  <c r="BF89" i="24"/>
  <c r="BC95" i="24"/>
  <c r="BE96" i="24"/>
  <c r="OB96" i="24" s="1"/>
  <c r="BC94" i="24"/>
  <c r="BD84" i="24"/>
  <c r="BB83" i="24"/>
  <c r="BC85" i="24"/>
  <c r="BF83" i="24"/>
  <c r="BE84" i="24"/>
  <c r="OB84" i="24" s="1"/>
  <c r="BD85" i="24"/>
  <c r="BD94" i="24"/>
  <c r="BF93" i="24"/>
  <c r="BB93" i="24"/>
  <c r="BD91" i="24"/>
  <c r="BF92" i="24"/>
  <c r="BD90" i="24"/>
  <c r="BC97" i="24"/>
  <c r="BE98" i="24"/>
  <c r="OB98" i="24" s="1"/>
  <c r="BC96" i="24"/>
  <c r="BE97" i="24"/>
  <c r="OB97" i="24" s="1"/>
  <c r="BD80" i="24"/>
  <c r="BB79" i="24"/>
  <c r="BE85" i="24"/>
  <c r="OB85" i="24" s="1"/>
  <c r="BE86" i="24"/>
  <c r="OB86" i="24" s="1"/>
  <c r="BC93" i="24"/>
  <c r="BE94" i="24"/>
  <c r="OB94" i="24" s="1"/>
  <c r="BE92" i="24"/>
  <c r="OB92" i="24" s="1"/>
  <c r="BE80" i="24"/>
  <c r="OB80" i="24" s="1"/>
  <c r="BC79" i="24"/>
  <c r="BC78" i="24"/>
  <c r="BE81" i="24"/>
  <c r="OB81" i="24" s="1"/>
  <c r="BC80" i="24"/>
  <c r="BE83" i="24"/>
  <c r="OB83" i="24" s="1"/>
  <c r="BC82" i="24"/>
  <c r="BB88" i="24"/>
  <c r="BD97" i="24"/>
  <c r="BF96" i="24"/>
  <c r="BB94" i="24"/>
  <c r="BF107" i="24"/>
  <c r="BB107" i="24"/>
  <c r="BD108" i="24"/>
  <c r="BB98" i="24"/>
  <c r="BD99" i="24"/>
  <c r="BB97" i="24"/>
  <c r="BF98" i="24"/>
  <c r="BB96" i="24"/>
  <c r="BC107" i="24"/>
  <c r="BE108" i="24"/>
  <c r="OB108" i="24" s="1"/>
  <c r="BE107" i="24"/>
  <c r="OB107" i="24" s="1"/>
  <c r="BE95" i="24"/>
  <c r="OB95" i="24" s="1"/>
  <c r="BF97" i="24"/>
  <c r="BE90" i="24"/>
  <c r="OB90" i="24" s="1"/>
  <c r="BF91" i="24"/>
  <c r="BD92" i="24"/>
  <c r="BB91" i="24"/>
  <c r="BF90" i="24"/>
  <c r="BD93" i="24"/>
  <c r="BB92" i="24"/>
  <c r="BC103" i="24"/>
  <c r="BC92" i="24"/>
  <c r="BC91" i="24"/>
  <c r="BC89" i="24"/>
  <c r="BD83" i="24"/>
  <c r="BB82" i="24"/>
  <c r="BF82" i="24"/>
  <c r="BD96" i="24"/>
  <c r="BF95" i="24"/>
  <c r="BD95" i="24"/>
  <c r="BB95" i="24"/>
  <c r="BD98" i="24"/>
  <c r="BE105" i="24"/>
  <c r="OB105" i="24" s="1"/>
  <c r="BC104" i="24"/>
  <c r="BC100" i="24"/>
  <c r="BD109" i="24"/>
  <c r="BF108" i="24"/>
  <c r="BB108" i="24"/>
  <c r="BF105" i="24"/>
  <c r="BF106" i="24"/>
  <c r="BD106" i="24"/>
  <c r="BB106" i="24"/>
  <c r="BB105" i="24"/>
  <c r="BB102" i="24"/>
  <c r="BB100" i="24"/>
  <c r="BD101" i="24"/>
  <c r="BF100" i="24"/>
  <c r="BD107" i="24"/>
  <c r="BE82" i="24"/>
  <c r="OB82" i="24" s="1"/>
  <c r="BC84" i="24"/>
  <c r="BC83" i="24"/>
  <c r="BB90" i="24"/>
  <c r="BF99" i="24"/>
  <c r="BB104" i="24"/>
  <c r="BE91" i="24"/>
  <c r="OB91" i="24" s="1"/>
  <c r="BC90" i="24"/>
  <c r="BD100" i="24"/>
  <c r="BF102" i="24"/>
  <c r="BD103" i="24"/>
  <c r="BC108" i="24"/>
  <c r="BE103" i="24"/>
  <c r="OB103" i="24" s="1"/>
  <c r="BC102" i="24"/>
  <c r="BE101" i="24"/>
  <c r="OB101" i="24" s="1"/>
  <c r="BB101" i="24"/>
  <c r="BD102" i="24"/>
  <c r="BE106" i="24"/>
  <c r="OB106" i="24" s="1"/>
  <c r="BC105" i="24"/>
  <c r="BF109" i="24"/>
  <c r="BF94" i="24"/>
  <c r="BE99" i="24"/>
  <c r="OB99" i="24" s="1"/>
  <c r="BC101" i="24"/>
  <c r="BE102" i="24"/>
  <c r="OB102" i="24" s="1"/>
  <c r="BB103" i="24"/>
  <c r="BF103" i="24"/>
  <c r="BD104" i="24"/>
  <c r="BD105" i="24"/>
  <c r="BF104" i="24"/>
  <c r="BE109" i="24"/>
  <c r="OB109" i="24" s="1"/>
  <c r="BC106" i="24"/>
  <c r="BE104" i="24"/>
  <c r="OB104" i="24" s="1"/>
  <c r="ZJ10" i="24" a="1"/>
  <c r="MK18" i="24" l="1"/>
  <c r="RD17" i="24"/>
  <c r="ID18" i="24"/>
  <c r="PS17" i="24"/>
  <c r="GE19" i="24"/>
  <c r="PB18" i="24"/>
  <c r="MQ19" i="24"/>
  <c r="RF18" i="24"/>
  <c r="KC17" i="24"/>
  <c r="QJ16" i="24"/>
  <c r="MN18" i="24"/>
  <c r="RE17" i="24"/>
  <c r="JE18" i="24"/>
  <c r="QB17" i="24"/>
  <c r="MH18" i="24"/>
  <c r="RC17" i="24"/>
  <c r="IV18" i="24"/>
  <c r="PY17" i="24"/>
  <c r="GH17" i="24"/>
  <c r="PC16" i="24"/>
  <c r="MT17" i="24"/>
  <c r="RG16" i="24"/>
  <c r="NC17" i="24"/>
  <c r="RJ16" i="24"/>
  <c r="MZ18" i="24"/>
  <c r="RI17" i="24"/>
  <c r="JH18" i="24"/>
  <c r="QC17" i="24"/>
  <c r="NI18" i="24"/>
  <c r="RL17" i="24"/>
  <c r="IG18" i="24"/>
  <c r="PT17" i="24"/>
  <c r="KF18" i="24"/>
  <c r="QK17" i="24"/>
  <c r="MW18" i="24"/>
  <c r="RH17" i="24"/>
  <c r="HI18" i="24"/>
  <c r="PL17" i="24"/>
  <c r="JZ18" i="24"/>
  <c r="QI17" i="24"/>
  <c r="JK18" i="24"/>
  <c r="QD17" i="24"/>
  <c r="GB18" i="24"/>
  <c r="PA17" i="24"/>
  <c r="QG17" i="24"/>
  <c r="JT18" i="24"/>
  <c r="JN18" i="24"/>
  <c r="QE17" i="24"/>
  <c r="JW18" i="24"/>
  <c r="QH17" i="24"/>
  <c r="NO18" i="24"/>
  <c r="RN17" i="24"/>
  <c r="HU18" i="24"/>
  <c r="PP17" i="24"/>
  <c r="NL18" i="24"/>
  <c r="RM17" i="24"/>
  <c r="JQ19" i="24"/>
  <c r="QF18" i="24"/>
  <c r="FS18" i="24"/>
  <c r="OX18" i="24" s="1"/>
  <c r="FY19" i="24"/>
  <c r="OZ19" i="24" s="1"/>
  <c r="FP18" i="24"/>
  <c r="OW18" i="24" s="1"/>
  <c r="FV18" i="24"/>
  <c r="OY18" i="24" s="1"/>
  <c r="TT61" i="24"/>
  <c r="GL21" i="24"/>
  <c r="GU20" i="24"/>
  <c r="EO18" i="24"/>
  <c r="ON18" i="24" s="1"/>
  <c r="FA17" i="24"/>
  <c r="OR17" i="24" s="1"/>
  <c r="IP17" i="24"/>
  <c r="PW17" i="24" s="1"/>
  <c r="FM18" i="24"/>
  <c r="OV18" i="24" s="1"/>
  <c r="FJ18" i="24"/>
  <c r="OU18" i="24" s="1"/>
  <c r="EF18" i="24"/>
  <c r="OK18" i="24" s="1"/>
  <c r="FG17" i="24"/>
  <c r="OT17" i="24" s="1"/>
  <c r="ER17" i="24"/>
  <c r="OO17" i="24" s="1"/>
  <c r="EI18" i="24"/>
  <c r="OL18" i="24" s="1"/>
  <c r="EX18" i="24"/>
  <c r="OQ18" i="24" s="1"/>
  <c r="EL18" i="24"/>
  <c r="OM18" i="24" s="1"/>
  <c r="EU18" i="24"/>
  <c r="OP18" i="24" s="1"/>
  <c r="KP20" i="24"/>
  <c r="KY19" i="24"/>
  <c r="TT25" i="24"/>
  <c r="TQ21" i="24"/>
  <c r="TQ41" i="24"/>
  <c r="TQ34" i="24"/>
  <c r="TQ63" i="24"/>
  <c r="TH10" i="24"/>
  <c r="TQ104" i="24"/>
  <c r="TQ107" i="24"/>
  <c r="TQ26" i="24"/>
  <c r="TQ79" i="24"/>
  <c r="TQ87" i="24"/>
  <c r="TQ76" i="24"/>
  <c r="TQ102" i="24"/>
  <c r="TQ64" i="24"/>
  <c r="TQ96" i="24"/>
  <c r="TQ89" i="24"/>
  <c r="TQ66" i="24"/>
  <c r="TQ90" i="24"/>
  <c r="TQ61" i="24"/>
  <c r="TQ101" i="24"/>
  <c r="TQ109" i="24"/>
  <c r="TQ108" i="24"/>
  <c r="TQ105" i="24"/>
  <c r="TQ73" i="24"/>
  <c r="TQ18" i="24"/>
  <c r="TQ68" i="24"/>
  <c r="TQ35" i="24"/>
  <c r="TQ22" i="24"/>
  <c r="TQ100" i="24"/>
  <c r="TU16" i="24"/>
  <c r="TQ42" i="24"/>
  <c r="TQ85" i="24"/>
  <c r="TQ84" i="24"/>
  <c r="TQ78" i="24"/>
  <c r="TY10" i="24"/>
  <c r="DT10" i="24" s="1"/>
  <c r="OG10" i="24" s="1"/>
  <c r="TQ83" i="24"/>
  <c r="Z10" i="24"/>
  <c r="TQ39" i="24"/>
  <c r="TY19" i="24"/>
  <c r="TQ45" i="24"/>
  <c r="TQ67" i="24"/>
  <c r="TI10" i="24"/>
  <c r="TQ19" i="24"/>
  <c r="TU10" i="24"/>
  <c r="DH10" i="24" s="1"/>
  <c r="OC10" i="24" s="1"/>
  <c r="TX19" i="24"/>
  <c r="TZ20" i="24"/>
  <c r="TQ62" i="24"/>
  <c r="TX10" i="24"/>
  <c r="DQ10" i="24" s="1"/>
  <c r="OF10" i="24" s="1"/>
  <c r="TV10" i="24"/>
  <c r="DK10" i="24" s="1"/>
  <c r="OD10" i="24" s="1"/>
  <c r="TV18" i="24"/>
  <c r="TQ44" i="24"/>
  <c r="TQ93" i="24"/>
  <c r="TT24" i="24"/>
  <c r="TQ81" i="24"/>
  <c r="TQ49" i="24"/>
  <c r="TQ106" i="24"/>
  <c r="TQ91" i="24"/>
  <c r="TQ98" i="24"/>
  <c r="TQ65" i="24"/>
  <c r="TQ38" i="24"/>
  <c r="TQ32" i="24"/>
  <c r="TQ92" i="24"/>
  <c r="TW51" i="24"/>
  <c r="TQ82" i="24"/>
  <c r="TT27" i="24"/>
  <c r="TQ59" i="24"/>
  <c r="TQ75" i="24"/>
  <c r="TQ57" i="24"/>
  <c r="TQ52" i="24"/>
  <c r="TQ23" i="24"/>
  <c r="TT21" i="24"/>
  <c r="TQ43" i="24"/>
  <c r="TQ28" i="24"/>
  <c r="TQ25" i="24"/>
  <c r="TQ31" i="24"/>
  <c r="TQ54" i="24"/>
  <c r="TQ20" i="24"/>
  <c r="TQ33" i="24"/>
  <c r="TT26" i="24"/>
  <c r="TQ46" i="24"/>
  <c r="TW26" i="24"/>
  <c r="TQ24" i="24"/>
  <c r="TQ37" i="24"/>
  <c r="TQ30" i="24"/>
  <c r="TQ36" i="24"/>
  <c r="TQ53" i="24"/>
  <c r="TQ40" i="24"/>
  <c r="TQ60" i="24"/>
  <c r="TQ29" i="24"/>
  <c r="TQ27" i="24"/>
  <c r="TQ47" i="24"/>
  <c r="CU11" i="24"/>
  <c r="CU10" i="24"/>
  <c r="TQ56" i="24"/>
  <c r="TQ58" i="24"/>
  <c r="TQ50" i="24"/>
  <c r="TQ48" i="24"/>
  <c r="TT36" i="24"/>
  <c r="O8" i="24"/>
  <c r="TQ55" i="24"/>
  <c r="TW35" i="24"/>
  <c r="TQ51" i="24"/>
  <c r="AA10" i="24"/>
  <c r="AY10" i="24" s="1"/>
  <c r="CU12" i="24"/>
  <c r="TT59" i="24"/>
  <c r="TW44" i="24"/>
  <c r="TT37" i="24"/>
  <c r="TT51" i="24"/>
  <c r="TW48" i="24"/>
  <c r="TW50" i="24"/>
  <c r="TW38" i="24"/>
  <c r="UA35" i="24"/>
  <c r="SX8" i="24"/>
  <c r="SX9" i="24" s="1"/>
  <c r="TT47" i="24"/>
  <c r="TT54" i="24"/>
  <c r="UA44" i="24"/>
  <c r="TT35" i="24"/>
  <c r="TT50" i="24"/>
  <c r="YF11" i="24"/>
  <c r="YI11" i="24" s="1"/>
  <c r="UA40" i="24"/>
  <c r="IN18" i="24"/>
  <c r="IO18" i="24" s="1"/>
  <c r="VN18" i="24" s="1"/>
  <c r="IW17" i="24"/>
  <c r="IX17" i="24" s="1"/>
  <c r="VQ17" i="24" s="1"/>
  <c r="IY17" i="24" s="1"/>
  <c r="PZ17" i="24" s="1"/>
  <c r="UA45" i="24"/>
  <c r="UA50" i="24"/>
  <c r="TW19" i="24"/>
  <c r="TT20" i="24"/>
  <c r="EP29" i="24"/>
  <c r="EQ28" i="24"/>
  <c r="UF28" i="24" s="1"/>
  <c r="EY28" i="24"/>
  <c r="EZ28" i="24" s="1"/>
  <c r="UI28" i="24" s="1"/>
  <c r="TT53" i="24"/>
  <c r="TT56" i="24"/>
  <c r="TT22" i="24"/>
  <c r="TT34" i="24"/>
  <c r="TT18" i="24"/>
  <c r="TW52" i="24"/>
  <c r="UA36" i="24"/>
  <c r="TW42" i="24"/>
  <c r="TT17" i="24"/>
  <c r="TT33" i="24"/>
  <c r="TT58" i="24"/>
  <c r="TT23" i="24"/>
  <c r="UA52" i="24"/>
  <c r="UA53" i="24"/>
  <c r="TT52" i="24"/>
  <c r="TT19" i="24"/>
  <c r="TW43" i="24"/>
  <c r="UA27" i="24"/>
  <c r="UA42" i="24"/>
  <c r="SV10" i="24"/>
  <c r="SV11" i="24" s="1"/>
  <c r="GJ11" i="24"/>
  <c r="UU11" i="24" s="1"/>
  <c r="GK11" i="24" s="1"/>
  <c r="PD11" i="24" s="1"/>
  <c r="HN11" i="24"/>
  <c r="VE11" i="24" s="1"/>
  <c r="HO11" i="24" s="1"/>
  <c r="PN11" i="24" s="1"/>
  <c r="TW45" i="24"/>
  <c r="TT55" i="24"/>
  <c r="TT57" i="24"/>
  <c r="UA51" i="24"/>
  <c r="TW20" i="24"/>
  <c r="TW22" i="24"/>
  <c r="TT41" i="24"/>
  <c r="TW41" i="24"/>
  <c r="UA41" i="24"/>
  <c r="TT60" i="24"/>
  <c r="UA39" i="24"/>
  <c r="TT31" i="24"/>
  <c r="UA32" i="24"/>
  <c r="TW24" i="24"/>
  <c r="UA37" i="24"/>
  <c r="TW39" i="24"/>
  <c r="TW40" i="24"/>
  <c r="UA38" i="24"/>
  <c r="TW37" i="24"/>
  <c r="UA34" i="24"/>
  <c r="TW36" i="24"/>
  <c r="UA23" i="24"/>
  <c r="TW23" i="24"/>
  <c r="TT39" i="24"/>
  <c r="TT32" i="24"/>
  <c r="UA29" i="24"/>
  <c r="TT46" i="24"/>
  <c r="UA30" i="24"/>
  <c r="TT49" i="24"/>
  <c r="UA21" i="24"/>
  <c r="TT45" i="24"/>
  <c r="UA26" i="24"/>
  <c r="TW27" i="24"/>
  <c r="TW29" i="24"/>
  <c r="TW25" i="24"/>
  <c r="UA25" i="24"/>
  <c r="TW21" i="24"/>
  <c r="TT38" i="24"/>
  <c r="TW32" i="24"/>
  <c r="TT29" i="24"/>
  <c r="TW30" i="24"/>
  <c r="UA31" i="24"/>
  <c r="TT48" i="24"/>
  <c r="UA24" i="24"/>
  <c r="UA28" i="24"/>
  <c r="TT28" i="24"/>
  <c r="UA22" i="24"/>
  <c r="TW31" i="24"/>
  <c r="TT43" i="24"/>
  <c r="TT44" i="24"/>
  <c r="TT42" i="24"/>
  <c r="UA48" i="24"/>
  <c r="UA43" i="24"/>
  <c r="TW47" i="24"/>
  <c r="UA46" i="24"/>
  <c r="TW49" i="24"/>
  <c r="TW28" i="24"/>
  <c r="TT40" i="24"/>
  <c r="TW34" i="24"/>
  <c r="DD10" i="24"/>
  <c r="TW33" i="24"/>
  <c r="UA33" i="24"/>
  <c r="TT30" i="24"/>
  <c r="DY14" i="24"/>
  <c r="UA18" i="24" s="1"/>
  <c r="DM13" i="24"/>
  <c r="TW46" i="24"/>
  <c r="UA49" i="24"/>
  <c r="DY12" i="24"/>
  <c r="UA47" i="24"/>
  <c r="DY10" i="24"/>
  <c r="DM11" i="24"/>
  <c r="CI100" i="24"/>
  <c r="CA100" i="24"/>
  <c r="CL71" i="24"/>
  <c r="CA71" i="24"/>
  <c r="CI90" i="24"/>
  <c r="CA90" i="24"/>
  <c r="CK69" i="24"/>
  <c r="CH69" i="24"/>
  <c r="CK98" i="24"/>
  <c r="CL98" i="24" s="1"/>
  <c r="CH98" i="24"/>
  <c r="CK104" i="24"/>
  <c r="CL104" i="24" s="1"/>
  <c r="CH104" i="24"/>
  <c r="CB107" i="24"/>
  <c r="CC107" i="24" s="1"/>
  <c r="CE107" i="24"/>
  <c r="CF107" i="24" s="1"/>
  <c r="CE97" i="24"/>
  <c r="CF97" i="24" s="1"/>
  <c r="CB97" i="24"/>
  <c r="CC97" i="24" s="1"/>
  <c r="CE92" i="24"/>
  <c r="CF92" i="24" s="1"/>
  <c r="CB92" i="24"/>
  <c r="CC92" i="24" s="1"/>
  <c r="CE75" i="24"/>
  <c r="CF75" i="24" s="1"/>
  <c r="CB75" i="24"/>
  <c r="CC75" i="24" s="1"/>
  <c r="CH106" i="24"/>
  <c r="CK106" i="24"/>
  <c r="CL106" i="24" s="1"/>
  <c r="CB102" i="24"/>
  <c r="CC102" i="24" s="1"/>
  <c r="CE102" i="24"/>
  <c r="CF102" i="24" s="1"/>
  <c r="CE70" i="24"/>
  <c r="CF70" i="24" s="1"/>
  <c r="CB70" i="24"/>
  <c r="CC70" i="24" s="1"/>
  <c r="CK107" i="24"/>
  <c r="CH107" i="24"/>
  <c r="CE82" i="24"/>
  <c r="CF82" i="24" s="1"/>
  <c r="CB82" i="24"/>
  <c r="CC82" i="24" s="1"/>
  <c r="CE96" i="24"/>
  <c r="CF96" i="24" s="1"/>
  <c r="CB96" i="24"/>
  <c r="CC96" i="24" s="1"/>
  <c r="CK84" i="24"/>
  <c r="CL84" i="24" s="1"/>
  <c r="CH84" i="24"/>
  <c r="CE83" i="24"/>
  <c r="CF83" i="24" s="1"/>
  <c r="CB83" i="24"/>
  <c r="CC83" i="24" s="1"/>
  <c r="CK75" i="24"/>
  <c r="CH75" i="24"/>
  <c r="CB93" i="24"/>
  <c r="CC93" i="24" s="1"/>
  <c r="CE93" i="24"/>
  <c r="CF93" i="24" s="1"/>
  <c r="CB106" i="24"/>
  <c r="CC106" i="24" s="1"/>
  <c r="CE106" i="24"/>
  <c r="CF106" i="24" s="1"/>
  <c r="CE105" i="24"/>
  <c r="CF105" i="24" s="1"/>
  <c r="CB105" i="24"/>
  <c r="CC105" i="24" s="1"/>
  <c r="CE101" i="24"/>
  <c r="CF101" i="24" s="1"/>
  <c r="CB101" i="24"/>
  <c r="CC101" i="24" s="1"/>
  <c r="CK74" i="24"/>
  <c r="CL74" i="24" s="1"/>
  <c r="CH74" i="24"/>
  <c r="CB103" i="24"/>
  <c r="CC103" i="24" s="1"/>
  <c r="CE103" i="24"/>
  <c r="CF103" i="24" s="1"/>
  <c r="CE86" i="24"/>
  <c r="CF86" i="24" s="1"/>
  <c r="CB86" i="24"/>
  <c r="CC86" i="24" s="1"/>
  <c r="CE74" i="24"/>
  <c r="CF74" i="24" s="1"/>
  <c r="CB74" i="24"/>
  <c r="CC74" i="24" s="1"/>
  <c r="CH97" i="24"/>
  <c r="CK97" i="24"/>
  <c r="CE109" i="24"/>
  <c r="CF109" i="24" s="1"/>
  <c r="CB109" i="24"/>
  <c r="CC109" i="24" s="1"/>
  <c r="CE79" i="24"/>
  <c r="CF79" i="24" s="1"/>
  <c r="CB79" i="24"/>
  <c r="CC79" i="24" s="1"/>
  <c r="CK99" i="24"/>
  <c r="CH99" i="24"/>
  <c r="CE104" i="24"/>
  <c r="CF104" i="24" s="1"/>
  <c r="CB104" i="24"/>
  <c r="CC104" i="24" s="1"/>
  <c r="CE76" i="24"/>
  <c r="CF76" i="24" s="1"/>
  <c r="CB76" i="24"/>
  <c r="CC76" i="24" s="1"/>
  <c r="CE73" i="24"/>
  <c r="CF73" i="24" s="1"/>
  <c r="CB73" i="24"/>
  <c r="CC73" i="24" s="1"/>
  <c r="CH72" i="24"/>
  <c r="CK72" i="24"/>
  <c r="CL72" i="24" s="1"/>
  <c r="CK88" i="24"/>
  <c r="CL88" i="24" s="1"/>
  <c r="CH88" i="24"/>
  <c r="CE77" i="24"/>
  <c r="CF77" i="24" s="1"/>
  <c r="CB77" i="24"/>
  <c r="CC77" i="24" s="1"/>
  <c r="CK77" i="24"/>
  <c r="CH77" i="24"/>
  <c r="CK94" i="24"/>
  <c r="CL94" i="24" s="1"/>
  <c r="CH94" i="24"/>
  <c r="CE80" i="24"/>
  <c r="CF80" i="24" s="1"/>
  <c r="CB80" i="24"/>
  <c r="CC80" i="24" s="1"/>
  <c r="CB99" i="24"/>
  <c r="CC99" i="24" s="1"/>
  <c r="CE99" i="24"/>
  <c r="CF99" i="24" s="1"/>
  <c r="CH85" i="24"/>
  <c r="CK85" i="24"/>
  <c r="CK81" i="24"/>
  <c r="CH81" i="24"/>
  <c r="CB91" i="24"/>
  <c r="CC91" i="24" s="1"/>
  <c r="CE91" i="24"/>
  <c r="CF91" i="24" s="1"/>
  <c r="CH87" i="24"/>
  <c r="CK87" i="24"/>
  <c r="CE72" i="24"/>
  <c r="CF72" i="24" s="1"/>
  <c r="CB72" i="24"/>
  <c r="CC72" i="24" s="1"/>
  <c r="CH101" i="24"/>
  <c r="CK101" i="24"/>
  <c r="CH93" i="24"/>
  <c r="CK93" i="24"/>
  <c r="CK92" i="24"/>
  <c r="CL92" i="24" s="1"/>
  <c r="CH92" i="24"/>
  <c r="CB94" i="24"/>
  <c r="CC94" i="24" s="1"/>
  <c r="CE94" i="24"/>
  <c r="CF94" i="24" s="1"/>
  <c r="CE78" i="24"/>
  <c r="CF78" i="24" s="1"/>
  <c r="CB78" i="24"/>
  <c r="CC78" i="24" s="1"/>
  <c r="CE108" i="24"/>
  <c r="CF108" i="24" s="1"/>
  <c r="CB108" i="24"/>
  <c r="CC108" i="24" s="1"/>
  <c r="CE100" i="24"/>
  <c r="CF100" i="24" s="1"/>
  <c r="CB100" i="24"/>
  <c r="CC100" i="24" s="1"/>
  <c r="CH89" i="24"/>
  <c r="CK89" i="24"/>
  <c r="CK79" i="24"/>
  <c r="CH79" i="24"/>
  <c r="CK68" i="24"/>
  <c r="CL68" i="24" s="1"/>
  <c r="CH68" i="24"/>
  <c r="CK108" i="24"/>
  <c r="CL108" i="24" s="1"/>
  <c r="CH108" i="24"/>
  <c r="CH109" i="24"/>
  <c r="CK109" i="24"/>
  <c r="CH102" i="24"/>
  <c r="CK102" i="24"/>
  <c r="CL102" i="24" s="1"/>
  <c r="CK96" i="24"/>
  <c r="CL96" i="24" s="1"/>
  <c r="CH96" i="24"/>
  <c r="CB98" i="24"/>
  <c r="CC98" i="24" s="1"/>
  <c r="CE98" i="24"/>
  <c r="CF98" i="24" s="1"/>
  <c r="CK95" i="24"/>
  <c r="CH95" i="24"/>
  <c r="CK83" i="24"/>
  <c r="CH83" i="24"/>
  <c r="CK91" i="24"/>
  <c r="CH91" i="24"/>
  <c r="CE89" i="24"/>
  <c r="CF89" i="24" s="1"/>
  <c r="CB89" i="24"/>
  <c r="CC89" i="24" s="1"/>
  <c r="CE90" i="24"/>
  <c r="CF90" i="24" s="1"/>
  <c r="CB90" i="24"/>
  <c r="CC90" i="24" s="1"/>
  <c r="CE71" i="24"/>
  <c r="CF71" i="24" s="1"/>
  <c r="CB71" i="24"/>
  <c r="CC71" i="24" s="1"/>
  <c r="CK76" i="24"/>
  <c r="CL76" i="24" s="1"/>
  <c r="CH76" i="24"/>
  <c r="CK82" i="24"/>
  <c r="CL82" i="24" s="1"/>
  <c r="CH82" i="24"/>
  <c r="CK70" i="24"/>
  <c r="CL70" i="24" s="1"/>
  <c r="CH70" i="24"/>
  <c r="CK103" i="24"/>
  <c r="CH103" i="24"/>
  <c r="CB88" i="24"/>
  <c r="CC88" i="24" s="1"/>
  <c r="CE88" i="24"/>
  <c r="CF88" i="24" s="1"/>
  <c r="CH105" i="24"/>
  <c r="CK105" i="24"/>
  <c r="CE95" i="24"/>
  <c r="CF95" i="24" s="1"/>
  <c r="CB95" i="24"/>
  <c r="CC95" i="24" s="1"/>
  <c r="CK86" i="24"/>
  <c r="CL86" i="24" s="1"/>
  <c r="CH86" i="24"/>
  <c r="CK80" i="24"/>
  <c r="CL80" i="24" s="1"/>
  <c r="CH80" i="24"/>
  <c r="CK78" i="24"/>
  <c r="CL78" i="24" s="1"/>
  <c r="CH78" i="24"/>
  <c r="CB81" i="24"/>
  <c r="CC81" i="24" s="1"/>
  <c r="CE81" i="24"/>
  <c r="CF81" i="24" s="1"/>
  <c r="CH73" i="24"/>
  <c r="CK73" i="24"/>
  <c r="CE84" i="24"/>
  <c r="CF84" i="24" s="1"/>
  <c r="CB84" i="24"/>
  <c r="CC84" i="24" s="1"/>
  <c r="CE87" i="24"/>
  <c r="CF87" i="24" s="1"/>
  <c r="CB87" i="24"/>
  <c r="CC87" i="24" s="1"/>
  <c r="ZJ10" i="24"/>
  <c r="AJ10" i="24" s="1"/>
  <c r="CR10" i="24"/>
  <c r="TP10" i="24" s="1"/>
  <c r="CS10" i="24" s="1"/>
  <c r="NX10" i="24" s="1"/>
  <c r="XS13" i="24"/>
  <c r="XT15" i="24"/>
  <c r="TY16" i="24"/>
  <c r="TV17" i="24"/>
  <c r="TY18" i="24"/>
  <c r="TZ18" i="24"/>
  <c r="TW10" i="24"/>
  <c r="DN10" i="24" s="1"/>
  <c r="OE10" i="24" s="1"/>
  <c r="TZ16" i="24"/>
  <c r="TV11" i="24"/>
  <c r="UA20" i="24"/>
  <c r="TZ19" i="24"/>
  <c r="TZ10" i="24"/>
  <c r="DW10" i="24" s="1"/>
  <c r="OH10" i="24" s="1"/>
  <c r="TZ15" i="24"/>
  <c r="TZ12" i="24"/>
  <c r="TZ13" i="24"/>
  <c r="TV14" i="24"/>
  <c r="TV13" i="24"/>
  <c r="TY13" i="24"/>
  <c r="TX12" i="24"/>
  <c r="TV15" i="24"/>
  <c r="TX13" i="24"/>
  <c r="TZ17" i="24"/>
  <c r="TX18" i="24"/>
  <c r="TV12" i="24"/>
  <c r="TX11" i="24"/>
  <c r="TY15" i="24"/>
  <c r="TU15" i="24"/>
  <c r="TX17" i="24"/>
  <c r="TU12" i="24"/>
  <c r="TY12" i="24"/>
  <c r="TU14" i="24"/>
  <c r="TY11" i="24"/>
  <c r="DT11" i="24" s="1"/>
  <c r="OG11" i="24" s="1"/>
  <c r="TZ14" i="24"/>
  <c r="TP16" i="24"/>
  <c r="TX16" i="24"/>
  <c r="TX14" i="24"/>
  <c r="TV16" i="24"/>
  <c r="TZ11" i="24"/>
  <c r="TU11" i="24"/>
  <c r="TX15" i="24"/>
  <c r="TT16" i="24"/>
  <c r="TY14" i="24"/>
  <c r="TU13" i="24"/>
  <c r="TY17" i="24"/>
  <c r="XV11" i="24"/>
  <c r="XU10" i="24"/>
  <c r="XW11" i="24"/>
  <c r="XY10" i="24"/>
  <c r="CB10" i="24" s="1"/>
  <c r="XV10" i="24"/>
  <c r="XZ11" i="24"/>
  <c r="CK11" i="24" s="1"/>
  <c r="XU11" i="24"/>
  <c r="XZ10" i="24"/>
  <c r="CK10" i="24" s="1"/>
  <c r="CL10" i="24" s="1"/>
  <c r="TN10" i="24" s="1"/>
  <c r="CM10" i="24" s="1"/>
  <c r="NV10" i="24" s="1"/>
  <c r="XY11" i="24"/>
  <c r="XX11" i="24"/>
  <c r="NR11" i="24"/>
  <c r="XJ12" i="24"/>
  <c r="SZ11" i="24"/>
  <c r="SW11" i="24" s="1"/>
  <c r="XH12" i="24"/>
  <c r="XL12" i="24" s="1"/>
  <c r="XP12" i="24" s="1"/>
  <c r="Y9" i="24"/>
  <c r="C8" i="24"/>
  <c r="AD83" i="24"/>
  <c r="AD106" i="24"/>
  <c r="AD104" i="24"/>
  <c r="AD89" i="24"/>
  <c r="AD107" i="24"/>
  <c r="AD98" i="24"/>
  <c r="AD93" i="24"/>
  <c r="AD100" i="24"/>
  <c r="AD109" i="24"/>
  <c r="AD95" i="24"/>
  <c r="AD88" i="24"/>
  <c r="AD110" i="24"/>
  <c r="AD92" i="24"/>
  <c r="AD94" i="24"/>
  <c r="AD101" i="24"/>
  <c r="AD86" i="24"/>
  <c r="AD85" i="24"/>
  <c r="AD84" i="24"/>
  <c r="AD103" i="24"/>
  <c r="AD87" i="24"/>
  <c r="AD108" i="24"/>
  <c r="AR102" i="24"/>
  <c r="AR85" i="24"/>
  <c r="AR108" i="24"/>
  <c r="AR105" i="24"/>
  <c r="AR106" i="24"/>
  <c r="AR113" i="24"/>
  <c r="AR96" i="24"/>
  <c r="AR112" i="24"/>
  <c r="AR97" i="24"/>
  <c r="AR91" i="24"/>
  <c r="AR90" i="24"/>
  <c r="AR99" i="24"/>
  <c r="AR103" i="24"/>
  <c r="AR104" i="24"/>
  <c r="AR109" i="24"/>
  <c r="AR98" i="24"/>
  <c r="AR107" i="24"/>
  <c r="AR101" i="24"/>
  <c r="AR92" i="24"/>
  <c r="AR111" i="24"/>
  <c r="AR100" i="24"/>
  <c r="AR110" i="24"/>
  <c r="AR94" i="24"/>
  <c r="AR95" i="24"/>
  <c r="AR93" i="24"/>
  <c r="AR89" i="24"/>
  <c r="AR88" i="24"/>
  <c r="AR86" i="24"/>
  <c r="BE15" i="24"/>
  <c r="OB15" i="24" s="1"/>
  <c r="BC15" i="24"/>
  <c r="AR87" i="24"/>
  <c r="H8" i="24"/>
  <c r="AR84" i="24"/>
  <c r="IG19" i="24" l="1"/>
  <c r="PT18" i="24"/>
  <c r="NC18" i="24"/>
  <c r="RJ17" i="24"/>
  <c r="RC18" i="24"/>
  <c r="MH19" i="24"/>
  <c r="MQ20" i="24"/>
  <c r="RF19" i="24"/>
  <c r="NI19" i="24"/>
  <c r="RL18" i="24"/>
  <c r="MT18" i="24"/>
  <c r="RG17" i="24"/>
  <c r="JE19" i="24"/>
  <c r="QB18" i="24"/>
  <c r="GE20" i="24"/>
  <c r="PB19" i="24"/>
  <c r="MW19" i="24"/>
  <c r="RH18" i="24"/>
  <c r="JH19" i="24"/>
  <c r="QC18" i="24"/>
  <c r="GH18" i="24"/>
  <c r="PC17" i="24"/>
  <c r="MN19" i="24"/>
  <c r="RE18" i="24"/>
  <c r="ID19" i="24"/>
  <c r="PS18" i="24"/>
  <c r="KF19" i="24"/>
  <c r="QK18" i="24"/>
  <c r="MZ19" i="24"/>
  <c r="RI18" i="24"/>
  <c r="IV19" i="24"/>
  <c r="PY18" i="24"/>
  <c r="KC18" i="24"/>
  <c r="QJ17" i="24"/>
  <c r="MK19" i="24"/>
  <c r="RD18" i="24"/>
  <c r="NO19" i="24"/>
  <c r="RN18" i="24"/>
  <c r="GB19" i="24"/>
  <c r="PA18" i="24"/>
  <c r="JQ20" i="24"/>
  <c r="QF19" i="24"/>
  <c r="JW19" i="24"/>
  <c r="QH18" i="24"/>
  <c r="JK19" i="24"/>
  <c r="QD18" i="24"/>
  <c r="NL19" i="24"/>
  <c r="RM18" i="24"/>
  <c r="JN19" i="24"/>
  <c r="QE18" i="24"/>
  <c r="JZ19" i="24"/>
  <c r="QI18" i="24"/>
  <c r="JT19" i="24"/>
  <c r="QG18" i="24"/>
  <c r="HU19" i="24"/>
  <c r="PP18" i="24"/>
  <c r="HI19" i="24"/>
  <c r="PL18" i="24"/>
  <c r="FP19" i="24"/>
  <c r="OW19" i="24" s="1"/>
  <c r="FV19" i="24"/>
  <c r="OY19" i="24" s="1"/>
  <c r="FY20" i="24"/>
  <c r="OZ20" i="24" s="1"/>
  <c r="FS19" i="24"/>
  <c r="OX19" i="24" s="1"/>
  <c r="IP18" i="24"/>
  <c r="PW18" i="24" s="1"/>
  <c r="GL22" i="24"/>
  <c r="GU21" i="24"/>
  <c r="EL19" i="24"/>
  <c r="OM19" i="24" s="1"/>
  <c r="FG18" i="24"/>
  <c r="OT18" i="24" s="1"/>
  <c r="FA18" i="24"/>
  <c r="OR18" i="24" s="1"/>
  <c r="EX19" i="24"/>
  <c r="OQ19" i="24" s="1"/>
  <c r="EF19" i="24"/>
  <c r="OK19" i="24" s="1"/>
  <c r="EO19" i="24"/>
  <c r="ON19" i="24" s="1"/>
  <c r="EI19" i="24"/>
  <c r="OL19" i="24" s="1"/>
  <c r="FJ19" i="24"/>
  <c r="OU19" i="24" s="1"/>
  <c r="EU19" i="24"/>
  <c r="OP19" i="24" s="1"/>
  <c r="ER18" i="24"/>
  <c r="OO18" i="24" s="1"/>
  <c r="FM19" i="24"/>
  <c r="OV19" i="24" s="1"/>
  <c r="KP21" i="24"/>
  <c r="KY20" i="24"/>
  <c r="HK11" i="24"/>
  <c r="VD11" i="24" s="1"/>
  <c r="HL11" i="24" s="1"/>
  <c r="PM11" i="24" s="1"/>
  <c r="GV11" i="24"/>
  <c r="UY11" i="24" s="1"/>
  <c r="GW11" i="24" s="1"/>
  <c r="PH11" i="24" s="1"/>
  <c r="GM11" i="24"/>
  <c r="UV11" i="24" s="1"/>
  <c r="GN11" i="24" s="1"/>
  <c r="PE11" i="24" s="1"/>
  <c r="HQ11" i="24"/>
  <c r="VF11" i="24" s="1"/>
  <c r="HR11" i="24" s="1"/>
  <c r="PO11" i="24" s="1"/>
  <c r="GS11" i="24"/>
  <c r="UX11" i="24" s="1"/>
  <c r="GT11" i="24" s="1"/>
  <c r="PG11" i="24" s="1"/>
  <c r="LK11" i="24"/>
  <c r="LL11" i="24" s="1"/>
  <c r="WM11" i="24" s="1"/>
  <c r="LM11" i="24" s="1"/>
  <c r="QV11" i="24" s="1"/>
  <c r="HW11" i="24"/>
  <c r="HB11" i="24"/>
  <c r="VA11" i="24" s="1"/>
  <c r="HC11" i="24" s="1"/>
  <c r="PJ11" i="24" s="1"/>
  <c r="HE11" i="24"/>
  <c r="DQ11" i="24"/>
  <c r="OF11" i="24" s="1"/>
  <c r="LR11" i="24"/>
  <c r="WO11" i="24" s="1"/>
  <c r="LS11" i="24" s="1"/>
  <c r="GP11" i="24"/>
  <c r="UW11" i="24" s="1"/>
  <c r="GQ11" i="24" s="1"/>
  <c r="PF11" i="24" s="1"/>
  <c r="DK11" i="24"/>
  <c r="OD11" i="24" s="1"/>
  <c r="DH11" i="24"/>
  <c r="OC11" i="24" s="1"/>
  <c r="TQ17" i="24"/>
  <c r="TT10" i="24"/>
  <c r="DE10" i="24" s="1"/>
  <c r="TQ10" i="24"/>
  <c r="CV10" i="24" s="1"/>
  <c r="NY10" i="24" s="1"/>
  <c r="TQ11" i="24"/>
  <c r="SX10" i="24"/>
  <c r="SX11" i="24" s="1"/>
  <c r="TW18" i="24"/>
  <c r="UA19" i="24"/>
  <c r="TW12" i="24"/>
  <c r="UA10" i="24"/>
  <c r="DZ10" i="24" s="1"/>
  <c r="OI10" i="24" s="1"/>
  <c r="AX10" i="24"/>
  <c r="TQ15" i="24"/>
  <c r="TQ12" i="24"/>
  <c r="TQ14" i="24"/>
  <c r="TQ13" i="24"/>
  <c r="TQ16" i="24"/>
  <c r="TW17" i="24"/>
  <c r="UA16" i="24"/>
  <c r="IN19" i="24"/>
  <c r="IO19" i="24" s="1"/>
  <c r="VN19" i="24" s="1"/>
  <c r="IW18" i="24"/>
  <c r="IX18" i="24" s="1"/>
  <c r="VQ18" i="24" s="1"/>
  <c r="IY18" i="24" s="1"/>
  <c r="PZ18" i="24" s="1"/>
  <c r="EP30" i="24"/>
  <c r="EQ29" i="24"/>
  <c r="UF29" i="24" s="1"/>
  <c r="EY29" i="24"/>
  <c r="EZ29" i="24" s="1"/>
  <c r="UI29" i="24" s="1"/>
  <c r="HB12" i="24"/>
  <c r="HE12" i="24"/>
  <c r="VB12" i="24" s="1"/>
  <c r="HK12" i="24"/>
  <c r="VD12" i="24" s="1"/>
  <c r="TW13" i="24"/>
  <c r="TW14" i="24"/>
  <c r="TW15" i="24"/>
  <c r="TW11" i="24"/>
  <c r="DN11" i="24" s="1"/>
  <c r="OE11" i="24" s="1"/>
  <c r="UA11" i="24"/>
  <c r="TT14" i="24"/>
  <c r="TT11" i="24"/>
  <c r="TW16" i="24"/>
  <c r="CI105" i="24"/>
  <c r="TM105" i="24" s="1"/>
  <c r="CI87" i="24"/>
  <c r="TM87" i="24" s="1"/>
  <c r="CI95" i="24"/>
  <c r="TM95" i="24" s="1"/>
  <c r="CI85" i="24"/>
  <c r="TM85" i="24" s="1"/>
  <c r="CI91" i="24"/>
  <c r="TM91" i="24" s="1"/>
  <c r="CI69" i="24"/>
  <c r="CI109" i="24"/>
  <c r="TM109" i="24" s="1"/>
  <c r="CI93" i="24"/>
  <c r="TM93" i="24" s="1"/>
  <c r="CI97" i="24"/>
  <c r="TM97" i="24" s="1"/>
  <c r="CI77" i="24"/>
  <c r="UA17" i="24"/>
  <c r="UA13" i="24"/>
  <c r="UA12" i="24"/>
  <c r="CI103" i="24"/>
  <c r="TM103" i="24" s="1"/>
  <c r="CI83" i="24"/>
  <c r="CI79" i="24"/>
  <c r="CI81" i="24"/>
  <c r="TM81" i="24" s="1"/>
  <c r="CI99" i="24"/>
  <c r="TM99" i="24" s="1"/>
  <c r="CI75" i="24"/>
  <c r="CI107" i="24"/>
  <c r="TM107" i="24" s="1"/>
  <c r="CI89" i="24"/>
  <c r="TM89" i="24" s="1"/>
  <c r="UA15" i="24"/>
  <c r="UA14" i="24"/>
  <c r="TT15" i="24"/>
  <c r="TT12" i="24"/>
  <c r="TT13" i="24"/>
  <c r="TP11" i="24"/>
  <c r="CS11" i="24" s="1"/>
  <c r="NX11" i="24" s="1"/>
  <c r="CI73" i="24"/>
  <c r="CI101" i="24"/>
  <c r="TK104" i="24"/>
  <c r="TK103" i="24"/>
  <c r="DA90" i="24"/>
  <c r="EB90" i="24"/>
  <c r="TK90" i="24"/>
  <c r="TK102" i="24"/>
  <c r="DA100" i="24"/>
  <c r="EB100" i="24"/>
  <c r="TK81" i="24"/>
  <c r="EB71" i="24"/>
  <c r="DA71" i="24"/>
  <c r="TL80" i="24"/>
  <c r="CI68" i="24"/>
  <c r="CA68" i="24"/>
  <c r="CL85" i="24"/>
  <c r="CA85" i="24"/>
  <c r="CI94" i="24"/>
  <c r="CA94" i="24"/>
  <c r="CI88" i="24"/>
  <c r="CA88" i="24"/>
  <c r="CI82" i="24"/>
  <c r="CA82" i="24"/>
  <c r="CI108" i="24"/>
  <c r="CA108" i="24"/>
  <c r="CL97" i="24"/>
  <c r="CA97" i="24"/>
  <c r="CI74" i="24"/>
  <c r="CA74" i="24"/>
  <c r="CI84" i="24"/>
  <c r="TM84" i="24" s="1"/>
  <c r="CA84" i="24"/>
  <c r="CI80" i="24"/>
  <c r="CA80" i="24"/>
  <c r="CI92" i="24"/>
  <c r="TM92" i="24" s="1"/>
  <c r="CA92" i="24"/>
  <c r="CL87" i="24"/>
  <c r="CA87" i="24"/>
  <c r="CL99" i="24"/>
  <c r="CA99" i="24"/>
  <c r="CL107" i="24"/>
  <c r="CA107" i="24"/>
  <c r="CI76" i="24"/>
  <c r="CA76" i="24"/>
  <c r="CI96" i="24"/>
  <c r="CA96" i="24"/>
  <c r="CL79" i="24"/>
  <c r="CA79" i="24"/>
  <c r="CL77" i="24"/>
  <c r="CA77" i="24"/>
  <c r="CI98" i="24"/>
  <c r="TM98" i="24" s="1"/>
  <c r="CA98" i="24"/>
  <c r="CL73" i="24"/>
  <c r="CA73" i="24"/>
  <c r="CI86" i="24"/>
  <c r="TM86" i="24" s="1"/>
  <c r="CA86" i="24"/>
  <c r="CL103" i="24"/>
  <c r="CA103" i="24"/>
  <c r="CL91" i="24"/>
  <c r="TN91" i="24" s="1"/>
  <c r="CA91" i="24"/>
  <c r="CL89" i="24"/>
  <c r="CA89" i="24"/>
  <c r="CL93" i="24"/>
  <c r="TN93" i="24" s="1"/>
  <c r="CA93" i="24"/>
  <c r="CL75" i="24"/>
  <c r="CA75" i="24"/>
  <c r="CI106" i="24"/>
  <c r="CA106" i="24"/>
  <c r="CI78" i="24"/>
  <c r="CA78" i="24"/>
  <c r="CL95" i="24"/>
  <c r="TN95" i="24" s="1"/>
  <c r="CA95" i="24"/>
  <c r="CL83" i="24"/>
  <c r="CA83" i="24"/>
  <c r="CI102" i="24"/>
  <c r="TM102" i="24" s="1"/>
  <c r="CA102" i="24"/>
  <c r="CL101" i="24"/>
  <c r="CA101" i="24"/>
  <c r="CI72" i="24"/>
  <c r="CA72" i="24"/>
  <c r="CL69" i="24"/>
  <c r="CA69" i="24"/>
  <c r="CL105" i="24"/>
  <c r="TN105" i="24" s="1"/>
  <c r="CA105" i="24"/>
  <c r="CL11" i="24"/>
  <c r="TN11" i="24" s="1"/>
  <c r="CM11" i="24" s="1"/>
  <c r="NV11" i="24" s="1"/>
  <c r="CA11" i="24"/>
  <c r="CI70" i="24"/>
  <c r="CA70" i="24"/>
  <c r="CL109" i="24"/>
  <c r="CA109" i="24"/>
  <c r="CL81" i="24"/>
  <c r="TN81" i="24" s="1"/>
  <c r="CA81" i="24"/>
  <c r="CI104" i="24"/>
  <c r="CA104" i="24"/>
  <c r="YF12" i="24"/>
  <c r="XO12" i="24" s="1"/>
  <c r="TP14" i="24"/>
  <c r="TP13" i="24"/>
  <c r="TP12" i="24"/>
  <c r="TP15" i="24"/>
  <c r="TK83" i="24"/>
  <c r="TK108" i="24"/>
  <c r="TK82" i="24"/>
  <c r="TL93" i="24"/>
  <c r="TL103" i="24"/>
  <c r="TL102" i="24"/>
  <c r="TL94" i="24"/>
  <c r="TK95" i="24"/>
  <c r="TK109" i="24"/>
  <c r="TL85" i="24"/>
  <c r="TK94" i="24"/>
  <c r="TL90" i="24"/>
  <c r="TL99" i="24"/>
  <c r="TK93" i="24"/>
  <c r="TN84" i="24"/>
  <c r="TL92" i="24"/>
  <c r="TK106" i="24"/>
  <c r="TL83" i="24"/>
  <c r="TK92" i="24"/>
  <c r="TK89" i="24"/>
  <c r="TL98" i="24"/>
  <c r="TN92" i="24"/>
  <c r="TK99" i="24"/>
  <c r="TK101" i="24"/>
  <c r="TK96" i="24"/>
  <c r="TK97" i="24"/>
  <c r="TL104" i="24"/>
  <c r="TL82" i="24"/>
  <c r="TL95" i="24"/>
  <c r="TN88" i="24"/>
  <c r="TK87" i="24"/>
  <c r="TK84" i="24"/>
  <c r="TL88" i="24"/>
  <c r="TL89" i="24"/>
  <c r="TK98" i="24"/>
  <c r="TN108" i="24"/>
  <c r="TK78" i="24"/>
  <c r="TL91" i="24"/>
  <c r="TK77" i="24"/>
  <c r="TL101" i="24"/>
  <c r="TL96" i="24"/>
  <c r="TL97" i="24"/>
  <c r="TN98" i="24"/>
  <c r="TL81" i="24"/>
  <c r="TL109" i="24"/>
  <c r="TL75" i="24"/>
  <c r="TL87" i="24"/>
  <c r="TL84" i="24"/>
  <c r="TK88" i="24"/>
  <c r="TK85" i="24"/>
  <c r="TK100" i="24"/>
  <c r="TL78" i="24"/>
  <c r="TK91" i="24"/>
  <c r="TL77" i="24"/>
  <c r="TK76" i="24"/>
  <c r="TK79" i="24"/>
  <c r="TK86" i="24"/>
  <c r="TK105" i="24"/>
  <c r="TL107" i="24"/>
  <c r="TL106" i="24"/>
  <c r="TK75" i="24"/>
  <c r="TL108" i="24"/>
  <c r="TN96" i="24"/>
  <c r="TN100" i="24"/>
  <c r="TM90" i="24"/>
  <c r="TL100" i="24"/>
  <c r="TK80" i="24"/>
  <c r="TL76" i="24"/>
  <c r="TL79" i="24"/>
  <c r="TL86" i="24"/>
  <c r="TL105" i="24"/>
  <c r="TK107" i="24"/>
  <c r="XS14" i="24"/>
  <c r="XU15" i="24" s="1"/>
  <c r="XT16" i="24"/>
  <c r="XX17" i="24" s="1"/>
  <c r="CE10" i="24"/>
  <c r="CF10" i="24" s="1"/>
  <c r="CH11" i="24"/>
  <c r="CN10" i="24"/>
  <c r="CN11" i="24" s="1"/>
  <c r="DT12" i="24"/>
  <c r="OG12" i="24" s="1"/>
  <c r="ZM10" i="24"/>
  <c r="CH10" i="24"/>
  <c r="ND10" i="24"/>
  <c r="NE10" i="24" s="1"/>
  <c r="XB10" i="24" s="1"/>
  <c r="NF10" i="24" s="1"/>
  <c r="RK10" i="24" s="1"/>
  <c r="DW11" i="24"/>
  <c r="OH11" i="24" s="1"/>
  <c r="CE11" i="24"/>
  <c r="CF11" i="24" s="1"/>
  <c r="CB11" i="24"/>
  <c r="CC11" i="24" s="1"/>
  <c r="CC10" i="24"/>
  <c r="XZ14" i="24"/>
  <c r="XZ13" i="24"/>
  <c r="XY14" i="24"/>
  <c r="XU14" i="24"/>
  <c r="XU13" i="24"/>
  <c r="XZ12" i="24"/>
  <c r="XY13" i="24"/>
  <c r="XU12" i="24"/>
  <c r="XW13" i="24"/>
  <c r="XW12" i="24"/>
  <c r="XY12" i="24"/>
  <c r="XW14" i="24"/>
  <c r="XX16" i="24"/>
  <c r="XV13" i="24"/>
  <c r="XV12" i="24"/>
  <c r="XX14" i="24"/>
  <c r="XX13" i="24"/>
  <c r="XV15" i="24"/>
  <c r="XV14" i="24"/>
  <c r="XX12" i="24"/>
  <c r="XV16" i="24"/>
  <c r="XX15" i="24"/>
  <c r="Y10" i="24"/>
  <c r="C9" i="24"/>
  <c r="SX12" i="24"/>
  <c r="BF11" i="24"/>
  <c r="BB10" i="24"/>
  <c r="BD12" i="24"/>
  <c r="BD11" i="24"/>
  <c r="BB11" i="24"/>
  <c r="BF10" i="24"/>
  <c r="BF12" i="24"/>
  <c r="BE16" i="24"/>
  <c r="OB16" i="24" s="1"/>
  <c r="BC16" i="24"/>
  <c r="BB12" i="24"/>
  <c r="IV20" i="24" l="1"/>
  <c r="PY19" i="24"/>
  <c r="MN20" i="24"/>
  <c r="RE19" i="24"/>
  <c r="MQ21" i="24"/>
  <c r="RF20" i="24"/>
  <c r="IP19" i="24"/>
  <c r="PW19" i="24" s="1"/>
  <c r="MH20" i="24"/>
  <c r="RC19" i="24"/>
  <c r="GE21" i="24"/>
  <c r="PB20" i="24"/>
  <c r="MZ20" i="24"/>
  <c r="RI19" i="24"/>
  <c r="GH19" i="24"/>
  <c r="PC18" i="24"/>
  <c r="JE20" i="24"/>
  <c r="QB19" i="24"/>
  <c r="MK20" i="24"/>
  <c r="RD19" i="24"/>
  <c r="KF20" i="24"/>
  <c r="QK19" i="24"/>
  <c r="JH20" i="24"/>
  <c r="QC19" i="24"/>
  <c r="MT19" i="24"/>
  <c r="RG18" i="24"/>
  <c r="NC19" i="24"/>
  <c r="RJ18" i="24"/>
  <c r="KC19" i="24"/>
  <c r="QJ18" i="24"/>
  <c r="ID20" i="24"/>
  <c r="PS19" i="24"/>
  <c r="MW20" i="24"/>
  <c r="RH19" i="24"/>
  <c r="NI20" i="24"/>
  <c r="RL19" i="24"/>
  <c r="IG20" i="24"/>
  <c r="PT19" i="24"/>
  <c r="JW20" i="24"/>
  <c r="QH19" i="24"/>
  <c r="JZ20" i="24"/>
  <c r="QI19" i="24"/>
  <c r="HI20" i="24"/>
  <c r="PL19" i="24"/>
  <c r="JN20" i="24"/>
  <c r="QE19" i="24"/>
  <c r="JQ21" i="24"/>
  <c r="QF20" i="24"/>
  <c r="HU20" i="24"/>
  <c r="PP19" i="24"/>
  <c r="NL20" i="24"/>
  <c r="RM19" i="24"/>
  <c r="GB20" i="24"/>
  <c r="PA19" i="24"/>
  <c r="JT20" i="24"/>
  <c r="QG19" i="24"/>
  <c r="JK20" i="24"/>
  <c r="QD19" i="24"/>
  <c r="NO20" i="24"/>
  <c r="RN19" i="24"/>
  <c r="FS20" i="24"/>
  <c r="OX20" i="24" s="1"/>
  <c r="FY21" i="24"/>
  <c r="OZ21" i="24" s="1"/>
  <c r="VA12" i="24"/>
  <c r="HC12" i="24" s="1"/>
  <c r="PJ12" i="24" s="1"/>
  <c r="FV20" i="24"/>
  <c r="OY20" i="24" s="1"/>
  <c r="FP20" i="24"/>
  <c r="OW20" i="24" s="1"/>
  <c r="DK12" i="24"/>
  <c r="OD12" i="24" s="1"/>
  <c r="GL23" i="24"/>
  <c r="GU22" i="24"/>
  <c r="EU20" i="24"/>
  <c r="OP20" i="24" s="1"/>
  <c r="DH12" i="24"/>
  <c r="EO20" i="24"/>
  <c r="ON20" i="24" s="1"/>
  <c r="FG19" i="24"/>
  <c r="OT19" i="24" s="1"/>
  <c r="EF20" i="24"/>
  <c r="OK20" i="24" s="1"/>
  <c r="EL20" i="24"/>
  <c r="OM20" i="24" s="1"/>
  <c r="FM20" i="24"/>
  <c r="OV20" i="24" s="1"/>
  <c r="FJ20" i="24"/>
  <c r="OU20" i="24" s="1"/>
  <c r="EX20" i="24"/>
  <c r="OQ20" i="24" s="1"/>
  <c r="ER19" i="24"/>
  <c r="OO19" i="24" s="1"/>
  <c r="EI20" i="24"/>
  <c r="OL20" i="24" s="1"/>
  <c r="FA19" i="24"/>
  <c r="OR19" i="24" s="1"/>
  <c r="KP22" i="24"/>
  <c r="KY21" i="24"/>
  <c r="HL12" i="24"/>
  <c r="PM12" i="24" s="1"/>
  <c r="GY11" i="24"/>
  <c r="UZ11" i="24" s="1"/>
  <c r="GZ11" i="24" s="1"/>
  <c r="PI11" i="24" s="1"/>
  <c r="HZ11" i="24"/>
  <c r="VI11" i="24" s="1"/>
  <c r="IA11" i="24" s="1"/>
  <c r="PR11" i="24" s="1"/>
  <c r="GJ12" i="24"/>
  <c r="UU12" i="24" s="1"/>
  <c r="GK12" i="24" s="1"/>
  <c r="PD12" i="24" s="1"/>
  <c r="KK11" i="24"/>
  <c r="WD11" i="24" s="1"/>
  <c r="KL11" i="24" s="1"/>
  <c r="QM11" i="24" s="1"/>
  <c r="LI11" i="24"/>
  <c r="WL11" i="24" s="1"/>
  <c r="LJ11" i="24" s="1"/>
  <c r="QU11" i="24" s="1"/>
  <c r="KN11" i="24"/>
  <c r="WE11" i="24" s="1"/>
  <c r="KO11" i="24" s="1"/>
  <c r="QN11" i="24" s="1"/>
  <c r="GP12" i="24"/>
  <c r="UW12" i="24" s="1"/>
  <c r="GQ12" i="24" s="1"/>
  <c r="PF12" i="24" s="1"/>
  <c r="VB11" i="24"/>
  <c r="HF11" i="24" s="1"/>
  <c r="HN12" i="24"/>
  <c r="VE12" i="24" s="1"/>
  <c r="HO12" i="24" s="1"/>
  <c r="PN12" i="24" s="1"/>
  <c r="KT11" i="24"/>
  <c r="WG11" i="24" s="1"/>
  <c r="KU11" i="24" s="1"/>
  <c r="QP11" i="24" s="1"/>
  <c r="KW11" i="24"/>
  <c r="WH11" i="24" s="1"/>
  <c r="KX11" i="24" s="1"/>
  <c r="QQ11" i="24" s="1"/>
  <c r="LX11" i="24"/>
  <c r="WQ11" i="24" s="1"/>
  <c r="LY11" i="24" s="1"/>
  <c r="QZ11" i="24" s="1"/>
  <c r="LF11" i="24"/>
  <c r="WK11" i="24" s="1"/>
  <c r="LG11" i="24" s="1"/>
  <c r="QT11" i="24" s="1"/>
  <c r="GS12" i="24"/>
  <c r="UX12" i="24" s="1"/>
  <c r="GT12" i="24" s="1"/>
  <c r="PG12" i="24" s="1"/>
  <c r="LU11" i="24"/>
  <c r="WP11" i="24" s="1"/>
  <c r="LV11" i="24" s="1"/>
  <c r="QY11" i="24" s="1"/>
  <c r="HQ12" i="24"/>
  <c r="VF12" i="24" s="1"/>
  <c r="HR12" i="24" s="1"/>
  <c r="PO12" i="24" s="1"/>
  <c r="MA11" i="24"/>
  <c r="WR11" i="24" s="1"/>
  <c r="MB11" i="24" s="1"/>
  <c r="RA11" i="24" s="1"/>
  <c r="KH11" i="24"/>
  <c r="WC11" i="24" s="1"/>
  <c r="KI11" i="24" s="1"/>
  <c r="QL11" i="24" s="1"/>
  <c r="LO11" i="24"/>
  <c r="WN11" i="24" s="1"/>
  <c r="LP11" i="24" s="1"/>
  <c r="QW11" i="24" s="1"/>
  <c r="VH11" i="24"/>
  <c r="HX11" i="24" s="1"/>
  <c r="PQ11" i="24" s="1"/>
  <c r="DQ12" i="24"/>
  <c r="OF12" i="24" s="1"/>
  <c r="LK12" i="24"/>
  <c r="LL12" i="24" s="1"/>
  <c r="WM12" i="24" s="1"/>
  <c r="LM12" i="24" s="1"/>
  <c r="QV12" i="24" s="1"/>
  <c r="HW12" i="24"/>
  <c r="VH12" i="24" s="1"/>
  <c r="MD11" i="24"/>
  <c r="WS11" i="24" s="1"/>
  <c r="ME11" i="24" s="1"/>
  <c r="RB11" i="24" s="1"/>
  <c r="DE11" i="24"/>
  <c r="DE12" i="24" s="1"/>
  <c r="DZ11" i="24"/>
  <c r="OI11" i="24" s="1"/>
  <c r="CV11" i="24"/>
  <c r="NY11" i="24" s="1"/>
  <c r="DT13" i="24"/>
  <c r="OG13" i="24" s="1"/>
  <c r="EP31" i="24"/>
  <c r="EQ30" i="24"/>
  <c r="UF30" i="24" s="1"/>
  <c r="EY30" i="24"/>
  <c r="EZ30" i="24" s="1"/>
  <c r="UI30" i="24" s="1"/>
  <c r="IN20" i="24"/>
  <c r="IO20" i="24" s="1"/>
  <c r="VN20" i="24" s="1"/>
  <c r="IW19" i="24"/>
  <c r="IX19" i="24" s="1"/>
  <c r="VQ19" i="24" s="1"/>
  <c r="IY19" i="24" s="1"/>
  <c r="PZ19" i="24" s="1"/>
  <c r="GS13" i="24"/>
  <c r="GJ13" i="24"/>
  <c r="UU13" i="24" s="1"/>
  <c r="HE13" i="24"/>
  <c r="VB13" i="24" s="1"/>
  <c r="KT12" i="24"/>
  <c r="LI12" i="24"/>
  <c r="WL12" i="24" s="1"/>
  <c r="KK12" i="24"/>
  <c r="LO12" i="24"/>
  <c r="KH12" i="24"/>
  <c r="WC12" i="24" s="1"/>
  <c r="LU12" i="24"/>
  <c r="KW12" i="24"/>
  <c r="WH12" i="24" s="1"/>
  <c r="MA12" i="24"/>
  <c r="KN12" i="24"/>
  <c r="CI11" i="24"/>
  <c r="CZ11" i="24"/>
  <c r="DA11" i="24" s="1"/>
  <c r="YI12" i="24"/>
  <c r="YJ12" i="24"/>
  <c r="TN101" i="24"/>
  <c r="TM83" i="24"/>
  <c r="TN89" i="24"/>
  <c r="TN99" i="24"/>
  <c r="TM82" i="24"/>
  <c r="TN82" i="24"/>
  <c r="TN86" i="24"/>
  <c r="DA109" i="24"/>
  <c r="EB109" i="24"/>
  <c r="EB89" i="24"/>
  <c r="DA89" i="24"/>
  <c r="DA96" i="24"/>
  <c r="EB96" i="24"/>
  <c r="EB87" i="24"/>
  <c r="DA87" i="24"/>
  <c r="EB88" i="24"/>
  <c r="DA88" i="24"/>
  <c r="TN94" i="24"/>
  <c r="TN106" i="24"/>
  <c r="TN109" i="24"/>
  <c r="TM96" i="24"/>
  <c r="TN87" i="24"/>
  <c r="TM88" i="24"/>
  <c r="TM101" i="24"/>
  <c r="DA102" i="24"/>
  <c r="EB102" i="24"/>
  <c r="EB106" i="24"/>
  <c r="DA106" i="24"/>
  <c r="EB91" i="24"/>
  <c r="DA91" i="24"/>
  <c r="DA98" i="24"/>
  <c r="EB98" i="24"/>
  <c r="DA92" i="24"/>
  <c r="EB92" i="24"/>
  <c r="EB97" i="24"/>
  <c r="DA97" i="24"/>
  <c r="EB94" i="24"/>
  <c r="DA94" i="24"/>
  <c r="TM106" i="24"/>
  <c r="TN97" i="24"/>
  <c r="TM94" i="24"/>
  <c r="TM100" i="24"/>
  <c r="DA104" i="24"/>
  <c r="EB104" i="24"/>
  <c r="DA83" i="24"/>
  <c r="EB83" i="24"/>
  <c r="EB103" i="24"/>
  <c r="DA103" i="24"/>
  <c r="DA107" i="24"/>
  <c r="EB107" i="24"/>
  <c r="DA108" i="24"/>
  <c r="EB108" i="24"/>
  <c r="EB85" i="24"/>
  <c r="DA85" i="24"/>
  <c r="TN102" i="24"/>
  <c r="TM104" i="24"/>
  <c r="TN83" i="24"/>
  <c r="TN103" i="24"/>
  <c r="TN107" i="24"/>
  <c r="TM108" i="24"/>
  <c r="TN90" i="24"/>
  <c r="TN104" i="24"/>
  <c r="DA81" i="24"/>
  <c r="EB81" i="24"/>
  <c r="DA105" i="24"/>
  <c r="EB105" i="24"/>
  <c r="EB101" i="24"/>
  <c r="DA101" i="24"/>
  <c r="DA95" i="24"/>
  <c r="EB95" i="24"/>
  <c r="EB93" i="24"/>
  <c r="DA93" i="24"/>
  <c r="EB86" i="24"/>
  <c r="DA86" i="24"/>
  <c r="EB99" i="24"/>
  <c r="DA99" i="24"/>
  <c r="DA84" i="24"/>
  <c r="EB84" i="24"/>
  <c r="DA82" i="24"/>
  <c r="EB82" i="24"/>
  <c r="TN74" i="24"/>
  <c r="TM79" i="24"/>
  <c r="TN85" i="24"/>
  <c r="TM75" i="24"/>
  <c r="TN80" i="24"/>
  <c r="TN76" i="24"/>
  <c r="TM78" i="24"/>
  <c r="TM77" i="24"/>
  <c r="TM73" i="24"/>
  <c r="TN77" i="24"/>
  <c r="DA77" i="24"/>
  <c r="EB77" i="24"/>
  <c r="EB80" i="24"/>
  <c r="DA80" i="24"/>
  <c r="TM80" i="24"/>
  <c r="EB69" i="24"/>
  <c r="DA69" i="24"/>
  <c r="DA78" i="24"/>
  <c r="EB78" i="24"/>
  <c r="DA79" i="24"/>
  <c r="EB79" i="24"/>
  <c r="DA68" i="24"/>
  <c r="EB68" i="24"/>
  <c r="TN79" i="24"/>
  <c r="EB70" i="24"/>
  <c r="DA70" i="24"/>
  <c r="DA73" i="24"/>
  <c r="EB73" i="24"/>
  <c r="EB74" i="24"/>
  <c r="DA74" i="24"/>
  <c r="TN73" i="24"/>
  <c r="TM74" i="24"/>
  <c r="TN78" i="24"/>
  <c r="EB72" i="24"/>
  <c r="DA72" i="24"/>
  <c r="EB75" i="24"/>
  <c r="DA75" i="24"/>
  <c r="EB76" i="24"/>
  <c r="DA76" i="24"/>
  <c r="TN75" i="24"/>
  <c r="TM76" i="24"/>
  <c r="EB11" i="24"/>
  <c r="CI10" i="24"/>
  <c r="TM10" i="24" s="1"/>
  <c r="CJ10" i="24" s="1"/>
  <c r="NU10" i="24" s="1"/>
  <c r="CA10" i="24"/>
  <c r="ZG12" i="24"/>
  <c r="CO10" i="24"/>
  <c r="TO10" i="24" s="1"/>
  <c r="CP10" i="24" s="1"/>
  <c r="NW10" i="24" s="1"/>
  <c r="DN12" i="24"/>
  <c r="OE12" i="24" s="1"/>
  <c r="CW10" i="24"/>
  <c r="XY15" i="24"/>
  <c r="CB15" i="24" s="1"/>
  <c r="CC15" i="24" s="1"/>
  <c r="XW15" i="24"/>
  <c r="XS15" i="24"/>
  <c r="XZ15" i="24"/>
  <c r="XT17" i="24"/>
  <c r="XV18" i="24" s="1"/>
  <c r="XV17" i="24"/>
  <c r="DW12" i="24"/>
  <c r="OH12" i="24" s="1"/>
  <c r="ND11" i="24"/>
  <c r="NE11" i="24" s="1"/>
  <c r="XB11" i="24" s="1"/>
  <c r="NF11" i="24" s="1"/>
  <c r="RK11" i="24" s="1"/>
  <c r="DK13" i="24"/>
  <c r="OD13" i="24" s="1"/>
  <c r="CS12" i="24"/>
  <c r="NX12" i="24" s="1"/>
  <c r="TK10" i="24"/>
  <c r="CD10" i="24" s="1"/>
  <c r="TK11" i="24"/>
  <c r="TL10" i="24"/>
  <c r="CG10" i="24" s="1"/>
  <c r="NT10" i="24" s="1"/>
  <c r="TL11" i="24"/>
  <c r="CN12" i="24"/>
  <c r="CW11" i="24"/>
  <c r="CO11" i="24"/>
  <c r="CE14" i="24"/>
  <c r="CF14" i="24" s="1"/>
  <c r="CB14" i="24"/>
  <c r="CC14" i="24" s="1"/>
  <c r="CK13" i="24"/>
  <c r="CH13" i="24"/>
  <c r="CH14" i="24"/>
  <c r="CK14" i="24"/>
  <c r="CL14" i="24" s="1"/>
  <c r="CB13" i="24"/>
  <c r="CC13" i="24" s="1"/>
  <c r="CE13" i="24"/>
  <c r="CF13" i="24" s="1"/>
  <c r="CK12" i="24"/>
  <c r="CL12" i="24" s="1"/>
  <c r="CH12" i="24"/>
  <c r="CE12" i="24"/>
  <c r="CF12" i="24" s="1"/>
  <c r="CB12" i="24"/>
  <c r="CC12" i="24" s="1"/>
  <c r="XO13" i="24"/>
  <c r="XR12" i="24"/>
  <c r="XQ12" i="24"/>
  <c r="SX13" i="24"/>
  <c r="BE19" i="24"/>
  <c r="OB19" i="24" s="1"/>
  <c r="BC21" i="24"/>
  <c r="BE21" i="24"/>
  <c r="OB21" i="24" s="1"/>
  <c r="BE22" i="24"/>
  <c r="OB22" i="24" s="1"/>
  <c r="BC19" i="24"/>
  <c r="BE18" i="24"/>
  <c r="OB18" i="24" s="1"/>
  <c r="BC20" i="24"/>
  <c r="BC17" i="24"/>
  <c r="BC22" i="24"/>
  <c r="BC18" i="24"/>
  <c r="BE20" i="24"/>
  <c r="OB20" i="24" s="1"/>
  <c r="BE17" i="24"/>
  <c r="OB17" i="24" s="1"/>
  <c r="BB13" i="24"/>
  <c r="BD13" i="24"/>
  <c r="BF13" i="24"/>
  <c r="ZQ11" i="24" a="1"/>
  <c r="ZJ12" i="24" a="1"/>
  <c r="ZI10" i="24" a="1"/>
  <c r="WG12" i="24" l="1"/>
  <c r="MW21" i="24"/>
  <c r="RH20" i="24"/>
  <c r="JE21" i="24"/>
  <c r="QB20" i="24"/>
  <c r="ID21" i="24"/>
  <c r="PS20" i="24"/>
  <c r="JH21" i="24"/>
  <c r="QC20" i="24"/>
  <c r="GH20" i="24"/>
  <c r="PC19" i="24"/>
  <c r="MT20" i="24"/>
  <c r="RG19" i="24"/>
  <c r="MH21" i="24"/>
  <c r="RC20" i="24"/>
  <c r="DH13" i="24"/>
  <c r="OC13" i="24" s="1"/>
  <c r="OC12" i="24"/>
  <c r="MQ22" i="24"/>
  <c r="RF21" i="24"/>
  <c r="MZ21" i="24"/>
  <c r="RI20" i="24"/>
  <c r="MN21" i="24"/>
  <c r="RE20" i="24"/>
  <c r="IG21" i="24"/>
  <c r="PT20" i="24"/>
  <c r="KC20" i="24"/>
  <c r="QJ19" i="24"/>
  <c r="KF21" i="24"/>
  <c r="QK20" i="24"/>
  <c r="DQ13" i="24"/>
  <c r="OF13" i="24" s="1"/>
  <c r="IP20" i="24"/>
  <c r="PW20" i="24" s="1"/>
  <c r="HF12" i="24"/>
  <c r="PK12" i="24" s="1"/>
  <c r="PK11" i="24"/>
  <c r="NI21" i="24"/>
  <c r="RL20" i="24"/>
  <c r="NC20" i="24"/>
  <c r="RJ19" i="24"/>
  <c r="MK21" i="24"/>
  <c r="RD20" i="24"/>
  <c r="GE22" i="24"/>
  <c r="PB21" i="24"/>
  <c r="IV21" i="24"/>
  <c r="PY20" i="24"/>
  <c r="ZQ11" i="24"/>
  <c r="GB21" i="24"/>
  <c r="PA20" i="24"/>
  <c r="JN21" i="24"/>
  <c r="QE20" i="24"/>
  <c r="NO21" i="24"/>
  <c r="RN20" i="24"/>
  <c r="NL21" i="24"/>
  <c r="RM20" i="24"/>
  <c r="HI21" i="24"/>
  <c r="PL20" i="24"/>
  <c r="QD20" i="24"/>
  <c r="JK21" i="24"/>
  <c r="HU21" i="24"/>
  <c r="PP20" i="24"/>
  <c r="JZ21" i="24"/>
  <c r="QI20" i="24"/>
  <c r="NS10" i="24"/>
  <c r="JT21" i="24"/>
  <c r="QG20" i="24"/>
  <c r="JQ22" i="24"/>
  <c r="QF21" i="24"/>
  <c r="JW21" i="24"/>
  <c r="QH20" i="24"/>
  <c r="FV21" i="24"/>
  <c r="OY21" i="24" s="1"/>
  <c r="FY22" i="24"/>
  <c r="OZ22" i="24" s="1"/>
  <c r="FP21" i="24"/>
  <c r="OW21" i="24" s="1"/>
  <c r="FS21" i="24"/>
  <c r="OX21" i="24" s="1"/>
  <c r="WD12" i="24"/>
  <c r="KL12" i="24" s="1"/>
  <c r="QM12" i="24" s="1"/>
  <c r="GL24" i="24"/>
  <c r="GU23" i="24"/>
  <c r="EL21" i="24"/>
  <c r="OM21" i="24" s="1"/>
  <c r="KX12" i="24"/>
  <c r="QQ12" i="24" s="1"/>
  <c r="GK13" i="24"/>
  <c r="PD13" i="24" s="1"/>
  <c r="FA20" i="24"/>
  <c r="OR20" i="24" s="1"/>
  <c r="EO21" i="24"/>
  <c r="ON21" i="24" s="1"/>
  <c r="EI21" i="24"/>
  <c r="OL21" i="24" s="1"/>
  <c r="DZ12" i="24"/>
  <c r="OI12" i="24" s="1"/>
  <c r="KI12" i="24"/>
  <c r="QL12" i="24" s="1"/>
  <c r="KU12" i="24"/>
  <c r="QP12" i="24" s="1"/>
  <c r="EX21" i="24"/>
  <c r="OQ21" i="24" s="1"/>
  <c r="FJ21" i="24"/>
  <c r="OU21" i="24" s="1"/>
  <c r="EF21" i="24"/>
  <c r="OK21" i="24" s="1"/>
  <c r="ER20" i="24"/>
  <c r="OO20" i="24" s="1"/>
  <c r="EU21" i="24"/>
  <c r="OP21" i="24" s="1"/>
  <c r="WR12" i="24"/>
  <c r="MB12" i="24" s="1"/>
  <c r="RA12" i="24" s="1"/>
  <c r="HB13" i="24"/>
  <c r="VA13" i="24" s="1"/>
  <c r="HC13" i="24" s="1"/>
  <c r="PJ13" i="24" s="1"/>
  <c r="LJ12" i="24"/>
  <c r="QU12" i="24" s="1"/>
  <c r="FG20" i="24"/>
  <c r="OT20" i="24" s="1"/>
  <c r="FM21" i="24"/>
  <c r="OV21" i="24" s="1"/>
  <c r="KP23" i="24"/>
  <c r="KY22" i="24"/>
  <c r="HX12" i="24"/>
  <c r="PQ12" i="24" s="1"/>
  <c r="LR12" i="24"/>
  <c r="WO12" i="24" s="1"/>
  <c r="LS12" i="24" s="1"/>
  <c r="UX13" i="24"/>
  <c r="GT13" i="24" s="1"/>
  <c r="PG13" i="24" s="1"/>
  <c r="WE12" i="24"/>
  <c r="KO12" i="24" s="1"/>
  <c r="QN12" i="24" s="1"/>
  <c r="WP12" i="24"/>
  <c r="LV12" i="24" s="1"/>
  <c r="QY12" i="24" s="1"/>
  <c r="WN12" i="24"/>
  <c r="LP12" i="24" s="1"/>
  <c r="QW12" i="24" s="1"/>
  <c r="KZ12" i="24"/>
  <c r="KQ12" i="24"/>
  <c r="GY13" i="24"/>
  <c r="HZ13" i="24"/>
  <c r="LF12" i="24"/>
  <c r="WK12" i="24" s="1"/>
  <c r="LG12" i="24" s="1"/>
  <c r="QT12" i="24" s="1"/>
  <c r="KZ11" i="24"/>
  <c r="WI11" i="24" s="1"/>
  <c r="LA11" i="24" s="1"/>
  <c r="QR11" i="24" s="1"/>
  <c r="KQ11" i="24"/>
  <c r="WF11" i="24" s="1"/>
  <c r="KR11" i="24" s="1"/>
  <c r="QO11" i="24" s="1"/>
  <c r="LC12" i="24"/>
  <c r="MD12" i="24"/>
  <c r="WS12" i="24" s="1"/>
  <c r="ME12" i="24" s="1"/>
  <c r="RB12" i="24" s="1"/>
  <c r="GP13" i="24"/>
  <c r="UW13" i="24" s="1"/>
  <c r="GQ13" i="24" s="1"/>
  <c r="PF13" i="24" s="1"/>
  <c r="HQ13" i="24"/>
  <c r="VF13" i="24" s="1"/>
  <c r="HR13" i="24" s="1"/>
  <c r="PO13" i="24" s="1"/>
  <c r="HK13" i="24"/>
  <c r="VD13" i="24" s="1"/>
  <c r="HL13" i="24" s="1"/>
  <c r="PM13" i="24" s="1"/>
  <c r="HW13" i="24"/>
  <c r="VH13" i="24" s="1"/>
  <c r="LC11" i="24"/>
  <c r="WJ11" i="24" s="1"/>
  <c r="LD11" i="24" s="1"/>
  <c r="QS11" i="24" s="1"/>
  <c r="GV12" i="24"/>
  <c r="UY12" i="24" s="1"/>
  <c r="GW12" i="24" s="1"/>
  <c r="PH12" i="24" s="1"/>
  <c r="GM12" i="24"/>
  <c r="UV12" i="24" s="1"/>
  <c r="GN12" i="24" s="1"/>
  <c r="PE12" i="24" s="1"/>
  <c r="LK13" i="24"/>
  <c r="LL13" i="24" s="1"/>
  <c r="WM13" i="24" s="1"/>
  <c r="LM13" i="24" s="1"/>
  <c r="QV13" i="24" s="1"/>
  <c r="GY12" i="24"/>
  <c r="UZ12" i="24" s="1"/>
  <c r="GZ12" i="24" s="1"/>
  <c r="PI12" i="24" s="1"/>
  <c r="HZ12" i="24"/>
  <c r="VI12" i="24" s="1"/>
  <c r="IA12" i="24" s="1"/>
  <c r="PR12" i="24" s="1"/>
  <c r="GV13" i="24"/>
  <c r="GM13" i="24"/>
  <c r="HN13" i="24"/>
  <c r="VE13" i="24" s="1"/>
  <c r="HO13" i="24" s="1"/>
  <c r="PN13" i="24" s="1"/>
  <c r="DT14" i="24"/>
  <c r="OG14" i="24" s="1"/>
  <c r="DE13" i="24"/>
  <c r="DE14" i="24" s="1"/>
  <c r="XF93" i="24"/>
  <c r="TS99" i="24"/>
  <c r="XF90" i="24"/>
  <c r="CV12" i="24"/>
  <c r="NY12" i="24" s="1"/>
  <c r="TS93" i="24"/>
  <c r="CZ10" i="24"/>
  <c r="DA10" i="24" s="1"/>
  <c r="CX10" i="24"/>
  <c r="CX11" i="24"/>
  <c r="IN21" i="24"/>
  <c r="IO21" i="24" s="1"/>
  <c r="VN21" i="24" s="1"/>
  <c r="IW20" i="24"/>
  <c r="IX20" i="24" s="1"/>
  <c r="VQ20" i="24" s="1"/>
  <c r="IY20" i="24" s="1"/>
  <c r="PZ20" i="24" s="1"/>
  <c r="CD11" i="24"/>
  <c r="NS11" i="24" s="1"/>
  <c r="EP32" i="24"/>
  <c r="EQ31" i="24"/>
  <c r="UF31" i="24" s="1"/>
  <c r="EY31" i="24"/>
  <c r="EZ31" i="24" s="1"/>
  <c r="UI31" i="24" s="1"/>
  <c r="HN14" i="24"/>
  <c r="GP14" i="24"/>
  <c r="HE14" i="24"/>
  <c r="VB14" i="24" s="1"/>
  <c r="GJ14" i="24"/>
  <c r="UU14" i="24" s="1"/>
  <c r="HK14" i="24"/>
  <c r="HB14" i="24"/>
  <c r="VA14" i="24" s="1"/>
  <c r="HQ14" i="24"/>
  <c r="GS14" i="24"/>
  <c r="HW14" i="24"/>
  <c r="MA13" i="24"/>
  <c r="WR13" i="24" s="1"/>
  <c r="KK13" i="24"/>
  <c r="WD13" i="24" s="1"/>
  <c r="LO13" i="24"/>
  <c r="WN13" i="24" s="1"/>
  <c r="CI13" i="24"/>
  <c r="TS90" i="24"/>
  <c r="XF92" i="24"/>
  <c r="TS92" i="24"/>
  <c r="XF82" i="24"/>
  <c r="XF81" i="24"/>
  <c r="XF107" i="24"/>
  <c r="XF97" i="24"/>
  <c r="XF106" i="24"/>
  <c r="TS89" i="24"/>
  <c r="TS82" i="24"/>
  <c r="TS81" i="24"/>
  <c r="TS107" i="24"/>
  <c r="XF102" i="24"/>
  <c r="XF89" i="24"/>
  <c r="XF84" i="24"/>
  <c r="XF95" i="24"/>
  <c r="TS103" i="24"/>
  <c r="TS102" i="24"/>
  <c r="TS88" i="24"/>
  <c r="XF109" i="24"/>
  <c r="TS84" i="24"/>
  <c r="TS95" i="24"/>
  <c r="XF100" i="24"/>
  <c r="XF103" i="24"/>
  <c r="XF98" i="24"/>
  <c r="XF88" i="24"/>
  <c r="TS109" i="24"/>
  <c r="TS101" i="24"/>
  <c r="TS85" i="24"/>
  <c r="XF83" i="24"/>
  <c r="TS98" i="24"/>
  <c r="TS87" i="24"/>
  <c r="XF99" i="24"/>
  <c r="XF101" i="24"/>
  <c r="XF85" i="24"/>
  <c r="TS83" i="24"/>
  <c r="TS94" i="24"/>
  <c r="TS91" i="24"/>
  <c r="XF87" i="24"/>
  <c r="TS86" i="24"/>
  <c r="XF105" i="24"/>
  <c r="XF108" i="24"/>
  <c r="XF104" i="24"/>
  <c r="XF94" i="24"/>
  <c r="XF91" i="24"/>
  <c r="XF96" i="24"/>
  <c r="TS100" i="24"/>
  <c r="XF86" i="24"/>
  <c r="TS105" i="24"/>
  <c r="TS108" i="24"/>
  <c r="TS104" i="24"/>
  <c r="TS97" i="24"/>
  <c r="TS106" i="24"/>
  <c r="TS96" i="24"/>
  <c r="TS75" i="24"/>
  <c r="XF75" i="24"/>
  <c r="XF74" i="24"/>
  <c r="XF79" i="24"/>
  <c r="TS76" i="24"/>
  <c r="XF76" i="24"/>
  <c r="TS79" i="24"/>
  <c r="TS80" i="24"/>
  <c r="XF78" i="24"/>
  <c r="XF80" i="24"/>
  <c r="TS74" i="24"/>
  <c r="TS78" i="24"/>
  <c r="XF77" i="24"/>
  <c r="TS77" i="24"/>
  <c r="XF73" i="24"/>
  <c r="TS73" i="24"/>
  <c r="TM11" i="24"/>
  <c r="CJ11" i="24" s="1"/>
  <c r="NU11" i="24" s="1"/>
  <c r="CI12" i="24"/>
  <c r="CA12" i="24"/>
  <c r="EB10" i="24"/>
  <c r="CL13" i="24"/>
  <c r="TN14" i="24" s="1"/>
  <c r="CA13" i="24"/>
  <c r="CI14" i="24"/>
  <c r="CA14" i="24"/>
  <c r="CE15" i="24"/>
  <c r="CF15" i="24" s="1"/>
  <c r="TL15" i="24" s="1"/>
  <c r="TO11" i="24"/>
  <c r="CP11" i="24" s="1"/>
  <c r="NW11" i="24" s="1"/>
  <c r="ZJ12" i="24"/>
  <c r="ZG13" i="24"/>
  <c r="DN13" i="24"/>
  <c r="OE13" i="24" s="1"/>
  <c r="XX18" i="24"/>
  <c r="XS16" i="24"/>
  <c r="XZ17" i="24" s="1"/>
  <c r="XY16" i="24"/>
  <c r="XZ16" i="24"/>
  <c r="XU16" i="24"/>
  <c r="XW16" i="24"/>
  <c r="CH15" i="24"/>
  <c r="CK15" i="24"/>
  <c r="XT18" i="24"/>
  <c r="XV19" i="24" s="1"/>
  <c r="ZI10" i="24"/>
  <c r="DK14" i="24"/>
  <c r="OD14" i="24" s="1"/>
  <c r="ZL10" i="24"/>
  <c r="CS13" i="24"/>
  <c r="NX13" i="24" s="1"/>
  <c r="DW13" i="24"/>
  <c r="OH13" i="24" s="1"/>
  <c r="ND12" i="24"/>
  <c r="NE12" i="24" s="1"/>
  <c r="XB12" i="24" s="1"/>
  <c r="NF12" i="24" s="1"/>
  <c r="RK12" i="24" s="1"/>
  <c r="CW12" i="24"/>
  <c r="CN13" i="24"/>
  <c r="CO12" i="24"/>
  <c r="TO12" i="24" s="1"/>
  <c r="CG11" i="24"/>
  <c r="NT11" i="24" s="1"/>
  <c r="TJ10" i="24"/>
  <c r="TK12" i="24"/>
  <c r="TL12" i="24"/>
  <c r="TN12" i="24"/>
  <c r="CM12" i="24" s="1"/>
  <c r="NV12" i="24" s="1"/>
  <c r="TL13" i="24"/>
  <c r="TK13" i="24"/>
  <c r="TK14" i="24"/>
  <c r="TL14" i="24"/>
  <c r="TK15" i="24"/>
  <c r="XO14" i="24"/>
  <c r="SX14" i="24"/>
  <c r="BD23" i="24"/>
  <c r="BB17" i="24"/>
  <c r="BB22" i="24"/>
  <c r="BC24" i="24"/>
  <c r="BC23" i="24"/>
  <c r="BE23" i="24"/>
  <c r="OB23" i="24" s="1"/>
  <c r="BF21" i="24"/>
  <c r="BF16" i="24"/>
  <c r="BF20" i="24"/>
  <c r="BD15" i="24"/>
  <c r="BB20" i="24"/>
  <c r="BD21" i="24"/>
  <c r="BF22" i="24"/>
  <c r="BD17" i="24"/>
  <c r="BD22" i="24"/>
  <c r="BB21" i="24"/>
  <c r="BB19" i="24"/>
  <c r="BD20" i="24"/>
  <c r="BF19" i="24"/>
  <c r="BD19" i="24"/>
  <c r="BF18" i="24"/>
  <c r="BB18" i="24"/>
  <c r="BD16" i="24"/>
  <c r="BF14" i="24"/>
  <c r="BB15" i="24"/>
  <c r="BF17" i="24"/>
  <c r="BB16" i="24"/>
  <c r="BD18" i="24"/>
  <c r="BB14" i="24"/>
  <c r="BF15" i="24"/>
  <c r="BD14" i="24"/>
  <c r="ZJ13" i="24" a="1"/>
  <c r="ZH10" i="24" a="1"/>
  <c r="VH14" i="24" l="1"/>
  <c r="DH14" i="24"/>
  <c r="OC14" i="24" s="1"/>
  <c r="IP21" i="24"/>
  <c r="PW21" i="24" s="1"/>
  <c r="DQ14" i="24"/>
  <c r="OF14" i="24" s="1"/>
  <c r="DT15" i="24"/>
  <c r="OG15" i="24" s="1"/>
  <c r="MK22" i="24"/>
  <c r="RD21" i="24"/>
  <c r="MN22" i="24"/>
  <c r="RE21" i="24"/>
  <c r="MH22" i="24"/>
  <c r="RC21" i="24"/>
  <c r="ID22" i="24"/>
  <c r="PS21" i="24"/>
  <c r="JH22" i="24"/>
  <c r="QC21" i="24"/>
  <c r="IG22" i="24"/>
  <c r="PT21" i="24"/>
  <c r="NC21" i="24"/>
  <c r="RJ20" i="24"/>
  <c r="KF22" i="24"/>
  <c r="QK21" i="24"/>
  <c r="MZ22" i="24"/>
  <c r="RI21" i="24"/>
  <c r="MT21" i="24"/>
  <c r="RG20" i="24"/>
  <c r="JE22" i="24"/>
  <c r="QB21" i="24"/>
  <c r="GE23" i="24"/>
  <c r="PB22" i="24"/>
  <c r="HF13" i="24"/>
  <c r="PK13" i="24" s="1"/>
  <c r="IV22" i="24"/>
  <c r="PY21" i="24"/>
  <c r="NI22" i="24"/>
  <c r="RL21" i="24"/>
  <c r="KC21" i="24"/>
  <c r="QJ20" i="24"/>
  <c r="MQ23" i="24"/>
  <c r="RF22" i="24"/>
  <c r="GH21" i="24"/>
  <c r="PC20" i="24"/>
  <c r="MW22" i="24"/>
  <c r="RH21" i="24"/>
  <c r="JW22" i="24"/>
  <c r="QH21" i="24"/>
  <c r="HU22" i="24"/>
  <c r="PP21" i="24"/>
  <c r="NO22" i="24"/>
  <c r="RN21" i="24"/>
  <c r="JQ23" i="24"/>
  <c r="QF22" i="24"/>
  <c r="JK22" i="24"/>
  <c r="QD21" i="24"/>
  <c r="JZ22" i="24"/>
  <c r="QI21" i="24"/>
  <c r="JN22" i="24"/>
  <c r="QE21" i="24"/>
  <c r="JT22" i="24"/>
  <c r="QG21" i="24"/>
  <c r="NL22" i="24"/>
  <c r="RM21" i="24"/>
  <c r="HI22" i="24"/>
  <c r="PL21" i="24"/>
  <c r="GB22" i="24"/>
  <c r="PA21" i="24"/>
  <c r="FS22" i="24"/>
  <c r="OX22" i="24" s="1"/>
  <c r="FP22" i="24"/>
  <c r="OW22" i="24" s="1"/>
  <c r="MB13" i="24"/>
  <c r="RA13" i="24" s="1"/>
  <c r="FY23" i="24"/>
  <c r="OZ23" i="24" s="1"/>
  <c r="FV22" i="24"/>
  <c r="OY22" i="24" s="1"/>
  <c r="HC14" i="24"/>
  <c r="PJ14" i="24" s="1"/>
  <c r="LP13" i="24"/>
  <c r="QW13" i="24" s="1"/>
  <c r="GL25" i="24"/>
  <c r="GU24" i="24"/>
  <c r="EU22" i="24"/>
  <c r="OP22" i="24" s="1"/>
  <c r="FJ22" i="24"/>
  <c r="OU22" i="24" s="1"/>
  <c r="DZ13" i="24"/>
  <c r="OI13" i="24" s="1"/>
  <c r="FM22" i="24"/>
  <c r="OV22" i="24" s="1"/>
  <c r="FG21" i="24"/>
  <c r="OT21" i="24" s="1"/>
  <c r="ER21" i="24"/>
  <c r="OO21" i="24" s="1"/>
  <c r="EL22" i="24"/>
  <c r="OM22" i="24" s="1"/>
  <c r="KL13" i="24"/>
  <c r="QM13" i="24" s="1"/>
  <c r="EX22" i="24"/>
  <c r="OQ22" i="24" s="1"/>
  <c r="EO22" i="24"/>
  <c r="ON22" i="24" s="1"/>
  <c r="EI22" i="24"/>
  <c r="OL22" i="24" s="1"/>
  <c r="EF22" i="24"/>
  <c r="OK22" i="24" s="1"/>
  <c r="FA21" i="24"/>
  <c r="OR21" i="24" s="1"/>
  <c r="UY13" i="24"/>
  <c r="GW13" i="24" s="1"/>
  <c r="PH13" i="24" s="1"/>
  <c r="GK14" i="24"/>
  <c r="PD14" i="24" s="1"/>
  <c r="KP24" i="24"/>
  <c r="KY23" i="24"/>
  <c r="WI12" i="24"/>
  <c r="LA12" i="24" s="1"/>
  <c r="QR12" i="24" s="1"/>
  <c r="UW14" i="24"/>
  <c r="GQ14" i="24" s="1"/>
  <c r="PF14" i="24" s="1"/>
  <c r="HX13" i="24"/>
  <c r="PQ13" i="24" s="1"/>
  <c r="LR13" i="24"/>
  <c r="WO13" i="24" s="1"/>
  <c r="LS13" i="24" s="1"/>
  <c r="UV13" i="24"/>
  <c r="GN13" i="24" s="1"/>
  <c r="PE13" i="24" s="1"/>
  <c r="LC13" i="24"/>
  <c r="WJ13" i="24" s="1"/>
  <c r="MD13" i="24"/>
  <c r="WS13" i="24" s="1"/>
  <c r="ME13" i="24" s="1"/>
  <c r="RB13" i="24" s="1"/>
  <c r="VE14" i="24"/>
  <c r="HO14" i="24" s="1"/>
  <c r="PN14" i="24" s="1"/>
  <c r="KW13" i="24"/>
  <c r="WH13" i="24" s="1"/>
  <c r="KX13" i="24" s="1"/>
  <c r="QQ13" i="24" s="1"/>
  <c r="LI13" i="24"/>
  <c r="WL13" i="24" s="1"/>
  <c r="LJ13" i="24" s="1"/>
  <c r="QU13" i="24" s="1"/>
  <c r="LF14" i="24"/>
  <c r="GY14" i="24"/>
  <c r="UZ14" i="24" s="1"/>
  <c r="HZ14" i="24"/>
  <c r="LK14" i="24"/>
  <c r="LL14" i="24" s="1"/>
  <c r="WM14" i="24" s="1"/>
  <c r="LM14" i="24" s="1"/>
  <c r="QV14" i="24" s="1"/>
  <c r="LF13" i="24"/>
  <c r="WK13" i="24" s="1"/>
  <c r="LG13" i="24" s="1"/>
  <c r="QT13" i="24" s="1"/>
  <c r="VI13" i="24"/>
  <c r="IA13" i="24" s="1"/>
  <c r="PR13" i="24" s="1"/>
  <c r="LU13" i="24"/>
  <c r="WP13" i="24" s="1"/>
  <c r="LV13" i="24" s="1"/>
  <c r="QY13" i="24" s="1"/>
  <c r="KT13" i="24"/>
  <c r="WG13" i="24" s="1"/>
  <c r="KU13" i="24" s="1"/>
  <c r="QP13" i="24" s="1"/>
  <c r="KN13" i="24"/>
  <c r="WE13" i="24" s="1"/>
  <c r="KO13" i="24" s="1"/>
  <c r="QN13" i="24" s="1"/>
  <c r="UX14" i="24"/>
  <c r="GT14" i="24" s="1"/>
  <c r="PG14" i="24" s="1"/>
  <c r="GV14" i="24"/>
  <c r="UY14" i="24" s="1"/>
  <c r="GM14" i="24"/>
  <c r="UZ13" i="24"/>
  <c r="GZ13" i="24" s="1"/>
  <c r="PI13" i="24" s="1"/>
  <c r="KH13" i="24"/>
  <c r="WC13" i="24" s="1"/>
  <c r="KI13" i="24" s="1"/>
  <c r="QL13" i="24" s="1"/>
  <c r="VF14" i="24"/>
  <c r="HR14" i="24" s="1"/>
  <c r="PO14" i="24" s="1"/>
  <c r="VD14" i="24"/>
  <c r="HL14" i="24" s="1"/>
  <c r="PM14" i="24" s="1"/>
  <c r="WF12" i="24"/>
  <c r="KR12" i="24" s="1"/>
  <c r="QO12" i="24" s="1"/>
  <c r="KZ13" i="24"/>
  <c r="WI13" i="24" s="1"/>
  <c r="KQ13" i="24"/>
  <c r="WF13" i="24" s="1"/>
  <c r="WJ12" i="24"/>
  <c r="LD12" i="24" s="1"/>
  <c r="TR11" i="24"/>
  <c r="XF10" i="24"/>
  <c r="EC10" i="24" s="1"/>
  <c r="OJ10" i="24" s="1"/>
  <c r="TR10" i="24"/>
  <c r="CY10" i="24" s="1"/>
  <c r="NZ10" i="24" s="1"/>
  <c r="CV13" i="24"/>
  <c r="NY13" i="24" s="1"/>
  <c r="CZ14" i="24"/>
  <c r="DA14" i="24" s="1"/>
  <c r="CZ13" i="24"/>
  <c r="DA13" i="24" s="1"/>
  <c r="CZ12" i="24"/>
  <c r="DA12" i="24" s="1"/>
  <c r="CX12" i="24"/>
  <c r="TM13" i="24"/>
  <c r="EP33" i="24"/>
  <c r="EQ32" i="24"/>
  <c r="UF32" i="24" s="1"/>
  <c r="EY32" i="24"/>
  <c r="EZ32" i="24" s="1"/>
  <c r="UI32" i="24" s="1"/>
  <c r="CD12" i="24"/>
  <c r="IN22" i="24"/>
  <c r="IO22" i="24" s="1"/>
  <c r="VN22" i="24" s="1"/>
  <c r="IW21" i="24"/>
  <c r="IX21" i="24" s="1"/>
  <c r="VQ21" i="24" s="1"/>
  <c r="IY21" i="24" s="1"/>
  <c r="PZ21" i="24" s="1"/>
  <c r="KH14" i="24"/>
  <c r="LU14" i="24"/>
  <c r="KW14" i="24"/>
  <c r="KN14" i="24"/>
  <c r="MA14" i="24"/>
  <c r="WR14" i="24" s="1"/>
  <c r="KT14" i="24"/>
  <c r="LI14" i="24"/>
  <c r="WL14" i="24" s="1"/>
  <c r="KK14" i="24"/>
  <c r="WD14" i="24" s="1"/>
  <c r="LO14" i="24"/>
  <c r="WN14" i="24" s="1"/>
  <c r="GJ15" i="24"/>
  <c r="UU15" i="24" s="1"/>
  <c r="HW15" i="24"/>
  <c r="VH15" i="24" s="1"/>
  <c r="HN15" i="24"/>
  <c r="VE15" i="24" s="1"/>
  <c r="GP15" i="24"/>
  <c r="UW15" i="24" s="1"/>
  <c r="HB15" i="24"/>
  <c r="HE15" i="24"/>
  <c r="VB15" i="24" s="1"/>
  <c r="HK15" i="24"/>
  <c r="VD15" i="24" s="1"/>
  <c r="HQ15" i="24"/>
  <c r="VF15" i="24" s="1"/>
  <c r="GS15" i="24"/>
  <c r="UX15" i="24" s="1"/>
  <c r="CI15" i="24"/>
  <c r="TM15" i="24" s="1"/>
  <c r="XF11" i="24"/>
  <c r="TM14" i="24"/>
  <c r="TN13" i="24"/>
  <c r="CM13" i="24" s="1"/>
  <c r="NV13" i="24" s="1"/>
  <c r="TM12" i="24"/>
  <c r="CJ12" i="24" s="1"/>
  <c r="NU12" i="24" s="1"/>
  <c r="TS11" i="24"/>
  <c r="TS10" i="24"/>
  <c r="DB10" i="24" s="1"/>
  <c r="OA10" i="24" s="1"/>
  <c r="EB14" i="24"/>
  <c r="CL15" i="24"/>
  <c r="TN15" i="24" s="1"/>
  <c r="CA15" i="24"/>
  <c r="EB12" i="24"/>
  <c r="EB13" i="24"/>
  <c r="CP12" i="24"/>
  <c r="NW12" i="24" s="1"/>
  <c r="ZJ13" i="24"/>
  <c r="ZG14" i="24"/>
  <c r="BB23" i="24"/>
  <c r="DN14" i="24"/>
  <c r="OE14" i="24" s="1"/>
  <c r="XW17" i="24"/>
  <c r="CK17" i="24"/>
  <c r="CH17" i="24"/>
  <c r="CE16" i="24"/>
  <c r="CF16" i="24" s="1"/>
  <c r="TL16" i="24" s="1"/>
  <c r="CB16" i="24"/>
  <c r="CC16" i="24" s="1"/>
  <c r="TK16" i="24" s="1"/>
  <c r="CH16" i="24"/>
  <c r="CK16" i="24"/>
  <c r="CL16" i="24" s="1"/>
  <c r="XS17" i="24"/>
  <c r="XY17" i="24"/>
  <c r="XU17" i="24"/>
  <c r="XT19" i="24"/>
  <c r="XX19" i="24"/>
  <c r="ZH10" i="24"/>
  <c r="CS14" i="24"/>
  <c r="NX14" i="24" s="1"/>
  <c r="ZK10" i="24"/>
  <c r="DQ15" i="24"/>
  <c r="OF15" i="24" s="1"/>
  <c r="DW14" i="24"/>
  <c r="OH14" i="24" s="1"/>
  <c r="ND13" i="24"/>
  <c r="NE13" i="24" s="1"/>
  <c r="XB13" i="24" s="1"/>
  <c r="NF13" i="24" s="1"/>
  <c r="RK13" i="24" s="1"/>
  <c r="CG12" i="24"/>
  <c r="NT12" i="24" s="1"/>
  <c r="DK15" i="24"/>
  <c r="OD15" i="24" s="1"/>
  <c r="AH10" i="24"/>
  <c r="AG10" i="24"/>
  <c r="TJ11" i="24"/>
  <c r="CW13" i="24"/>
  <c r="CN14" i="24"/>
  <c r="CO13" i="24"/>
  <c r="TO13" i="24" s="1"/>
  <c r="DE15" i="24"/>
  <c r="DT16" i="24"/>
  <c r="OG16" i="24" s="1"/>
  <c r="SX15" i="24"/>
  <c r="XO15" i="24"/>
  <c r="BF23" i="24"/>
  <c r="BE24" i="24"/>
  <c r="OB24" i="24" s="1"/>
  <c r="BC25" i="24"/>
  <c r="ZJ14" i="24" a="1"/>
  <c r="HF14" i="24" l="1"/>
  <c r="PK14" i="24" s="1"/>
  <c r="IP22" i="24"/>
  <c r="PW22" i="24" s="1"/>
  <c r="DH15" i="24"/>
  <c r="OC15" i="24" s="1"/>
  <c r="GE24" i="24"/>
  <c r="PB23" i="24"/>
  <c r="JE23" i="24"/>
  <c r="QB22" i="24"/>
  <c r="MH23" i="24"/>
  <c r="RC22" i="24"/>
  <c r="MW23" i="24"/>
  <c r="RH22" i="24"/>
  <c r="NI23" i="24"/>
  <c r="RL22" i="24"/>
  <c r="KF23" i="24"/>
  <c r="QK22" i="24"/>
  <c r="NC22" i="24"/>
  <c r="RJ21" i="24"/>
  <c r="LD13" i="24"/>
  <c r="QS13" i="24" s="1"/>
  <c r="QS12" i="24"/>
  <c r="MT22" i="24"/>
  <c r="RG21" i="24"/>
  <c r="IG23" i="24"/>
  <c r="PT22" i="24"/>
  <c r="MN23" i="24"/>
  <c r="RE22" i="24"/>
  <c r="MQ24" i="24"/>
  <c r="RF23" i="24"/>
  <c r="ID23" i="24"/>
  <c r="PS22" i="24"/>
  <c r="KC22" i="24"/>
  <c r="QJ21" i="24"/>
  <c r="GH22" i="24"/>
  <c r="PC21" i="24"/>
  <c r="IV23" i="24"/>
  <c r="PY22" i="24"/>
  <c r="MZ23" i="24"/>
  <c r="RI22" i="24"/>
  <c r="JH23" i="24"/>
  <c r="QC22" i="24"/>
  <c r="MK23" i="24"/>
  <c r="RD22" i="24"/>
  <c r="JW23" i="24"/>
  <c r="QH22" i="24"/>
  <c r="JT23" i="24"/>
  <c r="QG22" i="24"/>
  <c r="JQ24" i="24"/>
  <c r="QF23" i="24"/>
  <c r="GB23" i="24"/>
  <c r="PA22" i="24"/>
  <c r="JN23" i="24"/>
  <c r="QE22" i="24"/>
  <c r="NO23" i="24"/>
  <c r="RN22" i="24"/>
  <c r="CD13" i="24"/>
  <c r="NS12" i="24"/>
  <c r="JK23" i="24"/>
  <c r="QD22" i="24"/>
  <c r="MB14" i="24"/>
  <c r="RA14" i="24" s="1"/>
  <c r="HI23" i="24"/>
  <c r="PL22" i="24"/>
  <c r="JZ23" i="24"/>
  <c r="QI22" i="24"/>
  <c r="HU23" i="24"/>
  <c r="PP22" i="24"/>
  <c r="NL23" i="24"/>
  <c r="RM22" i="24"/>
  <c r="RR10" i="24" a="1"/>
  <c r="RR10" i="24" s="1"/>
  <c r="YV10" i="24"/>
  <c r="ZA11" i="24" s="1"/>
  <c r="RV10" i="24" a="1"/>
  <c r="RV10" i="24" s="1"/>
  <c r="YW10" i="24"/>
  <c r="ZB11" i="24" s="1"/>
  <c r="RS10" i="24" a="1"/>
  <c r="RS10" i="24" s="1"/>
  <c r="RU10" i="24" a="1"/>
  <c r="RU10" i="24" s="1"/>
  <c r="RT10" i="24" a="1"/>
  <c r="RT10" i="24" s="1"/>
  <c r="YX10" i="24"/>
  <c r="ZC11" i="24" s="1"/>
  <c r="YY10" i="24"/>
  <c r="ZD11" i="24" s="1"/>
  <c r="YU10" i="24"/>
  <c r="YZ11" i="24" s="1"/>
  <c r="RQ10" i="24" a="1"/>
  <c r="RQ10" i="24" s="1"/>
  <c r="FV23" i="24"/>
  <c r="OY23" i="24" s="1"/>
  <c r="FY24" i="24"/>
  <c r="OZ24" i="24" s="1"/>
  <c r="LP14" i="24"/>
  <c r="QW14" i="24" s="1"/>
  <c r="GZ14" i="24"/>
  <c r="PI14" i="24" s="1"/>
  <c r="FP23" i="24"/>
  <c r="OW23" i="24" s="1"/>
  <c r="FS23" i="24"/>
  <c r="OX23" i="24" s="1"/>
  <c r="LA13" i="24"/>
  <c r="QR13" i="24" s="1"/>
  <c r="KR13" i="24"/>
  <c r="QO13" i="24" s="1"/>
  <c r="LJ14" i="24"/>
  <c r="QU14" i="24" s="1"/>
  <c r="GL26" i="24"/>
  <c r="GU25" i="24"/>
  <c r="KL14" i="24"/>
  <c r="QM14" i="24" s="1"/>
  <c r="EI23" i="24"/>
  <c r="OL23" i="24" s="1"/>
  <c r="EL23" i="24"/>
  <c r="OM23" i="24" s="1"/>
  <c r="ER22" i="24"/>
  <c r="OO22" i="24" s="1"/>
  <c r="FJ23" i="24"/>
  <c r="OU23" i="24" s="1"/>
  <c r="EO23" i="24"/>
  <c r="ON23" i="24" s="1"/>
  <c r="FG22" i="24"/>
  <c r="OT22" i="24" s="1"/>
  <c r="GK15" i="24"/>
  <c r="PD15" i="24" s="1"/>
  <c r="EU23" i="24"/>
  <c r="OP23" i="24" s="1"/>
  <c r="FA22" i="24"/>
  <c r="OR22" i="24" s="1"/>
  <c r="DZ14" i="24"/>
  <c r="OI14" i="24" s="1"/>
  <c r="HO15" i="24"/>
  <c r="PN15" i="24" s="1"/>
  <c r="GQ15" i="24"/>
  <c r="PF15" i="24" s="1"/>
  <c r="EF23" i="24"/>
  <c r="OK23" i="24" s="1"/>
  <c r="EX23" i="24"/>
  <c r="OQ23" i="24" s="1"/>
  <c r="FM23" i="24"/>
  <c r="OV23" i="24" s="1"/>
  <c r="KY24" i="24"/>
  <c r="KP25" i="24"/>
  <c r="HR15" i="24"/>
  <c r="PO15" i="24" s="1"/>
  <c r="LK15" i="24"/>
  <c r="LL15" i="24" s="1"/>
  <c r="WM15" i="24" s="1"/>
  <c r="LM15" i="24" s="1"/>
  <c r="QV15" i="24" s="1"/>
  <c r="GT15" i="24"/>
  <c r="PG15" i="24" s="1"/>
  <c r="HX14" i="24"/>
  <c r="PQ14" i="24" s="1"/>
  <c r="LR14" i="24"/>
  <c r="WO14" i="24" s="1"/>
  <c r="LS14" i="24" s="1"/>
  <c r="HF15" i="24"/>
  <c r="PK15" i="24" s="1"/>
  <c r="WK14" i="24"/>
  <c r="LG14" i="24" s="1"/>
  <c r="QT14" i="24" s="1"/>
  <c r="GW14" i="24"/>
  <c r="PH14" i="24" s="1"/>
  <c r="HL15" i="24"/>
  <c r="PM15" i="24" s="1"/>
  <c r="WH14" i="24"/>
  <c r="KX14" i="24" s="1"/>
  <c r="QQ14" i="24" s="1"/>
  <c r="UV14" i="24"/>
  <c r="GN14" i="24" s="1"/>
  <c r="GV15" i="24"/>
  <c r="UY15" i="24" s="1"/>
  <c r="GM15" i="24"/>
  <c r="UV15" i="24" s="1"/>
  <c r="KZ14" i="24"/>
  <c r="WI14" i="24" s="1"/>
  <c r="LA14" i="24" s="1"/>
  <c r="QR14" i="24" s="1"/>
  <c r="KQ14" i="24"/>
  <c r="WF14" i="24" s="1"/>
  <c r="WE14" i="24"/>
  <c r="KO14" i="24" s="1"/>
  <c r="QN14" i="24" s="1"/>
  <c r="WG14" i="24"/>
  <c r="KU14" i="24" s="1"/>
  <c r="QP14" i="24" s="1"/>
  <c r="VI14" i="24"/>
  <c r="IA14" i="24" s="1"/>
  <c r="PR14" i="24" s="1"/>
  <c r="WC14" i="24"/>
  <c r="KI14" i="24" s="1"/>
  <c r="QL14" i="24" s="1"/>
  <c r="LF15" i="24"/>
  <c r="WK15" i="24" s="1"/>
  <c r="VA15" i="24"/>
  <c r="HC15" i="24" s="1"/>
  <c r="PJ15" i="24" s="1"/>
  <c r="LC14" i="24"/>
  <c r="WJ14" i="24" s="1"/>
  <c r="MD14" i="24"/>
  <c r="WS14" i="24" s="1"/>
  <c r="ME14" i="24" s="1"/>
  <c r="RB14" i="24" s="1"/>
  <c r="GY15" i="24"/>
  <c r="UZ15" i="24" s="1"/>
  <c r="HZ15" i="24"/>
  <c r="VI15" i="24" s="1"/>
  <c r="WP14" i="24"/>
  <c r="LV14" i="24" s="1"/>
  <c r="QY14" i="24" s="1"/>
  <c r="CY11" i="24"/>
  <c r="NZ11" i="24" s="1"/>
  <c r="EC11" i="24"/>
  <c r="OJ11" i="24" s="1"/>
  <c r="CV14" i="24"/>
  <c r="NY14" i="24" s="1"/>
  <c r="TR12" i="24"/>
  <c r="XF12" i="24"/>
  <c r="TS12" i="24"/>
  <c r="CZ15" i="24"/>
  <c r="DA15" i="24" s="1"/>
  <c r="NP10" i="24"/>
  <c r="CX13" i="24"/>
  <c r="IW22" i="24"/>
  <c r="IX22" i="24" s="1"/>
  <c r="VQ22" i="24" s="1"/>
  <c r="IY22" i="24" s="1"/>
  <c r="PZ22" i="24" s="1"/>
  <c r="IN23" i="24"/>
  <c r="IO23" i="24" s="1"/>
  <c r="VN23" i="24" s="1"/>
  <c r="EP34" i="24"/>
  <c r="EQ33" i="24"/>
  <c r="UF33" i="24" s="1"/>
  <c r="EY33" i="24"/>
  <c r="EZ33" i="24" s="1"/>
  <c r="UI33" i="24" s="1"/>
  <c r="BI11" i="24"/>
  <c r="DH16" i="24"/>
  <c r="OC16" i="24" s="1"/>
  <c r="LO15" i="24"/>
  <c r="WN15" i="24" s="1"/>
  <c r="KH15" i="24"/>
  <c r="WC15" i="24" s="1"/>
  <c r="LU15" i="24"/>
  <c r="WP15" i="24" s="1"/>
  <c r="KW15" i="24"/>
  <c r="WH15" i="24" s="1"/>
  <c r="KN15" i="24"/>
  <c r="WE15" i="24" s="1"/>
  <c r="KT15" i="24"/>
  <c r="WG15" i="24" s="1"/>
  <c r="MA15" i="24"/>
  <c r="WR15" i="24" s="1"/>
  <c r="KK15" i="24"/>
  <c r="WD15" i="24" s="1"/>
  <c r="LI15" i="24"/>
  <c r="WL15" i="24" s="1"/>
  <c r="HB16" i="24"/>
  <c r="VA16" i="24" s="1"/>
  <c r="HQ16" i="24"/>
  <c r="VF16" i="24" s="1"/>
  <c r="GS16" i="24"/>
  <c r="UX16" i="24" s="1"/>
  <c r="GJ16" i="24"/>
  <c r="UU16" i="24" s="1"/>
  <c r="HW16" i="24"/>
  <c r="VH16" i="24" s="1"/>
  <c r="HN16" i="24"/>
  <c r="VE16" i="24" s="1"/>
  <c r="GP16" i="24"/>
  <c r="UW16" i="24" s="1"/>
  <c r="HE16" i="24"/>
  <c r="VB16" i="24" s="1"/>
  <c r="HK16" i="24"/>
  <c r="VD16" i="24" s="1"/>
  <c r="CI17" i="24"/>
  <c r="TN16" i="24"/>
  <c r="CJ13" i="24"/>
  <c r="CP13" i="24"/>
  <c r="NW13" i="24" s="1"/>
  <c r="EB15" i="24"/>
  <c r="CL17" i="24"/>
  <c r="TN17" i="24" s="1"/>
  <c r="CA17" i="24"/>
  <c r="CI16" i="24"/>
  <c r="TM16" i="24" s="1"/>
  <c r="CA16" i="24"/>
  <c r="XF13" i="24"/>
  <c r="TS14" i="24"/>
  <c r="TS13" i="24"/>
  <c r="XF14" i="24"/>
  <c r="DB11" i="24"/>
  <c r="OA11" i="24" s="1"/>
  <c r="ZJ14" i="24"/>
  <c r="ZG15" i="24"/>
  <c r="DN15" i="24"/>
  <c r="OE15" i="24" s="1"/>
  <c r="XT20" i="24"/>
  <c r="XX20" i="24"/>
  <c r="CB17" i="24"/>
  <c r="CC17" i="24" s="1"/>
  <c r="TK17" i="24" s="1"/>
  <c r="CE17" i="24"/>
  <c r="CF17" i="24" s="1"/>
  <c r="TL17" i="24" s="1"/>
  <c r="XU18" i="24"/>
  <c r="XW18" i="24"/>
  <c r="XS18" i="24"/>
  <c r="XY19" i="24" s="1"/>
  <c r="XY18" i="24"/>
  <c r="XZ18" i="24"/>
  <c r="XV20" i="24"/>
  <c r="DW15" i="24"/>
  <c r="OH15" i="24" s="1"/>
  <c r="ND14" i="24"/>
  <c r="NE14" i="24" s="1"/>
  <c r="XB14" i="24" s="1"/>
  <c r="NF14" i="24" s="1"/>
  <c r="RK14" i="24" s="1"/>
  <c r="CG13" i="24"/>
  <c r="NT13" i="24" s="1"/>
  <c r="DQ16" i="24"/>
  <c r="OF16" i="24" s="1"/>
  <c r="CS15" i="24"/>
  <c r="NX15" i="24" s="1"/>
  <c r="TJ12" i="24"/>
  <c r="DK16" i="24"/>
  <c r="OD16" i="24" s="1"/>
  <c r="AE10" i="24"/>
  <c r="AF10" i="24"/>
  <c r="CO14" i="24"/>
  <c r="TO14" i="24" s="1"/>
  <c r="CN15" i="24"/>
  <c r="CW14" i="24"/>
  <c r="CM14" i="24"/>
  <c r="NV14" i="24" s="1"/>
  <c r="DT17" i="24"/>
  <c r="OG17" i="24" s="1"/>
  <c r="DE16" i="24"/>
  <c r="XO16" i="24"/>
  <c r="SX16" i="24"/>
  <c r="SX17" i="24" s="1"/>
  <c r="BD25" i="24"/>
  <c r="BB24" i="24"/>
  <c r="BF24" i="24"/>
  <c r="BD24" i="24"/>
  <c r="BE25" i="24"/>
  <c r="OB25" i="24" s="1"/>
  <c r="ZJ15" i="24" a="1"/>
  <c r="LK16" i="24" l="1"/>
  <c r="LL16" i="24" s="1"/>
  <c r="WM16" i="24" s="1"/>
  <c r="LM16" i="24" s="1"/>
  <c r="QV16" i="24" s="1"/>
  <c r="LJ15" i="24"/>
  <c r="QU15" i="24" s="1"/>
  <c r="KR14" i="24"/>
  <c r="QO14" i="24" s="1"/>
  <c r="IP23" i="24"/>
  <c r="PW23" i="24" s="1"/>
  <c r="GQ16" i="24"/>
  <c r="PF16" i="24" s="1"/>
  <c r="GZ15" i="24"/>
  <c r="PI15" i="24" s="1"/>
  <c r="GH23" i="24"/>
  <c r="PC22" i="24"/>
  <c r="NC23" i="24"/>
  <c r="RJ22" i="24"/>
  <c r="IV24" i="24"/>
  <c r="PY23" i="24"/>
  <c r="MK24" i="24"/>
  <c r="RD23" i="24"/>
  <c r="MN24" i="24"/>
  <c r="RE23" i="24"/>
  <c r="MH24" i="24"/>
  <c r="RC23" i="24"/>
  <c r="GN15" i="24"/>
  <c r="PE15" i="24" s="1"/>
  <c r="PE14" i="24"/>
  <c r="JH24" i="24"/>
  <c r="QC23" i="24"/>
  <c r="KC23" i="24"/>
  <c r="QJ22" i="24"/>
  <c r="IG24" i="24"/>
  <c r="PT23" i="24"/>
  <c r="KF24" i="24"/>
  <c r="QK23" i="24"/>
  <c r="JE24" i="24"/>
  <c r="QB23" i="24"/>
  <c r="MQ25" i="24"/>
  <c r="RF24" i="24"/>
  <c r="MW24" i="24"/>
  <c r="RH23" i="24"/>
  <c r="LD14" i="24"/>
  <c r="QS14" i="24" s="1"/>
  <c r="MB15" i="24"/>
  <c r="RA15" i="24" s="1"/>
  <c r="MZ24" i="24"/>
  <c r="RI23" i="24"/>
  <c r="ID24" i="24"/>
  <c r="PS23" i="24"/>
  <c r="MT23" i="24"/>
  <c r="RG22" i="24"/>
  <c r="NI24" i="24"/>
  <c r="RL23" i="24"/>
  <c r="GE25" i="24"/>
  <c r="PB24" i="24"/>
  <c r="JK24" i="24"/>
  <c r="QD23" i="24"/>
  <c r="GB24" i="24"/>
  <c r="PA23" i="24"/>
  <c r="LP15" i="24"/>
  <c r="QW15" i="24" s="1"/>
  <c r="HU24" i="24"/>
  <c r="PP23" i="24"/>
  <c r="CD14" i="24"/>
  <c r="NS13" i="24"/>
  <c r="JQ25" i="24"/>
  <c r="QF24" i="24"/>
  <c r="JZ24" i="24"/>
  <c r="QI23" i="24"/>
  <c r="CJ14" i="24"/>
  <c r="NU14" i="24" s="1"/>
  <c r="NU13" i="24"/>
  <c r="NO24" i="24"/>
  <c r="RN23" i="24"/>
  <c r="JT24" i="24"/>
  <c r="QG23" i="24"/>
  <c r="NL24" i="24"/>
  <c r="RM23" i="24"/>
  <c r="HI24" i="24"/>
  <c r="PL23" i="24"/>
  <c r="JN24" i="24"/>
  <c r="QE23" i="24"/>
  <c r="JW24" i="24"/>
  <c r="QH23" i="24"/>
  <c r="KI15" i="24"/>
  <c r="QL15" i="24" s="1"/>
  <c r="FP24" i="24"/>
  <c r="OW24" i="24" s="1"/>
  <c r="FY25" i="24"/>
  <c r="OZ25" i="24" s="1"/>
  <c r="FS24" i="24"/>
  <c r="OX24" i="24" s="1"/>
  <c r="FV24" i="24"/>
  <c r="OY24" i="24" s="1"/>
  <c r="LV15" i="24"/>
  <c r="QY15" i="24" s="1"/>
  <c r="KX15" i="24"/>
  <c r="QQ15" i="24" s="1"/>
  <c r="GL27" i="24"/>
  <c r="GU26" i="24"/>
  <c r="KU15" i="24"/>
  <c r="QP15" i="24" s="1"/>
  <c r="KO15" i="24"/>
  <c r="QN15" i="24" s="1"/>
  <c r="LG15" i="24"/>
  <c r="QT15" i="24" s="1"/>
  <c r="EF24" i="24"/>
  <c r="OK24" i="24" s="1"/>
  <c r="FA23" i="24"/>
  <c r="OR23" i="24" s="1"/>
  <c r="EL24" i="24"/>
  <c r="OM24" i="24" s="1"/>
  <c r="EU24" i="24"/>
  <c r="OP24" i="24" s="1"/>
  <c r="EO24" i="24"/>
  <c r="ON24" i="24" s="1"/>
  <c r="EI24" i="24"/>
  <c r="OL24" i="24" s="1"/>
  <c r="HO16" i="24"/>
  <c r="PN16" i="24" s="1"/>
  <c r="FM24" i="24"/>
  <c r="OV24" i="24" s="1"/>
  <c r="GK16" i="24"/>
  <c r="PD16" i="24" s="1"/>
  <c r="FJ24" i="24"/>
  <c r="OU24" i="24" s="1"/>
  <c r="KL15" i="24"/>
  <c r="QM15" i="24" s="1"/>
  <c r="EX24" i="24"/>
  <c r="OQ24" i="24" s="1"/>
  <c r="DZ15" i="24"/>
  <c r="OI15" i="24" s="1"/>
  <c r="IA15" i="24"/>
  <c r="PR15" i="24" s="1"/>
  <c r="FG23" i="24"/>
  <c r="OT23" i="24" s="1"/>
  <c r="ER23" i="24"/>
  <c r="OO23" i="24" s="1"/>
  <c r="KY25" i="24"/>
  <c r="KP26" i="24"/>
  <c r="HX15" i="24"/>
  <c r="PQ15" i="24" s="1"/>
  <c r="LR15" i="24"/>
  <c r="WO15" i="24" s="1"/>
  <c r="LS15" i="24" s="1"/>
  <c r="GT16" i="24"/>
  <c r="PG16" i="24" s="1"/>
  <c r="HL16" i="24"/>
  <c r="PM16" i="24" s="1"/>
  <c r="HR16" i="24"/>
  <c r="PO16" i="24" s="1"/>
  <c r="GW15" i="24"/>
  <c r="PH15" i="24" s="1"/>
  <c r="HC16" i="24"/>
  <c r="PJ16" i="24" s="1"/>
  <c r="HF16" i="24"/>
  <c r="PK16" i="24" s="1"/>
  <c r="GV16" i="24"/>
  <c r="UY16" i="24" s="1"/>
  <c r="GM16" i="24"/>
  <c r="UV16" i="24" s="1"/>
  <c r="GY16" i="24"/>
  <c r="UZ16" i="24" s="1"/>
  <c r="HZ16" i="24"/>
  <c r="VI16" i="24" s="1"/>
  <c r="IA16" i="24" s="1"/>
  <c r="PR16" i="24" s="1"/>
  <c r="KZ15" i="24"/>
  <c r="WI15" i="24" s="1"/>
  <c r="LA15" i="24" s="1"/>
  <c r="QR15" i="24" s="1"/>
  <c r="KQ15" i="24"/>
  <c r="WF15" i="24" s="1"/>
  <c r="KR15" i="24" s="1"/>
  <c r="QO15" i="24" s="1"/>
  <c r="LF16" i="24"/>
  <c r="WK16" i="24" s="1"/>
  <c r="LC15" i="24"/>
  <c r="WJ15" i="24" s="1"/>
  <c r="MD15" i="24"/>
  <c r="WS15" i="24" s="1"/>
  <c r="ME15" i="24" s="1"/>
  <c r="RB15" i="24" s="1"/>
  <c r="CY12" i="24"/>
  <c r="NZ12" i="24" s="1"/>
  <c r="EC12" i="24"/>
  <c r="OJ12" i="24" s="1"/>
  <c r="TS15" i="24"/>
  <c r="TR13" i="24"/>
  <c r="CV15" i="24"/>
  <c r="NY15" i="24" s="1"/>
  <c r="XF15" i="24"/>
  <c r="CZ16" i="24"/>
  <c r="DA16" i="24" s="1"/>
  <c r="DH17" i="24"/>
  <c r="OC17" i="24" s="1"/>
  <c r="CX14" i="24"/>
  <c r="EP35" i="24"/>
  <c r="EQ34" i="24"/>
  <c r="UF34" i="24" s="1"/>
  <c r="EY34" i="24"/>
  <c r="EZ34" i="24" s="1"/>
  <c r="UI34" i="24" s="1"/>
  <c r="IW23" i="24"/>
  <c r="IX23" i="24" s="1"/>
  <c r="VQ23" i="24" s="1"/>
  <c r="IY23" i="24" s="1"/>
  <c r="PZ23" i="24" s="1"/>
  <c r="IN24" i="24"/>
  <c r="IO24" i="24" s="1"/>
  <c r="VN24" i="24" s="1"/>
  <c r="IP24" i="24" s="1"/>
  <c r="PW24" i="24" s="1"/>
  <c r="HN17" i="24"/>
  <c r="VE17" i="24" s="1"/>
  <c r="HK17" i="24"/>
  <c r="VD17" i="24" s="1"/>
  <c r="HB17" i="24"/>
  <c r="VA17" i="24" s="1"/>
  <c r="HQ17" i="24"/>
  <c r="VF17" i="24" s="1"/>
  <c r="GS17" i="24"/>
  <c r="UX17" i="24" s="1"/>
  <c r="GJ17" i="24"/>
  <c r="UU17" i="24" s="1"/>
  <c r="HW17" i="24"/>
  <c r="VH17" i="24" s="1"/>
  <c r="GP17" i="24"/>
  <c r="UW17" i="24" s="1"/>
  <c r="HE17" i="24"/>
  <c r="VB17" i="24" s="1"/>
  <c r="KT16" i="24"/>
  <c r="WG16" i="24" s="1"/>
  <c r="LI16" i="24"/>
  <c r="WL16" i="24" s="1"/>
  <c r="KK16" i="24"/>
  <c r="WD16" i="24" s="1"/>
  <c r="KN16" i="24"/>
  <c r="WE16" i="24" s="1"/>
  <c r="LO16" i="24"/>
  <c r="WN16" i="24" s="1"/>
  <c r="KH16" i="24"/>
  <c r="WC16" i="24" s="1"/>
  <c r="LU16" i="24"/>
  <c r="WP16" i="24" s="1"/>
  <c r="KW16" i="24"/>
  <c r="WH16" i="24" s="1"/>
  <c r="MA16" i="24"/>
  <c r="WR16" i="24" s="1"/>
  <c r="CZ17" i="24"/>
  <c r="DA17" i="24" s="1"/>
  <c r="AL10" i="24"/>
  <c r="CP14" i="24"/>
  <c r="NW14" i="24" s="1"/>
  <c r="NQ10" i="24"/>
  <c r="EB16" i="24"/>
  <c r="DB12" i="24"/>
  <c r="OA12" i="24" s="1"/>
  <c r="EB17" i="24"/>
  <c r="TM17" i="24"/>
  <c r="NP11" i="24"/>
  <c r="ZJ15" i="24"/>
  <c r="ZG16" i="24"/>
  <c r="DN16" i="24"/>
  <c r="OE16" i="24" s="1"/>
  <c r="XW19" i="24"/>
  <c r="XT21" i="24"/>
  <c r="XV22" i="24" s="1"/>
  <c r="XX21" i="24"/>
  <c r="XV21" i="24"/>
  <c r="CE19" i="24"/>
  <c r="CF19" i="24" s="1"/>
  <c r="CB19" i="24"/>
  <c r="CC19" i="24" s="1"/>
  <c r="CK18" i="24"/>
  <c r="CL18" i="24" s="1"/>
  <c r="TN18" i="24" s="1"/>
  <c r="CH18" i="24"/>
  <c r="XS19" i="24"/>
  <c r="XU20" i="24" s="1"/>
  <c r="XU19" i="24"/>
  <c r="CE18" i="24"/>
  <c r="CF18" i="24" s="1"/>
  <c r="TL18" i="24" s="1"/>
  <c r="CB18" i="24"/>
  <c r="CC18" i="24" s="1"/>
  <c r="TK18" i="24" s="1"/>
  <c r="XZ19" i="24"/>
  <c r="TJ13" i="24"/>
  <c r="TJ14" i="24" s="1"/>
  <c r="CG14" i="24"/>
  <c r="NT14" i="24" s="1"/>
  <c r="DQ17" i="24"/>
  <c r="OF17" i="24" s="1"/>
  <c r="AQ12" i="24"/>
  <c r="AU10" i="24"/>
  <c r="BJ11" i="24" s="1"/>
  <c r="BN11" i="24" s="1"/>
  <c r="AC11" i="24"/>
  <c r="Z11" i="24" s="1"/>
  <c r="DW16" i="24"/>
  <c r="OH16" i="24" s="1"/>
  <c r="ND15" i="24"/>
  <c r="NE15" i="24" s="1"/>
  <c r="XB15" i="24" s="1"/>
  <c r="NF15" i="24" s="1"/>
  <c r="RK15" i="24" s="1"/>
  <c r="AK10" i="24"/>
  <c r="DK17" i="24"/>
  <c r="OD17" i="24" s="1"/>
  <c r="CS16" i="24"/>
  <c r="NX16" i="24" s="1"/>
  <c r="SP11" i="24" a="1"/>
  <c r="SP11" i="24" s="1"/>
  <c r="SO11" i="24" a="1"/>
  <c r="SO11" i="24" s="1"/>
  <c r="SR11" i="24" a="1"/>
  <c r="SR11" i="24" s="1"/>
  <c r="SN11" i="24" a="1"/>
  <c r="SN11" i="24" s="1"/>
  <c r="SQ11" i="24" a="1"/>
  <c r="SQ11" i="24" s="1"/>
  <c r="SM11" i="24" a="1"/>
  <c r="SM11" i="24" s="1"/>
  <c r="SO10" i="24" a="1"/>
  <c r="SO10" i="24" s="1"/>
  <c r="SN10" i="24" a="1"/>
  <c r="SN10" i="24" s="1"/>
  <c r="SM10" i="24" a="1"/>
  <c r="SM10" i="24" s="1"/>
  <c r="SP10" i="24" a="1"/>
  <c r="SP10" i="24" s="1"/>
  <c r="SR10" i="24" a="1"/>
  <c r="SR10" i="24" s="1"/>
  <c r="SQ10" i="24" a="1"/>
  <c r="SQ10" i="24" s="1"/>
  <c r="CW15" i="24"/>
  <c r="CO15" i="24"/>
  <c r="TO15" i="24" s="1"/>
  <c r="CN16" i="24"/>
  <c r="CM15" i="24"/>
  <c r="NV15" i="24" s="1"/>
  <c r="DE17" i="24"/>
  <c r="DT18" i="24"/>
  <c r="OG18" i="24" s="1"/>
  <c r="SX18" i="24"/>
  <c r="XO17" i="24"/>
  <c r="BF25" i="24"/>
  <c r="BB25" i="24"/>
  <c r="BC26" i="24"/>
  <c r="BE26" i="24"/>
  <c r="OB26" i="24" s="1"/>
  <c r="ZJ16" i="24" a="1"/>
  <c r="LJ16" i="24" l="1"/>
  <c r="QU16" i="24" s="1"/>
  <c r="GQ17" i="24"/>
  <c r="PF17" i="24" s="1"/>
  <c r="GZ16" i="24"/>
  <c r="PI16" i="24" s="1"/>
  <c r="KX16" i="24"/>
  <c r="QQ16" i="24" s="1"/>
  <c r="KO16" i="24"/>
  <c r="QN16" i="24" s="1"/>
  <c r="GN16" i="24"/>
  <c r="PE16" i="24" s="1"/>
  <c r="LD15" i="24"/>
  <c r="QS15" i="24" s="1"/>
  <c r="MB16" i="24"/>
  <c r="RA16" i="24" s="1"/>
  <c r="LK17" i="24"/>
  <c r="LL17" i="24" s="1"/>
  <c r="WM17" i="24" s="1"/>
  <c r="LM17" i="24" s="1"/>
  <c r="QV17" i="24" s="1"/>
  <c r="HO17" i="24"/>
  <c r="PN17" i="24" s="1"/>
  <c r="GE26" i="24"/>
  <c r="PB25" i="24"/>
  <c r="JH25" i="24"/>
  <c r="QC24" i="24"/>
  <c r="MZ25" i="24"/>
  <c r="RI24" i="24"/>
  <c r="JE25" i="24"/>
  <c r="QB24" i="24"/>
  <c r="MK25" i="24"/>
  <c r="RD24" i="24"/>
  <c r="NI25" i="24"/>
  <c r="RL24" i="24"/>
  <c r="LP16" i="24"/>
  <c r="QW16" i="24" s="1"/>
  <c r="MT24" i="24"/>
  <c r="RG23" i="24"/>
  <c r="MW25" i="24"/>
  <c r="RH24" i="24"/>
  <c r="IG25" i="24"/>
  <c r="PT24" i="24"/>
  <c r="MH25" i="24"/>
  <c r="RC24" i="24"/>
  <c r="NC24" i="24"/>
  <c r="RJ23" i="24"/>
  <c r="KF25" i="24"/>
  <c r="QK24" i="24"/>
  <c r="IV25" i="24"/>
  <c r="PY24" i="24"/>
  <c r="CJ15" i="24"/>
  <c r="NU15" i="24" s="1"/>
  <c r="KI16" i="24"/>
  <c r="QL16" i="24" s="1"/>
  <c r="ID25" i="24"/>
  <c r="PS24" i="24"/>
  <c r="MQ26" i="24"/>
  <c r="RF25" i="24"/>
  <c r="KC24" i="24"/>
  <c r="QJ23" i="24"/>
  <c r="MN25" i="24"/>
  <c r="RE24" i="24"/>
  <c r="GH24" i="24"/>
  <c r="PC23" i="24"/>
  <c r="LV16" i="24"/>
  <c r="QY16" i="24" s="1"/>
  <c r="HI25" i="24"/>
  <c r="PL24" i="24"/>
  <c r="HU25" i="24"/>
  <c r="PP24" i="24"/>
  <c r="NL25" i="24"/>
  <c r="RM24" i="24"/>
  <c r="JZ25" i="24"/>
  <c r="QI24" i="24"/>
  <c r="JN25" i="24"/>
  <c r="QE24" i="24"/>
  <c r="CD15" i="24"/>
  <c r="NS14" i="24"/>
  <c r="GB25" i="24"/>
  <c r="PA24" i="24"/>
  <c r="NO25" i="24"/>
  <c r="RN24" i="24"/>
  <c r="JW25" i="24"/>
  <c r="QH24" i="24"/>
  <c r="JT25" i="24"/>
  <c r="QG24" i="24"/>
  <c r="JQ26" i="24"/>
  <c r="QF25" i="24"/>
  <c r="JK25" i="24"/>
  <c r="QD24" i="24"/>
  <c r="FV25" i="24"/>
  <c r="OY25" i="24" s="1"/>
  <c r="FS25" i="24"/>
  <c r="OX25" i="24" s="1"/>
  <c r="FY26" i="24"/>
  <c r="OZ26" i="24" s="1"/>
  <c r="FP25" i="24"/>
  <c r="OW25" i="24" s="1"/>
  <c r="GK17" i="24"/>
  <c r="PD17" i="24" s="1"/>
  <c r="GL28" i="24"/>
  <c r="GU27" i="24"/>
  <c r="LG16" i="24"/>
  <c r="QT16" i="24" s="1"/>
  <c r="KU16" i="24"/>
  <c r="QP16" i="24" s="1"/>
  <c r="EL25" i="24"/>
  <c r="OM25" i="24" s="1"/>
  <c r="HC17" i="24"/>
  <c r="PJ17" i="24" s="1"/>
  <c r="FJ25" i="24"/>
  <c r="OU25" i="24" s="1"/>
  <c r="EI25" i="24"/>
  <c r="OL25" i="24" s="1"/>
  <c r="EC13" i="24"/>
  <c r="OJ13" i="24" s="1"/>
  <c r="HR17" i="24"/>
  <c r="EO25" i="24"/>
  <c r="ON25" i="24" s="1"/>
  <c r="DZ16" i="24"/>
  <c r="OI16" i="24" s="1"/>
  <c r="FM25" i="24"/>
  <c r="OV25" i="24" s="1"/>
  <c r="FA24" i="24"/>
  <c r="OR24" i="24" s="1"/>
  <c r="ER24" i="24"/>
  <c r="OO24" i="24" s="1"/>
  <c r="EU25" i="24"/>
  <c r="OP25" i="24" s="1"/>
  <c r="EX25" i="24"/>
  <c r="OQ25" i="24" s="1"/>
  <c r="EF25" i="24"/>
  <c r="OK25" i="24" s="1"/>
  <c r="FG24" i="24"/>
  <c r="OT24" i="24" s="1"/>
  <c r="KL16" i="24"/>
  <c r="QM16" i="24" s="1"/>
  <c r="KP27" i="24"/>
  <c r="KY26" i="24"/>
  <c r="GT17" i="24"/>
  <c r="PG17" i="24" s="1"/>
  <c r="HX16" i="24"/>
  <c r="PQ16" i="24" s="1"/>
  <c r="LR16" i="24"/>
  <c r="WO16" i="24" s="1"/>
  <c r="LS16" i="24" s="1"/>
  <c r="HL17" i="24"/>
  <c r="PM17" i="24" s="1"/>
  <c r="HF17" i="24"/>
  <c r="PK17" i="24" s="1"/>
  <c r="GW16" i="24"/>
  <c r="PH16" i="24" s="1"/>
  <c r="KZ16" i="24"/>
  <c r="WI16" i="24" s="1"/>
  <c r="LA16" i="24" s="1"/>
  <c r="QR16" i="24" s="1"/>
  <c r="KQ16" i="24"/>
  <c r="WF16" i="24" s="1"/>
  <c r="KR16" i="24" s="1"/>
  <c r="QO16" i="24" s="1"/>
  <c r="GY17" i="24"/>
  <c r="UZ17" i="24" s="1"/>
  <c r="GZ17" i="24" s="1"/>
  <c r="PI17" i="24" s="1"/>
  <c r="HZ17" i="24"/>
  <c r="VI17" i="24" s="1"/>
  <c r="IA17" i="24" s="1"/>
  <c r="PR17" i="24" s="1"/>
  <c r="GV17" i="24"/>
  <c r="UY17" i="24" s="1"/>
  <c r="GM17" i="24"/>
  <c r="UV17" i="24" s="1"/>
  <c r="LC16" i="24"/>
  <c r="WJ16" i="24" s="1"/>
  <c r="LD16" i="24" s="1"/>
  <c r="QS16" i="24" s="1"/>
  <c r="MD16" i="24"/>
  <c r="WS16" i="24" s="1"/>
  <c r="ME16" i="24" s="1"/>
  <c r="RB16" i="24" s="1"/>
  <c r="LF17" i="24"/>
  <c r="WK17" i="24" s="1"/>
  <c r="CP15" i="24"/>
  <c r="NW15" i="24" s="1"/>
  <c r="CY13" i="24"/>
  <c r="NZ13" i="24" s="1"/>
  <c r="TS16" i="24"/>
  <c r="XF16" i="24"/>
  <c r="CV16" i="24"/>
  <c r="NY16" i="24" s="1"/>
  <c r="TR14" i="24"/>
  <c r="DH18" i="24"/>
  <c r="CX15" i="24"/>
  <c r="IN25" i="24"/>
  <c r="IO25" i="24" s="1"/>
  <c r="VN25" i="24" s="1"/>
  <c r="IP25" i="24" s="1"/>
  <c r="PW25" i="24" s="1"/>
  <c r="IW24" i="24"/>
  <c r="IX24" i="24" s="1"/>
  <c r="VQ24" i="24" s="1"/>
  <c r="IY24" i="24" s="1"/>
  <c r="PZ24" i="24" s="1"/>
  <c r="EP36" i="24"/>
  <c r="EQ35" i="24"/>
  <c r="UF35" i="24" s="1"/>
  <c r="EY35" i="24"/>
  <c r="EZ35" i="24" s="1"/>
  <c r="UI35" i="24" s="1"/>
  <c r="HN18" i="24"/>
  <c r="VE18" i="24" s="1"/>
  <c r="GP18" i="24"/>
  <c r="GJ18" i="24"/>
  <c r="UU18" i="24" s="1"/>
  <c r="HE18" i="24"/>
  <c r="HK18" i="24"/>
  <c r="VD18" i="24" s="1"/>
  <c r="HB18" i="24"/>
  <c r="VA18" i="24" s="1"/>
  <c r="HQ18" i="24"/>
  <c r="GS18" i="24"/>
  <c r="UX18" i="24" s="1"/>
  <c r="HW18" i="24"/>
  <c r="KN17" i="24"/>
  <c r="WE17" i="24" s="1"/>
  <c r="MA17" i="24"/>
  <c r="WR17" i="24" s="1"/>
  <c r="KT17" i="24"/>
  <c r="WG17" i="24" s="1"/>
  <c r="LI17" i="24"/>
  <c r="WL17" i="24" s="1"/>
  <c r="LJ17" i="24" s="1"/>
  <c r="QU17" i="24" s="1"/>
  <c r="KK17" i="24"/>
  <c r="WD17" i="24" s="1"/>
  <c r="KH17" i="24"/>
  <c r="WC17" i="24" s="1"/>
  <c r="LO17" i="24"/>
  <c r="WN17" i="24" s="1"/>
  <c r="KW17" i="24"/>
  <c r="WH17" i="24" s="1"/>
  <c r="KX17" i="24" s="1"/>
  <c r="QQ17" i="24" s="1"/>
  <c r="LU17" i="24"/>
  <c r="WP17" i="24" s="1"/>
  <c r="TS17" i="24"/>
  <c r="XF17" i="24"/>
  <c r="DB13" i="24"/>
  <c r="OA13" i="24" s="1"/>
  <c r="NP12" i="24"/>
  <c r="CI18" i="24"/>
  <c r="TM18" i="24" s="1"/>
  <c r="CA18" i="24"/>
  <c r="ZJ16" i="24"/>
  <c r="ZG17" i="24"/>
  <c r="DN17" i="24"/>
  <c r="OE17" i="24" s="1"/>
  <c r="XT22" i="24"/>
  <c r="XW20" i="24"/>
  <c r="XX22" i="24"/>
  <c r="TK19" i="24"/>
  <c r="CK19" i="24"/>
  <c r="CH19" i="24"/>
  <c r="XS20" i="24"/>
  <c r="XW21" i="24" s="1"/>
  <c r="XY20" i="24"/>
  <c r="XZ20" i="24"/>
  <c r="TL19" i="24"/>
  <c r="CG15" i="24"/>
  <c r="NT15" i="24" s="1"/>
  <c r="XI13" i="24"/>
  <c r="YA8" i="24" s="1"/>
  <c r="SY12" i="24"/>
  <c r="SV12" i="24" s="1"/>
  <c r="YA12" i="24"/>
  <c r="YB12" i="24" s="1"/>
  <c r="YG12" i="24" s="1"/>
  <c r="ND16" i="24"/>
  <c r="NE16" i="24" s="1"/>
  <c r="XB16" i="24" s="1"/>
  <c r="NF16" i="24" s="1"/>
  <c r="RK16" i="24" s="1"/>
  <c r="DW17" i="24"/>
  <c r="OH17" i="24" s="1"/>
  <c r="CS17" i="24"/>
  <c r="NX17" i="24" s="1"/>
  <c r="DK18" i="24"/>
  <c r="OD18" i="24" s="1"/>
  <c r="DQ18" i="24"/>
  <c r="OF18" i="24" s="1"/>
  <c r="RW10" i="24"/>
  <c r="RW11" i="24"/>
  <c r="CW16" i="24"/>
  <c r="CN17" i="24"/>
  <c r="CO16" i="24"/>
  <c r="TO16" i="24" s="1"/>
  <c r="TJ15" i="24"/>
  <c r="SQ13" i="24" a="1"/>
  <c r="SQ13" i="24" s="1"/>
  <c r="SM13" i="24" a="1"/>
  <c r="SM13" i="24" s="1"/>
  <c r="SO13" i="24" a="1"/>
  <c r="SO13" i="24" s="1"/>
  <c r="SP13" i="24" a="1"/>
  <c r="SP13" i="24" s="1"/>
  <c r="SN13" i="24" a="1"/>
  <c r="SN13" i="24" s="1"/>
  <c r="SR13" i="24" a="1"/>
  <c r="SR13" i="24" s="1"/>
  <c r="SO12" i="24" a="1"/>
  <c r="SO12" i="24" s="1"/>
  <c r="SP12" i="24" a="1"/>
  <c r="SP12" i="24" s="1"/>
  <c r="SQ12" i="24" a="1"/>
  <c r="SQ12" i="24" s="1"/>
  <c r="SN12" i="24" a="1"/>
  <c r="SN12" i="24" s="1"/>
  <c r="SR12" i="24" a="1"/>
  <c r="SR12" i="24" s="1"/>
  <c r="SM12" i="24" a="1"/>
  <c r="SM12" i="24" s="1"/>
  <c r="CM16" i="24"/>
  <c r="NV16" i="24" s="1"/>
  <c r="DE18" i="24"/>
  <c r="DT19" i="24"/>
  <c r="OG19" i="24" s="1"/>
  <c r="XO18" i="24"/>
  <c r="SX19" i="24"/>
  <c r="SX20" i="24" s="1"/>
  <c r="BE28" i="24"/>
  <c r="OB28" i="24" s="1"/>
  <c r="BD27" i="24"/>
  <c r="BD26" i="24"/>
  <c r="BB26" i="24"/>
  <c r="BF26" i="24"/>
  <c r="BC27" i="24"/>
  <c r="BE27" i="24"/>
  <c r="OB27" i="24" s="1"/>
  <c r="SG10" i="24"/>
  <c r="SK10" i="24"/>
  <c r="ZE11" i="24" a="1"/>
  <c r="SJ10" i="24"/>
  <c r="ZJ17" i="24" a="1"/>
  <c r="SH10" i="24"/>
  <c r="SL10" i="24"/>
  <c r="SI10" i="24"/>
  <c r="CP16" i="24" l="1"/>
  <c r="NW16" i="24" s="1"/>
  <c r="KO17" i="24"/>
  <c r="QN17" i="24" s="1"/>
  <c r="HC18" i="24"/>
  <c r="PJ18" i="24" s="1"/>
  <c r="GN17" i="24"/>
  <c r="PE17" i="24" s="1"/>
  <c r="MB17" i="24"/>
  <c r="RA17" i="24" s="1"/>
  <c r="LG17" i="24"/>
  <c r="QT17" i="24" s="1"/>
  <c r="LV17" i="24"/>
  <c r="QY17" i="24" s="1"/>
  <c r="HO18" i="24"/>
  <c r="PN18" i="24" s="1"/>
  <c r="CJ16" i="24"/>
  <c r="NU16" i="24" s="1"/>
  <c r="MK26" i="24"/>
  <c r="RD25" i="24"/>
  <c r="LP17" i="24"/>
  <c r="QW17" i="24" s="1"/>
  <c r="JE26" i="24"/>
  <c r="QB25" i="24"/>
  <c r="KI17" i="24"/>
  <c r="QL17" i="24" s="1"/>
  <c r="GH25" i="24"/>
  <c r="PC24" i="24"/>
  <c r="ID26" i="24"/>
  <c r="PS25" i="24"/>
  <c r="NC25" i="24"/>
  <c r="RJ24" i="24"/>
  <c r="MT25" i="24"/>
  <c r="RG24" i="24"/>
  <c r="DH19" i="24"/>
  <c r="OC19" i="24" s="1"/>
  <c r="OC18" i="24"/>
  <c r="MZ26" i="24"/>
  <c r="RI25" i="24"/>
  <c r="MN26" i="24"/>
  <c r="RE25" i="24"/>
  <c r="MH26" i="24"/>
  <c r="RC25" i="24"/>
  <c r="KU17" i="24"/>
  <c r="QP17" i="24" s="1"/>
  <c r="NI26" i="24"/>
  <c r="RL25" i="24"/>
  <c r="GK18" i="24"/>
  <c r="PD18" i="24" s="1"/>
  <c r="KC25" i="24"/>
  <c r="QJ24" i="24"/>
  <c r="IV26" i="24"/>
  <c r="PY25" i="24"/>
  <c r="IG26" i="24"/>
  <c r="PT25" i="24"/>
  <c r="JH26" i="24"/>
  <c r="QC25" i="24"/>
  <c r="MQ27" i="24"/>
  <c r="RF26" i="24"/>
  <c r="KF26" i="24"/>
  <c r="QK25" i="24"/>
  <c r="MW26" i="24"/>
  <c r="RH25" i="24"/>
  <c r="GE27" i="24"/>
  <c r="PB26" i="24"/>
  <c r="NL26" i="24"/>
  <c r="RM25" i="24"/>
  <c r="JT26" i="24"/>
  <c r="QG25" i="24"/>
  <c r="NS15" i="24"/>
  <c r="CD16" i="24"/>
  <c r="HU26" i="24"/>
  <c r="PP25" i="24"/>
  <c r="NO26" i="24"/>
  <c r="RN25" i="24"/>
  <c r="LK18" i="24"/>
  <c r="LL18" i="24" s="1"/>
  <c r="WM18" i="24" s="1"/>
  <c r="LM18" i="24" s="1"/>
  <c r="QV18" i="24" s="1"/>
  <c r="PO17" i="24"/>
  <c r="JQ27" i="24"/>
  <c r="QF26" i="24"/>
  <c r="JW26" i="24"/>
  <c r="QH25" i="24"/>
  <c r="JN26" i="24"/>
  <c r="QE25" i="24"/>
  <c r="HI26" i="24"/>
  <c r="PL25" i="24"/>
  <c r="JK26" i="24"/>
  <c r="QD25" i="24"/>
  <c r="JZ26" i="24"/>
  <c r="QI25" i="24"/>
  <c r="GB26" i="24"/>
  <c r="PA25" i="24"/>
  <c r="EC14" i="24"/>
  <c r="OJ14" i="24" s="1"/>
  <c r="FP26" i="24"/>
  <c r="OW26" i="24" s="1"/>
  <c r="CY14" i="24"/>
  <c r="NZ14" i="24" s="1"/>
  <c r="FY27" i="24"/>
  <c r="OZ27" i="24" s="1"/>
  <c r="FS26" i="24"/>
  <c r="OX26" i="24" s="1"/>
  <c r="FV26" i="24"/>
  <c r="OY26" i="24" s="1"/>
  <c r="RY11" i="24"/>
  <c r="GL29" i="24"/>
  <c r="GU28" i="24"/>
  <c r="EF26" i="24"/>
  <c r="OK26" i="24" s="1"/>
  <c r="EI26" i="24"/>
  <c r="OL26" i="24" s="1"/>
  <c r="FA25" i="24"/>
  <c r="OR25" i="24" s="1"/>
  <c r="EO26" i="24"/>
  <c r="ON26" i="24" s="1"/>
  <c r="FJ26" i="24"/>
  <c r="OU26" i="24" s="1"/>
  <c r="KL17" i="24"/>
  <c r="QM17" i="24" s="1"/>
  <c r="EU26" i="24"/>
  <c r="OP26" i="24" s="1"/>
  <c r="FM26" i="24"/>
  <c r="OV26" i="24" s="1"/>
  <c r="EL26" i="24"/>
  <c r="OM26" i="24" s="1"/>
  <c r="EX26" i="24"/>
  <c r="OQ26" i="24" s="1"/>
  <c r="FG25" i="24"/>
  <c r="OT25" i="24" s="1"/>
  <c r="ER25" i="24"/>
  <c r="OO25" i="24" s="1"/>
  <c r="DZ17" i="24"/>
  <c r="OI17" i="24" s="1"/>
  <c r="KP28" i="24"/>
  <c r="KY27" i="24"/>
  <c r="HL18" i="24"/>
  <c r="PM18" i="24" s="1"/>
  <c r="HX17" i="24"/>
  <c r="PQ17" i="24" s="1"/>
  <c r="LR17" i="24"/>
  <c r="WO17" i="24" s="1"/>
  <c r="LS17" i="24" s="1"/>
  <c r="GW17" i="24"/>
  <c r="PH17" i="24" s="1"/>
  <c r="GT18" i="24"/>
  <c r="PG18" i="24" s="1"/>
  <c r="LF18" i="24"/>
  <c r="WK18" i="24" s="1"/>
  <c r="VH18" i="24"/>
  <c r="UW18" i="24"/>
  <c r="GQ18" i="24" s="1"/>
  <c r="PF18" i="24" s="1"/>
  <c r="KZ17" i="24"/>
  <c r="WI17" i="24" s="1"/>
  <c r="LA17" i="24" s="1"/>
  <c r="QR17" i="24" s="1"/>
  <c r="KQ17" i="24"/>
  <c r="WF17" i="24" s="1"/>
  <c r="KR17" i="24" s="1"/>
  <c r="QO17" i="24" s="1"/>
  <c r="GY18" i="24"/>
  <c r="UZ18" i="24" s="1"/>
  <c r="GZ18" i="24" s="1"/>
  <c r="PI18" i="24" s="1"/>
  <c r="HZ18" i="24"/>
  <c r="VI18" i="24" s="1"/>
  <c r="IA18" i="24" s="1"/>
  <c r="PR18" i="24" s="1"/>
  <c r="LC17" i="24"/>
  <c r="WJ17" i="24" s="1"/>
  <c r="LD17" i="24" s="1"/>
  <c r="QS17" i="24" s="1"/>
  <c r="MD17" i="24"/>
  <c r="WS17" i="24" s="1"/>
  <c r="ME17" i="24" s="1"/>
  <c r="RB17" i="24" s="1"/>
  <c r="VB18" i="24"/>
  <c r="HF18" i="24" s="1"/>
  <c r="PK18" i="24" s="1"/>
  <c r="VF18" i="24"/>
  <c r="HR18" i="24" s="1"/>
  <c r="PO18" i="24" s="1"/>
  <c r="GV18" i="24"/>
  <c r="UY18" i="24" s="1"/>
  <c r="GM18" i="24"/>
  <c r="UV18" i="24" s="1"/>
  <c r="GN18" i="24" s="1"/>
  <c r="PE18" i="24" s="1"/>
  <c r="TR15" i="24"/>
  <c r="CV17" i="24"/>
  <c r="NY17" i="24" s="1"/>
  <c r="CZ18" i="24"/>
  <c r="DA18" i="24" s="1"/>
  <c r="CX16" i="24"/>
  <c r="EP37" i="24"/>
  <c r="EQ36" i="24"/>
  <c r="UF36" i="24" s="1"/>
  <c r="EY36" i="24"/>
  <c r="EZ36" i="24" s="1"/>
  <c r="UI36" i="24" s="1"/>
  <c r="IW25" i="24"/>
  <c r="IX25" i="24" s="1"/>
  <c r="VQ25" i="24" s="1"/>
  <c r="IY25" i="24" s="1"/>
  <c r="PZ25" i="24" s="1"/>
  <c r="IN26" i="24"/>
  <c r="IO26" i="24" s="1"/>
  <c r="VN26" i="24" s="1"/>
  <c r="IP26" i="24" s="1"/>
  <c r="PW26" i="24" s="1"/>
  <c r="ZE11" i="24"/>
  <c r="GJ19" i="24"/>
  <c r="UU19" i="24" s="1"/>
  <c r="HW19" i="24"/>
  <c r="VH19" i="24" s="1"/>
  <c r="HN19" i="24"/>
  <c r="VE19" i="24" s="1"/>
  <c r="GP19" i="24"/>
  <c r="UW19" i="24" s="1"/>
  <c r="HE19" i="24"/>
  <c r="HB19" i="24"/>
  <c r="VA19" i="24" s="1"/>
  <c r="HC19" i="24" s="1"/>
  <c r="PJ19" i="24" s="1"/>
  <c r="HK19" i="24"/>
  <c r="VD19" i="24" s="1"/>
  <c r="GS19" i="24"/>
  <c r="UX19" i="24" s="1"/>
  <c r="HQ19" i="24"/>
  <c r="VF19" i="24" s="1"/>
  <c r="KH18" i="24"/>
  <c r="WC18" i="24" s="1"/>
  <c r="LU18" i="24"/>
  <c r="WP18" i="24" s="1"/>
  <c r="KW18" i="24"/>
  <c r="WH18" i="24" s="1"/>
  <c r="KX18" i="24" s="1"/>
  <c r="QQ18" i="24" s="1"/>
  <c r="KN18" i="24"/>
  <c r="WE18" i="24" s="1"/>
  <c r="KO18" i="24" s="1"/>
  <c r="QN18" i="24" s="1"/>
  <c r="MA18" i="24"/>
  <c r="WR18" i="24" s="1"/>
  <c r="MB18" i="24" s="1"/>
  <c r="RA18" i="24" s="1"/>
  <c r="KT18" i="24"/>
  <c r="WG18" i="24" s="1"/>
  <c r="LI18" i="24"/>
  <c r="WL18" i="24" s="1"/>
  <c r="LJ18" i="24" s="1"/>
  <c r="QU18" i="24" s="1"/>
  <c r="KK18" i="24"/>
  <c r="WD18" i="24" s="1"/>
  <c r="LO18" i="24"/>
  <c r="WN18" i="24" s="1"/>
  <c r="CI19" i="24"/>
  <c r="TM19" i="24" s="1"/>
  <c r="NQ12" i="24"/>
  <c r="CL19" i="24"/>
  <c r="TN19" i="24" s="1"/>
  <c r="CA19" i="24"/>
  <c r="NQ11" i="24"/>
  <c r="EB18" i="24"/>
  <c r="DB14" i="24"/>
  <c r="OA14" i="24" s="1"/>
  <c r="NP13" i="24"/>
  <c r="AP12" i="24"/>
  <c r="ZJ17" i="24"/>
  <c r="ZG18" i="24"/>
  <c r="DN18" i="24"/>
  <c r="OE18" i="24" s="1"/>
  <c r="XS21" i="24"/>
  <c r="XZ22" i="24" s="1"/>
  <c r="XZ21" i="24"/>
  <c r="CK21" i="24" s="1"/>
  <c r="XX23" i="24"/>
  <c r="BG11" i="24"/>
  <c r="XT23" i="24"/>
  <c r="XV23" i="24"/>
  <c r="AT10" i="24"/>
  <c r="AB11" i="24"/>
  <c r="Y11" i="24" s="1"/>
  <c r="CG16" i="24"/>
  <c r="NT16" i="24" s="1"/>
  <c r="CE20" i="24"/>
  <c r="CF20" i="24" s="1"/>
  <c r="TL20" i="24" s="1"/>
  <c r="CB20" i="24"/>
  <c r="CC20" i="24" s="1"/>
  <c r="TK20" i="24" s="1"/>
  <c r="CH20" i="24"/>
  <c r="CK20" i="24"/>
  <c r="CL20" i="24" s="1"/>
  <c r="XU21" i="24"/>
  <c r="XY21" i="24"/>
  <c r="DK19" i="24"/>
  <c r="OD19" i="24" s="1"/>
  <c r="CS18" i="24"/>
  <c r="NX18" i="24" s="1"/>
  <c r="DQ19" i="24"/>
  <c r="OF19" i="24" s="1"/>
  <c r="ND17" i="24"/>
  <c r="NE17" i="24" s="1"/>
  <c r="XB17" i="24" s="1"/>
  <c r="NF17" i="24" s="1"/>
  <c r="RK17" i="24" s="1"/>
  <c r="DW18" i="24"/>
  <c r="OH18" i="24" s="1"/>
  <c r="TC12" i="24"/>
  <c r="TB12" i="24"/>
  <c r="SS10" i="24"/>
  <c r="CW17" i="24"/>
  <c r="CO17" i="24"/>
  <c r="TO17" i="24" s="1"/>
  <c r="CP17" i="24" s="1"/>
  <c r="NW17" i="24" s="1"/>
  <c r="CN18" i="24"/>
  <c r="RW12" i="24"/>
  <c r="RW13" i="24"/>
  <c r="CM17" i="24"/>
  <c r="NV17" i="24" s="1"/>
  <c r="TJ16" i="24"/>
  <c r="DT20" i="24"/>
  <c r="OG20" i="24" s="1"/>
  <c r="DE19" i="24"/>
  <c r="SX21" i="24"/>
  <c r="XO19" i="24"/>
  <c r="BB27" i="24"/>
  <c r="BC28" i="24"/>
  <c r="BF27" i="24"/>
  <c r="ZE12" i="24" a="1"/>
  <c r="RY12" i="24" a="1"/>
  <c r="ZJ18" i="24" a="1"/>
  <c r="ZF11" i="24" a="1"/>
  <c r="ZH11" i="24" a="1"/>
  <c r="LV18" i="24" l="1"/>
  <c r="QY18" i="24" s="1"/>
  <c r="LG18" i="24"/>
  <c r="QT18" i="24" s="1"/>
  <c r="ZE12" i="24"/>
  <c r="DH20" i="24"/>
  <c r="OC20" i="24" s="1"/>
  <c r="LP18" i="24"/>
  <c r="QW18" i="24" s="1"/>
  <c r="GK19" i="24"/>
  <c r="PD19" i="24" s="1"/>
  <c r="CJ17" i="24"/>
  <c r="NU17" i="24" s="1"/>
  <c r="HO19" i="24"/>
  <c r="PN19" i="24" s="1"/>
  <c r="KU18" i="24"/>
  <c r="QP18" i="24" s="1"/>
  <c r="NI27" i="24"/>
  <c r="RL26" i="24"/>
  <c r="MW27" i="24"/>
  <c r="RH26" i="24"/>
  <c r="IG27" i="24"/>
  <c r="PT26" i="24"/>
  <c r="GH26" i="24"/>
  <c r="PC25" i="24"/>
  <c r="IV27" i="24"/>
  <c r="PY26" i="24"/>
  <c r="MH27" i="24"/>
  <c r="RC26" i="24"/>
  <c r="MT26" i="24"/>
  <c r="RG25" i="24"/>
  <c r="JE27" i="24"/>
  <c r="QB26" i="24"/>
  <c r="KF27" i="24"/>
  <c r="QK26" i="24"/>
  <c r="KI18" i="24"/>
  <c r="QL18" i="24" s="1"/>
  <c r="MQ28" i="24"/>
  <c r="RF27" i="24"/>
  <c r="KC26" i="24"/>
  <c r="QJ25" i="24"/>
  <c r="MN27" i="24"/>
  <c r="RE26" i="24"/>
  <c r="NC26" i="24"/>
  <c r="RJ25" i="24"/>
  <c r="GE28" i="24"/>
  <c r="PB27" i="24"/>
  <c r="JH27" i="24"/>
  <c r="QC26" i="24"/>
  <c r="MZ27" i="24"/>
  <c r="RI26" i="24"/>
  <c r="ID27" i="24"/>
  <c r="PS26" i="24"/>
  <c r="MK27" i="24"/>
  <c r="RD26" i="24"/>
  <c r="JZ27" i="24"/>
  <c r="QI26" i="24"/>
  <c r="JW27" i="24"/>
  <c r="QH26" i="24"/>
  <c r="HU27" i="24"/>
  <c r="PP26" i="24"/>
  <c r="JK27" i="24"/>
  <c r="QD26" i="24"/>
  <c r="JQ28" i="24"/>
  <c r="QF27" i="24"/>
  <c r="NS16" i="24"/>
  <c r="CD17" i="24"/>
  <c r="HI27" i="24"/>
  <c r="PL26" i="24"/>
  <c r="JT27" i="24"/>
  <c r="QG26" i="24"/>
  <c r="CY15" i="24"/>
  <c r="NZ15" i="24" s="1"/>
  <c r="GB27" i="24"/>
  <c r="PA26" i="24"/>
  <c r="JN27" i="24"/>
  <c r="QE26" i="24"/>
  <c r="NO27" i="24"/>
  <c r="RN26" i="24"/>
  <c r="NL27" i="24"/>
  <c r="RM26" i="24"/>
  <c r="EC15" i="24"/>
  <c r="OJ15" i="24" s="1"/>
  <c r="FS27" i="24"/>
  <c r="OX27" i="24" s="1"/>
  <c r="FY28" i="24"/>
  <c r="OZ28" i="24" s="1"/>
  <c r="FV27" i="24"/>
  <c r="OY27" i="24" s="1"/>
  <c r="FP27" i="24"/>
  <c r="OW27" i="24" s="1"/>
  <c r="RY12" i="24"/>
  <c r="KL18" i="24"/>
  <c r="QM18" i="24" s="1"/>
  <c r="GL30" i="24"/>
  <c r="GU29" i="24"/>
  <c r="EX27" i="24"/>
  <c r="OQ27" i="24" s="1"/>
  <c r="EL27" i="24"/>
  <c r="OM27" i="24" s="1"/>
  <c r="FJ27" i="24"/>
  <c r="OU27" i="24" s="1"/>
  <c r="ER26" i="24"/>
  <c r="OO26" i="24" s="1"/>
  <c r="EO27" i="24"/>
  <c r="ON27" i="24" s="1"/>
  <c r="EF27" i="24"/>
  <c r="OK27" i="24" s="1"/>
  <c r="FM27" i="24"/>
  <c r="OV27" i="24" s="1"/>
  <c r="DZ18" i="24"/>
  <c r="OI18" i="24" s="1"/>
  <c r="EI27" i="24"/>
  <c r="OL27" i="24" s="1"/>
  <c r="GQ19" i="24"/>
  <c r="PF19" i="24" s="1"/>
  <c r="FG26" i="24"/>
  <c r="OT26" i="24" s="1"/>
  <c r="FA26" i="24"/>
  <c r="OR26" i="24" s="1"/>
  <c r="EU27" i="24"/>
  <c r="OP27" i="24" s="1"/>
  <c r="KY28" i="24"/>
  <c r="KP29" i="24"/>
  <c r="HX18" i="24"/>
  <c r="PQ18" i="24" s="1"/>
  <c r="LR18" i="24"/>
  <c r="WO18" i="24" s="1"/>
  <c r="LS18" i="24" s="1"/>
  <c r="HR19" i="24"/>
  <c r="PO19" i="24" s="1"/>
  <c r="HL19" i="24"/>
  <c r="PM19" i="24" s="1"/>
  <c r="LK19" i="24"/>
  <c r="LL19" i="24" s="1"/>
  <c r="WM19" i="24" s="1"/>
  <c r="LM19" i="24" s="1"/>
  <c r="QV19" i="24" s="1"/>
  <c r="GT19" i="24"/>
  <c r="PG19" i="24" s="1"/>
  <c r="GW18" i="24"/>
  <c r="PH18" i="24" s="1"/>
  <c r="KZ18" i="24"/>
  <c r="WI18" i="24" s="1"/>
  <c r="LA18" i="24" s="1"/>
  <c r="QR18" i="24" s="1"/>
  <c r="KQ18" i="24"/>
  <c r="WF18" i="24" s="1"/>
  <c r="KR18" i="24" s="1"/>
  <c r="QO18" i="24" s="1"/>
  <c r="LF19" i="24"/>
  <c r="WK19" i="24" s="1"/>
  <c r="LG19" i="24" s="1"/>
  <c r="QT19" i="24" s="1"/>
  <c r="LC18" i="24"/>
  <c r="WJ18" i="24" s="1"/>
  <c r="LD18" i="24" s="1"/>
  <c r="QS18" i="24" s="1"/>
  <c r="MD18" i="24"/>
  <c r="WS18" i="24" s="1"/>
  <c r="ME18" i="24" s="1"/>
  <c r="RB18" i="24" s="1"/>
  <c r="GV19" i="24"/>
  <c r="UY19" i="24" s="1"/>
  <c r="GM19" i="24"/>
  <c r="UV19" i="24" s="1"/>
  <c r="GN19" i="24" s="1"/>
  <c r="PE19" i="24" s="1"/>
  <c r="GY19" i="24"/>
  <c r="UZ19" i="24" s="1"/>
  <c r="GZ19" i="24" s="1"/>
  <c r="PI19" i="24" s="1"/>
  <c r="HZ19" i="24"/>
  <c r="VI19" i="24" s="1"/>
  <c r="IA19" i="24" s="1"/>
  <c r="PR19" i="24" s="1"/>
  <c r="VB19" i="24"/>
  <c r="HF19" i="24" s="1"/>
  <c r="PK19" i="24" s="1"/>
  <c r="TR16" i="24"/>
  <c r="TS18" i="24"/>
  <c r="CV18" i="24"/>
  <c r="NY18" i="24" s="1"/>
  <c r="XF18" i="24"/>
  <c r="CZ19" i="24"/>
  <c r="DA19" i="24" s="1"/>
  <c r="NP14" i="24"/>
  <c r="CX17" i="24"/>
  <c r="IN27" i="24"/>
  <c r="IO27" i="24" s="1"/>
  <c r="VN27" i="24" s="1"/>
  <c r="IP27" i="24" s="1"/>
  <c r="PW27" i="24" s="1"/>
  <c r="IW26" i="24"/>
  <c r="IX26" i="24" s="1"/>
  <c r="VQ26" i="24" s="1"/>
  <c r="IY26" i="24" s="1"/>
  <c r="PZ26" i="24" s="1"/>
  <c r="EP38" i="24"/>
  <c r="EQ37" i="24"/>
  <c r="UF37" i="24" s="1"/>
  <c r="EY37" i="24"/>
  <c r="EZ37" i="24" s="1"/>
  <c r="UI37" i="24" s="1"/>
  <c r="ZF11" i="24"/>
  <c r="ZH11" i="24"/>
  <c r="ZG11" i="24"/>
  <c r="ZK11" i="24"/>
  <c r="ZN11" i="24" s="1"/>
  <c r="C11" i="24" s="1"/>
  <c r="LO19" i="24"/>
  <c r="WN19" i="24" s="1"/>
  <c r="MD19" i="24"/>
  <c r="KH19" i="24"/>
  <c r="WC19" i="24" s="1"/>
  <c r="LU19" i="24"/>
  <c r="WP19" i="24" s="1"/>
  <c r="LV19" i="24" s="1"/>
  <c r="QY19" i="24" s="1"/>
  <c r="KW19" i="24"/>
  <c r="WH19" i="24" s="1"/>
  <c r="KX19" i="24" s="1"/>
  <c r="QQ19" i="24" s="1"/>
  <c r="KT19" i="24"/>
  <c r="WG19" i="24" s="1"/>
  <c r="KN19" i="24"/>
  <c r="WE19" i="24" s="1"/>
  <c r="KO19" i="24" s="1"/>
  <c r="QN19" i="24" s="1"/>
  <c r="MA19" i="24"/>
  <c r="WR19" i="24" s="1"/>
  <c r="MB19" i="24" s="1"/>
  <c r="RA19" i="24" s="1"/>
  <c r="LI19" i="24"/>
  <c r="WL19" i="24" s="1"/>
  <c r="LJ19" i="24" s="1"/>
  <c r="QU19" i="24" s="1"/>
  <c r="KK19" i="24"/>
  <c r="WD19" i="24" s="1"/>
  <c r="HB20" i="24"/>
  <c r="VA20" i="24" s="1"/>
  <c r="HC20" i="24" s="1"/>
  <c r="PJ20" i="24" s="1"/>
  <c r="HQ20" i="24"/>
  <c r="VF20" i="24" s="1"/>
  <c r="GS20" i="24"/>
  <c r="UX20" i="24" s="1"/>
  <c r="GJ20" i="24"/>
  <c r="UU20" i="24" s="1"/>
  <c r="GK20" i="24" s="1"/>
  <c r="PD20" i="24" s="1"/>
  <c r="HW20" i="24"/>
  <c r="VH20" i="24" s="1"/>
  <c r="HN20" i="24"/>
  <c r="VE20" i="24" s="1"/>
  <c r="HO20" i="24" s="1"/>
  <c r="PN20" i="24" s="1"/>
  <c r="GP20" i="24"/>
  <c r="UW20" i="24" s="1"/>
  <c r="HE20" i="24"/>
  <c r="VB20" i="24" s="1"/>
  <c r="HK20" i="24"/>
  <c r="VD20" i="24" s="1"/>
  <c r="BH11" i="24"/>
  <c r="BM11" i="24" s="1"/>
  <c r="CL21" i="24"/>
  <c r="TN21" i="24" s="1"/>
  <c r="CA21" i="24"/>
  <c r="NQ13" i="24"/>
  <c r="CI20" i="24"/>
  <c r="TM20" i="24" s="1"/>
  <c r="CA20" i="24"/>
  <c r="DB15" i="24"/>
  <c r="OA15" i="24" s="1"/>
  <c r="EB19" i="24"/>
  <c r="ZJ18" i="24"/>
  <c r="ZG19" i="24"/>
  <c r="XY22" i="24"/>
  <c r="CB22" i="24" s="1"/>
  <c r="CC22" i="24" s="1"/>
  <c r="XW22" i="24"/>
  <c r="DN19" i="24"/>
  <c r="OE19" i="24" s="1"/>
  <c r="CH22" i="24"/>
  <c r="CK22" i="24"/>
  <c r="CL22" i="24" s="1"/>
  <c r="XU22" i="24"/>
  <c r="CH21" i="24"/>
  <c r="XS22" i="24"/>
  <c r="XT24" i="24"/>
  <c r="XV24" i="24"/>
  <c r="XX24" i="24"/>
  <c r="CG17" i="24"/>
  <c r="NT17" i="24" s="1"/>
  <c r="CB21" i="24"/>
  <c r="CC21" i="24" s="1"/>
  <c r="CE21" i="24"/>
  <c r="CF21" i="24" s="1"/>
  <c r="TN20" i="24"/>
  <c r="DH21" i="24"/>
  <c r="OC21" i="24" s="1"/>
  <c r="ND18" i="24"/>
  <c r="NE18" i="24" s="1"/>
  <c r="XB18" i="24" s="1"/>
  <c r="NF18" i="24" s="1"/>
  <c r="RK18" i="24" s="1"/>
  <c r="DW19" i="24"/>
  <c r="OH19" i="24" s="1"/>
  <c r="CS19" i="24"/>
  <c r="NX19" i="24" s="1"/>
  <c r="DK20" i="24"/>
  <c r="OD20" i="24" s="1"/>
  <c r="DQ20" i="24"/>
  <c r="OF20" i="24" s="1"/>
  <c r="CN19" i="24"/>
  <c r="CW18" i="24"/>
  <c r="CO18" i="24"/>
  <c r="TO18" i="24" s="1"/>
  <c r="CP18" i="24" s="1"/>
  <c r="NW18" i="24" s="1"/>
  <c r="RZ10" i="24"/>
  <c r="RX11" i="24"/>
  <c r="TJ17" i="24"/>
  <c r="SP14" i="24" a="1"/>
  <c r="SP14" i="24" s="1"/>
  <c r="SQ14" i="24" a="1"/>
  <c r="SQ14" i="24" s="1"/>
  <c r="SM14" i="24" a="1"/>
  <c r="SM14" i="24" s="1"/>
  <c r="SN14" i="24" a="1"/>
  <c r="SN14" i="24" s="1"/>
  <c r="SR14" i="24" a="1"/>
  <c r="SR14" i="24" s="1"/>
  <c r="SO14" i="24" a="1"/>
  <c r="SO14" i="24" s="1"/>
  <c r="CM18" i="24"/>
  <c r="NV18" i="24" s="1"/>
  <c r="CJ18" i="24"/>
  <c r="NU18" i="24" s="1"/>
  <c r="DT21" i="24"/>
  <c r="OG21" i="24" s="1"/>
  <c r="DE20" i="24"/>
  <c r="XO20" i="24"/>
  <c r="SX22" i="24"/>
  <c r="BE29" i="24"/>
  <c r="OB29" i="24" s="1"/>
  <c r="BC29" i="24"/>
  <c r="BB28" i="24"/>
  <c r="BF28" i="24"/>
  <c r="BD28" i="24"/>
  <c r="ZE13" i="24" a="1"/>
  <c r="RY13" i="24" a="1"/>
  <c r="ZJ11" i="24" a="1"/>
  <c r="ZJ19" i="24" a="1"/>
  <c r="ZI11" i="24" a="1"/>
  <c r="ZE13" i="24" l="1"/>
  <c r="LP19" i="24"/>
  <c r="QW19" i="24" s="1"/>
  <c r="GQ20" i="24"/>
  <c r="PF20" i="24" s="1"/>
  <c r="KU19" i="24"/>
  <c r="QP19" i="24" s="1"/>
  <c r="KI19" i="24"/>
  <c r="QL19" i="24" s="1"/>
  <c r="JH28" i="24"/>
  <c r="QC27" i="24"/>
  <c r="KC27" i="24"/>
  <c r="QJ26" i="24"/>
  <c r="MT27" i="24"/>
  <c r="RG26" i="24"/>
  <c r="IG28" i="24"/>
  <c r="PT27" i="24"/>
  <c r="MK28" i="24"/>
  <c r="RD27" i="24"/>
  <c r="GE29" i="24"/>
  <c r="PB28" i="24"/>
  <c r="MQ29" i="24"/>
  <c r="RF28" i="24"/>
  <c r="MZ28" i="24"/>
  <c r="RI27" i="24"/>
  <c r="GH27" i="24"/>
  <c r="PC26" i="24"/>
  <c r="MH28" i="24"/>
  <c r="RC27" i="24"/>
  <c r="MW28" i="24"/>
  <c r="RH27" i="24"/>
  <c r="MN28" i="24"/>
  <c r="RE27" i="24"/>
  <c r="ID28" i="24"/>
  <c r="PS27" i="24"/>
  <c r="NC27" i="24"/>
  <c r="RJ26" i="24"/>
  <c r="JE28" i="24"/>
  <c r="QB27" i="24"/>
  <c r="CY16" i="24"/>
  <c r="NZ16" i="24" s="1"/>
  <c r="KF28" i="24"/>
  <c r="QK27" i="24"/>
  <c r="IV28" i="24"/>
  <c r="PY27" i="24"/>
  <c r="NI28" i="24"/>
  <c r="RL27" i="24"/>
  <c r="NL28" i="24"/>
  <c r="RM27" i="24"/>
  <c r="JT28" i="24"/>
  <c r="QG27" i="24"/>
  <c r="JK28" i="24"/>
  <c r="QD27" i="24"/>
  <c r="NO28" i="24"/>
  <c r="RN27" i="24"/>
  <c r="HU28" i="24"/>
  <c r="PP27" i="24"/>
  <c r="JN28" i="24"/>
  <c r="QE27" i="24"/>
  <c r="NS17" i="24"/>
  <c r="CD18" i="24"/>
  <c r="JW28" i="24"/>
  <c r="QH27" i="24"/>
  <c r="GB28" i="24"/>
  <c r="PA27" i="24"/>
  <c r="HI28" i="24"/>
  <c r="PL27" i="24"/>
  <c r="JQ29" i="24"/>
  <c r="QF28" i="24"/>
  <c r="JZ28" i="24"/>
  <c r="QI27" i="24"/>
  <c r="EC16" i="24"/>
  <c r="OJ16" i="24" s="1"/>
  <c r="KL19" i="24"/>
  <c r="QM19" i="24" s="1"/>
  <c r="FP28" i="24"/>
  <c r="OW28" i="24" s="1"/>
  <c r="FV28" i="24"/>
  <c r="OY28" i="24" s="1"/>
  <c r="FY29" i="24"/>
  <c r="OZ29" i="24" s="1"/>
  <c r="FS28" i="24"/>
  <c r="OX28" i="24" s="1"/>
  <c r="RY13" i="24"/>
  <c r="GL31" i="24"/>
  <c r="GU30" i="24"/>
  <c r="EU28" i="24"/>
  <c r="OP28" i="24" s="1"/>
  <c r="FJ28" i="24"/>
  <c r="OU28" i="24" s="1"/>
  <c r="HR20" i="24"/>
  <c r="PO20" i="24" s="1"/>
  <c r="FA27" i="24"/>
  <c r="OR27" i="24" s="1"/>
  <c r="DZ19" i="24"/>
  <c r="OI19" i="24" s="1"/>
  <c r="EL28" i="24"/>
  <c r="OM28" i="24" s="1"/>
  <c r="EI28" i="24"/>
  <c r="OL28" i="24" s="1"/>
  <c r="EO28" i="24"/>
  <c r="ON28" i="24" s="1"/>
  <c r="HF20" i="24"/>
  <c r="PK20" i="24" s="1"/>
  <c r="FG27" i="24"/>
  <c r="OT27" i="24" s="1"/>
  <c r="EX28" i="24"/>
  <c r="OQ28" i="24" s="1"/>
  <c r="EF28" i="24"/>
  <c r="OK28" i="24" s="1"/>
  <c r="ER27" i="24"/>
  <c r="OO27" i="24" s="1"/>
  <c r="FM28" i="24"/>
  <c r="OV28" i="24" s="1"/>
  <c r="WS19" i="24"/>
  <c r="ME19" i="24" s="1"/>
  <c r="RB19" i="24" s="1"/>
  <c r="KY29" i="24"/>
  <c r="KP30" i="24"/>
  <c r="HX19" i="24"/>
  <c r="PQ19" i="24" s="1"/>
  <c r="LR19" i="24"/>
  <c r="WO19" i="24" s="1"/>
  <c r="LS19" i="24" s="1"/>
  <c r="GW19" i="24"/>
  <c r="PH19" i="24" s="1"/>
  <c r="GT20" i="24"/>
  <c r="PG20" i="24" s="1"/>
  <c r="HL20" i="24"/>
  <c r="PM20" i="24" s="1"/>
  <c r="LK20" i="24"/>
  <c r="LL20" i="24" s="1"/>
  <c r="WM20" i="24" s="1"/>
  <c r="LM20" i="24" s="1"/>
  <c r="QV20" i="24" s="1"/>
  <c r="LC19" i="24"/>
  <c r="WJ19" i="24" s="1"/>
  <c r="LD19" i="24" s="1"/>
  <c r="QS19" i="24" s="1"/>
  <c r="KZ19" i="24"/>
  <c r="WI19" i="24" s="1"/>
  <c r="LA19" i="24" s="1"/>
  <c r="QR19" i="24" s="1"/>
  <c r="KQ19" i="24"/>
  <c r="WF19" i="24" s="1"/>
  <c r="KR19" i="24" s="1"/>
  <c r="QO19" i="24" s="1"/>
  <c r="LF20" i="24"/>
  <c r="WK20" i="24" s="1"/>
  <c r="LG20" i="24" s="1"/>
  <c r="QT20" i="24" s="1"/>
  <c r="GY20" i="24"/>
  <c r="UZ20" i="24" s="1"/>
  <c r="GZ20" i="24" s="1"/>
  <c r="PI20" i="24" s="1"/>
  <c r="HZ20" i="24"/>
  <c r="VI20" i="24" s="1"/>
  <c r="IA20" i="24" s="1"/>
  <c r="PR20" i="24" s="1"/>
  <c r="GV20" i="24"/>
  <c r="UY20" i="24" s="1"/>
  <c r="GM20" i="24"/>
  <c r="UV20" i="24" s="1"/>
  <c r="GN20" i="24" s="1"/>
  <c r="PE20" i="24" s="1"/>
  <c r="TR17" i="24"/>
  <c r="TS19" i="24"/>
  <c r="CV19" i="24"/>
  <c r="NY19" i="24" s="1"/>
  <c r="XF19" i="24"/>
  <c r="CZ20" i="24"/>
  <c r="DA20" i="24" s="1"/>
  <c r="CX18" i="24"/>
  <c r="EP39" i="24"/>
  <c r="EQ38" i="24"/>
  <c r="UF38" i="24" s="1"/>
  <c r="EY38" i="24"/>
  <c r="EZ38" i="24" s="1"/>
  <c r="UI38" i="24" s="1"/>
  <c r="IW27" i="24"/>
  <c r="IX27" i="24" s="1"/>
  <c r="VQ27" i="24" s="1"/>
  <c r="IY27" i="24" s="1"/>
  <c r="PZ27" i="24" s="1"/>
  <c r="IN28" i="24"/>
  <c r="IO28" i="24" s="1"/>
  <c r="VN28" i="24" s="1"/>
  <c r="IP28" i="24" s="1"/>
  <c r="PW28" i="24" s="1"/>
  <c r="ZI11" i="24"/>
  <c r="ZJ11" i="24"/>
  <c r="ZL11" i="24"/>
  <c r="ZO11" i="24" s="1"/>
  <c r="HK21" i="24"/>
  <c r="VD21" i="24" s="1"/>
  <c r="HB21" i="24"/>
  <c r="VA21" i="24" s="1"/>
  <c r="HC21" i="24" s="1"/>
  <c r="PJ21" i="24" s="1"/>
  <c r="HN21" i="24"/>
  <c r="VE21" i="24" s="1"/>
  <c r="HO21" i="24" s="1"/>
  <c r="PN21" i="24" s="1"/>
  <c r="HQ21" i="24"/>
  <c r="VF21" i="24" s="1"/>
  <c r="GS21" i="24"/>
  <c r="UX21" i="24" s="1"/>
  <c r="GJ21" i="24"/>
  <c r="UU21" i="24" s="1"/>
  <c r="GK21" i="24" s="1"/>
  <c r="PD21" i="24" s="1"/>
  <c r="GP21" i="24"/>
  <c r="UW21" i="24" s="1"/>
  <c r="GQ21" i="24" s="1"/>
  <c r="PF21" i="24" s="1"/>
  <c r="HW21" i="24"/>
  <c r="VH21" i="24" s="1"/>
  <c r="HE21" i="24"/>
  <c r="VB21" i="24" s="1"/>
  <c r="KT20" i="24"/>
  <c r="WG20" i="24" s="1"/>
  <c r="KU20" i="24" s="1"/>
  <c r="QP20" i="24" s="1"/>
  <c r="LI20" i="24"/>
  <c r="WL20" i="24" s="1"/>
  <c r="LJ20" i="24" s="1"/>
  <c r="QU20" i="24" s="1"/>
  <c r="KK20" i="24"/>
  <c r="WD20" i="24" s="1"/>
  <c r="LO20" i="24"/>
  <c r="WN20" i="24" s="1"/>
  <c r="LP20" i="24" s="1"/>
  <c r="QW20" i="24" s="1"/>
  <c r="KH20" i="24"/>
  <c r="WC20" i="24" s="1"/>
  <c r="KI20" i="24" s="1"/>
  <c r="QL20" i="24" s="1"/>
  <c r="LU20" i="24"/>
  <c r="WP20" i="24" s="1"/>
  <c r="LV20" i="24" s="1"/>
  <c r="QY20" i="24" s="1"/>
  <c r="KW20" i="24"/>
  <c r="WH20" i="24" s="1"/>
  <c r="KX20" i="24" s="1"/>
  <c r="QQ20" i="24" s="1"/>
  <c r="KN20" i="24"/>
  <c r="WE20" i="24" s="1"/>
  <c r="KO20" i="24" s="1"/>
  <c r="QN20" i="24" s="1"/>
  <c r="MA20" i="24"/>
  <c r="WR20" i="24" s="1"/>
  <c r="MB20" i="24" s="1"/>
  <c r="RA20" i="24" s="1"/>
  <c r="CI21" i="24"/>
  <c r="TM21" i="24" s="1"/>
  <c r="CZ21" i="24"/>
  <c r="DA21" i="24" s="1"/>
  <c r="TN22" i="24"/>
  <c r="CI22" i="24"/>
  <c r="CA22" i="24"/>
  <c r="EB21" i="24"/>
  <c r="DB16" i="24"/>
  <c r="OA16" i="24" s="1"/>
  <c r="NP15" i="24"/>
  <c r="EB20" i="24"/>
  <c r="CE22" i="24"/>
  <c r="CF22" i="24" s="1"/>
  <c r="TL22" i="24" s="1"/>
  <c r="ZJ19" i="24"/>
  <c r="ZG20" i="24"/>
  <c r="DN20" i="24"/>
  <c r="OE20" i="24" s="1"/>
  <c r="XS23" i="24"/>
  <c r="XW24" i="24" s="1"/>
  <c r="XU23" i="24"/>
  <c r="XY23" i="24"/>
  <c r="XZ23" i="24"/>
  <c r="XW23" i="24"/>
  <c r="XT25" i="24"/>
  <c r="XX26" i="24" s="1"/>
  <c r="CG18" i="24"/>
  <c r="NT18" i="24" s="1"/>
  <c r="XX25" i="24"/>
  <c r="XV25" i="24"/>
  <c r="TK22" i="24"/>
  <c r="TL21" i="24"/>
  <c r="TK21" i="24"/>
  <c r="DH22" i="24"/>
  <c r="OC22" i="24" s="1"/>
  <c r="DQ21" i="24"/>
  <c r="OF21" i="24" s="1"/>
  <c r="CS20" i="24"/>
  <c r="NX20" i="24" s="1"/>
  <c r="DK21" i="24"/>
  <c r="OD21" i="24" s="1"/>
  <c r="ND19" i="24"/>
  <c r="NE19" i="24" s="1"/>
  <c r="XB19" i="24" s="1"/>
  <c r="NF19" i="24" s="1"/>
  <c r="RK19" i="24" s="1"/>
  <c r="DW20" i="24"/>
  <c r="OH20" i="24" s="1"/>
  <c r="ST10" i="24"/>
  <c r="SU10" i="24" s="1" a="1"/>
  <c r="SU10" i="24" s="1"/>
  <c r="ZM12" i="24"/>
  <c r="ZM11" i="24"/>
  <c r="ZP11" i="24" s="1"/>
  <c r="CW19" i="24"/>
  <c r="CN20" i="24"/>
  <c r="CO19" i="24"/>
  <c r="TO19" i="24" s="1"/>
  <c r="CP19" i="24" s="1"/>
  <c r="NW19" i="24" s="1"/>
  <c r="CJ19" i="24"/>
  <c r="NU19" i="24" s="1"/>
  <c r="RW14" i="24"/>
  <c r="SP15" i="24" a="1"/>
  <c r="SP15" i="24" s="1"/>
  <c r="SO15" i="24" a="1"/>
  <c r="SO15" i="24" s="1"/>
  <c r="SR15" i="24" a="1"/>
  <c r="SR15" i="24" s="1"/>
  <c r="SN15" i="24" a="1"/>
  <c r="SN15" i="24" s="1"/>
  <c r="SM15" i="24" a="1"/>
  <c r="SM15" i="24" s="1"/>
  <c r="SQ15" i="24" a="1"/>
  <c r="SQ15" i="24" s="1"/>
  <c r="CM19" i="24"/>
  <c r="NV19" i="24" s="1"/>
  <c r="TJ18" i="24"/>
  <c r="DE21" i="24"/>
  <c r="DT22" i="24"/>
  <c r="OG22" i="24" s="1"/>
  <c r="XO21" i="24"/>
  <c r="SX23" i="24"/>
  <c r="SX24" i="24" s="1"/>
  <c r="BD29" i="24"/>
  <c r="BE30" i="24"/>
  <c r="OB30" i="24" s="1"/>
  <c r="BC30" i="24"/>
  <c r="BD31" i="24"/>
  <c r="BF29" i="24"/>
  <c r="BF30" i="24"/>
  <c r="BB30" i="24"/>
  <c r="BB29" i="24"/>
  <c r="BD30" i="24"/>
  <c r="ZE14" i="24" a="1"/>
  <c r="RY14" i="24" a="1"/>
  <c r="ZJ20" i="24" a="1"/>
  <c r="ZE14" i="24" l="1"/>
  <c r="CY17" i="24"/>
  <c r="NZ17" i="24" s="1"/>
  <c r="MN29" i="24"/>
  <c r="RE28" i="24"/>
  <c r="MZ29" i="24"/>
  <c r="RI28" i="24"/>
  <c r="IG29" i="24"/>
  <c r="PT28" i="24"/>
  <c r="JE29" i="24"/>
  <c r="QB28" i="24"/>
  <c r="MW29" i="24"/>
  <c r="RH28" i="24"/>
  <c r="MQ30" i="24"/>
  <c r="RF29" i="24"/>
  <c r="MT28" i="24"/>
  <c r="RG27" i="24"/>
  <c r="KF29" i="24"/>
  <c r="QK28" i="24"/>
  <c r="NI29" i="24"/>
  <c r="RL28" i="24"/>
  <c r="NC28" i="24"/>
  <c r="RJ27" i="24"/>
  <c r="MH29" i="24"/>
  <c r="RC28" i="24"/>
  <c r="GE30" i="24"/>
  <c r="PB29" i="24"/>
  <c r="KC28" i="24"/>
  <c r="QJ27" i="24"/>
  <c r="IV29" i="24"/>
  <c r="PY28" i="24"/>
  <c r="ID29" i="24"/>
  <c r="PS28" i="24"/>
  <c r="GH28" i="24"/>
  <c r="PC27" i="24"/>
  <c r="MK29" i="24"/>
  <c r="RD28" i="24"/>
  <c r="JH29" i="24"/>
  <c r="QC28" i="24"/>
  <c r="HR21" i="24"/>
  <c r="PO21" i="24" s="1"/>
  <c r="JW29" i="24"/>
  <c r="QH28" i="24"/>
  <c r="NS18" i="24"/>
  <c r="CD19" i="24"/>
  <c r="JQ30" i="24"/>
  <c r="QF29" i="24"/>
  <c r="JK29" i="24"/>
  <c r="QD28" i="24"/>
  <c r="JZ29" i="24"/>
  <c r="QI28" i="24"/>
  <c r="NO29" i="24"/>
  <c r="RN28" i="24"/>
  <c r="HI29" i="24"/>
  <c r="PL28" i="24"/>
  <c r="JN29" i="24"/>
  <c r="QE28" i="24"/>
  <c r="JT29" i="24"/>
  <c r="QG28" i="24"/>
  <c r="LK21" i="24"/>
  <c r="LL21" i="24" s="1"/>
  <c r="WM21" i="24" s="1"/>
  <c r="LM21" i="24" s="1"/>
  <c r="QV21" i="24" s="1"/>
  <c r="GB29" i="24"/>
  <c r="PA28" i="24"/>
  <c r="HU29" i="24"/>
  <c r="PP28" i="24"/>
  <c r="NL29" i="24"/>
  <c r="RM28" i="24"/>
  <c r="EC17" i="24"/>
  <c r="OJ17" i="24" s="1"/>
  <c r="KL20" i="24"/>
  <c r="QM20" i="24" s="1"/>
  <c r="FS29" i="24"/>
  <c r="OX29" i="24" s="1"/>
  <c r="HF21" i="24"/>
  <c r="PK21" i="24" s="1"/>
  <c r="FY30" i="24"/>
  <c r="OZ30" i="24" s="1"/>
  <c r="FV29" i="24"/>
  <c r="OY29" i="24" s="1"/>
  <c r="FP29" i="24"/>
  <c r="OW29" i="24" s="1"/>
  <c r="RY14" i="24"/>
  <c r="GU31" i="24"/>
  <c r="GL32" i="24"/>
  <c r="FG28" i="24"/>
  <c r="OT28" i="24" s="1"/>
  <c r="EL29" i="24"/>
  <c r="OM29" i="24" s="1"/>
  <c r="FJ29" i="24"/>
  <c r="OU29" i="24" s="1"/>
  <c r="ER28" i="24"/>
  <c r="OO28" i="24" s="1"/>
  <c r="TM22" i="24"/>
  <c r="DZ20" i="24"/>
  <c r="OI20" i="24" s="1"/>
  <c r="EU29" i="24"/>
  <c r="OP29" i="24" s="1"/>
  <c r="EF29" i="24"/>
  <c r="OK29" i="24" s="1"/>
  <c r="EO29" i="24"/>
  <c r="ON29" i="24" s="1"/>
  <c r="FA28" i="24"/>
  <c r="OR28" i="24" s="1"/>
  <c r="EX29" i="24"/>
  <c r="OQ29" i="24" s="1"/>
  <c r="EI29" i="24"/>
  <c r="OL29" i="24" s="1"/>
  <c r="FM29" i="24"/>
  <c r="OV29" i="24" s="1"/>
  <c r="KP31" i="24"/>
  <c r="KY30" i="24"/>
  <c r="HX20" i="24"/>
  <c r="PQ20" i="24" s="1"/>
  <c r="LR20" i="24"/>
  <c r="WO20" i="24" s="1"/>
  <c r="LS20" i="24" s="1"/>
  <c r="HL21" i="24"/>
  <c r="PM21" i="24" s="1"/>
  <c r="GT21" i="24"/>
  <c r="PG21" i="24" s="1"/>
  <c r="GW20" i="24"/>
  <c r="PH20" i="24" s="1"/>
  <c r="GV21" i="24"/>
  <c r="UY21" i="24" s="1"/>
  <c r="GM21" i="24"/>
  <c r="UV21" i="24" s="1"/>
  <c r="GN21" i="24" s="1"/>
  <c r="PE21" i="24" s="1"/>
  <c r="KZ20" i="24"/>
  <c r="WI20" i="24" s="1"/>
  <c r="LA20" i="24" s="1"/>
  <c r="QR20" i="24" s="1"/>
  <c r="KQ20" i="24"/>
  <c r="WF20" i="24" s="1"/>
  <c r="KR20" i="24" s="1"/>
  <c r="QO20" i="24" s="1"/>
  <c r="GY21" i="24"/>
  <c r="UZ21" i="24" s="1"/>
  <c r="GZ21" i="24" s="1"/>
  <c r="PI21" i="24" s="1"/>
  <c r="HZ21" i="24"/>
  <c r="VI21" i="24" s="1"/>
  <c r="IA21" i="24" s="1"/>
  <c r="PR21" i="24" s="1"/>
  <c r="LC20" i="24"/>
  <c r="WJ20" i="24" s="1"/>
  <c r="LD20" i="24" s="1"/>
  <c r="QS20" i="24" s="1"/>
  <c r="MD20" i="24"/>
  <c r="WS20" i="24" s="1"/>
  <c r="ME20" i="24" s="1"/>
  <c r="RB20" i="24" s="1"/>
  <c r="LF21" i="24"/>
  <c r="WK21" i="24" s="1"/>
  <c r="LG21" i="24" s="1"/>
  <c r="QT21" i="24" s="1"/>
  <c r="TR18" i="24"/>
  <c r="CV20" i="24"/>
  <c r="NY20" i="24" s="1"/>
  <c r="XF20" i="24"/>
  <c r="TS20" i="24"/>
  <c r="CZ22" i="24"/>
  <c r="DA22" i="24" s="1"/>
  <c r="CX19" i="24"/>
  <c r="IW28" i="24"/>
  <c r="IX28" i="24" s="1"/>
  <c r="VQ28" i="24" s="1"/>
  <c r="IY28" i="24" s="1"/>
  <c r="PZ28" i="24" s="1"/>
  <c r="IN29" i="24"/>
  <c r="IO29" i="24" s="1"/>
  <c r="VN29" i="24" s="1"/>
  <c r="IP29" i="24" s="1"/>
  <c r="PW29" i="24" s="1"/>
  <c r="EP40" i="24"/>
  <c r="EQ39" i="24"/>
  <c r="UF39" i="24" s="1"/>
  <c r="EY39" i="24"/>
  <c r="EZ39" i="24" s="1"/>
  <c r="UI39" i="24" s="1"/>
  <c r="HE22" i="24"/>
  <c r="VB22" i="24" s="1"/>
  <c r="HF22" i="24" s="1"/>
  <c r="PK22" i="24" s="1"/>
  <c r="HK22" i="24"/>
  <c r="VD22" i="24" s="1"/>
  <c r="HQ22" i="24"/>
  <c r="VF22" i="24" s="1"/>
  <c r="GS22" i="24"/>
  <c r="GJ22" i="24"/>
  <c r="UU22" i="24" s="1"/>
  <c r="GK22" i="24" s="1"/>
  <c r="PD22" i="24" s="1"/>
  <c r="HN22" i="24"/>
  <c r="GP22" i="24"/>
  <c r="UW22" i="24" s="1"/>
  <c r="GQ22" i="24" s="1"/>
  <c r="PF22" i="24" s="1"/>
  <c r="HW22" i="24"/>
  <c r="VH22" i="24" s="1"/>
  <c r="HB22" i="24"/>
  <c r="VA22" i="24" s="1"/>
  <c r="HC22" i="24" s="1"/>
  <c r="PJ22" i="24" s="1"/>
  <c r="KN21" i="24"/>
  <c r="WE21" i="24" s="1"/>
  <c r="KO21" i="24" s="1"/>
  <c r="QN21" i="24" s="1"/>
  <c r="MA21" i="24"/>
  <c r="WR21" i="24" s="1"/>
  <c r="MB21" i="24" s="1"/>
  <c r="RA21" i="24" s="1"/>
  <c r="KT21" i="24"/>
  <c r="WG21" i="24" s="1"/>
  <c r="KU21" i="24" s="1"/>
  <c r="QP21" i="24" s="1"/>
  <c r="LI21" i="24"/>
  <c r="WL21" i="24" s="1"/>
  <c r="LJ21" i="24" s="1"/>
  <c r="QU21" i="24" s="1"/>
  <c r="KK21" i="24"/>
  <c r="WD21" i="24" s="1"/>
  <c r="LO21" i="24"/>
  <c r="WN21" i="24" s="1"/>
  <c r="LP21" i="24" s="1"/>
  <c r="QW21" i="24" s="1"/>
  <c r="KH21" i="24"/>
  <c r="WC21" i="24" s="1"/>
  <c r="KI21" i="24" s="1"/>
  <c r="QL21" i="24" s="1"/>
  <c r="KW21" i="24"/>
  <c r="WH21" i="24" s="1"/>
  <c r="KX21" i="24" s="1"/>
  <c r="QQ21" i="24" s="1"/>
  <c r="LU21" i="24"/>
  <c r="WP21" i="24" s="1"/>
  <c r="LV21" i="24" s="1"/>
  <c r="QY21" i="24" s="1"/>
  <c r="NQ15" i="24"/>
  <c r="XF21" i="24"/>
  <c r="EB22" i="24"/>
  <c r="DB17" i="24"/>
  <c r="OA17" i="24" s="1"/>
  <c r="NP16" i="24"/>
  <c r="NQ14" i="24"/>
  <c r="TS21" i="24"/>
  <c r="ZJ20" i="24"/>
  <c r="ZG21" i="24"/>
  <c r="XY24" i="24"/>
  <c r="CB24" i="24" s="1"/>
  <c r="CC24" i="24" s="1"/>
  <c r="XU24" i="24"/>
  <c r="CG19" i="24"/>
  <c r="NT19" i="24" s="1"/>
  <c r="DN21" i="24"/>
  <c r="OE21" i="24" s="1"/>
  <c r="XV26" i="24"/>
  <c r="CK23" i="24"/>
  <c r="CH23" i="24"/>
  <c r="CE23" i="24"/>
  <c r="CF23" i="24" s="1"/>
  <c r="TL23" i="24" s="1"/>
  <c r="CB23" i="24"/>
  <c r="CC23" i="24" s="1"/>
  <c r="TK23" i="24" s="1"/>
  <c r="XS24" i="24"/>
  <c r="XZ25" i="24" s="1"/>
  <c r="XZ24" i="24"/>
  <c r="XT26" i="24"/>
  <c r="DH23" i="24"/>
  <c r="OC23" i="24" s="1"/>
  <c r="DK22" i="24"/>
  <c r="OD22" i="24" s="1"/>
  <c r="DQ22" i="24"/>
  <c r="OF22" i="24" s="1"/>
  <c r="ND20" i="24"/>
  <c r="NE20" i="24" s="1"/>
  <c r="XB20" i="24" s="1"/>
  <c r="NF20" i="24" s="1"/>
  <c r="RK20" i="24" s="1"/>
  <c r="DW21" i="24"/>
  <c r="OH21" i="24" s="1"/>
  <c r="CS21" i="24"/>
  <c r="NX21" i="24" s="1"/>
  <c r="ZP12" i="24"/>
  <c r="ZM13" i="24"/>
  <c r="ZP13" i="24" s="1"/>
  <c r="CW20" i="24"/>
  <c r="CN21" i="24"/>
  <c r="CO20" i="24"/>
  <c r="TO20" i="24" s="1"/>
  <c r="CP20" i="24" s="1"/>
  <c r="NW20" i="24" s="1"/>
  <c r="RW15" i="24"/>
  <c r="TJ19" i="24"/>
  <c r="CM20" i="24"/>
  <c r="NV20" i="24" s="1"/>
  <c r="SQ17" i="24" a="1"/>
  <c r="SQ17" i="24" s="1"/>
  <c r="SN17" i="24" a="1"/>
  <c r="SN17" i="24" s="1"/>
  <c r="SP17" i="24" a="1"/>
  <c r="SP17" i="24" s="1"/>
  <c r="SR17" i="24" a="1"/>
  <c r="SR17" i="24" s="1"/>
  <c r="SM17" i="24" a="1"/>
  <c r="SM17" i="24" s="1"/>
  <c r="SO17" i="24" a="1"/>
  <c r="SO17" i="24" s="1"/>
  <c r="SM16" i="24" a="1"/>
  <c r="SM16" i="24" s="1"/>
  <c r="SP16" i="24" a="1"/>
  <c r="SP16" i="24" s="1"/>
  <c r="SO16" i="24" a="1"/>
  <c r="SO16" i="24" s="1"/>
  <c r="SQ16" i="24" a="1"/>
  <c r="SQ16" i="24" s="1"/>
  <c r="SR16" i="24" a="1"/>
  <c r="SR16" i="24" s="1"/>
  <c r="SN16" i="24" a="1"/>
  <c r="SN16" i="24" s="1"/>
  <c r="CJ20" i="24"/>
  <c r="NU20" i="24" s="1"/>
  <c r="DE22" i="24"/>
  <c r="DT23" i="24"/>
  <c r="OG23" i="24" s="1"/>
  <c r="XO22" i="24"/>
  <c r="SX25" i="24"/>
  <c r="SX26" i="24" s="1"/>
  <c r="BC32" i="24"/>
  <c r="BB31" i="24"/>
  <c r="BF31" i="24"/>
  <c r="BE31" i="24"/>
  <c r="OB31" i="24" s="1"/>
  <c r="BC31" i="24"/>
  <c r="BE32" i="24"/>
  <c r="OB32" i="24" s="1"/>
  <c r="RY15" i="24" a="1"/>
  <c r="ZJ21" i="24" a="1"/>
  <c r="KL21" i="24" l="1"/>
  <c r="QM21" i="24" s="1"/>
  <c r="CY18" i="24"/>
  <c r="NZ18" i="24" s="1"/>
  <c r="HR22" i="24"/>
  <c r="PO22" i="24" s="1"/>
  <c r="GH29" i="24"/>
  <c r="PC28" i="24"/>
  <c r="GE31" i="24"/>
  <c r="PB30" i="24"/>
  <c r="KF30" i="24"/>
  <c r="QK29" i="24"/>
  <c r="JE30" i="24"/>
  <c r="QB29" i="24"/>
  <c r="IG30" i="24"/>
  <c r="PT29" i="24"/>
  <c r="MH30" i="24"/>
  <c r="RC29" i="24"/>
  <c r="MT29" i="24"/>
  <c r="RG28" i="24"/>
  <c r="JH30" i="24"/>
  <c r="QC29" i="24"/>
  <c r="IV30" i="24"/>
  <c r="PY29" i="24"/>
  <c r="NC29" i="24"/>
  <c r="RJ28" i="24"/>
  <c r="MQ31" i="24"/>
  <c r="RF30" i="24"/>
  <c r="MZ30" i="24"/>
  <c r="RI29" i="24"/>
  <c r="ID30" i="24"/>
  <c r="PS29" i="24"/>
  <c r="LK22" i="24"/>
  <c r="LL22" i="24" s="1"/>
  <c r="WM22" i="24" s="1"/>
  <c r="LM22" i="24" s="1"/>
  <c r="QV22" i="24" s="1"/>
  <c r="MK30" i="24"/>
  <c r="RD29" i="24"/>
  <c r="KC29" i="24"/>
  <c r="QJ28" i="24"/>
  <c r="NI30" i="24"/>
  <c r="RL29" i="24"/>
  <c r="MW30" i="24"/>
  <c r="RH29" i="24"/>
  <c r="MN30" i="24"/>
  <c r="RE29" i="24"/>
  <c r="HU30" i="24"/>
  <c r="PP29" i="24"/>
  <c r="JK30" i="24"/>
  <c r="QD29" i="24"/>
  <c r="HI30" i="24"/>
  <c r="PL29" i="24"/>
  <c r="NO30" i="24"/>
  <c r="RN29" i="24"/>
  <c r="NS19" i="24"/>
  <c r="CD20" i="24"/>
  <c r="JQ31" i="24"/>
  <c r="QF30" i="24"/>
  <c r="JT30" i="24"/>
  <c r="QG29" i="24"/>
  <c r="GB30" i="24"/>
  <c r="PA29" i="24"/>
  <c r="NL30" i="24"/>
  <c r="RM29" i="24"/>
  <c r="JZ30" i="24"/>
  <c r="QI29" i="24"/>
  <c r="JW30" i="24"/>
  <c r="QH29" i="24"/>
  <c r="JN30" i="24"/>
  <c r="QE29" i="24"/>
  <c r="EC18" i="24"/>
  <c r="OJ18" i="24" s="1"/>
  <c r="FP30" i="24"/>
  <c r="OW30" i="24" s="1"/>
  <c r="FV30" i="24"/>
  <c r="OY30" i="24" s="1"/>
  <c r="FY31" i="24"/>
  <c r="OZ31" i="24" s="1"/>
  <c r="FS30" i="24"/>
  <c r="OX30" i="24" s="1"/>
  <c r="RY15" i="24"/>
  <c r="GL33" i="24"/>
  <c r="GU32" i="24"/>
  <c r="FM30" i="24"/>
  <c r="OV30" i="24" s="1"/>
  <c r="ER29" i="24"/>
  <c r="OO29" i="24" s="1"/>
  <c r="EI30" i="24"/>
  <c r="OL30" i="24" s="1"/>
  <c r="FJ30" i="24"/>
  <c r="OU30" i="24" s="1"/>
  <c r="FA29" i="24"/>
  <c r="OR29" i="24" s="1"/>
  <c r="EU30" i="24"/>
  <c r="OP30" i="24" s="1"/>
  <c r="EX30" i="24"/>
  <c r="OQ30" i="24" s="1"/>
  <c r="EL30" i="24"/>
  <c r="OM30" i="24" s="1"/>
  <c r="DZ21" i="24"/>
  <c r="OI21" i="24" s="1"/>
  <c r="EO30" i="24"/>
  <c r="ON30" i="24" s="1"/>
  <c r="FG29" i="24"/>
  <c r="OT29" i="24" s="1"/>
  <c r="EF30" i="24"/>
  <c r="OK30" i="24" s="1"/>
  <c r="KP32" i="24"/>
  <c r="KY31" i="24"/>
  <c r="HX21" i="24"/>
  <c r="PQ21" i="24" s="1"/>
  <c r="LR21" i="24"/>
  <c r="WO21" i="24" s="1"/>
  <c r="LS21" i="24" s="1"/>
  <c r="GW21" i="24"/>
  <c r="PH21" i="24" s="1"/>
  <c r="HL22" i="24"/>
  <c r="PM22" i="24" s="1"/>
  <c r="UX22" i="24"/>
  <c r="GT22" i="24" s="1"/>
  <c r="PG22" i="24" s="1"/>
  <c r="LC21" i="24"/>
  <c r="WJ21" i="24" s="1"/>
  <c r="LD21" i="24" s="1"/>
  <c r="QS21" i="24" s="1"/>
  <c r="MD21" i="24"/>
  <c r="WS21" i="24" s="1"/>
  <c r="ME21" i="24" s="1"/>
  <c r="RB21" i="24" s="1"/>
  <c r="GY22" i="24"/>
  <c r="UZ22" i="24" s="1"/>
  <c r="GZ22" i="24" s="1"/>
  <c r="PI22" i="24" s="1"/>
  <c r="HZ22" i="24"/>
  <c r="VI22" i="24" s="1"/>
  <c r="IA22" i="24" s="1"/>
  <c r="PR22" i="24" s="1"/>
  <c r="GV22" i="24"/>
  <c r="GM22" i="24"/>
  <c r="KZ21" i="24"/>
  <c r="WI21" i="24" s="1"/>
  <c r="LA21" i="24" s="1"/>
  <c r="QR21" i="24" s="1"/>
  <c r="KQ21" i="24"/>
  <c r="WF21" i="24" s="1"/>
  <c r="KR21" i="24" s="1"/>
  <c r="QO21" i="24" s="1"/>
  <c r="LF22" i="24"/>
  <c r="WK22" i="24" s="1"/>
  <c r="LG22" i="24" s="1"/>
  <c r="QT22" i="24" s="1"/>
  <c r="VE22" i="24"/>
  <c r="HO22" i="24" s="1"/>
  <c r="PN22" i="24" s="1"/>
  <c r="TR19" i="24"/>
  <c r="CY19" i="24" s="1"/>
  <c r="NZ19" i="24" s="1"/>
  <c r="TS22" i="24"/>
  <c r="XF22" i="24"/>
  <c r="CV21" i="24"/>
  <c r="NY21" i="24" s="1"/>
  <c r="CX20" i="24"/>
  <c r="EP41" i="24"/>
  <c r="EY40" i="24"/>
  <c r="EZ40" i="24" s="1"/>
  <c r="UI40" i="24" s="1"/>
  <c r="EQ40" i="24"/>
  <c r="UF40" i="24" s="1"/>
  <c r="IW29" i="24"/>
  <c r="IX29" i="24" s="1"/>
  <c r="VQ29" i="24" s="1"/>
  <c r="IY29" i="24" s="1"/>
  <c r="PZ29" i="24" s="1"/>
  <c r="IN30" i="24"/>
  <c r="IO30" i="24" s="1"/>
  <c r="VN30" i="24" s="1"/>
  <c r="IP30" i="24" s="1"/>
  <c r="PW30" i="24" s="1"/>
  <c r="HW23" i="24"/>
  <c r="VH23" i="24" s="1"/>
  <c r="HN23" i="24"/>
  <c r="GP23" i="24"/>
  <c r="UW23" i="24" s="1"/>
  <c r="GQ23" i="24" s="1"/>
  <c r="PF23" i="24" s="1"/>
  <c r="HE23" i="24"/>
  <c r="VB23" i="24" s="1"/>
  <c r="HF23" i="24" s="1"/>
  <c r="PK23" i="24" s="1"/>
  <c r="HK23" i="24"/>
  <c r="VD23" i="24" s="1"/>
  <c r="GM23" i="24"/>
  <c r="HB23" i="24"/>
  <c r="VA23" i="24" s="1"/>
  <c r="HC23" i="24" s="1"/>
  <c r="PJ23" i="24" s="1"/>
  <c r="GJ23" i="24"/>
  <c r="UU23" i="24" s="1"/>
  <c r="GK23" i="24" s="1"/>
  <c r="PD23" i="24" s="1"/>
  <c r="GS23" i="24"/>
  <c r="UX23" i="24" s="1"/>
  <c r="HQ23" i="24"/>
  <c r="VF23" i="24" s="1"/>
  <c r="HR23" i="24" s="1"/>
  <c r="PO23" i="24" s="1"/>
  <c r="LU22" i="24"/>
  <c r="WP22" i="24" s="1"/>
  <c r="LV22" i="24" s="1"/>
  <c r="QY22" i="24" s="1"/>
  <c r="KW22" i="24"/>
  <c r="WH22" i="24" s="1"/>
  <c r="KX22" i="24" s="1"/>
  <c r="QQ22" i="24" s="1"/>
  <c r="KN22" i="24"/>
  <c r="WE22" i="24" s="1"/>
  <c r="KO22" i="24" s="1"/>
  <c r="QN22" i="24" s="1"/>
  <c r="MA22" i="24"/>
  <c r="WR22" i="24" s="1"/>
  <c r="MB22" i="24" s="1"/>
  <c r="RA22" i="24" s="1"/>
  <c r="LI22" i="24"/>
  <c r="WL22" i="24" s="1"/>
  <c r="LJ22" i="24" s="1"/>
  <c r="QU22" i="24" s="1"/>
  <c r="KK22" i="24"/>
  <c r="WD22" i="24" s="1"/>
  <c r="KL22" i="24" s="1"/>
  <c r="QM22" i="24" s="1"/>
  <c r="KH22" i="24"/>
  <c r="WC22" i="24" s="1"/>
  <c r="KI22" i="24" s="1"/>
  <c r="QL22" i="24" s="1"/>
  <c r="LO22" i="24"/>
  <c r="WN22" i="24" s="1"/>
  <c r="LP22" i="24" s="1"/>
  <c r="QW22" i="24" s="1"/>
  <c r="KT22" i="24"/>
  <c r="WG22" i="24" s="1"/>
  <c r="KU22" i="24" s="1"/>
  <c r="QP22" i="24" s="1"/>
  <c r="CI23" i="24"/>
  <c r="TM23" i="24" s="1"/>
  <c r="CL23" i="24"/>
  <c r="TN23" i="24" s="1"/>
  <c r="CA23" i="24"/>
  <c r="DB18" i="24"/>
  <c r="OA18" i="24" s="1"/>
  <c r="NP17" i="24"/>
  <c r="CG20" i="24"/>
  <c r="NT20" i="24" s="1"/>
  <c r="XW25" i="24"/>
  <c r="ZJ21" i="24"/>
  <c r="ZG22" i="24"/>
  <c r="CE24" i="24"/>
  <c r="CF24" i="24" s="1"/>
  <c r="TL24" i="24" s="1"/>
  <c r="DN22" i="24"/>
  <c r="OE22" i="24" s="1"/>
  <c r="XS25" i="24"/>
  <c r="XW26" i="24" s="1"/>
  <c r="XY25" i="24"/>
  <c r="XU25" i="24"/>
  <c r="CK24" i="24"/>
  <c r="CL24" i="24" s="1"/>
  <c r="CH24" i="24"/>
  <c r="TK24" i="24"/>
  <c r="CK25" i="24"/>
  <c r="CH25" i="24"/>
  <c r="XX27" i="24"/>
  <c r="XV27" i="24"/>
  <c r="XT27" i="24"/>
  <c r="XX28" i="24" s="1"/>
  <c r="DH24" i="24"/>
  <c r="OC24" i="24" s="1"/>
  <c r="DK23" i="24"/>
  <c r="OD23" i="24" s="1"/>
  <c r="ND21" i="24"/>
  <c r="NE21" i="24" s="1"/>
  <c r="XB21" i="24" s="1"/>
  <c r="NF21" i="24" s="1"/>
  <c r="RK21" i="24" s="1"/>
  <c r="DW22" i="24"/>
  <c r="OH22" i="24" s="1"/>
  <c r="DQ23" i="24"/>
  <c r="OF23" i="24" s="1"/>
  <c r="CS22" i="24"/>
  <c r="NX22" i="24" s="1"/>
  <c r="CW21" i="24"/>
  <c r="CN22" i="24"/>
  <c r="CO21" i="24"/>
  <c r="TO21" i="24" s="1"/>
  <c r="CP21" i="24" s="1"/>
  <c r="NW21" i="24" s="1"/>
  <c r="RW16" i="24"/>
  <c r="RW17" i="24"/>
  <c r="CJ21" i="24"/>
  <c r="NU21" i="24" s="1"/>
  <c r="CM21" i="24"/>
  <c r="NV21" i="24" s="1"/>
  <c r="TJ20" i="24"/>
  <c r="DT24" i="24"/>
  <c r="OG24" i="24" s="1"/>
  <c r="DE23" i="24"/>
  <c r="XO23" i="24"/>
  <c r="SX27" i="24"/>
  <c r="BC33" i="24"/>
  <c r="BE33" i="24"/>
  <c r="OB33" i="24" s="1"/>
  <c r="BE36" i="24"/>
  <c r="OB36" i="24" s="1"/>
  <c r="BE35" i="24"/>
  <c r="OB35" i="24" s="1"/>
  <c r="BC35" i="24"/>
  <c r="BE34" i="24"/>
  <c r="OB34" i="24" s="1"/>
  <c r="BC37" i="24"/>
  <c r="BE37" i="24"/>
  <c r="OB37" i="24" s="1"/>
  <c r="BC38" i="24"/>
  <c r="BC36" i="24"/>
  <c r="BC34" i="24"/>
  <c r="BB33" i="24"/>
  <c r="BE38" i="24"/>
  <c r="OB38" i="24" s="1"/>
  <c r="BF32" i="24"/>
  <c r="BB32" i="24"/>
  <c r="BD32" i="24"/>
  <c r="RY16" i="24" a="1"/>
  <c r="ZJ22" i="24" a="1"/>
  <c r="EC19" i="24" l="1"/>
  <c r="OJ19" i="24" s="1"/>
  <c r="LK23" i="24"/>
  <c r="LL23" i="24" s="1"/>
  <c r="WM23" i="24" s="1"/>
  <c r="LM23" i="24" s="1"/>
  <c r="QV23" i="24" s="1"/>
  <c r="MZ31" i="24"/>
  <c r="RI30" i="24"/>
  <c r="JH31" i="24"/>
  <c r="QC30" i="24"/>
  <c r="JE31" i="24"/>
  <c r="QB30" i="24"/>
  <c r="KC30" i="24"/>
  <c r="QJ29" i="24"/>
  <c r="MQ32" i="24"/>
  <c r="RF31" i="24"/>
  <c r="KF31" i="24"/>
  <c r="QK30" i="24"/>
  <c r="MN31" i="24"/>
  <c r="RE30" i="24"/>
  <c r="NC30" i="24"/>
  <c r="RJ29" i="24"/>
  <c r="MH31" i="24"/>
  <c r="RC30" i="24"/>
  <c r="GE32" i="24"/>
  <c r="PB31" i="24"/>
  <c r="MT30" i="24"/>
  <c r="RG29" i="24"/>
  <c r="MW31" i="24"/>
  <c r="RH30" i="24"/>
  <c r="MK31" i="24"/>
  <c r="RD30" i="24"/>
  <c r="ID31" i="24"/>
  <c r="PS30" i="24"/>
  <c r="IV31" i="24"/>
  <c r="PY30" i="24"/>
  <c r="IG31" i="24"/>
  <c r="PT30" i="24"/>
  <c r="GH30" i="24"/>
  <c r="PC29" i="24"/>
  <c r="NI31" i="24"/>
  <c r="RL30" i="24"/>
  <c r="JN31" i="24"/>
  <c r="QE30" i="24"/>
  <c r="GB31" i="24"/>
  <c r="PA30" i="24"/>
  <c r="NO31" i="24"/>
  <c r="RN30" i="24"/>
  <c r="JW31" i="24"/>
  <c r="QH30" i="24"/>
  <c r="JT31" i="24"/>
  <c r="QG30" i="24"/>
  <c r="HI31" i="24"/>
  <c r="PL30" i="24"/>
  <c r="JZ31" i="24"/>
  <c r="QI30" i="24"/>
  <c r="JQ32" i="24"/>
  <c r="QF31" i="24"/>
  <c r="JK31" i="24"/>
  <c r="QD30" i="24"/>
  <c r="NS20" i="24"/>
  <c r="CD21" i="24"/>
  <c r="NL31" i="24"/>
  <c r="RM30" i="24"/>
  <c r="HU31" i="24"/>
  <c r="PP30" i="24"/>
  <c r="FS31" i="24"/>
  <c r="OX31" i="24" s="1"/>
  <c r="FY32" i="24"/>
  <c r="OZ32" i="24" s="1"/>
  <c r="UV23" i="24"/>
  <c r="FV31" i="24"/>
  <c r="OY31" i="24" s="1"/>
  <c r="FP31" i="24"/>
  <c r="OW31" i="24" s="1"/>
  <c r="RY16" i="24"/>
  <c r="GU33" i="24"/>
  <c r="GL34" i="24"/>
  <c r="FJ31" i="24"/>
  <c r="OU31" i="24" s="1"/>
  <c r="GT23" i="24"/>
  <c r="PG23" i="24" s="1"/>
  <c r="EF31" i="24"/>
  <c r="OK31" i="24" s="1"/>
  <c r="EO31" i="24"/>
  <c r="ON31" i="24" s="1"/>
  <c r="EX31" i="24"/>
  <c r="OQ31" i="24" s="1"/>
  <c r="DZ22" i="24"/>
  <c r="OI22" i="24" s="1"/>
  <c r="EU31" i="24"/>
  <c r="OP31" i="24" s="1"/>
  <c r="ER30" i="24"/>
  <c r="OO30" i="24" s="1"/>
  <c r="EI31" i="24"/>
  <c r="OL31" i="24" s="1"/>
  <c r="FA30" i="24"/>
  <c r="OR30" i="24" s="1"/>
  <c r="FG30" i="24"/>
  <c r="OT30" i="24" s="1"/>
  <c r="EL31" i="24"/>
  <c r="OM31" i="24" s="1"/>
  <c r="FM31" i="24"/>
  <c r="OV31" i="24" s="1"/>
  <c r="KP33" i="24"/>
  <c r="KY32" i="24"/>
  <c r="HX22" i="24"/>
  <c r="PQ22" i="24" s="1"/>
  <c r="LR22" i="24"/>
  <c r="WO22" i="24" s="1"/>
  <c r="LS22" i="24" s="1"/>
  <c r="HL23" i="24"/>
  <c r="PM23" i="24" s="1"/>
  <c r="GY23" i="24"/>
  <c r="UZ23" i="24" s="1"/>
  <c r="GZ23" i="24" s="1"/>
  <c r="PI23" i="24" s="1"/>
  <c r="HZ23" i="24"/>
  <c r="UV22" i="24"/>
  <c r="GN22" i="24" s="1"/>
  <c r="LC22" i="24"/>
  <c r="WJ22" i="24" s="1"/>
  <c r="LD22" i="24" s="1"/>
  <c r="QS22" i="24" s="1"/>
  <c r="MD22" i="24"/>
  <c r="WS22" i="24" s="1"/>
  <c r="ME22" i="24" s="1"/>
  <c r="RB22" i="24" s="1"/>
  <c r="UY22" i="24"/>
  <c r="GW22" i="24" s="1"/>
  <c r="VE23" i="24"/>
  <c r="HO23" i="24" s="1"/>
  <c r="GV23" i="24"/>
  <c r="UY23" i="24" s="1"/>
  <c r="LF23" i="24"/>
  <c r="WK23" i="24" s="1"/>
  <c r="LG23" i="24" s="1"/>
  <c r="QT23" i="24" s="1"/>
  <c r="KZ22" i="24"/>
  <c r="WI22" i="24" s="1"/>
  <c r="LA22" i="24" s="1"/>
  <c r="QR22" i="24" s="1"/>
  <c r="KQ22" i="24"/>
  <c r="WF22" i="24" s="1"/>
  <c r="KR22" i="24" s="1"/>
  <c r="QO22" i="24" s="1"/>
  <c r="CG21" i="24"/>
  <c r="CV22" i="24"/>
  <c r="NY22" i="24" s="1"/>
  <c r="TR20" i="24"/>
  <c r="CY20" i="24" s="1"/>
  <c r="NZ20" i="24" s="1"/>
  <c r="CZ23" i="24"/>
  <c r="DA23" i="24" s="1"/>
  <c r="CX21" i="24"/>
  <c r="IW30" i="24"/>
  <c r="IX30" i="24" s="1"/>
  <c r="VQ30" i="24" s="1"/>
  <c r="IY30" i="24" s="1"/>
  <c r="PZ30" i="24" s="1"/>
  <c r="IN31" i="24"/>
  <c r="IO31" i="24" s="1"/>
  <c r="VN31" i="24" s="1"/>
  <c r="IP31" i="24" s="1"/>
  <c r="PW31" i="24" s="1"/>
  <c r="EP42" i="24"/>
  <c r="EQ41" i="24"/>
  <c r="UF41" i="24" s="1"/>
  <c r="EY41" i="24"/>
  <c r="EZ41" i="24" s="1"/>
  <c r="UI41" i="24" s="1"/>
  <c r="HQ24" i="24"/>
  <c r="VF24" i="24" s="1"/>
  <c r="HR24" i="24" s="1"/>
  <c r="PO24" i="24" s="1"/>
  <c r="GS24" i="24"/>
  <c r="UX24" i="24" s="1"/>
  <c r="GJ24" i="24"/>
  <c r="UU24" i="24" s="1"/>
  <c r="GK24" i="24" s="1"/>
  <c r="PD24" i="24" s="1"/>
  <c r="HW24" i="24"/>
  <c r="VH24" i="24" s="1"/>
  <c r="HE24" i="24"/>
  <c r="VB24" i="24" s="1"/>
  <c r="HF24" i="24" s="1"/>
  <c r="PK24" i="24" s="1"/>
  <c r="LK24" i="24"/>
  <c r="LL24" i="24" s="1"/>
  <c r="WM24" i="24" s="1"/>
  <c r="HN24" i="24"/>
  <c r="VE24" i="24" s="1"/>
  <c r="HK24" i="24"/>
  <c r="VD24" i="24" s="1"/>
  <c r="GP24" i="24"/>
  <c r="UW24" i="24" s="1"/>
  <c r="GQ24" i="24" s="1"/>
  <c r="PF24" i="24" s="1"/>
  <c r="HB24" i="24"/>
  <c r="VA24" i="24" s="1"/>
  <c r="HC24" i="24" s="1"/>
  <c r="PJ24" i="24" s="1"/>
  <c r="LO23" i="24"/>
  <c r="WN23" i="24" s="1"/>
  <c r="LP23" i="24" s="1"/>
  <c r="QW23" i="24" s="1"/>
  <c r="KH23" i="24"/>
  <c r="WC23" i="24" s="1"/>
  <c r="KI23" i="24" s="1"/>
  <c r="QL23" i="24" s="1"/>
  <c r="LU23" i="24"/>
  <c r="WP23" i="24" s="1"/>
  <c r="LV23" i="24" s="1"/>
  <c r="QY23" i="24" s="1"/>
  <c r="KW23" i="24"/>
  <c r="WH23" i="24" s="1"/>
  <c r="KX23" i="24" s="1"/>
  <c r="QQ23" i="24" s="1"/>
  <c r="MA23" i="24"/>
  <c r="WR23" i="24" s="1"/>
  <c r="MB23" i="24" s="1"/>
  <c r="RA23" i="24" s="1"/>
  <c r="KT23" i="24"/>
  <c r="WG23" i="24" s="1"/>
  <c r="KU23" i="24" s="1"/>
  <c r="QP23" i="24" s="1"/>
  <c r="LI23" i="24"/>
  <c r="WL23" i="24" s="1"/>
  <c r="LJ23" i="24" s="1"/>
  <c r="QU23" i="24" s="1"/>
  <c r="KN23" i="24"/>
  <c r="WE23" i="24" s="1"/>
  <c r="KO23" i="24" s="1"/>
  <c r="QN23" i="24" s="1"/>
  <c r="KK23" i="24"/>
  <c r="WD23" i="24" s="1"/>
  <c r="KL23" i="24" s="1"/>
  <c r="QM23" i="24" s="1"/>
  <c r="CI25" i="24"/>
  <c r="TN24" i="24"/>
  <c r="EB23" i="24"/>
  <c r="CL25" i="24"/>
  <c r="TN25" i="24" s="1"/>
  <c r="CA25" i="24"/>
  <c r="NQ17" i="24"/>
  <c r="DB19" i="24"/>
  <c r="OA19" i="24" s="1"/>
  <c r="NP18" i="24"/>
  <c r="NQ16" i="24"/>
  <c r="CI24" i="24"/>
  <c r="TM24" i="24" s="1"/>
  <c r="CA24" i="24"/>
  <c r="ZJ22" i="24"/>
  <c r="ZG23" i="24"/>
  <c r="DN23" i="24"/>
  <c r="OE23" i="24" s="1"/>
  <c r="XS26" i="24"/>
  <c r="XU27" i="24" s="1"/>
  <c r="XZ26" i="24"/>
  <c r="XU26" i="24"/>
  <c r="CE25" i="24"/>
  <c r="CF25" i="24" s="1"/>
  <c r="TL25" i="24" s="1"/>
  <c r="CB25" i="24"/>
  <c r="CC25" i="24" s="1"/>
  <c r="XY26" i="24"/>
  <c r="XV28" i="24"/>
  <c r="XT28" i="24"/>
  <c r="XV29" i="24" s="1"/>
  <c r="DH25" i="24"/>
  <c r="OC25" i="24" s="1"/>
  <c r="DT25" i="24"/>
  <c r="OG25" i="24" s="1"/>
  <c r="CS23" i="24"/>
  <c r="NX23" i="24" s="1"/>
  <c r="DQ24" i="24"/>
  <c r="OF24" i="24" s="1"/>
  <c r="ND22" i="24"/>
  <c r="NE22" i="24" s="1"/>
  <c r="XB22" i="24" s="1"/>
  <c r="NF22" i="24" s="1"/>
  <c r="RK22" i="24" s="1"/>
  <c r="DW23" i="24"/>
  <c r="OH23" i="24" s="1"/>
  <c r="DK24" i="24"/>
  <c r="OD24" i="24" s="1"/>
  <c r="CN23" i="24"/>
  <c r="CO22" i="24"/>
  <c r="TO22" i="24" s="1"/>
  <c r="CP22" i="24" s="1"/>
  <c r="NW22" i="24" s="1"/>
  <c r="CW22" i="24"/>
  <c r="SM19" i="24" a="1"/>
  <c r="SM19" i="24" s="1"/>
  <c r="SN19" i="24" a="1"/>
  <c r="SN19" i="24" s="1"/>
  <c r="SR19" i="24" a="1"/>
  <c r="SR19" i="24" s="1"/>
  <c r="SP19" i="24" a="1"/>
  <c r="SP19" i="24" s="1"/>
  <c r="SO19" i="24" a="1"/>
  <c r="SO19" i="24" s="1"/>
  <c r="SQ19" i="24" a="1"/>
  <c r="SQ19" i="24" s="1"/>
  <c r="SP18" i="24" a="1"/>
  <c r="SP18" i="24" s="1"/>
  <c r="SN18" i="24" a="1"/>
  <c r="SN18" i="24" s="1"/>
  <c r="SO18" i="24" a="1"/>
  <c r="SO18" i="24" s="1"/>
  <c r="SQ18" i="24" a="1"/>
  <c r="SQ18" i="24" s="1"/>
  <c r="SR18" i="24" a="1"/>
  <c r="SR18" i="24" s="1"/>
  <c r="SM18" i="24" a="1"/>
  <c r="SM18" i="24" s="1"/>
  <c r="TJ21" i="24"/>
  <c r="CM22" i="24"/>
  <c r="NV22" i="24" s="1"/>
  <c r="CJ22" i="24"/>
  <c r="NU22" i="24" s="1"/>
  <c r="DE24" i="24"/>
  <c r="XO24" i="24"/>
  <c r="SX28" i="24"/>
  <c r="BD33" i="24"/>
  <c r="BF33" i="24"/>
  <c r="BC39" i="24"/>
  <c r="BE40" i="24"/>
  <c r="OB40" i="24" s="1"/>
  <c r="BE39" i="24"/>
  <c r="OB39" i="24" s="1"/>
  <c r="BC40" i="24"/>
  <c r="RY17" i="24" a="1"/>
  <c r="ZJ23" i="24" a="1"/>
  <c r="EC20" i="24" l="1"/>
  <c r="OJ20" i="24" s="1"/>
  <c r="IG32" i="24"/>
  <c r="PT31" i="24"/>
  <c r="MW32" i="24"/>
  <c r="RH31" i="24"/>
  <c r="NC31" i="24"/>
  <c r="RJ30" i="24"/>
  <c r="KC31" i="24"/>
  <c r="QJ30" i="24"/>
  <c r="IV32" i="24"/>
  <c r="PY31" i="24"/>
  <c r="MT31" i="24"/>
  <c r="RG30" i="24"/>
  <c r="MN32" i="24"/>
  <c r="RE31" i="24"/>
  <c r="JE32" i="24"/>
  <c r="QB31" i="24"/>
  <c r="GN23" i="24"/>
  <c r="PE23" i="24" s="1"/>
  <c r="PE22" i="24"/>
  <c r="NI32" i="24"/>
  <c r="RL31" i="24"/>
  <c r="ID32" i="24"/>
  <c r="PS31" i="24"/>
  <c r="GE33" i="24"/>
  <c r="PB32" i="24"/>
  <c r="KF32" i="24"/>
  <c r="QK31" i="24"/>
  <c r="JH32" i="24"/>
  <c r="QC31" i="24"/>
  <c r="GW23" i="24"/>
  <c r="PH23" i="24" s="1"/>
  <c r="PH22" i="24"/>
  <c r="GT24" i="24"/>
  <c r="PG24" i="24" s="1"/>
  <c r="GH31" i="24"/>
  <c r="PC30" i="24"/>
  <c r="MK32" i="24"/>
  <c r="RD31" i="24"/>
  <c r="MH32" i="24"/>
  <c r="RC31" i="24"/>
  <c r="MQ33" i="24"/>
  <c r="RF32" i="24"/>
  <c r="MZ32" i="24"/>
  <c r="RI31" i="24"/>
  <c r="JQ33" i="24"/>
  <c r="QF32" i="24"/>
  <c r="JZ32" i="24"/>
  <c r="QI31" i="24"/>
  <c r="NS21" i="24"/>
  <c r="CD22" i="24"/>
  <c r="NO32" i="24"/>
  <c r="RN31" i="24"/>
  <c r="HI32" i="24"/>
  <c r="PL31" i="24"/>
  <c r="GB32" i="24"/>
  <c r="PA31" i="24"/>
  <c r="NL32" i="24"/>
  <c r="RM31" i="24"/>
  <c r="JW32" i="24"/>
  <c r="QH31" i="24"/>
  <c r="CG22" i="24"/>
  <c r="NT22" i="24" s="1"/>
  <c r="NT21" i="24"/>
  <c r="HO24" i="24"/>
  <c r="PN24" i="24" s="1"/>
  <c r="PN23" i="24"/>
  <c r="JK32" i="24"/>
  <c r="QD31" i="24"/>
  <c r="JT32" i="24"/>
  <c r="QG31" i="24"/>
  <c r="JN32" i="24"/>
  <c r="QE31" i="24"/>
  <c r="HU32" i="24"/>
  <c r="PP31" i="24"/>
  <c r="FP32" i="24"/>
  <c r="OW32" i="24" s="1"/>
  <c r="FV32" i="24"/>
  <c r="OY32" i="24" s="1"/>
  <c r="FY33" i="24"/>
  <c r="OZ33" i="24" s="1"/>
  <c r="FS32" i="24"/>
  <c r="OX32" i="24" s="1"/>
  <c r="RY17" i="24"/>
  <c r="GL35" i="24"/>
  <c r="GU34" i="24"/>
  <c r="FA31" i="24"/>
  <c r="OR31" i="24" s="1"/>
  <c r="DZ23" i="24"/>
  <c r="OI23" i="24" s="1"/>
  <c r="EO32" i="24"/>
  <c r="ON32" i="24" s="1"/>
  <c r="FM32" i="24"/>
  <c r="OV32" i="24" s="1"/>
  <c r="EL32" i="24"/>
  <c r="OM32" i="24" s="1"/>
  <c r="ER31" i="24"/>
  <c r="OO31" i="24" s="1"/>
  <c r="EF32" i="24"/>
  <c r="OK32" i="24" s="1"/>
  <c r="FG31" i="24"/>
  <c r="OT31" i="24" s="1"/>
  <c r="FJ32" i="24"/>
  <c r="OU32" i="24" s="1"/>
  <c r="EI32" i="24"/>
  <c r="OL32" i="24" s="1"/>
  <c r="LM24" i="24"/>
  <c r="QV24" i="24" s="1"/>
  <c r="EX32" i="24"/>
  <c r="OQ32" i="24" s="1"/>
  <c r="EU32" i="24"/>
  <c r="OP32" i="24" s="1"/>
  <c r="KY33" i="24"/>
  <c r="KP34" i="24"/>
  <c r="HL24" i="24"/>
  <c r="PM24" i="24" s="1"/>
  <c r="HX23" i="24"/>
  <c r="PQ23" i="24" s="1"/>
  <c r="LR23" i="24"/>
  <c r="WO23" i="24" s="1"/>
  <c r="LS23" i="24" s="1"/>
  <c r="KZ23" i="24"/>
  <c r="WI23" i="24" s="1"/>
  <c r="LA23" i="24" s="1"/>
  <c r="QR23" i="24" s="1"/>
  <c r="KQ23" i="24"/>
  <c r="WF23" i="24" s="1"/>
  <c r="KR23" i="24" s="1"/>
  <c r="QO23" i="24" s="1"/>
  <c r="LC23" i="24"/>
  <c r="WJ23" i="24" s="1"/>
  <c r="LD23" i="24" s="1"/>
  <c r="QS23" i="24" s="1"/>
  <c r="MD23" i="24"/>
  <c r="WS23" i="24" s="1"/>
  <c r="ME23" i="24" s="1"/>
  <c r="RB23" i="24" s="1"/>
  <c r="LF24" i="24"/>
  <c r="WK24" i="24" s="1"/>
  <c r="LG24" i="24" s="1"/>
  <c r="QT24" i="24" s="1"/>
  <c r="GV24" i="24"/>
  <c r="UY24" i="24" s="1"/>
  <c r="GM24" i="24"/>
  <c r="UV24" i="24" s="1"/>
  <c r="GN24" i="24" s="1"/>
  <c r="PE24" i="24" s="1"/>
  <c r="GY24" i="24"/>
  <c r="UZ24" i="24" s="1"/>
  <c r="GZ24" i="24" s="1"/>
  <c r="PI24" i="24" s="1"/>
  <c r="HZ24" i="24"/>
  <c r="VI24" i="24" s="1"/>
  <c r="VI23" i="24"/>
  <c r="IA23" i="24" s="1"/>
  <c r="TS23" i="24"/>
  <c r="XF23" i="24"/>
  <c r="TR21" i="24"/>
  <c r="CY21" i="24" s="1"/>
  <c r="NZ21" i="24" s="1"/>
  <c r="CV23" i="24"/>
  <c r="NY23" i="24" s="1"/>
  <c r="CZ24" i="24"/>
  <c r="DA24" i="24" s="1"/>
  <c r="CZ25" i="24"/>
  <c r="DA25" i="24" s="1"/>
  <c r="CX22" i="24"/>
  <c r="EP43" i="24"/>
  <c r="EQ42" i="24"/>
  <c r="UF42" i="24" s="1"/>
  <c r="EY42" i="24"/>
  <c r="EZ42" i="24" s="1"/>
  <c r="UI42" i="24" s="1"/>
  <c r="IW31" i="24"/>
  <c r="IX31" i="24" s="1"/>
  <c r="VQ31" i="24" s="1"/>
  <c r="IY31" i="24" s="1"/>
  <c r="PZ31" i="24" s="1"/>
  <c r="IN32" i="24"/>
  <c r="IO32" i="24" s="1"/>
  <c r="VN32" i="24" s="1"/>
  <c r="IP32" i="24" s="1"/>
  <c r="PW32" i="24" s="1"/>
  <c r="HK25" i="24"/>
  <c r="VD25" i="24" s="1"/>
  <c r="HB25" i="24"/>
  <c r="VA25" i="24" s="1"/>
  <c r="HC25" i="24" s="1"/>
  <c r="PJ25" i="24" s="1"/>
  <c r="HQ25" i="24"/>
  <c r="VF25" i="24" s="1"/>
  <c r="HR25" i="24" s="1"/>
  <c r="PO25" i="24" s="1"/>
  <c r="GS25" i="24"/>
  <c r="UX25" i="24" s="1"/>
  <c r="HW25" i="24"/>
  <c r="VH25" i="24" s="1"/>
  <c r="HN25" i="24"/>
  <c r="VE25" i="24" s="1"/>
  <c r="GP25" i="24"/>
  <c r="UW25" i="24" s="1"/>
  <c r="GQ25" i="24" s="1"/>
  <c r="PF25" i="24" s="1"/>
  <c r="LK25" i="24"/>
  <c r="LL25" i="24" s="1"/>
  <c r="WM25" i="24" s="1"/>
  <c r="HE25" i="24"/>
  <c r="VB25" i="24" s="1"/>
  <c r="HF25" i="24" s="1"/>
  <c r="PK25" i="24" s="1"/>
  <c r="GJ25" i="24"/>
  <c r="UU25" i="24" s="1"/>
  <c r="GK25" i="24" s="1"/>
  <c r="PD25" i="24" s="1"/>
  <c r="LI24" i="24"/>
  <c r="WL24" i="24" s="1"/>
  <c r="LJ24" i="24" s="1"/>
  <c r="QU24" i="24" s="1"/>
  <c r="KK24" i="24"/>
  <c r="WD24" i="24" s="1"/>
  <c r="KL24" i="24" s="1"/>
  <c r="QM24" i="24" s="1"/>
  <c r="LO24" i="24"/>
  <c r="WN24" i="24" s="1"/>
  <c r="LP24" i="24" s="1"/>
  <c r="QW24" i="24" s="1"/>
  <c r="LU24" i="24"/>
  <c r="WP24" i="24" s="1"/>
  <c r="LV24" i="24" s="1"/>
  <c r="QY24" i="24" s="1"/>
  <c r="KW24" i="24"/>
  <c r="WH24" i="24" s="1"/>
  <c r="KX24" i="24" s="1"/>
  <c r="QQ24" i="24" s="1"/>
  <c r="KN24" i="24"/>
  <c r="WE24" i="24" s="1"/>
  <c r="KO24" i="24" s="1"/>
  <c r="QN24" i="24" s="1"/>
  <c r="KT24" i="24"/>
  <c r="WG24" i="24" s="1"/>
  <c r="KU24" i="24" s="1"/>
  <c r="QP24" i="24" s="1"/>
  <c r="MA24" i="24"/>
  <c r="WR24" i="24" s="1"/>
  <c r="MB24" i="24" s="1"/>
  <c r="RA24" i="24" s="1"/>
  <c r="KH24" i="24"/>
  <c r="WC24" i="24" s="1"/>
  <c r="KI24" i="24" s="1"/>
  <c r="QL24" i="24" s="1"/>
  <c r="TM25" i="24"/>
  <c r="EB24" i="24"/>
  <c r="DB20" i="24"/>
  <c r="OA20" i="24" s="1"/>
  <c r="NP19" i="24"/>
  <c r="EC21" i="24"/>
  <c r="OJ21" i="24" s="1"/>
  <c r="EB25" i="24"/>
  <c r="ZJ23" i="24"/>
  <c r="ZG24" i="24"/>
  <c r="XX29" i="24"/>
  <c r="DN24" i="24"/>
  <c r="OE24" i="24" s="1"/>
  <c r="CK26" i="24"/>
  <c r="CL26" i="24" s="1"/>
  <c r="TN26" i="24" s="1"/>
  <c r="CH26" i="24"/>
  <c r="TK25" i="24"/>
  <c r="XS27" i="24"/>
  <c r="XW27" i="24"/>
  <c r="XZ27" i="24"/>
  <c r="XY27" i="24"/>
  <c r="CE26" i="24"/>
  <c r="CF26" i="24" s="1"/>
  <c r="TL26" i="24" s="1"/>
  <c r="CB26" i="24"/>
  <c r="CC26" i="24" s="1"/>
  <c r="TK26" i="24" s="1"/>
  <c r="XT29" i="24"/>
  <c r="XV30" i="24" s="1"/>
  <c r="DH26" i="24"/>
  <c r="OC26" i="24" s="1"/>
  <c r="CW23" i="24"/>
  <c r="CO23" i="24"/>
  <c r="TO23" i="24" s="1"/>
  <c r="CP23" i="24" s="1"/>
  <c r="NW23" i="24" s="1"/>
  <c r="CN24" i="24"/>
  <c r="DK25" i="24"/>
  <c r="OD25" i="24" s="1"/>
  <c r="DW24" i="24"/>
  <c r="OH24" i="24" s="1"/>
  <c r="ND23" i="24"/>
  <c r="NE23" i="24" s="1"/>
  <c r="XB23" i="24" s="1"/>
  <c r="NF23" i="24" s="1"/>
  <c r="RK23" i="24" s="1"/>
  <c r="CS24" i="24"/>
  <c r="NX24" i="24" s="1"/>
  <c r="DT26" i="24"/>
  <c r="OG26" i="24" s="1"/>
  <c r="DQ25" i="24"/>
  <c r="OF25" i="24" s="1"/>
  <c r="DE25" i="24"/>
  <c r="ZM14" i="24"/>
  <c r="ZP14" i="24" s="1"/>
  <c r="SM20" i="24" a="1"/>
  <c r="SM20" i="24" s="1"/>
  <c r="SO20" i="24" a="1"/>
  <c r="SO20" i="24" s="1"/>
  <c r="SR20" i="24" a="1"/>
  <c r="SR20" i="24" s="1"/>
  <c r="SQ20" i="24" a="1"/>
  <c r="SQ20" i="24" s="1"/>
  <c r="SN20" i="24" a="1"/>
  <c r="SN20" i="24" s="1"/>
  <c r="SP20" i="24" a="1"/>
  <c r="SP20" i="24" s="1"/>
  <c r="CG23" i="24"/>
  <c r="NT23" i="24" s="1"/>
  <c r="RW18" i="24"/>
  <c r="RW19" i="24"/>
  <c r="CJ23" i="24"/>
  <c r="NU23" i="24" s="1"/>
  <c r="CM23" i="24"/>
  <c r="NV23" i="24" s="1"/>
  <c r="TJ22" i="24"/>
  <c r="XO25" i="24"/>
  <c r="SX29" i="24"/>
  <c r="SX30" i="24" s="1"/>
  <c r="BD37" i="24"/>
  <c r="BE42" i="24"/>
  <c r="OB42" i="24" s="1"/>
  <c r="BD34" i="24"/>
  <c r="BE41" i="24"/>
  <c r="OB41" i="24" s="1"/>
  <c r="BF35" i="24"/>
  <c r="BF36" i="24"/>
  <c r="BD36" i="24"/>
  <c r="BB36" i="24"/>
  <c r="BF34" i="24"/>
  <c r="BB34" i="24"/>
  <c r="BD35" i="24"/>
  <c r="BB35" i="24"/>
  <c r="BC41" i="24"/>
  <c r="BC42" i="24"/>
  <c r="RY18" i="24" a="1"/>
  <c r="ZJ24" i="24" a="1"/>
  <c r="HO25" i="24" l="1"/>
  <c r="PN25" i="24" s="1"/>
  <c r="GW24" i="24"/>
  <c r="PH24" i="24" s="1"/>
  <c r="MZ33" i="24"/>
  <c r="RI32" i="24"/>
  <c r="GH32" i="24"/>
  <c r="PC31" i="24"/>
  <c r="GE34" i="24"/>
  <c r="PB33" i="24"/>
  <c r="JE33" i="24"/>
  <c r="QB32" i="24"/>
  <c r="KC32" i="24"/>
  <c r="QJ31" i="24"/>
  <c r="MN33" i="24"/>
  <c r="RE32" i="24"/>
  <c r="MH33" i="24"/>
  <c r="RC32" i="24"/>
  <c r="ID33" i="24"/>
  <c r="PS32" i="24"/>
  <c r="NC32" i="24"/>
  <c r="RJ31" i="24"/>
  <c r="JH33" i="24"/>
  <c r="QC32" i="24"/>
  <c r="NI33" i="24"/>
  <c r="RL32" i="24"/>
  <c r="MT32" i="24"/>
  <c r="RG31" i="24"/>
  <c r="MW33" i="24"/>
  <c r="RH32" i="24"/>
  <c r="MQ34" i="24"/>
  <c r="RF33" i="24"/>
  <c r="GT25" i="24"/>
  <c r="PG25" i="24" s="1"/>
  <c r="MK33" i="24"/>
  <c r="RD32" i="24"/>
  <c r="IA24" i="24"/>
  <c r="PR24" i="24" s="1"/>
  <c r="PR23" i="24"/>
  <c r="KF33" i="24"/>
  <c r="QK32" i="24"/>
  <c r="IV33" i="24"/>
  <c r="PY32" i="24"/>
  <c r="IG33" i="24"/>
  <c r="PT32" i="24"/>
  <c r="JT33" i="24"/>
  <c r="QG32" i="24"/>
  <c r="JW33" i="24"/>
  <c r="QH32" i="24"/>
  <c r="NO33" i="24"/>
  <c r="RN32" i="24"/>
  <c r="JK33" i="24"/>
  <c r="QD32" i="24"/>
  <c r="NL33" i="24"/>
  <c r="RM32" i="24"/>
  <c r="NS22" i="24"/>
  <c r="CD23" i="24"/>
  <c r="HU33" i="24"/>
  <c r="PP32" i="24"/>
  <c r="GB33" i="24"/>
  <c r="PA32" i="24"/>
  <c r="JZ33" i="24"/>
  <c r="QI32" i="24"/>
  <c r="JN33" i="24"/>
  <c r="QE32" i="24"/>
  <c r="HI33" i="24"/>
  <c r="PL32" i="24"/>
  <c r="JQ34" i="24"/>
  <c r="QF33" i="24"/>
  <c r="FS33" i="24"/>
  <c r="OX33" i="24" s="1"/>
  <c r="FY34" i="24"/>
  <c r="OZ34" i="24" s="1"/>
  <c r="FV33" i="24"/>
  <c r="OY33" i="24" s="1"/>
  <c r="FP33" i="24"/>
  <c r="OW33" i="24" s="1"/>
  <c r="RY18" i="24"/>
  <c r="GL36" i="24"/>
  <c r="GU35" i="24"/>
  <c r="FJ33" i="24"/>
  <c r="OU33" i="24" s="1"/>
  <c r="EO33" i="24"/>
  <c r="ON33" i="24" s="1"/>
  <c r="EU33" i="24"/>
  <c r="OP33" i="24" s="1"/>
  <c r="ER32" i="24"/>
  <c r="OO32" i="24" s="1"/>
  <c r="FG32" i="24"/>
  <c r="OT32" i="24" s="1"/>
  <c r="DZ24" i="24"/>
  <c r="OI24" i="24" s="1"/>
  <c r="EX33" i="24"/>
  <c r="OQ33" i="24" s="1"/>
  <c r="LM25" i="24"/>
  <c r="QV25" i="24" s="1"/>
  <c r="EL33" i="24"/>
  <c r="OM33" i="24" s="1"/>
  <c r="EF33" i="24"/>
  <c r="OK33" i="24" s="1"/>
  <c r="FA32" i="24"/>
  <c r="OR32" i="24" s="1"/>
  <c r="EI33" i="24"/>
  <c r="OL33" i="24" s="1"/>
  <c r="FM33" i="24"/>
  <c r="OV33" i="24" s="1"/>
  <c r="KP35" i="24"/>
  <c r="KY34" i="24"/>
  <c r="HX24" i="24"/>
  <c r="PQ24" i="24" s="1"/>
  <c r="LR24" i="24"/>
  <c r="WO24" i="24" s="1"/>
  <c r="LS24" i="24" s="1"/>
  <c r="HL25" i="24"/>
  <c r="PM25" i="24" s="1"/>
  <c r="GY25" i="24"/>
  <c r="UZ25" i="24" s="1"/>
  <c r="GZ25" i="24" s="1"/>
  <c r="PI25" i="24" s="1"/>
  <c r="HZ25" i="24"/>
  <c r="VI25" i="24" s="1"/>
  <c r="LF25" i="24"/>
  <c r="WK25" i="24" s="1"/>
  <c r="LG25" i="24" s="1"/>
  <c r="QT25" i="24" s="1"/>
  <c r="LC24" i="24"/>
  <c r="WJ24" i="24" s="1"/>
  <c r="LD24" i="24" s="1"/>
  <c r="QS24" i="24" s="1"/>
  <c r="MD24" i="24"/>
  <c r="WS24" i="24" s="1"/>
  <c r="ME24" i="24" s="1"/>
  <c r="RB24" i="24" s="1"/>
  <c r="KZ24" i="24"/>
  <c r="WI24" i="24" s="1"/>
  <c r="LA24" i="24" s="1"/>
  <c r="KQ24" i="24"/>
  <c r="WF24" i="24" s="1"/>
  <c r="KR24" i="24" s="1"/>
  <c r="QO24" i="24" s="1"/>
  <c r="GV25" i="24"/>
  <c r="UY25" i="24" s="1"/>
  <c r="GW25" i="24" s="1"/>
  <c r="PH25" i="24" s="1"/>
  <c r="GM25" i="24"/>
  <c r="UV25" i="24" s="1"/>
  <c r="GN25" i="24" s="1"/>
  <c r="PE25" i="24" s="1"/>
  <c r="TR22" i="24"/>
  <c r="CY22" i="24" s="1"/>
  <c r="NZ22" i="24" s="1"/>
  <c r="CV24" i="24"/>
  <c r="NY24" i="24" s="1"/>
  <c r="TS24" i="24"/>
  <c r="XF24" i="24"/>
  <c r="CX23" i="24"/>
  <c r="IW32" i="24"/>
  <c r="IX32" i="24" s="1"/>
  <c r="VQ32" i="24" s="1"/>
  <c r="IY32" i="24" s="1"/>
  <c r="PZ32" i="24" s="1"/>
  <c r="IN33" i="24"/>
  <c r="IO33" i="24" s="1"/>
  <c r="VN33" i="24" s="1"/>
  <c r="IP33" i="24" s="1"/>
  <c r="PW33" i="24" s="1"/>
  <c r="EP44" i="24"/>
  <c r="EQ43" i="24"/>
  <c r="UF43" i="24" s="1"/>
  <c r="EY43" i="24"/>
  <c r="EZ43" i="24" s="1"/>
  <c r="UI43" i="24" s="1"/>
  <c r="MA25" i="24"/>
  <c r="WR25" i="24" s="1"/>
  <c r="MB25" i="24" s="1"/>
  <c r="RA25" i="24" s="1"/>
  <c r="KT25" i="24"/>
  <c r="WG25" i="24" s="1"/>
  <c r="KU25" i="24" s="1"/>
  <c r="QP25" i="24" s="1"/>
  <c r="LI25" i="24"/>
  <c r="WL25" i="24" s="1"/>
  <c r="LJ25" i="24" s="1"/>
  <c r="QU25" i="24" s="1"/>
  <c r="KK25" i="24"/>
  <c r="WD25" i="24" s="1"/>
  <c r="KL25" i="24" s="1"/>
  <c r="QM25" i="24" s="1"/>
  <c r="LO25" i="24"/>
  <c r="WN25" i="24" s="1"/>
  <c r="LP25" i="24" s="1"/>
  <c r="QW25" i="24" s="1"/>
  <c r="KQ25" i="24"/>
  <c r="KH25" i="24"/>
  <c r="WC25" i="24" s="1"/>
  <c r="KI25" i="24" s="1"/>
  <c r="QL25" i="24" s="1"/>
  <c r="KN25" i="24"/>
  <c r="WE25" i="24" s="1"/>
  <c r="KO25" i="24" s="1"/>
  <c r="QN25" i="24" s="1"/>
  <c r="LU25" i="24"/>
  <c r="WP25" i="24" s="1"/>
  <c r="LV25" i="24" s="1"/>
  <c r="QY25" i="24" s="1"/>
  <c r="KZ25" i="24"/>
  <c r="KW25" i="24"/>
  <c r="WH25" i="24" s="1"/>
  <c r="KX25" i="24" s="1"/>
  <c r="QQ25" i="24" s="1"/>
  <c r="HE26" i="24"/>
  <c r="LK26" i="24"/>
  <c r="LL26" i="24" s="1"/>
  <c r="WM26" i="24" s="1"/>
  <c r="HK26" i="24"/>
  <c r="VD26" i="24" s="1"/>
  <c r="HQ26" i="24"/>
  <c r="GS26" i="24"/>
  <c r="UX26" i="24" s="1"/>
  <c r="GJ26" i="24"/>
  <c r="UU26" i="24" s="1"/>
  <c r="GK26" i="24" s="1"/>
  <c r="PD26" i="24" s="1"/>
  <c r="HN26" i="24"/>
  <c r="VE26" i="24" s="1"/>
  <c r="GP26" i="24"/>
  <c r="HW26" i="24"/>
  <c r="HB26" i="24"/>
  <c r="VA26" i="24" s="1"/>
  <c r="HC26" i="24" s="1"/>
  <c r="PJ26" i="24" s="1"/>
  <c r="XF25" i="24"/>
  <c r="TS25" i="24"/>
  <c r="CI26" i="24"/>
  <c r="TM26" i="24" s="1"/>
  <c r="CA26" i="24"/>
  <c r="EC22" i="24"/>
  <c r="OJ22" i="24" s="1"/>
  <c r="NQ19" i="24"/>
  <c r="NQ18" i="24"/>
  <c r="DB21" i="24"/>
  <c r="OA21" i="24" s="1"/>
  <c r="NP20" i="24"/>
  <c r="ZJ24" i="24"/>
  <c r="ZG25" i="24"/>
  <c r="DN25" i="24"/>
  <c r="OE25" i="24" s="1"/>
  <c r="CE27" i="24"/>
  <c r="CF27" i="24" s="1"/>
  <c r="TL27" i="24" s="1"/>
  <c r="CB27" i="24"/>
  <c r="CC27" i="24" s="1"/>
  <c r="TK27" i="24" s="1"/>
  <c r="XS28" i="24"/>
  <c r="XZ29" i="24" s="1"/>
  <c r="XY28" i="24"/>
  <c r="XZ28" i="24"/>
  <c r="XU28" i="24"/>
  <c r="XW28" i="24"/>
  <c r="CH27" i="24"/>
  <c r="CK27" i="24"/>
  <c r="XT30" i="24"/>
  <c r="XX30" i="24"/>
  <c r="DH27" i="24"/>
  <c r="OC27" i="24" s="1"/>
  <c r="DT27" i="24"/>
  <c r="OG27" i="24" s="1"/>
  <c r="CS25" i="24"/>
  <c r="NX25" i="24" s="1"/>
  <c r="DQ26" i="24"/>
  <c r="OF26" i="24" s="1"/>
  <c r="ND24" i="24"/>
  <c r="NE24" i="24" s="1"/>
  <c r="XB24" i="24" s="1"/>
  <c r="NF24" i="24" s="1"/>
  <c r="RK24" i="24" s="1"/>
  <c r="DW25" i="24"/>
  <c r="OH25" i="24" s="1"/>
  <c r="CW24" i="24"/>
  <c r="CN25" i="24"/>
  <c r="CO24" i="24"/>
  <c r="TO24" i="24" s="1"/>
  <c r="CP24" i="24" s="1"/>
  <c r="NW24" i="24" s="1"/>
  <c r="DE26" i="24"/>
  <c r="DK26" i="24"/>
  <c r="OD26" i="24" s="1"/>
  <c r="RW20" i="24"/>
  <c r="TJ23" i="24"/>
  <c r="SN21" i="24" a="1"/>
  <c r="SN21" i="24" s="1"/>
  <c r="SP21" i="24" a="1"/>
  <c r="SP21" i="24" s="1"/>
  <c r="SQ21" i="24" a="1"/>
  <c r="SQ21" i="24" s="1"/>
  <c r="SM21" i="24" a="1"/>
  <c r="SM21" i="24" s="1"/>
  <c r="SR21" i="24" a="1"/>
  <c r="SR21" i="24" s="1"/>
  <c r="SO21" i="24" a="1"/>
  <c r="SO21" i="24" s="1"/>
  <c r="CG24" i="24"/>
  <c r="NT24" i="24" s="1"/>
  <c r="CM24" i="24"/>
  <c r="NV24" i="24" s="1"/>
  <c r="CJ24" i="24"/>
  <c r="NU24" i="24" s="1"/>
  <c r="XO26" i="24"/>
  <c r="SX31" i="24"/>
  <c r="SX32" i="24" s="1"/>
  <c r="BB37" i="24"/>
  <c r="BF37" i="24"/>
  <c r="BC44" i="24"/>
  <c r="BC43" i="24"/>
  <c r="BE43" i="24"/>
  <c r="OB43" i="24" s="1"/>
  <c r="RY19" i="24" a="1"/>
  <c r="ZJ25" i="24" a="1"/>
  <c r="HO26" i="24" l="1"/>
  <c r="PN26" i="24" s="1"/>
  <c r="WI25" i="24"/>
  <c r="LA25" i="24" s="1"/>
  <c r="QR25" i="24" s="1"/>
  <c r="IA25" i="24"/>
  <c r="PR25" i="24" s="1"/>
  <c r="GT26" i="24"/>
  <c r="PG26" i="24" s="1"/>
  <c r="QR24" i="24"/>
  <c r="MT33" i="24"/>
  <c r="RG32" i="24"/>
  <c r="ID34" i="24"/>
  <c r="PS33" i="24"/>
  <c r="JE34" i="24"/>
  <c r="QB33" i="24"/>
  <c r="GE35" i="24"/>
  <c r="PB34" i="24"/>
  <c r="IV34" i="24"/>
  <c r="PY33" i="24"/>
  <c r="NI34" i="24"/>
  <c r="RL33" i="24"/>
  <c r="MH34" i="24"/>
  <c r="RC33" i="24"/>
  <c r="MQ35" i="24"/>
  <c r="RF34" i="24"/>
  <c r="JH34" i="24"/>
  <c r="QC33" i="24"/>
  <c r="MN34" i="24"/>
  <c r="RE33" i="24"/>
  <c r="GH33" i="24"/>
  <c r="PC32" i="24"/>
  <c r="IG34" i="24"/>
  <c r="PT33" i="24"/>
  <c r="KF34" i="24"/>
  <c r="QK33" i="24"/>
  <c r="MK34" i="24"/>
  <c r="RD33" i="24"/>
  <c r="MW34" i="24"/>
  <c r="RH33" i="24"/>
  <c r="NC33" i="24"/>
  <c r="RJ32" i="24"/>
  <c r="KC33" i="24"/>
  <c r="QJ32" i="24"/>
  <c r="MZ34" i="24"/>
  <c r="RI33" i="24"/>
  <c r="GB34" i="24"/>
  <c r="PA33" i="24"/>
  <c r="HI34" i="24"/>
  <c r="PL33" i="24"/>
  <c r="NO34" i="24"/>
  <c r="RN33" i="24"/>
  <c r="JN34" i="24"/>
  <c r="QE33" i="24"/>
  <c r="NS23" i="24"/>
  <c r="CD24" i="24"/>
  <c r="JQ35" i="24"/>
  <c r="QF34" i="24"/>
  <c r="JK34" i="24"/>
  <c r="QD33" i="24"/>
  <c r="HU34" i="24"/>
  <c r="PP33" i="24"/>
  <c r="JW34" i="24"/>
  <c r="QH33" i="24"/>
  <c r="JZ34" i="24"/>
  <c r="QI33" i="24"/>
  <c r="NL34" i="24"/>
  <c r="RM33" i="24"/>
  <c r="JT34" i="24"/>
  <c r="QG33" i="24"/>
  <c r="FP34" i="24"/>
  <c r="OW34" i="24" s="1"/>
  <c r="FV34" i="24"/>
  <c r="OY34" i="24" s="1"/>
  <c r="FY35" i="24"/>
  <c r="OZ35" i="24" s="1"/>
  <c r="FS34" i="24"/>
  <c r="OX34" i="24" s="1"/>
  <c r="RY19" i="24"/>
  <c r="GL37" i="24"/>
  <c r="GU36" i="24"/>
  <c r="ER33" i="24"/>
  <c r="OO33" i="24" s="1"/>
  <c r="EF34" i="24"/>
  <c r="OK34" i="24" s="1"/>
  <c r="LM26" i="24"/>
  <c r="QV26" i="24" s="1"/>
  <c r="EO34" i="24"/>
  <c r="ON34" i="24" s="1"/>
  <c r="EI34" i="24"/>
  <c r="OL34" i="24" s="1"/>
  <c r="DZ25" i="24"/>
  <c r="OI25" i="24" s="1"/>
  <c r="EL34" i="24"/>
  <c r="OM34" i="24" s="1"/>
  <c r="EX34" i="24"/>
  <c r="OQ34" i="24" s="1"/>
  <c r="FG33" i="24"/>
  <c r="OT33" i="24" s="1"/>
  <c r="FJ34" i="24"/>
  <c r="OU34" i="24" s="1"/>
  <c r="EU34" i="24"/>
  <c r="OP34" i="24" s="1"/>
  <c r="FM34" i="24"/>
  <c r="OV34" i="24" s="1"/>
  <c r="FA33" i="24"/>
  <c r="OR33" i="24" s="1"/>
  <c r="KP36" i="24"/>
  <c r="KY35" i="24"/>
  <c r="HL26" i="24"/>
  <c r="PM26" i="24" s="1"/>
  <c r="HX25" i="24"/>
  <c r="PQ25" i="24" s="1"/>
  <c r="LR25" i="24"/>
  <c r="WO25" i="24" s="1"/>
  <c r="LS25" i="24" s="1"/>
  <c r="VH26" i="24"/>
  <c r="VF26" i="24"/>
  <c r="HR26" i="24" s="1"/>
  <c r="PO26" i="24" s="1"/>
  <c r="LC25" i="24"/>
  <c r="WJ25" i="24" s="1"/>
  <c r="LD25" i="24" s="1"/>
  <c r="QS25" i="24" s="1"/>
  <c r="MD25" i="24"/>
  <c r="WS25" i="24" s="1"/>
  <c r="ME25" i="24" s="1"/>
  <c r="RB25" i="24" s="1"/>
  <c r="VB26" i="24"/>
  <c r="HF26" i="24" s="1"/>
  <c r="PK26" i="24" s="1"/>
  <c r="LF26" i="24"/>
  <c r="WK26" i="24" s="1"/>
  <c r="LG26" i="24" s="1"/>
  <c r="QT26" i="24" s="1"/>
  <c r="UW26" i="24"/>
  <c r="GQ26" i="24" s="1"/>
  <c r="PF26" i="24" s="1"/>
  <c r="GY26" i="24"/>
  <c r="HZ26" i="24"/>
  <c r="VI26" i="24" s="1"/>
  <c r="IA26" i="24" s="1"/>
  <c r="PR26" i="24" s="1"/>
  <c r="GV26" i="24"/>
  <c r="UY26" i="24" s="1"/>
  <c r="GW26" i="24" s="1"/>
  <c r="PH26" i="24" s="1"/>
  <c r="GM26" i="24"/>
  <c r="UV26" i="24" s="1"/>
  <c r="GN26" i="24" s="1"/>
  <c r="PE26" i="24" s="1"/>
  <c r="WF25" i="24"/>
  <c r="KR25" i="24" s="1"/>
  <c r="QO25" i="24" s="1"/>
  <c r="TR23" i="24"/>
  <c r="CY23" i="24" s="1"/>
  <c r="NZ23" i="24" s="1"/>
  <c r="CV25" i="24"/>
  <c r="NY25" i="24" s="1"/>
  <c r="CZ26" i="24"/>
  <c r="DA26" i="24" s="1"/>
  <c r="CX24" i="24"/>
  <c r="EP45" i="24"/>
  <c r="EQ44" i="24"/>
  <c r="UF44" i="24" s="1"/>
  <c r="EY44" i="24"/>
  <c r="EZ44" i="24" s="1"/>
  <c r="UI44" i="24" s="1"/>
  <c r="IW33" i="24"/>
  <c r="IX33" i="24" s="1"/>
  <c r="VQ33" i="24" s="1"/>
  <c r="IY33" i="24" s="1"/>
  <c r="PZ33" i="24" s="1"/>
  <c r="IN34" i="24"/>
  <c r="IO34" i="24" s="1"/>
  <c r="VN34" i="24" s="1"/>
  <c r="IP34" i="24" s="1"/>
  <c r="PW34" i="24" s="1"/>
  <c r="HW27" i="24"/>
  <c r="HN27" i="24"/>
  <c r="VE27" i="24" s="1"/>
  <c r="HO27" i="24" s="1"/>
  <c r="PN27" i="24" s="1"/>
  <c r="GP27" i="24"/>
  <c r="UW27" i="24" s="1"/>
  <c r="HE27" i="24"/>
  <c r="VB27" i="24" s="1"/>
  <c r="HK27" i="24"/>
  <c r="VD27" i="24" s="1"/>
  <c r="HB27" i="24"/>
  <c r="VA27" i="24" s="1"/>
  <c r="HC27" i="24" s="1"/>
  <c r="PJ27" i="24" s="1"/>
  <c r="GJ27" i="24"/>
  <c r="UU27" i="24" s="1"/>
  <c r="GK27" i="24" s="1"/>
  <c r="PD27" i="24" s="1"/>
  <c r="HQ27" i="24"/>
  <c r="GS27" i="24"/>
  <c r="UX27" i="24" s="1"/>
  <c r="LU26" i="24"/>
  <c r="WP26" i="24" s="1"/>
  <c r="LV26" i="24" s="1"/>
  <c r="QY26" i="24" s="1"/>
  <c r="KW26" i="24"/>
  <c r="WH26" i="24" s="1"/>
  <c r="KX26" i="24" s="1"/>
  <c r="QQ26" i="24" s="1"/>
  <c r="KN26" i="24"/>
  <c r="WE26" i="24" s="1"/>
  <c r="KO26" i="24" s="1"/>
  <c r="QN26" i="24" s="1"/>
  <c r="MA26" i="24"/>
  <c r="WR26" i="24" s="1"/>
  <c r="MB26" i="24" s="1"/>
  <c r="RA26" i="24" s="1"/>
  <c r="LI26" i="24"/>
  <c r="WL26" i="24" s="1"/>
  <c r="LJ26" i="24" s="1"/>
  <c r="QU26" i="24" s="1"/>
  <c r="KK26" i="24"/>
  <c r="WD26" i="24" s="1"/>
  <c r="KL26" i="24" s="1"/>
  <c r="QM26" i="24" s="1"/>
  <c r="LO26" i="24"/>
  <c r="WN26" i="24" s="1"/>
  <c r="LP26" i="24" s="1"/>
  <c r="QW26" i="24" s="1"/>
  <c r="KT26" i="24"/>
  <c r="WG26" i="24" s="1"/>
  <c r="KU26" i="24" s="1"/>
  <c r="QP26" i="24" s="1"/>
  <c r="KH26" i="24"/>
  <c r="WC26" i="24" s="1"/>
  <c r="KI26" i="24" s="1"/>
  <c r="QL26" i="24" s="1"/>
  <c r="CI27" i="24"/>
  <c r="TM27" i="24" s="1"/>
  <c r="DB22" i="24"/>
  <c r="OA22" i="24" s="1"/>
  <c r="NP21" i="24"/>
  <c r="CL27" i="24"/>
  <c r="TN27" i="24" s="1"/>
  <c r="CA27" i="24"/>
  <c r="NQ20" i="24"/>
  <c r="EC23" i="24"/>
  <c r="OJ23" i="24" s="1"/>
  <c r="EB26" i="24"/>
  <c r="ZJ25" i="24"/>
  <c r="ZG26" i="24"/>
  <c r="DN26" i="24"/>
  <c r="OE26" i="24" s="1"/>
  <c r="CK29" i="24"/>
  <c r="CH29" i="24"/>
  <c r="XS29" i="24"/>
  <c r="XW30" i="24" s="1"/>
  <c r="XU29" i="24"/>
  <c r="XW29" i="24"/>
  <c r="XY29" i="24"/>
  <c r="CB28" i="24"/>
  <c r="CC28" i="24" s="1"/>
  <c r="TK28" i="24" s="1"/>
  <c r="CE28" i="24"/>
  <c r="CF28" i="24" s="1"/>
  <c r="TL28" i="24" s="1"/>
  <c r="CK28" i="24"/>
  <c r="CL28" i="24" s="1"/>
  <c r="CH28" i="24"/>
  <c r="XT31" i="24"/>
  <c r="XX32" i="24" s="1"/>
  <c r="XX31" i="24"/>
  <c r="XV31" i="24"/>
  <c r="DH28" i="24"/>
  <c r="OC28" i="24" s="1"/>
  <c r="DK27" i="24"/>
  <c r="OD27" i="24" s="1"/>
  <c r="DT28" i="24"/>
  <c r="OG28" i="24" s="1"/>
  <c r="DE27" i="24"/>
  <c r="CW25" i="24"/>
  <c r="CO25" i="24"/>
  <c r="TO25" i="24" s="1"/>
  <c r="CP25" i="24" s="1"/>
  <c r="NW25" i="24" s="1"/>
  <c r="CN26" i="24"/>
  <c r="ND25" i="24"/>
  <c r="NE25" i="24" s="1"/>
  <c r="XB25" i="24" s="1"/>
  <c r="NF25" i="24" s="1"/>
  <c r="RK25" i="24" s="1"/>
  <c r="DW26" i="24"/>
  <c r="OH26" i="24" s="1"/>
  <c r="DQ27" i="24"/>
  <c r="OF27" i="24" s="1"/>
  <c r="CS26" i="24"/>
  <c r="NX26" i="24" s="1"/>
  <c r="ZM15" i="24"/>
  <c r="ZP15" i="24" s="1"/>
  <c r="RW21" i="24"/>
  <c r="CG25" i="24"/>
  <c r="NT25" i="24" s="1"/>
  <c r="TJ24" i="24"/>
  <c r="CJ25" i="24"/>
  <c r="NU25" i="24" s="1"/>
  <c r="CM25" i="24"/>
  <c r="NV25" i="24" s="1"/>
  <c r="SX33" i="24"/>
  <c r="XO27" i="24"/>
  <c r="BD39" i="24"/>
  <c r="BF38" i="24"/>
  <c r="BD38" i="24"/>
  <c r="BB38" i="24"/>
  <c r="BE44" i="24"/>
  <c r="OB44" i="24" s="1"/>
  <c r="BC45" i="24"/>
  <c r="RY20" i="24" a="1"/>
  <c r="ZJ26" i="24" a="1"/>
  <c r="GT27" i="24" l="1"/>
  <c r="PG27" i="24" s="1"/>
  <c r="MW35" i="24"/>
  <c r="RH34" i="24"/>
  <c r="GH34" i="24"/>
  <c r="PC33" i="24"/>
  <c r="MH35" i="24"/>
  <c r="RC34" i="24"/>
  <c r="JE35" i="24"/>
  <c r="QB34" i="24"/>
  <c r="MZ35" i="24"/>
  <c r="RI34" i="24"/>
  <c r="MK35" i="24"/>
  <c r="RD34" i="24"/>
  <c r="MN35" i="24"/>
  <c r="RE34" i="24"/>
  <c r="NI35" i="24"/>
  <c r="RL34" i="24"/>
  <c r="ID35" i="24"/>
  <c r="PS34" i="24"/>
  <c r="KC34" i="24"/>
  <c r="QJ33" i="24"/>
  <c r="KF35" i="24"/>
  <c r="QK34" i="24"/>
  <c r="JH35" i="24"/>
  <c r="QC34" i="24"/>
  <c r="IV35" i="24"/>
  <c r="PY34" i="24"/>
  <c r="MT34" i="24"/>
  <c r="RG33" i="24"/>
  <c r="NC34" i="24"/>
  <c r="RJ33" i="24"/>
  <c r="IG35" i="24"/>
  <c r="PT34" i="24"/>
  <c r="MQ36" i="24"/>
  <c r="RF35" i="24"/>
  <c r="GE36" i="24"/>
  <c r="PB35" i="24"/>
  <c r="JT35" i="24"/>
  <c r="QG34" i="24"/>
  <c r="HU35" i="24"/>
  <c r="PP34" i="24"/>
  <c r="JN35" i="24"/>
  <c r="QE34" i="24"/>
  <c r="JK35" i="24"/>
  <c r="QD34" i="24"/>
  <c r="NO35" i="24"/>
  <c r="RN34" i="24"/>
  <c r="LK27" i="24"/>
  <c r="LL27" i="24" s="1"/>
  <c r="WM27" i="24" s="1"/>
  <c r="LM27" i="24" s="1"/>
  <c r="QV27" i="24" s="1"/>
  <c r="JZ35" i="24"/>
  <c r="QI34" i="24"/>
  <c r="JQ36" i="24"/>
  <c r="QF35" i="24"/>
  <c r="HI35" i="24"/>
  <c r="PL34" i="24"/>
  <c r="NL35" i="24"/>
  <c r="RM34" i="24"/>
  <c r="NS24" i="24"/>
  <c r="CD25" i="24"/>
  <c r="JW35" i="24"/>
  <c r="QH34" i="24"/>
  <c r="GB35" i="24"/>
  <c r="PA34" i="24"/>
  <c r="FY36" i="24"/>
  <c r="OZ36" i="24" s="1"/>
  <c r="FV35" i="24"/>
  <c r="OY35" i="24" s="1"/>
  <c r="FP35" i="24"/>
  <c r="OW35" i="24" s="1"/>
  <c r="FS35" i="24"/>
  <c r="OX35" i="24" s="1"/>
  <c r="RY20" i="24"/>
  <c r="GL38" i="24"/>
  <c r="GU37" i="24"/>
  <c r="EL35" i="24"/>
  <c r="OM35" i="24" s="1"/>
  <c r="EO35" i="24"/>
  <c r="ON35" i="24" s="1"/>
  <c r="FA34" i="24"/>
  <c r="OR34" i="24" s="1"/>
  <c r="FJ35" i="24"/>
  <c r="OU35" i="24" s="1"/>
  <c r="DZ26" i="24"/>
  <c r="OI26" i="24" s="1"/>
  <c r="FG34" i="24"/>
  <c r="OT34" i="24" s="1"/>
  <c r="FM35" i="24"/>
  <c r="OV35" i="24" s="1"/>
  <c r="EF35" i="24"/>
  <c r="OK35" i="24" s="1"/>
  <c r="EX35" i="24"/>
  <c r="OQ35" i="24" s="1"/>
  <c r="EI35" i="24"/>
  <c r="OL35" i="24" s="1"/>
  <c r="EU35" i="24"/>
  <c r="OP35" i="24" s="1"/>
  <c r="ER34" i="24"/>
  <c r="OO34" i="24" s="1"/>
  <c r="KP37" i="24"/>
  <c r="KY36" i="24"/>
  <c r="HL27" i="24"/>
  <c r="PM27" i="24" s="1"/>
  <c r="HX26" i="24"/>
  <c r="PQ26" i="24" s="1"/>
  <c r="LR26" i="24"/>
  <c r="WO26" i="24" s="1"/>
  <c r="LS26" i="24" s="1"/>
  <c r="HF27" i="24"/>
  <c r="PK27" i="24" s="1"/>
  <c r="GQ27" i="24"/>
  <c r="PF27" i="24" s="1"/>
  <c r="GV27" i="24"/>
  <c r="UY27" i="24" s="1"/>
  <c r="GW27" i="24" s="1"/>
  <c r="PH27" i="24" s="1"/>
  <c r="GM27" i="24"/>
  <c r="UV27" i="24" s="1"/>
  <c r="GN27" i="24" s="1"/>
  <c r="PE27" i="24" s="1"/>
  <c r="VH27" i="24"/>
  <c r="KZ26" i="24"/>
  <c r="WI26" i="24" s="1"/>
  <c r="LA26" i="24" s="1"/>
  <c r="QR26" i="24" s="1"/>
  <c r="KQ26" i="24"/>
  <c r="WF26" i="24" s="1"/>
  <c r="KR26" i="24" s="1"/>
  <c r="QO26" i="24" s="1"/>
  <c r="LF27" i="24"/>
  <c r="WK27" i="24" s="1"/>
  <c r="LG27" i="24" s="1"/>
  <c r="QT27" i="24" s="1"/>
  <c r="UZ26" i="24"/>
  <c r="GZ26" i="24" s="1"/>
  <c r="PI26" i="24" s="1"/>
  <c r="GY27" i="24"/>
  <c r="HZ27" i="24"/>
  <c r="VI27" i="24" s="1"/>
  <c r="IA27" i="24" s="1"/>
  <c r="PR27" i="24" s="1"/>
  <c r="LC26" i="24"/>
  <c r="WJ26" i="24" s="1"/>
  <c r="LD26" i="24" s="1"/>
  <c r="QS26" i="24" s="1"/>
  <c r="MD26" i="24"/>
  <c r="WS26" i="24" s="1"/>
  <c r="ME26" i="24" s="1"/>
  <c r="RB26" i="24" s="1"/>
  <c r="VF27" i="24"/>
  <c r="HR27" i="24" s="1"/>
  <c r="PO27" i="24" s="1"/>
  <c r="TS26" i="24"/>
  <c r="XF26" i="24"/>
  <c r="CV26" i="24"/>
  <c r="NY26" i="24" s="1"/>
  <c r="TR24" i="24"/>
  <c r="CY24" i="24" s="1"/>
  <c r="NZ24" i="24" s="1"/>
  <c r="CZ27" i="24"/>
  <c r="DA27" i="24" s="1"/>
  <c r="CX25" i="24"/>
  <c r="IN35" i="24"/>
  <c r="IO35" i="24" s="1"/>
  <c r="VN35" i="24" s="1"/>
  <c r="IP35" i="24" s="1"/>
  <c r="PW35" i="24" s="1"/>
  <c r="IW34" i="24"/>
  <c r="IX34" i="24" s="1"/>
  <c r="VQ34" i="24" s="1"/>
  <c r="IY34" i="24" s="1"/>
  <c r="PZ34" i="24" s="1"/>
  <c r="EP46" i="24"/>
  <c r="EQ45" i="24"/>
  <c r="UF45" i="24" s="1"/>
  <c r="EY45" i="24"/>
  <c r="EZ45" i="24" s="1"/>
  <c r="UI45" i="24" s="1"/>
  <c r="LO27" i="24"/>
  <c r="WN27" i="24" s="1"/>
  <c r="LP27" i="24" s="1"/>
  <c r="QW27" i="24" s="1"/>
  <c r="KH27" i="24"/>
  <c r="WC27" i="24" s="1"/>
  <c r="KI27" i="24" s="1"/>
  <c r="QL27" i="24" s="1"/>
  <c r="LU27" i="24"/>
  <c r="WP27" i="24" s="1"/>
  <c r="LV27" i="24" s="1"/>
  <c r="QY27" i="24" s="1"/>
  <c r="KW27" i="24"/>
  <c r="WH27" i="24" s="1"/>
  <c r="KX27" i="24" s="1"/>
  <c r="QQ27" i="24" s="1"/>
  <c r="MA27" i="24"/>
  <c r="WR27" i="24" s="1"/>
  <c r="MB27" i="24" s="1"/>
  <c r="RA27" i="24" s="1"/>
  <c r="KT27" i="24"/>
  <c r="WG27" i="24" s="1"/>
  <c r="KU27" i="24" s="1"/>
  <c r="QP27" i="24" s="1"/>
  <c r="LI27" i="24"/>
  <c r="WL27" i="24" s="1"/>
  <c r="LJ27" i="24" s="1"/>
  <c r="QU27" i="24" s="1"/>
  <c r="KN27" i="24"/>
  <c r="WE27" i="24" s="1"/>
  <c r="KO27" i="24" s="1"/>
  <c r="QN27" i="24" s="1"/>
  <c r="KK27" i="24"/>
  <c r="WD27" i="24" s="1"/>
  <c r="KL27" i="24" s="1"/>
  <c r="QM27" i="24" s="1"/>
  <c r="HQ28" i="24"/>
  <c r="VF28" i="24" s="1"/>
  <c r="GS28" i="24"/>
  <c r="UX28" i="24" s="1"/>
  <c r="GT28" i="24" s="1"/>
  <c r="PG28" i="24" s="1"/>
  <c r="GJ28" i="24"/>
  <c r="UU28" i="24" s="1"/>
  <c r="GK28" i="24" s="1"/>
  <c r="PD28" i="24" s="1"/>
  <c r="HW28" i="24"/>
  <c r="VH28" i="24" s="1"/>
  <c r="HN28" i="24"/>
  <c r="VE28" i="24" s="1"/>
  <c r="HO28" i="24" s="1"/>
  <c r="PN28" i="24" s="1"/>
  <c r="HE28" i="24"/>
  <c r="VB28" i="24" s="1"/>
  <c r="GP28" i="24"/>
  <c r="UW28" i="24" s="1"/>
  <c r="HK28" i="24"/>
  <c r="VD28" i="24" s="1"/>
  <c r="HB28" i="24"/>
  <c r="VA28" i="24" s="1"/>
  <c r="HC28" i="24" s="1"/>
  <c r="PJ28" i="24" s="1"/>
  <c r="CI29" i="24"/>
  <c r="NQ21" i="24"/>
  <c r="TN28" i="24"/>
  <c r="EB27" i="24"/>
  <c r="CI28" i="24"/>
  <c r="TM28" i="24" s="1"/>
  <c r="CA28" i="24"/>
  <c r="CL29" i="24"/>
  <c r="TN29" i="24" s="1"/>
  <c r="CA29" i="24"/>
  <c r="EC24" i="24"/>
  <c r="OJ24" i="24" s="1"/>
  <c r="DB23" i="24"/>
  <c r="OA23" i="24" s="1"/>
  <c r="NP22" i="24"/>
  <c r="ZJ26" i="24"/>
  <c r="ZG27" i="24"/>
  <c r="XY30" i="24"/>
  <c r="CE30" i="24" s="1"/>
  <c r="CF30" i="24" s="1"/>
  <c r="DN27" i="24"/>
  <c r="OE27" i="24" s="1"/>
  <c r="XZ30" i="24"/>
  <c r="CH30" i="24" s="1"/>
  <c r="XU30" i="24"/>
  <c r="CB29" i="24"/>
  <c r="CC29" i="24" s="1"/>
  <c r="TK29" i="24" s="1"/>
  <c r="CE29" i="24"/>
  <c r="CF29" i="24" s="1"/>
  <c r="TL29" i="24" s="1"/>
  <c r="XS30" i="24"/>
  <c r="XT32" i="24"/>
  <c r="XV32" i="24"/>
  <c r="DH29" i="24"/>
  <c r="OC29" i="24" s="1"/>
  <c r="ND26" i="24"/>
  <c r="NE26" i="24" s="1"/>
  <c r="XB26" i="24" s="1"/>
  <c r="NF26" i="24" s="1"/>
  <c r="RK26" i="24" s="1"/>
  <c r="DW27" i="24"/>
  <c r="OH27" i="24" s="1"/>
  <c r="CW26" i="24"/>
  <c r="CO26" i="24"/>
  <c r="TO26" i="24" s="1"/>
  <c r="CP26" i="24" s="1"/>
  <c r="NW26" i="24" s="1"/>
  <c r="CN27" i="24"/>
  <c r="DT29" i="24"/>
  <c r="OG29" i="24" s="1"/>
  <c r="CS27" i="24"/>
  <c r="NX27" i="24" s="1"/>
  <c r="DE28" i="24"/>
  <c r="DK28" i="24"/>
  <c r="OD28" i="24" s="1"/>
  <c r="DQ28" i="24"/>
  <c r="OF28" i="24" s="1"/>
  <c r="CG26" i="24"/>
  <c r="NT26" i="24" s="1"/>
  <c r="SR22" i="24" a="1"/>
  <c r="SR22" i="24" s="1"/>
  <c r="SQ22" i="24" a="1"/>
  <c r="SQ22" i="24" s="1"/>
  <c r="SP22" i="24" a="1"/>
  <c r="SP22" i="24" s="1"/>
  <c r="SO22" i="24" a="1"/>
  <c r="SO22" i="24" s="1"/>
  <c r="SM22" i="24" a="1"/>
  <c r="SM22" i="24" s="1"/>
  <c r="SN22" i="24" a="1"/>
  <c r="SN22" i="24" s="1"/>
  <c r="TJ25" i="24"/>
  <c r="CM26" i="24"/>
  <c r="NV26" i="24" s="1"/>
  <c r="CJ26" i="24"/>
  <c r="NU26" i="24" s="1"/>
  <c r="XO28" i="24"/>
  <c r="SX34" i="24"/>
  <c r="SX35" i="24" s="1"/>
  <c r="BF39" i="24"/>
  <c r="BB40" i="24"/>
  <c r="BB39" i="24"/>
  <c r="BE45" i="24"/>
  <c r="OB45" i="24" s="1"/>
  <c r="BE46" i="24"/>
  <c r="OB46" i="24" s="1"/>
  <c r="RY21" i="24" a="1"/>
  <c r="ZJ27" i="24" a="1"/>
  <c r="IG36" i="24" l="1"/>
  <c r="PT35" i="24"/>
  <c r="JH36" i="24"/>
  <c r="QC35" i="24"/>
  <c r="NI36" i="24"/>
  <c r="RL35" i="24"/>
  <c r="JE36" i="24"/>
  <c r="QB35" i="24"/>
  <c r="NC35" i="24"/>
  <c r="RJ34" i="24"/>
  <c r="KF36" i="24"/>
  <c r="QK35" i="24"/>
  <c r="MN36" i="24"/>
  <c r="RE35" i="24"/>
  <c r="MH36" i="24"/>
  <c r="RC35" i="24"/>
  <c r="GE37" i="24"/>
  <c r="PB36" i="24"/>
  <c r="MT35" i="24"/>
  <c r="RG34" i="24"/>
  <c r="KC35" i="24"/>
  <c r="QJ34" i="24"/>
  <c r="MK36" i="24"/>
  <c r="RD35" i="24"/>
  <c r="GH35" i="24"/>
  <c r="PC34" i="24"/>
  <c r="MQ37" i="24"/>
  <c r="RF36" i="24"/>
  <c r="IV36" i="24"/>
  <c r="PY35" i="24"/>
  <c r="ID36" i="24"/>
  <c r="PS35" i="24"/>
  <c r="MZ36" i="24"/>
  <c r="RI35" i="24"/>
  <c r="MW36" i="24"/>
  <c r="RH35" i="24"/>
  <c r="GB36" i="24"/>
  <c r="PA35" i="24"/>
  <c r="HI36" i="24"/>
  <c r="PL35" i="24"/>
  <c r="JK36" i="24"/>
  <c r="QD35" i="24"/>
  <c r="JW36" i="24"/>
  <c r="QH35" i="24"/>
  <c r="NS25" i="24"/>
  <c r="CD26" i="24"/>
  <c r="JN36" i="24"/>
  <c r="QE35" i="24"/>
  <c r="JQ37" i="24"/>
  <c r="QF36" i="24"/>
  <c r="JZ36" i="24"/>
  <c r="QI35" i="24"/>
  <c r="HU36" i="24"/>
  <c r="PP35" i="24"/>
  <c r="NL36" i="24"/>
  <c r="RM35" i="24"/>
  <c r="NO36" i="24"/>
  <c r="RN35" i="24"/>
  <c r="JT36" i="24"/>
  <c r="QG35" i="24"/>
  <c r="FS36" i="24"/>
  <c r="OX36" i="24" s="1"/>
  <c r="FP36" i="24"/>
  <c r="OW36" i="24" s="1"/>
  <c r="FV36" i="24"/>
  <c r="OY36" i="24" s="1"/>
  <c r="FY37" i="24"/>
  <c r="OZ37" i="24" s="1"/>
  <c r="RY21" i="24"/>
  <c r="GL39" i="24"/>
  <c r="GU38" i="24"/>
  <c r="FM36" i="24"/>
  <c r="OV36" i="24" s="1"/>
  <c r="EL36" i="24"/>
  <c r="OM36" i="24" s="1"/>
  <c r="ER35" i="24"/>
  <c r="OO35" i="24" s="1"/>
  <c r="EI36" i="24"/>
  <c r="OL36" i="24" s="1"/>
  <c r="FJ36" i="24"/>
  <c r="OU36" i="24" s="1"/>
  <c r="EU36" i="24"/>
  <c r="OP36" i="24" s="1"/>
  <c r="EX36" i="24"/>
  <c r="OQ36" i="24" s="1"/>
  <c r="FG35" i="24"/>
  <c r="OT35" i="24" s="1"/>
  <c r="FA35" i="24"/>
  <c r="OR35" i="24" s="1"/>
  <c r="DZ27" i="24"/>
  <c r="OI27" i="24" s="1"/>
  <c r="EF36" i="24"/>
  <c r="OK36" i="24" s="1"/>
  <c r="EO36" i="24"/>
  <c r="ON36" i="24" s="1"/>
  <c r="KY37" i="24"/>
  <c r="KP38" i="24"/>
  <c r="HR28" i="24"/>
  <c r="LK28" i="24"/>
  <c r="LL28" i="24" s="1"/>
  <c r="WM28" i="24" s="1"/>
  <c r="LM28" i="24" s="1"/>
  <c r="QV28" i="24" s="1"/>
  <c r="HX27" i="24"/>
  <c r="PQ27" i="24" s="1"/>
  <c r="LR27" i="24"/>
  <c r="WO27" i="24" s="1"/>
  <c r="LS27" i="24" s="1"/>
  <c r="HL28" i="24"/>
  <c r="PM28" i="24" s="1"/>
  <c r="GQ28" i="24"/>
  <c r="PF28" i="24" s="1"/>
  <c r="HF28" i="24"/>
  <c r="PK28" i="24" s="1"/>
  <c r="KZ27" i="24"/>
  <c r="WI27" i="24" s="1"/>
  <c r="LA27" i="24" s="1"/>
  <c r="QR27" i="24" s="1"/>
  <c r="KQ27" i="24"/>
  <c r="WF27" i="24" s="1"/>
  <c r="KR27" i="24" s="1"/>
  <c r="QO27" i="24" s="1"/>
  <c r="GV28" i="24"/>
  <c r="UY28" i="24" s="1"/>
  <c r="GW28" i="24" s="1"/>
  <c r="PH28" i="24" s="1"/>
  <c r="GM28" i="24"/>
  <c r="UV28" i="24" s="1"/>
  <c r="GN28" i="24" s="1"/>
  <c r="PE28" i="24" s="1"/>
  <c r="GY28" i="24"/>
  <c r="UZ28" i="24" s="1"/>
  <c r="HZ28" i="24"/>
  <c r="VI28" i="24" s="1"/>
  <c r="IA28" i="24" s="1"/>
  <c r="PR28" i="24" s="1"/>
  <c r="UZ27" i="24"/>
  <c r="GZ27" i="24" s="1"/>
  <c r="PI27" i="24" s="1"/>
  <c r="LF28" i="24"/>
  <c r="WK28" i="24" s="1"/>
  <c r="LG28" i="24" s="1"/>
  <c r="QT28" i="24" s="1"/>
  <c r="LC27" i="24"/>
  <c r="WJ27" i="24" s="1"/>
  <c r="LD27" i="24" s="1"/>
  <c r="QS27" i="24" s="1"/>
  <c r="MD27" i="24"/>
  <c r="WS27" i="24" s="1"/>
  <c r="ME27" i="24" s="1"/>
  <c r="RB27" i="24" s="1"/>
  <c r="TS27" i="24"/>
  <c r="TR25" i="24"/>
  <c r="CY25" i="24" s="1"/>
  <c r="NZ25" i="24" s="1"/>
  <c r="XF27" i="24"/>
  <c r="CV27" i="24"/>
  <c r="NY27" i="24" s="1"/>
  <c r="CZ28" i="24"/>
  <c r="DA28" i="24" s="1"/>
  <c r="CZ29" i="24"/>
  <c r="DA29" i="24" s="1"/>
  <c r="CX26" i="24"/>
  <c r="EP47" i="24"/>
  <c r="EQ46" i="24"/>
  <c r="UF46" i="24" s="1"/>
  <c r="EY46" i="24"/>
  <c r="EZ46" i="24" s="1"/>
  <c r="UI46" i="24" s="1"/>
  <c r="IN36" i="24"/>
  <c r="IO36" i="24" s="1"/>
  <c r="VN36" i="24" s="1"/>
  <c r="IP36" i="24" s="1"/>
  <c r="PW36" i="24" s="1"/>
  <c r="IW35" i="24"/>
  <c r="IX35" i="24" s="1"/>
  <c r="VQ35" i="24" s="1"/>
  <c r="IY35" i="24" s="1"/>
  <c r="PZ35" i="24" s="1"/>
  <c r="HK29" i="24"/>
  <c r="VD29" i="24" s="1"/>
  <c r="HB29" i="24"/>
  <c r="VA29" i="24" s="1"/>
  <c r="HC29" i="24" s="1"/>
  <c r="PJ29" i="24" s="1"/>
  <c r="HQ29" i="24"/>
  <c r="VF29" i="24" s="1"/>
  <c r="GS29" i="24"/>
  <c r="UX29" i="24" s="1"/>
  <c r="GT29" i="24" s="1"/>
  <c r="PG29" i="24" s="1"/>
  <c r="GJ29" i="24"/>
  <c r="UU29" i="24" s="1"/>
  <c r="GK29" i="24" s="1"/>
  <c r="PD29" i="24" s="1"/>
  <c r="HW29" i="24"/>
  <c r="VH29" i="24" s="1"/>
  <c r="HN29" i="24"/>
  <c r="VE29" i="24" s="1"/>
  <c r="HO29" i="24" s="1"/>
  <c r="PN29" i="24" s="1"/>
  <c r="GP29" i="24"/>
  <c r="UW29" i="24" s="1"/>
  <c r="HE29" i="24"/>
  <c r="VB29" i="24" s="1"/>
  <c r="LI28" i="24"/>
  <c r="WL28" i="24" s="1"/>
  <c r="LJ28" i="24" s="1"/>
  <c r="QU28" i="24" s="1"/>
  <c r="KK28" i="24"/>
  <c r="WD28" i="24" s="1"/>
  <c r="KL28" i="24" s="1"/>
  <c r="QM28" i="24" s="1"/>
  <c r="LO28" i="24"/>
  <c r="WN28" i="24" s="1"/>
  <c r="LP28" i="24" s="1"/>
  <c r="QW28" i="24" s="1"/>
  <c r="KH28" i="24"/>
  <c r="WC28" i="24" s="1"/>
  <c r="KI28" i="24" s="1"/>
  <c r="QL28" i="24" s="1"/>
  <c r="LU28" i="24"/>
  <c r="WP28" i="24" s="1"/>
  <c r="LV28" i="24" s="1"/>
  <c r="QY28" i="24" s="1"/>
  <c r="KW28" i="24"/>
  <c r="WH28" i="24" s="1"/>
  <c r="KX28" i="24" s="1"/>
  <c r="QQ28" i="24" s="1"/>
  <c r="KN28" i="24"/>
  <c r="WE28" i="24" s="1"/>
  <c r="KO28" i="24" s="1"/>
  <c r="QN28" i="24" s="1"/>
  <c r="MA28" i="24"/>
  <c r="WR28" i="24" s="1"/>
  <c r="MB28" i="24" s="1"/>
  <c r="RA28" i="24" s="1"/>
  <c r="KT28" i="24"/>
  <c r="WG28" i="24" s="1"/>
  <c r="KU28" i="24" s="1"/>
  <c r="QP28" i="24" s="1"/>
  <c r="TM29" i="24"/>
  <c r="DB24" i="24"/>
  <c r="OA24" i="24" s="1"/>
  <c r="NP23" i="24"/>
  <c r="EB28" i="24"/>
  <c r="EC25" i="24"/>
  <c r="OJ25" i="24" s="1"/>
  <c r="CI30" i="24"/>
  <c r="TM30" i="24" s="1"/>
  <c r="CA30" i="24"/>
  <c r="EB29" i="24"/>
  <c r="ZJ27" i="24"/>
  <c r="CB30" i="24"/>
  <c r="CC30" i="24" s="1"/>
  <c r="TK30" i="24" s="1"/>
  <c r="ZG28" i="24"/>
  <c r="DN28" i="24"/>
  <c r="OE28" i="24" s="1"/>
  <c r="TL30" i="24"/>
  <c r="CK30" i="24"/>
  <c r="CL30" i="24" s="1"/>
  <c r="TN30" i="24" s="1"/>
  <c r="XS31" i="24"/>
  <c r="XU32" i="24" s="1"/>
  <c r="XY31" i="24"/>
  <c r="XU31" i="24"/>
  <c r="XW31" i="24"/>
  <c r="XZ31" i="24"/>
  <c r="XT33" i="24"/>
  <c r="XX33" i="24"/>
  <c r="XV33" i="24"/>
  <c r="DH30" i="24"/>
  <c r="OC30" i="24" s="1"/>
  <c r="DQ29" i="24"/>
  <c r="OF29" i="24" s="1"/>
  <c r="DE29" i="24"/>
  <c r="CW27" i="24"/>
  <c r="CO27" i="24"/>
  <c r="TO27" i="24" s="1"/>
  <c r="CP27" i="24" s="1"/>
  <c r="NW27" i="24" s="1"/>
  <c r="CN28" i="24"/>
  <c r="ND27" i="24"/>
  <c r="NE27" i="24" s="1"/>
  <c r="XB27" i="24" s="1"/>
  <c r="NF27" i="24" s="1"/>
  <c r="RK27" i="24" s="1"/>
  <c r="DW28" i="24"/>
  <c r="OH28" i="24" s="1"/>
  <c r="DT30" i="24"/>
  <c r="OG30" i="24" s="1"/>
  <c r="CS28" i="24"/>
  <c r="NX28" i="24" s="1"/>
  <c r="DK29" i="24"/>
  <c r="OD29" i="24" s="1"/>
  <c r="ZM16" i="24"/>
  <c r="ZP16" i="24" s="1"/>
  <c r="RW22" i="24"/>
  <c r="CG27" i="24"/>
  <c r="NT27" i="24" s="1"/>
  <c r="SR23" i="24" a="1"/>
  <c r="SR23" i="24" s="1"/>
  <c r="SM23" i="24" a="1"/>
  <c r="SM23" i="24" s="1"/>
  <c r="SN23" i="24" a="1"/>
  <c r="SN23" i="24" s="1"/>
  <c r="SQ23" i="24" a="1"/>
  <c r="SQ23" i="24" s="1"/>
  <c r="SP23" i="24" a="1"/>
  <c r="SP23" i="24" s="1"/>
  <c r="SO23" i="24" a="1"/>
  <c r="SO23" i="24" s="1"/>
  <c r="TJ26" i="24"/>
  <c r="CJ27" i="24"/>
  <c r="NU27" i="24" s="1"/>
  <c r="CM27" i="24"/>
  <c r="NV27" i="24" s="1"/>
  <c r="XO29" i="24"/>
  <c r="SX36" i="24"/>
  <c r="SX37" i="24" s="1"/>
  <c r="BD40" i="24"/>
  <c r="BF40" i="24"/>
  <c r="BC46" i="24"/>
  <c r="RY22" i="24" a="1"/>
  <c r="ZJ28" i="24" a="1"/>
  <c r="ID37" i="24" l="1"/>
  <c r="PS36" i="24"/>
  <c r="MK37" i="24"/>
  <c r="RD36" i="24"/>
  <c r="MH37" i="24"/>
  <c r="RC36" i="24"/>
  <c r="JE37" i="24"/>
  <c r="QB36" i="24"/>
  <c r="IV37" i="24"/>
  <c r="PY36" i="24"/>
  <c r="KC36" i="24"/>
  <c r="QJ35" i="24"/>
  <c r="MN37" i="24"/>
  <c r="RE36" i="24"/>
  <c r="NI37" i="24"/>
  <c r="RL36" i="24"/>
  <c r="MW37" i="24"/>
  <c r="RH36" i="24"/>
  <c r="MQ38" i="24"/>
  <c r="RF37" i="24"/>
  <c r="MT36" i="24"/>
  <c r="RG35" i="24"/>
  <c r="KF37" i="24"/>
  <c r="QK36" i="24"/>
  <c r="JH37" i="24"/>
  <c r="QC36" i="24"/>
  <c r="MZ37" i="24"/>
  <c r="RI36" i="24"/>
  <c r="GH36" i="24"/>
  <c r="PC35" i="24"/>
  <c r="GE38" i="24"/>
  <c r="PB37" i="24"/>
  <c r="NC36" i="24"/>
  <c r="RJ35" i="24"/>
  <c r="IG37" i="24"/>
  <c r="PT36" i="24"/>
  <c r="JT37" i="24"/>
  <c r="QG36" i="24"/>
  <c r="JZ37" i="24"/>
  <c r="QI36" i="24"/>
  <c r="JW37" i="24"/>
  <c r="QH36" i="24"/>
  <c r="JQ38" i="24"/>
  <c r="QF37" i="24"/>
  <c r="JK37" i="24"/>
  <c r="QD36" i="24"/>
  <c r="NO37" i="24"/>
  <c r="RN36" i="24"/>
  <c r="LK29" i="24"/>
  <c r="LL29" i="24" s="1"/>
  <c r="PO28" i="24"/>
  <c r="NL37" i="24"/>
  <c r="RM36" i="24"/>
  <c r="JN37" i="24"/>
  <c r="QE36" i="24"/>
  <c r="HI37" i="24"/>
  <c r="PL36" i="24"/>
  <c r="NS26" i="24"/>
  <c r="CD27" i="24"/>
  <c r="HU37" i="24"/>
  <c r="PP36" i="24"/>
  <c r="GB37" i="24"/>
  <c r="PA36" i="24"/>
  <c r="FV37" i="24"/>
  <c r="OY37" i="24" s="1"/>
  <c r="FP37" i="24"/>
  <c r="OW37" i="24" s="1"/>
  <c r="FY38" i="24"/>
  <c r="OZ38" i="24" s="1"/>
  <c r="FS37" i="24"/>
  <c r="OX37" i="24" s="1"/>
  <c r="RY22" i="24"/>
  <c r="GZ28" i="24"/>
  <c r="PI28" i="24" s="1"/>
  <c r="GL40" i="24"/>
  <c r="GU39" i="24"/>
  <c r="EO37" i="24"/>
  <c r="ON37" i="24" s="1"/>
  <c r="EX37" i="24"/>
  <c r="OQ37" i="24" s="1"/>
  <c r="ER36" i="24"/>
  <c r="OO36" i="24" s="1"/>
  <c r="EF37" i="24"/>
  <c r="OK37" i="24" s="1"/>
  <c r="EU37" i="24"/>
  <c r="OP37" i="24" s="1"/>
  <c r="EL37" i="24"/>
  <c r="OM37" i="24" s="1"/>
  <c r="FA36" i="24"/>
  <c r="OR36" i="24" s="1"/>
  <c r="FJ37" i="24"/>
  <c r="OU37" i="24" s="1"/>
  <c r="FM37" i="24"/>
  <c r="OV37" i="24" s="1"/>
  <c r="DZ28" i="24"/>
  <c r="OI28" i="24" s="1"/>
  <c r="FG36" i="24"/>
  <c r="OT36" i="24" s="1"/>
  <c r="EI37" i="24"/>
  <c r="OL37" i="24" s="1"/>
  <c r="KP39" i="24"/>
  <c r="KY38" i="24"/>
  <c r="HX28" i="24"/>
  <c r="PQ28" i="24" s="1"/>
  <c r="LR28" i="24"/>
  <c r="WO28" i="24" s="1"/>
  <c r="LS28" i="24" s="1"/>
  <c r="HF29" i="24"/>
  <c r="PK29" i="24" s="1"/>
  <c r="HR29" i="24"/>
  <c r="WM29" i="24"/>
  <c r="LM29" i="24" s="1"/>
  <c r="QV29" i="24" s="1"/>
  <c r="GQ29" i="24"/>
  <c r="PF29" i="24" s="1"/>
  <c r="HL29" i="24"/>
  <c r="PM29" i="24" s="1"/>
  <c r="LF29" i="24"/>
  <c r="WK29" i="24" s="1"/>
  <c r="LG29" i="24" s="1"/>
  <c r="QT29" i="24" s="1"/>
  <c r="LC28" i="24"/>
  <c r="WJ28" i="24" s="1"/>
  <c r="LD28" i="24" s="1"/>
  <c r="QS28" i="24" s="1"/>
  <c r="MD28" i="24"/>
  <c r="WS28" i="24" s="1"/>
  <c r="ME28" i="24" s="1"/>
  <c r="RB28" i="24" s="1"/>
  <c r="KZ28" i="24"/>
  <c r="WI28" i="24" s="1"/>
  <c r="LA28" i="24" s="1"/>
  <c r="QR28" i="24" s="1"/>
  <c r="KQ28" i="24"/>
  <c r="WF28" i="24" s="1"/>
  <c r="KR28" i="24" s="1"/>
  <c r="QO28" i="24" s="1"/>
  <c r="GY29" i="24"/>
  <c r="UZ29" i="24" s="1"/>
  <c r="HZ29" i="24"/>
  <c r="VI29" i="24" s="1"/>
  <c r="IA29" i="24" s="1"/>
  <c r="PR29" i="24" s="1"/>
  <c r="GV29" i="24"/>
  <c r="UY29" i="24" s="1"/>
  <c r="GW29" i="24" s="1"/>
  <c r="PH29" i="24" s="1"/>
  <c r="GM29" i="24"/>
  <c r="UV29" i="24" s="1"/>
  <c r="GN29" i="24" s="1"/>
  <c r="PE29" i="24" s="1"/>
  <c r="TR26" i="24"/>
  <c r="CY26" i="24" s="1"/>
  <c r="NZ26" i="24" s="1"/>
  <c r="CV28" i="24"/>
  <c r="NY28" i="24" s="1"/>
  <c r="XF28" i="24"/>
  <c r="CZ30" i="24"/>
  <c r="DA30" i="24" s="1"/>
  <c r="CX27" i="24"/>
  <c r="IN37" i="24"/>
  <c r="IO37" i="24" s="1"/>
  <c r="VN37" i="24" s="1"/>
  <c r="IP37" i="24" s="1"/>
  <c r="PW37" i="24" s="1"/>
  <c r="IW36" i="24"/>
  <c r="IX36" i="24" s="1"/>
  <c r="VQ36" i="24" s="1"/>
  <c r="IY36" i="24" s="1"/>
  <c r="PZ36" i="24" s="1"/>
  <c r="EP48" i="24"/>
  <c r="EQ47" i="24"/>
  <c r="UF47" i="24" s="1"/>
  <c r="EY47" i="24"/>
  <c r="EZ47" i="24" s="1"/>
  <c r="UI47" i="24" s="1"/>
  <c r="HE30" i="24"/>
  <c r="VB30" i="24" s="1"/>
  <c r="HK30" i="24"/>
  <c r="VD30" i="24" s="1"/>
  <c r="HB30" i="24"/>
  <c r="VA30" i="24" s="1"/>
  <c r="HC30" i="24" s="1"/>
  <c r="PJ30" i="24" s="1"/>
  <c r="HQ30" i="24"/>
  <c r="VF30" i="24" s="1"/>
  <c r="GS30" i="24"/>
  <c r="GJ30" i="24"/>
  <c r="UU30" i="24" s="1"/>
  <c r="GK30" i="24" s="1"/>
  <c r="PD30" i="24" s="1"/>
  <c r="HN30" i="24"/>
  <c r="VE30" i="24" s="1"/>
  <c r="HO30" i="24" s="1"/>
  <c r="PN30" i="24" s="1"/>
  <c r="HW30" i="24"/>
  <c r="VH30" i="24" s="1"/>
  <c r="GP30" i="24"/>
  <c r="UW30" i="24" s="1"/>
  <c r="MA29" i="24"/>
  <c r="WR29" i="24" s="1"/>
  <c r="MB29" i="24" s="1"/>
  <c r="RA29" i="24" s="1"/>
  <c r="KT29" i="24"/>
  <c r="WG29" i="24" s="1"/>
  <c r="KU29" i="24" s="1"/>
  <c r="QP29" i="24" s="1"/>
  <c r="LI29" i="24"/>
  <c r="WL29" i="24" s="1"/>
  <c r="LJ29" i="24" s="1"/>
  <c r="QU29" i="24" s="1"/>
  <c r="KK29" i="24"/>
  <c r="WD29" i="24" s="1"/>
  <c r="KL29" i="24" s="1"/>
  <c r="QM29" i="24" s="1"/>
  <c r="LO29" i="24"/>
  <c r="WN29" i="24" s="1"/>
  <c r="LP29" i="24" s="1"/>
  <c r="QW29" i="24" s="1"/>
  <c r="KH29" i="24"/>
  <c r="WC29" i="24" s="1"/>
  <c r="KI29" i="24" s="1"/>
  <c r="QL29" i="24" s="1"/>
  <c r="KW29" i="24"/>
  <c r="WH29" i="24" s="1"/>
  <c r="KX29" i="24" s="1"/>
  <c r="QQ29" i="24" s="1"/>
  <c r="LU29" i="24"/>
  <c r="WP29" i="24" s="1"/>
  <c r="LV29" i="24" s="1"/>
  <c r="QY29" i="24" s="1"/>
  <c r="KN29" i="24"/>
  <c r="WE29" i="24" s="1"/>
  <c r="KO29" i="24" s="1"/>
  <c r="QN29" i="24" s="1"/>
  <c r="XF29" i="24"/>
  <c r="TS29" i="24"/>
  <c r="DB25" i="24"/>
  <c r="OA25" i="24" s="1"/>
  <c r="NP24" i="24"/>
  <c r="EC26" i="24"/>
  <c r="OJ26" i="24" s="1"/>
  <c r="TS28" i="24"/>
  <c r="NQ22" i="24"/>
  <c r="EB30" i="24"/>
  <c r="ZJ28" i="24"/>
  <c r="ZG29" i="24"/>
  <c r="DN29" i="24"/>
  <c r="OE29" i="24" s="1"/>
  <c r="XZ32" i="24"/>
  <c r="CH32" i="24" s="1"/>
  <c r="CE31" i="24"/>
  <c r="CF31" i="24" s="1"/>
  <c r="TL31" i="24" s="1"/>
  <c r="CB31" i="24"/>
  <c r="CC31" i="24" s="1"/>
  <c r="TK31" i="24" s="1"/>
  <c r="CK31" i="24"/>
  <c r="CH31" i="24"/>
  <c r="XS32" i="24"/>
  <c r="XW32" i="24"/>
  <c r="XY32" i="24"/>
  <c r="XT34" i="24"/>
  <c r="XV35" i="24" s="1"/>
  <c r="XX34" i="24"/>
  <c r="XV34" i="24"/>
  <c r="DH31" i="24"/>
  <c r="OC31" i="24" s="1"/>
  <c r="DK30" i="24"/>
  <c r="OD30" i="24" s="1"/>
  <c r="CW28" i="24"/>
  <c r="CN29" i="24"/>
  <c r="CO28" i="24"/>
  <c r="TO28" i="24" s="1"/>
  <c r="CP28" i="24" s="1"/>
  <c r="NW28" i="24" s="1"/>
  <c r="CS29" i="24"/>
  <c r="NX29" i="24" s="1"/>
  <c r="DQ30" i="24"/>
  <c r="OF30" i="24" s="1"/>
  <c r="DE30" i="24"/>
  <c r="DT31" i="24"/>
  <c r="OG31" i="24" s="1"/>
  <c r="ND28" i="24"/>
  <c r="NE28" i="24" s="1"/>
  <c r="XB28" i="24" s="1"/>
  <c r="NF28" i="24" s="1"/>
  <c r="RK28" i="24" s="1"/>
  <c r="DW29" i="24"/>
  <c r="OH29" i="24" s="1"/>
  <c r="RW23" i="24"/>
  <c r="SM24" i="24" a="1"/>
  <c r="SM24" i="24" s="1"/>
  <c r="SN24" i="24" a="1"/>
  <c r="SN24" i="24" s="1"/>
  <c r="SO24" i="24" a="1"/>
  <c r="SO24" i="24" s="1"/>
  <c r="SR24" i="24" a="1"/>
  <c r="SR24" i="24" s="1"/>
  <c r="SP24" i="24" a="1"/>
  <c r="SP24" i="24" s="1"/>
  <c r="SQ24" i="24" a="1"/>
  <c r="SQ24" i="24" s="1"/>
  <c r="TJ27" i="24"/>
  <c r="CG28" i="24"/>
  <c r="NT28" i="24" s="1"/>
  <c r="CM28" i="24"/>
  <c r="NV28" i="24" s="1"/>
  <c r="CJ28" i="24"/>
  <c r="NU28" i="24" s="1"/>
  <c r="SX38" i="24"/>
  <c r="SX39" i="24" s="1"/>
  <c r="XO30" i="24"/>
  <c r="BD41" i="24"/>
  <c r="BB41" i="24"/>
  <c r="BD42" i="24"/>
  <c r="BB42" i="24"/>
  <c r="BF41" i="24"/>
  <c r="BF42" i="24"/>
  <c r="BC49" i="24"/>
  <c r="BC48" i="24"/>
  <c r="BE47" i="24"/>
  <c r="OB47" i="24" s="1"/>
  <c r="BC47" i="24"/>
  <c r="BE48" i="24"/>
  <c r="OB48" i="24" s="1"/>
  <c r="RY23" i="24" a="1"/>
  <c r="ZJ29" i="24" a="1"/>
  <c r="GZ29" i="24" l="1"/>
  <c r="PI29" i="24" s="1"/>
  <c r="GE39" i="24"/>
  <c r="PB38" i="24"/>
  <c r="KF38" i="24"/>
  <c r="QK37" i="24"/>
  <c r="NI38" i="24"/>
  <c r="RL37" i="24"/>
  <c r="JE38" i="24"/>
  <c r="QB37" i="24"/>
  <c r="GH37" i="24"/>
  <c r="PC36" i="24"/>
  <c r="MT37" i="24"/>
  <c r="RG36" i="24"/>
  <c r="MN38" i="24"/>
  <c r="RE37" i="24"/>
  <c r="MH38" i="24"/>
  <c r="RC37" i="24"/>
  <c r="IG38" i="24"/>
  <c r="PT37" i="24"/>
  <c r="MZ38" i="24"/>
  <c r="RI37" i="24"/>
  <c r="MQ39" i="24"/>
  <c r="RF38" i="24"/>
  <c r="KC37" i="24"/>
  <c r="QJ36" i="24"/>
  <c r="MK38" i="24"/>
  <c r="RD37" i="24"/>
  <c r="NC37" i="24"/>
  <c r="RJ36" i="24"/>
  <c r="JH38" i="24"/>
  <c r="QC37" i="24"/>
  <c r="MW38" i="24"/>
  <c r="RH37" i="24"/>
  <c r="IV38" i="24"/>
  <c r="PY37" i="24"/>
  <c r="ID38" i="24"/>
  <c r="PS37" i="24"/>
  <c r="HU38" i="24"/>
  <c r="PP37" i="24"/>
  <c r="NL38" i="24"/>
  <c r="RM37" i="24"/>
  <c r="JQ39" i="24"/>
  <c r="QF38" i="24"/>
  <c r="NS27" i="24"/>
  <c r="CD28" i="24"/>
  <c r="JW38" i="24"/>
  <c r="QH37" i="24"/>
  <c r="LK30" i="24"/>
  <c r="LL30" i="24" s="1"/>
  <c r="WM30" i="24" s="1"/>
  <c r="LM30" i="24" s="1"/>
  <c r="QV30" i="24" s="1"/>
  <c r="PO29" i="24"/>
  <c r="HI38" i="24"/>
  <c r="PL37" i="24"/>
  <c r="NO38" i="24"/>
  <c r="RN37" i="24"/>
  <c r="JZ38" i="24"/>
  <c r="QI37" i="24"/>
  <c r="GB38" i="24"/>
  <c r="PA37" i="24"/>
  <c r="JN38" i="24"/>
  <c r="QE37" i="24"/>
  <c r="JK38" i="24"/>
  <c r="QD37" i="24"/>
  <c r="JT38" i="24"/>
  <c r="QG37" i="24"/>
  <c r="FY39" i="24"/>
  <c r="OZ39" i="24" s="1"/>
  <c r="FS38" i="24"/>
  <c r="OX38" i="24" s="1"/>
  <c r="FP38" i="24"/>
  <c r="OW38" i="24" s="1"/>
  <c r="FV38" i="24"/>
  <c r="OY38" i="24" s="1"/>
  <c r="RY23" i="24"/>
  <c r="GU40" i="24"/>
  <c r="GL41" i="24"/>
  <c r="FM38" i="24"/>
  <c r="OV38" i="24" s="1"/>
  <c r="EL38" i="24"/>
  <c r="OM38" i="24" s="1"/>
  <c r="EI38" i="24"/>
  <c r="OL38" i="24" s="1"/>
  <c r="EX38" i="24"/>
  <c r="OQ38" i="24" s="1"/>
  <c r="FJ38" i="24"/>
  <c r="OU38" i="24" s="1"/>
  <c r="FG37" i="24"/>
  <c r="OT37" i="24" s="1"/>
  <c r="EO38" i="24"/>
  <c r="ON38" i="24" s="1"/>
  <c r="DZ29" i="24"/>
  <c r="OI29" i="24" s="1"/>
  <c r="FA37" i="24"/>
  <c r="OR37" i="24" s="1"/>
  <c r="EF38" i="24"/>
  <c r="OK38" i="24" s="1"/>
  <c r="EU38" i="24"/>
  <c r="OP38" i="24" s="1"/>
  <c r="ER37" i="24"/>
  <c r="OO37" i="24" s="1"/>
  <c r="KP40" i="24"/>
  <c r="KY39" i="24"/>
  <c r="HX29" i="24"/>
  <c r="PQ29" i="24" s="1"/>
  <c r="LR29" i="24"/>
  <c r="WO29" i="24" s="1"/>
  <c r="LS29" i="24" s="1"/>
  <c r="HL30" i="24"/>
  <c r="PM30" i="24" s="1"/>
  <c r="GQ30" i="24"/>
  <c r="PF30" i="24" s="1"/>
  <c r="HR30" i="24"/>
  <c r="PO30" i="24" s="1"/>
  <c r="HF30" i="24"/>
  <c r="PK30" i="24" s="1"/>
  <c r="KZ29" i="24"/>
  <c r="WI29" i="24" s="1"/>
  <c r="LA29" i="24" s="1"/>
  <c r="QR29" i="24" s="1"/>
  <c r="KQ29" i="24"/>
  <c r="WF29" i="24" s="1"/>
  <c r="KR29" i="24" s="1"/>
  <c r="QO29" i="24" s="1"/>
  <c r="GY30" i="24"/>
  <c r="UZ30" i="24" s="1"/>
  <c r="GZ30" i="24" s="1"/>
  <c r="PI30" i="24" s="1"/>
  <c r="HZ30" i="24"/>
  <c r="UX30" i="24"/>
  <c r="GT30" i="24" s="1"/>
  <c r="PG30" i="24" s="1"/>
  <c r="GV30" i="24"/>
  <c r="UY30" i="24" s="1"/>
  <c r="GW30" i="24" s="1"/>
  <c r="PH30" i="24" s="1"/>
  <c r="GM30" i="24"/>
  <c r="LC29" i="24"/>
  <c r="WJ29" i="24" s="1"/>
  <c r="LD29" i="24" s="1"/>
  <c r="QS29" i="24" s="1"/>
  <c r="MD29" i="24"/>
  <c r="WS29" i="24" s="1"/>
  <c r="ME29" i="24" s="1"/>
  <c r="RB29" i="24" s="1"/>
  <c r="LF30" i="24"/>
  <c r="WK30" i="24" s="1"/>
  <c r="LG30" i="24" s="1"/>
  <c r="QT30" i="24" s="1"/>
  <c r="TR27" i="24"/>
  <c r="CY27" i="24" s="1"/>
  <c r="NZ27" i="24" s="1"/>
  <c r="TS30" i="24"/>
  <c r="XF30" i="24"/>
  <c r="CV29" i="24"/>
  <c r="NY29" i="24" s="1"/>
  <c r="CX28" i="24"/>
  <c r="EP49" i="24"/>
  <c r="EY48" i="24"/>
  <c r="EZ48" i="24" s="1"/>
  <c r="UI48" i="24" s="1"/>
  <c r="EQ48" i="24"/>
  <c r="UF48" i="24" s="1"/>
  <c r="IW37" i="24"/>
  <c r="IX37" i="24" s="1"/>
  <c r="VQ37" i="24" s="1"/>
  <c r="IY37" i="24" s="1"/>
  <c r="PZ37" i="24" s="1"/>
  <c r="IN38" i="24"/>
  <c r="IO38" i="24" s="1"/>
  <c r="VN38" i="24" s="1"/>
  <c r="IP38" i="24" s="1"/>
  <c r="PW38" i="24" s="1"/>
  <c r="LU30" i="24"/>
  <c r="WP30" i="24" s="1"/>
  <c r="LV30" i="24" s="1"/>
  <c r="QY30" i="24" s="1"/>
  <c r="KW30" i="24"/>
  <c r="WH30" i="24" s="1"/>
  <c r="KX30" i="24" s="1"/>
  <c r="QQ30" i="24" s="1"/>
  <c r="KN30" i="24"/>
  <c r="WE30" i="24" s="1"/>
  <c r="KO30" i="24" s="1"/>
  <c r="QN30" i="24" s="1"/>
  <c r="MA30" i="24"/>
  <c r="WR30" i="24" s="1"/>
  <c r="MB30" i="24" s="1"/>
  <c r="RA30" i="24" s="1"/>
  <c r="KT30" i="24"/>
  <c r="WG30" i="24" s="1"/>
  <c r="KU30" i="24" s="1"/>
  <c r="QP30" i="24" s="1"/>
  <c r="LI30" i="24"/>
  <c r="WL30" i="24" s="1"/>
  <c r="LJ30" i="24" s="1"/>
  <c r="QU30" i="24" s="1"/>
  <c r="KK30" i="24"/>
  <c r="WD30" i="24" s="1"/>
  <c r="KL30" i="24" s="1"/>
  <c r="QM30" i="24" s="1"/>
  <c r="LO30" i="24"/>
  <c r="WN30" i="24" s="1"/>
  <c r="LP30" i="24" s="1"/>
  <c r="QW30" i="24" s="1"/>
  <c r="KH30" i="24"/>
  <c r="WC30" i="24" s="1"/>
  <c r="KI30" i="24" s="1"/>
  <c r="QL30" i="24" s="1"/>
  <c r="HW31" i="24"/>
  <c r="VH31" i="24" s="1"/>
  <c r="HN31" i="24"/>
  <c r="GP31" i="24"/>
  <c r="UW31" i="24" s="1"/>
  <c r="HE31" i="24"/>
  <c r="VB31" i="24" s="1"/>
  <c r="HK31" i="24"/>
  <c r="VD31" i="24" s="1"/>
  <c r="HB31" i="24"/>
  <c r="VA31" i="24" s="1"/>
  <c r="HC31" i="24" s="1"/>
  <c r="PJ31" i="24" s="1"/>
  <c r="GS31" i="24"/>
  <c r="UX31" i="24" s="1"/>
  <c r="HQ31" i="24"/>
  <c r="VF31" i="24" s="1"/>
  <c r="GJ31" i="24"/>
  <c r="UU31" i="24" s="1"/>
  <c r="GK31" i="24" s="1"/>
  <c r="PD31" i="24" s="1"/>
  <c r="CI31" i="24"/>
  <c r="TM31" i="24" s="1"/>
  <c r="NQ24" i="24"/>
  <c r="CI32" i="24"/>
  <c r="CA32" i="24"/>
  <c r="DB26" i="24"/>
  <c r="OA26" i="24" s="1"/>
  <c r="NP25" i="24"/>
  <c r="CL31" i="24"/>
  <c r="TN31" i="24" s="1"/>
  <c r="CA31" i="24"/>
  <c r="EC27" i="24"/>
  <c r="OJ27" i="24" s="1"/>
  <c r="NQ23" i="24"/>
  <c r="ZJ29" i="24"/>
  <c r="ZG30" i="24"/>
  <c r="DN30" i="24"/>
  <c r="OE30" i="24" s="1"/>
  <c r="CK32" i="24"/>
  <c r="CL32" i="24" s="1"/>
  <c r="XS33" i="24"/>
  <c r="XW34" i="24" s="1"/>
  <c r="XW33" i="24"/>
  <c r="XY33" i="24"/>
  <c r="XU33" i="24"/>
  <c r="XZ33" i="24"/>
  <c r="CE32" i="24"/>
  <c r="CF32" i="24" s="1"/>
  <c r="TL32" i="24" s="1"/>
  <c r="CB32" i="24"/>
  <c r="CC32" i="24" s="1"/>
  <c r="TK32" i="24" s="1"/>
  <c r="XT35" i="24"/>
  <c r="XX35" i="24"/>
  <c r="DH32" i="24"/>
  <c r="OC32" i="24" s="1"/>
  <c r="DK31" i="24"/>
  <c r="OD31" i="24" s="1"/>
  <c r="DQ31" i="24"/>
  <c r="OF31" i="24" s="1"/>
  <c r="CS30" i="24"/>
  <c r="NX30" i="24" s="1"/>
  <c r="ND29" i="24"/>
  <c r="NE29" i="24" s="1"/>
  <c r="XB29" i="24" s="1"/>
  <c r="NF29" i="24" s="1"/>
  <c r="RK29" i="24" s="1"/>
  <c r="DW30" i="24"/>
  <c r="OH30" i="24" s="1"/>
  <c r="DE31" i="24"/>
  <c r="CW29" i="24"/>
  <c r="CO29" i="24"/>
  <c r="TO29" i="24" s="1"/>
  <c r="CP29" i="24" s="1"/>
  <c r="NW29" i="24" s="1"/>
  <c r="CN30" i="24"/>
  <c r="DT32" i="24"/>
  <c r="OG32" i="24" s="1"/>
  <c r="ZM17" i="24"/>
  <c r="ZP17" i="24" s="1"/>
  <c r="BD43" i="24"/>
  <c r="RW24" i="24"/>
  <c r="TJ28" i="24"/>
  <c r="SM25" i="24" a="1"/>
  <c r="SM25" i="24" s="1"/>
  <c r="SP25" i="24" a="1"/>
  <c r="SP25" i="24" s="1"/>
  <c r="SQ25" i="24" a="1"/>
  <c r="SQ25" i="24" s="1"/>
  <c r="SN25" i="24" a="1"/>
  <c r="SN25" i="24" s="1"/>
  <c r="SO25" i="24" a="1"/>
  <c r="SO25" i="24" s="1"/>
  <c r="SR25" i="24" a="1"/>
  <c r="SR25" i="24" s="1"/>
  <c r="CG29" i="24"/>
  <c r="NT29" i="24" s="1"/>
  <c r="CJ29" i="24"/>
  <c r="NU29" i="24" s="1"/>
  <c r="CM29" i="24"/>
  <c r="NV29" i="24" s="1"/>
  <c r="SX40" i="24"/>
  <c r="XO31" i="24"/>
  <c r="BF43" i="24"/>
  <c r="BB43" i="24"/>
  <c r="BE49" i="24"/>
  <c r="OB49" i="24" s="1"/>
  <c r="RY24" i="24" a="1"/>
  <c r="ZJ30" i="24" a="1"/>
  <c r="LK31" i="24" l="1"/>
  <c r="LL31" i="24" s="1"/>
  <c r="WM31" i="24" s="1"/>
  <c r="LM31" i="24" s="1"/>
  <c r="QV31" i="24" s="1"/>
  <c r="MW39" i="24"/>
  <c r="RH38" i="24"/>
  <c r="KC38" i="24"/>
  <c r="QJ37" i="24"/>
  <c r="MH39" i="24"/>
  <c r="RC38" i="24"/>
  <c r="JE39" i="24"/>
  <c r="QB38" i="24"/>
  <c r="JH39" i="24"/>
  <c r="QC38" i="24"/>
  <c r="MQ40" i="24"/>
  <c r="RF39" i="24"/>
  <c r="MN39" i="24"/>
  <c r="RE38" i="24"/>
  <c r="NI39" i="24"/>
  <c r="RL38" i="24"/>
  <c r="ID39" i="24"/>
  <c r="PS38" i="24"/>
  <c r="NC38" i="24"/>
  <c r="RJ37" i="24"/>
  <c r="MZ39" i="24"/>
  <c r="RI38" i="24"/>
  <c r="MT38" i="24"/>
  <c r="RG37" i="24"/>
  <c r="KF39" i="24"/>
  <c r="QK38" i="24"/>
  <c r="IV39" i="24"/>
  <c r="PY38" i="24"/>
  <c r="MK39" i="24"/>
  <c r="RD38" i="24"/>
  <c r="IG39" i="24"/>
  <c r="PT38" i="24"/>
  <c r="GH38" i="24"/>
  <c r="PC37" i="24"/>
  <c r="GE40" i="24"/>
  <c r="PB39" i="24"/>
  <c r="JK39" i="24"/>
  <c r="QD38" i="24"/>
  <c r="NO39" i="24"/>
  <c r="RN38" i="24"/>
  <c r="JN39" i="24"/>
  <c r="QE38" i="24"/>
  <c r="HI39" i="24"/>
  <c r="PL38" i="24"/>
  <c r="JQ40" i="24"/>
  <c r="QF39" i="24"/>
  <c r="GB39" i="24"/>
  <c r="PA38" i="24"/>
  <c r="NL39" i="24"/>
  <c r="RM38" i="24"/>
  <c r="NS28" i="24"/>
  <c r="CD29" i="24"/>
  <c r="JT39" i="24"/>
  <c r="QG38" i="24"/>
  <c r="JZ39" i="24"/>
  <c r="QI38" i="24"/>
  <c r="JW39" i="24"/>
  <c r="QH38" i="24"/>
  <c r="HU39" i="24"/>
  <c r="PP38" i="24"/>
  <c r="FV39" i="24"/>
  <c r="OY39" i="24" s="1"/>
  <c r="FP39" i="24"/>
  <c r="OW39" i="24" s="1"/>
  <c r="FS39" i="24"/>
  <c r="OX39" i="24" s="1"/>
  <c r="FY40" i="24"/>
  <c r="OZ40" i="24" s="1"/>
  <c r="RY24" i="24"/>
  <c r="GL42" i="24"/>
  <c r="GU41" i="24"/>
  <c r="EF39" i="24"/>
  <c r="OK39" i="24" s="1"/>
  <c r="EI39" i="24"/>
  <c r="OL39" i="24" s="1"/>
  <c r="ER38" i="24"/>
  <c r="OO38" i="24" s="1"/>
  <c r="FG38" i="24"/>
  <c r="OT38" i="24" s="1"/>
  <c r="EL39" i="24"/>
  <c r="OM39" i="24" s="1"/>
  <c r="GT31" i="24"/>
  <c r="PG31" i="24" s="1"/>
  <c r="DZ30" i="24"/>
  <c r="OI30" i="24" s="1"/>
  <c r="FJ39" i="24"/>
  <c r="OU39" i="24" s="1"/>
  <c r="FM39" i="24"/>
  <c r="OV39" i="24" s="1"/>
  <c r="FA38" i="24"/>
  <c r="OR38" i="24" s="1"/>
  <c r="EU39" i="24"/>
  <c r="OP39" i="24" s="1"/>
  <c r="EX39" i="24"/>
  <c r="OQ39" i="24" s="1"/>
  <c r="EO39" i="24"/>
  <c r="ON39" i="24" s="1"/>
  <c r="KP41" i="24"/>
  <c r="KY40" i="24"/>
  <c r="HX30" i="24"/>
  <c r="PQ30" i="24" s="1"/>
  <c r="LR30" i="24"/>
  <c r="WO30" i="24" s="1"/>
  <c r="LS30" i="24" s="1"/>
  <c r="HL31" i="24"/>
  <c r="PM31" i="24" s="1"/>
  <c r="HF31" i="24"/>
  <c r="PK31" i="24" s="1"/>
  <c r="HR31" i="24"/>
  <c r="GQ31" i="24"/>
  <c r="PF31" i="24" s="1"/>
  <c r="GV31" i="24"/>
  <c r="GM31" i="24"/>
  <c r="UV31" i="24" s="1"/>
  <c r="GY31" i="24"/>
  <c r="UZ31" i="24" s="1"/>
  <c r="GZ31" i="24" s="1"/>
  <c r="PI31" i="24" s="1"/>
  <c r="HZ31" i="24"/>
  <c r="UV30" i="24"/>
  <c r="GN30" i="24" s="1"/>
  <c r="PE30" i="24" s="1"/>
  <c r="VI30" i="24"/>
  <c r="IA30" i="24" s="1"/>
  <c r="PR30" i="24" s="1"/>
  <c r="VE31" i="24"/>
  <c r="HO31" i="24" s="1"/>
  <c r="PN31" i="24" s="1"/>
  <c r="KZ30" i="24"/>
  <c r="WI30" i="24" s="1"/>
  <c r="LA30" i="24" s="1"/>
  <c r="QR30" i="24" s="1"/>
  <c r="KQ30" i="24"/>
  <c r="WF30" i="24" s="1"/>
  <c r="KR30" i="24" s="1"/>
  <c r="QO30" i="24" s="1"/>
  <c r="LF31" i="24"/>
  <c r="WK31" i="24" s="1"/>
  <c r="LG31" i="24" s="1"/>
  <c r="QT31" i="24" s="1"/>
  <c r="LC30" i="24"/>
  <c r="WJ30" i="24" s="1"/>
  <c r="LD30" i="24" s="1"/>
  <c r="QS30" i="24" s="1"/>
  <c r="MD30" i="24"/>
  <c r="WS30" i="24" s="1"/>
  <c r="ME30" i="24" s="1"/>
  <c r="RB30" i="24" s="1"/>
  <c r="CV30" i="24"/>
  <c r="NY30" i="24" s="1"/>
  <c r="TR28" i="24"/>
  <c r="CY28" i="24" s="1"/>
  <c r="NZ28" i="24" s="1"/>
  <c r="CZ32" i="24"/>
  <c r="DA32" i="24" s="1"/>
  <c r="CX29" i="24"/>
  <c r="IW38" i="24"/>
  <c r="IX38" i="24" s="1"/>
  <c r="VQ38" i="24" s="1"/>
  <c r="IY38" i="24" s="1"/>
  <c r="PZ38" i="24" s="1"/>
  <c r="IN39" i="24"/>
  <c r="IO39" i="24" s="1"/>
  <c r="VN39" i="24" s="1"/>
  <c r="IP39" i="24" s="1"/>
  <c r="PW39" i="24" s="1"/>
  <c r="EP50" i="24"/>
  <c r="EQ49" i="24"/>
  <c r="UF49" i="24" s="1"/>
  <c r="EY49" i="24"/>
  <c r="EZ49" i="24" s="1"/>
  <c r="UI49" i="24" s="1"/>
  <c r="TM32" i="24"/>
  <c r="LO31" i="24"/>
  <c r="WN31" i="24" s="1"/>
  <c r="LP31" i="24" s="1"/>
  <c r="QW31" i="24" s="1"/>
  <c r="KH31" i="24"/>
  <c r="WC31" i="24" s="1"/>
  <c r="KI31" i="24" s="1"/>
  <c r="QL31" i="24" s="1"/>
  <c r="LU31" i="24"/>
  <c r="WP31" i="24" s="1"/>
  <c r="LV31" i="24" s="1"/>
  <c r="QY31" i="24" s="1"/>
  <c r="KW31" i="24"/>
  <c r="WH31" i="24" s="1"/>
  <c r="KX31" i="24" s="1"/>
  <c r="QQ31" i="24" s="1"/>
  <c r="KN31" i="24"/>
  <c r="WE31" i="24" s="1"/>
  <c r="KO31" i="24" s="1"/>
  <c r="QN31" i="24" s="1"/>
  <c r="MA31" i="24"/>
  <c r="WR31" i="24" s="1"/>
  <c r="MB31" i="24" s="1"/>
  <c r="RA31" i="24" s="1"/>
  <c r="KT31" i="24"/>
  <c r="WG31" i="24" s="1"/>
  <c r="KU31" i="24" s="1"/>
  <c r="QP31" i="24" s="1"/>
  <c r="KK31" i="24"/>
  <c r="WD31" i="24" s="1"/>
  <c r="KL31" i="24" s="1"/>
  <c r="QM31" i="24" s="1"/>
  <c r="LI31" i="24"/>
  <c r="WL31" i="24" s="1"/>
  <c r="LJ31" i="24" s="1"/>
  <c r="QU31" i="24" s="1"/>
  <c r="HQ32" i="24"/>
  <c r="VF32" i="24" s="1"/>
  <c r="GS32" i="24"/>
  <c r="UX32" i="24" s="1"/>
  <c r="GJ32" i="24"/>
  <c r="UU32" i="24" s="1"/>
  <c r="GK32" i="24" s="1"/>
  <c r="PD32" i="24" s="1"/>
  <c r="HW32" i="24"/>
  <c r="VH32" i="24" s="1"/>
  <c r="HN32" i="24"/>
  <c r="VE32" i="24" s="1"/>
  <c r="GP32" i="24"/>
  <c r="UW32" i="24" s="1"/>
  <c r="HE32" i="24"/>
  <c r="VB32" i="24" s="1"/>
  <c r="HB32" i="24"/>
  <c r="VA32" i="24" s="1"/>
  <c r="HC32" i="24" s="1"/>
  <c r="PJ32" i="24" s="1"/>
  <c r="HK32" i="24"/>
  <c r="VD32" i="24" s="1"/>
  <c r="CZ31" i="24"/>
  <c r="DA31" i="24" s="1"/>
  <c r="TN32" i="24"/>
  <c r="EC28" i="24"/>
  <c r="OJ28" i="24" s="1"/>
  <c r="DB27" i="24"/>
  <c r="OA27" i="24" s="1"/>
  <c r="NP26" i="24"/>
  <c r="EB31" i="24"/>
  <c r="EB32" i="24"/>
  <c r="ZJ30" i="24"/>
  <c r="ZG31" i="24"/>
  <c r="DN31" i="24"/>
  <c r="OE31" i="24" s="1"/>
  <c r="XU34" i="24"/>
  <c r="CK33" i="24"/>
  <c r="CH33" i="24"/>
  <c r="BB45" i="24"/>
  <c r="CB33" i="24"/>
  <c r="CC33" i="24" s="1"/>
  <c r="TK33" i="24" s="1"/>
  <c r="CE33" i="24"/>
  <c r="CF33" i="24" s="1"/>
  <c r="TL33" i="24" s="1"/>
  <c r="XS34" i="24"/>
  <c r="XY34" i="24"/>
  <c r="XZ34" i="24"/>
  <c r="XT36" i="24"/>
  <c r="XV36" i="24"/>
  <c r="BF44" i="24"/>
  <c r="XX36" i="24"/>
  <c r="BD44" i="24"/>
  <c r="BB44" i="24"/>
  <c r="BD45" i="24"/>
  <c r="BF45" i="24"/>
  <c r="DH33" i="24"/>
  <c r="OC33" i="24" s="1"/>
  <c r="DT33" i="24"/>
  <c r="OG33" i="24" s="1"/>
  <c r="CW30" i="24"/>
  <c r="CN31" i="24"/>
  <c r="CO30" i="24"/>
  <c r="TO30" i="24" s="1"/>
  <c r="CP30" i="24" s="1"/>
  <c r="NW30" i="24" s="1"/>
  <c r="DE32" i="24"/>
  <c r="CS31" i="24"/>
  <c r="NX31" i="24" s="1"/>
  <c r="DK32" i="24"/>
  <c r="OD32" i="24" s="1"/>
  <c r="ND30" i="24"/>
  <c r="NE30" i="24" s="1"/>
  <c r="XB30" i="24" s="1"/>
  <c r="NF30" i="24" s="1"/>
  <c r="RK30" i="24" s="1"/>
  <c r="DW31" i="24"/>
  <c r="OH31" i="24" s="1"/>
  <c r="DQ32" i="24"/>
  <c r="OF32" i="24" s="1"/>
  <c r="RW25" i="24"/>
  <c r="SP26" i="24" a="1"/>
  <c r="SP26" i="24" s="1"/>
  <c r="SM26" i="24" a="1"/>
  <c r="SM26" i="24" s="1"/>
  <c r="SO26" i="24" a="1"/>
  <c r="SO26" i="24" s="1"/>
  <c r="SN26" i="24" a="1"/>
  <c r="SN26" i="24" s="1"/>
  <c r="SQ26" i="24" a="1"/>
  <c r="SQ26" i="24" s="1"/>
  <c r="SR26" i="24" a="1"/>
  <c r="SR26" i="24" s="1"/>
  <c r="CG30" i="24"/>
  <c r="NT30" i="24" s="1"/>
  <c r="TJ29" i="24"/>
  <c r="CM30" i="24"/>
  <c r="NV30" i="24" s="1"/>
  <c r="CJ30" i="24"/>
  <c r="NU30" i="24" s="1"/>
  <c r="SX41" i="24"/>
  <c r="XO32" i="24"/>
  <c r="BE51" i="24"/>
  <c r="OB51" i="24" s="1"/>
  <c r="BE50" i="24"/>
  <c r="OB50" i="24" s="1"/>
  <c r="BC50" i="24"/>
  <c r="RY25" i="24" a="1"/>
  <c r="ZJ31" i="24" a="1"/>
  <c r="GT32" i="24" l="1"/>
  <c r="PG32" i="24" s="1"/>
  <c r="IG40" i="24"/>
  <c r="PT39" i="24"/>
  <c r="MT39" i="24"/>
  <c r="RG38" i="24"/>
  <c r="NI40" i="24"/>
  <c r="RL39" i="24"/>
  <c r="JE40" i="24"/>
  <c r="QB39" i="24"/>
  <c r="MK40" i="24"/>
  <c r="RD39" i="24"/>
  <c r="MZ40" i="24"/>
  <c r="RI39" i="24"/>
  <c r="MN40" i="24"/>
  <c r="RE39" i="24"/>
  <c r="MH40" i="24"/>
  <c r="RC39" i="24"/>
  <c r="GE41" i="24"/>
  <c r="PB40" i="24"/>
  <c r="IV40" i="24"/>
  <c r="PY39" i="24"/>
  <c r="NC39" i="24"/>
  <c r="RJ38" i="24"/>
  <c r="MQ41" i="24"/>
  <c r="RF40" i="24"/>
  <c r="KC39" i="24"/>
  <c r="QJ38" i="24"/>
  <c r="GH39" i="24"/>
  <c r="PC38" i="24"/>
  <c r="KF40" i="24"/>
  <c r="QK39" i="24"/>
  <c r="ID40" i="24"/>
  <c r="PS39" i="24"/>
  <c r="JH40" i="24"/>
  <c r="QC39" i="24"/>
  <c r="MW40" i="24"/>
  <c r="RH39" i="24"/>
  <c r="HU40" i="24"/>
  <c r="PP39" i="24"/>
  <c r="HI40" i="24"/>
  <c r="PL39" i="24"/>
  <c r="JW40" i="24"/>
  <c r="QH39" i="24"/>
  <c r="NL40" i="24"/>
  <c r="RM39" i="24"/>
  <c r="JN40" i="24"/>
  <c r="QE39" i="24"/>
  <c r="NS29" i="24"/>
  <c r="CD30" i="24"/>
  <c r="JZ40" i="24"/>
  <c r="QI39" i="24"/>
  <c r="GB40" i="24"/>
  <c r="PA39" i="24"/>
  <c r="NO40" i="24"/>
  <c r="RN39" i="24"/>
  <c r="LK32" i="24"/>
  <c r="LL32" i="24" s="1"/>
  <c r="WM32" i="24" s="1"/>
  <c r="LM32" i="24" s="1"/>
  <c r="QV32" i="24" s="1"/>
  <c r="PO31" i="24"/>
  <c r="JT40" i="24"/>
  <c r="QG39" i="24"/>
  <c r="JQ41" i="24"/>
  <c r="QF40" i="24"/>
  <c r="JK40" i="24"/>
  <c r="QD39" i="24"/>
  <c r="FY41" i="24"/>
  <c r="OZ41" i="24" s="1"/>
  <c r="FS40" i="24"/>
  <c r="OX40" i="24" s="1"/>
  <c r="GN31" i="24"/>
  <c r="PE31" i="24" s="1"/>
  <c r="FP40" i="24"/>
  <c r="OW40" i="24" s="1"/>
  <c r="FV40" i="24"/>
  <c r="OY40" i="24" s="1"/>
  <c r="RY25" i="24"/>
  <c r="GL43" i="24"/>
  <c r="GU42" i="24"/>
  <c r="DZ31" i="24"/>
  <c r="OI31" i="24" s="1"/>
  <c r="FG39" i="24"/>
  <c r="OT39" i="24" s="1"/>
  <c r="HF32" i="24"/>
  <c r="PK32" i="24" s="1"/>
  <c r="EO40" i="24"/>
  <c r="ON40" i="24" s="1"/>
  <c r="FA39" i="24"/>
  <c r="OR39" i="24" s="1"/>
  <c r="ER39" i="24"/>
  <c r="OO39" i="24" s="1"/>
  <c r="FM40" i="24"/>
  <c r="OV40" i="24" s="1"/>
  <c r="EX40" i="24"/>
  <c r="OQ40" i="24" s="1"/>
  <c r="EI40" i="24"/>
  <c r="OL40" i="24" s="1"/>
  <c r="FJ40" i="24"/>
  <c r="OU40" i="24" s="1"/>
  <c r="EU40" i="24"/>
  <c r="OP40" i="24" s="1"/>
  <c r="EL40" i="24"/>
  <c r="OM40" i="24" s="1"/>
  <c r="EF40" i="24"/>
  <c r="OK40" i="24" s="1"/>
  <c r="KY41" i="24"/>
  <c r="KP42" i="24"/>
  <c r="HL32" i="24"/>
  <c r="PM32" i="24" s="1"/>
  <c r="HX31" i="24"/>
  <c r="PQ31" i="24" s="1"/>
  <c r="LR31" i="24"/>
  <c r="WO31" i="24" s="1"/>
  <c r="LS31" i="24" s="1"/>
  <c r="HO32" i="24"/>
  <c r="PN32" i="24" s="1"/>
  <c r="GQ32" i="24"/>
  <c r="PF32" i="24" s="1"/>
  <c r="HR32" i="24"/>
  <c r="PO32" i="24" s="1"/>
  <c r="GY32" i="24"/>
  <c r="UZ32" i="24" s="1"/>
  <c r="GZ32" i="24" s="1"/>
  <c r="PI32" i="24" s="1"/>
  <c r="HZ32" i="24"/>
  <c r="VI32" i="24" s="1"/>
  <c r="VI31" i="24"/>
  <c r="IA31" i="24" s="1"/>
  <c r="PR31" i="24" s="1"/>
  <c r="GV32" i="24"/>
  <c r="UY32" i="24" s="1"/>
  <c r="GM32" i="24"/>
  <c r="UV32" i="24" s="1"/>
  <c r="LC31" i="24"/>
  <c r="WJ31" i="24" s="1"/>
  <c r="LD31" i="24" s="1"/>
  <c r="QS31" i="24" s="1"/>
  <c r="MD31" i="24"/>
  <c r="WS31" i="24" s="1"/>
  <c r="ME31" i="24" s="1"/>
  <c r="RB31" i="24" s="1"/>
  <c r="KZ31" i="24"/>
  <c r="WI31" i="24" s="1"/>
  <c r="LA31" i="24" s="1"/>
  <c r="QR31" i="24" s="1"/>
  <c r="KQ31" i="24"/>
  <c r="WF31" i="24" s="1"/>
  <c r="KR31" i="24" s="1"/>
  <c r="QO31" i="24" s="1"/>
  <c r="LF32" i="24"/>
  <c r="WK32" i="24" s="1"/>
  <c r="LG32" i="24" s="1"/>
  <c r="QT32" i="24" s="1"/>
  <c r="UY31" i="24"/>
  <c r="GW31" i="24" s="1"/>
  <c r="PH31" i="24" s="1"/>
  <c r="XF31" i="24"/>
  <c r="CV31" i="24"/>
  <c r="NY31" i="24" s="1"/>
  <c r="TS31" i="24"/>
  <c r="TR29" i="24"/>
  <c r="CY29" i="24" s="1"/>
  <c r="NZ29" i="24" s="1"/>
  <c r="CX30" i="24"/>
  <c r="EP51" i="24"/>
  <c r="EQ50" i="24"/>
  <c r="UF50" i="24" s="1"/>
  <c r="EY50" i="24"/>
  <c r="EZ50" i="24" s="1"/>
  <c r="UI50" i="24" s="1"/>
  <c r="IN40" i="24"/>
  <c r="IO40" i="24" s="1"/>
  <c r="VN40" i="24" s="1"/>
  <c r="IP40" i="24" s="1"/>
  <c r="PW40" i="24" s="1"/>
  <c r="IW39" i="24"/>
  <c r="IX39" i="24" s="1"/>
  <c r="VQ39" i="24" s="1"/>
  <c r="IY39" i="24" s="1"/>
  <c r="PZ39" i="24" s="1"/>
  <c r="LI32" i="24"/>
  <c r="WL32" i="24" s="1"/>
  <c r="LJ32" i="24" s="1"/>
  <c r="QU32" i="24" s="1"/>
  <c r="KK32" i="24"/>
  <c r="WD32" i="24" s="1"/>
  <c r="KL32" i="24" s="1"/>
  <c r="QM32" i="24" s="1"/>
  <c r="LO32" i="24"/>
  <c r="WN32" i="24" s="1"/>
  <c r="LP32" i="24" s="1"/>
  <c r="QW32" i="24" s="1"/>
  <c r="KH32" i="24"/>
  <c r="WC32" i="24" s="1"/>
  <c r="KI32" i="24" s="1"/>
  <c r="QL32" i="24" s="1"/>
  <c r="LU32" i="24"/>
  <c r="WP32" i="24" s="1"/>
  <c r="LV32" i="24" s="1"/>
  <c r="QY32" i="24" s="1"/>
  <c r="KW32" i="24"/>
  <c r="WH32" i="24" s="1"/>
  <c r="KX32" i="24" s="1"/>
  <c r="QQ32" i="24" s="1"/>
  <c r="KN32" i="24"/>
  <c r="WE32" i="24" s="1"/>
  <c r="KO32" i="24" s="1"/>
  <c r="QN32" i="24" s="1"/>
  <c r="MA32" i="24"/>
  <c r="WR32" i="24" s="1"/>
  <c r="MB32" i="24" s="1"/>
  <c r="RA32" i="24" s="1"/>
  <c r="KT32" i="24"/>
  <c r="WG32" i="24" s="1"/>
  <c r="KU32" i="24" s="1"/>
  <c r="QP32" i="24" s="1"/>
  <c r="HK33" i="24"/>
  <c r="VD33" i="24" s="1"/>
  <c r="HB33" i="24"/>
  <c r="VA33" i="24" s="1"/>
  <c r="HC33" i="24" s="1"/>
  <c r="PJ33" i="24" s="1"/>
  <c r="HQ33" i="24"/>
  <c r="VF33" i="24" s="1"/>
  <c r="GS33" i="24"/>
  <c r="UX33" i="24" s="1"/>
  <c r="GT33" i="24" s="1"/>
  <c r="PG33" i="24" s="1"/>
  <c r="GJ33" i="24"/>
  <c r="UU33" i="24" s="1"/>
  <c r="GK33" i="24" s="1"/>
  <c r="PD33" i="24" s="1"/>
  <c r="HW33" i="24"/>
  <c r="VH33" i="24" s="1"/>
  <c r="HN33" i="24"/>
  <c r="VE33" i="24" s="1"/>
  <c r="GP33" i="24"/>
  <c r="UW33" i="24" s="1"/>
  <c r="HE33" i="24"/>
  <c r="VB33" i="24" s="1"/>
  <c r="LK33" i="24"/>
  <c r="LL33" i="24" s="1"/>
  <c r="CI33" i="24"/>
  <c r="TM33" i="24" s="1"/>
  <c r="BF50" i="24"/>
  <c r="BD50" i="24"/>
  <c r="TS32" i="24"/>
  <c r="XF32" i="24"/>
  <c r="NQ25" i="24"/>
  <c r="CL33" i="24"/>
  <c r="TN33" i="24" s="1"/>
  <c r="CA33" i="24"/>
  <c r="DB28" i="24"/>
  <c r="OA28" i="24" s="1"/>
  <c r="NP27" i="24"/>
  <c r="EC29" i="24"/>
  <c r="OJ29" i="24" s="1"/>
  <c r="BB48" i="24"/>
  <c r="BB46" i="24"/>
  <c r="ZJ31" i="24"/>
  <c r="ZG32" i="24"/>
  <c r="BD46" i="24"/>
  <c r="BF46" i="24"/>
  <c r="BB49" i="24"/>
  <c r="BD48" i="24"/>
  <c r="BD47" i="24"/>
  <c r="BD49" i="24"/>
  <c r="BB47" i="24"/>
  <c r="BF47" i="24"/>
  <c r="BB50" i="24"/>
  <c r="BF48" i="24"/>
  <c r="DN32" i="24"/>
  <c r="OE32" i="24" s="1"/>
  <c r="BF49" i="24"/>
  <c r="XZ35" i="24"/>
  <c r="XS35" i="24"/>
  <c r="XU35" i="24"/>
  <c r="XY35" i="24"/>
  <c r="XW35" i="24"/>
  <c r="CH34" i="24"/>
  <c r="CK34" i="24"/>
  <c r="CL34" i="24" s="1"/>
  <c r="CE34" i="24"/>
  <c r="CF34" i="24" s="1"/>
  <c r="TL34" i="24" s="1"/>
  <c r="CB34" i="24"/>
  <c r="CC34" i="24" s="1"/>
  <c r="TK34" i="24" s="1"/>
  <c r="XT37" i="24"/>
  <c r="XX38" i="24" s="1"/>
  <c r="XX37" i="24"/>
  <c r="XV37" i="24"/>
  <c r="DH34" i="24"/>
  <c r="OC34" i="24" s="1"/>
  <c r="DK33" i="24"/>
  <c r="OD33" i="24" s="1"/>
  <c r="CJ31" i="24"/>
  <c r="NU31" i="24" s="1"/>
  <c r="CG31" i="24"/>
  <c r="NT31" i="24" s="1"/>
  <c r="DQ33" i="24"/>
  <c r="OF33" i="24" s="1"/>
  <c r="ND31" i="24"/>
  <c r="NE31" i="24" s="1"/>
  <c r="XB31" i="24" s="1"/>
  <c r="NF31" i="24" s="1"/>
  <c r="RK31" i="24" s="1"/>
  <c r="DW32" i="24"/>
  <c r="OH32" i="24" s="1"/>
  <c r="CS32" i="24"/>
  <c r="NX32" i="24" s="1"/>
  <c r="DT34" i="24"/>
  <c r="OG34" i="24" s="1"/>
  <c r="CW31" i="24"/>
  <c r="CO31" i="24"/>
  <c r="TO31" i="24" s="1"/>
  <c r="CP31" i="24" s="1"/>
  <c r="NW31" i="24" s="1"/>
  <c r="CN32" i="24"/>
  <c r="DE33" i="24"/>
  <c r="CM31" i="24"/>
  <c r="NV31" i="24" s="1"/>
  <c r="ZM18" i="24"/>
  <c r="ZP18" i="24" s="1"/>
  <c r="RW26" i="24"/>
  <c r="SM28" i="24" a="1"/>
  <c r="SM28" i="24" s="1"/>
  <c r="SQ28" i="24" a="1"/>
  <c r="SQ28" i="24" s="1"/>
  <c r="SP28" i="24" a="1"/>
  <c r="SP28" i="24" s="1"/>
  <c r="SR28" i="24" a="1"/>
  <c r="SR28" i="24" s="1"/>
  <c r="SN28" i="24" a="1"/>
  <c r="SN28" i="24" s="1"/>
  <c r="SO28" i="24" a="1"/>
  <c r="SO28" i="24" s="1"/>
  <c r="TJ30" i="24"/>
  <c r="SM27" i="24" a="1"/>
  <c r="SM27" i="24" s="1"/>
  <c r="SP27" i="24" a="1"/>
  <c r="SP27" i="24" s="1"/>
  <c r="SO27" i="24" a="1"/>
  <c r="SO27" i="24" s="1"/>
  <c r="SR27" i="24" a="1"/>
  <c r="SR27" i="24" s="1"/>
  <c r="SN27" i="24" a="1"/>
  <c r="SN27" i="24" s="1"/>
  <c r="SQ27" i="24" a="1"/>
  <c r="SQ27" i="24" s="1"/>
  <c r="XO33" i="24"/>
  <c r="SX42" i="24"/>
  <c r="SX43" i="24" s="1"/>
  <c r="BC51" i="24"/>
  <c r="BF51" i="24"/>
  <c r="BB51" i="24"/>
  <c r="BD51" i="24"/>
  <c r="RY26" i="24" a="1"/>
  <c r="ZJ32" i="24" a="1"/>
  <c r="GN32" i="24" l="1"/>
  <c r="PE32" i="24" s="1"/>
  <c r="WM33" i="24"/>
  <c r="LM33" i="24" s="1"/>
  <c r="QV33" i="24" s="1"/>
  <c r="ID41" i="24"/>
  <c r="PS40" i="24"/>
  <c r="MQ42" i="24"/>
  <c r="RF41" i="24"/>
  <c r="MH41" i="24"/>
  <c r="RC40" i="24"/>
  <c r="JE41" i="24"/>
  <c r="QB40" i="24"/>
  <c r="KF41" i="24"/>
  <c r="QK40" i="24"/>
  <c r="NC40" i="24"/>
  <c r="RJ39" i="24"/>
  <c r="MN41" i="24"/>
  <c r="RE40" i="24"/>
  <c r="NI41" i="24"/>
  <c r="RL40" i="24"/>
  <c r="MW41" i="24"/>
  <c r="RH40" i="24"/>
  <c r="GH40" i="24"/>
  <c r="PC39" i="24"/>
  <c r="IV41" i="24"/>
  <c r="PY40" i="24"/>
  <c r="MZ41" i="24"/>
  <c r="RI40" i="24"/>
  <c r="MT40" i="24"/>
  <c r="RG39" i="24"/>
  <c r="JH41" i="24"/>
  <c r="QC40" i="24"/>
  <c r="KC40" i="24"/>
  <c r="QJ39" i="24"/>
  <c r="GE42" i="24"/>
  <c r="PB41" i="24"/>
  <c r="MK41" i="24"/>
  <c r="RD40" i="24"/>
  <c r="IG41" i="24"/>
  <c r="PT40" i="24"/>
  <c r="JQ42" i="24"/>
  <c r="QF41" i="24"/>
  <c r="GB41" i="24"/>
  <c r="PA40" i="24"/>
  <c r="NL41" i="24"/>
  <c r="RM40" i="24"/>
  <c r="JZ41" i="24"/>
  <c r="QI40" i="24"/>
  <c r="JW41" i="24"/>
  <c r="QH40" i="24"/>
  <c r="JT41" i="24"/>
  <c r="QG40" i="24"/>
  <c r="NS30" i="24"/>
  <c r="CD31" i="24"/>
  <c r="HI41" i="24"/>
  <c r="PL40" i="24"/>
  <c r="JK41" i="24"/>
  <c r="QD40" i="24"/>
  <c r="NO41" i="24"/>
  <c r="RN40" i="24"/>
  <c r="JN41" i="24"/>
  <c r="QE40" i="24"/>
  <c r="HU41" i="24"/>
  <c r="PP40" i="24"/>
  <c r="FP41" i="24"/>
  <c r="OW41" i="24" s="1"/>
  <c r="FS41" i="24"/>
  <c r="OX41" i="24" s="1"/>
  <c r="FV41" i="24"/>
  <c r="OY41" i="24" s="1"/>
  <c r="FY42" i="24"/>
  <c r="OZ42" i="24" s="1"/>
  <c r="RY26" i="24"/>
  <c r="HF33" i="24"/>
  <c r="PK33" i="24" s="1"/>
  <c r="GL44" i="24"/>
  <c r="GU43" i="24"/>
  <c r="EF41" i="24"/>
  <c r="OK41" i="24" s="1"/>
  <c r="EI41" i="24"/>
  <c r="OL41" i="24" s="1"/>
  <c r="FG40" i="24"/>
  <c r="OT40" i="24" s="1"/>
  <c r="HO33" i="24"/>
  <c r="PN33" i="24" s="1"/>
  <c r="DZ32" i="24"/>
  <c r="OI32" i="24" s="1"/>
  <c r="ER40" i="24"/>
  <c r="OO40" i="24" s="1"/>
  <c r="EL41" i="24"/>
  <c r="OM41" i="24" s="1"/>
  <c r="EX41" i="24"/>
  <c r="OQ41" i="24" s="1"/>
  <c r="FA40" i="24"/>
  <c r="OR40" i="24" s="1"/>
  <c r="GW32" i="24"/>
  <c r="PH32" i="24" s="1"/>
  <c r="IA32" i="24"/>
  <c r="PR32" i="24" s="1"/>
  <c r="EU41" i="24"/>
  <c r="OP41" i="24" s="1"/>
  <c r="EO41" i="24"/>
  <c r="ON41" i="24" s="1"/>
  <c r="FJ41" i="24"/>
  <c r="OU41" i="24" s="1"/>
  <c r="FM41" i="24"/>
  <c r="OV41" i="24" s="1"/>
  <c r="KP43" i="24"/>
  <c r="KY42" i="24"/>
  <c r="HX32" i="24"/>
  <c r="PQ32" i="24" s="1"/>
  <c r="LR32" i="24"/>
  <c r="WO32" i="24" s="1"/>
  <c r="LS32" i="24" s="1"/>
  <c r="HL33" i="24"/>
  <c r="PM33" i="24" s="1"/>
  <c r="HR33" i="24"/>
  <c r="GQ33" i="24"/>
  <c r="PF33" i="24" s="1"/>
  <c r="LF33" i="24"/>
  <c r="WK33" i="24" s="1"/>
  <c r="LG33" i="24" s="1"/>
  <c r="QT33" i="24" s="1"/>
  <c r="LC32" i="24"/>
  <c r="WJ32" i="24" s="1"/>
  <c r="LD32" i="24" s="1"/>
  <c r="QS32" i="24" s="1"/>
  <c r="MD32" i="24"/>
  <c r="WS32" i="24" s="1"/>
  <c r="ME32" i="24" s="1"/>
  <c r="RB32" i="24" s="1"/>
  <c r="GV33" i="24"/>
  <c r="UY33" i="24" s="1"/>
  <c r="GW33" i="24" s="1"/>
  <c r="PH33" i="24" s="1"/>
  <c r="GM33" i="24"/>
  <c r="UV33" i="24" s="1"/>
  <c r="GN33" i="24" s="1"/>
  <c r="PE33" i="24" s="1"/>
  <c r="GY33" i="24"/>
  <c r="UZ33" i="24" s="1"/>
  <c r="GZ33" i="24" s="1"/>
  <c r="PI33" i="24" s="1"/>
  <c r="HZ33" i="24"/>
  <c r="VI33" i="24" s="1"/>
  <c r="KZ32" i="24"/>
  <c r="WI32" i="24" s="1"/>
  <c r="LA32" i="24" s="1"/>
  <c r="QR32" i="24" s="1"/>
  <c r="KQ32" i="24"/>
  <c r="WF32" i="24" s="1"/>
  <c r="KR32" i="24" s="1"/>
  <c r="QO32" i="24" s="1"/>
  <c r="TR30" i="24"/>
  <c r="CY30" i="24" s="1"/>
  <c r="NZ30" i="24" s="1"/>
  <c r="CV32" i="24"/>
  <c r="NY32" i="24" s="1"/>
  <c r="CZ33" i="24"/>
  <c r="DA33" i="24" s="1"/>
  <c r="CX31" i="24"/>
  <c r="IW40" i="24"/>
  <c r="IX40" i="24" s="1"/>
  <c r="VQ40" i="24" s="1"/>
  <c r="IY40" i="24" s="1"/>
  <c r="PZ40" i="24" s="1"/>
  <c r="IN41" i="24"/>
  <c r="IO41" i="24" s="1"/>
  <c r="VN41" i="24" s="1"/>
  <c r="IP41" i="24" s="1"/>
  <c r="PW41" i="24" s="1"/>
  <c r="EP52" i="24"/>
  <c r="EQ51" i="24"/>
  <c r="UF51" i="24" s="1"/>
  <c r="EY51" i="24"/>
  <c r="EZ51" i="24" s="1"/>
  <c r="UI51" i="24" s="1"/>
  <c r="HE34" i="24"/>
  <c r="HK34" i="24"/>
  <c r="VD34" i="24" s="1"/>
  <c r="HZ34" i="24"/>
  <c r="HB34" i="24"/>
  <c r="VA34" i="24" s="1"/>
  <c r="HC34" i="24" s="1"/>
  <c r="PJ34" i="24" s="1"/>
  <c r="HQ34" i="24"/>
  <c r="VF34" i="24" s="1"/>
  <c r="GS34" i="24"/>
  <c r="UX34" i="24" s="1"/>
  <c r="GT34" i="24" s="1"/>
  <c r="PG34" i="24" s="1"/>
  <c r="GJ34" i="24"/>
  <c r="UU34" i="24" s="1"/>
  <c r="GK34" i="24" s="1"/>
  <c r="PD34" i="24" s="1"/>
  <c r="HW34" i="24"/>
  <c r="GP34" i="24"/>
  <c r="HN34" i="24"/>
  <c r="VE34" i="24" s="1"/>
  <c r="GY34" i="24"/>
  <c r="MA33" i="24"/>
  <c r="WR33" i="24" s="1"/>
  <c r="MB33" i="24" s="1"/>
  <c r="RA33" i="24" s="1"/>
  <c r="KT33" i="24"/>
  <c r="WG33" i="24" s="1"/>
  <c r="KU33" i="24" s="1"/>
  <c r="QP33" i="24" s="1"/>
  <c r="LI33" i="24"/>
  <c r="WL33" i="24" s="1"/>
  <c r="LJ33" i="24" s="1"/>
  <c r="QU33" i="24" s="1"/>
  <c r="KK33" i="24"/>
  <c r="WD33" i="24" s="1"/>
  <c r="KL33" i="24" s="1"/>
  <c r="QM33" i="24" s="1"/>
  <c r="LO33" i="24"/>
  <c r="WN33" i="24" s="1"/>
  <c r="LP33" i="24" s="1"/>
  <c r="QW33" i="24" s="1"/>
  <c r="KH33" i="24"/>
  <c r="WC33" i="24" s="1"/>
  <c r="KI33" i="24" s="1"/>
  <c r="QL33" i="24" s="1"/>
  <c r="KW33" i="24"/>
  <c r="WH33" i="24" s="1"/>
  <c r="KX33" i="24" s="1"/>
  <c r="QQ33" i="24" s="1"/>
  <c r="LU33" i="24"/>
  <c r="WP33" i="24" s="1"/>
  <c r="LV33" i="24" s="1"/>
  <c r="QY33" i="24" s="1"/>
  <c r="KN33" i="24"/>
  <c r="WE33" i="24" s="1"/>
  <c r="KO33" i="24" s="1"/>
  <c r="QN33" i="24" s="1"/>
  <c r="NQ27" i="24"/>
  <c r="CI34" i="24"/>
  <c r="TM34" i="24" s="1"/>
  <c r="CA34" i="24"/>
  <c r="EB33" i="24"/>
  <c r="EC30" i="24"/>
  <c r="OJ30" i="24" s="1"/>
  <c r="DB29" i="24"/>
  <c r="OA29" i="24" s="1"/>
  <c r="NP28" i="24"/>
  <c r="TN34" i="24"/>
  <c r="NQ26" i="24"/>
  <c r="ZJ32" i="24"/>
  <c r="ZG33" i="24"/>
  <c r="XV38" i="24"/>
  <c r="DN33" i="24"/>
  <c r="OE33" i="24" s="1"/>
  <c r="BD53" i="24"/>
  <c r="CE35" i="24"/>
  <c r="CF35" i="24" s="1"/>
  <c r="TL35" i="24" s="1"/>
  <c r="CB35" i="24"/>
  <c r="CC35" i="24" s="1"/>
  <c r="TK35" i="24" s="1"/>
  <c r="XS36" i="24"/>
  <c r="XZ37" i="24" s="1"/>
  <c r="XW36" i="24"/>
  <c r="XZ36" i="24"/>
  <c r="XU36" i="24"/>
  <c r="XY36" i="24"/>
  <c r="CK35" i="24"/>
  <c r="CH35" i="24"/>
  <c r="XT38" i="24"/>
  <c r="DH35" i="24"/>
  <c r="OC35" i="24" s="1"/>
  <c r="DT35" i="24"/>
  <c r="OG35" i="24" s="1"/>
  <c r="CG32" i="24"/>
  <c r="NT32" i="24" s="1"/>
  <c r="DE34" i="24"/>
  <c r="CN33" i="24"/>
  <c r="CW32" i="24"/>
  <c r="CO32" i="24"/>
  <c r="TO32" i="24" s="1"/>
  <c r="CP32" i="24" s="1"/>
  <c r="NW32" i="24" s="1"/>
  <c r="CS33" i="24"/>
  <c r="NX33" i="24" s="1"/>
  <c r="DK34" i="24"/>
  <c r="OD34" i="24" s="1"/>
  <c r="CM32" i="24"/>
  <c r="NV32" i="24" s="1"/>
  <c r="CJ32" i="24"/>
  <c r="NU32" i="24" s="1"/>
  <c r="DQ34" i="24"/>
  <c r="OF34" i="24" s="1"/>
  <c r="ND32" i="24"/>
  <c r="NE32" i="24" s="1"/>
  <c r="XB32" i="24" s="1"/>
  <c r="NF32" i="24" s="1"/>
  <c r="RK32" i="24" s="1"/>
  <c r="DW33" i="24"/>
  <c r="OH33" i="24" s="1"/>
  <c r="TJ31" i="24"/>
  <c r="BB52" i="24"/>
  <c r="RW28" i="24"/>
  <c r="RW27" i="24"/>
  <c r="XO34" i="24"/>
  <c r="SX44" i="24"/>
  <c r="BF52" i="24"/>
  <c r="BD52" i="24"/>
  <c r="BC52" i="24"/>
  <c r="BE52" i="24"/>
  <c r="OB52" i="24" s="1"/>
  <c r="RY27" i="24" a="1"/>
  <c r="ZJ33" i="24" a="1"/>
  <c r="GE43" i="24" l="1"/>
  <c r="PB42" i="24"/>
  <c r="MZ42" i="24"/>
  <c r="RI41" i="24"/>
  <c r="NI42" i="24"/>
  <c r="RL41" i="24"/>
  <c r="JE42" i="24"/>
  <c r="QB41" i="24"/>
  <c r="KC41" i="24"/>
  <c r="QJ40" i="24"/>
  <c r="IV42" i="24"/>
  <c r="PY41" i="24"/>
  <c r="MN42" i="24"/>
  <c r="RE41" i="24"/>
  <c r="MH42" i="24"/>
  <c r="RC41" i="24"/>
  <c r="IG42" i="24"/>
  <c r="PT41" i="24"/>
  <c r="JH42" i="24"/>
  <c r="QC41" i="24"/>
  <c r="GH41" i="24"/>
  <c r="PC40" i="24"/>
  <c r="NC41" i="24"/>
  <c r="RJ40" i="24"/>
  <c r="MQ43" i="24"/>
  <c r="RF42" i="24"/>
  <c r="MK42" i="24"/>
  <c r="RD41" i="24"/>
  <c r="MT41" i="24"/>
  <c r="RG40" i="24"/>
  <c r="MW42" i="24"/>
  <c r="RH41" i="24"/>
  <c r="KF42" i="24"/>
  <c r="QK41" i="24"/>
  <c r="ID42" i="24"/>
  <c r="PS41" i="24"/>
  <c r="HU42" i="24"/>
  <c r="PP41" i="24"/>
  <c r="HI42" i="24"/>
  <c r="PL41" i="24"/>
  <c r="NS31" i="24"/>
  <c r="CD32" i="24"/>
  <c r="HO34" i="24"/>
  <c r="PN34" i="24" s="1"/>
  <c r="JN42" i="24"/>
  <c r="QE41" i="24"/>
  <c r="NL42" i="24"/>
  <c r="RM41" i="24"/>
  <c r="JZ42" i="24"/>
  <c r="QI41" i="24"/>
  <c r="LK34" i="24"/>
  <c r="LL34" i="24" s="1"/>
  <c r="WM34" i="24" s="1"/>
  <c r="LM34" i="24" s="1"/>
  <c r="QV34" i="24" s="1"/>
  <c r="PO33" i="24"/>
  <c r="NO42" i="24"/>
  <c r="RN41" i="24"/>
  <c r="JT42" i="24"/>
  <c r="QG41" i="24"/>
  <c r="GB42" i="24"/>
  <c r="PA41" i="24"/>
  <c r="JK42" i="24"/>
  <c r="QD41" i="24"/>
  <c r="JW42" i="24"/>
  <c r="QH41" i="24"/>
  <c r="JQ43" i="24"/>
  <c r="QF42" i="24"/>
  <c r="FY43" i="24"/>
  <c r="OZ43" i="24" s="1"/>
  <c r="FV42" i="24"/>
  <c r="OY42" i="24" s="1"/>
  <c r="FS42" i="24"/>
  <c r="OX42" i="24" s="1"/>
  <c r="FP42" i="24"/>
  <c r="OW42" i="24" s="1"/>
  <c r="RY27" i="24"/>
  <c r="GL45" i="24"/>
  <c r="GU44" i="24"/>
  <c r="ER41" i="24"/>
  <c r="OO41" i="24" s="1"/>
  <c r="FJ42" i="24"/>
  <c r="OU42" i="24" s="1"/>
  <c r="EI42" i="24"/>
  <c r="OL42" i="24" s="1"/>
  <c r="EO42" i="24"/>
  <c r="ON42" i="24" s="1"/>
  <c r="FA41" i="24"/>
  <c r="OR41" i="24" s="1"/>
  <c r="DZ33" i="24"/>
  <c r="OI33" i="24" s="1"/>
  <c r="FG41" i="24"/>
  <c r="OT41" i="24" s="1"/>
  <c r="EF42" i="24"/>
  <c r="OK42" i="24" s="1"/>
  <c r="EX42" i="24"/>
  <c r="OQ42" i="24" s="1"/>
  <c r="IA33" i="24"/>
  <c r="PR33" i="24" s="1"/>
  <c r="FM42" i="24"/>
  <c r="OV42" i="24" s="1"/>
  <c r="EU42" i="24"/>
  <c r="OP42" i="24" s="1"/>
  <c r="EL42" i="24"/>
  <c r="OM42" i="24" s="1"/>
  <c r="KP44" i="24"/>
  <c r="KY43" i="24"/>
  <c r="HX33" i="24"/>
  <c r="PQ33" i="24" s="1"/>
  <c r="LR33" i="24"/>
  <c r="WO33" i="24" s="1"/>
  <c r="LS33" i="24" s="1"/>
  <c r="HR34" i="24"/>
  <c r="UZ34" i="24"/>
  <c r="GZ34" i="24" s="1"/>
  <c r="PI34" i="24" s="1"/>
  <c r="HL34" i="24"/>
  <c r="PM34" i="24" s="1"/>
  <c r="LC33" i="24"/>
  <c r="WJ33" i="24" s="1"/>
  <c r="LD33" i="24" s="1"/>
  <c r="QS33" i="24" s="1"/>
  <c r="MD33" i="24"/>
  <c r="WS33" i="24" s="1"/>
  <c r="ME33" i="24" s="1"/>
  <c r="RB33" i="24" s="1"/>
  <c r="UW34" i="24"/>
  <c r="GQ34" i="24" s="1"/>
  <c r="PF34" i="24" s="1"/>
  <c r="GV34" i="24"/>
  <c r="UY34" i="24" s="1"/>
  <c r="GW34" i="24" s="1"/>
  <c r="PH34" i="24" s="1"/>
  <c r="GM34" i="24"/>
  <c r="UV34" i="24" s="1"/>
  <c r="GN34" i="24" s="1"/>
  <c r="PE34" i="24" s="1"/>
  <c r="LF34" i="24"/>
  <c r="WK34" i="24" s="1"/>
  <c r="LG34" i="24" s="1"/>
  <c r="QT34" i="24" s="1"/>
  <c r="VH34" i="24"/>
  <c r="KZ33" i="24"/>
  <c r="WI33" i="24" s="1"/>
  <c r="LA33" i="24" s="1"/>
  <c r="QR33" i="24" s="1"/>
  <c r="KQ33" i="24"/>
  <c r="WF33" i="24" s="1"/>
  <c r="KR33" i="24" s="1"/>
  <c r="QO33" i="24" s="1"/>
  <c r="VI34" i="24"/>
  <c r="VB34" i="24"/>
  <c r="HF34" i="24" s="1"/>
  <c r="PK34" i="24" s="1"/>
  <c r="XF33" i="24"/>
  <c r="TR31" i="24"/>
  <c r="CY31" i="24" s="1"/>
  <c r="NZ31" i="24" s="1"/>
  <c r="TS33" i="24"/>
  <c r="CV33" i="24"/>
  <c r="NY33" i="24" s="1"/>
  <c r="CZ34" i="24"/>
  <c r="DA34" i="24" s="1"/>
  <c r="CX32" i="24"/>
  <c r="EP53" i="24"/>
  <c r="EQ52" i="24"/>
  <c r="UF52" i="24" s="1"/>
  <c r="EY52" i="24"/>
  <c r="EZ52" i="24" s="1"/>
  <c r="UI52" i="24" s="1"/>
  <c r="IN42" i="24"/>
  <c r="IO42" i="24" s="1"/>
  <c r="VN42" i="24" s="1"/>
  <c r="IP42" i="24" s="1"/>
  <c r="PW42" i="24" s="1"/>
  <c r="IW41" i="24"/>
  <c r="IX41" i="24" s="1"/>
  <c r="VQ41" i="24" s="1"/>
  <c r="IY41" i="24" s="1"/>
  <c r="PZ41" i="24" s="1"/>
  <c r="LU34" i="24"/>
  <c r="WP34" i="24" s="1"/>
  <c r="LV34" i="24" s="1"/>
  <c r="QY34" i="24" s="1"/>
  <c r="KW34" i="24"/>
  <c r="WH34" i="24" s="1"/>
  <c r="KX34" i="24" s="1"/>
  <c r="QQ34" i="24" s="1"/>
  <c r="KN34" i="24"/>
  <c r="WE34" i="24" s="1"/>
  <c r="KO34" i="24" s="1"/>
  <c r="QN34" i="24" s="1"/>
  <c r="MA34" i="24"/>
  <c r="WR34" i="24" s="1"/>
  <c r="MB34" i="24" s="1"/>
  <c r="RA34" i="24" s="1"/>
  <c r="KT34" i="24"/>
  <c r="WG34" i="24" s="1"/>
  <c r="KU34" i="24" s="1"/>
  <c r="QP34" i="24" s="1"/>
  <c r="LI34" i="24"/>
  <c r="WL34" i="24" s="1"/>
  <c r="LJ34" i="24" s="1"/>
  <c r="QU34" i="24" s="1"/>
  <c r="KK34" i="24"/>
  <c r="WD34" i="24" s="1"/>
  <c r="KL34" i="24" s="1"/>
  <c r="QM34" i="24" s="1"/>
  <c r="LO34" i="24"/>
  <c r="WN34" i="24" s="1"/>
  <c r="LP34" i="24" s="1"/>
  <c r="QW34" i="24" s="1"/>
  <c r="KH34" i="24"/>
  <c r="WC34" i="24" s="1"/>
  <c r="KI34" i="24" s="1"/>
  <c r="QL34" i="24" s="1"/>
  <c r="HW35" i="24"/>
  <c r="VH35" i="24" s="1"/>
  <c r="HN35" i="24"/>
  <c r="VE35" i="24" s="1"/>
  <c r="HO35" i="24" s="1"/>
  <c r="PN35" i="24" s="1"/>
  <c r="GP35" i="24"/>
  <c r="UW35" i="24" s="1"/>
  <c r="HE35" i="24"/>
  <c r="HK35" i="24"/>
  <c r="VD35" i="24" s="1"/>
  <c r="HB35" i="24"/>
  <c r="VA35" i="24" s="1"/>
  <c r="HC35" i="24" s="1"/>
  <c r="PJ35" i="24" s="1"/>
  <c r="GS35" i="24"/>
  <c r="UX35" i="24" s="1"/>
  <c r="GT35" i="24" s="1"/>
  <c r="PG35" i="24" s="1"/>
  <c r="HQ35" i="24"/>
  <c r="GJ35" i="24"/>
  <c r="UU35" i="24" s="1"/>
  <c r="GK35" i="24" s="1"/>
  <c r="PD35" i="24" s="1"/>
  <c r="CI35" i="24"/>
  <c r="TM35" i="24" s="1"/>
  <c r="BB53" i="24"/>
  <c r="NQ28" i="24"/>
  <c r="CL35" i="24"/>
  <c r="TN35" i="24" s="1"/>
  <c r="CA35" i="24"/>
  <c r="EC31" i="24"/>
  <c r="OJ31" i="24" s="1"/>
  <c r="DB30" i="24"/>
  <c r="OA30" i="24" s="1"/>
  <c r="NP29" i="24"/>
  <c r="EB34" i="24"/>
  <c r="XW37" i="24"/>
  <c r="BF53" i="24"/>
  <c r="ZJ33" i="24"/>
  <c r="ZG34" i="24"/>
  <c r="XU37" i="24"/>
  <c r="DN34" i="24"/>
  <c r="OE34" i="24" s="1"/>
  <c r="CB36" i="24"/>
  <c r="CC36" i="24" s="1"/>
  <c r="TK36" i="24" s="1"/>
  <c r="CE36" i="24"/>
  <c r="CF36" i="24" s="1"/>
  <c r="TL36" i="24" s="1"/>
  <c r="XS37" i="24"/>
  <c r="XW38" i="24" s="1"/>
  <c r="XY37" i="24"/>
  <c r="CK37" i="24"/>
  <c r="CH37" i="24"/>
  <c r="CK36" i="24"/>
  <c r="CL36" i="24" s="1"/>
  <c r="CH36" i="24"/>
  <c r="XT39" i="24"/>
  <c r="XX40" i="24" s="1"/>
  <c r="XV39" i="24"/>
  <c r="XX39" i="24"/>
  <c r="DH36" i="24"/>
  <c r="OC36" i="24" s="1"/>
  <c r="ND33" i="24"/>
  <c r="NE33" i="24" s="1"/>
  <c r="XB33" i="24" s="1"/>
  <c r="NF33" i="24" s="1"/>
  <c r="RK33" i="24" s="1"/>
  <c r="DW34" i="24"/>
  <c r="OH34" i="24" s="1"/>
  <c r="DQ35" i="24"/>
  <c r="OF35" i="24" s="1"/>
  <c r="CS34" i="24"/>
  <c r="NX34" i="24" s="1"/>
  <c r="CN34" i="24"/>
  <c r="CO33" i="24"/>
  <c r="TO33" i="24" s="1"/>
  <c r="CP33" i="24" s="1"/>
  <c r="NW33" i="24" s="1"/>
  <c r="CW33" i="24"/>
  <c r="CM33" i="24"/>
  <c r="NV33" i="24" s="1"/>
  <c r="DE35" i="24"/>
  <c r="TJ32" i="24"/>
  <c r="DK35" i="24"/>
  <c r="OD35" i="24" s="1"/>
  <c r="CJ33" i="24"/>
  <c r="NU33" i="24" s="1"/>
  <c r="CG33" i="24"/>
  <c r="NT33" i="24" s="1"/>
  <c r="DT36" i="24"/>
  <c r="OG36" i="24" s="1"/>
  <c r="ZM19" i="24"/>
  <c r="ZP19" i="24" s="1"/>
  <c r="SP29" i="24" a="1"/>
  <c r="SP29" i="24" s="1"/>
  <c r="SQ29" i="24" a="1"/>
  <c r="SQ29" i="24" s="1"/>
  <c r="SR29" i="24" a="1"/>
  <c r="SR29" i="24" s="1"/>
  <c r="SM29" i="24" a="1"/>
  <c r="SM29" i="24" s="1"/>
  <c r="SO29" i="24" a="1"/>
  <c r="SO29" i="24" s="1"/>
  <c r="SN29" i="24" a="1"/>
  <c r="SN29" i="24" s="1"/>
  <c r="XO35" i="24"/>
  <c r="SX45" i="24"/>
  <c r="SX46" i="24" s="1"/>
  <c r="BC53" i="24"/>
  <c r="BE53" i="24"/>
  <c r="OB53" i="24" s="1"/>
  <c r="RY28" i="24" a="1"/>
  <c r="ZJ34" i="24" a="1"/>
  <c r="IA34" i="24" l="1"/>
  <c r="PR34" i="24" s="1"/>
  <c r="MW43" i="24"/>
  <c r="RH42" i="24"/>
  <c r="NC42" i="24"/>
  <c r="RJ41" i="24"/>
  <c r="MH43" i="24"/>
  <c r="RC42" i="24"/>
  <c r="JE43" i="24"/>
  <c r="QB42" i="24"/>
  <c r="MT42" i="24"/>
  <c r="RG41" i="24"/>
  <c r="GH42" i="24"/>
  <c r="PC41" i="24"/>
  <c r="MN43" i="24"/>
  <c r="RE42" i="24"/>
  <c r="NI43" i="24"/>
  <c r="RL42" i="24"/>
  <c r="ID43" i="24"/>
  <c r="PS42" i="24"/>
  <c r="MK43" i="24"/>
  <c r="RD42" i="24"/>
  <c r="JH43" i="24"/>
  <c r="QC42" i="24"/>
  <c r="IV43" i="24"/>
  <c r="PY42" i="24"/>
  <c r="MZ43" i="24"/>
  <c r="RI42" i="24"/>
  <c r="KF43" i="24"/>
  <c r="QK42" i="24"/>
  <c r="MQ44" i="24"/>
  <c r="RF43" i="24"/>
  <c r="IG43" i="24"/>
  <c r="PT42" i="24"/>
  <c r="KC42" i="24"/>
  <c r="QJ41" i="24"/>
  <c r="GE44" i="24"/>
  <c r="PB43" i="24"/>
  <c r="JW43" i="24"/>
  <c r="QH42" i="24"/>
  <c r="NO43" i="24"/>
  <c r="RN42" i="24"/>
  <c r="JN43" i="24"/>
  <c r="QE42" i="24"/>
  <c r="JK43" i="24"/>
  <c r="QD42" i="24"/>
  <c r="NS32" i="24"/>
  <c r="CD33" i="24"/>
  <c r="LK35" i="24"/>
  <c r="LL35" i="24" s="1"/>
  <c r="WM35" i="24" s="1"/>
  <c r="LM35" i="24" s="1"/>
  <c r="QV35" i="24" s="1"/>
  <c r="PO34" i="24"/>
  <c r="GB43" i="24"/>
  <c r="PA42" i="24"/>
  <c r="JZ43" i="24"/>
  <c r="QI42" i="24"/>
  <c r="HI43" i="24"/>
  <c r="PL42" i="24"/>
  <c r="JQ44" i="24"/>
  <c r="QF43" i="24"/>
  <c r="JT43" i="24"/>
  <c r="QG42" i="24"/>
  <c r="NL43" i="24"/>
  <c r="RM42" i="24"/>
  <c r="HU43" i="24"/>
  <c r="PP42" i="24"/>
  <c r="FP43" i="24"/>
  <c r="OW43" i="24" s="1"/>
  <c r="FS43" i="24"/>
  <c r="OX43" i="24" s="1"/>
  <c r="FV43" i="24"/>
  <c r="OY43" i="24" s="1"/>
  <c r="FY44" i="24"/>
  <c r="OZ44" i="24" s="1"/>
  <c r="RY28" i="24"/>
  <c r="GU45" i="24"/>
  <c r="GL46" i="24"/>
  <c r="EL43" i="24"/>
  <c r="OM43" i="24" s="1"/>
  <c r="EX43" i="24"/>
  <c r="OQ43" i="24" s="1"/>
  <c r="EU43" i="24"/>
  <c r="OP43" i="24" s="1"/>
  <c r="GQ35" i="24"/>
  <c r="PF35" i="24" s="1"/>
  <c r="FA42" i="24"/>
  <c r="OR42" i="24" s="1"/>
  <c r="EF43" i="24"/>
  <c r="OK43" i="24" s="1"/>
  <c r="FM43" i="24"/>
  <c r="OV43" i="24" s="1"/>
  <c r="EO43" i="24"/>
  <c r="ON43" i="24" s="1"/>
  <c r="FG42" i="24"/>
  <c r="OT42" i="24" s="1"/>
  <c r="ER42" i="24"/>
  <c r="OO42" i="24" s="1"/>
  <c r="FJ43" i="24"/>
  <c r="OU43" i="24" s="1"/>
  <c r="DZ34" i="24"/>
  <c r="OI34" i="24" s="1"/>
  <c r="EI43" i="24"/>
  <c r="OL43" i="24" s="1"/>
  <c r="KP45" i="24"/>
  <c r="KY44" i="24"/>
  <c r="HX34" i="24"/>
  <c r="PQ34" i="24" s="1"/>
  <c r="LR34" i="24"/>
  <c r="WO34" i="24" s="1"/>
  <c r="LS34" i="24" s="1"/>
  <c r="HL35" i="24"/>
  <c r="PM35" i="24" s="1"/>
  <c r="VF35" i="24"/>
  <c r="HR35" i="24" s="1"/>
  <c r="PO35" i="24" s="1"/>
  <c r="VB35" i="24"/>
  <c r="HF35" i="24" s="1"/>
  <c r="PK35" i="24" s="1"/>
  <c r="KZ34" i="24"/>
  <c r="WI34" i="24" s="1"/>
  <c r="LA34" i="24" s="1"/>
  <c r="QR34" i="24" s="1"/>
  <c r="KQ34" i="24"/>
  <c r="WF34" i="24" s="1"/>
  <c r="KR34" i="24" s="1"/>
  <c r="QO34" i="24" s="1"/>
  <c r="GV35" i="24"/>
  <c r="UY35" i="24" s="1"/>
  <c r="GW35" i="24" s="1"/>
  <c r="PH35" i="24" s="1"/>
  <c r="GM35" i="24"/>
  <c r="UV35" i="24" s="1"/>
  <c r="GN35" i="24" s="1"/>
  <c r="PE35" i="24" s="1"/>
  <c r="LC34" i="24"/>
  <c r="WJ34" i="24" s="1"/>
  <c r="LD34" i="24" s="1"/>
  <c r="QS34" i="24" s="1"/>
  <c r="MD34" i="24"/>
  <c r="WS34" i="24" s="1"/>
  <c r="ME34" i="24" s="1"/>
  <c r="RB34" i="24" s="1"/>
  <c r="LF35" i="24"/>
  <c r="WK35" i="24" s="1"/>
  <c r="LG35" i="24" s="1"/>
  <c r="QT35" i="24" s="1"/>
  <c r="GY35" i="24"/>
  <c r="UZ35" i="24" s="1"/>
  <c r="GZ35" i="24" s="1"/>
  <c r="PI35" i="24" s="1"/>
  <c r="HZ35" i="24"/>
  <c r="VI35" i="24" s="1"/>
  <c r="TS34" i="24"/>
  <c r="CV34" i="24"/>
  <c r="NY34" i="24" s="1"/>
  <c r="TR32" i="24"/>
  <c r="CY32" i="24" s="1"/>
  <c r="NZ32" i="24" s="1"/>
  <c r="XF34" i="24"/>
  <c r="CZ35" i="24"/>
  <c r="DA35" i="24" s="1"/>
  <c r="CX33" i="24"/>
  <c r="IW42" i="24"/>
  <c r="IX42" i="24" s="1"/>
  <c r="VQ42" i="24" s="1"/>
  <c r="IY42" i="24" s="1"/>
  <c r="PZ42" i="24" s="1"/>
  <c r="IN43" i="24"/>
  <c r="IO43" i="24" s="1"/>
  <c r="VN43" i="24" s="1"/>
  <c r="IP43" i="24" s="1"/>
  <c r="PW43" i="24" s="1"/>
  <c r="EP54" i="24"/>
  <c r="EQ53" i="24"/>
  <c r="UF53" i="24" s="1"/>
  <c r="EY53" i="24"/>
  <c r="EZ53" i="24" s="1"/>
  <c r="UI53" i="24" s="1"/>
  <c r="HQ36" i="24"/>
  <c r="VF36" i="24" s="1"/>
  <c r="GS36" i="24"/>
  <c r="UX36" i="24" s="1"/>
  <c r="GT36" i="24" s="1"/>
  <c r="PG36" i="24" s="1"/>
  <c r="GJ36" i="24"/>
  <c r="UU36" i="24" s="1"/>
  <c r="GK36" i="24" s="1"/>
  <c r="PD36" i="24" s="1"/>
  <c r="HW36" i="24"/>
  <c r="VH36" i="24" s="1"/>
  <c r="HN36" i="24"/>
  <c r="VE36" i="24" s="1"/>
  <c r="HO36" i="24" s="1"/>
  <c r="PN36" i="24" s="1"/>
  <c r="GP36" i="24"/>
  <c r="UW36" i="24" s="1"/>
  <c r="HE36" i="24"/>
  <c r="VB36" i="24" s="1"/>
  <c r="HK36" i="24"/>
  <c r="VD36" i="24" s="1"/>
  <c r="HB36" i="24"/>
  <c r="VA36" i="24" s="1"/>
  <c r="HC36" i="24" s="1"/>
  <c r="PJ36" i="24" s="1"/>
  <c r="LO35" i="24"/>
  <c r="WN35" i="24" s="1"/>
  <c r="LP35" i="24" s="1"/>
  <c r="QW35" i="24" s="1"/>
  <c r="KQ35" i="24"/>
  <c r="KH35" i="24"/>
  <c r="WC35" i="24" s="1"/>
  <c r="KI35" i="24" s="1"/>
  <c r="QL35" i="24" s="1"/>
  <c r="LU35" i="24"/>
  <c r="WP35" i="24" s="1"/>
  <c r="LV35" i="24" s="1"/>
  <c r="QY35" i="24" s="1"/>
  <c r="KW35" i="24"/>
  <c r="WH35" i="24" s="1"/>
  <c r="KX35" i="24" s="1"/>
  <c r="QQ35" i="24" s="1"/>
  <c r="KN35" i="24"/>
  <c r="WE35" i="24" s="1"/>
  <c r="KO35" i="24" s="1"/>
  <c r="QN35" i="24" s="1"/>
  <c r="MA35" i="24"/>
  <c r="WR35" i="24" s="1"/>
  <c r="MB35" i="24" s="1"/>
  <c r="RA35" i="24" s="1"/>
  <c r="KT35" i="24"/>
  <c r="WG35" i="24" s="1"/>
  <c r="KU35" i="24" s="1"/>
  <c r="QP35" i="24" s="1"/>
  <c r="KK35" i="24"/>
  <c r="WD35" i="24" s="1"/>
  <c r="KL35" i="24" s="1"/>
  <c r="QM35" i="24" s="1"/>
  <c r="LI35" i="24"/>
  <c r="WL35" i="24" s="1"/>
  <c r="LJ35" i="24" s="1"/>
  <c r="QU35" i="24" s="1"/>
  <c r="CI37" i="24"/>
  <c r="TN36" i="24"/>
  <c r="EC32" i="24"/>
  <c r="OJ32" i="24" s="1"/>
  <c r="CI36" i="24"/>
  <c r="TM36" i="24" s="1"/>
  <c r="CA36" i="24"/>
  <c r="EB35" i="24"/>
  <c r="CL37" i="24"/>
  <c r="TN37" i="24" s="1"/>
  <c r="CA37" i="24"/>
  <c r="DB31" i="24"/>
  <c r="OA31" i="24" s="1"/>
  <c r="NP30" i="24"/>
  <c r="ZJ34" i="24"/>
  <c r="ZG35" i="24"/>
  <c r="DN35" i="24"/>
  <c r="OE35" i="24" s="1"/>
  <c r="XY38" i="24"/>
  <c r="CE38" i="24" s="1"/>
  <c r="CF38" i="24" s="1"/>
  <c r="BF54" i="24"/>
  <c r="BD54" i="24"/>
  <c r="BB54" i="24"/>
  <c r="CB37" i="24"/>
  <c r="CC37" i="24" s="1"/>
  <c r="TK37" i="24" s="1"/>
  <c r="CE37" i="24"/>
  <c r="CF37" i="24" s="1"/>
  <c r="TL37" i="24" s="1"/>
  <c r="XS38" i="24"/>
  <c r="XZ39" i="24" s="1"/>
  <c r="XU38" i="24"/>
  <c r="XZ38" i="24"/>
  <c r="XV40" i="24"/>
  <c r="XT40" i="24"/>
  <c r="DH37" i="24"/>
  <c r="OC37" i="24" s="1"/>
  <c r="DK36" i="24"/>
  <c r="OD36" i="24" s="1"/>
  <c r="CS35" i="24"/>
  <c r="NX35" i="24" s="1"/>
  <c r="TJ33" i="24"/>
  <c r="CM34" i="24"/>
  <c r="NV34" i="24" s="1"/>
  <c r="DT37" i="24"/>
  <c r="OG37" i="24" s="1"/>
  <c r="CN35" i="24"/>
  <c r="CW34" i="24"/>
  <c r="CO34" i="24"/>
  <c r="TO34" i="24" s="1"/>
  <c r="CP34" i="24" s="1"/>
  <c r="NW34" i="24" s="1"/>
  <c r="ND34" i="24"/>
  <c r="NE34" i="24" s="1"/>
  <c r="XB34" i="24" s="1"/>
  <c r="NF34" i="24" s="1"/>
  <c r="RK34" i="24" s="1"/>
  <c r="DW35" i="24"/>
  <c r="OH35" i="24" s="1"/>
  <c r="CG34" i="24"/>
  <c r="NT34" i="24" s="1"/>
  <c r="CJ34" i="24"/>
  <c r="NU34" i="24" s="1"/>
  <c r="DE36" i="24"/>
  <c r="DQ36" i="24"/>
  <c r="OF36" i="24" s="1"/>
  <c r="RW29" i="24"/>
  <c r="SM30" i="24" a="1"/>
  <c r="SM30" i="24" s="1"/>
  <c r="SO30" i="24" a="1"/>
  <c r="SO30" i="24" s="1"/>
  <c r="SP30" i="24" a="1"/>
  <c r="SP30" i="24" s="1"/>
  <c r="SN30" i="24" a="1"/>
  <c r="SN30" i="24" s="1"/>
  <c r="SQ30" i="24" a="1"/>
  <c r="SQ30" i="24" s="1"/>
  <c r="SR30" i="24" a="1"/>
  <c r="SR30" i="24" s="1"/>
  <c r="SX47" i="24"/>
  <c r="XO36" i="24"/>
  <c r="BE54" i="24"/>
  <c r="OB54" i="24" s="1"/>
  <c r="BE55" i="24"/>
  <c r="OB55" i="24" s="1"/>
  <c r="BC54" i="24"/>
  <c r="RY29" i="24" a="1"/>
  <c r="ZJ35" i="24" a="1"/>
  <c r="IA35" i="24" l="1"/>
  <c r="PR35" i="24" s="1"/>
  <c r="GQ36" i="24"/>
  <c r="PF36" i="24" s="1"/>
  <c r="IG44" i="24"/>
  <c r="PT43" i="24"/>
  <c r="IV44" i="24"/>
  <c r="PY43" i="24"/>
  <c r="NI44" i="24"/>
  <c r="RL43" i="24"/>
  <c r="JE44" i="24"/>
  <c r="QB43" i="24"/>
  <c r="MQ45" i="24"/>
  <c r="RF44" i="24"/>
  <c r="JH44" i="24"/>
  <c r="QC43" i="24"/>
  <c r="MN44" i="24"/>
  <c r="RE43" i="24"/>
  <c r="MH44" i="24"/>
  <c r="RC43" i="24"/>
  <c r="GE45" i="24"/>
  <c r="PB44" i="24"/>
  <c r="KF44" i="24"/>
  <c r="QK43" i="24"/>
  <c r="MK44" i="24"/>
  <c r="RD43" i="24"/>
  <c r="GH43" i="24"/>
  <c r="PC42" i="24"/>
  <c r="NC43" i="24"/>
  <c r="RJ42" i="24"/>
  <c r="KC43" i="24"/>
  <c r="QJ42" i="24"/>
  <c r="MZ44" i="24"/>
  <c r="RI43" i="24"/>
  <c r="ID44" i="24"/>
  <c r="PS43" i="24"/>
  <c r="MT43" i="24"/>
  <c r="RG42" i="24"/>
  <c r="MW44" i="24"/>
  <c r="RH43" i="24"/>
  <c r="NL44" i="24"/>
  <c r="RM43" i="24"/>
  <c r="JZ44" i="24"/>
  <c r="QI43" i="24"/>
  <c r="JK44" i="24"/>
  <c r="QD43" i="24"/>
  <c r="JT44" i="24"/>
  <c r="QG43" i="24"/>
  <c r="GB44" i="24"/>
  <c r="PA43" i="24"/>
  <c r="JN44" i="24"/>
  <c r="QE43" i="24"/>
  <c r="JQ45" i="24"/>
  <c r="QF44" i="24"/>
  <c r="NO44" i="24"/>
  <c r="RN43" i="24"/>
  <c r="NS33" i="24"/>
  <c r="CD34" i="24"/>
  <c r="HU44" i="24"/>
  <c r="PP43" i="24"/>
  <c r="HI44" i="24"/>
  <c r="PL43" i="24"/>
  <c r="JW44" i="24"/>
  <c r="QH43" i="24"/>
  <c r="FY45" i="24"/>
  <c r="OZ45" i="24" s="1"/>
  <c r="FV44" i="24"/>
  <c r="OY44" i="24" s="1"/>
  <c r="FS44" i="24"/>
  <c r="OX44" i="24" s="1"/>
  <c r="FP44" i="24"/>
  <c r="OW44" i="24" s="1"/>
  <c r="RY29" i="24"/>
  <c r="GL47" i="24"/>
  <c r="GU46" i="24"/>
  <c r="EI44" i="24"/>
  <c r="OL44" i="24" s="1"/>
  <c r="EF44" i="24"/>
  <c r="OK44" i="24" s="1"/>
  <c r="EU44" i="24"/>
  <c r="OP44" i="24" s="1"/>
  <c r="DZ35" i="24"/>
  <c r="OI35" i="24" s="1"/>
  <c r="FG43" i="24"/>
  <c r="OT43" i="24" s="1"/>
  <c r="EX44" i="24"/>
  <c r="OQ44" i="24" s="1"/>
  <c r="EO44" i="24"/>
  <c r="ON44" i="24" s="1"/>
  <c r="EL44" i="24"/>
  <c r="OM44" i="24" s="1"/>
  <c r="HF36" i="24"/>
  <c r="PK36" i="24" s="1"/>
  <c r="FJ44" i="24"/>
  <c r="OU44" i="24" s="1"/>
  <c r="FM44" i="24"/>
  <c r="OV44" i="24" s="1"/>
  <c r="FA43" i="24"/>
  <c r="OR43" i="24" s="1"/>
  <c r="ER43" i="24"/>
  <c r="OO43" i="24" s="1"/>
  <c r="KY45" i="24"/>
  <c r="KP46" i="24"/>
  <c r="HR36" i="24"/>
  <c r="PO36" i="24" s="1"/>
  <c r="LK36" i="24"/>
  <c r="LL36" i="24" s="1"/>
  <c r="WM36" i="24" s="1"/>
  <c r="LM36" i="24" s="1"/>
  <c r="QV36" i="24" s="1"/>
  <c r="HX35" i="24"/>
  <c r="PQ35" i="24" s="1"/>
  <c r="LR35" i="24"/>
  <c r="WO35" i="24" s="1"/>
  <c r="LS35" i="24" s="1"/>
  <c r="HL36" i="24"/>
  <c r="PM36" i="24" s="1"/>
  <c r="WF35" i="24"/>
  <c r="KR35" i="24" s="1"/>
  <c r="QO35" i="24" s="1"/>
  <c r="GV36" i="24"/>
  <c r="UY36" i="24" s="1"/>
  <c r="GW36" i="24" s="1"/>
  <c r="PH36" i="24" s="1"/>
  <c r="GM36" i="24"/>
  <c r="UV36" i="24" s="1"/>
  <c r="GN36" i="24" s="1"/>
  <c r="PE36" i="24" s="1"/>
  <c r="LC35" i="24"/>
  <c r="WJ35" i="24" s="1"/>
  <c r="LD35" i="24" s="1"/>
  <c r="QS35" i="24" s="1"/>
  <c r="MD35" i="24"/>
  <c r="WS35" i="24" s="1"/>
  <c r="ME35" i="24" s="1"/>
  <c r="RB35" i="24" s="1"/>
  <c r="GY36" i="24"/>
  <c r="UZ36" i="24" s="1"/>
  <c r="GZ36" i="24" s="1"/>
  <c r="PI36" i="24" s="1"/>
  <c r="HZ36" i="24"/>
  <c r="VI36" i="24" s="1"/>
  <c r="IA36" i="24" s="1"/>
  <c r="PR36" i="24" s="1"/>
  <c r="LF36" i="24"/>
  <c r="WK36" i="24" s="1"/>
  <c r="LG36" i="24" s="1"/>
  <c r="QT36" i="24" s="1"/>
  <c r="KZ35" i="24"/>
  <c r="WI35" i="24" s="1"/>
  <c r="LA35" i="24" s="1"/>
  <c r="QR35" i="24" s="1"/>
  <c r="TR33" i="24"/>
  <c r="CY33" i="24" s="1"/>
  <c r="NZ33" i="24" s="1"/>
  <c r="TS35" i="24"/>
  <c r="CV35" i="24"/>
  <c r="NY35" i="24" s="1"/>
  <c r="XF35" i="24"/>
  <c r="CZ36" i="24"/>
  <c r="DA36" i="24" s="1"/>
  <c r="CZ37" i="24"/>
  <c r="DA37" i="24" s="1"/>
  <c r="CX34" i="24"/>
  <c r="EP55" i="24"/>
  <c r="EQ54" i="24"/>
  <c r="UF54" i="24" s="1"/>
  <c r="EY54" i="24"/>
  <c r="EZ54" i="24" s="1"/>
  <c r="UI54" i="24" s="1"/>
  <c r="IN44" i="24"/>
  <c r="IO44" i="24" s="1"/>
  <c r="VN44" i="24" s="1"/>
  <c r="IP44" i="24" s="1"/>
  <c r="PW44" i="24" s="1"/>
  <c r="IW43" i="24"/>
  <c r="IX43" i="24" s="1"/>
  <c r="VQ43" i="24" s="1"/>
  <c r="IY43" i="24" s="1"/>
  <c r="PZ43" i="24" s="1"/>
  <c r="HK37" i="24"/>
  <c r="VD37" i="24" s="1"/>
  <c r="HB37" i="24"/>
  <c r="VA37" i="24" s="1"/>
  <c r="HC37" i="24" s="1"/>
  <c r="PJ37" i="24" s="1"/>
  <c r="HQ37" i="24"/>
  <c r="VF37" i="24" s="1"/>
  <c r="GS37" i="24"/>
  <c r="UX37" i="24" s="1"/>
  <c r="GT37" i="24" s="1"/>
  <c r="PG37" i="24" s="1"/>
  <c r="GJ37" i="24"/>
  <c r="UU37" i="24" s="1"/>
  <c r="GK37" i="24" s="1"/>
  <c r="PD37" i="24" s="1"/>
  <c r="HW37" i="24"/>
  <c r="VH37" i="24" s="1"/>
  <c r="HN37" i="24"/>
  <c r="VE37" i="24" s="1"/>
  <c r="HO37" i="24" s="1"/>
  <c r="PN37" i="24" s="1"/>
  <c r="GP37" i="24"/>
  <c r="UW37" i="24" s="1"/>
  <c r="GQ37" i="24" s="1"/>
  <c r="PF37" i="24" s="1"/>
  <c r="HE37" i="24"/>
  <c r="VB37" i="24" s="1"/>
  <c r="LI36" i="24"/>
  <c r="WL36" i="24" s="1"/>
  <c r="LJ36" i="24" s="1"/>
  <c r="QU36" i="24" s="1"/>
  <c r="KK36" i="24"/>
  <c r="WD36" i="24" s="1"/>
  <c r="KL36" i="24" s="1"/>
  <c r="QM36" i="24" s="1"/>
  <c r="LO36" i="24"/>
  <c r="WN36" i="24" s="1"/>
  <c r="LP36" i="24" s="1"/>
  <c r="QW36" i="24" s="1"/>
  <c r="KH36" i="24"/>
  <c r="WC36" i="24" s="1"/>
  <c r="KI36" i="24" s="1"/>
  <c r="QL36" i="24" s="1"/>
  <c r="LU36" i="24"/>
  <c r="WP36" i="24" s="1"/>
  <c r="LV36" i="24" s="1"/>
  <c r="QY36" i="24" s="1"/>
  <c r="KW36" i="24"/>
  <c r="WH36" i="24" s="1"/>
  <c r="KX36" i="24" s="1"/>
  <c r="QQ36" i="24" s="1"/>
  <c r="KN36" i="24"/>
  <c r="WE36" i="24" s="1"/>
  <c r="KO36" i="24" s="1"/>
  <c r="QN36" i="24" s="1"/>
  <c r="MA36" i="24"/>
  <c r="WR36" i="24" s="1"/>
  <c r="MB36" i="24" s="1"/>
  <c r="RA36" i="24" s="1"/>
  <c r="KT36" i="24"/>
  <c r="WG36" i="24" s="1"/>
  <c r="KU36" i="24" s="1"/>
  <c r="QP36" i="24" s="1"/>
  <c r="BF56" i="24"/>
  <c r="TM37" i="24"/>
  <c r="NQ30" i="24"/>
  <c r="DB32" i="24"/>
  <c r="OA32" i="24" s="1"/>
  <c r="NP31" i="24"/>
  <c r="EB36" i="24"/>
  <c r="EB37" i="24"/>
  <c r="EC33" i="24"/>
  <c r="OJ33" i="24" s="1"/>
  <c r="NQ29" i="24"/>
  <c r="ZJ35" i="24"/>
  <c r="ZG36" i="24"/>
  <c r="CB38" i="24"/>
  <c r="CC38" i="24" s="1"/>
  <c r="TK38" i="24" s="1"/>
  <c r="BD55" i="24"/>
  <c r="BF55" i="24"/>
  <c r="DN36" i="24"/>
  <c r="OE36" i="24" s="1"/>
  <c r="BB55" i="24"/>
  <c r="CH39" i="24"/>
  <c r="CK39" i="24"/>
  <c r="TL38" i="24"/>
  <c r="XS39" i="24"/>
  <c r="XU39" i="24"/>
  <c r="XW39" i="24"/>
  <c r="XY39" i="24"/>
  <c r="CH38" i="24"/>
  <c r="CK38" i="24"/>
  <c r="CL38" i="24" s="1"/>
  <c r="TN38" i="24" s="1"/>
  <c r="XT41" i="24"/>
  <c r="XV42" i="24" s="1"/>
  <c r="XV41" i="24"/>
  <c r="XX41" i="24"/>
  <c r="SQ31" i="24" a="1"/>
  <c r="SQ31" i="24" s="1"/>
  <c r="SR31" i="24" a="1"/>
  <c r="SR31" i="24" s="1"/>
  <c r="SO31" i="24" a="1"/>
  <c r="SO31" i="24" s="1"/>
  <c r="SN31" i="24" a="1"/>
  <c r="SN31" i="24" s="1"/>
  <c r="SM31" i="24" a="1"/>
  <c r="SM31" i="24" s="1"/>
  <c r="DH38" i="24"/>
  <c r="OC38" i="24" s="1"/>
  <c r="SP31" i="24" a="1"/>
  <c r="SP31" i="24" s="1"/>
  <c r="SN32" i="24" a="1"/>
  <c r="SN32" i="24" s="1"/>
  <c r="SP32" i="24" a="1"/>
  <c r="SP32" i="24" s="1"/>
  <c r="SO32" i="24" a="1"/>
  <c r="SO32" i="24" s="1"/>
  <c r="SR32" i="24" a="1"/>
  <c r="SR32" i="24" s="1"/>
  <c r="SQ32" i="24" a="1"/>
  <c r="SQ32" i="24" s="1"/>
  <c r="SM32" i="24" a="1"/>
  <c r="SM32" i="24" s="1"/>
  <c r="CG35" i="24"/>
  <c r="NT35" i="24" s="1"/>
  <c r="CS36" i="24"/>
  <c r="NX36" i="24" s="1"/>
  <c r="CW35" i="24"/>
  <c r="CO35" i="24"/>
  <c r="TO35" i="24" s="1"/>
  <c r="CP35" i="24" s="1"/>
  <c r="NW35" i="24" s="1"/>
  <c r="CN36" i="24"/>
  <c r="CM35" i="24"/>
  <c r="NV35" i="24" s="1"/>
  <c r="DK37" i="24"/>
  <c r="OD37" i="24" s="1"/>
  <c r="DQ37" i="24"/>
  <c r="OF37" i="24" s="1"/>
  <c r="DT38" i="24"/>
  <c r="OG38" i="24" s="1"/>
  <c r="DE37" i="24"/>
  <c r="CJ35" i="24"/>
  <c r="NU35" i="24" s="1"/>
  <c r="TJ34" i="24"/>
  <c r="ND35" i="24"/>
  <c r="NE35" i="24" s="1"/>
  <c r="XB35" i="24" s="1"/>
  <c r="NF35" i="24" s="1"/>
  <c r="RK35" i="24" s="1"/>
  <c r="DW36" i="24"/>
  <c r="OH36" i="24" s="1"/>
  <c r="ZM20" i="24"/>
  <c r="ZP20" i="24" s="1"/>
  <c r="BC55" i="24"/>
  <c r="RW30" i="24"/>
  <c r="XO37" i="24"/>
  <c r="SX48" i="24"/>
  <c r="BE56" i="24"/>
  <c r="OB56" i="24" s="1"/>
  <c r="RY30" i="24" a="1"/>
  <c r="ZJ36" i="24" a="1"/>
  <c r="LK37" i="24" l="1"/>
  <c r="LL37" i="24" s="1"/>
  <c r="WM37" i="24" s="1"/>
  <c r="LM37" i="24" s="1"/>
  <c r="QV37" i="24" s="1"/>
  <c r="ID45" i="24"/>
  <c r="PS44" i="24"/>
  <c r="GH44" i="24"/>
  <c r="PC43" i="24"/>
  <c r="MH45" i="24"/>
  <c r="RC44" i="24"/>
  <c r="JE45" i="24"/>
  <c r="QB44" i="24"/>
  <c r="MZ45" i="24"/>
  <c r="RI44" i="24"/>
  <c r="MK45" i="24"/>
  <c r="RD44" i="24"/>
  <c r="MN45" i="24"/>
  <c r="RE44" i="24"/>
  <c r="NI45" i="24"/>
  <c r="RL44" i="24"/>
  <c r="MW45" i="24"/>
  <c r="RH44" i="24"/>
  <c r="KC44" i="24"/>
  <c r="QJ43" i="24"/>
  <c r="KF45" i="24"/>
  <c r="QK44" i="24"/>
  <c r="JH45" i="24"/>
  <c r="QC44" i="24"/>
  <c r="IV45" i="24"/>
  <c r="PY44" i="24"/>
  <c r="MT44" i="24"/>
  <c r="RG43" i="24"/>
  <c r="NC44" i="24"/>
  <c r="RJ43" i="24"/>
  <c r="GE46" i="24"/>
  <c r="PB45" i="24"/>
  <c r="MQ46" i="24"/>
  <c r="RF45" i="24"/>
  <c r="IG45" i="24"/>
  <c r="PT44" i="24"/>
  <c r="JW45" i="24"/>
  <c r="QH44" i="24"/>
  <c r="JT45" i="24"/>
  <c r="QG44" i="24"/>
  <c r="NO45" i="24"/>
  <c r="RN44" i="24"/>
  <c r="HI45" i="24"/>
  <c r="PL44" i="24"/>
  <c r="JQ46" i="24"/>
  <c r="QF45" i="24"/>
  <c r="JK45" i="24"/>
  <c r="QD44" i="24"/>
  <c r="HU45" i="24"/>
  <c r="PP44" i="24"/>
  <c r="JN45" i="24"/>
  <c r="QE44" i="24"/>
  <c r="JZ45" i="24"/>
  <c r="QI44" i="24"/>
  <c r="NS34" i="24"/>
  <c r="CD35" i="24"/>
  <c r="GB45" i="24"/>
  <c r="PA44" i="24"/>
  <c r="NL45" i="24"/>
  <c r="RM44" i="24"/>
  <c r="FP45" i="24"/>
  <c r="OW45" i="24" s="1"/>
  <c r="FS45" i="24"/>
  <c r="OX45" i="24" s="1"/>
  <c r="FV45" i="24"/>
  <c r="OY45" i="24" s="1"/>
  <c r="FY46" i="24"/>
  <c r="OZ46" i="24" s="1"/>
  <c r="RY30" i="24"/>
  <c r="GL48" i="24"/>
  <c r="GU47" i="24"/>
  <c r="ER44" i="24"/>
  <c r="OO44" i="24" s="1"/>
  <c r="EF45" i="24"/>
  <c r="OK45" i="24" s="1"/>
  <c r="EX45" i="24"/>
  <c r="OQ45" i="24" s="1"/>
  <c r="EL45" i="24"/>
  <c r="OM45" i="24" s="1"/>
  <c r="FG44" i="24"/>
  <c r="OT44" i="24" s="1"/>
  <c r="FA44" i="24"/>
  <c r="OR44" i="24" s="1"/>
  <c r="EI45" i="24"/>
  <c r="OL45" i="24" s="1"/>
  <c r="HF37" i="24"/>
  <c r="PK37" i="24" s="1"/>
  <c r="DZ36" i="24"/>
  <c r="OI36" i="24" s="1"/>
  <c r="HR37" i="24"/>
  <c r="FM45" i="24"/>
  <c r="OV45" i="24" s="1"/>
  <c r="EO45" i="24"/>
  <c r="ON45" i="24" s="1"/>
  <c r="FJ45" i="24"/>
  <c r="OU45" i="24" s="1"/>
  <c r="EU45" i="24"/>
  <c r="OP45" i="24" s="1"/>
  <c r="KP47" i="24"/>
  <c r="KY46" i="24"/>
  <c r="HL37" i="24"/>
  <c r="PM37" i="24" s="1"/>
  <c r="HX36" i="24"/>
  <c r="PQ36" i="24" s="1"/>
  <c r="LR36" i="24"/>
  <c r="WO36" i="24" s="1"/>
  <c r="LS36" i="24" s="1"/>
  <c r="KZ36" i="24"/>
  <c r="WI36" i="24" s="1"/>
  <c r="LA36" i="24" s="1"/>
  <c r="QR36" i="24" s="1"/>
  <c r="KQ36" i="24"/>
  <c r="WF36" i="24" s="1"/>
  <c r="KR36" i="24" s="1"/>
  <c r="QO36" i="24" s="1"/>
  <c r="GV37" i="24"/>
  <c r="UY37" i="24" s="1"/>
  <c r="GW37" i="24" s="1"/>
  <c r="PH37" i="24" s="1"/>
  <c r="GM37" i="24"/>
  <c r="UV37" i="24" s="1"/>
  <c r="GN37" i="24" s="1"/>
  <c r="PE37" i="24" s="1"/>
  <c r="LF37" i="24"/>
  <c r="WK37" i="24" s="1"/>
  <c r="LG37" i="24" s="1"/>
  <c r="QT37" i="24" s="1"/>
  <c r="LC36" i="24"/>
  <c r="WJ36" i="24" s="1"/>
  <c r="LD36" i="24" s="1"/>
  <c r="QS36" i="24" s="1"/>
  <c r="MD36" i="24"/>
  <c r="WS36" i="24" s="1"/>
  <c r="ME36" i="24" s="1"/>
  <c r="RB36" i="24" s="1"/>
  <c r="GY37" i="24"/>
  <c r="UZ37" i="24" s="1"/>
  <c r="GZ37" i="24" s="1"/>
  <c r="PI37" i="24" s="1"/>
  <c r="HZ37" i="24"/>
  <c r="VI37" i="24" s="1"/>
  <c r="IA37" i="24" s="1"/>
  <c r="PR37" i="24" s="1"/>
  <c r="XF36" i="24"/>
  <c r="CV36" i="24"/>
  <c r="NY36" i="24" s="1"/>
  <c r="TR34" i="24"/>
  <c r="CY34" i="24" s="1"/>
  <c r="NZ34" i="24" s="1"/>
  <c r="TS36" i="24"/>
  <c r="CX35" i="24"/>
  <c r="IN45" i="24"/>
  <c r="IO45" i="24" s="1"/>
  <c r="VN45" i="24" s="1"/>
  <c r="IP45" i="24" s="1"/>
  <c r="PW45" i="24" s="1"/>
  <c r="IW44" i="24"/>
  <c r="IX44" i="24" s="1"/>
  <c r="VQ44" i="24" s="1"/>
  <c r="IY44" i="24" s="1"/>
  <c r="PZ44" i="24" s="1"/>
  <c r="EP56" i="24"/>
  <c r="EQ55" i="24"/>
  <c r="UF55" i="24" s="1"/>
  <c r="EY55" i="24"/>
  <c r="EZ55" i="24" s="1"/>
  <c r="UI55" i="24" s="1"/>
  <c r="HE38" i="24"/>
  <c r="VB38" i="24" s="1"/>
  <c r="HK38" i="24"/>
  <c r="VD38" i="24" s="1"/>
  <c r="HB38" i="24"/>
  <c r="HQ38" i="24"/>
  <c r="VF38" i="24" s="1"/>
  <c r="GS38" i="24"/>
  <c r="GJ38" i="24"/>
  <c r="UU38" i="24" s="1"/>
  <c r="GK38" i="24" s="1"/>
  <c r="PD38" i="24" s="1"/>
  <c r="HW38" i="24"/>
  <c r="VH38" i="24" s="1"/>
  <c r="GP38" i="24"/>
  <c r="UW38" i="24" s="1"/>
  <c r="GQ38" i="24" s="1"/>
  <c r="PF38" i="24" s="1"/>
  <c r="HN38" i="24"/>
  <c r="MA37" i="24"/>
  <c r="WR37" i="24" s="1"/>
  <c r="MB37" i="24" s="1"/>
  <c r="RA37" i="24" s="1"/>
  <c r="KT37" i="24"/>
  <c r="WG37" i="24" s="1"/>
  <c r="KU37" i="24" s="1"/>
  <c r="QP37" i="24" s="1"/>
  <c r="LI37" i="24"/>
  <c r="WL37" i="24" s="1"/>
  <c r="LJ37" i="24" s="1"/>
  <c r="QU37" i="24" s="1"/>
  <c r="KK37" i="24"/>
  <c r="WD37" i="24" s="1"/>
  <c r="KL37" i="24" s="1"/>
  <c r="QM37" i="24" s="1"/>
  <c r="LO37" i="24"/>
  <c r="WN37" i="24" s="1"/>
  <c r="LP37" i="24" s="1"/>
  <c r="QW37" i="24" s="1"/>
  <c r="KH37" i="24"/>
  <c r="WC37" i="24" s="1"/>
  <c r="KI37" i="24" s="1"/>
  <c r="QL37" i="24" s="1"/>
  <c r="KW37" i="24"/>
  <c r="WH37" i="24" s="1"/>
  <c r="KX37" i="24" s="1"/>
  <c r="QQ37" i="24" s="1"/>
  <c r="LU37" i="24"/>
  <c r="WP37" i="24" s="1"/>
  <c r="LV37" i="24" s="1"/>
  <c r="QY37" i="24" s="1"/>
  <c r="KN37" i="24"/>
  <c r="WE37" i="24" s="1"/>
  <c r="KO37" i="24" s="1"/>
  <c r="QN37" i="24" s="1"/>
  <c r="CI39" i="24"/>
  <c r="BB56" i="24"/>
  <c r="BD56" i="24"/>
  <c r="NQ31" i="24"/>
  <c r="XF37" i="24"/>
  <c r="DB33" i="24"/>
  <c r="OA33" i="24" s="1"/>
  <c r="NP32" i="24"/>
  <c r="CL39" i="24"/>
  <c r="TN39" i="24" s="1"/>
  <c r="CA39" i="24"/>
  <c r="EC34" i="24"/>
  <c r="OJ34" i="24" s="1"/>
  <c r="CI38" i="24"/>
  <c r="TM38" i="24" s="1"/>
  <c r="CA38" i="24"/>
  <c r="TS37" i="24"/>
  <c r="ZJ36" i="24"/>
  <c r="ZG37" i="24"/>
  <c r="DN37" i="24"/>
  <c r="OE37" i="24" s="1"/>
  <c r="CB39" i="24"/>
  <c r="CC39" i="24" s="1"/>
  <c r="TK39" i="24" s="1"/>
  <c r="CE39" i="24"/>
  <c r="CF39" i="24" s="1"/>
  <c r="TL39" i="24" s="1"/>
  <c r="XS40" i="24"/>
  <c r="XW41" i="24" s="1"/>
  <c r="XW40" i="24"/>
  <c r="XU40" i="24"/>
  <c r="XZ40" i="24"/>
  <c r="XY40" i="24"/>
  <c r="XT42" i="24"/>
  <c r="XX43" i="24" s="1"/>
  <c r="XX42" i="24"/>
  <c r="RW31" i="24"/>
  <c r="RW32" i="24"/>
  <c r="DH39" i="24"/>
  <c r="OC39" i="24" s="1"/>
  <c r="CG36" i="24"/>
  <c r="NT36" i="24" s="1"/>
  <c r="DE38" i="24"/>
  <c r="CN37" i="24"/>
  <c r="CW36" i="24"/>
  <c r="CO36" i="24"/>
  <c r="TO36" i="24" s="1"/>
  <c r="CP36" i="24" s="1"/>
  <c r="NW36" i="24" s="1"/>
  <c r="CS37" i="24"/>
  <c r="NX37" i="24" s="1"/>
  <c r="ND36" i="24"/>
  <c r="NE36" i="24" s="1"/>
  <c r="XB36" i="24" s="1"/>
  <c r="NF36" i="24" s="1"/>
  <c r="RK36" i="24" s="1"/>
  <c r="DW37" i="24"/>
  <c r="OH37" i="24" s="1"/>
  <c r="CJ36" i="24"/>
  <c r="NU36" i="24" s="1"/>
  <c r="DT39" i="24"/>
  <c r="OG39" i="24" s="1"/>
  <c r="CM36" i="24"/>
  <c r="NV36" i="24" s="1"/>
  <c r="DQ38" i="24"/>
  <c r="OF38" i="24" s="1"/>
  <c r="TJ35" i="24"/>
  <c r="DK38" i="24"/>
  <c r="OD38" i="24" s="1"/>
  <c r="XO38" i="24"/>
  <c r="SX49" i="24"/>
  <c r="BE57" i="24"/>
  <c r="OB57" i="24" s="1"/>
  <c r="BC56" i="24"/>
  <c r="RY31" i="24" a="1"/>
  <c r="ZJ37" i="24" a="1"/>
  <c r="HF38" i="24" l="1"/>
  <c r="PK38" i="24" s="1"/>
  <c r="GE47" i="24"/>
  <c r="PB46" i="24"/>
  <c r="JH46" i="24"/>
  <c r="QC45" i="24"/>
  <c r="NI46" i="24"/>
  <c r="RL45" i="24"/>
  <c r="JE46" i="24"/>
  <c r="QB45" i="24"/>
  <c r="NC45" i="24"/>
  <c r="RJ44" i="24"/>
  <c r="KF46" i="24"/>
  <c r="QK45" i="24"/>
  <c r="MN46" i="24"/>
  <c r="RE45" i="24"/>
  <c r="MH46" i="24"/>
  <c r="RC45" i="24"/>
  <c r="IG46" i="24"/>
  <c r="PT45" i="24"/>
  <c r="MT45" i="24"/>
  <c r="RG44" i="24"/>
  <c r="KC45" i="24"/>
  <c r="QJ44" i="24"/>
  <c r="MK46" i="24"/>
  <c r="RD45" i="24"/>
  <c r="GH45" i="24"/>
  <c r="PC44" i="24"/>
  <c r="MQ47" i="24"/>
  <c r="RF46" i="24"/>
  <c r="IV46" i="24"/>
  <c r="PY45" i="24"/>
  <c r="MW46" i="24"/>
  <c r="RH45" i="24"/>
  <c r="MZ46" i="24"/>
  <c r="RI45" i="24"/>
  <c r="ID46" i="24"/>
  <c r="PS45" i="24"/>
  <c r="HI46" i="24"/>
  <c r="PL45" i="24"/>
  <c r="GB46" i="24"/>
  <c r="PA45" i="24"/>
  <c r="HU46" i="24"/>
  <c r="PP45" i="24"/>
  <c r="NS35" i="24"/>
  <c r="CD36" i="24"/>
  <c r="NO46" i="24"/>
  <c r="RN45" i="24"/>
  <c r="HR38" i="24"/>
  <c r="PO38" i="24" s="1"/>
  <c r="NL46" i="24"/>
  <c r="RM45" i="24"/>
  <c r="JK46" i="24"/>
  <c r="QD45" i="24"/>
  <c r="JT46" i="24"/>
  <c r="QG45" i="24"/>
  <c r="LK38" i="24"/>
  <c r="LL38" i="24" s="1"/>
  <c r="WM38" i="24" s="1"/>
  <c r="LM38" i="24" s="1"/>
  <c r="QV38" i="24" s="1"/>
  <c r="PO37" i="24"/>
  <c r="JN46" i="24"/>
  <c r="QE45" i="24"/>
  <c r="JZ46" i="24"/>
  <c r="QI45" i="24"/>
  <c r="JQ47" i="24"/>
  <c r="QF46" i="24"/>
  <c r="JW46" i="24"/>
  <c r="QH45" i="24"/>
  <c r="FV46" i="24"/>
  <c r="OY46" i="24" s="1"/>
  <c r="FS46" i="24"/>
  <c r="OX46" i="24" s="1"/>
  <c r="FP46" i="24"/>
  <c r="OW46" i="24" s="1"/>
  <c r="FY47" i="24"/>
  <c r="OZ47" i="24" s="1"/>
  <c r="RY31" i="24"/>
  <c r="GU48" i="24"/>
  <c r="GL49" i="24"/>
  <c r="EX46" i="24"/>
  <c r="OQ46" i="24" s="1"/>
  <c r="FJ46" i="24"/>
  <c r="OU46" i="24" s="1"/>
  <c r="FA45" i="24"/>
  <c r="OR45" i="24" s="1"/>
  <c r="EF46" i="24"/>
  <c r="OK46" i="24" s="1"/>
  <c r="HL38" i="24"/>
  <c r="PM38" i="24" s="1"/>
  <c r="EO46" i="24"/>
  <c r="ON46" i="24" s="1"/>
  <c r="FG45" i="24"/>
  <c r="OT45" i="24" s="1"/>
  <c r="ER45" i="24"/>
  <c r="OO45" i="24" s="1"/>
  <c r="FM46" i="24"/>
  <c r="OV46" i="24" s="1"/>
  <c r="EL46" i="24"/>
  <c r="OM46" i="24" s="1"/>
  <c r="EU46" i="24"/>
  <c r="OP46" i="24" s="1"/>
  <c r="DZ37" i="24"/>
  <c r="OI37" i="24" s="1"/>
  <c r="EI46" i="24"/>
  <c r="OL46" i="24" s="1"/>
  <c r="KP48" i="24"/>
  <c r="KY47" i="24"/>
  <c r="HX37" i="24"/>
  <c r="PQ37" i="24" s="1"/>
  <c r="LR37" i="24"/>
  <c r="WO37" i="24" s="1"/>
  <c r="LS37" i="24" s="1"/>
  <c r="VA38" i="24"/>
  <c r="HC38" i="24" s="1"/>
  <c r="PJ38" i="24" s="1"/>
  <c r="KZ37" i="24"/>
  <c r="WI37" i="24" s="1"/>
  <c r="LA37" i="24" s="1"/>
  <c r="QR37" i="24" s="1"/>
  <c r="KQ37" i="24"/>
  <c r="WF37" i="24" s="1"/>
  <c r="KR37" i="24" s="1"/>
  <c r="QO37" i="24" s="1"/>
  <c r="GY38" i="24"/>
  <c r="UZ38" i="24" s="1"/>
  <c r="GZ38" i="24" s="1"/>
  <c r="PI38" i="24" s="1"/>
  <c r="HZ38" i="24"/>
  <c r="VI38" i="24" s="1"/>
  <c r="IA38" i="24" s="1"/>
  <c r="PR38" i="24" s="1"/>
  <c r="VE38" i="24"/>
  <c r="HO38" i="24" s="1"/>
  <c r="PN38" i="24" s="1"/>
  <c r="LF38" i="24"/>
  <c r="WK38" i="24" s="1"/>
  <c r="LG38" i="24" s="1"/>
  <c r="QT38" i="24" s="1"/>
  <c r="UX38" i="24"/>
  <c r="GT38" i="24" s="1"/>
  <c r="PG38" i="24" s="1"/>
  <c r="GV38" i="24"/>
  <c r="UY38" i="24" s="1"/>
  <c r="GW38" i="24" s="1"/>
  <c r="PH38" i="24" s="1"/>
  <c r="GM38" i="24"/>
  <c r="LC37" i="24"/>
  <c r="WJ37" i="24" s="1"/>
  <c r="LD37" i="24" s="1"/>
  <c r="QS37" i="24" s="1"/>
  <c r="MD37" i="24"/>
  <c r="WS37" i="24" s="1"/>
  <c r="ME37" i="24" s="1"/>
  <c r="RB37" i="24" s="1"/>
  <c r="CV37" i="24"/>
  <c r="NY37" i="24" s="1"/>
  <c r="TR35" i="24"/>
  <c r="CY35" i="24" s="1"/>
  <c r="NZ35" i="24" s="1"/>
  <c r="CZ39" i="24"/>
  <c r="DA39" i="24" s="1"/>
  <c r="CZ38" i="24"/>
  <c r="DA38" i="24" s="1"/>
  <c r="CX36" i="24"/>
  <c r="EP57" i="24"/>
  <c r="EQ56" i="24"/>
  <c r="UF56" i="24" s="1"/>
  <c r="EY56" i="24"/>
  <c r="EZ56" i="24" s="1"/>
  <c r="UI56" i="24" s="1"/>
  <c r="IN46" i="24"/>
  <c r="IO46" i="24" s="1"/>
  <c r="VN46" i="24" s="1"/>
  <c r="IP46" i="24" s="1"/>
  <c r="PW46" i="24" s="1"/>
  <c r="IW45" i="24"/>
  <c r="IX45" i="24" s="1"/>
  <c r="VQ45" i="24" s="1"/>
  <c r="IY45" i="24" s="1"/>
  <c r="PZ45" i="24" s="1"/>
  <c r="LU38" i="24"/>
  <c r="WP38" i="24" s="1"/>
  <c r="LV38" i="24" s="1"/>
  <c r="QY38" i="24" s="1"/>
  <c r="KW38" i="24"/>
  <c r="WH38" i="24" s="1"/>
  <c r="KX38" i="24" s="1"/>
  <c r="QQ38" i="24" s="1"/>
  <c r="KN38" i="24"/>
  <c r="WE38" i="24" s="1"/>
  <c r="KO38" i="24" s="1"/>
  <c r="QN38" i="24" s="1"/>
  <c r="MA38" i="24"/>
  <c r="WR38" i="24" s="1"/>
  <c r="MB38" i="24" s="1"/>
  <c r="RA38" i="24" s="1"/>
  <c r="KT38" i="24"/>
  <c r="WG38" i="24" s="1"/>
  <c r="KU38" i="24" s="1"/>
  <c r="QP38" i="24" s="1"/>
  <c r="LI38" i="24"/>
  <c r="WL38" i="24" s="1"/>
  <c r="LJ38" i="24" s="1"/>
  <c r="QU38" i="24" s="1"/>
  <c r="KK38" i="24"/>
  <c r="WD38" i="24" s="1"/>
  <c r="KL38" i="24" s="1"/>
  <c r="QM38" i="24" s="1"/>
  <c r="LO38" i="24"/>
  <c r="WN38" i="24" s="1"/>
  <c r="LP38" i="24" s="1"/>
  <c r="QW38" i="24" s="1"/>
  <c r="KH38" i="24"/>
  <c r="WC38" i="24" s="1"/>
  <c r="KI38" i="24" s="1"/>
  <c r="QL38" i="24" s="1"/>
  <c r="HW39" i="24"/>
  <c r="VH39" i="24" s="1"/>
  <c r="HN39" i="24"/>
  <c r="VE39" i="24" s="1"/>
  <c r="GP39" i="24"/>
  <c r="UW39" i="24" s="1"/>
  <c r="GQ39" i="24" s="1"/>
  <c r="PF39" i="24" s="1"/>
  <c r="HE39" i="24"/>
  <c r="VB39" i="24" s="1"/>
  <c r="HK39" i="24"/>
  <c r="VD39" i="24" s="1"/>
  <c r="HB39" i="24"/>
  <c r="VA39" i="24" s="1"/>
  <c r="GS39" i="24"/>
  <c r="UX39" i="24" s="1"/>
  <c r="HQ39" i="24"/>
  <c r="VF39" i="24" s="1"/>
  <c r="GJ39" i="24"/>
  <c r="UU39" i="24" s="1"/>
  <c r="GK39" i="24" s="1"/>
  <c r="PD39" i="24" s="1"/>
  <c r="BD57" i="24"/>
  <c r="BF57" i="24"/>
  <c r="BB57" i="24"/>
  <c r="TM39" i="24"/>
  <c r="NQ32" i="24"/>
  <c r="EC35" i="24"/>
  <c r="OJ35" i="24" s="1"/>
  <c r="EB38" i="24"/>
  <c r="EB39" i="24"/>
  <c r="DB34" i="24"/>
  <c r="OA34" i="24" s="1"/>
  <c r="NP33" i="24"/>
  <c r="ZJ37" i="24"/>
  <c r="ZG38" i="24"/>
  <c r="DN38" i="24"/>
  <c r="OE38" i="24" s="1"/>
  <c r="CB40" i="24"/>
  <c r="CC40" i="24" s="1"/>
  <c r="TK40" i="24" s="1"/>
  <c r="CE40" i="24"/>
  <c r="CF40" i="24" s="1"/>
  <c r="TL40" i="24" s="1"/>
  <c r="CH40" i="24"/>
  <c r="CK40" i="24"/>
  <c r="CL40" i="24" s="1"/>
  <c r="TN40" i="24" s="1"/>
  <c r="XS41" i="24"/>
  <c r="XZ41" i="24"/>
  <c r="XU41" i="24"/>
  <c r="XY41" i="24"/>
  <c r="XT43" i="24"/>
  <c r="XV44" i="24" s="1"/>
  <c r="XV43" i="24"/>
  <c r="DH40" i="24"/>
  <c r="OC40" i="24" s="1"/>
  <c r="DQ39" i="24"/>
  <c r="OF39" i="24" s="1"/>
  <c r="ND37" i="24"/>
  <c r="NE37" i="24" s="1"/>
  <c r="XB37" i="24" s="1"/>
  <c r="NF37" i="24" s="1"/>
  <c r="RK37" i="24" s="1"/>
  <c r="DW38" i="24"/>
  <c r="OH38" i="24" s="1"/>
  <c r="DK39" i="24"/>
  <c r="OD39" i="24" s="1"/>
  <c r="CM37" i="24"/>
  <c r="NV37" i="24" s="1"/>
  <c r="CN38" i="24"/>
  <c r="CW37" i="24"/>
  <c r="CO37" i="24"/>
  <c r="TO37" i="24" s="1"/>
  <c r="CP37" i="24" s="1"/>
  <c r="NW37" i="24" s="1"/>
  <c r="DT40" i="24"/>
  <c r="OG40" i="24" s="1"/>
  <c r="SM33" i="24" a="1"/>
  <c r="SM33" i="24" s="1"/>
  <c r="SP33" i="24" a="1"/>
  <c r="SP33" i="24" s="1"/>
  <c r="SN33" i="24" a="1"/>
  <c r="SN33" i="24" s="1"/>
  <c r="SQ33" i="24" a="1"/>
  <c r="SQ33" i="24" s="1"/>
  <c r="SO33" i="24" a="1"/>
  <c r="SO33" i="24" s="1"/>
  <c r="SR33" i="24" a="1"/>
  <c r="SR33" i="24" s="1"/>
  <c r="TJ36" i="24"/>
  <c r="CJ37" i="24"/>
  <c r="NU37" i="24" s="1"/>
  <c r="DE39" i="24"/>
  <c r="CS38" i="24"/>
  <c r="NX38" i="24" s="1"/>
  <c r="CG37" i="24"/>
  <c r="NT37" i="24" s="1"/>
  <c r="ZM21" i="24"/>
  <c r="ZP21" i="24" s="1"/>
  <c r="SX50" i="24"/>
  <c r="SX51" i="24" s="1"/>
  <c r="XO39" i="24"/>
  <c r="BE58" i="24"/>
  <c r="OB58" i="24" s="1"/>
  <c r="BC57" i="24"/>
  <c r="RY32" i="24" a="1"/>
  <c r="ZJ38" i="24" a="1"/>
  <c r="HF39" i="24" l="1"/>
  <c r="PK39" i="24" s="1"/>
  <c r="HR39" i="24"/>
  <c r="PO39" i="24" s="1"/>
  <c r="LK39" i="24"/>
  <c r="LL39" i="24" s="1"/>
  <c r="WM39" i="24" s="1"/>
  <c r="LM39" i="24" s="1"/>
  <c r="QV39" i="24" s="1"/>
  <c r="MW47" i="24"/>
  <c r="RH46" i="24"/>
  <c r="MK47" i="24"/>
  <c r="RD46" i="24"/>
  <c r="MH47" i="24"/>
  <c r="RC46" i="24"/>
  <c r="JE47" i="24"/>
  <c r="QB46" i="24"/>
  <c r="IV47" i="24"/>
  <c r="PY46" i="24"/>
  <c r="KC46" i="24"/>
  <c r="QJ45" i="24"/>
  <c r="MN47" i="24"/>
  <c r="RE46" i="24"/>
  <c r="NI47" i="24"/>
  <c r="RL46" i="24"/>
  <c r="ID47" i="24"/>
  <c r="PS46" i="24"/>
  <c r="MQ48" i="24"/>
  <c r="RF47" i="24"/>
  <c r="MT46" i="24"/>
  <c r="RG45" i="24"/>
  <c r="KF47" i="24"/>
  <c r="QK46" i="24"/>
  <c r="JH47" i="24"/>
  <c r="QC46" i="24"/>
  <c r="MZ47" i="24"/>
  <c r="RI46" i="24"/>
  <c r="GH46" i="24"/>
  <c r="PC45" i="24"/>
  <c r="IG47" i="24"/>
  <c r="PT46" i="24"/>
  <c r="NC46" i="24"/>
  <c r="RJ45" i="24"/>
  <c r="GE48" i="24"/>
  <c r="PB47" i="24"/>
  <c r="JQ48" i="24"/>
  <c r="QF47" i="24"/>
  <c r="JT47" i="24"/>
  <c r="QG46" i="24"/>
  <c r="NS36" i="24"/>
  <c r="CD37" i="24"/>
  <c r="HU47" i="24"/>
  <c r="PP46" i="24"/>
  <c r="JN47" i="24"/>
  <c r="QE46" i="24"/>
  <c r="NL47" i="24"/>
  <c r="RM46" i="24"/>
  <c r="JZ47" i="24"/>
  <c r="QI46" i="24"/>
  <c r="HL39" i="24"/>
  <c r="PM39" i="24" s="1"/>
  <c r="GB47" i="24"/>
  <c r="PA46" i="24"/>
  <c r="JW47" i="24"/>
  <c r="QH46" i="24"/>
  <c r="JK47" i="24"/>
  <c r="QD46" i="24"/>
  <c r="NO47" i="24"/>
  <c r="RN46" i="24"/>
  <c r="HI47" i="24"/>
  <c r="PL46" i="24"/>
  <c r="FY48" i="24"/>
  <c r="OZ48" i="24" s="1"/>
  <c r="FP47" i="24"/>
  <c r="OW47" i="24" s="1"/>
  <c r="FS47" i="24"/>
  <c r="OX47" i="24" s="1"/>
  <c r="FV47" i="24"/>
  <c r="OY47" i="24" s="1"/>
  <c r="RY32" i="24"/>
  <c r="GL50" i="24"/>
  <c r="GU49" i="24"/>
  <c r="FM47" i="24"/>
  <c r="OV47" i="24" s="1"/>
  <c r="FJ47" i="24"/>
  <c r="OU47" i="24" s="1"/>
  <c r="DZ38" i="24"/>
  <c r="OI38" i="24" s="1"/>
  <c r="EO47" i="24"/>
  <c r="ON47" i="24" s="1"/>
  <c r="ER46" i="24"/>
  <c r="OO46" i="24" s="1"/>
  <c r="EX47" i="24"/>
  <c r="OQ47" i="24" s="1"/>
  <c r="EI47" i="24"/>
  <c r="OL47" i="24" s="1"/>
  <c r="HO39" i="24"/>
  <c r="PN39" i="24" s="1"/>
  <c r="EU47" i="24"/>
  <c r="OP47" i="24" s="1"/>
  <c r="EF47" i="24"/>
  <c r="OK47" i="24" s="1"/>
  <c r="FG46" i="24"/>
  <c r="OT46" i="24" s="1"/>
  <c r="EL47" i="24"/>
  <c r="OM47" i="24" s="1"/>
  <c r="FA46" i="24"/>
  <c r="OR46" i="24" s="1"/>
  <c r="KP49" i="24"/>
  <c r="KY48" i="24"/>
  <c r="HX38" i="24"/>
  <c r="PQ38" i="24" s="1"/>
  <c r="LR38" i="24"/>
  <c r="WO38" i="24" s="1"/>
  <c r="LS38" i="24" s="1"/>
  <c r="GT39" i="24"/>
  <c r="PG39" i="24" s="1"/>
  <c r="HC39" i="24"/>
  <c r="PJ39" i="24" s="1"/>
  <c r="GY39" i="24"/>
  <c r="UZ39" i="24" s="1"/>
  <c r="GZ39" i="24" s="1"/>
  <c r="PI39" i="24" s="1"/>
  <c r="HZ39" i="24"/>
  <c r="VI39" i="24" s="1"/>
  <c r="IA39" i="24" s="1"/>
  <c r="PR39" i="24" s="1"/>
  <c r="KZ38" i="24"/>
  <c r="WI38" i="24" s="1"/>
  <c r="LA38" i="24" s="1"/>
  <c r="QR38" i="24" s="1"/>
  <c r="KQ38" i="24"/>
  <c r="WF38" i="24" s="1"/>
  <c r="KR38" i="24" s="1"/>
  <c r="QO38" i="24" s="1"/>
  <c r="LC38" i="24"/>
  <c r="WJ38" i="24" s="1"/>
  <c r="LD38" i="24" s="1"/>
  <c r="QS38" i="24" s="1"/>
  <c r="MD38" i="24"/>
  <c r="WS38" i="24" s="1"/>
  <c r="ME38" i="24" s="1"/>
  <c r="RB38" i="24" s="1"/>
  <c r="UV38" i="24"/>
  <c r="GN38" i="24" s="1"/>
  <c r="PE38" i="24" s="1"/>
  <c r="GV39" i="24"/>
  <c r="UY39" i="24" s="1"/>
  <c r="GW39" i="24" s="1"/>
  <c r="PH39" i="24" s="1"/>
  <c r="GM39" i="24"/>
  <c r="UV39" i="24" s="1"/>
  <c r="LF39" i="24"/>
  <c r="WK39" i="24" s="1"/>
  <c r="LG39" i="24" s="1"/>
  <c r="QT39" i="24" s="1"/>
  <c r="TS38" i="24"/>
  <c r="XF38" i="24"/>
  <c r="TR36" i="24"/>
  <c r="CY36" i="24" s="1"/>
  <c r="NZ36" i="24" s="1"/>
  <c r="CV38" i="24"/>
  <c r="NY38" i="24" s="1"/>
  <c r="CX37" i="24"/>
  <c r="IN47" i="24"/>
  <c r="IO47" i="24" s="1"/>
  <c r="VN47" i="24" s="1"/>
  <c r="IP47" i="24" s="1"/>
  <c r="PW47" i="24" s="1"/>
  <c r="IW46" i="24"/>
  <c r="IX46" i="24" s="1"/>
  <c r="VQ46" i="24" s="1"/>
  <c r="IY46" i="24" s="1"/>
  <c r="PZ46" i="24" s="1"/>
  <c r="EP58" i="24"/>
  <c r="EQ57" i="24"/>
  <c r="UF57" i="24" s="1"/>
  <c r="EY57" i="24"/>
  <c r="EZ57" i="24" s="1"/>
  <c r="UI57" i="24" s="1"/>
  <c r="LI39" i="24"/>
  <c r="WL39" i="24" s="1"/>
  <c r="LJ39" i="24" s="1"/>
  <c r="QU39" i="24" s="1"/>
  <c r="KK39" i="24"/>
  <c r="WD39" i="24" s="1"/>
  <c r="KL39" i="24" s="1"/>
  <c r="QM39" i="24" s="1"/>
  <c r="LO39" i="24"/>
  <c r="WN39" i="24" s="1"/>
  <c r="LP39" i="24" s="1"/>
  <c r="QW39" i="24" s="1"/>
  <c r="KH39" i="24"/>
  <c r="WC39" i="24" s="1"/>
  <c r="KI39" i="24" s="1"/>
  <c r="QL39" i="24" s="1"/>
  <c r="KW39" i="24"/>
  <c r="WH39" i="24" s="1"/>
  <c r="KX39" i="24" s="1"/>
  <c r="QQ39" i="24" s="1"/>
  <c r="LU39" i="24"/>
  <c r="WP39" i="24" s="1"/>
  <c r="LV39" i="24" s="1"/>
  <c r="QY39" i="24" s="1"/>
  <c r="KT39" i="24"/>
  <c r="WG39" i="24" s="1"/>
  <c r="KU39" i="24" s="1"/>
  <c r="QP39" i="24" s="1"/>
  <c r="KN39" i="24"/>
  <c r="WE39" i="24" s="1"/>
  <c r="KO39" i="24" s="1"/>
  <c r="QN39" i="24" s="1"/>
  <c r="MA39" i="24"/>
  <c r="WR39" i="24" s="1"/>
  <c r="MB39" i="24" s="1"/>
  <c r="RA39" i="24" s="1"/>
  <c r="HK40" i="24"/>
  <c r="VD40" i="24" s="1"/>
  <c r="HQ40" i="24"/>
  <c r="VF40" i="24" s="1"/>
  <c r="HR40" i="24" s="1"/>
  <c r="PO40" i="24" s="1"/>
  <c r="GS40" i="24"/>
  <c r="UX40" i="24" s="1"/>
  <c r="GJ40" i="24"/>
  <c r="UU40" i="24" s="1"/>
  <c r="GK40" i="24" s="1"/>
  <c r="PD40" i="24" s="1"/>
  <c r="HB40" i="24"/>
  <c r="VA40" i="24" s="1"/>
  <c r="HN40" i="24"/>
  <c r="VE40" i="24" s="1"/>
  <c r="LK40" i="24"/>
  <c r="LL40" i="24" s="1"/>
  <c r="WM40" i="24" s="1"/>
  <c r="HW40" i="24"/>
  <c r="VH40" i="24" s="1"/>
  <c r="HE40" i="24"/>
  <c r="VB40" i="24" s="1"/>
  <c r="HF40" i="24" s="1"/>
  <c r="PK40" i="24" s="1"/>
  <c r="GP40" i="24"/>
  <c r="UW40" i="24" s="1"/>
  <c r="GQ40" i="24" s="1"/>
  <c r="PF40" i="24" s="1"/>
  <c r="BD58" i="24"/>
  <c r="BF59" i="24"/>
  <c r="BB58" i="24"/>
  <c r="BF58" i="24"/>
  <c r="XF39" i="24"/>
  <c r="TS39" i="24"/>
  <c r="NQ33" i="24"/>
  <c r="DB35" i="24"/>
  <c r="OA35" i="24" s="1"/>
  <c r="NP34" i="24"/>
  <c r="CI40" i="24"/>
  <c r="TM40" i="24" s="1"/>
  <c r="CA40" i="24"/>
  <c r="EC36" i="24"/>
  <c r="OJ36" i="24" s="1"/>
  <c r="ZJ38" i="24"/>
  <c r="ZG39" i="24"/>
  <c r="RW33" i="24"/>
  <c r="DN39" i="24"/>
  <c r="OE39" i="24" s="1"/>
  <c r="XS42" i="24"/>
  <c r="XW43" i="24" s="1"/>
  <c r="XU42" i="24"/>
  <c r="XY42" i="24"/>
  <c r="XW42" i="24"/>
  <c r="CK41" i="24"/>
  <c r="CH41" i="24"/>
  <c r="CE41" i="24"/>
  <c r="CF41" i="24" s="1"/>
  <c r="TL41" i="24" s="1"/>
  <c r="CB41" i="24"/>
  <c r="CC41" i="24" s="1"/>
  <c r="TK41" i="24" s="1"/>
  <c r="XZ42" i="24"/>
  <c r="XT44" i="24"/>
  <c r="XX44" i="24"/>
  <c r="DH41" i="24"/>
  <c r="OC41" i="24" s="1"/>
  <c r="SR35" i="24" a="1"/>
  <c r="SR35" i="24" s="1"/>
  <c r="SP35" i="24" a="1"/>
  <c r="SP35" i="24" s="1"/>
  <c r="SO35" i="24" a="1"/>
  <c r="SO35" i="24" s="1"/>
  <c r="SN35" i="24" a="1"/>
  <c r="SN35" i="24" s="1"/>
  <c r="SQ35" i="24" a="1"/>
  <c r="SQ35" i="24" s="1"/>
  <c r="SM35" i="24" a="1"/>
  <c r="SM35" i="24" s="1"/>
  <c r="DT41" i="24"/>
  <c r="OG41" i="24" s="1"/>
  <c r="ND38" i="24"/>
  <c r="NE38" i="24" s="1"/>
  <c r="XB38" i="24" s="1"/>
  <c r="NF38" i="24" s="1"/>
  <c r="RK38" i="24" s="1"/>
  <c r="DW39" i="24"/>
  <c r="OH39" i="24" s="1"/>
  <c r="DQ40" i="24"/>
  <c r="OF40" i="24" s="1"/>
  <c r="SP34" i="24" a="1"/>
  <c r="SP34" i="24" s="1"/>
  <c r="SO34" i="24" a="1"/>
  <c r="SO34" i="24" s="1"/>
  <c r="SN34" i="24" a="1"/>
  <c r="SN34" i="24" s="1"/>
  <c r="SQ34" i="24" a="1"/>
  <c r="SQ34" i="24" s="1"/>
  <c r="SR34" i="24" a="1"/>
  <c r="SR34" i="24" s="1"/>
  <c r="SM34" i="24" a="1"/>
  <c r="SM34" i="24" s="1"/>
  <c r="CN39" i="24"/>
  <c r="CO38" i="24"/>
  <c r="TO38" i="24" s="1"/>
  <c r="CP38" i="24" s="1"/>
  <c r="NW38" i="24" s="1"/>
  <c r="CW38" i="24"/>
  <c r="DK40" i="24"/>
  <c r="OD40" i="24" s="1"/>
  <c r="CG38" i="24"/>
  <c r="NT38" i="24" s="1"/>
  <c r="CJ38" i="24"/>
  <c r="NU38" i="24" s="1"/>
  <c r="TJ37" i="24"/>
  <c r="CM38" i="24"/>
  <c r="NV38" i="24" s="1"/>
  <c r="CS39" i="24"/>
  <c r="NX39" i="24" s="1"/>
  <c r="DE40" i="24"/>
  <c r="XO40" i="24"/>
  <c r="SX52" i="24"/>
  <c r="SX53" i="24" s="1"/>
  <c r="BC58" i="24"/>
  <c r="RY33" i="24" a="1"/>
  <c r="ZJ39" i="24" a="1"/>
  <c r="IG48" i="24" l="1"/>
  <c r="PT47" i="24"/>
  <c r="KF48" i="24"/>
  <c r="QK47" i="24"/>
  <c r="NI48" i="24"/>
  <c r="RL47" i="24"/>
  <c r="JE48" i="24"/>
  <c r="QB47" i="24"/>
  <c r="GH47" i="24"/>
  <c r="PC46" i="24"/>
  <c r="MT47" i="24"/>
  <c r="RG46" i="24"/>
  <c r="MN48" i="24"/>
  <c r="RE47" i="24"/>
  <c r="MH48" i="24"/>
  <c r="RC47" i="24"/>
  <c r="GE49" i="24"/>
  <c r="PB48" i="24"/>
  <c r="MZ48" i="24"/>
  <c r="RI47" i="24"/>
  <c r="MQ49" i="24"/>
  <c r="RF48" i="24"/>
  <c r="KC47" i="24"/>
  <c r="QJ46" i="24"/>
  <c r="MK48" i="24"/>
  <c r="RD47" i="24"/>
  <c r="NC47" i="24"/>
  <c r="RJ46" i="24"/>
  <c r="JH48" i="24"/>
  <c r="QC47" i="24"/>
  <c r="ID48" i="24"/>
  <c r="PS47" i="24"/>
  <c r="IV48" i="24"/>
  <c r="PY47" i="24"/>
  <c r="MW48" i="24"/>
  <c r="RH47" i="24"/>
  <c r="GB48" i="24"/>
  <c r="PA47" i="24"/>
  <c r="HU48" i="24"/>
  <c r="PP47" i="24"/>
  <c r="JZ48" i="24"/>
  <c r="QI47" i="24"/>
  <c r="NS37" i="24"/>
  <c r="CD38" i="24"/>
  <c r="HL40" i="24"/>
  <c r="PM40" i="24" s="1"/>
  <c r="JK48" i="24"/>
  <c r="QD47" i="24"/>
  <c r="NL48" i="24"/>
  <c r="RM47" i="24"/>
  <c r="JT48" i="24"/>
  <c r="QG47" i="24"/>
  <c r="HI48" i="24"/>
  <c r="PL47" i="24"/>
  <c r="NO48" i="24"/>
  <c r="RN47" i="24"/>
  <c r="JW48" i="24"/>
  <c r="QH47" i="24"/>
  <c r="JN48" i="24"/>
  <c r="QE47" i="24"/>
  <c r="JQ49" i="24"/>
  <c r="QF48" i="24"/>
  <c r="FV48" i="24"/>
  <c r="OY48" i="24" s="1"/>
  <c r="FS48" i="24"/>
  <c r="OX48" i="24" s="1"/>
  <c r="FP48" i="24"/>
  <c r="OW48" i="24" s="1"/>
  <c r="FY49" i="24"/>
  <c r="OZ49" i="24" s="1"/>
  <c r="RY33" i="24"/>
  <c r="HO40" i="24"/>
  <c r="PN40" i="24" s="1"/>
  <c r="GL51" i="24"/>
  <c r="GU50" i="24"/>
  <c r="GN39" i="24"/>
  <c r="PE39" i="24" s="1"/>
  <c r="EI48" i="24"/>
  <c r="OL48" i="24" s="1"/>
  <c r="DZ39" i="24"/>
  <c r="OI39" i="24" s="1"/>
  <c r="FA47" i="24"/>
  <c r="OR47" i="24" s="1"/>
  <c r="EF48" i="24"/>
  <c r="OK48" i="24" s="1"/>
  <c r="EX48" i="24"/>
  <c r="OQ48" i="24" s="1"/>
  <c r="EL48" i="24"/>
  <c r="OM48" i="24" s="1"/>
  <c r="EU48" i="24"/>
  <c r="OP48" i="24" s="1"/>
  <c r="ER47" i="24"/>
  <c r="OO47" i="24" s="1"/>
  <c r="FJ48" i="24"/>
  <c r="OU48" i="24" s="1"/>
  <c r="LM40" i="24"/>
  <c r="QV40" i="24" s="1"/>
  <c r="EO48" i="24"/>
  <c r="ON48" i="24" s="1"/>
  <c r="FM48" i="24"/>
  <c r="OV48" i="24" s="1"/>
  <c r="FG47" i="24"/>
  <c r="OT47" i="24" s="1"/>
  <c r="KY49" i="24"/>
  <c r="KP50" i="24"/>
  <c r="HC40" i="24"/>
  <c r="PJ40" i="24" s="1"/>
  <c r="GT40" i="24"/>
  <c r="PG40" i="24" s="1"/>
  <c r="HX39" i="24"/>
  <c r="PQ39" i="24" s="1"/>
  <c r="LR39" i="24"/>
  <c r="WO39" i="24" s="1"/>
  <c r="LS39" i="24" s="1"/>
  <c r="LF40" i="24"/>
  <c r="WK40" i="24" s="1"/>
  <c r="LG40" i="24" s="1"/>
  <c r="QT40" i="24" s="1"/>
  <c r="GY40" i="24"/>
  <c r="UZ40" i="24" s="1"/>
  <c r="GZ40" i="24" s="1"/>
  <c r="PI40" i="24" s="1"/>
  <c r="HZ40" i="24"/>
  <c r="VI40" i="24" s="1"/>
  <c r="IA40" i="24" s="1"/>
  <c r="PR40" i="24" s="1"/>
  <c r="LC39" i="24"/>
  <c r="WJ39" i="24" s="1"/>
  <c r="LD39" i="24" s="1"/>
  <c r="QS39" i="24" s="1"/>
  <c r="MD39" i="24"/>
  <c r="WS39" i="24" s="1"/>
  <c r="ME39" i="24" s="1"/>
  <c r="RB39" i="24" s="1"/>
  <c r="GV40" i="24"/>
  <c r="UY40" i="24" s="1"/>
  <c r="GW40" i="24" s="1"/>
  <c r="PH40" i="24" s="1"/>
  <c r="GM40" i="24"/>
  <c r="UV40" i="24" s="1"/>
  <c r="KZ39" i="24"/>
  <c r="WI39" i="24" s="1"/>
  <c r="LA39" i="24" s="1"/>
  <c r="QR39" i="24" s="1"/>
  <c r="KQ39" i="24"/>
  <c r="WF39" i="24" s="1"/>
  <c r="KR39" i="24" s="1"/>
  <c r="QO39" i="24" s="1"/>
  <c r="TR37" i="24"/>
  <c r="CY37" i="24" s="1"/>
  <c r="NZ37" i="24" s="1"/>
  <c r="CV39" i="24"/>
  <c r="NY39" i="24" s="1"/>
  <c r="CZ40" i="24"/>
  <c r="DA40" i="24" s="1"/>
  <c r="CX38" i="24"/>
  <c r="EP59" i="24"/>
  <c r="EQ58" i="24"/>
  <c r="UF58" i="24" s="1"/>
  <c r="EY58" i="24"/>
  <c r="EZ58" i="24" s="1"/>
  <c r="UI58" i="24" s="1"/>
  <c r="IN48" i="24"/>
  <c r="IO48" i="24" s="1"/>
  <c r="VN48" i="24" s="1"/>
  <c r="IP48" i="24" s="1"/>
  <c r="PW48" i="24" s="1"/>
  <c r="IW47" i="24"/>
  <c r="IX47" i="24" s="1"/>
  <c r="VQ47" i="24" s="1"/>
  <c r="IY47" i="24" s="1"/>
  <c r="PZ47" i="24" s="1"/>
  <c r="KN40" i="24"/>
  <c r="WE40" i="24" s="1"/>
  <c r="KO40" i="24" s="1"/>
  <c r="QN40" i="24" s="1"/>
  <c r="MA40" i="24"/>
  <c r="WR40" i="24" s="1"/>
  <c r="MB40" i="24" s="1"/>
  <c r="RA40" i="24" s="1"/>
  <c r="LI40" i="24"/>
  <c r="WL40" i="24" s="1"/>
  <c r="LJ40" i="24" s="1"/>
  <c r="QU40" i="24" s="1"/>
  <c r="KK40" i="24"/>
  <c r="WD40" i="24" s="1"/>
  <c r="KL40" i="24" s="1"/>
  <c r="QM40" i="24" s="1"/>
  <c r="KT40" i="24"/>
  <c r="WG40" i="24" s="1"/>
  <c r="KU40" i="24" s="1"/>
  <c r="QP40" i="24" s="1"/>
  <c r="LU40" i="24"/>
  <c r="WP40" i="24" s="1"/>
  <c r="LV40" i="24" s="1"/>
  <c r="QY40" i="24" s="1"/>
  <c r="LO40" i="24"/>
  <c r="WN40" i="24" s="1"/>
  <c r="LP40" i="24" s="1"/>
  <c r="QW40" i="24" s="1"/>
  <c r="KH40" i="24"/>
  <c r="WC40" i="24" s="1"/>
  <c r="KI40" i="24" s="1"/>
  <c r="QL40" i="24" s="1"/>
  <c r="KW40" i="24"/>
  <c r="WH40" i="24" s="1"/>
  <c r="KX40" i="24" s="1"/>
  <c r="QQ40" i="24" s="1"/>
  <c r="HN41" i="24"/>
  <c r="VE41" i="24" s="1"/>
  <c r="GP41" i="24"/>
  <c r="UW41" i="24" s="1"/>
  <c r="GQ41" i="24" s="1"/>
  <c r="PF41" i="24" s="1"/>
  <c r="HE41" i="24"/>
  <c r="VB41" i="24" s="1"/>
  <c r="HF41" i="24" s="1"/>
  <c r="PK41" i="24" s="1"/>
  <c r="LK41" i="24"/>
  <c r="LL41" i="24" s="1"/>
  <c r="WM41" i="24" s="1"/>
  <c r="HK41" i="24"/>
  <c r="VD41" i="24" s="1"/>
  <c r="HB41" i="24"/>
  <c r="VA41" i="24" s="1"/>
  <c r="GS41" i="24"/>
  <c r="UX41" i="24" s="1"/>
  <c r="HW41" i="24"/>
  <c r="VH41" i="24" s="1"/>
  <c r="HQ41" i="24"/>
  <c r="VF41" i="24" s="1"/>
  <c r="HR41" i="24" s="1"/>
  <c r="PO41" i="24" s="1"/>
  <c r="GJ41" i="24"/>
  <c r="UU41" i="24" s="1"/>
  <c r="GK41" i="24" s="1"/>
  <c r="PD41" i="24" s="1"/>
  <c r="CI41" i="24"/>
  <c r="TM41" i="24" s="1"/>
  <c r="BF60" i="24"/>
  <c r="BB59" i="24"/>
  <c r="BD59" i="24"/>
  <c r="NQ34" i="24"/>
  <c r="EB40" i="24"/>
  <c r="CL41" i="24"/>
  <c r="TN41" i="24" s="1"/>
  <c r="CA41" i="24"/>
  <c r="DB36" i="24"/>
  <c r="OA36" i="24" s="1"/>
  <c r="NP35" i="24"/>
  <c r="EC37" i="24"/>
  <c r="OJ37" i="24" s="1"/>
  <c r="XZ43" i="24"/>
  <c r="CK43" i="24" s="1"/>
  <c r="ZJ39" i="24"/>
  <c r="ZG40" i="24"/>
  <c r="DN40" i="24"/>
  <c r="OE40" i="24" s="1"/>
  <c r="XY43" i="24"/>
  <c r="CE43" i="24" s="1"/>
  <c r="CF43" i="24" s="1"/>
  <c r="XU43" i="24"/>
  <c r="CB42" i="24"/>
  <c r="CC42" i="24" s="1"/>
  <c r="TK42" i="24" s="1"/>
  <c r="CE42" i="24"/>
  <c r="CF42" i="24" s="1"/>
  <c r="TL42" i="24" s="1"/>
  <c r="CH42" i="24"/>
  <c r="CK42" i="24"/>
  <c r="CL42" i="24" s="1"/>
  <c r="XS43" i="24"/>
  <c r="XW44" i="24" s="1"/>
  <c r="XT45" i="24"/>
  <c r="XX45" i="24"/>
  <c r="XV45" i="24"/>
  <c r="DH42" i="24"/>
  <c r="OC42" i="24" s="1"/>
  <c r="DT42" i="24"/>
  <c r="OG42" i="24" s="1"/>
  <c r="RW34" i="24"/>
  <c r="RW35" i="24"/>
  <c r="CM39" i="24"/>
  <c r="NV39" i="24" s="1"/>
  <c r="CG39" i="24"/>
  <c r="NT39" i="24" s="1"/>
  <c r="ND39" i="24"/>
  <c r="NE39" i="24" s="1"/>
  <c r="XB39" i="24" s="1"/>
  <c r="NF39" i="24" s="1"/>
  <c r="RK39" i="24" s="1"/>
  <c r="DW40" i="24"/>
  <c r="OH40" i="24" s="1"/>
  <c r="CJ39" i="24"/>
  <c r="NU39" i="24" s="1"/>
  <c r="DE41" i="24"/>
  <c r="CS40" i="24"/>
  <c r="NX40" i="24" s="1"/>
  <c r="TJ38" i="24"/>
  <c r="DK41" i="24"/>
  <c r="OD41" i="24" s="1"/>
  <c r="CW39" i="24"/>
  <c r="CO39" i="24"/>
  <c r="TO39" i="24" s="1"/>
  <c r="CP39" i="24" s="1"/>
  <c r="NW39" i="24" s="1"/>
  <c r="CN40" i="24"/>
  <c r="DQ41" i="24"/>
  <c r="OF41" i="24" s="1"/>
  <c r="ZM22" i="24"/>
  <c r="ZP22" i="24" s="1"/>
  <c r="XO41" i="24"/>
  <c r="SX54" i="24"/>
  <c r="BE60" i="24"/>
  <c r="OB60" i="24" s="1"/>
  <c r="BE59" i="24"/>
  <c r="OB59" i="24" s="1"/>
  <c r="BE61" i="24"/>
  <c r="OB61" i="24" s="1"/>
  <c r="BC60" i="24"/>
  <c r="BE62" i="24"/>
  <c r="OB62" i="24" s="1"/>
  <c r="BC59" i="24"/>
  <c r="BC61" i="24"/>
  <c r="RY34" i="24" a="1"/>
  <c r="ZJ40" i="24" a="1"/>
  <c r="HL41" i="24" l="1"/>
  <c r="PM41" i="24" s="1"/>
  <c r="ID49" i="24"/>
  <c r="PS48" i="24"/>
  <c r="KC48" i="24"/>
  <c r="QJ47" i="24"/>
  <c r="MH49" i="24"/>
  <c r="RC48" i="24"/>
  <c r="JE49" i="24"/>
  <c r="QB48" i="24"/>
  <c r="JH49" i="24"/>
  <c r="QC48" i="24"/>
  <c r="MQ50" i="24"/>
  <c r="RF49" i="24"/>
  <c r="MN49" i="24"/>
  <c r="RE48" i="24"/>
  <c r="NI49" i="24"/>
  <c r="RL48" i="24"/>
  <c r="MW49" i="24"/>
  <c r="RH48" i="24"/>
  <c r="NC48" i="24"/>
  <c r="RJ47" i="24"/>
  <c r="MZ49" i="24"/>
  <c r="RI48" i="24"/>
  <c r="MT48" i="24"/>
  <c r="RG47" i="24"/>
  <c r="KF49" i="24"/>
  <c r="QK48" i="24"/>
  <c r="IV49" i="24"/>
  <c r="PY48" i="24"/>
  <c r="MK49" i="24"/>
  <c r="RD48" i="24"/>
  <c r="GE50" i="24"/>
  <c r="PB49" i="24"/>
  <c r="GH48" i="24"/>
  <c r="PC47" i="24"/>
  <c r="IG49" i="24"/>
  <c r="PT48" i="24"/>
  <c r="JZ49" i="24"/>
  <c r="QI48" i="24"/>
  <c r="JQ50" i="24"/>
  <c r="QF49" i="24"/>
  <c r="HI49" i="24"/>
  <c r="PL48" i="24"/>
  <c r="NS38" i="24"/>
  <c r="CD39" i="24"/>
  <c r="JT49" i="24"/>
  <c r="QG48" i="24"/>
  <c r="HU49" i="24"/>
  <c r="PP48" i="24"/>
  <c r="JW49" i="24"/>
  <c r="QH48" i="24"/>
  <c r="NL49" i="24"/>
  <c r="RM48" i="24"/>
  <c r="HO41" i="24"/>
  <c r="PN41" i="24" s="1"/>
  <c r="NO49" i="24"/>
  <c r="RN48" i="24"/>
  <c r="JK49" i="24"/>
  <c r="QD48" i="24"/>
  <c r="JN49" i="24"/>
  <c r="QE48" i="24"/>
  <c r="GB49" i="24"/>
  <c r="PA48" i="24"/>
  <c r="FY50" i="24"/>
  <c r="OZ50" i="24" s="1"/>
  <c r="FP49" i="24"/>
  <c r="OW49" i="24" s="1"/>
  <c r="FS49" i="24"/>
  <c r="OX49" i="24" s="1"/>
  <c r="FV49" i="24"/>
  <c r="OY49" i="24" s="1"/>
  <c r="RY34" i="24"/>
  <c r="GL52" i="24"/>
  <c r="GU51" i="24"/>
  <c r="EL49" i="24"/>
  <c r="OM49" i="24" s="1"/>
  <c r="FG48" i="24"/>
  <c r="OT48" i="24" s="1"/>
  <c r="FJ49" i="24"/>
  <c r="OU49" i="24" s="1"/>
  <c r="EX49" i="24"/>
  <c r="OQ49" i="24" s="1"/>
  <c r="FM49" i="24"/>
  <c r="OV49" i="24" s="1"/>
  <c r="EI49" i="24"/>
  <c r="OL49" i="24" s="1"/>
  <c r="ER48" i="24"/>
  <c r="OO48" i="24" s="1"/>
  <c r="EF49" i="24"/>
  <c r="OK49" i="24" s="1"/>
  <c r="GN40" i="24"/>
  <c r="PE40" i="24" s="1"/>
  <c r="EO49" i="24"/>
  <c r="ON49" i="24" s="1"/>
  <c r="LM41" i="24"/>
  <c r="QV41" i="24" s="1"/>
  <c r="EU49" i="24"/>
  <c r="OP49" i="24" s="1"/>
  <c r="FA48" i="24"/>
  <c r="OR48" i="24" s="1"/>
  <c r="DZ40" i="24"/>
  <c r="OI40" i="24" s="1"/>
  <c r="KP51" i="24"/>
  <c r="KY50" i="24"/>
  <c r="HC41" i="24"/>
  <c r="PJ41" i="24" s="1"/>
  <c r="HX40" i="24"/>
  <c r="PQ40" i="24" s="1"/>
  <c r="LR40" i="24"/>
  <c r="WO40" i="24" s="1"/>
  <c r="LS40" i="24" s="1"/>
  <c r="GT41" i="24"/>
  <c r="PG41" i="24" s="1"/>
  <c r="KZ40" i="24"/>
  <c r="WI40" i="24" s="1"/>
  <c r="LA40" i="24" s="1"/>
  <c r="QR40" i="24" s="1"/>
  <c r="KQ40" i="24"/>
  <c r="WF40" i="24" s="1"/>
  <c r="KR40" i="24" s="1"/>
  <c r="QO40" i="24" s="1"/>
  <c r="GY41" i="24"/>
  <c r="UZ41" i="24" s="1"/>
  <c r="GZ41" i="24" s="1"/>
  <c r="PI41" i="24" s="1"/>
  <c r="HZ41" i="24"/>
  <c r="VI41" i="24" s="1"/>
  <c r="IA41" i="24" s="1"/>
  <c r="PR41" i="24" s="1"/>
  <c r="LC40" i="24"/>
  <c r="WJ40" i="24" s="1"/>
  <c r="LD40" i="24" s="1"/>
  <c r="QS40" i="24" s="1"/>
  <c r="MD40" i="24"/>
  <c r="WS40" i="24" s="1"/>
  <c r="ME40" i="24" s="1"/>
  <c r="RB40" i="24" s="1"/>
  <c r="LF41" i="24"/>
  <c r="WK41" i="24" s="1"/>
  <c r="LG41" i="24" s="1"/>
  <c r="QT41" i="24" s="1"/>
  <c r="GV41" i="24"/>
  <c r="UY41" i="24" s="1"/>
  <c r="GW41" i="24" s="1"/>
  <c r="PH41" i="24" s="1"/>
  <c r="GM41" i="24"/>
  <c r="UV41" i="24" s="1"/>
  <c r="XF40" i="24"/>
  <c r="TR38" i="24"/>
  <c r="CY38" i="24" s="1"/>
  <c r="NZ38" i="24" s="1"/>
  <c r="TS40" i="24"/>
  <c r="CV40" i="24"/>
  <c r="NY40" i="24" s="1"/>
  <c r="CX39" i="24"/>
  <c r="EP60" i="24"/>
  <c r="EQ59" i="24"/>
  <c r="UF59" i="24" s="1"/>
  <c r="EY59" i="24"/>
  <c r="EZ59" i="24" s="1"/>
  <c r="UI59" i="24" s="1"/>
  <c r="IW48" i="24"/>
  <c r="IX48" i="24" s="1"/>
  <c r="VQ48" i="24" s="1"/>
  <c r="IY48" i="24" s="1"/>
  <c r="PZ48" i="24" s="1"/>
  <c r="IN49" i="24"/>
  <c r="IO49" i="24" s="1"/>
  <c r="VN49" i="24" s="1"/>
  <c r="IP49" i="24" s="1"/>
  <c r="PW49" i="24" s="1"/>
  <c r="GJ42" i="24"/>
  <c r="UU42" i="24" s="1"/>
  <c r="GK42" i="24" s="1"/>
  <c r="PD42" i="24" s="1"/>
  <c r="HW42" i="24"/>
  <c r="HN42" i="24"/>
  <c r="VE42" i="24" s="1"/>
  <c r="GP42" i="24"/>
  <c r="HE42" i="24"/>
  <c r="LK42" i="24"/>
  <c r="LL42" i="24" s="1"/>
  <c r="WM42" i="24" s="1"/>
  <c r="HQ42" i="24"/>
  <c r="HK42" i="24"/>
  <c r="VD42" i="24" s="1"/>
  <c r="HL42" i="24" s="1"/>
  <c r="PM42" i="24" s="1"/>
  <c r="GS42" i="24"/>
  <c r="UX42" i="24" s="1"/>
  <c r="HB42" i="24"/>
  <c r="VA42" i="24" s="1"/>
  <c r="KH41" i="24"/>
  <c r="WC41" i="24" s="1"/>
  <c r="KI41" i="24" s="1"/>
  <c r="QL41" i="24" s="1"/>
  <c r="LU41" i="24"/>
  <c r="WP41" i="24" s="1"/>
  <c r="LV41" i="24" s="1"/>
  <c r="QY41" i="24" s="1"/>
  <c r="KW41" i="24"/>
  <c r="WH41" i="24" s="1"/>
  <c r="KX41" i="24" s="1"/>
  <c r="QQ41" i="24" s="1"/>
  <c r="KN41" i="24"/>
  <c r="WE41" i="24" s="1"/>
  <c r="KO41" i="24" s="1"/>
  <c r="QN41" i="24" s="1"/>
  <c r="MA41" i="24"/>
  <c r="WR41" i="24" s="1"/>
  <c r="MB41" i="24" s="1"/>
  <c r="RA41" i="24" s="1"/>
  <c r="KT41" i="24"/>
  <c r="WG41" i="24" s="1"/>
  <c r="KU41" i="24" s="1"/>
  <c r="QP41" i="24" s="1"/>
  <c r="LO41" i="24"/>
  <c r="WN41" i="24" s="1"/>
  <c r="LP41" i="24" s="1"/>
  <c r="QW41" i="24" s="1"/>
  <c r="LI41" i="24"/>
  <c r="WL41" i="24" s="1"/>
  <c r="LJ41" i="24" s="1"/>
  <c r="QU41" i="24" s="1"/>
  <c r="KK41" i="24"/>
  <c r="WD41" i="24" s="1"/>
  <c r="KL41" i="24" s="1"/>
  <c r="QM41" i="24" s="1"/>
  <c r="BB60" i="24"/>
  <c r="CZ41" i="24"/>
  <c r="BB64" i="24"/>
  <c r="BD60" i="24"/>
  <c r="CH43" i="24"/>
  <c r="TN42" i="24"/>
  <c r="NQ35" i="24"/>
  <c r="CI42" i="24"/>
  <c r="TM42" i="24" s="1"/>
  <c r="CA42" i="24"/>
  <c r="EC38" i="24"/>
  <c r="OJ38" i="24" s="1"/>
  <c r="DB37" i="24"/>
  <c r="OA37" i="24" s="1"/>
  <c r="NP36" i="24"/>
  <c r="CL43" i="24"/>
  <c r="TN43" i="24" s="1"/>
  <c r="CA43" i="24"/>
  <c r="EB41" i="24"/>
  <c r="DA41" i="24"/>
  <c r="XT46" i="24"/>
  <c r="XX47" i="24" s="1"/>
  <c r="ZJ40" i="24"/>
  <c r="ZG41" i="24"/>
  <c r="CB43" i="24"/>
  <c r="CC43" i="24" s="1"/>
  <c r="TK43" i="24" s="1"/>
  <c r="XV46" i="24"/>
  <c r="DN41" i="24"/>
  <c r="OE41" i="24" s="1"/>
  <c r="XX46" i="24"/>
  <c r="XS44" i="24"/>
  <c r="XZ44" i="24"/>
  <c r="XY44" i="24"/>
  <c r="XU44" i="24"/>
  <c r="TL43" i="24"/>
  <c r="DH43" i="24"/>
  <c r="OC43" i="24" s="1"/>
  <c r="DT43" i="24"/>
  <c r="OG43" i="24" s="1"/>
  <c r="DE42" i="24"/>
  <c r="DQ42" i="24"/>
  <c r="OF42" i="24" s="1"/>
  <c r="DK42" i="24"/>
  <c r="OD42" i="24" s="1"/>
  <c r="SQ37" i="24" a="1"/>
  <c r="SQ37" i="24" s="1"/>
  <c r="SM37" i="24" a="1"/>
  <c r="SM37" i="24" s="1"/>
  <c r="SN37" i="24" a="1"/>
  <c r="SN37" i="24" s="1"/>
  <c r="SO37" i="24" a="1"/>
  <c r="SO37" i="24" s="1"/>
  <c r="SP37" i="24" a="1"/>
  <c r="SP37" i="24" s="1"/>
  <c r="SR37" i="24" a="1"/>
  <c r="SR37" i="24" s="1"/>
  <c r="CS41" i="24"/>
  <c r="NX41" i="24" s="1"/>
  <c r="CM40" i="24"/>
  <c r="NV40" i="24" s="1"/>
  <c r="CN41" i="24"/>
  <c r="CW40" i="24"/>
  <c r="CO40" i="24"/>
  <c r="TO40" i="24" s="1"/>
  <c r="CP40" i="24" s="1"/>
  <c r="NW40" i="24" s="1"/>
  <c r="CJ40" i="24"/>
  <c r="NU40" i="24" s="1"/>
  <c r="SQ36" i="24" a="1"/>
  <c r="SQ36" i="24" s="1"/>
  <c r="SO36" i="24" a="1"/>
  <c r="SO36" i="24" s="1"/>
  <c r="SN36" i="24" a="1"/>
  <c r="SN36" i="24" s="1"/>
  <c r="SP36" i="24" a="1"/>
  <c r="SP36" i="24" s="1"/>
  <c r="SM36" i="24" a="1"/>
  <c r="SM36" i="24" s="1"/>
  <c r="SR36" i="24" a="1"/>
  <c r="SR36" i="24" s="1"/>
  <c r="TJ39" i="24"/>
  <c r="ND40" i="24"/>
  <c r="NE40" i="24" s="1"/>
  <c r="XB40" i="24" s="1"/>
  <c r="NF40" i="24" s="1"/>
  <c r="RK40" i="24" s="1"/>
  <c r="DW41" i="24"/>
  <c r="OH41" i="24" s="1"/>
  <c r="CG40" i="24"/>
  <c r="NT40" i="24" s="1"/>
  <c r="SX55" i="24"/>
  <c r="SX56" i="24" s="1"/>
  <c r="XO42" i="24"/>
  <c r="BE67" i="24"/>
  <c r="OB67" i="24" s="1"/>
  <c r="BC62" i="24"/>
  <c r="RY35" i="24" a="1"/>
  <c r="ZJ41" i="24" a="1"/>
  <c r="HO42" i="24" l="1"/>
  <c r="PN42" i="24" s="1"/>
  <c r="GE51" i="24"/>
  <c r="PB50" i="24"/>
  <c r="MT49" i="24"/>
  <c r="RG48" i="24"/>
  <c r="NI50" i="24"/>
  <c r="RL49" i="24"/>
  <c r="JE50" i="24"/>
  <c r="QB49" i="24"/>
  <c r="MK50" i="24"/>
  <c r="RD49" i="24"/>
  <c r="MZ50" i="24"/>
  <c r="RI49" i="24"/>
  <c r="MN50" i="24"/>
  <c r="RE49" i="24"/>
  <c r="MH50" i="24"/>
  <c r="RC49" i="24"/>
  <c r="IG50" i="24"/>
  <c r="PT49" i="24"/>
  <c r="IV50" i="24"/>
  <c r="PY49" i="24"/>
  <c r="NC49" i="24"/>
  <c r="RJ48" i="24"/>
  <c r="MQ51" i="24"/>
  <c r="RF50" i="24"/>
  <c r="KC49" i="24"/>
  <c r="QJ48" i="24"/>
  <c r="GH49" i="24"/>
  <c r="PC48" i="24"/>
  <c r="KF50" i="24"/>
  <c r="QK49" i="24"/>
  <c r="MW50" i="24"/>
  <c r="RH49" i="24"/>
  <c r="JH50" i="24"/>
  <c r="QC49" i="24"/>
  <c r="ID50" i="24"/>
  <c r="PS49" i="24"/>
  <c r="GB50" i="24"/>
  <c r="PA49" i="24"/>
  <c r="NL50" i="24"/>
  <c r="RM49" i="24"/>
  <c r="JN50" i="24"/>
  <c r="QE49" i="24"/>
  <c r="JW50" i="24"/>
  <c r="QH49" i="24"/>
  <c r="HI50" i="24"/>
  <c r="PL49" i="24"/>
  <c r="JK50" i="24"/>
  <c r="QD49" i="24"/>
  <c r="HU50" i="24"/>
  <c r="PP49" i="24"/>
  <c r="JQ51" i="24"/>
  <c r="QF50" i="24"/>
  <c r="NS39" i="24"/>
  <c r="CD40" i="24"/>
  <c r="NO50" i="24"/>
  <c r="RN49" i="24"/>
  <c r="JT50" i="24"/>
  <c r="QG49" i="24"/>
  <c r="JZ50" i="24"/>
  <c r="QI49" i="24"/>
  <c r="FV50" i="24"/>
  <c r="OY50" i="24" s="1"/>
  <c r="FS50" i="24"/>
  <c r="OX50" i="24" s="1"/>
  <c r="FP50" i="24"/>
  <c r="OW50" i="24" s="1"/>
  <c r="FY51" i="24"/>
  <c r="OZ51" i="24" s="1"/>
  <c r="RY35" i="24"/>
  <c r="GL53" i="24"/>
  <c r="GU52" i="24"/>
  <c r="DZ41" i="24"/>
  <c r="OI41" i="24" s="1"/>
  <c r="EO50" i="24"/>
  <c r="ON50" i="24" s="1"/>
  <c r="FJ50" i="24"/>
  <c r="OU50" i="24" s="1"/>
  <c r="EI50" i="24"/>
  <c r="OL50" i="24" s="1"/>
  <c r="GN41" i="24"/>
  <c r="PE41" i="24" s="1"/>
  <c r="FM50" i="24"/>
  <c r="OV50" i="24" s="1"/>
  <c r="HC42" i="24"/>
  <c r="PJ42" i="24" s="1"/>
  <c r="FA49" i="24"/>
  <c r="OR49" i="24" s="1"/>
  <c r="EF50" i="24"/>
  <c r="OK50" i="24" s="1"/>
  <c r="FG49" i="24"/>
  <c r="OT49" i="24" s="1"/>
  <c r="EU50" i="24"/>
  <c r="OP50" i="24" s="1"/>
  <c r="ER49" i="24"/>
  <c r="OO49" i="24" s="1"/>
  <c r="EL50" i="24"/>
  <c r="OM50" i="24" s="1"/>
  <c r="LM42" i="24"/>
  <c r="QV42" i="24" s="1"/>
  <c r="EX50" i="24"/>
  <c r="OQ50" i="24" s="1"/>
  <c r="KP52" i="24"/>
  <c r="KY51" i="24"/>
  <c r="GT42" i="24"/>
  <c r="PG42" i="24" s="1"/>
  <c r="HX41" i="24"/>
  <c r="PQ41" i="24" s="1"/>
  <c r="LR41" i="24"/>
  <c r="WO41" i="24" s="1"/>
  <c r="LS41" i="24" s="1"/>
  <c r="GV42" i="24"/>
  <c r="UY42" i="24" s="1"/>
  <c r="GW42" i="24" s="1"/>
  <c r="PH42" i="24" s="1"/>
  <c r="GM42" i="24"/>
  <c r="UV42" i="24" s="1"/>
  <c r="LF42" i="24"/>
  <c r="WK42" i="24" s="1"/>
  <c r="LG42" i="24" s="1"/>
  <c r="QT42" i="24" s="1"/>
  <c r="LC41" i="24"/>
  <c r="WJ41" i="24" s="1"/>
  <c r="LD41" i="24" s="1"/>
  <c r="QS41" i="24" s="1"/>
  <c r="MD41" i="24"/>
  <c r="WS41" i="24" s="1"/>
  <c r="ME41" i="24" s="1"/>
  <c r="RB41" i="24" s="1"/>
  <c r="VH42" i="24"/>
  <c r="VB42" i="24"/>
  <c r="HF42" i="24" s="1"/>
  <c r="PK42" i="24" s="1"/>
  <c r="GY42" i="24"/>
  <c r="HZ42" i="24"/>
  <c r="VI42" i="24" s="1"/>
  <c r="IA42" i="24" s="1"/>
  <c r="PR42" i="24" s="1"/>
  <c r="VF42" i="24"/>
  <c r="HR42" i="24" s="1"/>
  <c r="UW42" i="24"/>
  <c r="GQ42" i="24" s="1"/>
  <c r="PF42" i="24" s="1"/>
  <c r="KZ41" i="24"/>
  <c r="WI41" i="24" s="1"/>
  <c r="LA41" i="24" s="1"/>
  <c r="QR41" i="24" s="1"/>
  <c r="KQ41" i="24"/>
  <c r="WF41" i="24" s="1"/>
  <c r="KR41" i="24" s="1"/>
  <c r="QO41" i="24" s="1"/>
  <c r="CV41" i="24"/>
  <c r="NY41" i="24" s="1"/>
  <c r="TS41" i="24"/>
  <c r="XF41" i="24"/>
  <c r="TR39" i="24"/>
  <c r="CY39" i="24" s="1"/>
  <c r="NZ39" i="24" s="1"/>
  <c r="CZ42" i="24"/>
  <c r="DA42" i="24" s="1"/>
  <c r="CX40" i="24"/>
  <c r="IW49" i="24"/>
  <c r="IX49" i="24" s="1"/>
  <c r="VQ49" i="24" s="1"/>
  <c r="IY49" i="24" s="1"/>
  <c r="PZ49" i="24" s="1"/>
  <c r="IN50" i="24"/>
  <c r="IO50" i="24" s="1"/>
  <c r="VN50" i="24" s="1"/>
  <c r="IP50" i="24" s="1"/>
  <c r="PW50" i="24" s="1"/>
  <c r="EP61" i="24"/>
  <c r="EQ60" i="24"/>
  <c r="UF60" i="24" s="1"/>
  <c r="EY60" i="24"/>
  <c r="EZ60" i="24" s="1"/>
  <c r="UI60" i="24" s="1"/>
  <c r="HB43" i="24"/>
  <c r="VA43" i="24" s="1"/>
  <c r="HQ43" i="24"/>
  <c r="GS43" i="24"/>
  <c r="UX43" i="24" s="1"/>
  <c r="GJ43" i="24"/>
  <c r="UU43" i="24" s="1"/>
  <c r="GK43" i="24" s="1"/>
  <c r="PD43" i="24" s="1"/>
  <c r="HW43" i="24"/>
  <c r="HN43" i="24"/>
  <c r="VE43" i="24" s="1"/>
  <c r="HO43" i="24" s="1"/>
  <c r="PN43" i="24" s="1"/>
  <c r="GP43" i="24"/>
  <c r="UW43" i="24" s="1"/>
  <c r="HK43" i="24"/>
  <c r="VD43" i="24" s="1"/>
  <c r="HL43" i="24" s="1"/>
  <c r="PM43" i="24" s="1"/>
  <c r="HE43" i="24"/>
  <c r="LO42" i="24"/>
  <c r="WN42" i="24" s="1"/>
  <c r="LP42" i="24" s="1"/>
  <c r="QW42" i="24" s="1"/>
  <c r="KH42" i="24"/>
  <c r="WC42" i="24" s="1"/>
  <c r="KI42" i="24" s="1"/>
  <c r="QL42" i="24" s="1"/>
  <c r="LU42" i="24"/>
  <c r="WP42" i="24" s="1"/>
  <c r="LV42" i="24" s="1"/>
  <c r="QY42" i="24" s="1"/>
  <c r="KW42" i="24"/>
  <c r="WH42" i="24" s="1"/>
  <c r="KX42" i="24" s="1"/>
  <c r="QQ42" i="24" s="1"/>
  <c r="KN42" i="24"/>
  <c r="WE42" i="24" s="1"/>
  <c r="KO42" i="24" s="1"/>
  <c r="QN42" i="24" s="1"/>
  <c r="KT42" i="24"/>
  <c r="WG42" i="24" s="1"/>
  <c r="KU42" i="24" s="1"/>
  <c r="QP42" i="24" s="1"/>
  <c r="LI42" i="24"/>
  <c r="WL42" i="24" s="1"/>
  <c r="LJ42" i="24" s="1"/>
  <c r="QU42" i="24" s="1"/>
  <c r="KK42" i="24"/>
  <c r="WD42" i="24" s="1"/>
  <c r="KL42" i="24" s="1"/>
  <c r="QM42" i="24" s="1"/>
  <c r="MA42" i="24"/>
  <c r="WR42" i="24" s="1"/>
  <c r="MB42" i="24" s="1"/>
  <c r="RA42" i="24" s="1"/>
  <c r="BB61" i="24"/>
  <c r="BF64" i="24"/>
  <c r="CI43" i="24"/>
  <c r="TM43" i="24" s="1"/>
  <c r="CZ43" i="24"/>
  <c r="DA43" i="24" s="1"/>
  <c r="BD65" i="24"/>
  <c r="BD66" i="24"/>
  <c r="BF65" i="24"/>
  <c r="BB65" i="24"/>
  <c r="BD62" i="24"/>
  <c r="BD63" i="24"/>
  <c r="BF61" i="24"/>
  <c r="BB62" i="24"/>
  <c r="BF63" i="24"/>
  <c r="BB63" i="24"/>
  <c r="BD61" i="24"/>
  <c r="BD64" i="24"/>
  <c r="BF62" i="24"/>
  <c r="DB38" i="24"/>
  <c r="OA38" i="24" s="1"/>
  <c r="NP37" i="24"/>
  <c r="EC39" i="24"/>
  <c r="OJ39" i="24" s="1"/>
  <c r="EB42" i="24"/>
  <c r="EB43" i="24"/>
  <c r="XT47" i="24"/>
  <c r="XV48" i="24" s="1"/>
  <c r="XV47" i="24"/>
  <c r="ZJ41" i="24"/>
  <c r="ZG42" i="24"/>
  <c r="DN42" i="24"/>
  <c r="OE42" i="24" s="1"/>
  <c r="XS45" i="24"/>
  <c r="XY46" i="24" s="1"/>
  <c r="CE46" i="24" s="1"/>
  <c r="CF46" i="24" s="1"/>
  <c r="XY45" i="24"/>
  <c r="XW45" i="24"/>
  <c r="XU45" i="24"/>
  <c r="XZ45" i="24"/>
  <c r="CE44" i="24"/>
  <c r="CF44" i="24" s="1"/>
  <c r="TL44" i="24" s="1"/>
  <c r="CB44" i="24"/>
  <c r="CC44" i="24" s="1"/>
  <c r="TK44" i="24" s="1"/>
  <c r="CH44" i="24"/>
  <c r="CK44" i="24"/>
  <c r="CL44" i="24" s="1"/>
  <c r="RW36" i="24"/>
  <c r="DH44" i="24"/>
  <c r="OC44" i="24" s="1"/>
  <c r="DT44" i="24"/>
  <c r="OG44" i="24" s="1"/>
  <c r="ND41" i="24"/>
  <c r="NE41" i="24" s="1"/>
  <c r="XB41" i="24" s="1"/>
  <c r="NF41" i="24" s="1"/>
  <c r="RK41" i="24" s="1"/>
  <c r="DW42" i="24"/>
  <c r="OH42" i="24" s="1"/>
  <c r="CS42" i="24"/>
  <c r="NX42" i="24" s="1"/>
  <c r="DQ43" i="24"/>
  <c r="OF43" i="24" s="1"/>
  <c r="DE43" i="24"/>
  <c r="DK43" i="24"/>
  <c r="OD43" i="24" s="1"/>
  <c r="TJ40" i="24"/>
  <c r="RW37" i="24"/>
  <c r="CN42" i="24"/>
  <c r="CO41" i="24"/>
  <c r="TO41" i="24" s="1"/>
  <c r="CP41" i="24" s="1"/>
  <c r="NW41" i="24" s="1"/>
  <c r="CW41" i="24"/>
  <c r="CG41" i="24"/>
  <c r="NT41" i="24" s="1"/>
  <c r="CM41" i="24"/>
  <c r="NV41" i="24" s="1"/>
  <c r="CJ41" i="24"/>
  <c r="NU41" i="24" s="1"/>
  <c r="ZM23" i="24"/>
  <c r="ZP23" i="24" s="1"/>
  <c r="XO43" i="24"/>
  <c r="SX57" i="24"/>
  <c r="BE63" i="24"/>
  <c r="OB63" i="24" s="1"/>
  <c r="BC66" i="24"/>
  <c r="BC67" i="24"/>
  <c r="BE68" i="24"/>
  <c r="OB68" i="24" s="1"/>
  <c r="BC64" i="24"/>
  <c r="BC65" i="24"/>
  <c r="BC63" i="24"/>
  <c r="BE65" i="24"/>
  <c r="OB65" i="24" s="1"/>
  <c r="BE64" i="24"/>
  <c r="OB64" i="24" s="1"/>
  <c r="BE66" i="24"/>
  <c r="OB66" i="24" s="1"/>
  <c r="RY36" i="24" a="1"/>
  <c r="ZJ42" i="24" a="1"/>
  <c r="MW51" i="24" l="1"/>
  <c r="RH50" i="24"/>
  <c r="MQ52" i="24"/>
  <c r="RF51" i="24"/>
  <c r="MH51" i="24"/>
  <c r="RC50" i="24"/>
  <c r="JE51" i="24"/>
  <c r="QB50" i="24"/>
  <c r="KF51" i="24"/>
  <c r="QK50" i="24"/>
  <c r="NC50" i="24"/>
  <c r="RJ49" i="24"/>
  <c r="MN51" i="24"/>
  <c r="RE50" i="24"/>
  <c r="NI51" i="24"/>
  <c r="RL50" i="24"/>
  <c r="ID51" i="24"/>
  <c r="PS50" i="24"/>
  <c r="GH50" i="24"/>
  <c r="PC49" i="24"/>
  <c r="IV51" i="24"/>
  <c r="PY50" i="24"/>
  <c r="MZ51" i="24"/>
  <c r="RI50" i="24"/>
  <c r="MT50" i="24"/>
  <c r="RG49" i="24"/>
  <c r="JH51" i="24"/>
  <c r="QC50" i="24"/>
  <c r="KC50" i="24"/>
  <c r="QJ49" i="24"/>
  <c r="IG51" i="24"/>
  <c r="PT50" i="24"/>
  <c r="MK51" i="24"/>
  <c r="RD50" i="24"/>
  <c r="GE52" i="24"/>
  <c r="PB51" i="24"/>
  <c r="JQ52" i="24"/>
  <c r="QF51" i="24"/>
  <c r="JZ51" i="24"/>
  <c r="QI50" i="24"/>
  <c r="JT51" i="24"/>
  <c r="QG50" i="24"/>
  <c r="HU51" i="24"/>
  <c r="PP50" i="24"/>
  <c r="JN51" i="24"/>
  <c r="QE50" i="24"/>
  <c r="JW51" i="24"/>
  <c r="QH50" i="24"/>
  <c r="LK43" i="24"/>
  <c r="LL43" i="24" s="1"/>
  <c r="WM43" i="24" s="1"/>
  <c r="LM43" i="24" s="1"/>
  <c r="QV43" i="24" s="1"/>
  <c r="PO42" i="24"/>
  <c r="NO51" i="24"/>
  <c r="RN50" i="24"/>
  <c r="JK51" i="24"/>
  <c r="QD50" i="24"/>
  <c r="NL51" i="24"/>
  <c r="RM50" i="24"/>
  <c r="NS40" i="24"/>
  <c r="CD41" i="24"/>
  <c r="HI51" i="24"/>
  <c r="PL50" i="24"/>
  <c r="GB51" i="24"/>
  <c r="PA50" i="24"/>
  <c r="FP51" i="24"/>
  <c r="OW51" i="24" s="1"/>
  <c r="FS51" i="24"/>
  <c r="OX51" i="24" s="1"/>
  <c r="FY52" i="24"/>
  <c r="OZ52" i="24" s="1"/>
  <c r="FV51" i="24"/>
  <c r="OY51" i="24" s="1"/>
  <c r="RY36" i="24"/>
  <c r="GL54" i="24"/>
  <c r="GU53" i="24"/>
  <c r="EX51" i="24"/>
  <c r="OQ51" i="24" s="1"/>
  <c r="FJ51" i="24"/>
  <c r="OU51" i="24" s="1"/>
  <c r="EL51" i="24"/>
  <c r="OM51" i="24" s="1"/>
  <c r="FG50" i="24"/>
  <c r="OT50" i="24" s="1"/>
  <c r="EO51" i="24"/>
  <c r="ON51" i="24" s="1"/>
  <c r="HC43" i="24"/>
  <c r="PJ43" i="24" s="1"/>
  <c r="GT43" i="24"/>
  <c r="PG43" i="24" s="1"/>
  <c r="FM51" i="24"/>
  <c r="OV51" i="24" s="1"/>
  <c r="ER50" i="24"/>
  <c r="OO50" i="24" s="1"/>
  <c r="EF51" i="24"/>
  <c r="OK51" i="24" s="1"/>
  <c r="GN42" i="24"/>
  <c r="PE42" i="24" s="1"/>
  <c r="DZ42" i="24"/>
  <c r="OI42" i="24" s="1"/>
  <c r="EU51" i="24"/>
  <c r="OP51" i="24" s="1"/>
  <c r="FA50" i="24"/>
  <c r="OR50" i="24" s="1"/>
  <c r="EI51" i="24"/>
  <c r="OL51" i="24" s="1"/>
  <c r="KP53" i="24"/>
  <c r="KY52" i="24"/>
  <c r="GQ43" i="24"/>
  <c r="PF43" i="24" s="1"/>
  <c r="HX42" i="24"/>
  <c r="PQ42" i="24" s="1"/>
  <c r="LR42" i="24"/>
  <c r="WO42" i="24" s="1"/>
  <c r="LS42" i="24" s="1"/>
  <c r="LF43" i="24"/>
  <c r="WK43" i="24" s="1"/>
  <c r="LG43" i="24" s="1"/>
  <c r="QT43" i="24" s="1"/>
  <c r="VF43" i="24"/>
  <c r="HR43" i="24" s="1"/>
  <c r="PO43" i="24" s="1"/>
  <c r="VH43" i="24"/>
  <c r="LC42" i="24"/>
  <c r="WJ42" i="24" s="1"/>
  <c r="LD42" i="24" s="1"/>
  <c r="QS42" i="24" s="1"/>
  <c r="MD42" i="24"/>
  <c r="WS42" i="24" s="1"/>
  <c r="ME42" i="24" s="1"/>
  <c r="RB42" i="24" s="1"/>
  <c r="GY43" i="24"/>
  <c r="UZ43" i="24" s="1"/>
  <c r="HZ43" i="24"/>
  <c r="VI43" i="24" s="1"/>
  <c r="IA43" i="24" s="1"/>
  <c r="PR43" i="24" s="1"/>
  <c r="EY61" i="24"/>
  <c r="EZ61" i="24" s="1"/>
  <c r="UI61" i="24" s="1"/>
  <c r="EP62" i="24"/>
  <c r="EY62" i="24" s="1"/>
  <c r="EQ61" i="24"/>
  <c r="UF61" i="24" s="1"/>
  <c r="UZ42" i="24"/>
  <c r="GZ42" i="24" s="1"/>
  <c r="KZ42" i="24"/>
  <c r="WI42" i="24" s="1"/>
  <c r="LA42" i="24" s="1"/>
  <c r="QR42" i="24" s="1"/>
  <c r="KQ42" i="24"/>
  <c r="WF42" i="24" s="1"/>
  <c r="KR42" i="24" s="1"/>
  <c r="QO42" i="24" s="1"/>
  <c r="GV43" i="24"/>
  <c r="UY43" i="24" s="1"/>
  <c r="GW43" i="24" s="1"/>
  <c r="PH43" i="24" s="1"/>
  <c r="GM43" i="24"/>
  <c r="UV43" i="24" s="1"/>
  <c r="VB43" i="24"/>
  <c r="HF43" i="24" s="1"/>
  <c r="PK43" i="24" s="1"/>
  <c r="TR40" i="24"/>
  <c r="CY40" i="24" s="1"/>
  <c r="NZ40" i="24" s="1"/>
  <c r="CV42" i="24"/>
  <c r="NY42" i="24" s="1"/>
  <c r="XF42" i="24"/>
  <c r="TS42" i="24"/>
  <c r="CX41" i="24"/>
  <c r="IW50" i="24"/>
  <c r="IX50" i="24" s="1"/>
  <c r="VQ50" i="24" s="1"/>
  <c r="IY50" i="24" s="1"/>
  <c r="PZ50" i="24" s="1"/>
  <c r="IN51" i="24"/>
  <c r="IO51" i="24" s="1"/>
  <c r="VN51" i="24" s="1"/>
  <c r="IP51" i="24" s="1"/>
  <c r="PW51" i="24" s="1"/>
  <c r="HK44" i="24"/>
  <c r="VD44" i="24" s="1"/>
  <c r="HL44" i="24" s="1"/>
  <c r="PM44" i="24" s="1"/>
  <c r="HB44" i="24"/>
  <c r="VA44" i="24" s="1"/>
  <c r="HQ44" i="24"/>
  <c r="VF44" i="24" s="1"/>
  <c r="GS44" i="24"/>
  <c r="UX44" i="24" s="1"/>
  <c r="GT44" i="24" s="1"/>
  <c r="PG44" i="24" s="1"/>
  <c r="GJ44" i="24"/>
  <c r="UU44" i="24" s="1"/>
  <c r="GK44" i="24" s="1"/>
  <c r="PD44" i="24" s="1"/>
  <c r="HN44" i="24"/>
  <c r="VE44" i="24" s="1"/>
  <c r="HO44" i="24" s="1"/>
  <c r="PN44" i="24" s="1"/>
  <c r="GP44" i="24"/>
  <c r="UW44" i="24" s="1"/>
  <c r="HW44" i="24"/>
  <c r="VH44" i="24" s="1"/>
  <c r="HE44" i="24"/>
  <c r="VB44" i="24" s="1"/>
  <c r="KT43" i="24"/>
  <c r="WG43" i="24" s="1"/>
  <c r="KU43" i="24" s="1"/>
  <c r="QP43" i="24" s="1"/>
  <c r="LI43" i="24"/>
  <c r="WL43" i="24" s="1"/>
  <c r="LJ43" i="24" s="1"/>
  <c r="QU43" i="24" s="1"/>
  <c r="KK43" i="24"/>
  <c r="WD43" i="24" s="1"/>
  <c r="KL43" i="24" s="1"/>
  <c r="QM43" i="24" s="1"/>
  <c r="LO43" i="24"/>
  <c r="WN43" i="24" s="1"/>
  <c r="LP43" i="24" s="1"/>
  <c r="QW43" i="24" s="1"/>
  <c r="KH43" i="24"/>
  <c r="WC43" i="24" s="1"/>
  <c r="KI43" i="24" s="1"/>
  <c r="QL43" i="24" s="1"/>
  <c r="KN43" i="24"/>
  <c r="WE43" i="24" s="1"/>
  <c r="KO43" i="24" s="1"/>
  <c r="QN43" i="24" s="1"/>
  <c r="MA43" i="24"/>
  <c r="WR43" i="24" s="1"/>
  <c r="MB43" i="24" s="1"/>
  <c r="RA43" i="24" s="1"/>
  <c r="LU43" i="24"/>
  <c r="WP43" i="24" s="1"/>
  <c r="LV43" i="24" s="1"/>
  <c r="QY43" i="24" s="1"/>
  <c r="KW43" i="24"/>
  <c r="WH43" i="24" s="1"/>
  <c r="KX43" i="24" s="1"/>
  <c r="QQ43" i="24" s="1"/>
  <c r="TS43" i="24"/>
  <c r="XF43" i="24"/>
  <c r="NQ37" i="24"/>
  <c r="EC40" i="24"/>
  <c r="OJ40" i="24" s="1"/>
  <c r="CI44" i="24"/>
  <c r="TM44" i="24" s="1"/>
  <c r="CA44" i="24"/>
  <c r="DB39" i="24"/>
  <c r="OA39" i="24" s="1"/>
  <c r="NP38" i="24"/>
  <c r="NQ36" i="24"/>
  <c r="XT48" i="24"/>
  <c r="XX48" i="24"/>
  <c r="ZJ42" i="24"/>
  <c r="ZG43" i="24"/>
  <c r="XZ46" i="24"/>
  <c r="CK46" i="24" s="1"/>
  <c r="CL46" i="24" s="1"/>
  <c r="XS46" i="24"/>
  <c r="XU46" i="24"/>
  <c r="XW46" i="24"/>
  <c r="CB46" i="24"/>
  <c r="CC46" i="24" s="1"/>
  <c r="DN43" i="24"/>
  <c r="OE43" i="24" s="1"/>
  <c r="CH45" i="24"/>
  <c r="CK45" i="24"/>
  <c r="TN44" i="24"/>
  <c r="CB45" i="24"/>
  <c r="CC45" i="24" s="1"/>
  <c r="CE45" i="24"/>
  <c r="CF45" i="24" s="1"/>
  <c r="TL46" i="24" s="1"/>
  <c r="DH45" i="24"/>
  <c r="OC45" i="24" s="1"/>
  <c r="DE44" i="24"/>
  <c r="ND42" i="24"/>
  <c r="NE42" i="24" s="1"/>
  <c r="XB42" i="24" s="1"/>
  <c r="NF42" i="24" s="1"/>
  <c r="RK42" i="24" s="1"/>
  <c r="DW43" i="24"/>
  <c r="OH43" i="24" s="1"/>
  <c r="CJ42" i="24"/>
  <c r="NU42" i="24" s="1"/>
  <c r="CG42" i="24"/>
  <c r="NT42" i="24" s="1"/>
  <c r="DQ44" i="24"/>
  <c r="OF44" i="24" s="1"/>
  <c r="CW42" i="24"/>
  <c r="CN43" i="24"/>
  <c r="CO42" i="24"/>
  <c r="TO42" i="24" s="1"/>
  <c r="CP42" i="24" s="1"/>
  <c r="NW42" i="24" s="1"/>
  <c r="DK44" i="24"/>
  <c r="OD44" i="24" s="1"/>
  <c r="DT45" i="24"/>
  <c r="OG45" i="24" s="1"/>
  <c r="CM42" i="24"/>
  <c r="NV42" i="24" s="1"/>
  <c r="CS43" i="24"/>
  <c r="NX43" i="24" s="1"/>
  <c r="SP38" i="24" a="1"/>
  <c r="SP38" i="24" s="1"/>
  <c r="SN38" i="24" a="1"/>
  <c r="SN38" i="24" s="1"/>
  <c r="SR38" i="24" a="1"/>
  <c r="SR38" i="24" s="1"/>
  <c r="SO38" i="24" a="1"/>
  <c r="SO38" i="24" s="1"/>
  <c r="SQ38" i="24" a="1"/>
  <c r="SQ38" i="24" s="1"/>
  <c r="SM38" i="24" a="1"/>
  <c r="SM38" i="24" s="1"/>
  <c r="TJ41" i="24"/>
  <c r="SX58" i="24"/>
  <c r="SX59" i="24" s="1"/>
  <c r="XO44" i="24"/>
  <c r="RY37" i="24" a="1"/>
  <c r="ZJ43" i="24" a="1"/>
  <c r="HC44" i="24" l="1"/>
  <c r="PJ44" i="24" s="1"/>
  <c r="IG52" i="24"/>
  <c r="PT51" i="24"/>
  <c r="MZ52" i="24"/>
  <c r="RI51" i="24"/>
  <c r="NI52" i="24"/>
  <c r="RL51" i="24"/>
  <c r="JE52" i="24"/>
  <c r="QB51" i="24"/>
  <c r="GZ43" i="24"/>
  <c r="PI43" i="24" s="1"/>
  <c r="PI42" i="24"/>
  <c r="KC51" i="24"/>
  <c r="QJ50" i="24"/>
  <c r="IV52" i="24"/>
  <c r="PY51" i="24"/>
  <c r="MN52" i="24"/>
  <c r="RE51" i="24"/>
  <c r="MH52" i="24"/>
  <c r="RC51" i="24"/>
  <c r="GE53" i="24"/>
  <c r="PB52" i="24"/>
  <c r="JH52" i="24"/>
  <c r="QC51" i="24"/>
  <c r="GH51" i="24"/>
  <c r="PC50" i="24"/>
  <c r="NC51" i="24"/>
  <c r="RJ50" i="24"/>
  <c r="MQ53" i="24"/>
  <c r="RF52" i="24"/>
  <c r="MK52" i="24"/>
  <c r="RD51" i="24"/>
  <c r="MT51" i="24"/>
  <c r="RG50" i="24"/>
  <c r="ID52" i="24"/>
  <c r="PS51" i="24"/>
  <c r="KF52" i="24"/>
  <c r="QK51" i="24"/>
  <c r="MW52" i="24"/>
  <c r="RH51" i="24"/>
  <c r="NS41" i="24"/>
  <c r="CD42" i="24"/>
  <c r="HI52" i="24"/>
  <c r="PL51" i="24"/>
  <c r="NO52" i="24"/>
  <c r="RN51" i="24"/>
  <c r="HU52" i="24"/>
  <c r="PP51" i="24"/>
  <c r="JT52" i="24"/>
  <c r="QG51" i="24"/>
  <c r="NL52" i="24"/>
  <c r="RM51" i="24"/>
  <c r="JW52" i="24"/>
  <c r="QH51" i="24"/>
  <c r="JZ52" i="24"/>
  <c r="QI51" i="24"/>
  <c r="GB52" i="24"/>
  <c r="PA51" i="24"/>
  <c r="JK52" i="24"/>
  <c r="QD51" i="24"/>
  <c r="JN52" i="24"/>
  <c r="QE51" i="24"/>
  <c r="JQ53" i="24"/>
  <c r="QF52" i="24"/>
  <c r="FV52" i="24"/>
  <c r="OY52" i="24" s="1"/>
  <c r="FY53" i="24"/>
  <c r="OZ53" i="24" s="1"/>
  <c r="FS52" i="24"/>
  <c r="OX52" i="24" s="1"/>
  <c r="FP52" i="24"/>
  <c r="OW52" i="24" s="1"/>
  <c r="RY37" i="24"/>
  <c r="GL55" i="24"/>
  <c r="GU54" i="24"/>
  <c r="HF44" i="24"/>
  <c r="PK44" i="24" s="1"/>
  <c r="FA51" i="24"/>
  <c r="OR51" i="24" s="1"/>
  <c r="EF52" i="24"/>
  <c r="OK52" i="24" s="1"/>
  <c r="EO52" i="24"/>
  <c r="ON52" i="24" s="1"/>
  <c r="GQ44" i="24"/>
  <c r="PF44" i="24" s="1"/>
  <c r="EU52" i="24"/>
  <c r="OP52" i="24" s="1"/>
  <c r="ER51" i="24"/>
  <c r="OO51" i="24" s="1"/>
  <c r="FG51" i="24"/>
  <c r="OT51" i="24" s="1"/>
  <c r="DZ43" i="24"/>
  <c r="OI43" i="24" s="1"/>
  <c r="FM52" i="24"/>
  <c r="OV52" i="24" s="1"/>
  <c r="EL52" i="24"/>
  <c r="OM52" i="24" s="1"/>
  <c r="EX52" i="24"/>
  <c r="OQ52" i="24" s="1"/>
  <c r="EI52" i="24"/>
  <c r="OL52" i="24" s="1"/>
  <c r="GN43" i="24"/>
  <c r="PE43" i="24" s="1"/>
  <c r="FJ52" i="24"/>
  <c r="OU52" i="24" s="1"/>
  <c r="KY53" i="24"/>
  <c r="KP54" i="24"/>
  <c r="HR44" i="24"/>
  <c r="LK44" i="24"/>
  <c r="LL44" i="24" s="1"/>
  <c r="WM44" i="24" s="1"/>
  <c r="LM44" i="24" s="1"/>
  <c r="QV44" i="24" s="1"/>
  <c r="HX43" i="24"/>
  <c r="PQ43" i="24" s="1"/>
  <c r="LR43" i="24"/>
  <c r="WO43" i="24" s="1"/>
  <c r="LS43" i="24" s="1"/>
  <c r="LC43" i="24"/>
  <c r="WJ43" i="24" s="1"/>
  <c r="LD43" i="24" s="1"/>
  <c r="QS43" i="24" s="1"/>
  <c r="MD43" i="24"/>
  <c r="WS43" i="24" s="1"/>
  <c r="ME43" i="24" s="1"/>
  <c r="RB43" i="24" s="1"/>
  <c r="LF44" i="24"/>
  <c r="WK44" i="24" s="1"/>
  <c r="LG44" i="24" s="1"/>
  <c r="QT44" i="24" s="1"/>
  <c r="GV44" i="24"/>
  <c r="UY44" i="24" s="1"/>
  <c r="GW44" i="24" s="1"/>
  <c r="PH44" i="24" s="1"/>
  <c r="GM44" i="24"/>
  <c r="UV44" i="24" s="1"/>
  <c r="KZ43" i="24"/>
  <c r="WI43" i="24" s="1"/>
  <c r="LA43" i="24" s="1"/>
  <c r="QR43" i="24" s="1"/>
  <c r="KQ43" i="24"/>
  <c r="WF43" i="24" s="1"/>
  <c r="KR43" i="24" s="1"/>
  <c r="QO43" i="24" s="1"/>
  <c r="GY44" i="24"/>
  <c r="UZ44" i="24" s="1"/>
  <c r="HZ44" i="24"/>
  <c r="VI44" i="24" s="1"/>
  <c r="IA44" i="24" s="1"/>
  <c r="PR44" i="24" s="1"/>
  <c r="CV43" i="24"/>
  <c r="NY43" i="24" s="1"/>
  <c r="TR41" i="24"/>
  <c r="CY41" i="24" s="1"/>
  <c r="NZ41" i="24" s="1"/>
  <c r="CZ44" i="24"/>
  <c r="DA44" i="24" s="1"/>
  <c r="CX42" i="24"/>
  <c r="IN52" i="24"/>
  <c r="IO52" i="24" s="1"/>
  <c r="VN52" i="24" s="1"/>
  <c r="IP52" i="24" s="1"/>
  <c r="PW52" i="24" s="1"/>
  <c r="IW51" i="24"/>
  <c r="IX51" i="24" s="1"/>
  <c r="VQ51" i="24" s="1"/>
  <c r="IY51" i="24" s="1"/>
  <c r="PZ51" i="24" s="1"/>
  <c r="HN45" i="24"/>
  <c r="VE45" i="24" s="1"/>
  <c r="HO45" i="24" s="1"/>
  <c r="PN45" i="24" s="1"/>
  <c r="GP45" i="24"/>
  <c r="UW45" i="24" s="1"/>
  <c r="HE45" i="24"/>
  <c r="VB45" i="24" s="1"/>
  <c r="HK45" i="24"/>
  <c r="VD45" i="24" s="1"/>
  <c r="HL45" i="24" s="1"/>
  <c r="PM45" i="24" s="1"/>
  <c r="HZ45" i="24"/>
  <c r="VI45" i="24" s="1"/>
  <c r="HB45" i="24"/>
  <c r="VA45" i="24" s="1"/>
  <c r="HC45" i="24" s="1"/>
  <c r="PJ45" i="24" s="1"/>
  <c r="GJ45" i="24"/>
  <c r="UU45" i="24" s="1"/>
  <c r="GK45" i="24" s="1"/>
  <c r="PD45" i="24" s="1"/>
  <c r="HW45" i="24"/>
  <c r="VH45" i="24" s="1"/>
  <c r="HQ45" i="24"/>
  <c r="VF45" i="24" s="1"/>
  <c r="GS45" i="24"/>
  <c r="UX45" i="24" s="1"/>
  <c r="GT45" i="24" s="1"/>
  <c r="PG45" i="24" s="1"/>
  <c r="KN44" i="24"/>
  <c r="WE44" i="24" s="1"/>
  <c r="KO44" i="24" s="1"/>
  <c r="QN44" i="24" s="1"/>
  <c r="MA44" i="24"/>
  <c r="WR44" i="24" s="1"/>
  <c r="MB44" i="24" s="1"/>
  <c r="RA44" i="24" s="1"/>
  <c r="KT44" i="24"/>
  <c r="WG44" i="24" s="1"/>
  <c r="KU44" i="24" s="1"/>
  <c r="QP44" i="24" s="1"/>
  <c r="LI44" i="24"/>
  <c r="WL44" i="24" s="1"/>
  <c r="LJ44" i="24" s="1"/>
  <c r="QU44" i="24" s="1"/>
  <c r="KK44" i="24"/>
  <c r="WD44" i="24" s="1"/>
  <c r="KL44" i="24" s="1"/>
  <c r="QM44" i="24" s="1"/>
  <c r="LU44" i="24"/>
  <c r="WP44" i="24" s="1"/>
  <c r="LV44" i="24" s="1"/>
  <c r="QY44" i="24" s="1"/>
  <c r="LO44" i="24"/>
  <c r="WN44" i="24" s="1"/>
  <c r="LP44" i="24" s="1"/>
  <c r="QW44" i="24" s="1"/>
  <c r="KW44" i="24"/>
  <c r="WH44" i="24" s="1"/>
  <c r="KX44" i="24" s="1"/>
  <c r="QQ44" i="24" s="1"/>
  <c r="KH44" i="24"/>
  <c r="WC44" i="24" s="1"/>
  <c r="KI44" i="24" s="1"/>
  <c r="QL44" i="24" s="1"/>
  <c r="CI45" i="24"/>
  <c r="TM45" i="24" s="1"/>
  <c r="CL45" i="24"/>
  <c r="TN45" i="24" s="1"/>
  <c r="CA45" i="24"/>
  <c r="DB40" i="24"/>
  <c r="OA40" i="24" s="1"/>
  <c r="NP39" i="24"/>
  <c r="EB44" i="24"/>
  <c r="EC41" i="24"/>
  <c r="OJ41" i="24" s="1"/>
  <c r="XV49" i="24"/>
  <c r="XT49" i="24"/>
  <c r="XX50" i="24" s="1"/>
  <c r="XX49" i="24"/>
  <c r="CH46" i="24"/>
  <c r="ZJ43" i="24"/>
  <c r="ZG44" i="24"/>
  <c r="TK46" i="24"/>
  <c r="DN44" i="24"/>
  <c r="OE44" i="24" s="1"/>
  <c r="XS47" i="24"/>
  <c r="XY48" i="24" s="1"/>
  <c r="XY47" i="24"/>
  <c r="XZ47" i="24"/>
  <c r="XU47" i="24"/>
  <c r="XW47" i="24"/>
  <c r="DT46" i="24"/>
  <c r="OG46" i="24" s="1"/>
  <c r="TL45" i="24"/>
  <c r="DH46" i="24"/>
  <c r="OC46" i="24" s="1"/>
  <c r="TK45" i="24"/>
  <c r="CS44" i="24"/>
  <c r="NX44" i="24" s="1"/>
  <c r="CM43" i="24"/>
  <c r="NV43" i="24" s="1"/>
  <c r="DK45" i="24"/>
  <c r="OD45" i="24" s="1"/>
  <c r="CN44" i="24"/>
  <c r="CO43" i="24"/>
  <c r="TO43" i="24" s="1"/>
  <c r="CP43" i="24" s="1"/>
  <c r="NW43" i="24" s="1"/>
  <c r="CW43" i="24"/>
  <c r="CJ43" i="24"/>
  <c r="NU43" i="24" s="1"/>
  <c r="TJ42" i="24"/>
  <c r="DE45" i="24"/>
  <c r="DQ45" i="24"/>
  <c r="OF45" i="24" s="1"/>
  <c r="ND43" i="24"/>
  <c r="NE43" i="24" s="1"/>
  <c r="XB43" i="24" s="1"/>
  <c r="NF43" i="24" s="1"/>
  <c r="RK43" i="24" s="1"/>
  <c r="DW44" i="24"/>
  <c r="OH44" i="24" s="1"/>
  <c r="CG43" i="24"/>
  <c r="NT43" i="24" s="1"/>
  <c r="SQ39" i="24" a="1"/>
  <c r="SQ39" i="24" s="1"/>
  <c r="SP39" i="24" a="1"/>
  <c r="SP39" i="24" s="1"/>
  <c r="SR39" i="24" a="1"/>
  <c r="SR39" i="24" s="1"/>
  <c r="SN39" i="24" a="1"/>
  <c r="SN39" i="24" s="1"/>
  <c r="SM39" i="24" a="1"/>
  <c r="SM39" i="24" s="1"/>
  <c r="SO39" i="24" a="1"/>
  <c r="SO39" i="24" s="1"/>
  <c r="RW38" i="24"/>
  <c r="ZM24" i="24"/>
  <c r="ZP24" i="24" s="1"/>
  <c r="SX60" i="24"/>
  <c r="XO45" i="24"/>
  <c r="RY38" i="24" a="1"/>
  <c r="ZJ44" i="24" a="1"/>
  <c r="GZ44" i="24" l="1"/>
  <c r="PI44" i="24" s="1"/>
  <c r="GQ45" i="24"/>
  <c r="PF45" i="24" s="1"/>
  <c r="HF45" i="24"/>
  <c r="PK45" i="24" s="1"/>
  <c r="MT52" i="24"/>
  <c r="RG51" i="24"/>
  <c r="GH52" i="24"/>
  <c r="PC51" i="24"/>
  <c r="MN53" i="24"/>
  <c r="RE52" i="24"/>
  <c r="JE53" i="24"/>
  <c r="QB52" i="24"/>
  <c r="MW53" i="24"/>
  <c r="RH52" i="24"/>
  <c r="MK53" i="24"/>
  <c r="RD52" i="24"/>
  <c r="JH53" i="24"/>
  <c r="QC52" i="24"/>
  <c r="IV53" i="24"/>
  <c r="PY52" i="24"/>
  <c r="NI53" i="24"/>
  <c r="RL52" i="24"/>
  <c r="KF53" i="24"/>
  <c r="QK52" i="24"/>
  <c r="MQ54" i="24"/>
  <c r="RF53" i="24"/>
  <c r="GE54" i="24"/>
  <c r="PB53" i="24"/>
  <c r="KC52" i="24"/>
  <c r="QJ51" i="24"/>
  <c r="MZ53" i="24"/>
  <c r="RI52" i="24"/>
  <c r="ID53" i="24"/>
  <c r="PS52" i="24"/>
  <c r="NC52" i="24"/>
  <c r="RJ51" i="24"/>
  <c r="MH53" i="24"/>
  <c r="RC52" i="24"/>
  <c r="IG53" i="24"/>
  <c r="PT52" i="24"/>
  <c r="LK45" i="24"/>
  <c r="LL45" i="24" s="1"/>
  <c r="WM45" i="24" s="1"/>
  <c r="LM45" i="24" s="1"/>
  <c r="QV45" i="24" s="1"/>
  <c r="PO44" i="24"/>
  <c r="JQ54" i="24"/>
  <c r="QF53" i="24"/>
  <c r="JZ53" i="24"/>
  <c r="QI52" i="24"/>
  <c r="HU53" i="24"/>
  <c r="PP52" i="24"/>
  <c r="NO53" i="24"/>
  <c r="RN52" i="24"/>
  <c r="JW53" i="24"/>
  <c r="QH52" i="24"/>
  <c r="JK53" i="24"/>
  <c r="QD52" i="24"/>
  <c r="NL53" i="24"/>
  <c r="RM52" i="24"/>
  <c r="HI53" i="24"/>
  <c r="PL52" i="24"/>
  <c r="JN53" i="24"/>
  <c r="QE52" i="24"/>
  <c r="NS42" i="24"/>
  <c r="CD43" i="24"/>
  <c r="GB53" i="24"/>
  <c r="PA52" i="24"/>
  <c r="JT53" i="24"/>
  <c r="QG52" i="24"/>
  <c r="FY54" i="24"/>
  <c r="OZ54" i="24" s="1"/>
  <c r="FP53" i="24"/>
  <c r="OW53" i="24" s="1"/>
  <c r="FV53" i="24"/>
  <c r="OY53" i="24" s="1"/>
  <c r="FS53" i="24"/>
  <c r="OX53" i="24" s="1"/>
  <c r="RY38" i="24"/>
  <c r="GU55" i="24"/>
  <c r="GL56" i="24"/>
  <c r="GN44" i="24"/>
  <c r="PE44" i="24" s="1"/>
  <c r="EI53" i="24"/>
  <c r="OL53" i="24" s="1"/>
  <c r="EU53" i="24"/>
  <c r="OP53" i="24" s="1"/>
  <c r="FA52" i="24"/>
  <c r="OR52" i="24" s="1"/>
  <c r="FM53" i="24"/>
  <c r="OV53" i="24" s="1"/>
  <c r="EX53" i="24"/>
  <c r="OQ53" i="24" s="1"/>
  <c r="IA45" i="24"/>
  <c r="PR45" i="24" s="1"/>
  <c r="FG52" i="24"/>
  <c r="OT52" i="24" s="1"/>
  <c r="EF53" i="24"/>
  <c r="OK53" i="24" s="1"/>
  <c r="EL53" i="24"/>
  <c r="OM53" i="24" s="1"/>
  <c r="DZ44" i="24"/>
  <c r="OI44" i="24" s="1"/>
  <c r="FJ53" i="24"/>
  <c r="OU53" i="24" s="1"/>
  <c r="ER52" i="24"/>
  <c r="OO52" i="24" s="1"/>
  <c r="EO53" i="24"/>
  <c r="ON53" i="24" s="1"/>
  <c r="KP55" i="24"/>
  <c r="KY54" i="24"/>
  <c r="HX44" i="24"/>
  <c r="PQ44" i="24" s="1"/>
  <c r="LR44" i="24"/>
  <c r="WO44" i="24" s="1"/>
  <c r="LS44" i="24" s="1"/>
  <c r="HR45" i="24"/>
  <c r="PO45" i="24" s="1"/>
  <c r="GY45" i="24"/>
  <c r="UZ45" i="24" s="1"/>
  <c r="LC44" i="24"/>
  <c r="WJ44" i="24" s="1"/>
  <c r="LD44" i="24" s="1"/>
  <c r="QS44" i="24" s="1"/>
  <c r="MD44" i="24"/>
  <c r="WS44" i="24" s="1"/>
  <c r="ME44" i="24" s="1"/>
  <c r="RB44" i="24" s="1"/>
  <c r="LF45" i="24"/>
  <c r="WK45" i="24" s="1"/>
  <c r="LG45" i="24" s="1"/>
  <c r="QT45" i="24" s="1"/>
  <c r="KZ44" i="24"/>
  <c r="WI44" i="24" s="1"/>
  <c r="LA44" i="24" s="1"/>
  <c r="QR44" i="24" s="1"/>
  <c r="KQ44" i="24"/>
  <c r="WF44" i="24" s="1"/>
  <c r="KR44" i="24" s="1"/>
  <c r="QO44" i="24" s="1"/>
  <c r="GV45" i="24"/>
  <c r="UY45" i="24" s="1"/>
  <c r="GW45" i="24" s="1"/>
  <c r="PH45" i="24" s="1"/>
  <c r="GM45" i="24"/>
  <c r="UV45" i="24" s="1"/>
  <c r="TR42" i="24"/>
  <c r="CY42" i="24" s="1"/>
  <c r="NZ42" i="24" s="1"/>
  <c r="XF44" i="24"/>
  <c r="TS44" i="24"/>
  <c r="CV44" i="24"/>
  <c r="NY44" i="24" s="1"/>
  <c r="CZ45" i="24"/>
  <c r="DA45" i="24" s="1"/>
  <c r="CX43" i="24"/>
  <c r="IN53" i="24"/>
  <c r="IO53" i="24" s="1"/>
  <c r="VN53" i="24" s="1"/>
  <c r="IP53" i="24" s="1"/>
  <c r="PW53" i="24" s="1"/>
  <c r="IW52" i="24"/>
  <c r="IX52" i="24" s="1"/>
  <c r="VQ52" i="24" s="1"/>
  <c r="IY52" i="24" s="1"/>
  <c r="PZ52" i="24" s="1"/>
  <c r="GJ46" i="24"/>
  <c r="UU46" i="24" s="1"/>
  <c r="GK46" i="24" s="1"/>
  <c r="PD46" i="24" s="1"/>
  <c r="HW46" i="24"/>
  <c r="VH46" i="24" s="1"/>
  <c r="HN46" i="24"/>
  <c r="VE46" i="24" s="1"/>
  <c r="HO46" i="24" s="1"/>
  <c r="PN46" i="24" s="1"/>
  <c r="GP46" i="24"/>
  <c r="UW46" i="24" s="1"/>
  <c r="HE46" i="24"/>
  <c r="VB46" i="24" s="1"/>
  <c r="HF46" i="24" s="1"/>
  <c r="PK46" i="24" s="1"/>
  <c r="HQ46" i="24"/>
  <c r="VF46" i="24" s="1"/>
  <c r="HK46" i="24"/>
  <c r="VD46" i="24" s="1"/>
  <c r="HL46" i="24" s="1"/>
  <c r="PM46" i="24" s="1"/>
  <c r="GS46" i="24"/>
  <c r="HB46" i="24"/>
  <c r="KH45" i="24"/>
  <c r="WC45" i="24" s="1"/>
  <c r="KI45" i="24" s="1"/>
  <c r="QL45" i="24" s="1"/>
  <c r="LU45" i="24"/>
  <c r="WP45" i="24" s="1"/>
  <c r="LV45" i="24" s="1"/>
  <c r="QY45" i="24" s="1"/>
  <c r="KW45" i="24"/>
  <c r="WH45" i="24" s="1"/>
  <c r="KX45" i="24" s="1"/>
  <c r="QQ45" i="24" s="1"/>
  <c r="KN45" i="24"/>
  <c r="WE45" i="24" s="1"/>
  <c r="KO45" i="24" s="1"/>
  <c r="QN45" i="24" s="1"/>
  <c r="MA45" i="24"/>
  <c r="WR45" i="24" s="1"/>
  <c r="MB45" i="24" s="1"/>
  <c r="RA45" i="24" s="1"/>
  <c r="KT45" i="24"/>
  <c r="WG45" i="24" s="1"/>
  <c r="KU45" i="24" s="1"/>
  <c r="QP45" i="24" s="1"/>
  <c r="LI45" i="24"/>
  <c r="WL45" i="24" s="1"/>
  <c r="LJ45" i="24" s="1"/>
  <c r="QU45" i="24" s="1"/>
  <c r="KQ45" i="24"/>
  <c r="KK45" i="24"/>
  <c r="WD45" i="24" s="1"/>
  <c r="KL45" i="24" s="1"/>
  <c r="QM45" i="24" s="1"/>
  <c r="LO45" i="24"/>
  <c r="WN45" i="24" s="1"/>
  <c r="LP45" i="24" s="1"/>
  <c r="QW45" i="24" s="1"/>
  <c r="TN46" i="24"/>
  <c r="NQ39" i="24"/>
  <c r="DB41" i="24"/>
  <c r="OA41" i="24" s="1"/>
  <c r="NP40" i="24"/>
  <c r="EC42" i="24"/>
  <c r="OJ42" i="24" s="1"/>
  <c r="CI46" i="24"/>
  <c r="TM46" i="24" s="1"/>
  <c r="CA46" i="24"/>
  <c r="EB45" i="24"/>
  <c r="NQ38" i="24"/>
  <c r="XT50" i="24"/>
  <c r="XV51" i="24" s="1"/>
  <c r="XV50" i="24"/>
  <c r="ZJ44" i="24"/>
  <c r="ZG45" i="24"/>
  <c r="CE48" i="24"/>
  <c r="CF48" i="24" s="1"/>
  <c r="CB48" i="24"/>
  <c r="CC48" i="24" s="1"/>
  <c r="XS48" i="24"/>
  <c r="XZ48" i="24"/>
  <c r="CH47" i="24"/>
  <c r="CK47" i="24"/>
  <c r="CB47" i="24"/>
  <c r="CC47" i="24" s="1"/>
  <c r="CE47" i="24"/>
  <c r="CF47" i="24" s="1"/>
  <c r="TL47" i="24" s="1"/>
  <c r="XU48" i="24"/>
  <c r="DN45" i="24"/>
  <c r="OE45" i="24" s="1"/>
  <c r="XW48" i="24"/>
  <c r="DK46" i="24"/>
  <c r="OD46" i="24" s="1"/>
  <c r="DQ46" i="24"/>
  <c r="OF46" i="24" s="1"/>
  <c r="DE46" i="24"/>
  <c r="DT47" i="24"/>
  <c r="OG47" i="24" s="1"/>
  <c r="DH47" i="24"/>
  <c r="OC47" i="24" s="1"/>
  <c r="TJ43" i="24"/>
  <c r="CS45" i="24"/>
  <c r="NX45" i="24" s="1"/>
  <c r="CJ44" i="24"/>
  <c r="NU44" i="24" s="1"/>
  <c r="CG44" i="24"/>
  <c r="NT44" i="24" s="1"/>
  <c r="ND44" i="24"/>
  <c r="NE44" i="24" s="1"/>
  <c r="XB44" i="24" s="1"/>
  <c r="NF44" i="24" s="1"/>
  <c r="RK44" i="24" s="1"/>
  <c r="DW45" i="24"/>
  <c r="OH45" i="24" s="1"/>
  <c r="CW44" i="24"/>
  <c r="CO44" i="24"/>
  <c r="TO44" i="24" s="1"/>
  <c r="CP44" i="24" s="1"/>
  <c r="NW44" i="24" s="1"/>
  <c r="CN45" i="24"/>
  <c r="CM44" i="24"/>
  <c r="NV44" i="24" s="1"/>
  <c r="SR40" i="24" a="1"/>
  <c r="SR40" i="24" s="1"/>
  <c r="SN40" i="24" a="1"/>
  <c r="SN40" i="24" s="1"/>
  <c r="SM40" i="24" a="1"/>
  <c r="SM40" i="24" s="1"/>
  <c r="SP40" i="24" a="1"/>
  <c r="SP40" i="24" s="1"/>
  <c r="SO40" i="24" a="1"/>
  <c r="SO40" i="24" s="1"/>
  <c r="SQ40" i="24" a="1"/>
  <c r="SQ40" i="24" s="1"/>
  <c r="RW39" i="24"/>
  <c r="SX61" i="24"/>
  <c r="SX62" i="24" s="1"/>
  <c r="XO46" i="24"/>
  <c r="RY39" i="24" a="1"/>
  <c r="ZJ45" i="24" a="1"/>
  <c r="LK46" i="24" l="1"/>
  <c r="LL46" i="24" s="1"/>
  <c r="WM46" i="24" s="1"/>
  <c r="LM46" i="24" s="1"/>
  <c r="QV46" i="24" s="1"/>
  <c r="GQ46" i="24"/>
  <c r="PF46" i="24" s="1"/>
  <c r="GZ45" i="24"/>
  <c r="PI45" i="24" s="1"/>
  <c r="GN45" i="24"/>
  <c r="PE45" i="24" s="1"/>
  <c r="NC53" i="24"/>
  <c r="RJ52" i="24"/>
  <c r="GE55" i="24"/>
  <c r="PB54" i="24"/>
  <c r="IV54" i="24"/>
  <c r="PY53" i="24"/>
  <c r="JE54" i="24"/>
  <c r="QB53" i="24"/>
  <c r="ID54" i="24"/>
  <c r="PS53" i="24"/>
  <c r="MQ55" i="24"/>
  <c r="RF54" i="24"/>
  <c r="JH54" i="24"/>
  <c r="QC53" i="24"/>
  <c r="MN54" i="24"/>
  <c r="RE53" i="24"/>
  <c r="IG54" i="24"/>
  <c r="PT53" i="24"/>
  <c r="MZ54" i="24"/>
  <c r="RI53" i="24"/>
  <c r="KF54" i="24"/>
  <c r="QK53" i="24"/>
  <c r="MK54" i="24"/>
  <c r="RD53" i="24"/>
  <c r="GH53" i="24"/>
  <c r="PC52" i="24"/>
  <c r="MH54" i="24"/>
  <c r="RC53" i="24"/>
  <c r="KC53" i="24"/>
  <c r="QJ52" i="24"/>
  <c r="NI54" i="24"/>
  <c r="RL53" i="24"/>
  <c r="MW54" i="24"/>
  <c r="RH53" i="24"/>
  <c r="MT53" i="24"/>
  <c r="RG52" i="24"/>
  <c r="NS43" i="24"/>
  <c r="CD44" i="24"/>
  <c r="NL54" i="24"/>
  <c r="RM53" i="24"/>
  <c r="HU54" i="24"/>
  <c r="PP53" i="24"/>
  <c r="JK54" i="24"/>
  <c r="QD53" i="24"/>
  <c r="JZ54" i="24"/>
  <c r="QI53" i="24"/>
  <c r="JN54" i="24"/>
  <c r="QE53" i="24"/>
  <c r="JW54" i="24"/>
  <c r="QH53" i="24"/>
  <c r="JQ55" i="24"/>
  <c r="QF54" i="24"/>
  <c r="GB54" i="24"/>
  <c r="PA53" i="24"/>
  <c r="JT54" i="24"/>
  <c r="QG53" i="24"/>
  <c r="HI54" i="24"/>
  <c r="PL53" i="24"/>
  <c r="NO54" i="24"/>
  <c r="RN53" i="24"/>
  <c r="FS54" i="24"/>
  <c r="OX54" i="24" s="1"/>
  <c r="FV54" i="24"/>
  <c r="OY54" i="24" s="1"/>
  <c r="FP54" i="24"/>
  <c r="OW54" i="24" s="1"/>
  <c r="FY55" i="24"/>
  <c r="OZ55" i="24" s="1"/>
  <c r="RY39" i="24"/>
  <c r="GL57" i="24"/>
  <c r="GU56" i="24"/>
  <c r="EO54" i="24"/>
  <c r="ON54" i="24" s="1"/>
  <c r="FM54" i="24"/>
  <c r="OV54" i="24" s="1"/>
  <c r="FG53" i="24"/>
  <c r="OT53" i="24" s="1"/>
  <c r="ER53" i="24"/>
  <c r="OO53" i="24" s="1"/>
  <c r="EL54" i="24"/>
  <c r="OM54" i="24" s="1"/>
  <c r="FA53" i="24"/>
  <c r="OR53" i="24" s="1"/>
  <c r="FJ54" i="24"/>
  <c r="OU54" i="24" s="1"/>
  <c r="EF54" i="24"/>
  <c r="OK54" i="24" s="1"/>
  <c r="EU54" i="24"/>
  <c r="OP54" i="24" s="1"/>
  <c r="DZ45" i="24"/>
  <c r="OI45" i="24" s="1"/>
  <c r="EX54" i="24"/>
  <c r="OQ54" i="24" s="1"/>
  <c r="EI54" i="24"/>
  <c r="OL54" i="24" s="1"/>
  <c r="KP56" i="24"/>
  <c r="KY55" i="24"/>
  <c r="HR46" i="24"/>
  <c r="HX45" i="24"/>
  <c r="PQ45" i="24" s="1"/>
  <c r="LR45" i="24"/>
  <c r="WO45" i="24" s="1"/>
  <c r="LS45" i="24" s="1"/>
  <c r="WF45" i="24"/>
  <c r="KR45" i="24" s="1"/>
  <c r="QO45" i="24" s="1"/>
  <c r="GV46" i="24"/>
  <c r="GM46" i="24"/>
  <c r="LF46" i="24"/>
  <c r="WK46" i="24" s="1"/>
  <c r="LG46" i="24" s="1"/>
  <c r="QT46" i="24" s="1"/>
  <c r="KZ45" i="24"/>
  <c r="WI45" i="24" s="1"/>
  <c r="LA45" i="24" s="1"/>
  <c r="QR45" i="24" s="1"/>
  <c r="LC45" i="24"/>
  <c r="WJ45" i="24" s="1"/>
  <c r="LD45" i="24" s="1"/>
  <c r="QS45" i="24" s="1"/>
  <c r="MD45" i="24"/>
  <c r="WS45" i="24" s="1"/>
  <c r="ME45" i="24" s="1"/>
  <c r="RB45" i="24" s="1"/>
  <c r="UX46" i="24"/>
  <c r="GT46" i="24" s="1"/>
  <c r="PG46" i="24" s="1"/>
  <c r="VA46" i="24"/>
  <c r="HC46" i="24" s="1"/>
  <c r="PJ46" i="24" s="1"/>
  <c r="GY46" i="24"/>
  <c r="UZ46" i="24" s="1"/>
  <c r="GZ46" i="24" s="1"/>
  <c r="PI46" i="24" s="1"/>
  <c r="HZ46" i="24"/>
  <c r="CV45" i="24"/>
  <c r="NY45" i="24" s="1"/>
  <c r="XF45" i="24"/>
  <c r="TS45" i="24"/>
  <c r="TR43" i="24"/>
  <c r="CY43" i="24" s="1"/>
  <c r="NZ43" i="24" s="1"/>
  <c r="CZ46" i="24"/>
  <c r="DA46" i="24" s="1"/>
  <c r="CX44" i="24"/>
  <c r="IN54" i="24"/>
  <c r="IO54" i="24" s="1"/>
  <c r="VN54" i="24" s="1"/>
  <c r="IP54" i="24" s="1"/>
  <c r="PW54" i="24" s="1"/>
  <c r="IW53" i="24"/>
  <c r="IX53" i="24" s="1"/>
  <c r="VQ53" i="24" s="1"/>
  <c r="IY53" i="24" s="1"/>
  <c r="PZ53" i="24" s="1"/>
  <c r="HB47" i="24"/>
  <c r="VA47" i="24" s="1"/>
  <c r="HQ47" i="24"/>
  <c r="VF47" i="24" s="1"/>
  <c r="GS47" i="24"/>
  <c r="UX47" i="24" s="1"/>
  <c r="GJ47" i="24"/>
  <c r="UU47" i="24" s="1"/>
  <c r="GK47" i="24" s="1"/>
  <c r="PD47" i="24" s="1"/>
  <c r="HW47" i="24"/>
  <c r="VH47" i="24" s="1"/>
  <c r="HN47" i="24"/>
  <c r="GP47" i="24"/>
  <c r="UW47" i="24" s="1"/>
  <c r="GQ47" i="24" s="1"/>
  <c r="PF47" i="24" s="1"/>
  <c r="HE47" i="24"/>
  <c r="VB47" i="24" s="1"/>
  <c r="HF47" i="24" s="1"/>
  <c r="PK47" i="24" s="1"/>
  <c r="HK47" i="24"/>
  <c r="VD47" i="24" s="1"/>
  <c r="HL47" i="24" s="1"/>
  <c r="PM47" i="24" s="1"/>
  <c r="LO46" i="24"/>
  <c r="WN46" i="24" s="1"/>
  <c r="LP46" i="24" s="1"/>
  <c r="QW46" i="24" s="1"/>
  <c r="KH46" i="24"/>
  <c r="WC46" i="24" s="1"/>
  <c r="KI46" i="24" s="1"/>
  <c r="QL46" i="24" s="1"/>
  <c r="LU46" i="24"/>
  <c r="WP46" i="24" s="1"/>
  <c r="LV46" i="24" s="1"/>
  <c r="QY46" i="24" s="1"/>
  <c r="KW46" i="24"/>
  <c r="WH46" i="24" s="1"/>
  <c r="KX46" i="24" s="1"/>
  <c r="QQ46" i="24" s="1"/>
  <c r="KN46" i="24"/>
  <c r="WE46" i="24" s="1"/>
  <c r="KO46" i="24" s="1"/>
  <c r="QN46" i="24" s="1"/>
  <c r="KT46" i="24"/>
  <c r="WG46" i="24" s="1"/>
  <c r="KU46" i="24" s="1"/>
  <c r="QP46" i="24" s="1"/>
  <c r="MA46" i="24"/>
  <c r="WR46" i="24" s="1"/>
  <c r="MB46" i="24" s="1"/>
  <c r="RA46" i="24" s="1"/>
  <c r="LI46" i="24"/>
  <c r="WL46" i="24" s="1"/>
  <c r="LJ46" i="24" s="1"/>
  <c r="QU46" i="24" s="1"/>
  <c r="KK46" i="24"/>
  <c r="WD46" i="24" s="1"/>
  <c r="KL46" i="24" s="1"/>
  <c r="QM46" i="24" s="1"/>
  <c r="CI47" i="24"/>
  <c r="TM47" i="24" s="1"/>
  <c r="EC43" i="24"/>
  <c r="OJ43" i="24" s="1"/>
  <c r="EB46" i="24"/>
  <c r="CL47" i="24"/>
  <c r="TN47" i="24" s="1"/>
  <c r="CA47" i="24"/>
  <c r="DB42" i="24"/>
  <c r="OA42" i="24" s="1"/>
  <c r="NP41" i="24"/>
  <c r="XS49" i="24"/>
  <c r="XT51" i="24"/>
  <c r="XV52" i="24" s="1"/>
  <c r="XX51" i="24"/>
  <c r="ZJ45" i="24"/>
  <c r="CS46" i="24"/>
  <c r="NX46" i="24" s="1"/>
  <c r="ZG46" i="24"/>
  <c r="XY49" i="24"/>
  <c r="CE49" i="24" s="1"/>
  <c r="CF49" i="24" s="1"/>
  <c r="XU49" i="24"/>
  <c r="XW49" i="24"/>
  <c r="XZ49" i="24"/>
  <c r="CH49" i="24" s="1"/>
  <c r="CH48" i="24"/>
  <c r="CK48" i="24"/>
  <c r="CL48" i="24" s="1"/>
  <c r="DN46" i="24"/>
  <c r="OE46" i="24" s="1"/>
  <c r="TK47" i="24"/>
  <c r="TK48" i="24"/>
  <c r="TL48" i="24"/>
  <c r="DQ47" i="24"/>
  <c r="OF47" i="24" s="1"/>
  <c r="ND45" i="24"/>
  <c r="NE45" i="24" s="1"/>
  <c r="XB45" i="24" s="1"/>
  <c r="NF45" i="24" s="1"/>
  <c r="RK45" i="24" s="1"/>
  <c r="DW46" i="24"/>
  <c r="OH46" i="24" s="1"/>
  <c r="DT48" i="24"/>
  <c r="OG48" i="24" s="1"/>
  <c r="DH48" i="24"/>
  <c r="OC48" i="24" s="1"/>
  <c r="DK47" i="24"/>
  <c r="OD47" i="24" s="1"/>
  <c r="DE47" i="24"/>
  <c r="CJ45" i="24"/>
  <c r="NU45" i="24" s="1"/>
  <c r="CG45" i="24"/>
  <c r="NT45" i="24" s="1"/>
  <c r="CM45" i="24"/>
  <c r="NV45" i="24" s="1"/>
  <c r="TJ44" i="24"/>
  <c r="CW45" i="24"/>
  <c r="CO45" i="24"/>
  <c r="TO45" i="24" s="1"/>
  <c r="CP45" i="24" s="1"/>
  <c r="NW45" i="24" s="1"/>
  <c r="CN46" i="24"/>
  <c r="RW40" i="24"/>
  <c r="SO42" i="24" a="1"/>
  <c r="SO42" i="24" s="1"/>
  <c r="SN42" i="24" a="1"/>
  <c r="SN42" i="24" s="1"/>
  <c r="SR42" i="24" a="1"/>
  <c r="SR42" i="24" s="1"/>
  <c r="SP42" i="24" a="1"/>
  <c r="SP42" i="24" s="1"/>
  <c r="SM42" i="24" a="1"/>
  <c r="SM42" i="24" s="1"/>
  <c r="SQ42" i="24" a="1"/>
  <c r="SQ42" i="24" s="1"/>
  <c r="SN41" i="24" a="1"/>
  <c r="SN41" i="24" s="1"/>
  <c r="SR41" i="24" a="1"/>
  <c r="SR41" i="24" s="1"/>
  <c r="SM41" i="24" a="1"/>
  <c r="SM41" i="24" s="1"/>
  <c r="SP41" i="24" a="1"/>
  <c r="SP41" i="24" s="1"/>
  <c r="SO41" i="24" a="1"/>
  <c r="SO41" i="24" s="1"/>
  <c r="SQ41" i="24" a="1"/>
  <c r="SQ41" i="24" s="1"/>
  <c r="ZM25" i="24"/>
  <c r="ZP25" i="24" s="1"/>
  <c r="XO47" i="24"/>
  <c r="SX63" i="24"/>
  <c r="SX64" i="24" s="1"/>
  <c r="RY40" i="24" a="1"/>
  <c r="ZJ46" i="24" a="1"/>
  <c r="NI55" i="24" l="1"/>
  <c r="RL54" i="24"/>
  <c r="MK55" i="24"/>
  <c r="RD54" i="24"/>
  <c r="MN55" i="24"/>
  <c r="RE54" i="24"/>
  <c r="JE55" i="24"/>
  <c r="QB54" i="24"/>
  <c r="KC54" i="24"/>
  <c r="QJ53" i="24"/>
  <c r="KF55" i="24"/>
  <c r="QK54" i="24"/>
  <c r="JH55" i="24"/>
  <c r="QC54" i="24"/>
  <c r="IV55" i="24"/>
  <c r="PY54" i="24"/>
  <c r="MT54" i="24"/>
  <c r="RG53" i="24"/>
  <c r="MH55" i="24"/>
  <c r="RC54" i="24"/>
  <c r="MZ55" i="24"/>
  <c r="RI54" i="24"/>
  <c r="MQ56" i="24"/>
  <c r="RF55" i="24"/>
  <c r="GE56" i="24"/>
  <c r="PB55" i="24"/>
  <c r="MW55" i="24"/>
  <c r="RH54" i="24"/>
  <c r="GH54" i="24"/>
  <c r="PC53" i="24"/>
  <c r="IG55" i="24"/>
  <c r="PT54" i="24"/>
  <c r="ID55" i="24"/>
  <c r="PS54" i="24"/>
  <c r="NC54" i="24"/>
  <c r="RJ53" i="24"/>
  <c r="NO55" i="24"/>
  <c r="RN54" i="24"/>
  <c r="JQ56" i="24"/>
  <c r="QF55" i="24"/>
  <c r="JK55" i="24"/>
  <c r="QD54" i="24"/>
  <c r="HI55" i="24"/>
  <c r="PL54" i="24"/>
  <c r="JW55" i="24"/>
  <c r="QH54" i="24"/>
  <c r="HU55" i="24"/>
  <c r="PP54" i="24"/>
  <c r="LK47" i="24"/>
  <c r="LL47" i="24" s="1"/>
  <c r="WM47" i="24" s="1"/>
  <c r="LM47" i="24" s="1"/>
  <c r="QV47" i="24" s="1"/>
  <c r="PO46" i="24"/>
  <c r="JT55" i="24"/>
  <c r="QG54" i="24"/>
  <c r="JN55" i="24"/>
  <c r="QE54" i="24"/>
  <c r="NL55" i="24"/>
  <c r="RM54" i="24"/>
  <c r="NS44" i="24"/>
  <c r="CD45" i="24"/>
  <c r="GB55" i="24"/>
  <c r="PA54" i="24"/>
  <c r="JZ55" i="24"/>
  <c r="QI54" i="24"/>
  <c r="FP55" i="24"/>
  <c r="OW55" i="24" s="1"/>
  <c r="FV55" i="24"/>
  <c r="OY55" i="24" s="1"/>
  <c r="FY56" i="24"/>
  <c r="OZ56" i="24" s="1"/>
  <c r="FS55" i="24"/>
  <c r="OX55" i="24" s="1"/>
  <c r="RY40" i="24"/>
  <c r="GL58" i="24"/>
  <c r="GU57" i="24"/>
  <c r="FM55" i="24"/>
  <c r="OV55" i="24" s="1"/>
  <c r="EU55" i="24"/>
  <c r="OP55" i="24" s="1"/>
  <c r="EL55" i="24"/>
  <c r="OM55" i="24" s="1"/>
  <c r="EO55" i="24"/>
  <c r="ON55" i="24" s="1"/>
  <c r="EI55" i="24"/>
  <c r="OL55" i="24" s="1"/>
  <c r="EF55" i="24"/>
  <c r="OK55" i="24" s="1"/>
  <c r="ER54" i="24"/>
  <c r="OO54" i="24" s="1"/>
  <c r="EX55" i="24"/>
  <c r="OQ55" i="24" s="1"/>
  <c r="DZ46" i="24"/>
  <c r="OI46" i="24" s="1"/>
  <c r="FJ55" i="24"/>
  <c r="OU55" i="24" s="1"/>
  <c r="FG54" i="24"/>
  <c r="OT54" i="24" s="1"/>
  <c r="FA54" i="24"/>
  <c r="OR54" i="24" s="1"/>
  <c r="KP57" i="24"/>
  <c r="KY56" i="24"/>
  <c r="HR47" i="24"/>
  <c r="PO47" i="24" s="1"/>
  <c r="HC47" i="24"/>
  <c r="PJ47" i="24" s="1"/>
  <c r="HX46" i="24"/>
  <c r="PQ46" i="24" s="1"/>
  <c r="LR46" i="24"/>
  <c r="WO46" i="24" s="1"/>
  <c r="LS46" i="24" s="1"/>
  <c r="GT47" i="24"/>
  <c r="PG47" i="24" s="1"/>
  <c r="GV47" i="24"/>
  <c r="UY47" i="24" s="1"/>
  <c r="GM47" i="24"/>
  <c r="UV47" i="24" s="1"/>
  <c r="LC46" i="24"/>
  <c r="WJ46" i="24" s="1"/>
  <c r="LD46" i="24" s="1"/>
  <c r="QS46" i="24" s="1"/>
  <c r="MD46" i="24"/>
  <c r="WS46" i="24" s="1"/>
  <c r="ME46" i="24" s="1"/>
  <c r="RB46" i="24" s="1"/>
  <c r="GY47" i="24"/>
  <c r="UZ47" i="24" s="1"/>
  <c r="GZ47" i="24" s="1"/>
  <c r="PI47" i="24" s="1"/>
  <c r="HZ47" i="24"/>
  <c r="VI46" i="24"/>
  <c r="IA46" i="24" s="1"/>
  <c r="PR46" i="24" s="1"/>
  <c r="KZ46" i="24"/>
  <c r="WI46" i="24" s="1"/>
  <c r="LA46" i="24" s="1"/>
  <c r="QR46" i="24" s="1"/>
  <c r="KQ46" i="24"/>
  <c r="WF46" i="24" s="1"/>
  <c r="KR46" i="24" s="1"/>
  <c r="QO46" i="24" s="1"/>
  <c r="VE47" i="24"/>
  <c r="HO47" i="24" s="1"/>
  <c r="PN47" i="24" s="1"/>
  <c r="UV46" i="24"/>
  <c r="GN46" i="24" s="1"/>
  <c r="LF47" i="24"/>
  <c r="WK47" i="24" s="1"/>
  <c r="LG47" i="24" s="1"/>
  <c r="QT47" i="24" s="1"/>
  <c r="UY46" i="24"/>
  <c r="GW46" i="24" s="1"/>
  <c r="PH46" i="24" s="1"/>
  <c r="CG46" i="24"/>
  <c r="NT46" i="24" s="1"/>
  <c r="XF46" i="24"/>
  <c r="TS46" i="24"/>
  <c r="TR44" i="24"/>
  <c r="CY44" i="24" s="1"/>
  <c r="NZ44" i="24" s="1"/>
  <c r="CV46" i="24"/>
  <c r="NY46" i="24" s="1"/>
  <c r="CZ47" i="24"/>
  <c r="DA47" i="24" s="1"/>
  <c r="CX45" i="24"/>
  <c r="IN55" i="24"/>
  <c r="IO55" i="24" s="1"/>
  <c r="VN55" i="24" s="1"/>
  <c r="IP55" i="24" s="1"/>
  <c r="PW55" i="24" s="1"/>
  <c r="IW54" i="24"/>
  <c r="IX54" i="24" s="1"/>
  <c r="VQ54" i="24" s="1"/>
  <c r="IY54" i="24" s="1"/>
  <c r="PZ54" i="24" s="1"/>
  <c r="HK48" i="24"/>
  <c r="VD48" i="24" s="1"/>
  <c r="HL48" i="24" s="1"/>
  <c r="PM48" i="24" s="1"/>
  <c r="HB48" i="24"/>
  <c r="VA48" i="24" s="1"/>
  <c r="HQ48" i="24"/>
  <c r="VF48" i="24" s="1"/>
  <c r="GS48" i="24"/>
  <c r="UX48" i="24" s="1"/>
  <c r="GJ48" i="24"/>
  <c r="UU48" i="24" s="1"/>
  <c r="GK48" i="24" s="1"/>
  <c r="PD48" i="24" s="1"/>
  <c r="HN48" i="24"/>
  <c r="VE48" i="24" s="1"/>
  <c r="GP48" i="24"/>
  <c r="UW48" i="24" s="1"/>
  <c r="GQ48" i="24" s="1"/>
  <c r="PF48" i="24" s="1"/>
  <c r="HW48" i="24"/>
  <c r="VH48" i="24" s="1"/>
  <c r="HE48" i="24"/>
  <c r="VB48" i="24" s="1"/>
  <c r="HF48" i="24" s="1"/>
  <c r="PK48" i="24" s="1"/>
  <c r="KT47" i="24"/>
  <c r="WG47" i="24" s="1"/>
  <c r="KU47" i="24" s="1"/>
  <c r="QP47" i="24" s="1"/>
  <c r="LI47" i="24"/>
  <c r="WL47" i="24" s="1"/>
  <c r="LJ47" i="24" s="1"/>
  <c r="QU47" i="24" s="1"/>
  <c r="KK47" i="24"/>
  <c r="WD47" i="24" s="1"/>
  <c r="KL47" i="24" s="1"/>
  <c r="QM47" i="24" s="1"/>
  <c r="LO47" i="24"/>
  <c r="WN47" i="24" s="1"/>
  <c r="LP47" i="24" s="1"/>
  <c r="QW47" i="24" s="1"/>
  <c r="KH47" i="24"/>
  <c r="WC47" i="24" s="1"/>
  <c r="KI47" i="24" s="1"/>
  <c r="QL47" i="24" s="1"/>
  <c r="KN47" i="24"/>
  <c r="WE47" i="24" s="1"/>
  <c r="KO47" i="24" s="1"/>
  <c r="QN47" i="24" s="1"/>
  <c r="MA47" i="24"/>
  <c r="WR47" i="24" s="1"/>
  <c r="MB47" i="24" s="1"/>
  <c r="RA47" i="24" s="1"/>
  <c r="LU47" i="24"/>
  <c r="WP47" i="24" s="1"/>
  <c r="LV47" i="24" s="1"/>
  <c r="QY47" i="24" s="1"/>
  <c r="KW47" i="24"/>
  <c r="WH47" i="24" s="1"/>
  <c r="KX47" i="24" s="1"/>
  <c r="QQ47" i="24" s="1"/>
  <c r="CI49" i="24"/>
  <c r="NQ41" i="24"/>
  <c r="XS50" i="24"/>
  <c r="XZ51" i="24" s="1"/>
  <c r="XY50" i="24"/>
  <c r="CB50" i="24" s="1"/>
  <c r="CC50" i="24" s="1"/>
  <c r="XZ50" i="24"/>
  <c r="CH50" i="24" s="1"/>
  <c r="CI50" i="24" s="1"/>
  <c r="XU50" i="24"/>
  <c r="EB47" i="24"/>
  <c r="CI48" i="24"/>
  <c r="CA48" i="24"/>
  <c r="XW50" i="24"/>
  <c r="NQ40" i="24"/>
  <c r="DB43" i="24"/>
  <c r="OA43" i="24" s="1"/>
  <c r="NP42" i="24"/>
  <c r="EC44" i="24"/>
  <c r="OJ44" i="24" s="1"/>
  <c r="CS47" i="24"/>
  <c r="XX52" i="24"/>
  <c r="CK49" i="24"/>
  <c r="XT52" i="24"/>
  <c r="CB49" i="24"/>
  <c r="CC49" i="24" s="1"/>
  <c r="TK49" i="24" s="1"/>
  <c r="ZJ46" i="24"/>
  <c r="ZG47" i="24"/>
  <c r="TL49" i="24"/>
  <c r="DN47" i="24"/>
  <c r="OE47" i="24" s="1"/>
  <c r="TN48" i="24"/>
  <c r="DK48" i="24"/>
  <c r="OD48" i="24" s="1"/>
  <c r="DT49" i="24"/>
  <c r="OG49" i="24" s="1"/>
  <c r="CM46" i="24"/>
  <c r="NV46" i="24" s="1"/>
  <c r="CJ46" i="24"/>
  <c r="NU46" i="24" s="1"/>
  <c r="DE48" i="24"/>
  <c r="DQ48" i="24"/>
  <c r="OF48" i="24" s="1"/>
  <c r="DH49" i="24"/>
  <c r="OC49" i="24" s="1"/>
  <c r="CW46" i="24"/>
  <c r="CO46" i="24"/>
  <c r="TO46" i="24" s="1"/>
  <c r="CP46" i="24" s="1"/>
  <c r="NW46" i="24" s="1"/>
  <c r="CN47" i="24"/>
  <c r="ND46" i="24"/>
  <c r="NE46" i="24" s="1"/>
  <c r="XB46" i="24" s="1"/>
  <c r="NF46" i="24" s="1"/>
  <c r="RK46" i="24" s="1"/>
  <c r="DW47" i="24"/>
  <c r="OH47" i="24" s="1"/>
  <c r="RW41" i="24"/>
  <c r="TJ45" i="24"/>
  <c r="RW42" i="24"/>
  <c r="XO48" i="24"/>
  <c r="SX65" i="24"/>
  <c r="RY41" i="24" a="1"/>
  <c r="ZJ47" i="24" a="1"/>
  <c r="LK48" i="24" l="1"/>
  <c r="LL48" i="24" s="1"/>
  <c r="WM48" i="24" s="1"/>
  <c r="LM48" i="24" s="1"/>
  <c r="QV48" i="24" s="1"/>
  <c r="CG47" i="24"/>
  <c r="NT47" i="24" s="1"/>
  <c r="ZG48" i="24"/>
  <c r="NX47" i="24"/>
  <c r="IG56" i="24"/>
  <c r="PT55" i="24"/>
  <c r="MQ57" i="24"/>
  <c r="RF56" i="24"/>
  <c r="IV56" i="24"/>
  <c r="PY55" i="24"/>
  <c r="JE56" i="24"/>
  <c r="QB55" i="24"/>
  <c r="GH55" i="24"/>
  <c r="PC54" i="24"/>
  <c r="MZ56" i="24"/>
  <c r="RI55" i="24"/>
  <c r="JH56" i="24"/>
  <c r="QC55" i="24"/>
  <c r="MN56" i="24"/>
  <c r="RE55" i="24"/>
  <c r="GN47" i="24"/>
  <c r="PE47" i="24" s="1"/>
  <c r="PE46" i="24"/>
  <c r="NC55" i="24"/>
  <c r="RJ54" i="24"/>
  <c r="MW56" i="24"/>
  <c r="RH55" i="24"/>
  <c r="MH56" i="24"/>
  <c r="RC55" i="24"/>
  <c r="KF56" i="24"/>
  <c r="QK55" i="24"/>
  <c r="MK56" i="24"/>
  <c r="RD55" i="24"/>
  <c r="ID56" i="24"/>
  <c r="PS55" i="24"/>
  <c r="GE57" i="24"/>
  <c r="PB56" i="24"/>
  <c r="MT55" i="24"/>
  <c r="RG54" i="24"/>
  <c r="KC55" i="24"/>
  <c r="QJ54" i="24"/>
  <c r="NI56" i="24"/>
  <c r="RL55" i="24"/>
  <c r="NS45" i="24"/>
  <c r="CD46" i="24"/>
  <c r="JT56" i="24"/>
  <c r="QG55" i="24"/>
  <c r="HI56" i="24"/>
  <c r="PL55" i="24"/>
  <c r="JK56" i="24"/>
  <c r="QD55" i="24"/>
  <c r="NL56" i="24"/>
  <c r="RM55" i="24"/>
  <c r="HU56" i="24"/>
  <c r="PP55" i="24"/>
  <c r="JQ57" i="24"/>
  <c r="QF56" i="24"/>
  <c r="GB56" i="24"/>
  <c r="PA55" i="24"/>
  <c r="JZ56" i="24"/>
  <c r="QI55" i="24"/>
  <c r="JN56" i="24"/>
  <c r="QE55" i="24"/>
  <c r="JW56" i="24"/>
  <c r="QH55" i="24"/>
  <c r="NO56" i="24"/>
  <c r="RN55" i="24"/>
  <c r="FS56" i="24"/>
  <c r="OX56" i="24" s="1"/>
  <c r="FY57" i="24"/>
  <c r="OZ57" i="24" s="1"/>
  <c r="FV56" i="24"/>
  <c r="OY56" i="24" s="1"/>
  <c r="FP56" i="24"/>
  <c r="OW56" i="24" s="1"/>
  <c r="RY41" i="24"/>
  <c r="GL59" i="24"/>
  <c r="GU58" i="24"/>
  <c r="DZ47" i="24"/>
  <c r="OI47" i="24" s="1"/>
  <c r="EF56" i="24"/>
  <c r="OK56" i="24" s="1"/>
  <c r="EU56" i="24"/>
  <c r="OP56" i="24" s="1"/>
  <c r="FA55" i="24"/>
  <c r="OR55" i="24" s="1"/>
  <c r="EI56" i="24"/>
  <c r="OL56" i="24" s="1"/>
  <c r="FM56" i="24"/>
  <c r="OV56" i="24" s="1"/>
  <c r="GW47" i="24"/>
  <c r="PH47" i="24" s="1"/>
  <c r="FG55" i="24"/>
  <c r="OT55" i="24" s="1"/>
  <c r="EX56" i="24"/>
  <c r="OQ56" i="24" s="1"/>
  <c r="EO56" i="24"/>
  <c r="ON56" i="24" s="1"/>
  <c r="FJ56" i="24"/>
  <c r="OU56" i="24" s="1"/>
  <c r="ER55" i="24"/>
  <c r="OO55" i="24" s="1"/>
  <c r="EL56" i="24"/>
  <c r="OM56" i="24" s="1"/>
  <c r="KY57" i="24"/>
  <c r="KP58" i="24"/>
  <c r="HX47" i="24"/>
  <c r="PQ47" i="24" s="1"/>
  <c r="LR47" i="24"/>
  <c r="WO47" i="24" s="1"/>
  <c r="LS47" i="24" s="1"/>
  <c r="HC48" i="24"/>
  <c r="PJ48" i="24" s="1"/>
  <c r="HR48" i="24"/>
  <c r="PO48" i="24" s="1"/>
  <c r="HO48" i="24"/>
  <c r="PN48" i="24" s="1"/>
  <c r="GT48" i="24"/>
  <c r="PG48" i="24" s="1"/>
  <c r="GV48" i="24"/>
  <c r="UY48" i="24" s="1"/>
  <c r="GM48" i="24"/>
  <c r="UV48" i="24" s="1"/>
  <c r="LC47" i="24"/>
  <c r="WJ47" i="24" s="1"/>
  <c r="LD47" i="24" s="1"/>
  <c r="QS47" i="24" s="1"/>
  <c r="MD47" i="24"/>
  <c r="WS47" i="24" s="1"/>
  <c r="ME47" i="24" s="1"/>
  <c r="RB47" i="24" s="1"/>
  <c r="VI47" i="24"/>
  <c r="IA47" i="24" s="1"/>
  <c r="PR47" i="24" s="1"/>
  <c r="LF48" i="24"/>
  <c r="WK48" i="24" s="1"/>
  <c r="LG48" i="24" s="1"/>
  <c r="QT48" i="24" s="1"/>
  <c r="KZ47" i="24"/>
  <c r="WI47" i="24" s="1"/>
  <c r="LA47" i="24" s="1"/>
  <c r="QR47" i="24" s="1"/>
  <c r="KQ47" i="24"/>
  <c r="WF47" i="24" s="1"/>
  <c r="KR47" i="24" s="1"/>
  <c r="QO47" i="24" s="1"/>
  <c r="GY48" i="24"/>
  <c r="UZ48" i="24" s="1"/>
  <c r="GZ48" i="24" s="1"/>
  <c r="PI48" i="24" s="1"/>
  <c r="HZ48" i="24"/>
  <c r="VI48" i="24" s="1"/>
  <c r="CV47" i="24"/>
  <c r="NY47" i="24" s="1"/>
  <c r="XF47" i="24"/>
  <c r="TS47" i="24"/>
  <c r="TR45" i="24"/>
  <c r="CY45" i="24" s="1"/>
  <c r="NZ45" i="24" s="1"/>
  <c r="CZ48" i="24"/>
  <c r="DA48" i="24" s="1"/>
  <c r="CX46" i="24"/>
  <c r="TM49" i="24"/>
  <c r="IN56" i="24"/>
  <c r="IO56" i="24" s="1"/>
  <c r="VN56" i="24" s="1"/>
  <c r="IP56" i="24" s="1"/>
  <c r="PW56" i="24" s="1"/>
  <c r="IW55" i="24"/>
  <c r="IX55" i="24" s="1"/>
  <c r="VQ55" i="24" s="1"/>
  <c r="IY55" i="24" s="1"/>
  <c r="PZ55" i="24" s="1"/>
  <c r="LU48" i="24"/>
  <c r="WP48" i="24" s="1"/>
  <c r="LV48" i="24" s="1"/>
  <c r="QY48" i="24" s="1"/>
  <c r="KW48" i="24"/>
  <c r="WH48" i="24" s="1"/>
  <c r="KX48" i="24" s="1"/>
  <c r="QQ48" i="24" s="1"/>
  <c r="KT48" i="24"/>
  <c r="WG48" i="24" s="1"/>
  <c r="KU48" i="24" s="1"/>
  <c r="QP48" i="24" s="1"/>
  <c r="KN48" i="24"/>
  <c r="WE48" i="24" s="1"/>
  <c r="KO48" i="24" s="1"/>
  <c r="QN48" i="24" s="1"/>
  <c r="MA48" i="24"/>
  <c r="WR48" i="24" s="1"/>
  <c r="MB48" i="24" s="1"/>
  <c r="RA48" i="24" s="1"/>
  <c r="LO48" i="24"/>
  <c r="WN48" i="24" s="1"/>
  <c r="LP48" i="24" s="1"/>
  <c r="QW48" i="24" s="1"/>
  <c r="KK48" i="24"/>
  <c r="WD48" i="24" s="1"/>
  <c r="KL48" i="24" s="1"/>
  <c r="QM48" i="24" s="1"/>
  <c r="KH48" i="24"/>
  <c r="WC48" i="24" s="1"/>
  <c r="KI48" i="24" s="1"/>
  <c r="QL48" i="24" s="1"/>
  <c r="LI48" i="24"/>
  <c r="WL48" i="24" s="1"/>
  <c r="LJ48" i="24" s="1"/>
  <c r="QU48" i="24" s="1"/>
  <c r="HW49" i="24"/>
  <c r="VH49" i="24" s="1"/>
  <c r="HE49" i="24"/>
  <c r="VB49" i="24" s="1"/>
  <c r="HF49" i="24" s="1"/>
  <c r="PK49" i="24" s="1"/>
  <c r="GJ49" i="24"/>
  <c r="UU49" i="24" s="1"/>
  <c r="GK49" i="24" s="1"/>
  <c r="PD49" i="24" s="1"/>
  <c r="HN49" i="24"/>
  <c r="VE49" i="24" s="1"/>
  <c r="GS49" i="24"/>
  <c r="UX49" i="24" s="1"/>
  <c r="LK49" i="24"/>
  <c r="LL49" i="24" s="1"/>
  <c r="WM49" i="24" s="1"/>
  <c r="HB49" i="24"/>
  <c r="VA49" i="24" s="1"/>
  <c r="HK49" i="24"/>
  <c r="VD49" i="24" s="1"/>
  <c r="HL49" i="24" s="1"/>
  <c r="PM49" i="24" s="1"/>
  <c r="GP49" i="24"/>
  <c r="UW49" i="24" s="1"/>
  <c r="GQ49" i="24" s="1"/>
  <c r="PF49" i="24" s="1"/>
  <c r="HQ49" i="24"/>
  <c r="VF49" i="24" s="1"/>
  <c r="XY51" i="24"/>
  <c r="CB51" i="24" s="1"/>
  <c r="CC51" i="24" s="1"/>
  <c r="TK51" i="24" s="1"/>
  <c r="CK50" i="24"/>
  <c r="CL50" i="24" s="1"/>
  <c r="TM48" i="24"/>
  <c r="XW51" i="24"/>
  <c r="XU51" i="24"/>
  <c r="CH51" i="24"/>
  <c r="CK51" i="24"/>
  <c r="CL51" i="24" s="1"/>
  <c r="CE50" i="24"/>
  <c r="CF50" i="24" s="1"/>
  <c r="TL50" i="24" s="1"/>
  <c r="CS48" i="24"/>
  <c r="CA50" i="24"/>
  <c r="XS51" i="24"/>
  <c r="XW52" i="24" s="1"/>
  <c r="TM50" i="24"/>
  <c r="DB44" i="24"/>
  <c r="OA44" i="24" s="1"/>
  <c r="NP43" i="24"/>
  <c r="NQ42" i="24"/>
  <c r="EB48" i="24"/>
  <c r="CL49" i="24"/>
  <c r="TN49" i="24" s="1"/>
  <c r="CA49" i="24"/>
  <c r="EC45" i="24"/>
  <c r="OJ45" i="24" s="1"/>
  <c r="TK50" i="24"/>
  <c r="XT53" i="24"/>
  <c r="XV53" i="24"/>
  <c r="XX53" i="24"/>
  <c r="ZJ47" i="24"/>
  <c r="DN48" i="24"/>
  <c r="OE48" i="24" s="1"/>
  <c r="CN48" i="24"/>
  <c r="CW47" i="24"/>
  <c r="CO47" i="24"/>
  <c r="TO47" i="24" s="1"/>
  <c r="CP47" i="24" s="1"/>
  <c r="NW47" i="24" s="1"/>
  <c r="CJ47" i="24"/>
  <c r="NU47" i="24" s="1"/>
  <c r="CG48" i="24"/>
  <c r="NT48" i="24" s="1"/>
  <c r="DH50" i="24"/>
  <c r="OC50" i="24" s="1"/>
  <c r="DT50" i="24"/>
  <c r="OG50" i="24" s="1"/>
  <c r="CM47" i="24"/>
  <c r="NV47" i="24" s="1"/>
  <c r="TJ46" i="24"/>
  <c r="ND47" i="24"/>
  <c r="NE47" i="24" s="1"/>
  <c r="XB47" i="24" s="1"/>
  <c r="NF47" i="24" s="1"/>
  <c r="RK47" i="24" s="1"/>
  <c r="DW48" i="24"/>
  <c r="OH48" i="24" s="1"/>
  <c r="DQ49" i="24"/>
  <c r="OF49" i="24" s="1"/>
  <c r="DK49" i="24"/>
  <c r="OD49" i="24" s="1"/>
  <c r="DE49" i="24"/>
  <c r="SO43" i="24" a="1"/>
  <c r="SO43" i="24" s="1"/>
  <c r="SP43" i="24" a="1"/>
  <c r="SP43" i="24" s="1"/>
  <c r="SN43" i="24" a="1"/>
  <c r="SN43" i="24" s="1"/>
  <c r="SQ43" i="24" a="1"/>
  <c r="SQ43" i="24" s="1"/>
  <c r="SR43" i="24" a="1"/>
  <c r="SR43" i="24" s="1"/>
  <c r="SM43" i="24" a="1"/>
  <c r="SM43" i="24" s="1"/>
  <c r="ZM26" i="24"/>
  <c r="ZP26" i="24" s="1"/>
  <c r="XO49" i="24"/>
  <c r="SX66" i="24"/>
  <c r="SX67" i="24" s="1"/>
  <c r="ZJ48" i="24" a="1"/>
  <c r="RY42" i="24" a="1"/>
  <c r="LM49" i="24" l="1"/>
  <c r="QV49" i="24" s="1"/>
  <c r="GN48" i="24"/>
  <c r="PE48" i="24" s="1"/>
  <c r="ZJ48" i="24"/>
  <c r="NI57" i="24"/>
  <c r="RL56" i="24"/>
  <c r="ID57" i="24"/>
  <c r="PS56" i="24"/>
  <c r="MW57" i="24"/>
  <c r="RH56" i="24"/>
  <c r="JH57" i="24"/>
  <c r="QC56" i="24"/>
  <c r="IV57" i="24"/>
  <c r="PY56" i="24"/>
  <c r="KC56" i="24"/>
  <c r="QJ55" i="24"/>
  <c r="MK57" i="24"/>
  <c r="RD56" i="24"/>
  <c r="NC56" i="24"/>
  <c r="RJ55" i="24"/>
  <c r="MZ57" i="24"/>
  <c r="RI56" i="24"/>
  <c r="MQ58" i="24"/>
  <c r="RF57" i="24"/>
  <c r="ZG49" i="24"/>
  <c r="NX48" i="24"/>
  <c r="MT56" i="24"/>
  <c r="RG55" i="24"/>
  <c r="KF57" i="24"/>
  <c r="QK56" i="24"/>
  <c r="GH56" i="24"/>
  <c r="PC55" i="24"/>
  <c r="IG57" i="24"/>
  <c r="PT56" i="24"/>
  <c r="GE58" i="24"/>
  <c r="PB57" i="24"/>
  <c r="MH57" i="24"/>
  <c r="RC56" i="24"/>
  <c r="MN57" i="24"/>
  <c r="RE56" i="24"/>
  <c r="JE57" i="24"/>
  <c r="QB56" i="24"/>
  <c r="NO57" i="24"/>
  <c r="RN56" i="24"/>
  <c r="GB57" i="24"/>
  <c r="PA56" i="24"/>
  <c r="JK57" i="24"/>
  <c r="QD56" i="24"/>
  <c r="JW57" i="24"/>
  <c r="QH56" i="24"/>
  <c r="JQ58" i="24"/>
  <c r="QF57" i="24"/>
  <c r="HI57" i="24"/>
  <c r="PL56" i="24"/>
  <c r="JN57" i="24"/>
  <c r="QE56" i="24"/>
  <c r="HU57" i="24"/>
  <c r="PP56" i="24"/>
  <c r="JT57" i="24"/>
  <c r="QG56" i="24"/>
  <c r="NS46" i="24"/>
  <c r="CD47" i="24"/>
  <c r="JZ57" i="24"/>
  <c r="QI56" i="24"/>
  <c r="NL57" i="24"/>
  <c r="RM56" i="24"/>
  <c r="FP57" i="24"/>
  <c r="OW57" i="24" s="1"/>
  <c r="FV57" i="24"/>
  <c r="OY57" i="24" s="1"/>
  <c r="FY58" i="24"/>
  <c r="OZ58" i="24" s="1"/>
  <c r="GW48" i="24"/>
  <c r="PH48" i="24" s="1"/>
  <c r="FS57" i="24"/>
  <c r="OX57" i="24" s="1"/>
  <c r="RY42" i="24"/>
  <c r="GU59" i="24"/>
  <c r="GL60" i="24"/>
  <c r="FM57" i="24"/>
  <c r="OV57" i="24" s="1"/>
  <c r="IA48" i="24"/>
  <c r="PR48" i="24" s="1"/>
  <c r="EO57" i="24"/>
  <c r="ON57" i="24" s="1"/>
  <c r="DZ48" i="24"/>
  <c r="OI48" i="24" s="1"/>
  <c r="ER56" i="24"/>
  <c r="OO56" i="24" s="1"/>
  <c r="EI57" i="24"/>
  <c r="OL57" i="24" s="1"/>
  <c r="EL57" i="24"/>
  <c r="OM57" i="24" s="1"/>
  <c r="EX57" i="24"/>
  <c r="OQ57" i="24" s="1"/>
  <c r="FJ57" i="24"/>
  <c r="OU57" i="24" s="1"/>
  <c r="FA56" i="24"/>
  <c r="OR56" i="24" s="1"/>
  <c r="FG56" i="24"/>
  <c r="OT56" i="24" s="1"/>
  <c r="EF57" i="24"/>
  <c r="OK57" i="24" s="1"/>
  <c r="EU57" i="24"/>
  <c r="OP57" i="24" s="1"/>
  <c r="KP59" i="24"/>
  <c r="KY58" i="24"/>
  <c r="HC49" i="24"/>
  <c r="PJ49" i="24" s="1"/>
  <c r="HX48" i="24"/>
  <c r="PQ48" i="24" s="1"/>
  <c r="LR48" i="24"/>
  <c r="WO48" i="24" s="1"/>
  <c r="LS48" i="24" s="1"/>
  <c r="GT49" i="24"/>
  <c r="PG49" i="24" s="1"/>
  <c r="HO49" i="24"/>
  <c r="PN49" i="24" s="1"/>
  <c r="HR49" i="24"/>
  <c r="LF49" i="24"/>
  <c r="WK49" i="24" s="1"/>
  <c r="LG49" i="24" s="1"/>
  <c r="QT49" i="24" s="1"/>
  <c r="GV49" i="24"/>
  <c r="UY49" i="24" s="1"/>
  <c r="GM49" i="24"/>
  <c r="UV49" i="24" s="1"/>
  <c r="KZ48" i="24"/>
  <c r="WI48" i="24" s="1"/>
  <c r="LA48" i="24" s="1"/>
  <c r="QR48" i="24" s="1"/>
  <c r="KQ48" i="24"/>
  <c r="WF48" i="24" s="1"/>
  <c r="KR48" i="24" s="1"/>
  <c r="QO48" i="24" s="1"/>
  <c r="GY49" i="24"/>
  <c r="UZ49" i="24" s="1"/>
  <c r="GZ49" i="24" s="1"/>
  <c r="PI49" i="24" s="1"/>
  <c r="HZ49" i="24"/>
  <c r="VI49" i="24" s="1"/>
  <c r="LC48" i="24"/>
  <c r="WJ48" i="24" s="1"/>
  <c r="LD48" i="24" s="1"/>
  <c r="QS48" i="24" s="1"/>
  <c r="MD48" i="24"/>
  <c r="WS48" i="24" s="1"/>
  <c r="ME48" i="24" s="1"/>
  <c r="RB48" i="24" s="1"/>
  <c r="TR46" i="24"/>
  <c r="CY46" i="24" s="1"/>
  <c r="NZ46" i="24" s="1"/>
  <c r="CV48" i="24"/>
  <c r="NY48" i="24" s="1"/>
  <c r="CZ49" i="24"/>
  <c r="DA49" i="24" s="1"/>
  <c r="CX47" i="24"/>
  <c r="IW56" i="24"/>
  <c r="IX56" i="24" s="1"/>
  <c r="VQ56" i="24" s="1"/>
  <c r="IY56" i="24" s="1"/>
  <c r="PZ56" i="24" s="1"/>
  <c r="IN57" i="24"/>
  <c r="IO57" i="24" s="1"/>
  <c r="VN57" i="24" s="1"/>
  <c r="IP57" i="24" s="1"/>
  <c r="PW57" i="24" s="1"/>
  <c r="HB50" i="24"/>
  <c r="VA50" i="24" s="1"/>
  <c r="HQ50" i="24"/>
  <c r="GS50" i="24"/>
  <c r="UX50" i="24" s="1"/>
  <c r="GJ50" i="24"/>
  <c r="UU50" i="24" s="1"/>
  <c r="GK50" i="24" s="1"/>
  <c r="PD50" i="24" s="1"/>
  <c r="HW50" i="24"/>
  <c r="HN50" i="24"/>
  <c r="VE50" i="24" s="1"/>
  <c r="GP50" i="24"/>
  <c r="HK50" i="24"/>
  <c r="VD50" i="24" s="1"/>
  <c r="HL50" i="24" s="1"/>
  <c r="PM50" i="24" s="1"/>
  <c r="HE50" i="24"/>
  <c r="LO49" i="24"/>
  <c r="WN49" i="24" s="1"/>
  <c r="LP49" i="24" s="1"/>
  <c r="QW49" i="24" s="1"/>
  <c r="KN49" i="24"/>
  <c r="WE49" i="24" s="1"/>
  <c r="KO49" i="24" s="1"/>
  <c r="QN49" i="24" s="1"/>
  <c r="KW49" i="24"/>
  <c r="WH49" i="24" s="1"/>
  <c r="KX49" i="24" s="1"/>
  <c r="QQ49" i="24" s="1"/>
  <c r="KK49" i="24"/>
  <c r="WD49" i="24" s="1"/>
  <c r="KL49" i="24" s="1"/>
  <c r="QM49" i="24" s="1"/>
  <c r="LU49" i="24"/>
  <c r="WP49" i="24" s="1"/>
  <c r="LV49" i="24" s="1"/>
  <c r="QY49" i="24" s="1"/>
  <c r="LI49" i="24"/>
  <c r="WL49" i="24" s="1"/>
  <c r="LJ49" i="24" s="1"/>
  <c r="QU49" i="24" s="1"/>
  <c r="KT49" i="24"/>
  <c r="WG49" i="24" s="1"/>
  <c r="KU49" i="24" s="1"/>
  <c r="QP49" i="24" s="1"/>
  <c r="KH49" i="24"/>
  <c r="WC49" i="24" s="1"/>
  <c r="KI49" i="24" s="1"/>
  <c r="QL49" i="24" s="1"/>
  <c r="MA49" i="24"/>
  <c r="WR49" i="24" s="1"/>
  <c r="MB49" i="24" s="1"/>
  <c r="RA49" i="24" s="1"/>
  <c r="CI51" i="24"/>
  <c r="TM51" i="24" s="1"/>
  <c r="EB50" i="24"/>
  <c r="CZ50" i="24"/>
  <c r="DA50" i="24" s="1"/>
  <c r="CE51" i="24"/>
  <c r="CF51" i="24" s="1"/>
  <c r="TL51" i="24" s="1"/>
  <c r="CS49" i="24"/>
  <c r="CA51" i="24"/>
  <c r="NQ43" i="24"/>
  <c r="XS52" i="24"/>
  <c r="XY53" i="24" s="1"/>
  <c r="XU52" i="24"/>
  <c r="XY52" i="24"/>
  <c r="XZ52" i="24"/>
  <c r="TN51" i="24"/>
  <c r="TS48" i="24"/>
  <c r="XF48" i="24"/>
  <c r="DB45" i="24"/>
  <c r="OA45" i="24" s="1"/>
  <c r="NP44" i="24"/>
  <c r="EC46" i="24"/>
  <c r="OJ46" i="24" s="1"/>
  <c r="TN50" i="24"/>
  <c r="EB49" i="24"/>
  <c r="XT54" i="24"/>
  <c r="XV54" i="24"/>
  <c r="XX54" i="24"/>
  <c r="DN49" i="24"/>
  <c r="OE49" i="24" s="1"/>
  <c r="ND48" i="24"/>
  <c r="NE48" i="24" s="1"/>
  <c r="XB48" i="24" s="1"/>
  <c r="NF48" i="24" s="1"/>
  <c r="RK48" i="24" s="1"/>
  <c r="DW49" i="24"/>
  <c r="OH49" i="24" s="1"/>
  <c r="CM48" i="24"/>
  <c r="NV48" i="24" s="1"/>
  <c r="DT51" i="24"/>
  <c r="OG51" i="24" s="1"/>
  <c r="CG49" i="24"/>
  <c r="NT49" i="24" s="1"/>
  <c r="CO48" i="24"/>
  <c r="TO48" i="24" s="1"/>
  <c r="CP48" i="24" s="1"/>
  <c r="NW48" i="24" s="1"/>
  <c r="CN49" i="24"/>
  <c r="CW48" i="24"/>
  <c r="DK50" i="24"/>
  <c r="OD50" i="24" s="1"/>
  <c r="DQ50" i="24"/>
  <c r="OF50" i="24" s="1"/>
  <c r="TJ47" i="24"/>
  <c r="DE50" i="24"/>
  <c r="DH51" i="24"/>
  <c r="OC51" i="24" s="1"/>
  <c r="CJ48" i="24"/>
  <c r="NU48" i="24" s="1"/>
  <c r="RW43" i="24"/>
  <c r="SN44" i="24" a="1"/>
  <c r="SN44" i="24" s="1"/>
  <c r="SQ44" i="24" a="1"/>
  <c r="SQ44" i="24" s="1"/>
  <c r="SM44" i="24" a="1"/>
  <c r="SM44" i="24" s="1"/>
  <c r="SR44" i="24" a="1"/>
  <c r="SR44" i="24" s="1"/>
  <c r="SP44" i="24" a="1"/>
  <c r="SP44" i="24" s="1"/>
  <c r="SO44" i="24" a="1"/>
  <c r="SO44" i="24" s="1"/>
  <c r="XO50" i="24"/>
  <c r="SX68" i="24"/>
  <c r="SX69" i="24" s="1"/>
  <c r="ZJ49" i="24" a="1"/>
  <c r="RY43" i="24" a="1"/>
  <c r="GW49" i="24" l="1"/>
  <c r="PH49" i="24" s="1"/>
  <c r="GN49" i="24"/>
  <c r="PE49" i="24" s="1"/>
  <c r="ZJ49" i="24"/>
  <c r="GE59" i="24"/>
  <c r="PB58" i="24"/>
  <c r="MT57" i="24"/>
  <c r="RG56" i="24"/>
  <c r="NC57" i="24"/>
  <c r="RJ56" i="24"/>
  <c r="JH58" i="24"/>
  <c r="QC57" i="24"/>
  <c r="IG58" i="24"/>
  <c r="PT57" i="24"/>
  <c r="MK58" i="24"/>
  <c r="RD57" i="24"/>
  <c r="MW58" i="24"/>
  <c r="RH57" i="24"/>
  <c r="MN58" i="24"/>
  <c r="RE57" i="24"/>
  <c r="GH57" i="24"/>
  <c r="PC56" i="24"/>
  <c r="MQ59" i="24"/>
  <c r="RF58" i="24"/>
  <c r="KC57" i="24"/>
  <c r="QJ56" i="24"/>
  <c r="ID58" i="24"/>
  <c r="PS57" i="24"/>
  <c r="CS50" i="24"/>
  <c r="NX50" i="24" s="1"/>
  <c r="NX49" i="24"/>
  <c r="JE58" i="24"/>
  <c r="QB57" i="24"/>
  <c r="MH58" i="24"/>
  <c r="RC57" i="24"/>
  <c r="KF58" i="24"/>
  <c r="QK57" i="24"/>
  <c r="MZ58" i="24"/>
  <c r="RI57" i="24"/>
  <c r="IV58" i="24"/>
  <c r="PY57" i="24"/>
  <c r="NI58" i="24"/>
  <c r="RL57" i="24"/>
  <c r="NL58" i="24"/>
  <c r="RM57" i="24"/>
  <c r="HU58" i="24"/>
  <c r="PP57" i="24"/>
  <c r="JW58" i="24"/>
  <c r="QH57" i="24"/>
  <c r="LK50" i="24"/>
  <c r="LL50" i="24" s="1"/>
  <c r="WM50" i="24" s="1"/>
  <c r="LM50" i="24" s="1"/>
  <c r="QV50" i="24" s="1"/>
  <c r="PO49" i="24"/>
  <c r="JN58" i="24"/>
  <c r="QE57" i="24"/>
  <c r="NS47" i="24"/>
  <c r="CD48" i="24"/>
  <c r="HI58" i="24"/>
  <c r="PL57" i="24"/>
  <c r="GB58" i="24"/>
  <c r="PA57" i="24"/>
  <c r="JZ58" i="24"/>
  <c r="QI57" i="24"/>
  <c r="JK58" i="24"/>
  <c r="QD57" i="24"/>
  <c r="JT58" i="24"/>
  <c r="QG57" i="24"/>
  <c r="JQ59" i="24"/>
  <c r="QF58" i="24"/>
  <c r="NO58" i="24"/>
  <c r="RN57" i="24"/>
  <c r="FS58" i="24"/>
  <c r="OX58" i="24" s="1"/>
  <c r="FY59" i="24"/>
  <c r="OZ59" i="24" s="1"/>
  <c r="FV58" i="24"/>
  <c r="OY58" i="24" s="1"/>
  <c r="FP58" i="24"/>
  <c r="OW58" i="24" s="1"/>
  <c r="RY43" i="24"/>
  <c r="GL61" i="24"/>
  <c r="GU60" i="24"/>
  <c r="FA57" i="24"/>
  <c r="OR57" i="24" s="1"/>
  <c r="EI58" i="24"/>
  <c r="OL58" i="24" s="1"/>
  <c r="EO58" i="24"/>
  <c r="ON58" i="24" s="1"/>
  <c r="EU58" i="24"/>
  <c r="OP58" i="24" s="1"/>
  <c r="FJ58" i="24"/>
  <c r="OU58" i="24" s="1"/>
  <c r="ER57" i="24"/>
  <c r="OO57" i="24" s="1"/>
  <c r="EF58" i="24"/>
  <c r="OK58" i="24" s="1"/>
  <c r="FM58" i="24"/>
  <c r="OV58" i="24" s="1"/>
  <c r="EX58" i="24"/>
  <c r="OQ58" i="24" s="1"/>
  <c r="DZ49" i="24"/>
  <c r="OI49" i="24" s="1"/>
  <c r="FG57" i="24"/>
  <c r="OT57" i="24" s="1"/>
  <c r="IA49" i="24"/>
  <c r="PR49" i="24" s="1"/>
  <c r="EL58" i="24"/>
  <c r="OM58" i="24" s="1"/>
  <c r="KP60" i="24"/>
  <c r="KY59" i="24"/>
  <c r="HX49" i="24"/>
  <c r="PQ49" i="24" s="1"/>
  <c r="LR49" i="24"/>
  <c r="WO49" i="24" s="1"/>
  <c r="LS49" i="24" s="1"/>
  <c r="HC50" i="24"/>
  <c r="PJ50" i="24" s="1"/>
  <c r="HO50" i="24"/>
  <c r="PN50" i="24" s="1"/>
  <c r="GT50" i="24"/>
  <c r="PG50" i="24" s="1"/>
  <c r="LC49" i="24"/>
  <c r="WJ49" i="24" s="1"/>
  <c r="LD49" i="24" s="1"/>
  <c r="QS49" i="24" s="1"/>
  <c r="MD49" i="24"/>
  <c r="WS49" i="24" s="1"/>
  <c r="ME49" i="24" s="1"/>
  <c r="RB49" i="24" s="1"/>
  <c r="GV50" i="24"/>
  <c r="UY50" i="24" s="1"/>
  <c r="GW50" i="24" s="1"/>
  <c r="PH50" i="24" s="1"/>
  <c r="GM50" i="24"/>
  <c r="UV50" i="24" s="1"/>
  <c r="GN50" i="24" s="1"/>
  <c r="PE50" i="24" s="1"/>
  <c r="VH50" i="24"/>
  <c r="LF50" i="24"/>
  <c r="WK50" i="24" s="1"/>
  <c r="LG50" i="24" s="1"/>
  <c r="QT50" i="24" s="1"/>
  <c r="VB50" i="24"/>
  <c r="HF50" i="24" s="1"/>
  <c r="PK50" i="24" s="1"/>
  <c r="KZ49" i="24"/>
  <c r="WI49" i="24" s="1"/>
  <c r="LA49" i="24" s="1"/>
  <c r="QR49" i="24" s="1"/>
  <c r="KQ49" i="24"/>
  <c r="WF49" i="24" s="1"/>
  <c r="KR49" i="24" s="1"/>
  <c r="QO49" i="24" s="1"/>
  <c r="VF50" i="24"/>
  <c r="HR50" i="24" s="1"/>
  <c r="PO50" i="24" s="1"/>
  <c r="UW50" i="24"/>
  <c r="GQ50" i="24" s="1"/>
  <c r="PF50" i="24" s="1"/>
  <c r="GY50" i="24"/>
  <c r="HZ50" i="24"/>
  <c r="VI50" i="24" s="1"/>
  <c r="TR47" i="24"/>
  <c r="CY47" i="24" s="1"/>
  <c r="NZ47" i="24" s="1"/>
  <c r="CV49" i="24"/>
  <c r="NY49" i="24" s="1"/>
  <c r="CX48" i="24"/>
  <c r="IW57" i="24"/>
  <c r="IX57" i="24" s="1"/>
  <c r="VQ57" i="24" s="1"/>
  <c r="IY57" i="24" s="1"/>
  <c r="PZ57" i="24" s="1"/>
  <c r="IN58" i="24"/>
  <c r="IO58" i="24" s="1"/>
  <c r="VN58" i="24" s="1"/>
  <c r="IP58" i="24" s="1"/>
  <c r="PW58" i="24" s="1"/>
  <c r="HK51" i="24"/>
  <c r="VD51" i="24" s="1"/>
  <c r="HL51" i="24" s="1"/>
  <c r="PM51" i="24" s="1"/>
  <c r="HB51" i="24"/>
  <c r="VA51" i="24" s="1"/>
  <c r="HQ51" i="24"/>
  <c r="GS51" i="24"/>
  <c r="UX51" i="24" s="1"/>
  <c r="GJ51" i="24"/>
  <c r="UU51" i="24" s="1"/>
  <c r="GK51" i="24" s="1"/>
  <c r="PD51" i="24" s="1"/>
  <c r="GP51" i="24"/>
  <c r="UW51" i="24" s="1"/>
  <c r="HW51" i="24"/>
  <c r="HE51" i="24"/>
  <c r="HN51" i="24"/>
  <c r="VE51" i="24" s="1"/>
  <c r="KT50" i="24"/>
  <c r="WG50" i="24" s="1"/>
  <c r="KU50" i="24" s="1"/>
  <c r="QP50" i="24" s="1"/>
  <c r="LI50" i="24"/>
  <c r="WL50" i="24" s="1"/>
  <c r="LJ50" i="24" s="1"/>
  <c r="QU50" i="24" s="1"/>
  <c r="KK50" i="24"/>
  <c r="WD50" i="24" s="1"/>
  <c r="KL50" i="24" s="1"/>
  <c r="QM50" i="24" s="1"/>
  <c r="LO50" i="24"/>
  <c r="WN50" i="24" s="1"/>
  <c r="LP50" i="24" s="1"/>
  <c r="QW50" i="24" s="1"/>
  <c r="KH50" i="24"/>
  <c r="WC50" i="24" s="1"/>
  <c r="KI50" i="24" s="1"/>
  <c r="QL50" i="24" s="1"/>
  <c r="MA50" i="24"/>
  <c r="WR50" i="24" s="1"/>
  <c r="MB50" i="24" s="1"/>
  <c r="RA50" i="24" s="1"/>
  <c r="LU50" i="24"/>
  <c r="WP50" i="24" s="1"/>
  <c r="LV50" i="24" s="1"/>
  <c r="QY50" i="24" s="1"/>
  <c r="KW50" i="24"/>
  <c r="WH50" i="24" s="1"/>
  <c r="KX50" i="24" s="1"/>
  <c r="QQ50" i="24" s="1"/>
  <c r="KN50" i="24"/>
  <c r="WE50" i="24" s="1"/>
  <c r="KO50" i="24" s="1"/>
  <c r="QN50" i="24" s="1"/>
  <c r="CZ51" i="24"/>
  <c r="DA51" i="24" s="1"/>
  <c r="ZG50" i="24"/>
  <c r="EB51" i="24"/>
  <c r="XU53" i="24"/>
  <c r="XW53" i="24"/>
  <c r="CK52" i="24"/>
  <c r="CL52" i="24" s="1"/>
  <c r="CH52" i="24"/>
  <c r="CE53" i="24"/>
  <c r="CF53" i="24" s="1"/>
  <c r="CB53" i="24"/>
  <c r="CC53" i="24" s="1"/>
  <c r="CB52" i="24"/>
  <c r="CC52" i="24" s="1"/>
  <c r="TK52" i="24" s="1"/>
  <c r="CE52" i="24"/>
  <c r="CF52" i="24" s="1"/>
  <c r="TL52" i="24" s="1"/>
  <c r="XS53" i="24"/>
  <c r="XZ53" i="24"/>
  <c r="NQ44" i="24"/>
  <c r="XF49" i="24"/>
  <c r="EC47" i="24"/>
  <c r="OJ47" i="24" s="1"/>
  <c r="TS49" i="24"/>
  <c r="TS50" i="24"/>
  <c r="DB46" i="24"/>
  <c r="OA46" i="24" s="1"/>
  <c r="NP45" i="24"/>
  <c r="XF50" i="24"/>
  <c r="XT55" i="24"/>
  <c r="XV55" i="24"/>
  <c r="XX55" i="24"/>
  <c r="DN50" i="24"/>
  <c r="OE50" i="24" s="1"/>
  <c r="CJ49" i="24"/>
  <c r="NU49" i="24" s="1"/>
  <c r="TJ48" i="24"/>
  <c r="CG50" i="24"/>
  <c r="NT50" i="24" s="1"/>
  <c r="DE51" i="24"/>
  <c r="CW49" i="24"/>
  <c r="CO49" i="24"/>
  <c r="TO49" i="24" s="1"/>
  <c r="CP49" i="24" s="1"/>
  <c r="NW49" i="24" s="1"/>
  <c r="CN50" i="24"/>
  <c r="DT52" i="24"/>
  <c r="OG52" i="24" s="1"/>
  <c r="DH52" i="24"/>
  <c r="OC52" i="24" s="1"/>
  <c r="DQ51" i="24"/>
  <c r="OF51" i="24" s="1"/>
  <c r="DK51" i="24"/>
  <c r="OD51" i="24" s="1"/>
  <c r="ND49" i="24"/>
  <c r="NE49" i="24" s="1"/>
  <c r="XB49" i="24" s="1"/>
  <c r="NF49" i="24" s="1"/>
  <c r="RK49" i="24" s="1"/>
  <c r="DW50" i="24"/>
  <c r="OH50" i="24" s="1"/>
  <c r="CM49" i="24"/>
  <c r="NV49" i="24" s="1"/>
  <c r="RW44" i="24"/>
  <c r="SN46" i="24" a="1"/>
  <c r="SN46" i="24" s="1"/>
  <c r="SO46" i="24" a="1"/>
  <c r="SO46" i="24" s="1"/>
  <c r="SR46" i="24" a="1"/>
  <c r="SR46" i="24" s="1"/>
  <c r="SP46" i="24" a="1"/>
  <c r="SP46" i="24" s="1"/>
  <c r="SQ46" i="24" a="1"/>
  <c r="SQ46" i="24" s="1"/>
  <c r="SM46" i="24" a="1"/>
  <c r="SM46" i="24" s="1"/>
  <c r="SQ45" i="24" a="1"/>
  <c r="SQ45" i="24" s="1"/>
  <c r="SO45" i="24" a="1"/>
  <c r="SO45" i="24" s="1"/>
  <c r="SN45" i="24" a="1"/>
  <c r="SN45" i="24" s="1"/>
  <c r="SR45" i="24" a="1"/>
  <c r="SR45" i="24" s="1"/>
  <c r="SP45" i="24" a="1"/>
  <c r="SP45" i="24" s="1"/>
  <c r="SM45" i="24" a="1"/>
  <c r="SM45" i="24" s="1"/>
  <c r="ZM27" i="24"/>
  <c r="ZP27" i="24" s="1"/>
  <c r="XO51" i="24"/>
  <c r="SX70" i="24"/>
  <c r="SX71" i="24" s="1"/>
  <c r="RY44" i="24" a="1"/>
  <c r="ZJ50" i="24" a="1"/>
  <c r="CS51" i="24" l="1"/>
  <c r="NX51" i="24" s="1"/>
  <c r="ZG51" i="24"/>
  <c r="KF59" i="24"/>
  <c r="QK58" i="24"/>
  <c r="NI59" i="24"/>
  <c r="RL58" i="24"/>
  <c r="MH59" i="24"/>
  <c r="RC58" i="24"/>
  <c r="KC58" i="24"/>
  <c r="QJ57" i="24"/>
  <c r="MW59" i="24"/>
  <c r="RH58" i="24"/>
  <c r="NC58" i="24"/>
  <c r="RJ57" i="24"/>
  <c r="JH59" i="24"/>
  <c r="QC58" i="24"/>
  <c r="ID59" i="24"/>
  <c r="PS58" i="24"/>
  <c r="IV59" i="24"/>
  <c r="PY58" i="24"/>
  <c r="JE59" i="24"/>
  <c r="QB58" i="24"/>
  <c r="MQ60" i="24"/>
  <c r="RF59" i="24"/>
  <c r="MK59" i="24"/>
  <c r="RD58" i="24"/>
  <c r="MT58" i="24"/>
  <c r="RG57" i="24"/>
  <c r="MN59" i="24"/>
  <c r="RE58" i="24"/>
  <c r="MZ59" i="24"/>
  <c r="RI58" i="24"/>
  <c r="GH58" i="24"/>
  <c r="PC57" i="24"/>
  <c r="IG59" i="24"/>
  <c r="PT58" i="24"/>
  <c r="GE60" i="24"/>
  <c r="PB59" i="24"/>
  <c r="IA50" i="24"/>
  <c r="PR50" i="24" s="1"/>
  <c r="JQ60" i="24"/>
  <c r="QF59" i="24"/>
  <c r="GB59" i="24"/>
  <c r="PA58" i="24"/>
  <c r="JT59" i="24"/>
  <c r="QG58" i="24"/>
  <c r="HI59" i="24"/>
  <c r="PL58" i="24"/>
  <c r="JW59" i="24"/>
  <c r="QH58" i="24"/>
  <c r="NS48" i="24"/>
  <c r="CD49" i="24"/>
  <c r="JK59" i="24"/>
  <c r="QD58" i="24"/>
  <c r="HU59" i="24"/>
  <c r="PP58" i="24"/>
  <c r="NO59" i="24"/>
  <c r="RN58" i="24"/>
  <c r="JZ59" i="24"/>
  <c r="QI58" i="24"/>
  <c r="JN59" i="24"/>
  <c r="QE58" i="24"/>
  <c r="NL59" i="24"/>
  <c r="RM58" i="24"/>
  <c r="FP59" i="24"/>
  <c r="OW59" i="24" s="1"/>
  <c r="FV59" i="24"/>
  <c r="OY59" i="24" s="1"/>
  <c r="FY60" i="24"/>
  <c r="OZ60" i="24" s="1"/>
  <c r="FS59" i="24"/>
  <c r="OX59" i="24" s="1"/>
  <c r="RY44" i="24"/>
  <c r="GL62" i="24"/>
  <c r="GU62" i="24" s="1"/>
  <c r="GU61" i="24"/>
  <c r="ER58" i="24"/>
  <c r="OO58" i="24" s="1"/>
  <c r="EI59" i="24"/>
  <c r="OL59" i="24" s="1"/>
  <c r="EL59" i="24"/>
  <c r="OM59" i="24" s="1"/>
  <c r="EX59" i="24"/>
  <c r="OQ59" i="24" s="1"/>
  <c r="FJ59" i="24"/>
  <c r="OU59" i="24" s="1"/>
  <c r="FA58" i="24"/>
  <c r="OR58" i="24" s="1"/>
  <c r="FM59" i="24"/>
  <c r="OV59" i="24" s="1"/>
  <c r="EU59" i="24"/>
  <c r="OP59" i="24" s="1"/>
  <c r="FG58" i="24"/>
  <c r="OT58" i="24" s="1"/>
  <c r="DZ50" i="24"/>
  <c r="OI50" i="24" s="1"/>
  <c r="EF59" i="24"/>
  <c r="OK59" i="24" s="1"/>
  <c r="EO59" i="24"/>
  <c r="ON59" i="24" s="1"/>
  <c r="KP61" i="24"/>
  <c r="KY60" i="24"/>
  <c r="LK51" i="24"/>
  <c r="LL51" i="24" s="1"/>
  <c r="WM51" i="24" s="1"/>
  <c r="LM51" i="24" s="1"/>
  <c r="QV51" i="24" s="1"/>
  <c r="GQ51" i="24"/>
  <c r="PF51" i="24" s="1"/>
  <c r="HC51" i="24"/>
  <c r="PJ51" i="24" s="1"/>
  <c r="HX50" i="24"/>
  <c r="PQ50" i="24" s="1"/>
  <c r="LR50" i="24"/>
  <c r="WO50" i="24" s="1"/>
  <c r="LS50" i="24" s="1"/>
  <c r="GT51" i="24"/>
  <c r="PG51" i="24" s="1"/>
  <c r="HO51" i="24"/>
  <c r="PN51" i="24" s="1"/>
  <c r="GY51" i="24"/>
  <c r="UZ51" i="24" s="1"/>
  <c r="HZ51" i="24"/>
  <c r="VI51" i="24" s="1"/>
  <c r="LC50" i="24"/>
  <c r="WJ50" i="24" s="1"/>
  <c r="LD50" i="24" s="1"/>
  <c r="QS50" i="24" s="1"/>
  <c r="MD50" i="24"/>
  <c r="WS50" i="24" s="1"/>
  <c r="ME50" i="24" s="1"/>
  <c r="RB50" i="24" s="1"/>
  <c r="LF51" i="24"/>
  <c r="WK51" i="24" s="1"/>
  <c r="LG51" i="24" s="1"/>
  <c r="QT51" i="24" s="1"/>
  <c r="KZ50" i="24"/>
  <c r="WI50" i="24" s="1"/>
  <c r="LA50" i="24" s="1"/>
  <c r="QR50" i="24" s="1"/>
  <c r="KQ50" i="24"/>
  <c r="WF50" i="24" s="1"/>
  <c r="KR50" i="24" s="1"/>
  <c r="QO50" i="24" s="1"/>
  <c r="VB51" i="24"/>
  <c r="HF51" i="24" s="1"/>
  <c r="PK51" i="24" s="1"/>
  <c r="VH51" i="24"/>
  <c r="GV51" i="24"/>
  <c r="UY51" i="24" s="1"/>
  <c r="GW51" i="24" s="1"/>
  <c r="PH51" i="24" s="1"/>
  <c r="GM51" i="24"/>
  <c r="UV51" i="24" s="1"/>
  <c r="GN51" i="24" s="1"/>
  <c r="PE51" i="24" s="1"/>
  <c r="VF51" i="24"/>
  <c r="HR51" i="24" s="1"/>
  <c r="PO51" i="24" s="1"/>
  <c r="UZ50" i="24"/>
  <c r="GZ50" i="24" s="1"/>
  <c r="PI50" i="24" s="1"/>
  <c r="TR48" i="24"/>
  <c r="CY48" i="24" s="1"/>
  <c r="NZ48" i="24" s="1"/>
  <c r="TS51" i="24"/>
  <c r="CV50" i="24"/>
  <c r="NY50" i="24" s="1"/>
  <c r="XF51" i="24"/>
  <c r="CX49" i="24"/>
  <c r="IW58" i="24"/>
  <c r="IX58" i="24" s="1"/>
  <c r="VQ58" i="24" s="1"/>
  <c r="IY58" i="24" s="1"/>
  <c r="PZ58" i="24" s="1"/>
  <c r="IN59" i="24"/>
  <c r="IO59" i="24" s="1"/>
  <c r="VN59" i="24" s="1"/>
  <c r="IP59" i="24" s="1"/>
  <c r="PW59" i="24" s="1"/>
  <c r="KN51" i="24"/>
  <c r="WE51" i="24" s="1"/>
  <c r="KO51" i="24" s="1"/>
  <c r="QN51" i="24" s="1"/>
  <c r="MA51" i="24"/>
  <c r="WR51" i="24" s="1"/>
  <c r="MB51" i="24" s="1"/>
  <c r="RA51" i="24" s="1"/>
  <c r="KT51" i="24"/>
  <c r="WG51" i="24" s="1"/>
  <c r="KU51" i="24" s="1"/>
  <c r="QP51" i="24" s="1"/>
  <c r="LI51" i="24"/>
  <c r="WL51" i="24" s="1"/>
  <c r="LJ51" i="24" s="1"/>
  <c r="QU51" i="24" s="1"/>
  <c r="KK51" i="24"/>
  <c r="WD51" i="24" s="1"/>
  <c r="KL51" i="24" s="1"/>
  <c r="QM51" i="24" s="1"/>
  <c r="KH51" i="24"/>
  <c r="WC51" i="24" s="1"/>
  <c r="KI51" i="24" s="1"/>
  <c r="QL51" i="24" s="1"/>
  <c r="KW51" i="24"/>
  <c r="WH51" i="24" s="1"/>
  <c r="KX51" i="24" s="1"/>
  <c r="QQ51" i="24" s="1"/>
  <c r="LU51" i="24"/>
  <c r="WP51" i="24" s="1"/>
  <c r="LV51" i="24" s="1"/>
  <c r="QY51" i="24" s="1"/>
  <c r="LO51" i="24"/>
  <c r="WN51" i="24" s="1"/>
  <c r="LP51" i="24" s="1"/>
  <c r="QW51" i="24" s="1"/>
  <c r="HN52" i="24"/>
  <c r="VE52" i="24" s="1"/>
  <c r="GP52" i="24"/>
  <c r="UW52" i="24" s="1"/>
  <c r="HE52" i="24"/>
  <c r="VB52" i="24" s="1"/>
  <c r="HK52" i="24"/>
  <c r="VD52" i="24" s="1"/>
  <c r="HL52" i="24" s="1"/>
  <c r="PM52" i="24" s="1"/>
  <c r="HB52" i="24"/>
  <c r="VA52" i="24" s="1"/>
  <c r="HW52" i="24"/>
  <c r="VH52" i="24" s="1"/>
  <c r="HQ52" i="24"/>
  <c r="VF52" i="24" s="1"/>
  <c r="GS52" i="24"/>
  <c r="UX52" i="24" s="1"/>
  <c r="GJ52" i="24"/>
  <c r="UU52" i="24" s="1"/>
  <c r="GK52" i="24" s="1"/>
  <c r="PD52" i="24" s="1"/>
  <c r="ZJ50" i="24"/>
  <c r="XT56" i="24"/>
  <c r="XT57" i="24" s="1"/>
  <c r="XS54" i="24"/>
  <c r="XZ55" i="24" s="1"/>
  <c r="CK53" i="24"/>
  <c r="CH53" i="24"/>
  <c r="XY54" i="24"/>
  <c r="XW54" i="24"/>
  <c r="XZ54" i="24"/>
  <c r="XU54" i="24"/>
  <c r="TK53" i="24"/>
  <c r="TL53" i="24"/>
  <c r="CI52" i="24"/>
  <c r="TM52" i="24" s="1"/>
  <c r="CA52" i="24"/>
  <c r="TN52" i="24"/>
  <c r="DB47" i="24"/>
  <c r="OA47" i="24" s="1"/>
  <c r="NP46" i="24"/>
  <c r="EC48" i="24"/>
  <c r="OJ48" i="24" s="1"/>
  <c r="XV56" i="24"/>
  <c r="XX56" i="24"/>
  <c r="ZG52" i="24"/>
  <c r="DN51" i="24"/>
  <c r="OE51" i="24" s="1"/>
  <c r="ND50" i="24"/>
  <c r="NE50" i="24" s="1"/>
  <c r="XB50" i="24" s="1"/>
  <c r="NF50" i="24" s="1"/>
  <c r="RK50" i="24" s="1"/>
  <c r="DW51" i="24"/>
  <c r="OH51" i="24" s="1"/>
  <c r="DQ52" i="24"/>
  <c r="OF52" i="24" s="1"/>
  <c r="DE52" i="24"/>
  <c r="DT53" i="24"/>
  <c r="OG53" i="24" s="1"/>
  <c r="CW50" i="24"/>
  <c r="CO50" i="24"/>
  <c r="TO50" i="24" s="1"/>
  <c r="CP50" i="24" s="1"/>
  <c r="NW50" i="24" s="1"/>
  <c r="CN51" i="24"/>
  <c r="CG51" i="24"/>
  <c r="NT51" i="24" s="1"/>
  <c r="DH53" i="24"/>
  <c r="OC53" i="24" s="1"/>
  <c r="TJ49" i="24"/>
  <c r="CS52" i="24"/>
  <c r="NX52" i="24" s="1"/>
  <c r="CM50" i="24"/>
  <c r="NV50" i="24" s="1"/>
  <c r="DK52" i="24"/>
  <c r="OD52" i="24" s="1"/>
  <c r="CJ50" i="24"/>
  <c r="NU50" i="24" s="1"/>
  <c r="RW46" i="24"/>
  <c r="RW45" i="24"/>
  <c r="XO52" i="24"/>
  <c r="SX72" i="24"/>
  <c r="SX73" i="24" s="1"/>
  <c r="ZJ51" i="24" a="1"/>
  <c r="RY45" i="24" a="1"/>
  <c r="ZJ52" i="24" a="1"/>
  <c r="IA51" i="24" l="1"/>
  <c r="PR51" i="24" s="1"/>
  <c r="ZJ51" i="24"/>
  <c r="GH59" i="24"/>
  <c r="PC58" i="24"/>
  <c r="MK60" i="24"/>
  <c r="RD59" i="24"/>
  <c r="ID60" i="24"/>
  <c r="PS59" i="24"/>
  <c r="KC59" i="24"/>
  <c r="QJ58" i="24"/>
  <c r="MZ60" i="24"/>
  <c r="RI59" i="24"/>
  <c r="MQ61" i="24"/>
  <c r="RF61" i="24" s="1"/>
  <c r="RF60" i="24"/>
  <c r="JH60" i="24"/>
  <c r="QC59" i="24"/>
  <c r="MH60" i="24"/>
  <c r="RC59" i="24"/>
  <c r="GE61" i="24"/>
  <c r="PB61" i="24" s="1"/>
  <c r="PB60" i="24"/>
  <c r="MN60" i="24"/>
  <c r="RE59" i="24"/>
  <c r="JE60" i="24"/>
  <c r="QB59" i="24"/>
  <c r="NC59" i="24"/>
  <c r="RJ58" i="24"/>
  <c r="NI60" i="24"/>
  <c r="RL59" i="24"/>
  <c r="IG60" i="24"/>
  <c r="PT59" i="24"/>
  <c r="MT59" i="24"/>
  <c r="RG58" i="24"/>
  <c r="IV60" i="24"/>
  <c r="PY59" i="24"/>
  <c r="MW60" i="24"/>
  <c r="RH59" i="24"/>
  <c r="KF60" i="24"/>
  <c r="QK59" i="24"/>
  <c r="HU60" i="24"/>
  <c r="PP59" i="24"/>
  <c r="JN60" i="24"/>
  <c r="QE59" i="24"/>
  <c r="HI60" i="24"/>
  <c r="PL59" i="24"/>
  <c r="JK60" i="24"/>
  <c r="QD59" i="24"/>
  <c r="JT60" i="24"/>
  <c r="QG59" i="24"/>
  <c r="JZ60" i="24"/>
  <c r="QI59" i="24"/>
  <c r="NS49" i="24"/>
  <c r="CD50" i="24"/>
  <c r="NL60" i="24"/>
  <c r="RM59" i="24"/>
  <c r="GB60" i="24"/>
  <c r="PA59" i="24"/>
  <c r="NO60" i="24"/>
  <c r="RN59" i="24"/>
  <c r="JW60" i="24"/>
  <c r="QH59" i="24"/>
  <c r="JQ61" i="24"/>
  <c r="QF61" i="24" s="1"/>
  <c r="QF60" i="24"/>
  <c r="FS60" i="24"/>
  <c r="OX60" i="24" s="1"/>
  <c r="FY61" i="24"/>
  <c r="OZ61" i="24" s="1"/>
  <c r="FV60" i="24"/>
  <c r="OY60" i="24" s="1"/>
  <c r="FP60" i="24"/>
  <c r="OW60" i="24" s="1"/>
  <c r="RY45" i="24"/>
  <c r="DZ51" i="24"/>
  <c r="OI51" i="24" s="1"/>
  <c r="HF52" i="24"/>
  <c r="PK52" i="24" s="1"/>
  <c r="FA59" i="24"/>
  <c r="OR59" i="24" s="1"/>
  <c r="EI60" i="24"/>
  <c r="OL60" i="24" s="1"/>
  <c r="FG59" i="24"/>
  <c r="OT59" i="24" s="1"/>
  <c r="FJ60" i="24"/>
  <c r="OU60" i="24" s="1"/>
  <c r="ER59" i="24"/>
  <c r="OO59" i="24" s="1"/>
  <c r="EO60" i="24"/>
  <c r="ON60" i="24" s="1"/>
  <c r="EU60" i="24"/>
  <c r="OP60" i="24" s="1"/>
  <c r="EX60" i="24"/>
  <c r="OQ60" i="24" s="1"/>
  <c r="EF60" i="24"/>
  <c r="OK60" i="24" s="1"/>
  <c r="FM60" i="24"/>
  <c r="OV60" i="24" s="1"/>
  <c r="EL60" i="24"/>
  <c r="OM60" i="24" s="1"/>
  <c r="KY61" i="24"/>
  <c r="KP62" i="24"/>
  <c r="KY62" i="24" s="1"/>
  <c r="HR52" i="24"/>
  <c r="PO52" i="24" s="1"/>
  <c r="LK52" i="24"/>
  <c r="LL52" i="24" s="1"/>
  <c r="WM52" i="24" s="1"/>
  <c r="LM52" i="24" s="1"/>
  <c r="QV52" i="24" s="1"/>
  <c r="HX51" i="24"/>
  <c r="PQ51" i="24" s="1"/>
  <c r="LR51" i="24"/>
  <c r="WO51" i="24" s="1"/>
  <c r="LS51" i="24" s="1"/>
  <c r="HC52" i="24"/>
  <c r="PJ52" i="24" s="1"/>
  <c r="GQ52" i="24"/>
  <c r="PF52" i="24" s="1"/>
  <c r="HO52" i="24"/>
  <c r="PN52" i="24" s="1"/>
  <c r="GZ51" i="24"/>
  <c r="PI51" i="24" s="1"/>
  <c r="GT52" i="24"/>
  <c r="PG52" i="24" s="1"/>
  <c r="GY52" i="24"/>
  <c r="UZ52" i="24" s="1"/>
  <c r="HZ52" i="24"/>
  <c r="VI52" i="24" s="1"/>
  <c r="LC51" i="24"/>
  <c r="WJ51" i="24" s="1"/>
  <c r="LD51" i="24" s="1"/>
  <c r="QS51" i="24" s="1"/>
  <c r="MD51" i="24"/>
  <c r="WS51" i="24" s="1"/>
  <c r="ME51" i="24" s="1"/>
  <c r="RB51" i="24" s="1"/>
  <c r="KZ51" i="24"/>
  <c r="WI51" i="24" s="1"/>
  <c r="LA51" i="24" s="1"/>
  <c r="QR51" i="24" s="1"/>
  <c r="KQ51" i="24"/>
  <c r="WF51" i="24" s="1"/>
  <c r="KR51" i="24" s="1"/>
  <c r="QO51" i="24" s="1"/>
  <c r="LF52" i="24"/>
  <c r="WK52" i="24" s="1"/>
  <c r="LG52" i="24" s="1"/>
  <c r="QT52" i="24" s="1"/>
  <c r="GV52" i="24"/>
  <c r="UY52" i="24" s="1"/>
  <c r="GW52" i="24" s="1"/>
  <c r="PH52" i="24" s="1"/>
  <c r="GM52" i="24"/>
  <c r="UV52" i="24" s="1"/>
  <c r="GN52" i="24" s="1"/>
  <c r="PE52" i="24" s="1"/>
  <c r="CV51" i="24"/>
  <c r="NY51" i="24" s="1"/>
  <c r="TR49" i="24"/>
  <c r="CY49" i="24" s="1"/>
  <c r="NZ49" i="24" s="1"/>
  <c r="CZ52" i="24"/>
  <c r="DA52" i="24" s="1"/>
  <c r="CX50" i="24"/>
  <c r="IN60" i="24"/>
  <c r="IO60" i="24" s="1"/>
  <c r="VN60" i="24" s="1"/>
  <c r="IP60" i="24" s="1"/>
  <c r="PW60" i="24" s="1"/>
  <c r="IW59" i="24"/>
  <c r="IX59" i="24" s="1"/>
  <c r="VQ59" i="24" s="1"/>
  <c r="IY59" i="24" s="1"/>
  <c r="PZ59" i="24" s="1"/>
  <c r="GJ53" i="24"/>
  <c r="UU53" i="24" s="1"/>
  <c r="GK53" i="24" s="1"/>
  <c r="PD53" i="24" s="1"/>
  <c r="HW53" i="24"/>
  <c r="VH53" i="24" s="1"/>
  <c r="HN53" i="24"/>
  <c r="VE53" i="24" s="1"/>
  <c r="GP53" i="24"/>
  <c r="UW53" i="24" s="1"/>
  <c r="HE53" i="24"/>
  <c r="VB53" i="24" s="1"/>
  <c r="LK53" i="24"/>
  <c r="LL53" i="24" s="1"/>
  <c r="WM53" i="24" s="1"/>
  <c r="HK53" i="24"/>
  <c r="VD53" i="24" s="1"/>
  <c r="HL53" i="24" s="1"/>
  <c r="PM53" i="24" s="1"/>
  <c r="GS53" i="24"/>
  <c r="UX53" i="24" s="1"/>
  <c r="HB53" i="24"/>
  <c r="VA53" i="24" s="1"/>
  <c r="HQ53" i="24"/>
  <c r="VF53" i="24" s="1"/>
  <c r="KH52" i="24"/>
  <c r="WC52" i="24" s="1"/>
  <c r="KI52" i="24" s="1"/>
  <c r="QL52" i="24" s="1"/>
  <c r="LU52" i="24"/>
  <c r="WP52" i="24" s="1"/>
  <c r="LV52" i="24" s="1"/>
  <c r="QY52" i="24" s="1"/>
  <c r="KW52" i="24"/>
  <c r="WH52" i="24" s="1"/>
  <c r="KX52" i="24" s="1"/>
  <c r="QQ52" i="24" s="1"/>
  <c r="KN52" i="24"/>
  <c r="WE52" i="24" s="1"/>
  <c r="KO52" i="24" s="1"/>
  <c r="QN52" i="24" s="1"/>
  <c r="MA52" i="24"/>
  <c r="WR52" i="24" s="1"/>
  <c r="MB52" i="24" s="1"/>
  <c r="RA52" i="24" s="1"/>
  <c r="KT52" i="24"/>
  <c r="WG52" i="24" s="1"/>
  <c r="KU52" i="24" s="1"/>
  <c r="QP52" i="24" s="1"/>
  <c r="LO52" i="24"/>
  <c r="WN52" i="24" s="1"/>
  <c r="LP52" i="24" s="1"/>
  <c r="QW52" i="24" s="1"/>
  <c r="LI52" i="24"/>
  <c r="WL52" i="24" s="1"/>
  <c r="LJ52" i="24" s="1"/>
  <c r="QU52" i="24" s="1"/>
  <c r="KK52" i="24"/>
  <c r="WD52" i="24" s="1"/>
  <c r="KL52" i="24" s="1"/>
  <c r="QM52" i="24" s="1"/>
  <c r="CI53" i="24"/>
  <c r="TM53" i="24" s="1"/>
  <c r="XW55" i="24"/>
  <c r="XV58" i="24"/>
  <c r="XX58" i="24"/>
  <c r="XU55" i="24"/>
  <c r="XX57" i="24"/>
  <c r="XV57" i="24"/>
  <c r="XT58" i="24"/>
  <c r="XV59" i="24" s="1"/>
  <c r="XS55" i="24"/>
  <c r="XY55" i="24"/>
  <c r="CH54" i="24"/>
  <c r="CK54" i="24"/>
  <c r="CL54" i="24" s="1"/>
  <c r="CK55" i="24"/>
  <c r="CH55" i="24"/>
  <c r="EB52" i="24"/>
  <c r="CL53" i="24"/>
  <c r="TN53" i="24" s="1"/>
  <c r="CA53" i="24"/>
  <c r="CE54" i="24"/>
  <c r="CF54" i="24" s="1"/>
  <c r="TL54" i="24" s="1"/>
  <c r="CB54" i="24"/>
  <c r="CC54" i="24" s="1"/>
  <c r="TK54" i="24" s="1"/>
  <c r="NQ46" i="24"/>
  <c r="DB48" i="24"/>
  <c r="OA48" i="24" s="1"/>
  <c r="NP47" i="24"/>
  <c r="EC49" i="24"/>
  <c r="OJ49" i="24" s="1"/>
  <c r="NQ45" i="24"/>
  <c r="ZJ52" i="24"/>
  <c r="ZG53" i="24"/>
  <c r="DN52" i="24"/>
  <c r="OE52" i="24" s="1"/>
  <c r="SO47" i="24" a="1"/>
  <c r="SO47" i="24" s="1"/>
  <c r="SM47" i="24" a="1"/>
  <c r="SM47" i="24" s="1"/>
  <c r="SR47" i="24" a="1"/>
  <c r="SR47" i="24" s="1"/>
  <c r="SQ47" i="24" a="1"/>
  <c r="SQ47" i="24" s="1"/>
  <c r="SP47" i="24" a="1"/>
  <c r="SP47" i="24" s="1"/>
  <c r="SN47" i="24" a="1"/>
  <c r="SN47" i="24" s="1"/>
  <c r="DQ53" i="24"/>
  <c r="OF53" i="24" s="1"/>
  <c r="DH54" i="24"/>
  <c r="OC54" i="24" s="1"/>
  <c r="ND51" i="24"/>
  <c r="NE51" i="24" s="1"/>
  <c r="XB51" i="24" s="1"/>
  <c r="NF51" i="24" s="1"/>
  <c r="RK51" i="24" s="1"/>
  <c r="DW52" i="24"/>
  <c r="OH52" i="24" s="1"/>
  <c r="CS53" i="24"/>
  <c r="NX53" i="24" s="1"/>
  <c r="DK53" i="24"/>
  <c r="OD53" i="24" s="1"/>
  <c r="CN52" i="24"/>
  <c r="CW51" i="24"/>
  <c r="CO51" i="24"/>
  <c r="TO51" i="24" s="1"/>
  <c r="CP51" i="24" s="1"/>
  <c r="NW51" i="24" s="1"/>
  <c r="CG52" i="24"/>
  <c r="NT52" i="24" s="1"/>
  <c r="DE53" i="24"/>
  <c r="CJ51" i="24"/>
  <c r="NU51" i="24" s="1"/>
  <c r="CM51" i="24"/>
  <c r="NV51" i="24" s="1"/>
  <c r="DT54" i="24"/>
  <c r="OG54" i="24" s="1"/>
  <c r="TJ50" i="24"/>
  <c r="ZM28" i="24"/>
  <c r="ZP28" i="24" s="1"/>
  <c r="XO53" i="24"/>
  <c r="SX74" i="24"/>
  <c r="RY46" i="24" a="1"/>
  <c r="ZJ53" i="24" a="1"/>
  <c r="IA52" i="24" l="1"/>
  <c r="PR52" i="24" s="1"/>
  <c r="IV61" i="24"/>
  <c r="PY61" i="24" s="1"/>
  <c r="PY60" i="24"/>
  <c r="NC60" i="24"/>
  <c r="RJ59" i="24"/>
  <c r="MH61" i="24"/>
  <c r="RC61" i="24" s="1"/>
  <c r="RC60" i="24"/>
  <c r="KC60" i="24"/>
  <c r="QJ59" i="24"/>
  <c r="MT60" i="24"/>
  <c r="RG59" i="24"/>
  <c r="JE61" i="24"/>
  <c r="QB61" i="24" s="1"/>
  <c r="QB60" i="24"/>
  <c r="JH61" i="24"/>
  <c r="QC61" i="24" s="1"/>
  <c r="QC60" i="24"/>
  <c r="ID61" i="24"/>
  <c r="PS61" i="24" s="1"/>
  <c r="PS60" i="24"/>
  <c r="KF61" i="24"/>
  <c r="QK61" i="24" s="1"/>
  <c r="QK60" i="24"/>
  <c r="IG61" i="24"/>
  <c r="PT61" i="24" s="1"/>
  <c r="PT60" i="24"/>
  <c r="MN61" i="24"/>
  <c r="RE61" i="24" s="1"/>
  <c r="RE60" i="24"/>
  <c r="MK61" i="24"/>
  <c r="RD61" i="24" s="1"/>
  <c r="RD60" i="24"/>
  <c r="MW61" i="24"/>
  <c r="RH61" i="24" s="1"/>
  <c r="RH60" i="24"/>
  <c r="NI61" i="24"/>
  <c r="RL61" i="24" s="1"/>
  <c r="RL60" i="24"/>
  <c r="MZ61" i="24"/>
  <c r="RI61" i="24" s="1"/>
  <c r="RI60" i="24"/>
  <c r="GH60" i="24"/>
  <c r="PC59" i="24"/>
  <c r="JW61" i="24"/>
  <c r="QH61" i="24" s="1"/>
  <c r="QH60" i="24"/>
  <c r="HI61" i="24"/>
  <c r="PL61" i="24" s="1"/>
  <c r="PL60" i="24"/>
  <c r="CD51" i="24"/>
  <c r="NS50" i="24"/>
  <c r="NO61" i="24"/>
  <c r="RN61" i="24" s="1"/>
  <c r="RN60" i="24"/>
  <c r="JZ61" i="24"/>
  <c r="QI61" i="24" s="1"/>
  <c r="QI60" i="24"/>
  <c r="JN61" i="24"/>
  <c r="QE61" i="24" s="1"/>
  <c r="QE60" i="24"/>
  <c r="JK61" i="24"/>
  <c r="QD61" i="24" s="1"/>
  <c r="QD60" i="24"/>
  <c r="GB61" i="24"/>
  <c r="PA61" i="24" s="1"/>
  <c r="PA60" i="24"/>
  <c r="JT61" i="24"/>
  <c r="QG61" i="24" s="1"/>
  <c r="QG60" i="24"/>
  <c r="HU61" i="24"/>
  <c r="PP61" i="24" s="1"/>
  <c r="PP60" i="24"/>
  <c r="NL61" i="24"/>
  <c r="RM61" i="24" s="1"/>
  <c r="RM60" i="24"/>
  <c r="FP61" i="24"/>
  <c r="OW61" i="24" s="1"/>
  <c r="FV61" i="24"/>
  <c r="OY61" i="24" s="1"/>
  <c r="HF53" i="24"/>
  <c r="PK53" i="24" s="1"/>
  <c r="FS61" i="24"/>
  <c r="OX61" i="24" s="1"/>
  <c r="RY46" i="24"/>
  <c r="LM53" i="24"/>
  <c r="QV53" i="24" s="1"/>
  <c r="EX61" i="24"/>
  <c r="OQ61" i="24" s="1"/>
  <c r="FJ61" i="24"/>
  <c r="OU61" i="24" s="1"/>
  <c r="EL61" i="24"/>
  <c r="OM61" i="24" s="1"/>
  <c r="EU61" i="24"/>
  <c r="OP61" i="24" s="1"/>
  <c r="FG60" i="24"/>
  <c r="OT60" i="24" s="1"/>
  <c r="DZ52" i="24"/>
  <c r="OI52" i="24" s="1"/>
  <c r="FM61" i="24"/>
  <c r="OV61" i="24" s="1"/>
  <c r="EO61" i="24"/>
  <c r="ON61" i="24" s="1"/>
  <c r="EI61" i="24"/>
  <c r="OL61" i="24" s="1"/>
  <c r="EF61" i="24"/>
  <c r="OK61" i="24" s="1"/>
  <c r="ER60" i="24"/>
  <c r="OO60" i="24" s="1"/>
  <c r="FA60" i="24"/>
  <c r="OR60" i="24" s="1"/>
  <c r="HX52" i="24"/>
  <c r="PQ52" i="24" s="1"/>
  <c r="LR52" i="24"/>
  <c r="WO52" i="24" s="1"/>
  <c r="LS52" i="24" s="1"/>
  <c r="GT53" i="24"/>
  <c r="PG53" i="24" s="1"/>
  <c r="GZ52" i="24"/>
  <c r="PI52" i="24" s="1"/>
  <c r="HO53" i="24"/>
  <c r="PN53" i="24" s="1"/>
  <c r="GQ53" i="24"/>
  <c r="PF53" i="24" s="1"/>
  <c r="HC53" i="24"/>
  <c r="PJ53" i="24" s="1"/>
  <c r="HR53" i="24"/>
  <c r="PO53" i="24" s="1"/>
  <c r="KZ52" i="24"/>
  <c r="WI52" i="24" s="1"/>
  <c r="LA52" i="24" s="1"/>
  <c r="QR52" i="24" s="1"/>
  <c r="KQ52" i="24"/>
  <c r="WF52" i="24" s="1"/>
  <c r="KR52" i="24" s="1"/>
  <c r="QO52" i="24" s="1"/>
  <c r="GY53" i="24"/>
  <c r="UZ53" i="24" s="1"/>
  <c r="HZ53" i="24"/>
  <c r="VI53" i="24" s="1"/>
  <c r="LF53" i="24"/>
  <c r="WK53" i="24" s="1"/>
  <c r="LG53" i="24" s="1"/>
  <c r="QT53" i="24" s="1"/>
  <c r="LC52" i="24"/>
  <c r="WJ52" i="24" s="1"/>
  <c r="LD52" i="24" s="1"/>
  <c r="QS52" i="24" s="1"/>
  <c r="MD52" i="24"/>
  <c r="WS52" i="24" s="1"/>
  <c r="ME52" i="24" s="1"/>
  <c r="RB52" i="24" s="1"/>
  <c r="GV53" i="24"/>
  <c r="UY53" i="24" s="1"/>
  <c r="GW53" i="24" s="1"/>
  <c r="PH53" i="24" s="1"/>
  <c r="GM53" i="24"/>
  <c r="UV53" i="24" s="1"/>
  <c r="GN53" i="24" s="1"/>
  <c r="PE53" i="24" s="1"/>
  <c r="TR50" i="24"/>
  <c r="CY50" i="24" s="1"/>
  <c r="NZ50" i="24" s="1"/>
  <c r="XF52" i="24"/>
  <c r="CV52" i="24"/>
  <c r="NY52" i="24" s="1"/>
  <c r="CZ53" i="24"/>
  <c r="DA53" i="24" s="1"/>
  <c r="CX51" i="24"/>
  <c r="IN61" i="24"/>
  <c r="IW60" i="24"/>
  <c r="IX60" i="24" s="1"/>
  <c r="VQ60" i="24" s="1"/>
  <c r="IY60" i="24" s="1"/>
  <c r="PZ60" i="24" s="1"/>
  <c r="HB54" i="24"/>
  <c r="VA54" i="24" s="1"/>
  <c r="HQ54" i="24"/>
  <c r="VF54" i="24" s="1"/>
  <c r="GS54" i="24"/>
  <c r="GJ54" i="24"/>
  <c r="UU54" i="24" s="1"/>
  <c r="GK54" i="24" s="1"/>
  <c r="PD54" i="24" s="1"/>
  <c r="HW54" i="24"/>
  <c r="VH54" i="24" s="1"/>
  <c r="HN54" i="24"/>
  <c r="GP54" i="24"/>
  <c r="UW54" i="24" s="1"/>
  <c r="HE54" i="24"/>
  <c r="VB54" i="24" s="1"/>
  <c r="HK54" i="24"/>
  <c r="VD54" i="24" s="1"/>
  <c r="HL54" i="24" s="1"/>
  <c r="PM54" i="24" s="1"/>
  <c r="LO53" i="24"/>
  <c r="WN53" i="24" s="1"/>
  <c r="LP53" i="24" s="1"/>
  <c r="QW53" i="24" s="1"/>
  <c r="KH53" i="24"/>
  <c r="WC53" i="24" s="1"/>
  <c r="KI53" i="24" s="1"/>
  <c r="QL53" i="24" s="1"/>
  <c r="LU53" i="24"/>
  <c r="WP53" i="24" s="1"/>
  <c r="LV53" i="24" s="1"/>
  <c r="QY53" i="24" s="1"/>
  <c r="KW53" i="24"/>
  <c r="WH53" i="24" s="1"/>
  <c r="KX53" i="24" s="1"/>
  <c r="QQ53" i="24" s="1"/>
  <c r="KN53" i="24"/>
  <c r="WE53" i="24" s="1"/>
  <c r="KO53" i="24" s="1"/>
  <c r="QN53" i="24" s="1"/>
  <c r="MA53" i="24"/>
  <c r="WR53" i="24" s="1"/>
  <c r="MB53" i="24" s="1"/>
  <c r="RA53" i="24" s="1"/>
  <c r="KT53" i="24"/>
  <c r="WG53" i="24" s="1"/>
  <c r="KU53" i="24" s="1"/>
  <c r="QP53" i="24" s="1"/>
  <c r="KK53" i="24"/>
  <c r="WD53" i="24" s="1"/>
  <c r="KL53" i="24" s="1"/>
  <c r="QM53" i="24" s="1"/>
  <c r="LI53" i="24"/>
  <c r="WL53" i="24" s="1"/>
  <c r="LJ53" i="24" s="1"/>
  <c r="QU53" i="24" s="1"/>
  <c r="CI55" i="24"/>
  <c r="XT59" i="24"/>
  <c r="XT60" i="24" s="1"/>
  <c r="XX61" i="24" s="1"/>
  <c r="XX59" i="24"/>
  <c r="CB55" i="24"/>
  <c r="CC55" i="24" s="1"/>
  <c r="TK55" i="24" s="1"/>
  <c r="CE55" i="24"/>
  <c r="CF55" i="24" s="1"/>
  <c r="TL55" i="24" s="1"/>
  <c r="XS56" i="24"/>
  <c r="XW57" i="24" s="1"/>
  <c r="XZ56" i="24"/>
  <c r="XY56" i="24"/>
  <c r="XU56" i="24"/>
  <c r="XW56" i="24"/>
  <c r="TN54" i="24"/>
  <c r="TS52" i="24"/>
  <c r="CL55" i="24"/>
  <c r="TN55" i="24" s="1"/>
  <c r="CA55" i="24"/>
  <c r="EB53" i="24"/>
  <c r="CI54" i="24"/>
  <c r="TM54" i="24" s="1"/>
  <c r="CA54" i="24"/>
  <c r="DB49" i="24"/>
  <c r="OA49" i="24" s="1"/>
  <c r="NP48" i="24"/>
  <c r="EC50" i="24"/>
  <c r="OJ50" i="24" s="1"/>
  <c r="ZJ53" i="24"/>
  <c r="ZG54" i="24"/>
  <c r="RW47" i="24"/>
  <c r="DN53" i="24"/>
  <c r="OE53" i="24" s="1"/>
  <c r="SR49" i="24" a="1"/>
  <c r="SR49" i="24" s="1"/>
  <c r="SQ49" i="24" a="1"/>
  <c r="SQ49" i="24" s="1"/>
  <c r="SN49" i="24" a="1"/>
  <c r="SN49" i="24" s="1"/>
  <c r="SO49" i="24" a="1"/>
  <c r="SO49" i="24" s="1"/>
  <c r="SM49" i="24" a="1"/>
  <c r="SM49" i="24" s="1"/>
  <c r="SP49" i="24" a="1"/>
  <c r="SP49" i="24" s="1"/>
  <c r="TJ51" i="24"/>
  <c r="CG53" i="24"/>
  <c r="NT53" i="24" s="1"/>
  <c r="CW52" i="24"/>
  <c r="CN53" i="24"/>
  <c r="CO52" i="24"/>
  <c r="TO52" i="24" s="1"/>
  <c r="CP52" i="24" s="1"/>
  <c r="NW52" i="24" s="1"/>
  <c r="CJ52" i="24"/>
  <c r="NU52" i="24" s="1"/>
  <c r="CS54" i="24"/>
  <c r="NX54" i="24" s="1"/>
  <c r="DQ54" i="24"/>
  <c r="OF54" i="24" s="1"/>
  <c r="DK54" i="24"/>
  <c r="OD54" i="24" s="1"/>
  <c r="DH55" i="24"/>
  <c r="OC55" i="24" s="1"/>
  <c r="CM52" i="24"/>
  <c r="NV52" i="24" s="1"/>
  <c r="SR48" i="24" a="1"/>
  <c r="SR48" i="24" s="1"/>
  <c r="SP48" i="24" a="1"/>
  <c r="SP48" i="24" s="1"/>
  <c r="SM48" i="24" a="1"/>
  <c r="SM48" i="24" s="1"/>
  <c r="SO48" i="24" a="1"/>
  <c r="SO48" i="24" s="1"/>
  <c r="SN48" i="24" a="1"/>
  <c r="SN48" i="24" s="1"/>
  <c r="SQ48" i="24" a="1"/>
  <c r="SQ48" i="24" s="1"/>
  <c r="DT55" i="24"/>
  <c r="OG55" i="24" s="1"/>
  <c r="DE54" i="24"/>
  <c r="ND52" i="24"/>
  <c r="NE52" i="24" s="1"/>
  <c r="XB52" i="24" s="1"/>
  <c r="NF52" i="24" s="1"/>
  <c r="RK52" i="24" s="1"/>
  <c r="DW53" i="24"/>
  <c r="OH53" i="24" s="1"/>
  <c r="SX75" i="24"/>
  <c r="XO54" i="24"/>
  <c r="RY47" i="24" a="1"/>
  <c r="ZJ54" i="24" a="1"/>
  <c r="IA53" i="24" l="1"/>
  <c r="PR53" i="24" s="1"/>
  <c r="HF54" i="24"/>
  <c r="PK54" i="24" s="1"/>
  <c r="GH61" i="24"/>
  <c r="PC61" i="24" s="1"/>
  <c r="PC60" i="24"/>
  <c r="KC61" i="24"/>
  <c r="QJ61" i="24" s="1"/>
  <c r="QJ60" i="24"/>
  <c r="LK54" i="24"/>
  <c r="LL54" i="24" s="1"/>
  <c r="WM54" i="24" s="1"/>
  <c r="LM54" i="24" s="1"/>
  <c r="QV54" i="24" s="1"/>
  <c r="NC61" i="24"/>
  <c r="RJ61" i="24" s="1"/>
  <c r="RJ60" i="24"/>
  <c r="MT61" i="24"/>
  <c r="RG61" i="24" s="1"/>
  <c r="RG60" i="24"/>
  <c r="NS51" i="24"/>
  <c r="CD52" i="24"/>
  <c r="RY47" i="24"/>
  <c r="FG61" i="24"/>
  <c r="OT61" i="24" s="1"/>
  <c r="FA61" i="24"/>
  <c r="OR61" i="24" s="1"/>
  <c r="ER61" i="24"/>
  <c r="OO61" i="24" s="1"/>
  <c r="DZ53" i="24"/>
  <c r="OI53" i="24" s="1"/>
  <c r="HX53" i="24"/>
  <c r="PQ53" i="24" s="1"/>
  <c r="LR53" i="24"/>
  <c r="WO53" i="24" s="1"/>
  <c r="LS53" i="24" s="1"/>
  <c r="GZ53" i="24"/>
  <c r="PI53" i="24" s="1"/>
  <c r="HR54" i="24"/>
  <c r="PO54" i="24" s="1"/>
  <c r="HC54" i="24"/>
  <c r="PJ54" i="24" s="1"/>
  <c r="GQ54" i="24"/>
  <c r="PF54" i="24" s="1"/>
  <c r="VE54" i="24"/>
  <c r="HO54" i="24" s="1"/>
  <c r="PN54" i="24" s="1"/>
  <c r="UX54" i="24"/>
  <c r="GT54" i="24" s="1"/>
  <c r="PG54" i="24" s="1"/>
  <c r="LF54" i="24"/>
  <c r="WK54" i="24" s="1"/>
  <c r="LG54" i="24" s="1"/>
  <c r="QT54" i="24" s="1"/>
  <c r="KZ53" i="24"/>
  <c r="WI53" i="24" s="1"/>
  <c r="LA53" i="24" s="1"/>
  <c r="QR53" i="24" s="1"/>
  <c r="KQ53" i="24"/>
  <c r="WF53" i="24" s="1"/>
  <c r="KR53" i="24" s="1"/>
  <c r="QO53" i="24" s="1"/>
  <c r="LC53" i="24"/>
  <c r="WJ53" i="24" s="1"/>
  <c r="LD53" i="24" s="1"/>
  <c r="QS53" i="24" s="1"/>
  <c r="MD53" i="24"/>
  <c r="WS53" i="24" s="1"/>
  <c r="ME53" i="24" s="1"/>
  <c r="RB53" i="24" s="1"/>
  <c r="GV54" i="24"/>
  <c r="UY54" i="24" s="1"/>
  <c r="GW54" i="24" s="1"/>
  <c r="PH54" i="24" s="1"/>
  <c r="GM54" i="24"/>
  <c r="IW61" i="24"/>
  <c r="IX61" i="24" s="1"/>
  <c r="VQ61" i="24" s="1"/>
  <c r="IY61" i="24" s="1"/>
  <c r="PZ61" i="24" s="1"/>
  <c r="IO61" i="24"/>
  <c r="VN61" i="24" s="1"/>
  <c r="IP61" i="24" s="1"/>
  <c r="PW61" i="24" s="1"/>
  <c r="IN62" i="24"/>
  <c r="IW62" i="24" s="1"/>
  <c r="GY54" i="24"/>
  <c r="UZ54" i="24" s="1"/>
  <c r="HZ54" i="24"/>
  <c r="XF53" i="24"/>
  <c r="TS53" i="24"/>
  <c r="CV53" i="24"/>
  <c r="NY53" i="24" s="1"/>
  <c r="TR51" i="24"/>
  <c r="CY51" i="24" s="1"/>
  <c r="NZ51" i="24" s="1"/>
  <c r="CZ55" i="24"/>
  <c r="DA55" i="24" s="1"/>
  <c r="CZ54" i="24"/>
  <c r="DA54" i="24" s="1"/>
  <c r="CX52" i="24"/>
  <c r="HK55" i="24"/>
  <c r="VD55" i="24" s="1"/>
  <c r="HL55" i="24" s="1"/>
  <c r="PM55" i="24" s="1"/>
  <c r="HB55" i="24"/>
  <c r="HQ55" i="24"/>
  <c r="VF55" i="24" s="1"/>
  <c r="GS55" i="24"/>
  <c r="UX55" i="24" s="1"/>
  <c r="GJ55" i="24"/>
  <c r="UU55" i="24" s="1"/>
  <c r="GK55" i="24" s="1"/>
  <c r="PD55" i="24" s="1"/>
  <c r="HW55" i="24"/>
  <c r="VH55" i="24" s="1"/>
  <c r="GP55" i="24"/>
  <c r="UW55" i="24" s="1"/>
  <c r="HN55" i="24"/>
  <c r="VE55" i="24" s="1"/>
  <c r="HE55" i="24"/>
  <c r="VB55" i="24" s="1"/>
  <c r="HF55" i="24" s="1"/>
  <c r="PK55" i="24" s="1"/>
  <c r="KT54" i="24"/>
  <c r="WG54" i="24" s="1"/>
  <c r="KU54" i="24" s="1"/>
  <c r="QP54" i="24" s="1"/>
  <c r="LI54" i="24"/>
  <c r="WL54" i="24" s="1"/>
  <c r="LJ54" i="24" s="1"/>
  <c r="QU54" i="24" s="1"/>
  <c r="KK54" i="24"/>
  <c r="WD54" i="24" s="1"/>
  <c r="KL54" i="24" s="1"/>
  <c r="QM54" i="24" s="1"/>
  <c r="LO54" i="24"/>
  <c r="WN54" i="24" s="1"/>
  <c r="LP54" i="24" s="1"/>
  <c r="QW54" i="24" s="1"/>
  <c r="KH54" i="24"/>
  <c r="WC54" i="24" s="1"/>
  <c r="KI54" i="24" s="1"/>
  <c r="QL54" i="24" s="1"/>
  <c r="LU54" i="24"/>
  <c r="WP54" i="24" s="1"/>
  <c r="LV54" i="24" s="1"/>
  <c r="QY54" i="24" s="1"/>
  <c r="KW54" i="24"/>
  <c r="WH54" i="24" s="1"/>
  <c r="KX54" i="24" s="1"/>
  <c r="QQ54" i="24" s="1"/>
  <c r="MA54" i="24"/>
  <c r="WR54" i="24" s="1"/>
  <c r="MB54" i="24" s="1"/>
  <c r="RA54" i="24" s="1"/>
  <c r="KN54" i="24"/>
  <c r="WE54" i="24" s="1"/>
  <c r="KO54" i="24" s="1"/>
  <c r="QN54" i="24" s="1"/>
  <c r="XV60" i="24"/>
  <c r="XX60" i="24"/>
  <c r="XU57" i="24"/>
  <c r="XY57" i="24"/>
  <c r="CB57" i="24" s="1"/>
  <c r="CC57" i="24" s="1"/>
  <c r="XT61" i="24"/>
  <c r="XV61" i="24"/>
  <c r="CE56" i="24"/>
  <c r="CF56" i="24" s="1"/>
  <c r="TL56" i="24" s="1"/>
  <c r="CB56" i="24"/>
  <c r="CC56" i="24" s="1"/>
  <c r="TK56" i="24" s="1"/>
  <c r="CK56" i="24"/>
  <c r="CL56" i="24" s="1"/>
  <c r="TN56" i="24" s="1"/>
  <c r="CH56" i="24"/>
  <c r="XS57" i="24"/>
  <c r="XZ57" i="24"/>
  <c r="EB54" i="24"/>
  <c r="EB55" i="24"/>
  <c r="TM55" i="24"/>
  <c r="NQ48" i="24"/>
  <c r="DB50" i="24"/>
  <c r="OA50" i="24" s="1"/>
  <c r="NP49" i="24"/>
  <c r="NQ47" i="24"/>
  <c r="EC51" i="24"/>
  <c r="OJ51" i="24" s="1"/>
  <c r="ZJ54" i="24"/>
  <c r="ZG55" i="24"/>
  <c r="RW48" i="24"/>
  <c r="DN54" i="24"/>
  <c r="OE54" i="24" s="1"/>
  <c r="SR50" i="24" a="1"/>
  <c r="SR50" i="24" s="1"/>
  <c r="SN50" i="24" a="1"/>
  <c r="SN50" i="24" s="1"/>
  <c r="SO50" i="24" a="1"/>
  <c r="SO50" i="24" s="1"/>
  <c r="SP50" i="24" a="1"/>
  <c r="SP50" i="24" s="1"/>
  <c r="SQ50" i="24" a="1"/>
  <c r="SQ50" i="24" s="1"/>
  <c r="SM50" i="24" a="1"/>
  <c r="SM50" i="24" s="1"/>
  <c r="RW49" i="24"/>
  <c r="ND53" i="24"/>
  <c r="NE53" i="24" s="1"/>
  <c r="XB53" i="24" s="1"/>
  <c r="NF53" i="24" s="1"/>
  <c r="RK53" i="24" s="1"/>
  <c r="DW54" i="24"/>
  <c r="OH54" i="24" s="1"/>
  <c r="CM53" i="24"/>
  <c r="NV53" i="24" s="1"/>
  <c r="DQ55" i="24"/>
  <c r="OF55" i="24" s="1"/>
  <c r="CJ53" i="24"/>
  <c r="NU53" i="24" s="1"/>
  <c r="CS55" i="24"/>
  <c r="NX55" i="24" s="1"/>
  <c r="DH56" i="24"/>
  <c r="OC56" i="24" s="1"/>
  <c r="DK55" i="24"/>
  <c r="OD55" i="24" s="1"/>
  <c r="CG54" i="24"/>
  <c r="NT54" i="24" s="1"/>
  <c r="TJ52" i="24"/>
  <c r="CW53" i="24"/>
  <c r="CO53" i="24"/>
  <c r="TO53" i="24" s="1"/>
  <c r="CP53" i="24" s="1"/>
  <c r="NW53" i="24" s="1"/>
  <c r="CN54" i="24"/>
  <c r="DE55" i="24"/>
  <c r="DT56" i="24"/>
  <c r="OG56" i="24" s="1"/>
  <c r="ZM29" i="24"/>
  <c r="ZP29" i="24" s="1"/>
  <c r="XO55" i="24"/>
  <c r="SX76" i="24"/>
  <c r="RY48" i="24" a="1"/>
  <c r="ZJ55" i="24" a="1"/>
  <c r="LK55" i="24" l="1"/>
  <c r="LL55" i="24" s="1"/>
  <c r="WM55" i="24" s="1"/>
  <c r="LM55" i="24" s="1"/>
  <c r="QV55" i="24" s="1"/>
  <c r="NS52" i="24"/>
  <c r="CD53" i="24"/>
  <c r="RY48" i="24"/>
  <c r="GT55" i="24"/>
  <c r="PG55" i="24" s="1"/>
  <c r="GZ54" i="24"/>
  <c r="PI54" i="24" s="1"/>
  <c r="HO55" i="24"/>
  <c r="PN55" i="24" s="1"/>
  <c r="DZ54" i="24"/>
  <c r="OI54" i="24" s="1"/>
  <c r="HX54" i="24"/>
  <c r="PQ54" i="24" s="1"/>
  <c r="LR54" i="24"/>
  <c r="WO54" i="24" s="1"/>
  <c r="LS54" i="24" s="1"/>
  <c r="GQ55" i="24"/>
  <c r="PF55" i="24" s="1"/>
  <c r="HR55" i="24"/>
  <c r="PO55" i="24" s="1"/>
  <c r="VA55" i="24"/>
  <c r="HC55" i="24" s="1"/>
  <c r="PJ55" i="24" s="1"/>
  <c r="KZ54" i="24"/>
  <c r="WI54" i="24" s="1"/>
  <c r="LA54" i="24" s="1"/>
  <c r="QR54" i="24" s="1"/>
  <c r="KQ54" i="24"/>
  <c r="WF54" i="24" s="1"/>
  <c r="KR54" i="24" s="1"/>
  <c r="QO54" i="24" s="1"/>
  <c r="GY55" i="24"/>
  <c r="UZ55" i="24" s="1"/>
  <c r="HZ55" i="24"/>
  <c r="UV54" i="24"/>
  <c r="GN54" i="24" s="1"/>
  <c r="PE54" i="24" s="1"/>
  <c r="GV55" i="24"/>
  <c r="UY55" i="24" s="1"/>
  <c r="GW55" i="24" s="1"/>
  <c r="PH55" i="24" s="1"/>
  <c r="GM55" i="24"/>
  <c r="UV55" i="24" s="1"/>
  <c r="LC54" i="24"/>
  <c r="WJ54" i="24" s="1"/>
  <c r="LD54" i="24" s="1"/>
  <c r="QS54" i="24" s="1"/>
  <c r="MD54" i="24"/>
  <c r="WS54" i="24" s="1"/>
  <c r="ME54" i="24" s="1"/>
  <c r="RB54" i="24" s="1"/>
  <c r="LF55" i="24"/>
  <c r="WK55" i="24" s="1"/>
  <c r="LG55" i="24" s="1"/>
  <c r="QT55" i="24" s="1"/>
  <c r="VI54" i="24"/>
  <c r="IA54" i="24" s="1"/>
  <c r="PR54" i="24" s="1"/>
  <c r="CV54" i="24"/>
  <c r="NY54" i="24" s="1"/>
  <c r="XF54" i="24"/>
  <c r="TR52" i="24"/>
  <c r="CY52" i="24" s="1"/>
  <c r="NZ52" i="24" s="1"/>
  <c r="TS54" i="24"/>
  <c r="CX53" i="24"/>
  <c r="KN55" i="24"/>
  <c r="WE55" i="24" s="1"/>
  <c r="KO55" i="24" s="1"/>
  <c r="QN55" i="24" s="1"/>
  <c r="MA55" i="24"/>
  <c r="WR55" i="24" s="1"/>
  <c r="MB55" i="24" s="1"/>
  <c r="RA55" i="24" s="1"/>
  <c r="KT55" i="24"/>
  <c r="WG55" i="24" s="1"/>
  <c r="KU55" i="24" s="1"/>
  <c r="QP55" i="24" s="1"/>
  <c r="LI55" i="24"/>
  <c r="WL55" i="24" s="1"/>
  <c r="LJ55" i="24" s="1"/>
  <c r="QU55" i="24" s="1"/>
  <c r="KK55" i="24"/>
  <c r="WD55" i="24" s="1"/>
  <c r="KL55" i="24" s="1"/>
  <c r="QM55" i="24" s="1"/>
  <c r="LO55" i="24"/>
  <c r="WN55" i="24" s="1"/>
  <c r="LP55" i="24" s="1"/>
  <c r="QW55" i="24" s="1"/>
  <c r="KH55" i="24"/>
  <c r="WC55" i="24" s="1"/>
  <c r="KI55" i="24" s="1"/>
  <c r="QL55" i="24" s="1"/>
  <c r="KW55" i="24"/>
  <c r="WH55" i="24" s="1"/>
  <c r="KX55" i="24" s="1"/>
  <c r="QQ55" i="24" s="1"/>
  <c r="LU55" i="24"/>
  <c r="WP55" i="24" s="1"/>
  <c r="LV55" i="24" s="1"/>
  <c r="QY55" i="24" s="1"/>
  <c r="GJ56" i="24"/>
  <c r="UU56" i="24" s="1"/>
  <c r="GK56" i="24" s="1"/>
  <c r="PD56" i="24" s="1"/>
  <c r="HE56" i="24"/>
  <c r="VB56" i="24" s="1"/>
  <c r="HF56" i="24" s="1"/>
  <c r="PK56" i="24" s="1"/>
  <c r="HN56" i="24"/>
  <c r="VE56" i="24" s="1"/>
  <c r="GS56" i="24"/>
  <c r="UX56" i="24" s="1"/>
  <c r="HW56" i="24"/>
  <c r="VH56" i="24" s="1"/>
  <c r="HB56" i="24"/>
  <c r="VA56" i="24" s="1"/>
  <c r="HK56" i="24"/>
  <c r="VD56" i="24" s="1"/>
  <c r="HL56" i="24" s="1"/>
  <c r="PM56" i="24" s="1"/>
  <c r="GP56" i="24"/>
  <c r="UW56" i="24" s="1"/>
  <c r="HQ56" i="24"/>
  <c r="VF56" i="24" s="1"/>
  <c r="CE57" i="24"/>
  <c r="CF57" i="24" s="1"/>
  <c r="TL57" i="24" s="1"/>
  <c r="XT62" i="24"/>
  <c r="XV63" i="24" s="1"/>
  <c r="TK57" i="24"/>
  <c r="XX62" i="24"/>
  <c r="XV62" i="24"/>
  <c r="XF55" i="24"/>
  <c r="XS58" i="24"/>
  <c r="XW59" i="24" s="1"/>
  <c r="XW58" i="24"/>
  <c r="XZ58" i="24"/>
  <c r="XU58" i="24"/>
  <c r="XY58" i="24"/>
  <c r="CI56" i="24"/>
  <c r="TM56" i="24" s="1"/>
  <c r="CA56" i="24"/>
  <c r="CH57" i="24"/>
  <c r="CK57" i="24"/>
  <c r="TS55" i="24"/>
  <c r="NQ49" i="24"/>
  <c r="EC52" i="24"/>
  <c r="OJ52" i="24" s="1"/>
  <c r="DB51" i="24"/>
  <c r="OA51" i="24" s="1"/>
  <c r="NP50" i="24"/>
  <c r="ZJ55" i="24"/>
  <c r="DH57" i="24"/>
  <c r="OC57" i="24" s="1"/>
  <c r="ZG56" i="24"/>
  <c r="DT57" i="24"/>
  <c r="OG57" i="24" s="1"/>
  <c r="DN55" i="24"/>
  <c r="OE55" i="24" s="1"/>
  <c r="CG55" i="24"/>
  <c r="NT55" i="24" s="1"/>
  <c r="DK56" i="24"/>
  <c r="OD56" i="24" s="1"/>
  <c r="ND54" i="24"/>
  <c r="NE54" i="24" s="1"/>
  <c r="XB54" i="24" s="1"/>
  <c r="NF54" i="24" s="1"/>
  <c r="RK54" i="24" s="1"/>
  <c r="DW55" i="24"/>
  <c r="OH55" i="24" s="1"/>
  <c r="DQ56" i="24"/>
  <c r="OF56" i="24" s="1"/>
  <c r="DE56" i="24"/>
  <c r="CJ54" i="24"/>
  <c r="NU54" i="24" s="1"/>
  <c r="CW54" i="24"/>
  <c r="CO54" i="24"/>
  <c r="TO54" i="24" s="1"/>
  <c r="CP54" i="24" s="1"/>
  <c r="NW54" i="24" s="1"/>
  <c r="CN55" i="24"/>
  <c r="TJ53" i="24"/>
  <c r="SN51" i="24" a="1"/>
  <c r="SN51" i="24" s="1"/>
  <c r="SM51" i="24" a="1"/>
  <c r="SM51" i="24" s="1"/>
  <c r="SO51" i="24" a="1"/>
  <c r="SO51" i="24" s="1"/>
  <c r="SR51" i="24" a="1"/>
  <c r="SR51" i="24" s="1"/>
  <c r="SQ51" i="24" a="1"/>
  <c r="SQ51" i="24" s="1"/>
  <c r="SP51" i="24" a="1"/>
  <c r="SP51" i="24" s="1"/>
  <c r="CS56" i="24"/>
  <c r="NX56" i="24" s="1"/>
  <c r="CM54" i="24"/>
  <c r="NV54" i="24" s="1"/>
  <c r="RW50" i="24"/>
  <c r="SX77" i="24"/>
  <c r="XO56" i="24"/>
  <c r="RY49" i="24" a="1"/>
  <c r="ZJ56" i="24" a="1"/>
  <c r="HO56" i="24" l="1"/>
  <c r="PN56" i="24" s="1"/>
  <c r="GZ55" i="24"/>
  <c r="PI55" i="24" s="1"/>
  <c r="LK56" i="24"/>
  <c r="LL56" i="24" s="1"/>
  <c r="WM56" i="24" s="1"/>
  <c r="LM56" i="24" s="1"/>
  <c r="QV56" i="24" s="1"/>
  <c r="NS53" i="24"/>
  <c r="CD54" i="24"/>
  <c r="GT56" i="24"/>
  <c r="PG56" i="24" s="1"/>
  <c r="RY49" i="24"/>
  <c r="DZ55" i="24"/>
  <c r="OI55" i="24" s="1"/>
  <c r="HC56" i="24"/>
  <c r="PJ56" i="24" s="1"/>
  <c r="GN55" i="24"/>
  <c r="PE55" i="24" s="1"/>
  <c r="GQ56" i="24"/>
  <c r="PF56" i="24" s="1"/>
  <c r="HR56" i="24"/>
  <c r="PO56" i="24" s="1"/>
  <c r="HX55" i="24"/>
  <c r="PQ55" i="24" s="1"/>
  <c r="LR55" i="24"/>
  <c r="WO55" i="24" s="1"/>
  <c r="LS55" i="24" s="1"/>
  <c r="KZ55" i="24"/>
  <c r="WI55" i="24" s="1"/>
  <c r="LA55" i="24" s="1"/>
  <c r="QR55" i="24" s="1"/>
  <c r="KQ55" i="24"/>
  <c r="WF55" i="24" s="1"/>
  <c r="KR55" i="24" s="1"/>
  <c r="QO55" i="24" s="1"/>
  <c r="GV56" i="24"/>
  <c r="UY56" i="24" s="1"/>
  <c r="GW56" i="24" s="1"/>
  <c r="PH56" i="24" s="1"/>
  <c r="GM56" i="24"/>
  <c r="UV56" i="24" s="1"/>
  <c r="VI55" i="24"/>
  <c r="IA55" i="24" s="1"/>
  <c r="PR55" i="24" s="1"/>
  <c r="LC55" i="24"/>
  <c r="WJ55" i="24" s="1"/>
  <c r="LD55" i="24" s="1"/>
  <c r="QS55" i="24" s="1"/>
  <c r="MD55" i="24"/>
  <c r="WS55" i="24" s="1"/>
  <c r="ME55" i="24" s="1"/>
  <c r="RB55" i="24" s="1"/>
  <c r="LF56" i="24"/>
  <c r="WK56" i="24" s="1"/>
  <c r="LG56" i="24" s="1"/>
  <c r="QT56" i="24" s="1"/>
  <c r="GY56" i="24"/>
  <c r="UZ56" i="24" s="1"/>
  <c r="HZ56" i="24"/>
  <c r="VI56" i="24" s="1"/>
  <c r="CV55" i="24"/>
  <c r="NY55" i="24" s="1"/>
  <c r="TR53" i="24"/>
  <c r="CY53" i="24" s="1"/>
  <c r="NZ53" i="24" s="1"/>
  <c r="CZ56" i="24"/>
  <c r="DA56" i="24" s="1"/>
  <c r="CX54" i="24"/>
  <c r="KN56" i="24"/>
  <c r="WE56" i="24" s="1"/>
  <c r="KO56" i="24" s="1"/>
  <c r="QN56" i="24" s="1"/>
  <c r="KW56" i="24"/>
  <c r="WH56" i="24" s="1"/>
  <c r="KX56" i="24" s="1"/>
  <c r="QQ56" i="24" s="1"/>
  <c r="MA56" i="24"/>
  <c r="WR56" i="24" s="1"/>
  <c r="MB56" i="24" s="1"/>
  <c r="RA56" i="24" s="1"/>
  <c r="KK56" i="24"/>
  <c r="WD56" i="24" s="1"/>
  <c r="KL56" i="24" s="1"/>
  <c r="QM56" i="24" s="1"/>
  <c r="LO56" i="24"/>
  <c r="WN56" i="24" s="1"/>
  <c r="LP56" i="24" s="1"/>
  <c r="QW56" i="24" s="1"/>
  <c r="KT56" i="24"/>
  <c r="WG56" i="24" s="1"/>
  <c r="KU56" i="24" s="1"/>
  <c r="QP56" i="24" s="1"/>
  <c r="KH56" i="24"/>
  <c r="WC56" i="24" s="1"/>
  <c r="KI56" i="24" s="1"/>
  <c r="QL56" i="24" s="1"/>
  <c r="LI56" i="24"/>
  <c r="WL56" i="24" s="1"/>
  <c r="LJ56" i="24" s="1"/>
  <c r="QU56" i="24" s="1"/>
  <c r="LU56" i="24"/>
  <c r="WP56" i="24" s="1"/>
  <c r="LV56" i="24" s="1"/>
  <c r="QY56" i="24" s="1"/>
  <c r="HB57" i="24"/>
  <c r="VA57" i="24" s="1"/>
  <c r="HN57" i="24"/>
  <c r="VE57" i="24" s="1"/>
  <c r="GP57" i="24"/>
  <c r="UW57" i="24" s="1"/>
  <c r="GS57" i="24"/>
  <c r="UX57" i="24" s="1"/>
  <c r="HW57" i="24"/>
  <c r="VH57" i="24" s="1"/>
  <c r="HK57" i="24"/>
  <c r="VD57" i="24" s="1"/>
  <c r="HL57" i="24" s="1"/>
  <c r="PM57" i="24" s="1"/>
  <c r="GJ57" i="24"/>
  <c r="UU57" i="24" s="1"/>
  <c r="GK57" i="24" s="1"/>
  <c r="PD57" i="24" s="1"/>
  <c r="HQ57" i="24"/>
  <c r="VF57" i="24" s="1"/>
  <c r="HE57" i="24"/>
  <c r="VB57" i="24" s="1"/>
  <c r="HF57" i="24" s="1"/>
  <c r="PK57" i="24" s="1"/>
  <c r="CI57" i="24"/>
  <c r="TM57" i="24" s="1"/>
  <c r="XT63" i="24"/>
  <c r="XX63" i="24"/>
  <c r="XS59" i="24"/>
  <c r="XZ60" i="24" s="1"/>
  <c r="EB56" i="24"/>
  <c r="CE58" i="24"/>
  <c r="CF58" i="24" s="1"/>
  <c r="TL58" i="24" s="1"/>
  <c r="CB58" i="24"/>
  <c r="CC58" i="24" s="1"/>
  <c r="TK58" i="24" s="1"/>
  <c r="CH58" i="24"/>
  <c r="CK58" i="24"/>
  <c r="CL58" i="24" s="1"/>
  <c r="CL57" i="24"/>
  <c r="CA57" i="24"/>
  <c r="XY59" i="24"/>
  <c r="XU59" i="24"/>
  <c r="XZ59" i="24"/>
  <c r="DB52" i="24"/>
  <c r="OA52" i="24" s="1"/>
  <c r="NP51" i="24"/>
  <c r="NQ50" i="24"/>
  <c r="EC53" i="24"/>
  <c r="OJ53" i="24" s="1"/>
  <c r="ZJ56" i="24"/>
  <c r="DQ57" i="24"/>
  <c r="OF57" i="24" s="1"/>
  <c r="DE57" i="24"/>
  <c r="DK57" i="24"/>
  <c r="OD57" i="24" s="1"/>
  <c r="DT58" i="24"/>
  <c r="OG58" i="24" s="1"/>
  <c r="DH58" i="24"/>
  <c r="OC58" i="24" s="1"/>
  <c r="ZG57" i="24"/>
  <c r="CS57" i="24"/>
  <c r="NX57" i="24" s="1"/>
  <c r="DN56" i="24"/>
  <c r="OE56" i="24" s="1"/>
  <c r="CJ55" i="24"/>
  <c r="NU55" i="24" s="1"/>
  <c r="ND55" i="24"/>
  <c r="NE55" i="24" s="1"/>
  <c r="XB55" i="24" s="1"/>
  <c r="NF55" i="24" s="1"/>
  <c r="RK55" i="24" s="1"/>
  <c r="DW56" i="24"/>
  <c r="OH56" i="24" s="1"/>
  <c r="CM55" i="24"/>
  <c r="NV55" i="24" s="1"/>
  <c r="SN52" i="24" a="1"/>
  <c r="SN52" i="24" s="1"/>
  <c r="SM52" i="24" a="1"/>
  <c r="SM52" i="24" s="1"/>
  <c r="SR52" i="24" a="1"/>
  <c r="SR52" i="24" s="1"/>
  <c r="SQ52" i="24" a="1"/>
  <c r="SQ52" i="24" s="1"/>
  <c r="SO52" i="24" a="1"/>
  <c r="SO52" i="24" s="1"/>
  <c r="SP52" i="24" a="1"/>
  <c r="SP52" i="24" s="1"/>
  <c r="CN56" i="24"/>
  <c r="CW55" i="24"/>
  <c r="CO55" i="24"/>
  <c r="TO55" i="24" s="1"/>
  <c r="CP55" i="24" s="1"/>
  <c r="NW55" i="24" s="1"/>
  <c r="TJ54" i="24"/>
  <c r="CG56" i="24"/>
  <c r="NT56" i="24" s="1"/>
  <c r="RW51" i="24"/>
  <c r="ZM30" i="24"/>
  <c r="ZP30" i="24" s="1"/>
  <c r="XO57" i="24"/>
  <c r="SX78" i="24"/>
  <c r="RY50" i="24" a="1"/>
  <c r="ZJ57" i="24" a="1"/>
  <c r="GZ56" i="24" l="1"/>
  <c r="PI56" i="24" s="1"/>
  <c r="HO57" i="24"/>
  <c r="PN57" i="24" s="1"/>
  <c r="GT57" i="24"/>
  <c r="PG57" i="24" s="1"/>
  <c r="HC57" i="24"/>
  <c r="PJ57" i="24" s="1"/>
  <c r="LK57" i="24"/>
  <c r="LL57" i="24" s="1"/>
  <c r="WM57" i="24" s="1"/>
  <c r="LM57" i="24" s="1"/>
  <c r="QV57" i="24" s="1"/>
  <c r="NS54" i="24"/>
  <c r="CD55" i="24"/>
  <c r="RY50" i="24"/>
  <c r="GN56" i="24"/>
  <c r="PE56" i="24" s="1"/>
  <c r="DZ56" i="24"/>
  <c r="OI56" i="24" s="1"/>
  <c r="IA56" i="24"/>
  <c r="PR56" i="24" s="1"/>
  <c r="GQ57" i="24"/>
  <c r="PF57" i="24" s="1"/>
  <c r="HX56" i="24"/>
  <c r="PQ56" i="24" s="1"/>
  <c r="LR56" i="24"/>
  <c r="WO56" i="24" s="1"/>
  <c r="LS56" i="24" s="1"/>
  <c r="HR57" i="24"/>
  <c r="PO57" i="24" s="1"/>
  <c r="GV57" i="24"/>
  <c r="UY57" i="24" s="1"/>
  <c r="GW57" i="24" s="1"/>
  <c r="PH57" i="24" s="1"/>
  <c r="GM57" i="24"/>
  <c r="UV57" i="24" s="1"/>
  <c r="KZ56" i="24"/>
  <c r="WI56" i="24" s="1"/>
  <c r="LA56" i="24" s="1"/>
  <c r="QR56" i="24" s="1"/>
  <c r="KQ56" i="24"/>
  <c r="WF56" i="24" s="1"/>
  <c r="KR56" i="24" s="1"/>
  <c r="QO56" i="24" s="1"/>
  <c r="GY57" i="24"/>
  <c r="UZ57" i="24" s="1"/>
  <c r="HZ57" i="24"/>
  <c r="VI57" i="24" s="1"/>
  <c r="LF57" i="24"/>
  <c r="WK57" i="24" s="1"/>
  <c r="LG57" i="24" s="1"/>
  <c r="QT57" i="24" s="1"/>
  <c r="LC56" i="24"/>
  <c r="WJ56" i="24" s="1"/>
  <c r="LD56" i="24" s="1"/>
  <c r="QS56" i="24" s="1"/>
  <c r="MD56" i="24"/>
  <c r="WS56" i="24" s="1"/>
  <c r="ME56" i="24" s="1"/>
  <c r="RB56" i="24" s="1"/>
  <c r="CG57" i="24"/>
  <c r="NT57" i="24" s="1"/>
  <c r="TR54" i="24"/>
  <c r="CY54" i="24" s="1"/>
  <c r="NZ54" i="24" s="1"/>
  <c r="TS56" i="24"/>
  <c r="XF56" i="24"/>
  <c r="CV56" i="24"/>
  <c r="NY56" i="24" s="1"/>
  <c r="CZ57" i="24"/>
  <c r="DA57" i="24" s="1"/>
  <c r="CX55" i="24"/>
  <c r="GJ58" i="24"/>
  <c r="HN58" i="24"/>
  <c r="VE58" i="24" s="1"/>
  <c r="GS58" i="24"/>
  <c r="UX58" i="24" s="1"/>
  <c r="HW58" i="24"/>
  <c r="VH58" i="24" s="1"/>
  <c r="HB58" i="24"/>
  <c r="VA58" i="24" s="1"/>
  <c r="HC58" i="24" s="1"/>
  <c r="PJ58" i="24" s="1"/>
  <c r="HK58" i="24"/>
  <c r="VD58" i="24" s="1"/>
  <c r="HL58" i="24" s="1"/>
  <c r="PM58" i="24" s="1"/>
  <c r="GP58" i="24"/>
  <c r="HE58" i="24"/>
  <c r="HQ58" i="24"/>
  <c r="VF58" i="24" s="1"/>
  <c r="KT57" i="24"/>
  <c r="WG57" i="24" s="1"/>
  <c r="KU57" i="24" s="1"/>
  <c r="QP57" i="24" s="1"/>
  <c r="KH57" i="24"/>
  <c r="WC57" i="24" s="1"/>
  <c r="KI57" i="24" s="1"/>
  <c r="QL57" i="24" s="1"/>
  <c r="KK57" i="24"/>
  <c r="WD57" i="24" s="1"/>
  <c r="KL57" i="24" s="1"/>
  <c r="QM57" i="24" s="1"/>
  <c r="MA57" i="24"/>
  <c r="WR57" i="24" s="1"/>
  <c r="MB57" i="24" s="1"/>
  <c r="RA57" i="24" s="1"/>
  <c r="LO57" i="24"/>
  <c r="WN57" i="24" s="1"/>
  <c r="LP57" i="24" s="1"/>
  <c r="QW57" i="24" s="1"/>
  <c r="LU57" i="24"/>
  <c r="WP57" i="24" s="1"/>
  <c r="LV57" i="24" s="1"/>
  <c r="QY57" i="24" s="1"/>
  <c r="LI57" i="24"/>
  <c r="WL57" i="24" s="1"/>
  <c r="LJ57" i="24" s="1"/>
  <c r="QU57" i="24" s="1"/>
  <c r="KW57" i="24"/>
  <c r="WH57" i="24" s="1"/>
  <c r="KX57" i="24" s="1"/>
  <c r="QQ57" i="24" s="1"/>
  <c r="KN57" i="24"/>
  <c r="WE57" i="24" s="1"/>
  <c r="KO57" i="24" s="1"/>
  <c r="QN57" i="24" s="1"/>
  <c r="XT64" i="24"/>
  <c r="XV65" i="24" s="1"/>
  <c r="XX64" i="24"/>
  <c r="XV64" i="24"/>
  <c r="CK60" i="24"/>
  <c r="CL60" i="24" s="1"/>
  <c r="CH60" i="24"/>
  <c r="CA60" i="24" s="1"/>
  <c r="XU60" i="24"/>
  <c r="XY60" i="24"/>
  <c r="CE60" i="24" s="1"/>
  <c r="CF60" i="24" s="1"/>
  <c r="XW60" i="24"/>
  <c r="XS60" i="24"/>
  <c r="TN57" i="24"/>
  <c r="TN58" i="24"/>
  <c r="CI58" i="24"/>
  <c r="CA58" i="24"/>
  <c r="CK59" i="24"/>
  <c r="CH59" i="24"/>
  <c r="EB57" i="24"/>
  <c r="CE59" i="24"/>
  <c r="CF59" i="24" s="1"/>
  <c r="TL59" i="24" s="1"/>
  <c r="CB59" i="24"/>
  <c r="CC59" i="24" s="1"/>
  <c r="TK59" i="24" s="1"/>
  <c r="NQ51" i="24"/>
  <c r="EC54" i="24"/>
  <c r="OJ54" i="24" s="1"/>
  <c r="DB53" i="24"/>
  <c r="OA53" i="24" s="1"/>
  <c r="NP52" i="24"/>
  <c r="ZJ57" i="24"/>
  <c r="ND56" i="24"/>
  <c r="NE56" i="24" s="1"/>
  <c r="XB56" i="24" s="1"/>
  <c r="NF56" i="24" s="1"/>
  <c r="RK56" i="24" s="1"/>
  <c r="DW57" i="24"/>
  <c r="OH57" i="24" s="1"/>
  <c r="DN57" i="24"/>
  <c r="OE57" i="24" s="1"/>
  <c r="DE58" i="24"/>
  <c r="ZG58" i="24"/>
  <c r="CS58" i="24"/>
  <c r="NX58" i="24" s="1"/>
  <c r="DT59" i="24"/>
  <c r="OG59" i="24" s="1"/>
  <c r="DK58" i="24"/>
  <c r="OD58" i="24" s="1"/>
  <c r="DH59" i="24"/>
  <c r="OC59" i="24" s="1"/>
  <c r="DQ58" i="24"/>
  <c r="OF58" i="24" s="1"/>
  <c r="CM56" i="24"/>
  <c r="NV56" i="24" s="1"/>
  <c r="CJ56" i="24"/>
  <c r="NU56" i="24" s="1"/>
  <c r="RW52" i="24"/>
  <c r="TJ55" i="24"/>
  <c r="CO56" i="24"/>
  <c r="TO56" i="24" s="1"/>
  <c r="CP56" i="24" s="1"/>
  <c r="NW56" i="24" s="1"/>
  <c r="CN57" i="24"/>
  <c r="CW56" i="24"/>
  <c r="XO58" i="24"/>
  <c r="SX79" i="24"/>
  <c r="SX80" i="24" s="1"/>
  <c r="RY51" i="24" a="1"/>
  <c r="ZJ58" i="24" a="1"/>
  <c r="GT58" i="24" l="1"/>
  <c r="PG58" i="24" s="1"/>
  <c r="GZ57" i="24"/>
  <c r="PI57" i="24" s="1"/>
  <c r="HO58" i="24"/>
  <c r="PN58" i="24" s="1"/>
  <c r="LK58" i="24"/>
  <c r="LL58" i="24" s="1"/>
  <c r="WM58" i="24" s="1"/>
  <c r="LM58" i="24" s="1"/>
  <c r="QV58" i="24" s="1"/>
  <c r="IA57" i="24"/>
  <c r="PR57" i="24" s="1"/>
  <c r="NS55" i="24"/>
  <c r="CD56" i="24"/>
  <c r="RY51" i="24"/>
  <c r="DZ57" i="24"/>
  <c r="OI57" i="24" s="1"/>
  <c r="GN57" i="24"/>
  <c r="PE57" i="24" s="1"/>
  <c r="HR58" i="24"/>
  <c r="PO58" i="24" s="1"/>
  <c r="HX57" i="24"/>
  <c r="PQ57" i="24" s="1"/>
  <c r="LR57" i="24"/>
  <c r="WO57" i="24" s="1"/>
  <c r="LS57" i="24" s="1"/>
  <c r="LC57" i="24"/>
  <c r="WJ57" i="24" s="1"/>
  <c r="LD57" i="24" s="1"/>
  <c r="QS57" i="24" s="1"/>
  <c r="MD57" i="24"/>
  <c r="WS57" i="24" s="1"/>
  <c r="ME57" i="24" s="1"/>
  <c r="RB57" i="24" s="1"/>
  <c r="GY58" i="24"/>
  <c r="UZ58" i="24" s="1"/>
  <c r="HZ58" i="24"/>
  <c r="VI58" i="24" s="1"/>
  <c r="UW58" i="24"/>
  <c r="GQ58" i="24" s="1"/>
  <c r="PF58" i="24" s="1"/>
  <c r="KZ57" i="24"/>
  <c r="WI57" i="24" s="1"/>
  <c r="LA57" i="24" s="1"/>
  <c r="QR57" i="24" s="1"/>
  <c r="KQ57" i="24"/>
  <c r="WF57" i="24" s="1"/>
  <c r="KR57" i="24" s="1"/>
  <c r="QO57" i="24" s="1"/>
  <c r="VB58" i="24"/>
  <c r="HF58" i="24" s="1"/>
  <c r="PK58" i="24" s="1"/>
  <c r="LF58" i="24"/>
  <c r="WK58" i="24" s="1"/>
  <c r="LG58" i="24" s="1"/>
  <c r="QT58" i="24" s="1"/>
  <c r="GV58" i="24"/>
  <c r="UY58" i="24" s="1"/>
  <c r="GW58" i="24" s="1"/>
  <c r="PH58" i="24" s="1"/>
  <c r="GM58" i="24"/>
  <c r="UV58" i="24" s="1"/>
  <c r="UU58" i="24"/>
  <c r="GK58" i="24" s="1"/>
  <c r="PD58" i="24" s="1"/>
  <c r="CG58" i="24"/>
  <c r="NT58" i="24" s="1"/>
  <c r="CV57" i="24"/>
  <c r="NY57" i="24" s="1"/>
  <c r="TR55" i="24"/>
  <c r="CY55" i="24" s="1"/>
  <c r="NZ55" i="24" s="1"/>
  <c r="CZ58" i="24"/>
  <c r="DA58" i="24" s="1"/>
  <c r="CZ60" i="24"/>
  <c r="DA60" i="24" s="1"/>
  <c r="CX56" i="24"/>
  <c r="HN59" i="24"/>
  <c r="VE59" i="24" s="1"/>
  <c r="GP59" i="24"/>
  <c r="UW59" i="24" s="1"/>
  <c r="HB59" i="24"/>
  <c r="VA59" i="24" s="1"/>
  <c r="HC59" i="24" s="1"/>
  <c r="PJ59" i="24" s="1"/>
  <c r="HK59" i="24"/>
  <c r="VD59" i="24" s="1"/>
  <c r="HL59" i="24" s="1"/>
  <c r="PM59" i="24" s="1"/>
  <c r="HW59" i="24"/>
  <c r="VH59" i="24" s="1"/>
  <c r="GJ59" i="24"/>
  <c r="UU59" i="24" s="1"/>
  <c r="GS59" i="24"/>
  <c r="UX59" i="24" s="1"/>
  <c r="GT59" i="24" s="1"/>
  <c r="PG59" i="24" s="1"/>
  <c r="HQ59" i="24"/>
  <c r="VF59" i="24" s="1"/>
  <c r="HE59" i="24"/>
  <c r="VB59" i="24" s="1"/>
  <c r="KN58" i="24"/>
  <c r="WE58" i="24" s="1"/>
  <c r="KO58" i="24" s="1"/>
  <c r="QN58" i="24" s="1"/>
  <c r="MA58" i="24"/>
  <c r="WR58" i="24" s="1"/>
  <c r="MB58" i="24" s="1"/>
  <c r="RA58" i="24" s="1"/>
  <c r="KK58" i="24"/>
  <c r="WD58" i="24" s="1"/>
  <c r="KL58" i="24" s="1"/>
  <c r="QM58" i="24" s="1"/>
  <c r="LO58" i="24"/>
  <c r="WN58" i="24" s="1"/>
  <c r="LP58" i="24" s="1"/>
  <c r="QW58" i="24" s="1"/>
  <c r="KT58" i="24"/>
  <c r="WG58" i="24" s="1"/>
  <c r="KU58" i="24" s="1"/>
  <c r="QP58" i="24" s="1"/>
  <c r="KH58" i="24"/>
  <c r="WC58" i="24" s="1"/>
  <c r="KI58" i="24" s="1"/>
  <c r="QL58" i="24" s="1"/>
  <c r="LU58" i="24"/>
  <c r="WP58" i="24" s="1"/>
  <c r="LV58" i="24" s="1"/>
  <c r="QY58" i="24" s="1"/>
  <c r="LI58" i="24"/>
  <c r="WL58" i="24" s="1"/>
  <c r="LJ58" i="24" s="1"/>
  <c r="QU58" i="24" s="1"/>
  <c r="KW58" i="24"/>
  <c r="WH58" i="24" s="1"/>
  <c r="KX58" i="24" s="1"/>
  <c r="QQ58" i="24" s="1"/>
  <c r="CI59" i="24"/>
  <c r="TM59" i="24" s="1"/>
  <c r="CI60" i="24"/>
  <c r="XX65" i="24"/>
  <c r="XS61" i="24"/>
  <c r="XU62" i="24" s="1"/>
  <c r="XT65" i="24"/>
  <c r="CB60" i="24"/>
  <c r="CC60" i="24" s="1"/>
  <c r="TK60" i="24" s="1"/>
  <c r="XU61" i="24"/>
  <c r="XY61" i="24"/>
  <c r="XW61" i="24"/>
  <c r="XZ61" i="24"/>
  <c r="TS57" i="24"/>
  <c r="TM58" i="24"/>
  <c r="XF57" i="24"/>
  <c r="CL59" i="24"/>
  <c r="CA59" i="24"/>
  <c r="TL60" i="24"/>
  <c r="EB58" i="24"/>
  <c r="EB60" i="24"/>
  <c r="EC55" i="24"/>
  <c r="OJ55" i="24" s="1"/>
  <c r="NQ52" i="24"/>
  <c r="DB54" i="24"/>
  <c r="OA54" i="24" s="1"/>
  <c r="NP53" i="24"/>
  <c r="ZJ58" i="24"/>
  <c r="DQ59" i="24"/>
  <c r="OF59" i="24" s="1"/>
  <c r="DK59" i="24"/>
  <c r="OD59" i="24" s="1"/>
  <c r="DE59" i="24"/>
  <c r="CJ57" i="24"/>
  <c r="NU57" i="24" s="1"/>
  <c r="CM57" i="24"/>
  <c r="NV57" i="24" s="1"/>
  <c r="DH60" i="24"/>
  <c r="OC60" i="24" s="1"/>
  <c r="DT60" i="24"/>
  <c r="OG60" i="24" s="1"/>
  <c r="ND57" i="24"/>
  <c r="NE57" i="24" s="1"/>
  <c r="XB57" i="24" s="1"/>
  <c r="NF57" i="24" s="1"/>
  <c r="RK57" i="24" s="1"/>
  <c r="DW58" i="24"/>
  <c r="OH58" i="24" s="1"/>
  <c r="ZG59" i="24"/>
  <c r="CS59" i="24"/>
  <c r="NX59" i="24" s="1"/>
  <c r="CW57" i="24"/>
  <c r="CO57" i="24"/>
  <c r="TO57" i="24" s="1"/>
  <c r="CP57" i="24" s="1"/>
  <c r="NW57" i="24" s="1"/>
  <c r="CN58" i="24"/>
  <c r="DN58" i="24"/>
  <c r="OE58" i="24" s="1"/>
  <c r="TJ56" i="24"/>
  <c r="SQ53" i="24" a="1"/>
  <c r="SQ53" i="24" s="1"/>
  <c r="SN53" i="24" a="1"/>
  <c r="SN53" i="24" s="1"/>
  <c r="SO53" i="24" a="1"/>
  <c r="SO53" i="24" s="1"/>
  <c r="SP53" i="24" a="1"/>
  <c r="SP53" i="24" s="1"/>
  <c r="SM53" i="24" a="1"/>
  <c r="SM53" i="24" s="1"/>
  <c r="SR53" i="24" a="1"/>
  <c r="SR53" i="24" s="1"/>
  <c r="ZM31" i="24"/>
  <c r="ZP31" i="24" s="1"/>
  <c r="SX81" i="24"/>
  <c r="SX82" i="24" s="1"/>
  <c r="XO59" i="24"/>
  <c r="RY52" i="24" a="1"/>
  <c r="ZJ59" i="24" a="1"/>
  <c r="GZ58" i="24" l="1"/>
  <c r="PI58" i="24" s="1"/>
  <c r="HO59" i="24"/>
  <c r="PN59" i="24" s="1"/>
  <c r="IA58" i="24"/>
  <c r="PR58" i="24" s="1"/>
  <c r="CG59" i="24"/>
  <c r="NT59" i="24" s="1"/>
  <c r="NS56" i="24"/>
  <c r="CD57" i="24"/>
  <c r="RY52" i="24"/>
  <c r="GQ59" i="24"/>
  <c r="PF59" i="24" s="1"/>
  <c r="HR59" i="24"/>
  <c r="GK59" i="24"/>
  <c r="PD59" i="24" s="1"/>
  <c r="GN58" i="24"/>
  <c r="PE58" i="24" s="1"/>
  <c r="DZ58" i="24"/>
  <c r="OI58" i="24" s="1"/>
  <c r="LK59" i="24"/>
  <c r="LL59" i="24" s="1"/>
  <c r="WM59" i="24" s="1"/>
  <c r="LM59" i="24" s="1"/>
  <c r="QV59" i="24" s="1"/>
  <c r="HF59" i="24"/>
  <c r="PK59" i="24" s="1"/>
  <c r="HX58" i="24"/>
  <c r="PQ58" i="24" s="1"/>
  <c r="LR58" i="24"/>
  <c r="WO58" i="24" s="1"/>
  <c r="LS58" i="24" s="1"/>
  <c r="LC58" i="24"/>
  <c r="WJ58" i="24" s="1"/>
  <c r="LD58" i="24" s="1"/>
  <c r="QS58" i="24" s="1"/>
  <c r="MD58" i="24"/>
  <c r="WS58" i="24" s="1"/>
  <c r="ME58" i="24" s="1"/>
  <c r="RB58" i="24" s="1"/>
  <c r="LF59" i="24"/>
  <c r="WK59" i="24" s="1"/>
  <c r="LG59" i="24" s="1"/>
  <c r="QT59" i="24" s="1"/>
  <c r="GY59" i="24"/>
  <c r="UZ59" i="24" s="1"/>
  <c r="GZ59" i="24" s="1"/>
  <c r="PI59" i="24" s="1"/>
  <c r="HZ59" i="24"/>
  <c r="VI59" i="24" s="1"/>
  <c r="KZ58" i="24"/>
  <c r="WI58" i="24" s="1"/>
  <c r="LA58" i="24" s="1"/>
  <c r="QR58" i="24" s="1"/>
  <c r="KQ58" i="24"/>
  <c r="WF58" i="24" s="1"/>
  <c r="KR58" i="24" s="1"/>
  <c r="QO58" i="24" s="1"/>
  <c r="GV59" i="24"/>
  <c r="UY59" i="24" s="1"/>
  <c r="GW59" i="24" s="1"/>
  <c r="PH59" i="24" s="1"/>
  <c r="GM59" i="24"/>
  <c r="UV59" i="24" s="1"/>
  <c r="XF58" i="24"/>
  <c r="TS58" i="24"/>
  <c r="CV58" i="24"/>
  <c r="NY58" i="24" s="1"/>
  <c r="TR56" i="24"/>
  <c r="CY56" i="24" s="1"/>
  <c r="NZ56" i="24" s="1"/>
  <c r="CZ59" i="24"/>
  <c r="DA59" i="24" s="1"/>
  <c r="DB55" i="24"/>
  <c r="CX57" i="24"/>
  <c r="TM60" i="24"/>
  <c r="KH59" i="24"/>
  <c r="WC59" i="24" s="1"/>
  <c r="KI59" i="24" s="1"/>
  <c r="QL59" i="24" s="1"/>
  <c r="KN59" i="24"/>
  <c r="WE59" i="24" s="1"/>
  <c r="KO59" i="24" s="1"/>
  <c r="QN59" i="24" s="1"/>
  <c r="MA59" i="24"/>
  <c r="WR59" i="24" s="1"/>
  <c r="MB59" i="24" s="1"/>
  <c r="RA59" i="24" s="1"/>
  <c r="KT59" i="24"/>
  <c r="WG59" i="24" s="1"/>
  <c r="KU59" i="24" s="1"/>
  <c r="QP59" i="24" s="1"/>
  <c r="LO59" i="24"/>
  <c r="WN59" i="24" s="1"/>
  <c r="LP59" i="24" s="1"/>
  <c r="QW59" i="24" s="1"/>
  <c r="KW59" i="24"/>
  <c r="WH59" i="24" s="1"/>
  <c r="KX59" i="24" s="1"/>
  <c r="QQ59" i="24" s="1"/>
  <c r="LI59" i="24"/>
  <c r="WL59" i="24" s="1"/>
  <c r="LJ59" i="24" s="1"/>
  <c r="QU59" i="24" s="1"/>
  <c r="LU59" i="24"/>
  <c r="WP59" i="24" s="1"/>
  <c r="LV59" i="24" s="1"/>
  <c r="QY59" i="24" s="1"/>
  <c r="KK59" i="24"/>
  <c r="WD59" i="24" s="1"/>
  <c r="KL59" i="24" s="1"/>
  <c r="QM59" i="24" s="1"/>
  <c r="GJ60" i="24"/>
  <c r="UU60" i="24" s="1"/>
  <c r="HN60" i="24"/>
  <c r="VE60" i="24" s="1"/>
  <c r="HO60" i="24" s="1"/>
  <c r="PN60" i="24" s="1"/>
  <c r="GP60" i="24"/>
  <c r="UW60" i="24" s="1"/>
  <c r="HE60" i="24"/>
  <c r="VB60" i="24" s="1"/>
  <c r="HQ60" i="24"/>
  <c r="VF60" i="24" s="1"/>
  <c r="HK60" i="24"/>
  <c r="VD60" i="24" s="1"/>
  <c r="HL60" i="24" s="1"/>
  <c r="PM60" i="24" s="1"/>
  <c r="GS60" i="24"/>
  <c r="UX60" i="24" s="1"/>
  <c r="GT60" i="24" s="1"/>
  <c r="PG60" i="24" s="1"/>
  <c r="HW60" i="24"/>
  <c r="VH60" i="24" s="1"/>
  <c r="HB60" i="24"/>
  <c r="VA60" i="24" s="1"/>
  <c r="HC60" i="24" s="1"/>
  <c r="PJ60" i="24" s="1"/>
  <c r="XZ62" i="24"/>
  <c r="CH62" i="24" s="1"/>
  <c r="CA62" i="24" s="1"/>
  <c r="XW62" i="24"/>
  <c r="XT66" i="24"/>
  <c r="XX67" i="24" s="1"/>
  <c r="XV66" i="24"/>
  <c r="XX66" i="24"/>
  <c r="XS62" i="24"/>
  <c r="XY62" i="24"/>
  <c r="CI62" i="24"/>
  <c r="CB61" i="24"/>
  <c r="CC61" i="24" s="1"/>
  <c r="CE61" i="24"/>
  <c r="CF61" i="24" s="1"/>
  <c r="CK61" i="24"/>
  <c r="CH61" i="24"/>
  <c r="EB59" i="24"/>
  <c r="TN59" i="24"/>
  <c r="TN60" i="24"/>
  <c r="EC56" i="24"/>
  <c r="OJ56" i="24" s="1"/>
  <c r="NP54" i="24"/>
  <c r="ZJ59" i="24"/>
  <c r="DE60" i="24"/>
  <c r="TJ57" i="24"/>
  <c r="ND58" i="24"/>
  <c r="NE58" i="24" s="1"/>
  <c r="XB58" i="24" s="1"/>
  <c r="NF58" i="24" s="1"/>
  <c r="RK58" i="24" s="1"/>
  <c r="DW59" i="24"/>
  <c r="OH59" i="24" s="1"/>
  <c r="CJ58" i="24"/>
  <c r="NU58" i="24" s="1"/>
  <c r="CV62" i="24"/>
  <c r="NY62" i="24" s="1"/>
  <c r="CG60" i="24"/>
  <c r="NT60" i="24" s="1"/>
  <c r="DH61" i="24"/>
  <c r="OC61" i="24" s="1"/>
  <c r="DK60" i="24"/>
  <c r="OD60" i="24" s="1"/>
  <c r="ZG60" i="24"/>
  <c r="CS60" i="24"/>
  <c r="NX60" i="24" s="1"/>
  <c r="DN59" i="24"/>
  <c r="OE59" i="24" s="1"/>
  <c r="DQ60" i="24"/>
  <c r="OF60" i="24" s="1"/>
  <c r="CN59" i="24"/>
  <c r="CO58" i="24"/>
  <c r="TO58" i="24" s="1"/>
  <c r="CP58" i="24" s="1"/>
  <c r="NW58" i="24" s="1"/>
  <c r="CW58" i="24"/>
  <c r="CM58" i="24"/>
  <c r="NV58" i="24" s="1"/>
  <c r="DT61" i="24"/>
  <c r="OG61" i="24" s="1"/>
  <c r="RW53" i="24"/>
  <c r="SM54" i="24" a="1"/>
  <c r="SM54" i="24" s="1"/>
  <c r="SO54" i="24" a="1"/>
  <c r="SO54" i="24" s="1"/>
  <c r="SN54" i="24" a="1"/>
  <c r="SN54" i="24" s="1"/>
  <c r="SR54" i="24" a="1"/>
  <c r="SR54" i="24" s="1"/>
  <c r="SQ54" i="24" a="1"/>
  <c r="SQ54" i="24" s="1"/>
  <c r="SP54" i="24" a="1"/>
  <c r="SP54" i="24" s="1"/>
  <c r="SX83" i="24"/>
  <c r="XO60" i="24"/>
  <c r="RY53" i="24" a="1"/>
  <c r="ZJ60" i="24" a="1"/>
  <c r="IA59" i="24" l="1"/>
  <c r="PR59" i="24" s="1"/>
  <c r="GQ60" i="24"/>
  <c r="PF60" i="24" s="1"/>
  <c r="NS57" i="24"/>
  <c r="CD58" i="24"/>
  <c r="LK60" i="24"/>
  <c r="LL60" i="24" s="1"/>
  <c r="WM60" i="24" s="1"/>
  <c r="LM60" i="24" s="1"/>
  <c r="QV60" i="24" s="1"/>
  <c r="PO59" i="24"/>
  <c r="DB56" i="24"/>
  <c r="OA56" i="24" s="1"/>
  <c r="OA55" i="24"/>
  <c r="HR60" i="24"/>
  <c r="PO60" i="24" s="1"/>
  <c r="RY53" i="24"/>
  <c r="DZ59" i="24"/>
  <c r="OI59" i="24" s="1"/>
  <c r="GN59" i="24"/>
  <c r="PE59" i="24" s="1"/>
  <c r="GK60" i="24"/>
  <c r="PD60" i="24" s="1"/>
  <c r="HX59" i="24"/>
  <c r="PQ59" i="24" s="1"/>
  <c r="LR59" i="24"/>
  <c r="WO59" i="24" s="1"/>
  <c r="LS59" i="24" s="1"/>
  <c r="HF60" i="24"/>
  <c r="PK60" i="24" s="1"/>
  <c r="LF60" i="24"/>
  <c r="WK60" i="24" s="1"/>
  <c r="LG60" i="24" s="1"/>
  <c r="QT60" i="24" s="1"/>
  <c r="GY60" i="24"/>
  <c r="UZ60" i="24" s="1"/>
  <c r="GZ60" i="24" s="1"/>
  <c r="PI60" i="24" s="1"/>
  <c r="HZ60" i="24"/>
  <c r="VI60" i="24" s="1"/>
  <c r="IA60" i="24" s="1"/>
  <c r="PR60" i="24" s="1"/>
  <c r="LC59" i="24"/>
  <c r="WJ59" i="24" s="1"/>
  <c r="LD59" i="24" s="1"/>
  <c r="QS59" i="24" s="1"/>
  <c r="MD59" i="24"/>
  <c r="WS59" i="24" s="1"/>
  <c r="ME59" i="24" s="1"/>
  <c r="RB59" i="24" s="1"/>
  <c r="CK62" i="24"/>
  <c r="CL62" i="24" s="1"/>
  <c r="GV60" i="24"/>
  <c r="UY60" i="24" s="1"/>
  <c r="GW60" i="24" s="1"/>
  <c r="PH60" i="24" s="1"/>
  <c r="GM60" i="24"/>
  <c r="UV60" i="24" s="1"/>
  <c r="KZ59" i="24"/>
  <c r="WI59" i="24" s="1"/>
  <c r="LA59" i="24" s="1"/>
  <c r="QR59" i="24" s="1"/>
  <c r="KQ59" i="24"/>
  <c r="WF59" i="24" s="1"/>
  <c r="KR59" i="24" s="1"/>
  <c r="QO59" i="24" s="1"/>
  <c r="CV59" i="24"/>
  <c r="NY59" i="24" s="1"/>
  <c r="TR57" i="24"/>
  <c r="CY57" i="24" s="1"/>
  <c r="NZ57" i="24" s="1"/>
  <c r="NP55" i="24"/>
  <c r="CX58" i="24"/>
  <c r="HB61" i="24"/>
  <c r="VA61" i="24" s="1"/>
  <c r="HC61" i="24" s="1"/>
  <c r="PJ61" i="24" s="1"/>
  <c r="HQ61" i="24"/>
  <c r="VF61" i="24" s="1"/>
  <c r="GS61" i="24"/>
  <c r="UX61" i="24" s="1"/>
  <c r="GT61" i="24" s="1"/>
  <c r="PG61" i="24" s="1"/>
  <c r="GJ61" i="24"/>
  <c r="UU61" i="24" s="1"/>
  <c r="HW61" i="24"/>
  <c r="VH61" i="24" s="1"/>
  <c r="HN61" i="24"/>
  <c r="VE61" i="24" s="1"/>
  <c r="HO61" i="24" s="1"/>
  <c r="PN61" i="24" s="1"/>
  <c r="GP61" i="24"/>
  <c r="UW61" i="24" s="1"/>
  <c r="HE61" i="24"/>
  <c r="VB61" i="24" s="1"/>
  <c r="HK61" i="24"/>
  <c r="VD61" i="24" s="1"/>
  <c r="HL61" i="24" s="1"/>
  <c r="PM61" i="24" s="1"/>
  <c r="LO60" i="24"/>
  <c r="WN60" i="24" s="1"/>
  <c r="LP60" i="24" s="1"/>
  <c r="QW60" i="24" s="1"/>
  <c r="KH60" i="24"/>
  <c r="WC60" i="24" s="1"/>
  <c r="KI60" i="24" s="1"/>
  <c r="QL60" i="24" s="1"/>
  <c r="LU60" i="24"/>
  <c r="WP60" i="24" s="1"/>
  <c r="LV60" i="24" s="1"/>
  <c r="QY60" i="24" s="1"/>
  <c r="KW60" i="24"/>
  <c r="WH60" i="24" s="1"/>
  <c r="KX60" i="24" s="1"/>
  <c r="QQ60" i="24" s="1"/>
  <c r="KN60" i="24"/>
  <c r="WE60" i="24" s="1"/>
  <c r="KO60" i="24" s="1"/>
  <c r="QN60" i="24" s="1"/>
  <c r="MA60" i="24"/>
  <c r="WR60" i="24" s="1"/>
  <c r="MB60" i="24" s="1"/>
  <c r="RA60" i="24" s="1"/>
  <c r="LI60" i="24"/>
  <c r="WL60" i="24" s="1"/>
  <c r="LJ60" i="24" s="1"/>
  <c r="QU60" i="24" s="1"/>
  <c r="KT60" i="24"/>
  <c r="WG60" i="24" s="1"/>
  <c r="KU60" i="24" s="1"/>
  <c r="QP60" i="24" s="1"/>
  <c r="KK60" i="24"/>
  <c r="WD60" i="24" s="1"/>
  <c r="KL60" i="24" s="1"/>
  <c r="QM60" i="24" s="1"/>
  <c r="CI61" i="24"/>
  <c r="TM61" i="24" s="1"/>
  <c r="XV68" i="24"/>
  <c r="XX69" i="24"/>
  <c r="XV70" i="24"/>
  <c r="XX71" i="24"/>
  <c r="CE62" i="24"/>
  <c r="CF62" i="24" s="1"/>
  <c r="TL62" i="24" s="1"/>
  <c r="CB62" i="24"/>
  <c r="CC62" i="24" s="1"/>
  <c r="TK62" i="24" s="1"/>
  <c r="XS63" i="24"/>
  <c r="XW64" i="24" s="1"/>
  <c r="XZ63" i="24"/>
  <c r="XY63" i="24"/>
  <c r="XW63" i="24"/>
  <c r="XU63" i="24"/>
  <c r="XX72" i="24"/>
  <c r="XV71" i="24"/>
  <c r="XV69" i="24"/>
  <c r="XX70" i="24"/>
  <c r="XX68" i="24"/>
  <c r="XV67" i="24"/>
  <c r="XF59" i="24"/>
  <c r="TS59" i="24"/>
  <c r="TM62" i="24"/>
  <c r="TK61" i="24"/>
  <c r="DA62" i="24"/>
  <c r="EB62" i="24"/>
  <c r="CA61" i="24"/>
  <c r="CL61" i="24"/>
  <c r="TL61" i="24"/>
  <c r="CG61" i="24" s="1"/>
  <c r="NT61" i="24" s="1"/>
  <c r="EC57" i="24"/>
  <c r="OJ57" i="24" s="1"/>
  <c r="TS60" i="24"/>
  <c r="XF60" i="24"/>
  <c r="NQ53" i="24"/>
  <c r="ZJ60" i="24"/>
  <c r="ND59" i="24"/>
  <c r="NE59" i="24" s="1"/>
  <c r="XB59" i="24" s="1"/>
  <c r="NF59" i="24" s="1"/>
  <c r="RK59" i="24" s="1"/>
  <c r="DW60" i="24"/>
  <c r="OH60" i="24" s="1"/>
  <c r="ZG61" i="24"/>
  <c r="CS61" i="24"/>
  <c r="NX61" i="24" s="1"/>
  <c r="DH62" i="24"/>
  <c r="OC62" i="24" s="1"/>
  <c r="DE61" i="24"/>
  <c r="DT62" i="24"/>
  <c r="OG62" i="24" s="1"/>
  <c r="CM59" i="24"/>
  <c r="NV59" i="24" s="1"/>
  <c r="DQ61" i="24"/>
  <c r="OF61" i="24" s="1"/>
  <c r="TJ58" i="24"/>
  <c r="CV63" i="24"/>
  <c r="NY63" i="24" s="1"/>
  <c r="DK61" i="24"/>
  <c r="OD61" i="24" s="1"/>
  <c r="CW59" i="24"/>
  <c r="CO59" i="24"/>
  <c r="TO59" i="24" s="1"/>
  <c r="CP59" i="24" s="1"/>
  <c r="NW59" i="24" s="1"/>
  <c r="CN60" i="24"/>
  <c r="DZ62" i="24"/>
  <c r="OI62" i="24" s="1"/>
  <c r="CJ59" i="24"/>
  <c r="NU59" i="24" s="1"/>
  <c r="DN60" i="24"/>
  <c r="OE60" i="24" s="1"/>
  <c r="RW54" i="24"/>
  <c r="SR55" i="24" a="1"/>
  <c r="SR55" i="24" s="1"/>
  <c r="SN55" i="24" a="1"/>
  <c r="SN55" i="24" s="1"/>
  <c r="SQ55" i="24" a="1"/>
  <c r="SQ55" i="24" s="1"/>
  <c r="SP55" i="24" a="1"/>
  <c r="SP55" i="24" s="1"/>
  <c r="SO55" i="24" a="1"/>
  <c r="SO55" i="24" s="1"/>
  <c r="SM55" i="24" a="1"/>
  <c r="SM55" i="24" s="1"/>
  <c r="ZM32" i="24"/>
  <c r="ZP32" i="24" s="1"/>
  <c r="SX84" i="24"/>
  <c r="XO61" i="24"/>
  <c r="RY54" i="24" a="1"/>
  <c r="ZJ61" i="24" a="1"/>
  <c r="GQ61" i="24" l="1"/>
  <c r="PF61" i="24" s="1"/>
  <c r="HR61" i="24"/>
  <c r="PO61" i="24" s="1"/>
  <c r="LK61" i="24"/>
  <c r="LL61" i="24" s="1"/>
  <c r="WM61" i="24" s="1"/>
  <c r="LM61" i="24" s="1"/>
  <c r="QV61" i="24" s="1"/>
  <c r="NS58" i="24"/>
  <c r="CD59" i="24"/>
  <c r="NP56" i="24"/>
  <c r="NQ56" i="24" s="1"/>
  <c r="DB57" i="24"/>
  <c r="OA57" i="24" s="1"/>
  <c r="RY54" i="24"/>
  <c r="DZ60" i="24"/>
  <c r="OI60" i="24" s="1"/>
  <c r="GK61" i="24"/>
  <c r="PD61" i="24" s="1"/>
  <c r="GN60" i="24"/>
  <c r="PE60" i="24" s="1"/>
  <c r="HF61" i="24"/>
  <c r="PK61" i="24" s="1"/>
  <c r="HX60" i="24"/>
  <c r="PQ60" i="24" s="1"/>
  <c r="LR60" i="24"/>
  <c r="WO60" i="24" s="1"/>
  <c r="LS60" i="24" s="1"/>
  <c r="LX61" i="24"/>
  <c r="LF61" i="24"/>
  <c r="WK61" i="24" s="1"/>
  <c r="LG61" i="24" s="1"/>
  <c r="QT61" i="24" s="1"/>
  <c r="GY61" i="24"/>
  <c r="UZ61" i="24" s="1"/>
  <c r="GZ61" i="24" s="1"/>
  <c r="PI61" i="24" s="1"/>
  <c r="HZ61" i="24"/>
  <c r="VI61" i="24" s="1"/>
  <c r="IA61" i="24" s="1"/>
  <c r="PR61" i="24" s="1"/>
  <c r="LC60" i="24"/>
  <c r="WJ60" i="24" s="1"/>
  <c r="LD60" i="24" s="1"/>
  <c r="QS60" i="24" s="1"/>
  <c r="MD60" i="24"/>
  <c r="WS60" i="24" s="1"/>
  <c r="ME60" i="24" s="1"/>
  <c r="RB60" i="24" s="1"/>
  <c r="KZ60" i="24"/>
  <c r="WI60" i="24" s="1"/>
  <c r="LA60" i="24" s="1"/>
  <c r="QR60" i="24" s="1"/>
  <c r="KQ60" i="24"/>
  <c r="WF60" i="24" s="1"/>
  <c r="KR60" i="24" s="1"/>
  <c r="QO60" i="24" s="1"/>
  <c r="GV61" i="24"/>
  <c r="UY61" i="24" s="1"/>
  <c r="GW61" i="24" s="1"/>
  <c r="PH61" i="24" s="1"/>
  <c r="GM61" i="24"/>
  <c r="UV61" i="24" s="1"/>
  <c r="TR58" i="24"/>
  <c r="CY58" i="24" s="1"/>
  <c r="NZ58" i="24" s="1"/>
  <c r="CV60" i="24"/>
  <c r="NY60" i="24" s="1"/>
  <c r="CZ61" i="24"/>
  <c r="CX59" i="24"/>
  <c r="KT61" i="24"/>
  <c r="WG61" i="24" s="1"/>
  <c r="KU61" i="24" s="1"/>
  <c r="QP61" i="24" s="1"/>
  <c r="LI61" i="24"/>
  <c r="WL61" i="24" s="1"/>
  <c r="LJ61" i="24" s="1"/>
  <c r="QU61" i="24" s="1"/>
  <c r="KK61" i="24"/>
  <c r="WD61" i="24" s="1"/>
  <c r="KL61" i="24" s="1"/>
  <c r="QM61" i="24" s="1"/>
  <c r="LO61" i="24"/>
  <c r="WN61" i="24" s="1"/>
  <c r="LP61" i="24" s="1"/>
  <c r="QW61" i="24" s="1"/>
  <c r="KH61" i="24"/>
  <c r="WC61" i="24" s="1"/>
  <c r="KI61" i="24" s="1"/>
  <c r="QL61" i="24" s="1"/>
  <c r="LU61" i="24"/>
  <c r="WP61" i="24" s="1"/>
  <c r="LV61" i="24" s="1"/>
  <c r="QY61" i="24" s="1"/>
  <c r="KW61" i="24"/>
  <c r="WH61" i="24" s="1"/>
  <c r="KX61" i="24" s="1"/>
  <c r="QQ61" i="24" s="1"/>
  <c r="KN61" i="24"/>
  <c r="WE61" i="24" s="1"/>
  <c r="KO61" i="24" s="1"/>
  <c r="QN61" i="24" s="1"/>
  <c r="MA61" i="24"/>
  <c r="WR61" i="24" s="1"/>
  <c r="MB61" i="24" s="1"/>
  <c r="RA61" i="24" s="1"/>
  <c r="LK62" i="24"/>
  <c r="XY64" i="24"/>
  <c r="XU64" i="24"/>
  <c r="CE64" i="24"/>
  <c r="CF64" i="24" s="1"/>
  <c r="CB64" i="24"/>
  <c r="CC64" i="24" s="1"/>
  <c r="CH63" i="24"/>
  <c r="CK63" i="24"/>
  <c r="XS64" i="24"/>
  <c r="XU68" i="24" s="1"/>
  <c r="XZ64" i="24"/>
  <c r="CB63" i="24"/>
  <c r="CC63" i="24" s="1"/>
  <c r="TK63" i="24" s="1"/>
  <c r="CE63" i="24"/>
  <c r="CF63" i="24" s="1"/>
  <c r="TL63" i="24" s="1"/>
  <c r="NQ55" i="24"/>
  <c r="TN62" i="24"/>
  <c r="TN61" i="24"/>
  <c r="DA61" i="24"/>
  <c r="EB61" i="24"/>
  <c r="EC58" i="24"/>
  <c r="OJ58" i="24" s="1"/>
  <c r="NQ54" i="24"/>
  <c r="ZJ61" i="24"/>
  <c r="CW60" i="24"/>
  <c r="CO60" i="24"/>
  <c r="TO60" i="24" s="1"/>
  <c r="CP60" i="24" s="1"/>
  <c r="NW60" i="24" s="1"/>
  <c r="CN61" i="24"/>
  <c r="CG62" i="24"/>
  <c r="NT62" i="24" s="1"/>
  <c r="DT63" i="24"/>
  <c r="OG63" i="24" s="1"/>
  <c r="CJ60" i="24"/>
  <c r="NU60" i="24" s="1"/>
  <c r="DK62" i="24"/>
  <c r="OD62" i="24" s="1"/>
  <c r="ND60" i="24"/>
  <c r="NE60" i="24" s="1"/>
  <c r="XB60" i="24" s="1"/>
  <c r="NF60" i="24" s="1"/>
  <c r="RK60" i="24" s="1"/>
  <c r="DW61" i="24"/>
  <c r="OH61" i="24" s="1"/>
  <c r="DN61" i="24"/>
  <c r="OE61" i="24" s="1"/>
  <c r="CV64" i="24"/>
  <c r="NY64" i="24" s="1"/>
  <c r="DE62" i="24"/>
  <c r="ZG62" i="24"/>
  <c r="CS62" i="24"/>
  <c r="NX62" i="24" s="1"/>
  <c r="TJ59" i="24"/>
  <c r="DQ62" i="24"/>
  <c r="OF62" i="24" s="1"/>
  <c r="DZ63" i="24"/>
  <c r="OI63" i="24" s="1"/>
  <c r="CM60" i="24"/>
  <c r="NV60" i="24" s="1"/>
  <c r="DH63" i="24"/>
  <c r="OC63" i="24" s="1"/>
  <c r="RW55" i="24"/>
  <c r="SR56" i="24" a="1"/>
  <c r="SR56" i="24" s="1"/>
  <c r="SM56" i="24" a="1"/>
  <c r="SM56" i="24" s="1"/>
  <c r="SQ56" i="24" a="1"/>
  <c r="SQ56" i="24" s="1"/>
  <c r="SN56" i="24" a="1"/>
  <c r="SN56" i="24" s="1"/>
  <c r="SP56" i="24" a="1"/>
  <c r="SP56" i="24" s="1"/>
  <c r="SO56" i="24" a="1"/>
  <c r="SO56" i="24" s="1"/>
  <c r="SQ57" i="24" a="1"/>
  <c r="SQ57" i="24" s="1"/>
  <c r="SN57" i="24" a="1"/>
  <c r="SN57" i="24" s="1"/>
  <c r="SR57" i="24" a="1"/>
  <c r="SR57" i="24" s="1"/>
  <c r="SO57" i="24" a="1"/>
  <c r="SO57" i="24" s="1"/>
  <c r="SP57" i="24" a="1"/>
  <c r="SP57" i="24" s="1"/>
  <c r="SM57" i="24" a="1"/>
  <c r="SM57" i="24" s="1"/>
  <c r="XO62" i="24"/>
  <c r="SX85" i="24"/>
  <c r="RY55" i="24" a="1"/>
  <c r="ZJ62" i="24" a="1"/>
  <c r="DB58" i="24" l="1"/>
  <c r="OA58" i="24" s="1"/>
  <c r="NP57" i="24"/>
  <c r="NS59" i="24"/>
  <c r="CD60" i="24"/>
  <c r="RY55" i="24"/>
  <c r="GN61" i="24"/>
  <c r="PE61" i="24" s="1"/>
  <c r="DZ61" i="24"/>
  <c r="OI61" i="24" s="1"/>
  <c r="HX61" i="24"/>
  <c r="PQ61" i="24" s="1"/>
  <c r="LR61" i="24"/>
  <c r="WO61" i="24" s="1"/>
  <c r="LS61" i="24" s="1"/>
  <c r="KZ61" i="24"/>
  <c r="WI61" i="24" s="1"/>
  <c r="LA61" i="24" s="1"/>
  <c r="QR61" i="24" s="1"/>
  <c r="KQ61" i="24"/>
  <c r="WF61" i="24" s="1"/>
  <c r="KR61" i="24" s="1"/>
  <c r="QO61" i="24" s="1"/>
  <c r="LC61" i="24"/>
  <c r="WJ61" i="24" s="1"/>
  <c r="LD61" i="24" s="1"/>
  <c r="QS61" i="24" s="1"/>
  <c r="MD61" i="24"/>
  <c r="WS61" i="24" s="1"/>
  <c r="ME61" i="24" s="1"/>
  <c r="RB61" i="24" s="1"/>
  <c r="CV61" i="24"/>
  <c r="NY61" i="24" s="1"/>
  <c r="TR59" i="24"/>
  <c r="CY59" i="24" s="1"/>
  <c r="NZ59" i="24" s="1"/>
  <c r="CX60" i="24"/>
  <c r="LK63" i="24"/>
  <c r="CI63" i="24"/>
  <c r="TM63" i="24" s="1"/>
  <c r="XY66" i="24"/>
  <c r="XZ66" i="24"/>
  <c r="XY68" i="24"/>
  <c r="CK64" i="24"/>
  <c r="CL64" i="24" s="1"/>
  <c r="CH64" i="24"/>
  <c r="XY69" i="24"/>
  <c r="XW70" i="24"/>
  <c r="XZ67" i="24"/>
  <c r="XU69" i="24"/>
  <c r="XW66" i="24"/>
  <c r="XZ65" i="24"/>
  <c r="XY65" i="24"/>
  <c r="XY67" i="24"/>
  <c r="XW65" i="24"/>
  <c r="XW68" i="24"/>
  <c r="XU65" i="24"/>
  <c r="XU67" i="24"/>
  <c r="XW67" i="24"/>
  <c r="CA63" i="24"/>
  <c r="CL63" i="24"/>
  <c r="TN63" i="24" s="1"/>
  <c r="XU66" i="24"/>
  <c r="TK64" i="24"/>
  <c r="XW69" i="24"/>
  <c r="TL64" i="24"/>
  <c r="XF62" i="24"/>
  <c r="XF61" i="24"/>
  <c r="TS62" i="24"/>
  <c r="TS61" i="24"/>
  <c r="EC59" i="24"/>
  <c r="OJ59" i="24" s="1"/>
  <c r="ZJ62" i="24"/>
  <c r="DZ64" i="24"/>
  <c r="OI64" i="24" s="1"/>
  <c r="TJ60" i="24"/>
  <c r="DE63" i="24"/>
  <c r="DH64" i="24"/>
  <c r="OC64" i="24" s="1"/>
  <c r="DT64" i="24"/>
  <c r="OG64" i="24" s="1"/>
  <c r="DN62" i="24"/>
  <c r="OE62" i="24" s="1"/>
  <c r="DK63" i="24"/>
  <c r="OD63" i="24" s="1"/>
  <c r="DQ63" i="24"/>
  <c r="OF63" i="24" s="1"/>
  <c r="ZG63" i="24"/>
  <c r="CS63" i="24"/>
  <c r="NX63" i="24" s="1"/>
  <c r="CV65" i="24"/>
  <c r="NY65" i="24" s="1"/>
  <c r="ND61" i="24"/>
  <c r="NE61" i="24" s="1"/>
  <c r="XB61" i="24" s="1"/>
  <c r="NF61" i="24" s="1"/>
  <c r="RK61" i="24" s="1"/>
  <c r="DW62" i="24"/>
  <c r="OH62" i="24" s="1"/>
  <c r="CJ61" i="24"/>
  <c r="NU61" i="24" s="1"/>
  <c r="CG63" i="24"/>
  <c r="NT63" i="24" s="1"/>
  <c r="CM61" i="24"/>
  <c r="NV61" i="24" s="1"/>
  <c r="CW61" i="24"/>
  <c r="CO61" i="24"/>
  <c r="TO61" i="24" s="1"/>
  <c r="CP61" i="24" s="1"/>
  <c r="NW61" i="24" s="1"/>
  <c r="CN62" i="24"/>
  <c r="RW56" i="24"/>
  <c r="RW57" i="24"/>
  <c r="ZM33" i="24"/>
  <c r="ZP33" i="24" s="1"/>
  <c r="XO63" i="24"/>
  <c r="SX86" i="24"/>
  <c r="SX87" i="24" s="1"/>
  <c r="RY56" i="24" a="1"/>
  <c r="ZJ63" i="24" a="1"/>
  <c r="DB59" i="24" l="1"/>
  <c r="OA59" i="24" s="1"/>
  <c r="NP58" i="24"/>
  <c r="NQ58" i="24" s="1"/>
  <c r="NS60" i="24"/>
  <c r="CD61" i="24"/>
  <c r="NS61" i="24" s="1"/>
  <c r="RY56" i="24"/>
  <c r="TR60" i="24"/>
  <c r="CY60" i="24" s="1"/>
  <c r="NZ60" i="24" s="1"/>
  <c r="CX61" i="24"/>
  <c r="LK64" i="24"/>
  <c r="CB69" i="24"/>
  <c r="CC69" i="24" s="1"/>
  <c r="CE69" i="24"/>
  <c r="CF69" i="24" s="1"/>
  <c r="CE67" i="24"/>
  <c r="CF67" i="24" s="1"/>
  <c r="CB67" i="24"/>
  <c r="CC67" i="24" s="1"/>
  <c r="CB68" i="24"/>
  <c r="CC68" i="24" s="1"/>
  <c r="CE68" i="24"/>
  <c r="CF68" i="24" s="1"/>
  <c r="CK66" i="24"/>
  <c r="CL66" i="24" s="1"/>
  <c r="CH66" i="24"/>
  <c r="CE66" i="24"/>
  <c r="CF66" i="24" s="1"/>
  <c r="CB66" i="24"/>
  <c r="CC66" i="24" s="1"/>
  <c r="CK67" i="24"/>
  <c r="CH67" i="24"/>
  <c r="CI64" i="24"/>
  <c r="TM64" i="24" s="1"/>
  <c r="CA64" i="24"/>
  <c r="CB65" i="24"/>
  <c r="CC65" i="24" s="1"/>
  <c r="CE65" i="24"/>
  <c r="CF65" i="24" s="1"/>
  <c r="TN64" i="24"/>
  <c r="DA63" i="24"/>
  <c r="EB63" i="24"/>
  <c r="CK65" i="24"/>
  <c r="CH65" i="24"/>
  <c r="NQ57" i="24"/>
  <c r="EC60" i="24"/>
  <c r="OJ60" i="24" s="1"/>
  <c r="ZJ63" i="24"/>
  <c r="CG64" i="24"/>
  <c r="NT64" i="24" s="1"/>
  <c r="ZG64" i="24"/>
  <c r="CS64" i="24"/>
  <c r="NX64" i="24" s="1"/>
  <c r="DQ64" i="24"/>
  <c r="OF64" i="24" s="1"/>
  <c r="DH65" i="24"/>
  <c r="OC65" i="24" s="1"/>
  <c r="CM62" i="24"/>
  <c r="NV62" i="24" s="1"/>
  <c r="CJ62" i="24"/>
  <c r="NU62" i="24" s="1"/>
  <c r="DT65" i="24"/>
  <c r="OG65" i="24" s="1"/>
  <c r="ND62" i="24"/>
  <c r="DW63" i="24"/>
  <c r="OH63" i="24" s="1"/>
  <c r="DK64" i="24"/>
  <c r="OD64" i="24" s="1"/>
  <c r="DE64" i="24"/>
  <c r="DN63" i="24"/>
  <c r="OE63" i="24" s="1"/>
  <c r="SR59" i="24" a="1"/>
  <c r="SR59" i="24" s="1"/>
  <c r="SO59" i="24" a="1"/>
  <c r="SO59" i="24" s="1"/>
  <c r="SP59" i="24" a="1"/>
  <c r="SP59" i="24" s="1"/>
  <c r="SM59" i="24" a="1"/>
  <c r="SM59" i="24" s="1"/>
  <c r="SQ59" i="24" a="1"/>
  <c r="SQ59" i="24" s="1"/>
  <c r="SN59" i="24" a="1"/>
  <c r="SN59" i="24" s="1"/>
  <c r="CV66" i="24"/>
  <c r="NY66" i="24" s="1"/>
  <c r="TJ61" i="24"/>
  <c r="CN63" i="24"/>
  <c r="CO62" i="24"/>
  <c r="TO62" i="24" s="1"/>
  <c r="CP62" i="24" s="1"/>
  <c r="NW62" i="24" s="1"/>
  <c r="CW62" i="24"/>
  <c r="SR58" i="24" a="1"/>
  <c r="SR58" i="24" s="1"/>
  <c r="SP58" i="24" a="1"/>
  <c r="SP58" i="24" s="1"/>
  <c r="SO58" i="24" a="1"/>
  <c r="SO58" i="24" s="1"/>
  <c r="SM58" i="24" a="1"/>
  <c r="SM58" i="24" s="1"/>
  <c r="SN58" i="24" a="1"/>
  <c r="SN58" i="24" s="1"/>
  <c r="SQ58" i="24" a="1"/>
  <c r="SQ58" i="24" s="1"/>
  <c r="DZ65" i="24"/>
  <c r="OI65" i="24" s="1"/>
  <c r="XO64" i="24"/>
  <c r="SX88" i="24"/>
  <c r="RY57" i="24" a="1"/>
  <c r="ZJ64" i="24" a="1"/>
  <c r="NP59" i="24" l="1"/>
  <c r="DB60" i="24"/>
  <c r="OA60" i="24" s="1"/>
  <c r="RY57" i="24"/>
  <c r="XF63" i="24"/>
  <c r="TS63" i="24"/>
  <c r="TR61" i="24"/>
  <c r="CY61" i="24" s="1"/>
  <c r="NZ61" i="24" s="1"/>
  <c r="CX62" i="24"/>
  <c r="LK65" i="24"/>
  <c r="CI65" i="24"/>
  <c r="TM65" i="24" s="1"/>
  <c r="CI67" i="24"/>
  <c r="TM67" i="24" s="1"/>
  <c r="CA65" i="24"/>
  <c r="CL65" i="24"/>
  <c r="TN65" i="24" s="1"/>
  <c r="CI66" i="24"/>
  <c r="CA66" i="24"/>
  <c r="TN71" i="24"/>
  <c r="TN66" i="24"/>
  <c r="TL73" i="24"/>
  <c r="TL68" i="24"/>
  <c r="TM70" i="24"/>
  <c r="TM69" i="24"/>
  <c r="TM68" i="24"/>
  <c r="TK73" i="24"/>
  <c r="TK68" i="24"/>
  <c r="TK72" i="24"/>
  <c r="TK67" i="24"/>
  <c r="CL67" i="24"/>
  <c r="TN70" i="24" s="1"/>
  <c r="CA67" i="24"/>
  <c r="TL72" i="24"/>
  <c r="TL67" i="24"/>
  <c r="TK65" i="24"/>
  <c r="TK70" i="24"/>
  <c r="TM72" i="24"/>
  <c r="TK71" i="24"/>
  <c r="TK66" i="24"/>
  <c r="TL74" i="24"/>
  <c r="TL69" i="24"/>
  <c r="TL65" i="24"/>
  <c r="CG65" i="24" s="1"/>
  <c r="NT65" i="24" s="1"/>
  <c r="TL70" i="24"/>
  <c r="TL71" i="24"/>
  <c r="TL66" i="24"/>
  <c r="TK74" i="24"/>
  <c r="TK69" i="24"/>
  <c r="DA64" i="24"/>
  <c r="EB64" i="24"/>
  <c r="EC61" i="24"/>
  <c r="OJ61" i="24" s="1"/>
  <c r="DB61" i="24"/>
  <c r="OA61" i="24" s="1"/>
  <c r="NP60" i="24"/>
  <c r="RW59" i="24"/>
  <c r="ZJ64" i="24"/>
  <c r="DK65" i="24"/>
  <c r="OD65" i="24" s="1"/>
  <c r="CJ63" i="24"/>
  <c r="NU63" i="24" s="1"/>
  <c r="ZG65" i="24"/>
  <c r="CS65" i="24"/>
  <c r="NX65" i="24" s="1"/>
  <c r="DW64" i="24"/>
  <c r="OH64" i="24" s="1"/>
  <c r="SP60" i="24" a="1"/>
  <c r="SP60" i="24" s="1"/>
  <c r="SR60" i="24" a="1"/>
  <c r="SR60" i="24" s="1"/>
  <c r="SQ60" i="24" a="1"/>
  <c r="SQ60" i="24" s="1"/>
  <c r="SM60" i="24" a="1"/>
  <c r="SM60" i="24" s="1"/>
  <c r="SO60" i="24" a="1"/>
  <c r="SO60" i="24" s="1"/>
  <c r="SN60" i="24" a="1"/>
  <c r="SN60" i="24" s="1"/>
  <c r="CM63" i="24"/>
  <c r="NV63" i="24" s="1"/>
  <c r="CV67" i="24"/>
  <c r="NY67" i="24" s="1"/>
  <c r="DZ66" i="24"/>
  <c r="OI66" i="24" s="1"/>
  <c r="DH66" i="24"/>
  <c r="OC66" i="24" s="1"/>
  <c r="RW58" i="24"/>
  <c r="TJ62" i="24"/>
  <c r="DT66" i="24"/>
  <c r="OG66" i="24" s="1"/>
  <c r="CN64" i="24"/>
  <c r="CO63" i="24"/>
  <c r="TO63" i="24" s="1"/>
  <c r="CP63" i="24" s="1"/>
  <c r="NW63" i="24" s="1"/>
  <c r="CW63" i="24"/>
  <c r="DE65" i="24"/>
  <c r="DQ65" i="24"/>
  <c r="OF65" i="24" s="1"/>
  <c r="DN64" i="24"/>
  <c r="OE64" i="24" s="1"/>
  <c r="ZM34" i="24"/>
  <c r="ZP34" i="24" s="1"/>
  <c r="SX89" i="24"/>
  <c r="XO65" i="24"/>
  <c r="RY58" i="24" a="1"/>
  <c r="ZJ65" i="24" a="1"/>
  <c r="RY58" i="24" l="1"/>
  <c r="TR62" i="24"/>
  <c r="CY62" i="24" s="1"/>
  <c r="NZ62" i="24" s="1"/>
  <c r="XF64" i="24"/>
  <c r="TS64" i="24"/>
  <c r="CX63" i="24"/>
  <c r="LK66" i="24"/>
  <c r="NP61" i="24"/>
  <c r="DA65" i="24"/>
  <c r="EB65" i="24"/>
  <c r="TN68" i="24"/>
  <c r="TN69" i="24"/>
  <c r="DA67" i="24"/>
  <c r="EB67" i="24"/>
  <c r="TN72" i="24"/>
  <c r="TN67" i="24"/>
  <c r="EB66" i="24"/>
  <c r="DA66" i="24"/>
  <c r="TM71" i="24"/>
  <c r="TM66" i="24"/>
  <c r="DB62" i="24"/>
  <c r="OA62" i="24" s="1"/>
  <c r="EC62" i="24"/>
  <c r="OJ62" i="24" s="1"/>
  <c r="NQ59" i="24"/>
  <c r="RW60" i="24"/>
  <c r="ZJ65" i="24"/>
  <c r="DT67" i="24"/>
  <c r="OG67" i="24" s="1"/>
  <c r="CM64" i="24"/>
  <c r="NV64" i="24" s="1"/>
  <c r="DW65" i="24"/>
  <c r="OH65" i="24" s="1"/>
  <c r="CJ64" i="24"/>
  <c r="NU64" i="24" s="1"/>
  <c r="TJ63" i="24"/>
  <c r="DK66" i="24"/>
  <c r="OD66" i="24" s="1"/>
  <c r="DZ67" i="24"/>
  <c r="OI67" i="24" s="1"/>
  <c r="ZG66" i="24"/>
  <c r="CS66" i="24"/>
  <c r="NX66" i="24" s="1"/>
  <c r="CV68" i="24"/>
  <c r="NY68" i="24" s="1"/>
  <c r="DE66" i="24"/>
  <c r="CG66" i="24"/>
  <c r="NT66" i="24" s="1"/>
  <c r="DQ66" i="24"/>
  <c r="OF66" i="24" s="1"/>
  <c r="DH67" i="24"/>
  <c r="OC67" i="24" s="1"/>
  <c r="DN65" i="24"/>
  <c r="OE65" i="24" s="1"/>
  <c r="CW64" i="24"/>
  <c r="CO64" i="24"/>
  <c r="TO64" i="24" s="1"/>
  <c r="CP64" i="24" s="1"/>
  <c r="NW64" i="24" s="1"/>
  <c r="CN65" i="24"/>
  <c r="XO66" i="24"/>
  <c r="SX90" i="24"/>
  <c r="RY59" i="24" a="1"/>
  <c r="ZJ66" i="24" a="1"/>
  <c r="RT62" i="24" l="1" a="1"/>
  <c r="RT62" i="24" s="1"/>
  <c r="RQ62" i="24" a="1"/>
  <c r="RQ62" i="24" s="1"/>
  <c r="RV62" i="24" a="1"/>
  <c r="RV62" i="24" s="1"/>
  <c r="RS62" i="24" a="1"/>
  <c r="RS62" i="24" s="1"/>
  <c r="RR62" i="24" a="1"/>
  <c r="RR62" i="24" s="1"/>
  <c r="YY62" i="24"/>
  <c r="YU62" i="24"/>
  <c r="YW62" i="24"/>
  <c r="YX62" i="24"/>
  <c r="YV62" i="24"/>
  <c r="RU62" i="24" a="1"/>
  <c r="RU62" i="24" s="1"/>
  <c r="RY59" i="24"/>
  <c r="TR63" i="24"/>
  <c r="CY63" i="24" s="1"/>
  <c r="NZ63" i="24" s="1"/>
  <c r="XF65" i="24"/>
  <c r="TS65" i="24"/>
  <c r="CX64" i="24"/>
  <c r="LK67" i="24"/>
  <c r="NP62" i="24"/>
  <c r="TS71" i="24"/>
  <c r="TS66" i="24"/>
  <c r="TS69" i="24"/>
  <c r="TS70" i="24"/>
  <c r="TS68" i="24"/>
  <c r="XF69" i="24"/>
  <c r="XF71" i="24"/>
  <c r="XF70" i="24"/>
  <c r="XF68" i="24"/>
  <c r="XF66" i="24"/>
  <c r="XF72" i="24"/>
  <c r="XF67" i="24"/>
  <c r="TS72" i="24"/>
  <c r="TS67" i="24"/>
  <c r="EC63" i="24"/>
  <c r="OJ63" i="24" s="1"/>
  <c r="DB63" i="24"/>
  <c r="OA63" i="24" s="1"/>
  <c r="NQ60" i="24"/>
  <c r="ZJ66" i="24"/>
  <c r="CV69" i="24"/>
  <c r="NY69" i="24" s="1"/>
  <c r="SM62" i="24" a="1"/>
  <c r="SM62" i="24" s="1"/>
  <c r="SQ62" i="24" a="1"/>
  <c r="SQ62" i="24" s="1"/>
  <c r="SR62" i="24" a="1"/>
  <c r="SR62" i="24" s="1"/>
  <c r="SO62" i="24" a="1"/>
  <c r="SO62" i="24" s="1"/>
  <c r="SP62" i="24" a="1"/>
  <c r="SP62" i="24" s="1"/>
  <c r="SN62" i="24" a="1"/>
  <c r="SN62" i="24" s="1"/>
  <c r="DZ68" i="24"/>
  <c r="OI68" i="24" s="1"/>
  <c r="CJ65" i="24"/>
  <c r="NU65" i="24" s="1"/>
  <c r="ZG67" i="24"/>
  <c r="CS67" i="24"/>
  <c r="NX67" i="24" s="1"/>
  <c r="CG67" i="24"/>
  <c r="NT67" i="24" s="1"/>
  <c r="DT68" i="24"/>
  <c r="OG68" i="24" s="1"/>
  <c r="DK67" i="24"/>
  <c r="OD67" i="24" s="1"/>
  <c r="SR61" i="24" a="1"/>
  <c r="SR61" i="24" s="1"/>
  <c r="SQ61" i="24" a="1"/>
  <c r="SQ61" i="24" s="1"/>
  <c r="SP61" i="24" a="1"/>
  <c r="SP61" i="24" s="1"/>
  <c r="SM61" i="24" a="1"/>
  <c r="SM61" i="24" s="1"/>
  <c r="SN61" i="24" a="1"/>
  <c r="SN61" i="24" s="1"/>
  <c r="SO61" i="24" a="1"/>
  <c r="SO61" i="24" s="1"/>
  <c r="DN66" i="24"/>
  <c r="OE66" i="24" s="1"/>
  <c r="DH68" i="24"/>
  <c r="OC68" i="24" s="1"/>
  <c r="DE67" i="24"/>
  <c r="DW66" i="24"/>
  <c r="OH66" i="24" s="1"/>
  <c r="CN66" i="24"/>
  <c r="CW65" i="24"/>
  <c r="CO65" i="24"/>
  <c r="TO65" i="24" s="1"/>
  <c r="CP65" i="24" s="1"/>
  <c r="NW65" i="24" s="1"/>
  <c r="TJ64" i="24"/>
  <c r="DQ67" i="24"/>
  <c r="OF67" i="24" s="1"/>
  <c r="CM65" i="24"/>
  <c r="NV65" i="24" s="1"/>
  <c r="ZM35" i="24"/>
  <c r="ZP35" i="24" s="1"/>
  <c r="XO67" i="24"/>
  <c r="SX91" i="24"/>
  <c r="RY60" i="24" a="1"/>
  <c r="ZJ67" i="24" a="1"/>
  <c r="YX63" i="24" l="1"/>
  <c r="YV63" i="24"/>
  <c r="RU63" i="24" a="1"/>
  <c r="RU63" i="24" s="1"/>
  <c r="YW63" i="24"/>
  <c r="RT63" i="24" a="1"/>
  <c r="RT63" i="24" s="1"/>
  <c r="RQ63" i="24" a="1"/>
  <c r="RQ63" i="24" s="1"/>
  <c r="RV63" i="24" a="1"/>
  <c r="RV63" i="24" s="1"/>
  <c r="YU63" i="24"/>
  <c r="YY63" i="24"/>
  <c r="RS63" i="24" a="1"/>
  <c r="RS63" i="24" s="1"/>
  <c r="RR63" i="24" a="1"/>
  <c r="RR63" i="24" s="1"/>
  <c r="RY60" i="24"/>
  <c r="TR64" i="24"/>
  <c r="CY64" i="24" s="1"/>
  <c r="NZ64" i="24" s="1"/>
  <c r="CX65" i="24"/>
  <c r="LK68" i="24"/>
  <c r="NP63" i="24"/>
  <c r="NQ62" i="24"/>
  <c r="DB64" i="24"/>
  <c r="OA64" i="24" s="1"/>
  <c r="EC64" i="24"/>
  <c r="OJ64" i="24" s="1"/>
  <c r="NQ61" i="24"/>
  <c r="RW61" i="24"/>
  <c r="RW62" i="24"/>
  <c r="ZJ67" i="24"/>
  <c r="ZG68" i="24"/>
  <c r="CS68" i="24"/>
  <c r="NX68" i="24" s="1"/>
  <c r="DQ68" i="24"/>
  <c r="OF68" i="24" s="1"/>
  <c r="DE68" i="24"/>
  <c r="CJ66" i="24"/>
  <c r="NU66" i="24" s="1"/>
  <c r="TJ65" i="24"/>
  <c r="DW67" i="24"/>
  <c r="OH67" i="24" s="1"/>
  <c r="DH69" i="24"/>
  <c r="OC69" i="24" s="1"/>
  <c r="DT69" i="24"/>
  <c r="OG69" i="24" s="1"/>
  <c r="DK68" i="24"/>
  <c r="OD68" i="24" s="1"/>
  <c r="CN67" i="24"/>
  <c r="CW66" i="24"/>
  <c r="CO66" i="24"/>
  <c r="TO66" i="24" s="1"/>
  <c r="CP66" i="24" s="1"/>
  <c r="NW66" i="24" s="1"/>
  <c r="DN67" i="24"/>
  <c r="OE67" i="24" s="1"/>
  <c r="CG68" i="24"/>
  <c r="NT68" i="24" s="1"/>
  <c r="DZ69" i="24"/>
  <c r="OI69" i="24" s="1"/>
  <c r="CV70" i="24"/>
  <c r="NY70" i="24" s="1"/>
  <c r="CM66" i="24"/>
  <c r="NV66" i="24" s="1"/>
  <c r="AJ66" i="24"/>
  <c r="XO68" i="24"/>
  <c r="SX92" i="24"/>
  <c r="RY61" i="24" a="1"/>
  <c r="ZJ68" i="24" a="1"/>
  <c r="RR64" i="24" l="1" a="1"/>
  <c r="RR64" i="24" s="1"/>
  <c r="YY64" i="24"/>
  <c r="YX64" i="24"/>
  <c r="YV64" i="24"/>
  <c r="RU64" i="24" a="1"/>
  <c r="RU64" i="24" s="1"/>
  <c r="YW64" i="24"/>
  <c r="YU64" i="24"/>
  <c r="RT64" i="24" a="1"/>
  <c r="RT64" i="24" s="1"/>
  <c r="RQ64" i="24" a="1"/>
  <c r="RQ64" i="24" s="1"/>
  <c r="RV64" i="24" a="1"/>
  <c r="RV64" i="24" s="1"/>
  <c r="RS64" i="24" a="1"/>
  <c r="RS64" i="24" s="1"/>
  <c r="RY61" i="24"/>
  <c r="SJ62" i="24"/>
  <c r="SI62" i="24"/>
  <c r="SK62" i="24"/>
  <c r="SH62" i="24"/>
  <c r="SL62" i="24"/>
  <c r="TR65" i="24"/>
  <c r="CY65" i="24" s="1"/>
  <c r="NZ65" i="24" s="1"/>
  <c r="CX66" i="24"/>
  <c r="LK69" i="24"/>
  <c r="NP64" i="24"/>
  <c r="EC65" i="24"/>
  <c r="OJ65" i="24" s="1"/>
  <c r="DB65" i="24"/>
  <c r="OA65" i="24" s="1"/>
  <c r="ZJ68" i="24"/>
  <c r="CV71" i="24"/>
  <c r="NY71" i="24" s="1"/>
  <c r="DK69" i="24"/>
  <c r="OD69" i="24" s="1"/>
  <c r="DQ69" i="24"/>
  <c r="OF69" i="24" s="1"/>
  <c r="CW67" i="24"/>
  <c r="CO67" i="24"/>
  <c r="TO67" i="24" s="1"/>
  <c r="CP67" i="24" s="1"/>
  <c r="NW67" i="24" s="1"/>
  <c r="CN68" i="24"/>
  <c r="CJ67" i="24"/>
  <c r="NU67" i="24" s="1"/>
  <c r="CG69" i="24"/>
  <c r="NT69" i="24" s="1"/>
  <c r="DT70" i="24"/>
  <c r="OG70" i="24" s="1"/>
  <c r="SP63" i="24" a="1"/>
  <c r="SP63" i="24" s="1"/>
  <c r="SR63" i="24" a="1"/>
  <c r="SR63" i="24" s="1"/>
  <c r="SQ63" i="24" a="1"/>
  <c r="SQ63" i="24" s="1"/>
  <c r="SN63" i="24" a="1"/>
  <c r="SN63" i="24" s="1"/>
  <c r="SO63" i="24" a="1"/>
  <c r="SO63" i="24" s="1"/>
  <c r="SM63" i="24" a="1"/>
  <c r="SM63" i="24" s="1"/>
  <c r="SP64" i="24" a="1"/>
  <c r="SP64" i="24" s="1"/>
  <c r="SM64" i="24" a="1"/>
  <c r="SM64" i="24" s="1"/>
  <c r="SR64" i="24" a="1"/>
  <c r="SR64" i="24" s="1"/>
  <c r="SO64" i="24" a="1"/>
  <c r="SO64" i="24" s="1"/>
  <c r="SQ64" i="24" a="1"/>
  <c r="SQ64" i="24" s="1"/>
  <c r="SN64" i="24" a="1"/>
  <c r="SN64" i="24" s="1"/>
  <c r="DH70" i="24"/>
  <c r="OC70" i="24" s="1"/>
  <c r="CM67" i="24"/>
  <c r="NV67" i="24" s="1"/>
  <c r="ZG69" i="24"/>
  <c r="CS69" i="24"/>
  <c r="NX69" i="24" s="1"/>
  <c r="DN68" i="24"/>
  <c r="OE68" i="24" s="1"/>
  <c r="TJ66" i="24"/>
  <c r="AJ67" i="24"/>
  <c r="DZ70" i="24"/>
  <c r="OI70" i="24" s="1"/>
  <c r="DE69" i="24"/>
  <c r="DW68" i="24"/>
  <c r="OH68" i="24" s="1"/>
  <c r="ZM36" i="24"/>
  <c r="ZP36" i="24" s="1"/>
  <c r="XO69" i="24"/>
  <c r="SX93" i="24"/>
  <c r="SX94" i="24" s="1"/>
  <c r="SG62" i="24"/>
  <c r="RY62" i="24" a="1"/>
  <c r="ZJ69" i="24" a="1"/>
  <c r="YW65" i="24" l="1"/>
  <c r="YY65" i="24"/>
  <c r="YV65" i="24"/>
  <c r="RU65" i="24" a="1"/>
  <c r="RU65" i="24" s="1"/>
  <c r="RQ65" i="24" a="1"/>
  <c r="RQ65" i="24" s="1"/>
  <c r="RT65" i="24" a="1"/>
  <c r="RT65" i="24" s="1"/>
  <c r="YU65" i="24"/>
  <c r="YX65" i="24"/>
  <c r="RV65" i="24" a="1"/>
  <c r="RV65" i="24" s="1"/>
  <c r="RR65" i="24" a="1"/>
  <c r="RR65" i="24" s="1"/>
  <c r="RS65" i="24" a="1"/>
  <c r="RS65" i="24" s="1"/>
  <c r="SS62" i="24"/>
  <c r="RX63" i="24" s="1"/>
  <c r="RY62" i="24"/>
  <c r="SJ63" i="24"/>
  <c r="TR66" i="24"/>
  <c r="CY66" i="24" s="1"/>
  <c r="NZ66" i="24" s="1"/>
  <c r="CX67" i="24"/>
  <c r="LK70" i="24"/>
  <c r="NP65" i="24"/>
  <c r="NQ63" i="24"/>
  <c r="NQ64" i="24"/>
  <c r="DB66" i="24"/>
  <c r="OA66" i="24" s="1"/>
  <c r="EC66" i="24"/>
  <c r="OJ66" i="24" s="1"/>
  <c r="RW64" i="24"/>
  <c r="RW63" i="24"/>
  <c r="ZJ69" i="24"/>
  <c r="ZG70" i="24"/>
  <c r="CS70" i="24"/>
  <c r="NX70" i="24" s="1"/>
  <c r="DT71" i="24"/>
  <c r="OG71" i="24" s="1"/>
  <c r="DQ70" i="24"/>
  <c r="OF70" i="24" s="1"/>
  <c r="TJ67" i="24"/>
  <c r="CJ68" i="24"/>
  <c r="NU68" i="24" s="1"/>
  <c r="DW69" i="24"/>
  <c r="OH69" i="24" s="1"/>
  <c r="DZ71" i="24"/>
  <c r="OI71" i="24" s="1"/>
  <c r="CG70" i="24"/>
  <c r="NT70" i="24" s="1"/>
  <c r="CW68" i="24"/>
  <c r="CO68" i="24"/>
  <c r="TO68" i="24" s="1"/>
  <c r="CP68" i="24" s="1"/>
  <c r="NW68" i="24" s="1"/>
  <c r="CN69" i="24"/>
  <c r="DK70" i="24"/>
  <c r="OD70" i="24" s="1"/>
  <c r="DE70" i="24"/>
  <c r="DN69" i="24"/>
  <c r="OE69" i="24" s="1"/>
  <c r="DH71" i="24"/>
  <c r="OC71" i="24" s="1"/>
  <c r="CM68" i="24"/>
  <c r="NV68" i="24" s="1"/>
  <c r="CV72" i="24"/>
  <c r="NY72" i="24" s="1"/>
  <c r="SR65" i="24" a="1"/>
  <c r="SR65" i="24" s="1"/>
  <c r="SP65" i="24" a="1"/>
  <c r="SP65" i="24" s="1"/>
  <c r="SM65" i="24" a="1"/>
  <c r="SM65" i="24" s="1"/>
  <c r="SQ65" i="24" a="1"/>
  <c r="SQ65" i="24" s="1"/>
  <c r="SN65" i="24" a="1"/>
  <c r="SN65" i="24" s="1"/>
  <c r="SO65" i="24" a="1"/>
  <c r="SO65" i="24" s="1"/>
  <c r="AJ68" i="24"/>
  <c r="SX95" i="24"/>
  <c r="XO70" i="24"/>
  <c r="RY63" i="24" a="1"/>
  <c r="ZJ70" i="24" a="1"/>
  <c r="YV66" i="24" l="1"/>
  <c r="YX66" i="24"/>
  <c r="YW66" i="24"/>
  <c r="RQ66" i="24" a="1"/>
  <c r="RQ66" i="24" s="1"/>
  <c r="RV66" i="24" a="1"/>
  <c r="RV66" i="24" s="1"/>
  <c r="YU66" i="24"/>
  <c r="YY66" i="24"/>
  <c r="RR66" i="24" a="1"/>
  <c r="RR66" i="24" s="1"/>
  <c r="RU66" i="24" a="1"/>
  <c r="RU66" i="24" s="1"/>
  <c r="RS66" i="24" a="1"/>
  <c r="RS66" i="24" s="1"/>
  <c r="RT66" i="24" a="1"/>
  <c r="RT66" i="24" s="1"/>
  <c r="RY63" i="24"/>
  <c r="SI63" i="24"/>
  <c r="SK63" i="24"/>
  <c r="SH64" i="24"/>
  <c r="SJ64" i="24"/>
  <c r="SL64" i="24"/>
  <c r="SH63" i="24"/>
  <c r="SI64" i="24"/>
  <c r="SK64" i="24"/>
  <c r="SL63" i="24"/>
  <c r="TR67" i="24"/>
  <c r="CY67" i="24" s="1"/>
  <c r="NZ67" i="24" s="1"/>
  <c r="CX68" i="24"/>
  <c r="LK71" i="24"/>
  <c r="NP66" i="24"/>
  <c r="EC67" i="24"/>
  <c r="OJ67" i="24" s="1"/>
  <c r="DB67" i="24"/>
  <c r="OA67" i="24" s="1"/>
  <c r="RW65" i="24"/>
  <c r="ZJ70" i="24"/>
  <c r="DN70" i="24"/>
  <c r="OE70" i="24" s="1"/>
  <c r="CN70" i="24"/>
  <c r="CW69" i="24"/>
  <c r="CO69" i="24"/>
  <c r="TO69" i="24" s="1"/>
  <c r="CP69" i="24" s="1"/>
  <c r="NW69" i="24" s="1"/>
  <c r="TJ68" i="24"/>
  <c r="DT72" i="24"/>
  <c r="OG72" i="24" s="1"/>
  <c r="CG71" i="24"/>
  <c r="NT71" i="24" s="1"/>
  <c r="ZG71" i="24"/>
  <c r="CS71" i="24"/>
  <c r="NX71" i="24" s="1"/>
  <c r="CJ69" i="24"/>
  <c r="NU69" i="24" s="1"/>
  <c r="DQ71" i="24"/>
  <c r="OF71" i="24" s="1"/>
  <c r="SR66" i="24" a="1"/>
  <c r="SR66" i="24" s="1"/>
  <c r="SO66" i="24" a="1"/>
  <c r="SO66" i="24" s="1"/>
  <c r="SN66" i="24" a="1"/>
  <c r="SN66" i="24" s="1"/>
  <c r="SQ66" i="24" a="1"/>
  <c r="SQ66" i="24" s="1"/>
  <c r="SP66" i="24" a="1"/>
  <c r="SP66" i="24" s="1"/>
  <c r="SM66" i="24" a="1"/>
  <c r="SM66" i="24" s="1"/>
  <c r="DZ72" i="24"/>
  <c r="OI72" i="24" s="1"/>
  <c r="DH72" i="24"/>
  <c r="OC72" i="24" s="1"/>
  <c r="DE71" i="24"/>
  <c r="DK71" i="24"/>
  <c r="OD71" i="24" s="1"/>
  <c r="CV73" i="24"/>
  <c r="NY73" i="24" s="1"/>
  <c r="CM69" i="24"/>
  <c r="NV69" i="24" s="1"/>
  <c r="DW70" i="24"/>
  <c r="OH70" i="24" s="1"/>
  <c r="ZM37" i="24"/>
  <c r="ZP37" i="24" s="1"/>
  <c r="SX96" i="24"/>
  <c r="XO71" i="24"/>
  <c r="SG64" i="24"/>
  <c r="SG63" i="24"/>
  <c r="RY64" i="24" a="1"/>
  <c r="ZJ71" i="24" a="1"/>
  <c r="RQ67" i="24" l="1" a="1"/>
  <c r="RQ67" i="24" s="1"/>
  <c r="YU67" i="24"/>
  <c r="RR67" i="24" a="1"/>
  <c r="RR67" i="24" s="1"/>
  <c r="RU67" i="24" a="1"/>
  <c r="RU67" i="24" s="1"/>
  <c r="RT67" i="24" a="1"/>
  <c r="RT67" i="24" s="1"/>
  <c r="RV67" i="24" a="1"/>
  <c r="RV67" i="24" s="1"/>
  <c r="YV67" i="24"/>
  <c r="YW67" i="24"/>
  <c r="YY67" i="24"/>
  <c r="YX67" i="24"/>
  <c r="RS67" i="24" a="1"/>
  <c r="RS67" i="24" s="1"/>
  <c r="SS63" i="24"/>
  <c r="RX64" i="24" s="1"/>
  <c r="SS64" i="24"/>
  <c r="RX65" i="24" s="1"/>
  <c r="RY64" i="24"/>
  <c r="TR68" i="24"/>
  <c r="CY68" i="24" s="1"/>
  <c r="NZ68" i="24" s="1"/>
  <c r="CX69" i="24"/>
  <c r="LK72" i="24"/>
  <c r="NP67" i="24"/>
  <c r="NQ66" i="24"/>
  <c r="DB68" i="24"/>
  <c r="OA68" i="24" s="1"/>
  <c r="NQ65" i="24"/>
  <c r="EC68" i="24"/>
  <c r="OJ68" i="24" s="1"/>
  <c r="ZJ71" i="24"/>
  <c r="DQ72" i="24"/>
  <c r="OF72" i="24" s="1"/>
  <c r="TJ69" i="24"/>
  <c r="CO70" i="24"/>
  <c r="TO70" i="24" s="1"/>
  <c r="CP70" i="24" s="1"/>
  <c r="NW70" i="24" s="1"/>
  <c r="CW70" i="24"/>
  <c r="CN71" i="24"/>
  <c r="DH73" i="24"/>
  <c r="OC73" i="24" s="1"/>
  <c r="DE72" i="24"/>
  <c r="DZ73" i="24"/>
  <c r="OI73" i="24" s="1"/>
  <c r="DN71" i="24"/>
  <c r="OE71" i="24" s="1"/>
  <c r="CJ70" i="24"/>
  <c r="NU70" i="24" s="1"/>
  <c r="ZG72" i="24"/>
  <c r="CS72" i="24"/>
  <c r="NX72" i="24" s="1"/>
  <c r="RW66" i="24"/>
  <c r="DW71" i="24"/>
  <c r="OH71" i="24" s="1"/>
  <c r="CM70" i="24"/>
  <c r="NV70" i="24" s="1"/>
  <c r="DT73" i="24"/>
  <c r="OG73" i="24" s="1"/>
  <c r="CV74" i="24"/>
  <c r="NY74" i="24" s="1"/>
  <c r="CG72" i="24"/>
  <c r="NT72" i="24" s="1"/>
  <c r="DK72" i="24"/>
  <c r="OD72" i="24" s="1"/>
  <c r="XO72" i="24"/>
  <c r="SX97" i="24"/>
  <c r="RY65" i="24" a="1"/>
  <c r="ZJ72" i="24" a="1"/>
  <c r="RQ68" i="24" l="1" a="1"/>
  <c r="RQ68" i="24" s="1"/>
  <c r="YW68" i="24"/>
  <c r="YY68" i="24"/>
  <c r="YU68" i="24"/>
  <c r="RV68" i="24" a="1"/>
  <c r="RV68" i="24" s="1"/>
  <c r="YX68" i="24"/>
  <c r="RS68" i="24" a="1"/>
  <c r="RS68" i="24" s="1"/>
  <c r="RU68" i="24" a="1"/>
  <c r="RU68" i="24" s="1"/>
  <c r="RR68" i="24" a="1"/>
  <c r="RR68" i="24" s="1"/>
  <c r="YV68" i="24"/>
  <c r="RT68" i="24" a="1"/>
  <c r="RT68" i="24" s="1"/>
  <c r="ST62" i="24"/>
  <c r="SU62" i="24" s="1" a="1"/>
  <c r="SU62" i="24" s="1"/>
  <c r="RY65" i="24"/>
  <c r="SL65" i="24"/>
  <c r="SH65" i="24"/>
  <c r="SI66" i="24"/>
  <c r="SH66" i="24"/>
  <c r="SL66" i="24"/>
  <c r="SJ65" i="24"/>
  <c r="SI65" i="24"/>
  <c r="SJ66" i="24"/>
  <c r="SK66" i="24"/>
  <c r="SK65" i="24"/>
  <c r="TR69" i="24"/>
  <c r="CY69" i="24" s="1"/>
  <c r="NZ69" i="24" s="1"/>
  <c r="CX70" i="24"/>
  <c r="NP68" i="24"/>
  <c r="LK73" i="24"/>
  <c r="DB69" i="24"/>
  <c r="OA69" i="24" s="1"/>
  <c r="EC69" i="24"/>
  <c r="OJ69" i="24" s="1"/>
  <c r="ZJ72" i="24"/>
  <c r="DT74" i="24"/>
  <c r="OG74" i="24" s="1"/>
  <c r="CM71" i="24"/>
  <c r="NV71" i="24" s="1"/>
  <c r="CJ71" i="24"/>
  <c r="NU71" i="24" s="1"/>
  <c r="DH74" i="24"/>
  <c r="OC74" i="24" s="1"/>
  <c r="TJ70" i="24"/>
  <c r="CG73" i="24"/>
  <c r="NT73" i="24" s="1"/>
  <c r="DK73" i="24"/>
  <c r="OD73" i="24" s="1"/>
  <c r="DW72" i="24"/>
  <c r="OH72" i="24" s="1"/>
  <c r="DQ73" i="24"/>
  <c r="OF73" i="24" s="1"/>
  <c r="CV75" i="24"/>
  <c r="NY75" i="24" s="1"/>
  <c r="SR67" i="24" a="1"/>
  <c r="SR67" i="24" s="1"/>
  <c r="SN67" i="24" a="1"/>
  <c r="SN67" i="24" s="1"/>
  <c r="SO67" i="24" a="1"/>
  <c r="SO67" i="24" s="1"/>
  <c r="SQ67" i="24" a="1"/>
  <c r="SQ67" i="24" s="1"/>
  <c r="SM67" i="24" a="1"/>
  <c r="SM67" i="24" s="1"/>
  <c r="SP67" i="24" a="1"/>
  <c r="SP67" i="24" s="1"/>
  <c r="NQ67" i="24"/>
  <c r="ZG73" i="24"/>
  <c r="CS73" i="24"/>
  <c r="NX73" i="24" s="1"/>
  <c r="DZ74" i="24"/>
  <c r="OI74" i="24" s="1"/>
  <c r="CN72" i="24"/>
  <c r="CO71" i="24"/>
  <c r="TO71" i="24" s="1"/>
  <c r="CP71" i="24" s="1"/>
  <c r="NW71" i="24" s="1"/>
  <c r="CW71" i="24"/>
  <c r="DN72" i="24"/>
  <c r="OE72" i="24" s="1"/>
  <c r="DE73" i="24"/>
  <c r="AJ71" i="24"/>
  <c r="ZM38" i="24"/>
  <c r="ZP38" i="24" s="1"/>
  <c r="SX98" i="24"/>
  <c r="XO73" i="24"/>
  <c r="SG66" i="24"/>
  <c r="SG65" i="24"/>
  <c r="RY66" i="24" a="1"/>
  <c r="ZJ73" i="24" a="1"/>
  <c r="RT69" i="24" l="1" a="1"/>
  <c r="RT69" i="24" s="1"/>
  <c r="YW69" i="24"/>
  <c r="YY69" i="24"/>
  <c r="YU69" i="24"/>
  <c r="YV69" i="24"/>
  <c r="RV69" i="24" a="1"/>
  <c r="RV69" i="24" s="1"/>
  <c r="YX69" i="24"/>
  <c r="RS69" i="24" a="1"/>
  <c r="RS69" i="24" s="1"/>
  <c r="RQ69" i="24" a="1"/>
  <c r="RQ69" i="24" s="1"/>
  <c r="RR69" i="24" a="1"/>
  <c r="RR69" i="24" s="1"/>
  <c r="RU69" i="24" a="1"/>
  <c r="RU69" i="24" s="1"/>
  <c r="ST63" i="24"/>
  <c r="SU63" i="24" s="1" a="1"/>
  <c r="SU63" i="24" s="1"/>
  <c r="SS65" i="24"/>
  <c r="RX66" i="24" s="1"/>
  <c r="SS66" i="24"/>
  <c r="RX67" i="24" s="1"/>
  <c r="RY66" i="24"/>
  <c r="SI67" i="24"/>
  <c r="SJ67" i="24"/>
  <c r="SK67" i="24"/>
  <c r="SH67" i="24"/>
  <c r="SL67" i="24"/>
  <c r="TR70" i="24"/>
  <c r="CY70" i="24" s="1"/>
  <c r="NZ70" i="24" s="1"/>
  <c r="CX71" i="24"/>
  <c r="LK74" i="24"/>
  <c r="NQ68" i="24"/>
  <c r="NP69" i="24"/>
  <c r="EC70" i="24"/>
  <c r="OJ70" i="24" s="1"/>
  <c r="DB70" i="24"/>
  <c r="OA70" i="24" s="1"/>
  <c r="ZJ73" i="24"/>
  <c r="RW67" i="24"/>
  <c r="DQ74" i="24"/>
  <c r="OF74" i="24" s="1"/>
  <c r="DH75" i="24"/>
  <c r="OC75" i="24" s="1"/>
  <c r="SN69" i="24" a="1"/>
  <c r="SN69" i="24" s="1"/>
  <c r="SR69" i="24" a="1"/>
  <c r="SR69" i="24" s="1"/>
  <c r="SQ69" i="24" a="1"/>
  <c r="SQ69" i="24" s="1"/>
  <c r="SM69" i="24" a="1"/>
  <c r="SM69" i="24" s="1"/>
  <c r="SP69" i="24" a="1"/>
  <c r="SP69" i="24" s="1"/>
  <c r="SO69" i="24" a="1"/>
  <c r="SO69" i="24" s="1"/>
  <c r="ZG74" i="24"/>
  <c r="CS74" i="24"/>
  <c r="NX74" i="24" s="1"/>
  <c r="DW73" i="24"/>
  <c r="OH73" i="24" s="1"/>
  <c r="CG74" i="24"/>
  <c r="NT74" i="24" s="1"/>
  <c r="CJ72" i="24"/>
  <c r="NU72" i="24" s="1"/>
  <c r="SN68" i="24" a="1"/>
  <c r="SN68" i="24" s="1"/>
  <c r="SR68" i="24" a="1"/>
  <c r="SR68" i="24" s="1"/>
  <c r="SQ68" i="24" a="1"/>
  <c r="SQ68" i="24" s="1"/>
  <c r="SM68" i="24" a="1"/>
  <c r="SM68" i="24" s="1"/>
  <c r="SO68" i="24" a="1"/>
  <c r="SO68" i="24" s="1"/>
  <c r="SP68" i="24" a="1"/>
  <c r="SP68" i="24" s="1"/>
  <c r="TJ71" i="24"/>
  <c r="CM72" i="24"/>
  <c r="NV72" i="24" s="1"/>
  <c r="DE74" i="24"/>
  <c r="CV76" i="24"/>
  <c r="NY76" i="24" s="1"/>
  <c r="DT75" i="24"/>
  <c r="OG75" i="24" s="1"/>
  <c r="DN73" i="24"/>
  <c r="OE73" i="24" s="1"/>
  <c r="CW72" i="24"/>
  <c r="CO72" i="24"/>
  <c r="TO72" i="24" s="1"/>
  <c r="CP72" i="24" s="1"/>
  <c r="NW72" i="24" s="1"/>
  <c r="CN73" i="24"/>
  <c r="DZ75" i="24"/>
  <c r="OI75" i="24" s="1"/>
  <c r="DK74" i="24"/>
  <c r="OD74" i="24" s="1"/>
  <c r="AJ72" i="24"/>
  <c r="XO74" i="24"/>
  <c r="SX99" i="24"/>
  <c r="SG67" i="24"/>
  <c r="RY67" i="24" a="1"/>
  <c r="ZJ74" i="24" a="1"/>
  <c r="YW70" i="24" l="1"/>
  <c r="RT70" i="24" a="1"/>
  <c r="RT70" i="24" s="1"/>
  <c r="YV70" i="24"/>
  <c r="RU70" i="24" a="1"/>
  <c r="RU70" i="24" s="1"/>
  <c r="RQ70" i="24" a="1"/>
  <c r="RQ70" i="24" s="1"/>
  <c r="RV70" i="24" a="1"/>
  <c r="RV70" i="24" s="1"/>
  <c r="YY70" i="24"/>
  <c r="YU70" i="24"/>
  <c r="RS70" i="24" a="1"/>
  <c r="RS70" i="24" s="1"/>
  <c r="RR70" i="24" a="1"/>
  <c r="RR70" i="24" s="1"/>
  <c r="YX70" i="24"/>
  <c r="ST64" i="24"/>
  <c r="SU64" i="24" s="1" a="1"/>
  <c r="SU64" i="24" s="1"/>
  <c r="SS67" i="24"/>
  <c r="RX68" i="24" s="1"/>
  <c r="RY67" i="24"/>
  <c r="SH68" i="24"/>
  <c r="SK68" i="24"/>
  <c r="SJ68" i="24"/>
  <c r="SL68" i="24"/>
  <c r="SI68" i="24"/>
  <c r="TR71" i="24"/>
  <c r="CY71" i="24" s="1"/>
  <c r="NZ71" i="24" s="1"/>
  <c r="CX72" i="24"/>
  <c r="LK75" i="24"/>
  <c r="NP70" i="24"/>
  <c r="NQ69" i="24"/>
  <c r="DB71" i="24"/>
  <c r="OA71" i="24" s="1"/>
  <c r="EC71" i="24"/>
  <c r="OJ71" i="24" s="1"/>
  <c r="ZJ74" i="24"/>
  <c r="DT76" i="24"/>
  <c r="OG76" i="24" s="1"/>
  <c r="DW74" i="24"/>
  <c r="OH74" i="24" s="1"/>
  <c r="DQ75" i="24"/>
  <c r="OF75" i="24" s="1"/>
  <c r="RW69" i="24"/>
  <c r="CN74" i="24"/>
  <c r="CW73" i="24"/>
  <c r="CO73" i="24"/>
  <c r="TO73" i="24" s="1"/>
  <c r="CP73" i="24" s="1"/>
  <c r="NW73" i="24" s="1"/>
  <c r="CJ73" i="24"/>
  <c r="NU73" i="24" s="1"/>
  <c r="ZG75" i="24"/>
  <c r="CS75" i="24"/>
  <c r="NX75" i="24" s="1"/>
  <c r="DK75" i="24"/>
  <c r="OD75" i="24" s="1"/>
  <c r="CV77" i="24"/>
  <c r="NY77" i="24" s="1"/>
  <c r="DN74" i="24"/>
  <c r="OE74" i="24" s="1"/>
  <c r="TJ72" i="24"/>
  <c r="RW68" i="24"/>
  <c r="CG75" i="24"/>
  <c r="NT75" i="24" s="1"/>
  <c r="DH76" i="24"/>
  <c r="OC76" i="24" s="1"/>
  <c r="SP70" i="24" a="1"/>
  <c r="SP70" i="24" s="1"/>
  <c r="SQ70" i="24" a="1"/>
  <c r="SQ70" i="24" s="1"/>
  <c r="SN70" i="24" a="1"/>
  <c r="SN70" i="24" s="1"/>
  <c r="SO70" i="24" a="1"/>
  <c r="SO70" i="24" s="1"/>
  <c r="SR70" i="24" a="1"/>
  <c r="SR70" i="24" s="1"/>
  <c r="SM70" i="24" a="1"/>
  <c r="SM70" i="24" s="1"/>
  <c r="CM73" i="24"/>
  <c r="NV73" i="24" s="1"/>
  <c r="DZ76" i="24"/>
  <c r="OI76" i="24" s="1"/>
  <c r="DE75" i="24"/>
  <c r="AJ73" i="24"/>
  <c r="ZM39" i="24"/>
  <c r="ZP39" i="24" s="1"/>
  <c r="XO75" i="24"/>
  <c r="SX100" i="24"/>
  <c r="SX101" i="24" s="1"/>
  <c r="SG68" i="24"/>
  <c r="RY68" i="24" a="1"/>
  <c r="ZJ75" i="24" a="1"/>
  <c r="RQ71" i="24" l="1" a="1"/>
  <c r="RQ71" i="24" s="1"/>
  <c r="YU71" i="24"/>
  <c r="RS71" i="24" a="1"/>
  <c r="RS71" i="24" s="1"/>
  <c r="YV71" i="24"/>
  <c r="RR71" i="24" a="1"/>
  <c r="RR71" i="24" s="1"/>
  <c r="YW71" i="24"/>
  <c r="YY71" i="24"/>
  <c r="YX71" i="24"/>
  <c r="RT71" i="24" a="1"/>
  <c r="RT71" i="24" s="1"/>
  <c r="RU71" i="24" a="1"/>
  <c r="RU71" i="24" s="1"/>
  <c r="RV71" i="24" a="1"/>
  <c r="RV71" i="24" s="1"/>
  <c r="ST65" i="24"/>
  <c r="SU65" i="24" s="1" a="1"/>
  <c r="SU65" i="24" s="1"/>
  <c r="SS68" i="24"/>
  <c r="RX69" i="24" s="1"/>
  <c r="RY68" i="24"/>
  <c r="SI69" i="24"/>
  <c r="SH69" i="24"/>
  <c r="SJ69" i="24"/>
  <c r="SK69" i="24"/>
  <c r="SL69" i="24"/>
  <c r="TR72" i="24"/>
  <c r="CY72" i="24" s="1"/>
  <c r="NZ72" i="24" s="1"/>
  <c r="CX73" i="24"/>
  <c r="LK76" i="24"/>
  <c r="NP71" i="24"/>
  <c r="EC72" i="24"/>
  <c r="OJ72" i="24" s="1"/>
  <c r="DB72" i="24"/>
  <c r="OA72" i="24" s="1"/>
  <c r="ZJ75" i="24"/>
  <c r="RW70" i="24"/>
  <c r="DK76" i="24"/>
  <c r="OD76" i="24" s="1"/>
  <c r="CJ74" i="24"/>
  <c r="NU74" i="24" s="1"/>
  <c r="DE76" i="24"/>
  <c r="DH77" i="24"/>
  <c r="OC77" i="24" s="1"/>
  <c r="CO74" i="24"/>
  <c r="TO74" i="24" s="1"/>
  <c r="CP74" i="24" s="1"/>
  <c r="NW74" i="24" s="1"/>
  <c r="CN75" i="24"/>
  <c r="CW74" i="24"/>
  <c r="DT77" i="24"/>
  <c r="OG77" i="24" s="1"/>
  <c r="TJ73" i="24"/>
  <c r="CV78" i="24"/>
  <c r="NY78" i="24" s="1"/>
  <c r="DQ76" i="24"/>
  <c r="OF76" i="24" s="1"/>
  <c r="DW75" i="24"/>
  <c r="OH75" i="24" s="1"/>
  <c r="DN75" i="24"/>
  <c r="OE75" i="24" s="1"/>
  <c r="DZ77" i="24"/>
  <c r="OI77" i="24" s="1"/>
  <c r="CG76" i="24"/>
  <c r="NT76" i="24" s="1"/>
  <c r="ZG76" i="24"/>
  <c r="CS76" i="24"/>
  <c r="NX76" i="24" s="1"/>
  <c r="AJ74" i="24"/>
  <c r="CM74" i="24"/>
  <c r="NV74" i="24" s="1"/>
  <c r="XO76" i="24"/>
  <c r="SX102" i="24"/>
  <c r="SX103" i="24" s="1"/>
  <c r="SG69" i="24"/>
  <c r="RY69" i="24" a="1"/>
  <c r="ZJ76" i="24" a="1"/>
  <c r="YW72" i="24" l="1"/>
  <c r="RV72" i="24" a="1"/>
  <c r="RV72" i="24" s="1"/>
  <c r="RS72" i="24" a="1"/>
  <c r="RS72" i="24" s="1"/>
  <c r="RU72" i="24" a="1"/>
  <c r="RU72" i="24" s="1"/>
  <c r="RR72" i="24" a="1"/>
  <c r="RR72" i="24" s="1"/>
  <c r="YY72" i="24"/>
  <c r="YV72" i="24"/>
  <c r="RQ72" i="24" a="1"/>
  <c r="RQ72" i="24" s="1"/>
  <c r="YU72" i="24"/>
  <c r="YX72" i="24"/>
  <c r="RT72" i="24" a="1"/>
  <c r="RT72" i="24" s="1"/>
  <c r="ST66" i="24"/>
  <c r="SU66" i="24" s="1" a="1"/>
  <c r="SU66" i="24" s="1"/>
  <c r="SS69" i="24"/>
  <c r="RX70" i="24" s="1"/>
  <c r="RY69" i="24"/>
  <c r="TR73" i="24"/>
  <c r="CY73" i="24" s="1"/>
  <c r="NZ73" i="24" s="1"/>
  <c r="CX74" i="24"/>
  <c r="LK77" i="24"/>
  <c r="NP72" i="24"/>
  <c r="DB73" i="24"/>
  <c r="OA73" i="24" s="1"/>
  <c r="NQ70" i="24"/>
  <c r="EC73" i="24"/>
  <c r="OJ73" i="24" s="1"/>
  <c r="ZJ76" i="24"/>
  <c r="DH78" i="24"/>
  <c r="OC78" i="24" s="1"/>
  <c r="CJ75" i="24"/>
  <c r="NU75" i="24" s="1"/>
  <c r="TJ74" i="24"/>
  <c r="CN76" i="24"/>
  <c r="CO75" i="24"/>
  <c r="TO75" i="24" s="1"/>
  <c r="CP75" i="24" s="1"/>
  <c r="NW75" i="24" s="1"/>
  <c r="CW75" i="24"/>
  <c r="DK77" i="24"/>
  <c r="OD77" i="24" s="1"/>
  <c r="CG77" i="24"/>
  <c r="NT77" i="24" s="1"/>
  <c r="DE77" i="24"/>
  <c r="SR71" i="24" a="1"/>
  <c r="SR71" i="24" s="1"/>
  <c r="SN71" i="24" a="1"/>
  <c r="SN71" i="24" s="1"/>
  <c r="SQ71" i="24" a="1"/>
  <c r="SQ71" i="24" s="1"/>
  <c r="SM71" i="24" a="1"/>
  <c r="SM71" i="24" s="1"/>
  <c r="SP71" i="24" a="1"/>
  <c r="SP71" i="24" s="1"/>
  <c r="SO71" i="24" a="1"/>
  <c r="SO71" i="24" s="1"/>
  <c r="DN76" i="24"/>
  <c r="OE76" i="24" s="1"/>
  <c r="ZG77" i="24"/>
  <c r="CS77" i="24"/>
  <c r="NX77" i="24" s="1"/>
  <c r="DW76" i="24"/>
  <c r="OH76" i="24" s="1"/>
  <c r="DQ77" i="24"/>
  <c r="OF77" i="24" s="1"/>
  <c r="CM75" i="24"/>
  <c r="NV75" i="24" s="1"/>
  <c r="DZ78" i="24"/>
  <c r="OI78" i="24" s="1"/>
  <c r="NQ71" i="24"/>
  <c r="AJ75" i="24"/>
  <c r="CV79" i="24"/>
  <c r="NY79" i="24" s="1"/>
  <c r="DT78" i="24"/>
  <c r="OG78" i="24" s="1"/>
  <c r="ZM40" i="24"/>
  <c r="ZP40" i="24" s="1"/>
  <c r="SX104" i="24"/>
  <c r="SX105" i="24" s="1"/>
  <c r="XO77" i="24"/>
  <c r="RY70" i="24" a="1"/>
  <c r="ZJ77" i="24" a="1"/>
  <c r="RT73" i="24" l="1" a="1"/>
  <c r="RT73" i="24" s="1"/>
  <c r="YY73" i="24"/>
  <c r="RV73" i="24" a="1"/>
  <c r="RV73" i="24" s="1"/>
  <c r="YU73" i="24"/>
  <c r="RS73" i="24" a="1"/>
  <c r="RS73" i="24" s="1"/>
  <c r="RR73" i="24" a="1"/>
  <c r="RR73" i="24" s="1"/>
  <c r="YV73" i="24"/>
  <c r="YX73" i="24"/>
  <c r="YW73" i="24"/>
  <c r="RU73" i="24" a="1"/>
  <c r="RU73" i="24" s="1"/>
  <c r="RQ73" i="24" a="1"/>
  <c r="RQ73" i="24" s="1"/>
  <c r="ST67" i="24"/>
  <c r="SU67" i="24" s="1" a="1"/>
  <c r="SU67" i="24" s="1"/>
  <c r="SK70" i="24"/>
  <c r="RY70" i="24"/>
  <c r="SJ70" i="24"/>
  <c r="SH70" i="24"/>
  <c r="SK71" i="24"/>
  <c r="SI70" i="24"/>
  <c r="SI71" i="24"/>
  <c r="SH71" i="24"/>
  <c r="SL70" i="24"/>
  <c r="SL71" i="24"/>
  <c r="SJ71" i="24"/>
  <c r="TR74" i="24"/>
  <c r="CY74" i="24" s="1"/>
  <c r="NZ74" i="24" s="1"/>
  <c r="CX75" i="24"/>
  <c r="LK78" i="24"/>
  <c r="NP73" i="24"/>
  <c r="NQ72" i="24"/>
  <c r="EC74" i="24"/>
  <c r="OJ74" i="24" s="1"/>
  <c r="DB74" i="24"/>
  <c r="OA74" i="24" s="1"/>
  <c r="ZJ77" i="24"/>
  <c r="DQ78" i="24"/>
  <c r="OF78" i="24" s="1"/>
  <c r="CG78" i="24"/>
  <c r="NT78" i="24" s="1"/>
  <c r="DH79" i="24"/>
  <c r="OC79" i="24" s="1"/>
  <c r="CW76" i="24"/>
  <c r="CO76" i="24"/>
  <c r="TO76" i="24" s="1"/>
  <c r="CP76" i="24" s="1"/>
  <c r="NW76" i="24" s="1"/>
  <c r="CN77" i="24"/>
  <c r="DZ79" i="24"/>
  <c r="OI79" i="24" s="1"/>
  <c r="DN77" i="24"/>
  <c r="OE77" i="24" s="1"/>
  <c r="DK78" i="24"/>
  <c r="OD78" i="24" s="1"/>
  <c r="TJ75" i="24"/>
  <c r="SN72" i="24" a="1"/>
  <c r="SN72" i="24" s="1"/>
  <c r="SM72" i="24" a="1"/>
  <c r="SM72" i="24" s="1"/>
  <c r="SQ72" i="24" a="1"/>
  <c r="SQ72" i="24" s="1"/>
  <c r="SO72" i="24" a="1"/>
  <c r="SO72" i="24" s="1"/>
  <c r="SP72" i="24" a="1"/>
  <c r="SP72" i="24" s="1"/>
  <c r="SR72" i="24" a="1"/>
  <c r="SR72" i="24" s="1"/>
  <c r="CM76" i="24"/>
  <c r="NV76" i="24" s="1"/>
  <c r="ZG78" i="24"/>
  <c r="CS78" i="24"/>
  <c r="NX78" i="24" s="1"/>
  <c r="DW77" i="24"/>
  <c r="OH77" i="24" s="1"/>
  <c r="CV80" i="24"/>
  <c r="NY80" i="24" s="1"/>
  <c r="RW71" i="24"/>
  <c r="SQ73" i="24" a="1"/>
  <c r="SQ73" i="24" s="1"/>
  <c r="SP73" i="24" a="1"/>
  <c r="SP73" i="24" s="1"/>
  <c r="SM73" i="24" a="1"/>
  <c r="SM73" i="24" s="1"/>
  <c r="SO73" i="24" a="1"/>
  <c r="SO73" i="24" s="1"/>
  <c r="SN73" i="24" a="1"/>
  <c r="SN73" i="24" s="1"/>
  <c r="SR73" i="24" a="1"/>
  <c r="SR73" i="24" s="1"/>
  <c r="DT79" i="24"/>
  <c r="OG79" i="24" s="1"/>
  <c r="DE78" i="24"/>
  <c r="CJ76" i="24"/>
  <c r="NU76" i="24" s="1"/>
  <c r="AJ76" i="24"/>
  <c r="SX106" i="24"/>
  <c r="SX107" i="24" s="1"/>
  <c r="XO78" i="24"/>
  <c r="SG71" i="24"/>
  <c r="SG70" i="24"/>
  <c r="RY71" i="24" a="1"/>
  <c r="ZJ78" i="24" a="1"/>
  <c r="RT74" i="24" l="1" a="1"/>
  <c r="RT74" i="24" s="1"/>
  <c r="RQ74" i="24" a="1"/>
  <c r="RQ74" i="24" s="1"/>
  <c r="RS74" i="24" a="1"/>
  <c r="RS74" i="24" s="1"/>
  <c r="YV74" i="24"/>
  <c r="RR74" i="24" a="1"/>
  <c r="RR74" i="24" s="1"/>
  <c r="YX74" i="24"/>
  <c r="YW74" i="24"/>
  <c r="YU74" i="24"/>
  <c r="RV74" i="24" a="1"/>
  <c r="RV74" i="24" s="1"/>
  <c r="YY74" i="24"/>
  <c r="RU74" i="24" a="1"/>
  <c r="RU74" i="24" s="1"/>
  <c r="ST68" i="24"/>
  <c r="SU68" i="24" s="1" a="1"/>
  <c r="SU68" i="24" s="1"/>
  <c r="SS71" i="24"/>
  <c r="RX72" i="24" s="1"/>
  <c r="SS70" i="24"/>
  <c r="RX71" i="24" s="1"/>
  <c r="RY71" i="24"/>
  <c r="SH72" i="24"/>
  <c r="SK72" i="24"/>
  <c r="SJ72" i="24"/>
  <c r="SI72" i="24"/>
  <c r="SL72" i="24"/>
  <c r="TR75" i="24"/>
  <c r="CY75" i="24" s="1"/>
  <c r="NZ75" i="24" s="1"/>
  <c r="CX76" i="24"/>
  <c r="LK79" i="24"/>
  <c r="NP74" i="24"/>
  <c r="NQ73" i="24"/>
  <c r="DB75" i="24"/>
  <c r="OA75" i="24" s="1"/>
  <c r="EC75" i="24"/>
  <c r="OJ75" i="24" s="1"/>
  <c r="ZJ78" i="24"/>
  <c r="DZ80" i="24"/>
  <c r="OI80" i="24" s="1"/>
  <c r="CG79" i="24"/>
  <c r="NT79" i="24" s="1"/>
  <c r="DT80" i="24"/>
  <c r="OG80" i="24" s="1"/>
  <c r="RW73" i="24"/>
  <c r="TJ76" i="24"/>
  <c r="DQ79" i="24"/>
  <c r="OF79" i="24" s="1"/>
  <c r="CV81" i="24"/>
  <c r="NY81" i="24" s="1"/>
  <c r="DW78" i="24"/>
  <c r="OH78" i="24" s="1"/>
  <c r="DK79" i="24"/>
  <c r="OD79" i="24" s="1"/>
  <c r="DE79" i="24"/>
  <c r="ZG79" i="24"/>
  <c r="CS79" i="24"/>
  <c r="NX79" i="24" s="1"/>
  <c r="CM77" i="24"/>
  <c r="NV77" i="24" s="1"/>
  <c r="CJ77" i="24"/>
  <c r="NU77" i="24" s="1"/>
  <c r="RW72" i="24"/>
  <c r="DN78" i="24"/>
  <c r="OE78" i="24" s="1"/>
  <c r="DH80" i="24"/>
  <c r="OC80" i="24" s="1"/>
  <c r="AJ77" i="24"/>
  <c r="CN78" i="24"/>
  <c r="CW77" i="24"/>
  <c r="CO77" i="24"/>
  <c r="TO77" i="24" s="1"/>
  <c r="CP77" i="24" s="1"/>
  <c r="NW77" i="24" s="1"/>
  <c r="ZM41" i="24"/>
  <c r="ZP41" i="24" s="1"/>
  <c r="SX108" i="24"/>
  <c r="SX109" i="24" s="1"/>
  <c r="XO79" i="24"/>
  <c r="SG72" i="24"/>
  <c r="RY72" i="24" a="1"/>
  <c r="ZJ79" i="24" a="1"/>
  <c r="RR75" i="24" l="1" a="1"/>
  <c r="RR75" i="24" s="1"/>
  <c r="RU75" i="24" a="1"/>
  <c r="RU75" i="24" s="1"/>
  <c r="YU75" i="24"/>
  <c r="YW75" i="24"/>
  <c r="RT75" i="24" a="1"/>
  <c r="RT75" i="24" s="1"/>
  <c r="RV75" i="24" a="1"/>
  <c r="RV75" i="24" s="1"/>
  <c r="YV75" i="24"/>
  <c r="YY75" i="24"/>
  <c r="YX75" i="24"/>
  <c r="RQ75" i="24" a="1"/>
  <c r="RQ75" i="24" s="1"/>
  <c r="RS75" i="24" a="1"/>
  <c r="RS75" i="24" s="1"/>
  <c r="ST69" i="24"/>
  <c r="SU69" i="24" s="1" a="1"/>
  <c r="SU69" i="24" s="1"/>
  <c r="SS72" i="24"/>
  <c r="RX73" i="24" s="1"/>
  <c r="RY72" i="24"/>
  <c r="SL73" i="24"/>
  <c r="SJ73" i="24"/>
  <c r="SI73" i="24"/>
  <c r="SK73" i="24"/>
  <c r="SH73" i="24"/>
  <c r="TR76" i="24"/>
  <c r="CY76" i="24" s="1"/>
  <c r="NZ76" i="24" s="1"/>
  <c r="CX77" i="24"/>
  <c r="LK80" i="24"/>
  <c r="NP75" i="24"/>
  <c r="EC76" i="24"/>
  <c r="OJ76" i="24" s="1"/>
  <c r="DB76" i="24"/>
  <c r="OA76" i="24" s="1"/>
  <c r="ZJ79" i="24"/>
  <c r="DW79" i="24"/>
  <c r="OH79" i="24" s="1"/>
  <c r="CV82" i="24"/>
  <c r="NY82" i="24" s="1"/>
  <c r="DT81" i="24"/>
  <c r="OG81" i="24" s="1"/>
  <c r="DH81" i="24"/>
  <c r="OC81" i="24" s="1"/>
  <c r="CO78" i="24"/>
  <c r="TO78" i="24" s="1"/>
  <c r="CP78" i="24" s="1"/>
  <c r="NW78" i="24" s="1"/>
  <c r="CW78" i="24"/>
  <c r="CN79" i="24"/>
  <c r="DQ80" i="24"/>
  <c r="OF80" i="24" s="1"/>
  <c r="CG80" i="24"/>
  <c r="NT80" i="24" s="1"/>
  <c r="ZG80" i="24"/>
  <c r="CS80" i="24"/>
  <c r="NX80" i="24" s="1"/>
  <c r="CJ78" i="24"/>
  <c r="NU78" i="24" s="1"/>
  <c r="DZ81" i="24"/>
  <c r="OI81" i="24" s="1"/>
  <c r="DN79" i="24"/>
  <c r="OE79" i="24" s="1"/>
  <c r="DK80" i="24"/>
  <c r="OD80" i="24" s="1"/>
  <c r="TJ77" i="24"/>
  <c r="AJ78" i="24"/>
  <c r="SO74" i="24" a="1"/>
  <c r="SO74" i="24" s="1"/>
  <c r="SR74" i="24" a="1"/>
  <c r="SR74" i="24" s="1"/>
  <c r="SN74" i="24" a="1"/>
  <c r="SN74" i="24" s="1"/>
  <c r="SQ74" i="24" a="1"/>
  <c r="SQ74" i="24" s="1"/>
  <c r="SM74" i="24" a="1"/>
  <c r="SM74" i="24" s="1"/>
  <c r="SP74" i="24" a="1"/>
  <c r="SP74" i="24" s="1"/>
  <c r="CM78" i="24"/>
  <c r="NV78" i="24" s="1"/>
  <c r="DE80" i="24"/>
  <c r="XO80" i="24"/>
  <c r="SG73" i="24"/>
  <c r="RY73" i="24" a="1"/>
  <c r="ZJ80" i="24" a="1"/>
  <c r="RT76" i="24" l="1" a="1"/>
  <c r="RT76" i="24" s="1"/>
  <c r="YW76" i="24"/>
  <c r="YY76" i="24"/>
  <c r="YU76" i="24"/>
  <c r="RV76" i="24" a="1"/>
  <c r="RV76" i="24" s="1"/>
  <c r="YV76" i="24"/>
  <c r="YX76" i="24"/>
  <c r="RR76" i="24" a="1"/>
  <c r="RR76" i="24" s="1"/>
  <c r="RS76" i="24" a="1"/>
  <c r="RS76" i="24" s="1"/>
  <c r="RU76" i="24" a="1"/>
  <c r="RU76" i="24" s="1"/>
  <c r="RQ76" i="24" a="1"/>
  <c r="RQ76" i="24" s="1"/>
  <c r="ST70" i="24"/>
  <c r="SU70" i="24" s="1" a="1"/>
  <c r="SU70" i="24" s="1"/>
  <c r="SS73" i="24"/>
  <c r="RX74" i="24" s="1"/>
  <c r="RY73" i="24"/>
  <c r="SI74" i="24"/>
  <c r="SL74" i="24"/>
  <c r="SK74" i="24"/>
  <c r="SH74" i="24"/>
  <c r="SJ74" i="24"/>
  <c r="TR77" i="24"/>
  <c r="CY77" i="24" s="1"/>
  <c r="NZ77" i="24" s="1"/>
  <c r="CX78" i="24"/>
  <c r="LK81" i="24"/>
  <c r="NP76" i="24"/>
  <c r="NQ74" i="24"/>
  <c r="DB77" i="24"/>
  <c r="OA77" i="24" s="1"/>
  <c r="EC77" i="24"/>
  <c r="OJ77" i="24" s="1"/>
  <c r="RW74" i="24"/>
  <c r="ZJ80" i="24"/>
  <c r="TJ78" i="24"/>
  <c r="DN80" i="24"/>
  <c r="OE80" i="24" s="1"/>
  <c r="DT82" i="24"/>
  <c r="OG82" i="24" s="1"/>
  <c r="ZG81" i="24"/>
  <c r="CS81" i="24"/>
  <c r="NX81" i="24" s="1"/>
  <c r="DK81" i="24"/>
  <c r="OD81" i="24" s="1"/>
  <c r="DZ82" i="24"/>
  <c r="OI82" i="24" s="1"/>
  <c r="SO75" i="24" a="1"/>
  <c r="SO75" i="24" s="1"/>
  <c r="SP75" i="24" a="1"/>
  <c r="SP75" i="24" s="1"/>
  <c r="SR75" i="24" a="1"/>
  <c r="SR75" i="24" s="1"/>
  <c r="SN75" i="24" a="1"/>
  <c r="SN75" i="24" s="1"/>
  <c r="SM75" i="24" a="1"/>
  <c r="SM75" i="24" s="1"/>
  <c r="SQ75" i="24" a="1"/>
  <c r="SQ75" i="24" s="1"/>
  <c r="CM79" i="24"/>
  <c r="NV79" i="24" s="1"/>
  <c r="CG81" i="24"/>
  <c r="NT81" i="24" s="1"/>
  <c r="SQ76" i="24" a="1"/>
  <c r="SQ76" i="24" s="1"/>
  <c r="SM76" i="24" a="1"/>
  <c r="SM76" i="24" s="1"/>
  <c r="SP76" i="24" a="1"/>
  <c r="SP76" i="24" s="1"/>
  <c r="SN76" i="24" a="1"/>
  <c r="SN76" i="24" s="1"/>
  <c r="SO76" i="24" a="1"/>
  <c r="SO76" i="24" s="1"/>
  <c r="SR76" i="24" a="1"/>
  <c r="SR76" i="24" s="1"/>
  <c r="CN80" i="24"/>
  <c r="CO79" i="24"/>
  <c r="TO79" i="24" s="1"/>
  <c r="CP79" i="24" s="1"/>
  <c r="NW79" i="24" s="1"/>
  <c r="CW79" i="24"/>
  <c r="DH82" i="24"/>
  <c r="OC82" i="24" s="1"/>
  <c r="DQ81" i="24"/>
  <c r="OF81" i="24" s="1"/>
  <c r="CV83" i="24"/>
  <c r="NY83" i="24" s="1"/>
  <c r="DE81" i="24"/>
  <c r="CJ79" i="24"/>
  <c r="NU79" i="24" s="1"/>
  <c r="DW80" i="24"/>
  <c r="OH80" i="24" s="1"/>
  <c r="AJ79" i="24"/>
  <c r="ZM42" i="24"/>
  <c r="ZP42" i="24" s="1"/>
  <c r="XO81" i="24"/>
  <c r="SG74" i="24"/>
  <c r="RY74" i="24" a="1"/>
  <c r="ZJ81" i="24" a="1"/>
  <c r="YV77" i="24" l="1"/>
  <c r="RR77" i="24" a="1"/>
  <c r="RR77" i="24" s="1"/>
  <c r="RU77" i="24" a="1"/>
  <c r="RU77" i="24" s="1"/>
  <c r="RT77" i="24" a="1"/>
  <c r="RT77" i="24" s="1"/>
  <c r="YX77" i="24"/>
  <c r="YW77" i="24"/>
  <c r="RV77" i="24" a="1"/>
  <c r="RV77" i="24" s="1"/>
  <c r="YU77" i="24"/>
  <c r="RQ77" i="24" a="1"/>
  <c r="RQ77" i="24" s="1"/>
  <c r="YY77" i="24"/>
  <c r="RS77" i="24" a="1"/>
  <c r="RS77" i="24" s="1"/>
  <c r="ST71" i="24"/>
  <c r="SU71" i="24" s="1" a="1"/>
  <c r="SU71" i="24" s="1"/>
  <c r="SS74" i="24"/>
  <c r="RX75" i="24" s="1"/>
  <c r="RY74" i="24"/>
  <c r="TR78" i="24"/>
  <c r="CY78" i="24" s="1"/>
  <c r="NZ78" i="24" s="1"/>
  <c r="CX79" i="24"/>
  <c r="LK82" i="24"/>
  <c r="NP77" i="24"/>
  <c r="EC78" i="24"/>
  <c r="OJ78" i="24" s="1"/>
  <c r="DB78" i="24"/>
  <c r="OA78" i="24" s="1"/>
  <c r="NQ75" i="24"/>
  <c r="RW76" i="24"/>
  <c r="ZJ81" i="24"/>
  <c r="DZ83" i="24"/>
  <c r="OI83" i="24" s="1"/>
  <c r="DQ82" i="24"/>
  <c r="OF82" i="24" s="1"/>
  <c r="CM80" i="24"/>
  <c r="NV80" i="24" s="1"/>
  <c r="DK82" i="24"/>
  <c r="OD82" i="24" s="1"/>
  <c r="DN81" i="24"/>
  <c r="OE81" i="24" s="1"/>
  <c r="CG82" i="24"/>
  <c r="NT82" i="24" s="1"/>
  <c r="RW75" i="24"/>
  <c r="DE82" i="24"/>
  <c r="CW80" i="24"/>
  <c r="CO80" i="24"/>
  <c r="TO80" i="24" s="1"/>
  <c r="CP80" i="24" s="1"/>
  <c r="NW80" i="24" s="1"/>
  <c r="CN81" i="24"/>
  <c r="CJ80" i="24"/>
  <c r="NU80" i="24" s="1"/>
  <c r="DW81" i="24"/>
  <c r="OH81" i="24" s="1"/>
  <c r="DT83" i="24"/>
  <c r="OG83" i="24" s="1"/>
  <c r="TJ79" i="24"/>
  <c r="CV84" i="24"/>
  <c r="NY84" i="24" s="1"/>
  <c r="ZG82" i="24"/>
  <c r="CS82" i="24"/>
  <c r="NX82" i="24" s="1"/>
  <c r="DH83" i="24"/>
  <c r="OC83" i="24" s="1"/>
  <c r="AJ80" i="24"/>
  <c r="XO82" i="24"/>
  <c r="RY75" i="24" a="1"/>
  <c r="ZJ82" i="24" a="1"/>
  <c r="RU78" i="24" l="1" a="1"/>
  <c r="RU78" i="24" s="1"/>
  <c r="YY78" i="24"/>
  <c r="YX78" i="24"/>
  <c r="YW78" i="24"/>
  <c r="RS78" i="24" a="1"/>
  <c r="RS78" i="24" s="1"/>
  <c r="RT78" i="24" a="1"/>
  <c r="RT78" i="24" s="1"/>
  <c r="YV78" i="24"/>
  <c r="RV78" i="24" a="1"/>
  <c r="RV78" i="24" s="1"/>
  <c r="RQ78" i="24" a="1"/>
  <c r="RQ78" i="24" s="1"/>
  <c r="YU78" i="24"/>
  <c r="RR78" i="24" a="1"/>
  <c r="RR78" i="24" s="1"/>
  <c r="ST72" i="24"/>
  <c r="SU72" i="24" s="1" a="1"/>
  <c r="SU72" i="24" s="1"/>
  <c r="RY75" i="24"/>
  <c r="SH75" i="24"/>
  <c r="SK75" i="24"/>
  <c r="SL75" i="24"/>
  <c r="SJ75" i="24"/>
  <c r="SI75" i="24"/>
  <c r="TR79" i="24"/>
  <c r="CY79" i="24" s="1"/>
  <c r="NZ79" i="24" s="1"/>
  <c r="CX80" i="24"/>
  <c r="LK83" i="24"/>
  <c r="NQ76" i="24"/>
  <c r="NP78" i="24"/>
  <c r="DB79" i="24"/>
  <c r="OA79" i="24" s="1"/>
  <c r="EC79" i="24"/>
  <c r="OJ79" i="24" s="1"/>
  <c r="ZJ82" i="24"/>
  <c r="DW82" i="24"/>
  <c r="OH82" i="24" s="1"/>
  <c r="DE83" i="24"/>
  <c r="CG83" i="24"/>
  <c r="NT83" i="24" s="1"/>
  <c r="DQ83" i="24"/>
  <c r="OF83" i="24" s="1"/>
  <c r="DZ84" i="24"/>
  <c r="OI84" i="24" s="1"/>
  <c r="SP77" i="24" a="1"/>
  <c r="SP77" i="24" s="1"/>
  <c r="SQ77" i="24" a="1"/>
  <c r="SQ77" i="24" s="1"/>
  <c r="SM77" i="24" a="1"/>
  <c r="SM77" i="24" s="1"/>
  <c r="SN77" i="24" a="1"/>
  <c r="SN77" i="24" s="1"/>
  <c r="SR77" i="24" a="1"/>
  <c r="SR77" i="24" s="1"/>
  <c r="SO77" i="24" a="1"/>
  <c r="SO77" i="24" s="1"/>
  <c r="NQ77" i="24"/>
  <c r="CJ81" i="24"/>
  <c r="NU81" i="24" s="1"/>
  <c r="DN82" i="24"/>
  <c r="OE82" i="24" s="1"/>
  <c r="DH84" i="24"/>
  <c r="OC84" i="24" s="1"/>
  <c r="CV85" i="24"/>
  <c r="NY85" i="24" s="1"/>
  <c r="TJ80" i="24"/>
  <c r="DT84" i="24"/>
  <c r="OG84" i="24" s="1"/>
  <c r="CW81" i="24"/>
  <c r="CO81" i="24"/>
  <c r="TO81" i="24" s="1"/>
  <c r="CP81" i="24" s="1"/>
  <c r="NW81" i="24" s="1"/>
  <c r="CN82" i="24"/>
  <c r="DK83" i="24"/>
  <c r="OD83" i="24" s="1"/>
  <c r="AJ81" i="24"/>
  <c r="ZG83" i="24"/>
  <c r="CS83" i="24"/>
  <c r="NX83" i="24" s="1"/>
  <c r="CM81" i="24"/>
  <c r="NV81" i="24" s="1"/>
  <c r="ZM43" i="24"/>
  <c r="ZP43" i="24" s="1"/>
  <c r="XO83" i="24"/>
  <c r="SG75" i="24"/>
  <c r="RY76" i="24" a="1"/>
  <c r="ZJ83" i="24" a="1"/>
  <c r="RR79" i="24" l="1" a="1"/>
  <c r="RR79" i="24" s="1"/>
  <c r="YY79" i="24"/>
  <c r="YU79" i="24"/>
  <c r="YV79" i="24"/>
  <c r="YX79" i="24"/>
  <c r="RV79" i="24" a="1"/>
  <c r="RV79" i="24" s="1"/>
  <c r="RU79" i="24" a="1"/>
  <c r="RU79" i="24" s="1"/>
  <c r="YW79" i="24"/>
  <c r="RT79" i="24" a="1"/>
  <c r="RT79" i="24" s="1"/>
  <c r="RQ79" i="24" a="1"/>
  <c r="RQ79" i="24" s="1"/>
  <c r="RS79" i="24" a="1"/>
  <c r="RS79" i="24" s="1"/>
  <c r="ST73" i="24"/>
  <c r="SU73" i="24" s="1" a="1"/>
  <c r="SU73" i="24" s="1"/>
  <c r="SS75" i="24"/>
  <c r="RX76" i="24" s="1"/>
  <c r="RY76" i="24"/>
  <c r="SJ77" i="24"/>
  <c r="SI77" i="24"/>
  <c r="SK76" i="24"/>
  <c r="SL77" i="24"/>
  <c r="SL76" i="24"/>
  <c r="SH76" i="24"/>
  <c r="SI76" i="24"/>
  <c r="SH77" i="24"/>
  <c r="SK77" i="24"/>
  <c r="SJ76" i="24"/>
  <c r="TR80" i="24"/>
  <c r="CY80" i="24" s="1"/>
  <c r="NZ80" i="24" s="1"/>
  <c r="CX81" i="24"/>
  <c r="LK84" i="24"/>
  <c r="NP79" i="24"/>
  <c r="NQ78" i="24"/>
  <c r="EC80" i="24"/>
  <c r="OJ80" i="24" s="1"/>
  <c r="DB80" i="24"/>
  <c r="OA80" i="24" s="1"/>
  <c r="RW77" i="24"/>
  <c r="ZJ83" i="24"/>
  <c r="CM82" i="24"/>
  <c r="NV82" i="24" s="1"/>
  <c r="DW83" i="24"/>
  <c r="OH83" i="24" s="1"/>
  <c r="DT85" i="24"/>
  <c r="OG85" i="24" s="1"/>
  <c r="ZG84" i="24"/>
  <c r="CS84" i="24"/>
  <c r="NX84" i="24" s="1"/>
  <c r="DK84" i="24"/>
  <c r="OD84" i="24" s="1"/>
  <c r="CJ82" i="24"/>
  <c r="NU82" i="24" s="1"/>
  <c r="CO82" i="24"/>
  <c r="TO82" i="24" s="1"/>
  <c r="CP82" i="24" s="1"/>
  <c r="NW82" i="24" s="1"/>
  <c r="CW82" i="24"/>
  <c r="CN83" i="24"/>
  <c r="TJ81" i="24"/>
  <c r="DQ84" i="24"/>
  <c r="OF84" i="24" s="1"/>
  <c r="CG84" i="24"/>
  <c r="NT84" i="24" s="1"/>
  <c r="DH85" i="24"/>
  <c r="OC85" i="24" s="1"/>
  <c r="CV86" i="24"/>
  <c r="NY86" i="24" s="1"/>
  <c r="DN83" i="24"/>
  <c r="OE83" i="24" s="1"/>
  <c r="DZ85" i="24"/>
  <c r="OI85" i="24" s="1"/>
  <c r="SN78" i="24" a="1"/>
  <c r="SN78" i="24" s="1"/>
  <c r="SR78" i="24" a="1"/>
  <c r="SR78" i="24" s="1"/>
  <c r="SM78" i="24" a="1"/>
  <c r="SM78" i="24" s="1"/>
  <c r="SP78" i="24" a="1"/>
  <c r="SP78" i="24" s="1"/>
  <c r="SO78" i="24" a="1"/>
  <c r="SO78" i="24" s="1"/>
  <c r="SQ78" i="24" a="1"/>
  <c r="SQ78" i="24" s="1"/>
  <c r="DE84" i="24"/>
  <c r="AJ82" i="24"/>
  <c r="XO84" i="24"/>
  <c r="SG77" i="24"/>
  <c r="SG76" i="24"/>
  <c r="RY77" i="24" a="1"/>
  <c r="ZJ84" i="24" a="1"/>
  <c r="YV80" i="24" l="1"/>
  <c r="RU80" i="24" a="1"/>
  <c r="RU80" i="24" s="1"/>
  <c r="YW80" i="24"/>
  <c r="RT80" i="24" a="1"/>
  <c r="RT80" i="24" s="1"/>
  <c r="RQ80" i="24" a="1"/>
  <c r="RQ80" i="24" s="1"/>
  <c r="RV80" i="24" a="1"/>
  <c r="RV80" i="24" s="1"/>
  <c r="YY80" i="24"/>
  <c r="RS80" i="24" a="1"/>
  <c r="RS80" i="24" s="1"/>
  <c r="RR80" i="24" a="1"/>
  <c r="RR80" i="24" s="1"/>
  <c r="YX80" i="24"/>
  <c r="YU80" i="24"/>
  <c r="ST74" i="24"/>
  <c r="SU74" i="24" s="1" a="1"/>
  <c r="SU74" i="24" s="1"/>
  <c r="SS76" i="24"/>
  <c r="RX77" i="24" s="1"/>
  <c r="SS77" i="24"/>
  <c r="RX78" i="24" s="1"/>
  <c r="RY77" i="24"/>
  <c r="SK78" i="24"/>
  <c r="SH78" i="24"/>
  <c r="SI78" i="24"/>
  <c r="SJ78" i="24"/>
  <c r="SL78" i="24"/>
  <c r="TR81" i="24"/>
  <c r="CY81" i="24" s="1"/>
  <c r="NZ81" i="24" s="1"/>
  <c r="CX82" i="24"/>
  <c r="LK85" i="24"/>
  <c r="DB81" i="24"/>
  <c r="OA81" i="24" s="1"/>
  <c r="EC81" i="24"/>
  <c r="OJ81" i="24" s="1"/>
  <c r="NP80" i="24"/>
  <c r="ZJ84" i="24"/>
  <c r="DZ86" i="24"/>
  <c r="OI86" i="24" s="1"/>
  <c r="TJ82" i="24"/>
  <c r="ZG85" i="24"/>
  <c r="CS85" i="24"/>
  <c r="NX85" i="24" s="1"/>
  <c r="DW84" i="24"/>
  <c r="OH84" i="24" s="1"/>
  <c r="SO80" i="24" a="1"/>
  <c r="SO80" i="24" s="1"/>
  <c r="SP80" i="24" a="1"/>
  <c r="SP80" i="24" s="1"/>
  <c r="SQ80" i="24" a="1"/>
  <c r="SQ80" i="24" s="1"/>
  <c r="SR80" i="24" a="1"/>
  <c r="SR80" i="24" s="1"/>
  <c r="SM80" i="24" a="1"/>
  <c r="SM80" i="24" s="1"/>
  <c r="SN80" i="24" a="1"/>
  <c r="SN80" i="24" s="1"/>
  <c r="CG85" i="24"/>
  <c r="NT85" i="24" s="1"/>
  <c r="CN84" i="24"/>
  <c r="CO83" i="24"/>
  <c r="TO83" i="24" s="1"/>
  <c r="CP83" i="24" s="1"/>
  <c r="NW83" i="24" s="1"/>
  <c r="CW83" i="24"/>
  <c r="DN84" i="24"/>
  <c r="OE84" i="24" s="1"/>
  <c r="SO79" i="24" a="1"/>
  <c r="SO79" i="24" s="1"/>
  <c r="SP79" i="24" a="1"/>
  <c r="SP79" i="24" s="1"/>
  <c r="SN79" i="24" a="1"/>
  <c r="SN79" i="24" s="1"/>
  <c r="SQ79" i="24" a="1"/>
  <c r="SQ79" i="24" s="1"/>
  <c r="SM79" i="24" a="1"/>
  <c r="SM79" i="24" s="1"/>
  <c r="SR79" i="24" a="1"/>
  <c r="SR79" i="24" s="1"/>
  <c r="CV87" i="24"/>
  <c r="NY87" i="24" s="1"/>
  <c r="DH86" i="24"/>
  <c r="OC86" i="24" s="1"/>
  <c r="DQ85" i="24"/>
  <c r="OF85" i="24" s="1"/>
  <c r="DE85" i="24"/>
  <c r="RW78" i="24"/>
  <c r="CJ83" i="24"/>
  <c r="NU83" i="24" s="1"/>
  <c r="NQ79" i="24"/>
  <c r="DK85" i="24"/>
  <c r="OD85" i="24" s="1"/>
  <c r="DT86" i="24"/>
  <c r="OG86" i="24" s="1"/>
  <c r="CM83" i="24"/>
  <c r="NV83" i="24" s="1"/>
  <c r="AJ83" i="24"/>
  <c r="ST75" i="24"/>
  <c r="SU75" i="24" s="1" a="1"/>
  <c r="SU75" i="24" s="1"/>
  <c r="ZM44" i="24"/>
  <c r="ZP44" i="24" s="1"/>
  <c r="XO85" i="24"/>
  <c r="SG78" i="24"/>
  <c r="RY78" i="24" a="1"/>
  <c r="ZJ85" i="24" a="1"/>
  <c r="RU81" i="24" l="1" a="1"/>
  <c r="RU81" i="24" s="1"/>
  <c r="RQ81" i="24" a="1"/>
  <c r="RQ81" i="24" s="1"/>
  <c r="RT81" i="24" a="1"/>
  <c r="RT81" i="24" s="1"/>
  <c r="YU81" i="24"/>
  <c r="RS81" i="24" a="1"/>
  <c r="RS81" i="24" s="1"/>
  <c r="RV81" i="24" a="1"/>
  <c r="RV81" i="24" s="1"/>
  <c r="YY81" i="24"/>
  <c r="YW81" i="24"/>
  <c r="RR81" i="24" a="1"/>
  <c r="RR81" i="24" s="1"/>
  <c r="YX81" i="24"/>
  <c r="YV81" i="24"/>
  <c r="SS78" i="24"/>
  <c r="RX79" i="24" s="1"/>
  <c r="RY78" i="24"/>
  <c r="SL79" i="24"/>
  <c r="SJ79" i="24"/>
  <c r="SK79" i="24"/>
  <c r="SH79" i="24"/>
  <c r="SI79" i="24"/>
  <c r="TR82" i="24"/>
  <c r="CY82" i="24" s="1"/>
  <c r="NZ82" i="24" s="1"/>
  <c r="CX83" i="24"/>
  <c r="LK86" i="24"/>
  <c r="NP81" i="24"/>
  <c r="EC82" i="24"/>
  <c r="OJ82" i="24" s="1"/>
  <c r="DB82" i="24"/>
  <c r="OA82" i="24" s="1"/>
  <c r="RW79" i="24"/>
  <c r="RW80" i="24"/>
  <c r="ZJ85" i="24"/>
  <c r="DQ86" i="24"/>
  <c r="OF86" i="24" s="1"/>
  <c r="TJ83" i="24"/>
  <c r="CM84" i="24"/>
  <c r="NV84" i="24" s="1"/>
  <c r="DH87" i="24"/>
  <c r="OC87" i="24" s="1"/>
  <c r="DE86" i="24"/>
  <c r="DT87" i="24"/>
  <c r="OG87" i="24" s="1"/>
  <c r="CW84" i="24"/>
  <c r="CO84" i="24"/>
  <c r="TO84" i="24" s="1"/>
  <c r="CP84" i="24" s="1"/>
  <c r="NW84" i="24" s="1"/>
  <c r="CN85" i="24"/>
  <c r="DW85" i="24"/>
  <c r="OH85" i="24" s="1"/>
  <c r="DZ87" i="24"/>
  <c r="OI87" i="24" s="1"/>
  <c r="CG86" i="24"/>
  <c r="NT86" i="24" s="1"/>
  <c r="DK86" i="24"/>
  <c r="OD86" i="24" s="1"/>
  <c r="CJ84" i="24"/>
  <c r="NU84" i="24" s="1"/>
  <c r="DN85" i="24"/>
  <c r="OE85" i="24" s="1"/>
  <c r="ZG86" i="24"/>
  <c r="CS86" i="24"/>
  <c r="NX86" i="24" s="1"/>
  <c r="CV88" i="24"/>
  <c r="NY88" i="24" s="1"/>
  <c r="AJ84" i="24"/>
  <c r="XO86" i="24"/>
  <c r="SG79" i="24"/>
  <c r="RY79" i="24" a="1"/>
  <c r="ZJ86" i="24" a="1"/>
  <c r="YY82" i="24" l="1"/>
  <c r="RT82" i="24" a="1"/>
  <c r="RT82" i="24" s="1"/>
  <c r="YV82" i="24"/>
  <c r="YX82" i="24"/>
  <c r="YW82" i="24"/>
  <c r="RQ82" i="24" a="1"/>
  <c r="RQ82" i="24" s="1"/>
  <c r="RV82" i="24" a="1"/>
  <c r="RV82" i="24" s="1"/>
  <c r="YU82" i="24"/>
  <c r="RS82" i="24" a="1"/>
  <c r="RS82" i="24" s="1"/>
  <c r="RR82" i="24" a="1"/>
  <c r="RR82" i="24" s="1"/>
  <c r="RU82" i="24" a="1"/>
  <c r="RU82" i="24" s="1"/>
  <c r="ST76" i="24"/>
  <c r="SU76" i="24" s="1" a="1"/>
  <c r="SU76" i="24" s="1"/>
  <c r="SS79" i="24"/>
  <c r="RX80" i="24" s="1"/>
  <c r="RY79" i="24"/>
  <c r="TR83" i="24"/>
  <c r="CY83" i="24" s="1"/>
  <c r="NZ83" i="24" s="1"/>
  <c r="CX84" i="24"/>
  <c r="LK87" i="24"/>
  <c r="NQ80" i="24"/>
  <c r="NP82" i="24"/>
  <c r="DB83" i="24"/>
  <c r="OA83" i="24" s="1"/>
  <c r="NQ81" i="24"/>
  <c r="EC83" i="24"/>
  <c r="OJ83" i="24" s="1"/>
  <c r="ZJ86" i="24"/>
  <c r="CJ85" i="24"/>
  <c r="NU85" i="24" s="1"/>
  <c r="DW86" i="24"/>
  <c r="OH86" i="24" s="1"/>
  <c r="DE87" i="24"/>
  <c r="SM82" i="24" a="1"/>
  <c r="SM82" i="24" s="1"/>
  <c r="SN82" i="24" a="1"/>
  <c r="SN82" i="24" s="1"/>
  <c r="SP82" i="24" a="1"/>
  <c r="SP82" i="24" s="1"/>
  <c r="SQ82" i="24" a="1"/>
  <c r="SQ82" i="24" s="1"/>
  <c r="SR82" i="24" a="1"/>
  <c r="SR82" i="24" s="1"/>
  <c r="SO82" i="24" a="1"/>
  <c r="SO82" i="24" s="1"/>
  <c r="DK87" i="24"/>
  <c r="OD87" i="24" s="1"/>
  <c r="SO81" i="24" a="1"/>
  <c r="SO81" i="24" s="1"/>
  <c r="SM81" i="24" a="1"/>
  <c r="SM81" i="24" s="1"/>
  <c r="SP81" i="24" a="1"/>
  <c r="SP81" i="24" s="1"/>
  <c r="SR81" i="24" a="1"/>
  <c r="SR81" i="24" s="1"/>
  <c r="SN81" i="24" a="1"/>
  <c r="SN81" i="24" s="1"/>
  <c r="SQ81" i="24" a="1"/>
  <c r="SQ81" i="24" s="1"/>
  <c r="CN86" i="24"/>
  <c r="CW85" i="24"/>
  <c r="CO85" i="24"/>
  <c r="TO85" i="24" s="1"/>
  <c r="CP85" i="24" s="1"/>
  <c r="NW85" i="24" s="1"/>
  <c r="DT88" i="24"/>
  <c r="OG88" i="24" s="1"/>
  <c r="DH88" i="24"/>
  <c r="OC88" i="24" s="1"/>
  <c r="CM85" i="24"/>
  <c r="NV85" i="24" s="1"/>
  <c r="AJ85" i="24"/>
  <c r="DN86" i="24"/>
  <c r="OE86" i="24" s="1"/>
  <c r="CG87" i="24"/>
  <c r="NT87" i="24" s="1"/>
  <c r="CV89" i="24"/>
  <c r="NY89" i="24" s="1"/>
  <c r="ZG87" i="24"/>
  <c r="CS87" i="24"/>
  <c r="NX87" i="24" s="1"/>
  <c r="DZ88" i="24"/>
  <c r="OI88" i="24" s="1"/>
  <c r="TJ84" i="24"/>
  <c r="DQ87" i="24"/>
  <c r="OF87" i="24" s="1"/>
  <c r="ZM45" i="24"/>
  <c r="ZP45" i="24" s="1"/>
  <c r="XO87" i="24"/>
  <c r="RY80" i="24" a="1"/>
  <c r="ZJ87" i="24" a="1"/>
  <c r="RR83" i="24" l="1" a="1"/>
  <c r="RR83" i="24" s="1"/>
  <c r="RU83" i="24" a="1"/>
  <c r="RU83" i="24" s="1"/>
  <c r="RT83" i="24" a="1"/>
  <c r="RT83" i="24" s="1"/>
  <c r="YU83" i="24"/>
  <c r="YV83" i="24"/>
  <c r="RQ83" i="24" a="1"/>
  <c r="RQ83" i="24" s="1"/>
  <c r="YY83" i="24"/>
  <c r="YW83" i="24"/>
  <c r="YX83" i="24"/>
  <c r="RV83" i="24" a="1"/>
  <c r="RV83" i="24" s="1"/>
  <c r="RS83" i="24" a="1"/>
  <c r="RS83" i="24" s="1"/>
  <c r="SK80" i="24"/>
  <c r="ST77" i="24"/>
  <c r="SU77" i="24" s="1" a="1"/>
  <c r="SU77" i="24" s="1"/>
  <c r="RY80" i="24"/>
  <c r="SI80" i="24"/>
  <c r="SL80" i="24"/>
  <c r="SL81" i="24"/>
  <c r="SK81" i="24"/>
  <c r="SH80" i="24"/>
  <c r="SI81" i="24"/>
  <c r="SH81" i="24"/>
  <c r="SJ81" i="24"/>
  <c r="SJ80" i="24"/>
  <c r="TR84" i="24"/>
  <c r="CY84" i="24" s="1"/>
  <c r="NZ84" i="24" s="1"/>
  <c r="CX85" i="24"/>
  <c r="LK88" i="24"/>
  <c r="NQ82" i="24"/>
  <c r="NP83" i="24"/>
  <c r="EC84" i="24"/>
  <c r="OJ84" i="24" s="1"/>
  <c r="DB84" i="24"/>
  <c r="OA84" i="24" s="1"/>
  <c r="RW81" i="24"/>
  <c r="ZJ87" i="24"/>
  <c r="DN87" i="24"/>
  <c r="OE87" i="24" s="1"/>
  <c r="CM86" i="24"/>
  <c r="NV86" i="24" s="1"/>
  <c r="CN87" i="24"/>
  <c r="CO86" i="24"/>
  <c r="TO86" i="24" s="1"/>
  <c r="CP86" i="24" s="1"/>
  <c r="NW86" i="24" s="1"/>
  <c r="CW86" i="24"/>
  <c r="CJ86" i="24"/>
  <c r="NU86" i="24" s="1"/>
  <c r="CG88" i="24"/>
  <c r="NT88" i="24" s="1"/>
  <c r="ZG88" i="24"/>
  <c r="CS88" i="24"/>
  <c r="NX88" i="24" s="1"/>
  <c r="TJ85" i="24"/>
  <c r="DE88" i="24"/>
  <c r="DH89" i="24"/>
  <c r="OC89" i="24" s="1"/>
  <c r="DT89" i="24"/>
  <c r="OG89" i="24" s="1"/>
  <c r="DW87" i="24"/>
  <c r="OH87" i="24" s="1"/>
  <c r="DK88" i="24"/>
  <c r="OD88" i="24" s="1"/>
  <c r="RW82" i="24"/>
  <c r="DQ88" i="24"/>
  <c r="OF88" i="24" s="1"/>
  <c r="DZ89" i="24"/>
  <c r="OI89" i="24" s="1"/>
  <c r="CV90" i="24"/>
  <c r="NY90" i="24" s="1"/>
  <c r="AJ86" i="24"/>
  <c r="XO88" i="24"/>
  <c r="SG80" i="24"/>
  <c r="RY81" i="24" a="1"/>
  <c r="ZJ88" i="24" a="1"/>
  <c r="RU84" i="24" l="1" a="1"/>
  <c r="RU84" i="24" s="1"/>
  <c r="RQ84" i="24" a="1"/>
  <c r="RQ84" i="24" s="1"/>
  <c r="RT84" i="24" a="1"/>
  <c r="RT84" i="24" s="1"/>
  <c r="YW84" i="24"/>
  <c r="YY84" i="24"/>
  <c r="YV84" i="24"/>
  <c r="YU84" i="24"/>
  <c r="RV84" i="24" a="1"/>
  <c r="RV84" i="24" s="1"/>
  <c r="YX84" i="24"/>
  <c r="RS84" i="24" a="1"/>
  <c r="RS84" i="24" s="1"/>
  <c r="RR84" i="24" a="1"/>
  <c r="RR84" i="24" s="1"/>
  <c r="ST78" i="24"/>
  <c r="SU78" i="24" s="1" a="1"/>
  <c r="SU78" i="24" s="1"/>
  <c r="SS80" i="24"/>
  <c r="RX81" i="24" s="1"/>
  <c r="RY81" i="24"/>
  <c r="SH82" i="24"/>
  <c r="SI82" i="24"/>
  <c r="SJ82" i="24"/>
  <c r="SK82" i="24"/>
  <c r="SL82" i="24"/>
  <c r="TR85" i="24"/>
  <c r="CY85" i="24" s="1"/>
  <c r="NZ85" i="24" s="1"/>
  <c r="CX86" i="24"/>
  <c r="LK89" i="24"/>
  <c r="NP84" i="24"/>
  <c r="EC85" i="24"/>
  <c r="OJ85" i="24" s="1"/>
  <c r="DB85" i="24"/>
  <c r="OA85" i="24" s="1"/>
  <c r="ZJ88" i="24"/>
  <c r="CM87" i="24"/>
  <c r="NV87" i="24" s="1"/>
  <c r="DH90" i="24"/>
  <c r="OC90" i="24" s="1"/>
  <c r="TJ86" i="24"/>
  <c r="CG89" i="24"/>
  <c r="NT89" i="24" s="1"/>
  <c r="CV91" i="24"/>
  <c r="NY91" i="24" s="1"/>
  <c r="DE89" i="24"/>
  <c r="ZG89" i="24"/>
  <c r="CS89" i="24"/>
  <c r="NX89" i="24" s="1"/>
  <c r="DN88" i="24"/>
  <c r="OE88" i="24" s="1"/>
  <c r="DZ90" i="24"/>
  <c r="OI90" i="24" s="1"/>
  <c r="DK89" i="24"/>
  <c r="OD89" i="24" s="1"/>
  <c r="DT90" i="24"/>
  <c r="OG90" i="24" s="1"/>
  <c r="CJ87" i="24"/>
  <c r="NU87" i="24" s="1"/>
  <c r="SP83" i="24" a="1"/>
  <c r="SP83" i="24" s="1"/>
  <c r="SO83" i="24" a="1"/>
  <c r="SO83" i="24" s="1"/>
  <c r="SM83" i="24" a="1"/>
  <c r="SM83" i="24" s="1"/>
  <c r="SR83" i="24" a="1"/>
  <c r="SR83" i="24" s="1"/>
  <c r="SN83" i="24" a="1"/>
  <c r="SN83" i="24" s="1"/>
  <c r="SQ83" i="24" a="1"/>
  <c r="SQ83" i="24" s="1"/>
  <c r="DQ89" i="24"/>
  <c r="OF89" i="24" s="1"/>
  <c r="DW88" i="24"/>
  <c r="OH88" i="24" s="1"/>
  <c r="AJ87" i="24"/>
  <c r="NQ83" i="24"/>
  <c r="CW87" i="24"/>
  <c r="CN88" i="24"/>
  <c r="CO87" i="24"/>
  <c r="TO87" i="24" s="1"/>
  <c r="CP87" i="24" s="1"/>
  <c r="NW87" i="24" s="1"/>
  <c r="ZM46" i="24"/>
  <c r="ZP46" i="24" s="1"/>
  <c r="XO89" i="24"/>
  <c r="SG82" i="24"/>
  <c r="SG81" i="24"/>
  <c r="RY82" i="24" a="1"/>
  <c r="ZJ89" i="24" a="1"/>
  <c r="YV85" i="24" l="1"/>
  <c r="YY85" i="24"/>
  <c r="YU85" i="24"/>
  <c r="RV85" i="24" a="1"/>
  <c r="RV85" i="24" s="1"/>
  <c r="YX85" i="24"/>
  <c r="RS85" i="24" a="1"/>
  <c r="RS85" i="24" s="1"/>
  <c r="RQ85" i="24" a="1"/>
  <c r="RQ85" i="24" s="1"/>
  <c r="RT85" i="24" a="1"/>
  <c r="RT85" i="24" s="1"/>
  <c r="RR85" i="24" a="1"/>
  <c r="RR85" i="24" s="1"/>
  <c r="RU85" i="24" a="1"/>
  <c r="RU85" i="24" s="1"/>
  <c r="YW85" i="24"/>
  <c r="SS81" i="24"/>
  <c r="RX82" i="24" s="1"/>
  <c r="ST79" i="24"/>
  <c r="SU79" i="24" s="1" a="1"/>
  <c r="SU79" i="24" s="1"/>
  <c r="SS82" i="24"/>
  <c r="RX83" i="24" s="1"/>
  <c r="RY82" i="24"/>
  <c r="SK83" i="24"/>
  <c r="TR86" i="24"/>
  <c r="CY86" i="24" s="1"/>
  <c r="NZ86" i="24" s="1"/>
  <c r="CX87" i="24"/>
  <c r="LK90" i="24"/>
  <c r="NP85" i="24"/>
  <c r="NQ84" i="24"/>
  <c r="DB86" i="24"/>
  <c r="OA86" i="24" s="1"/>
  <c r="EC86" i="24"/>
  <c r="OJ86" i="24" s="1"/>
  <c r="RW83" i="24"/>
  <c r="ZJ89" i="24"/>
  <c r="DZ91" i="24"/>
  <c r="OI91" i="24" s="1"/>
  <c r="CG90" i="24"/>
  <c r="NT90" i="24" s="1"/>
  <c r="CM88" i="24"/>
  <c r="NV88" i="24" s="1"/>
  <c r="DW89" i="24"/>
  <c r="OH89" i="24" s="1"/>
  <c r="SN85" i="24" a="1"/>
  <c r="SN85" i="24" s="1"/>
  <c r="SQ85" i="24" a="1"/>
  <c r="SQ85" i="24" s="1"/>
  <c r="SM85" i="24" a="1"/>
  <c r="SM85" i="24" s="1"/>
  <c r="SP85" i="24" a="1"/>
  <c r="SP85" i="24" s="1"/>
  <c r="SR85" i="24" a="1"/>
  <c r="SR85" i="24" s="1"/>
  <c r="SO85" i="24" a="1"/>
  <c r="SO85" i="24" s="1"/>
  <c r="DN89" i="24"/>
  <c r="OE89" i="24" s="1"/>
  <c r="DE90" i="24"/>
  <c r="CV92" i="24"/>
  <c r="NY92" i="24" s="1"/>
  <c r="TJ87" i="24"/>
  <c r="CO88" i="24"/>
  <c r="TO88" i="24" s="1"/>
  <c r="CP88" i="24" s="1"/>
  <c r="NW88" i="24" s="1"/>
  <c r="CW88" i="24"/>
  <c r="CN89" i="24"/>
  <c r="DQ90" i="24"/>
  <c r="OF90" i="24" s="1"/>
  <c r="DT91" i="24"/>
  <c r="OG91" i="24" s="1"/>
  <c r="DH91" i="24"/>
  <c r="OC91" i="24" s="1"/>
  <c r="SP84" i="24" a="1"/>
  <c r="SP84" i="24" s="1"/>
  <c r="SO84" i="24" a="1"/>
  <c r="SO84" i="24" s="1"/>
  <c r="SQ84" i="24" a="1"/>
  <c r="SQ84" i="24" s="1"/>
  <c r="SM84" i="24" a="1"/>
  <c r="SM84" i="24" s="1"/>
  <c r="SR84" i="24" a="1"/>
  <c r="SR84" i="24" s="1"/>
  <c r="SN84" i="24" a="1"/>
  <c r="SN84" i="24" s="1"/>
  <c r="CJ88" i="24"/>
  <c r="NU88" i="24" s="1"/>
  <c r="DK90" i="24"/>
  <c r="OD90" i="24" s="1"/>
  <c r="ZG90" i="24"/>
  <c r="CS90" i="24"/>
  <c r="NX90" i="24" s="1"/>
  <c r="AJ88" i="24"/>
  <c r="XO90" i="24"/>
  <c r="RY83" i="24" a="1"/>
  <c r="ZJ90" i="24" a="1"/>
  <c r="YX86" i="24" l="1"/>
  <c r="YW86" i="24"/>
  <c r="RU86" i="24" a="1"/>
  <c r="RU86" i="24" s="1"/>
  <c r="YV86" i="24"/>
  <c r="RV86" i="24" a="1"/>
  <c r="RV86" i="24" s="1"/>
  <c r="RQ86" i="24" a="1"/>
  <c r="RQ86" i="24" s="1"/>
  <c r="RS86" i="24" a="1"/>
  <c r="RS86" i="24" s="1"/>
  <c r="RT86" i="24" a="1"/>
  <c r="RT86" i="24" s="1"/>
  <c r="YU86" i="24"/>
  <c r="RR86" i="24" a="1"/>
  <c r="RR86" i="24" s="1"/>
  <c r="YY86" i="24"/>
  <c r="ST80" i="24"/>
  <c r="SU80" i="24" s="1" a="1"/>
  <c r="SU80" i="24" s="1"/>
  <c r="RY83" i="24"/>
  <c r="SJ83" i="24"/>
  <c r="SH83" i="24"/>
  <c r="SI84" i="24"/>
  <c r="SH84" i="24"/>
  <c r="SJ84" i="24"/>
  <c r="SK84" i="24"/>
  <c r="SL84" i="24"/>
  <c r="SL83" i="24"/>
  <c r="SI83" i="24"/>
  <c r="TR87" i="24"/>
  <c r="CY87" i="24" s="1"/>
  <c r="NZ87" i="24" s="1"/>
  <c r="CX88" i="24"/>
  <c r="NP86" i="24"/>
  <c r="LK91" i="24"/>
  <c r="EC87" i="24"/>
  <c r="OJ87" i="24" s="1"/>
  <c r="DB87" i="24"/>
  <c r="OA87" i="24" s="1"/>
  <c r="RW84" i="24"/>
  <c r="ZJ90" i="24"/>
  <c r="ZG91" i="24"/>
  <c r="CS91" i="24"/>
  <c r="NX91" i="24" s="1"/>
  <c r="SN86" i="24" a="1"/>
  <c r="SN86" i="24" s="1"/>
  <c r="SM86" i="24" a="1"/>
  <c r="SM86" i="24" s="1"/>
  <c r="SP86" i="24" a="1"/>
  <c r="SP86" i="24" s="1"/>
  <c r="SO86" i="24" a="1"/>
  <c r="SO86" i="24" s="1"/>
  <c r="SR86" i="24" a="1"/>
  <c r="SR86" i="24" s="1"/>
  <c r="SQ86" i="24" a="1"/>
  <c r="SQ86" i="24" s="1"/>
  <c r="DT92" i="24"/>
  <c r="OG92" i="24" s="1"/>
  <c r="DK91" i="24"/>
  <c r="OD91" i="24" s="1"/>
  <c r="TJ88" i="24"/>
  <c r="DH92" i="24"/>
  <c r="OC92" i="24" s="1"/>
  <c r="DQ91" i="24"/>
  <c r="OF91" i="24" s="1"/>
  <c r="CV93" i="24"/>
  <c r="NY93" i="24" s="1"/>
  <c r="CM89" i="24"/>
  <c r="NV89" i="24" s="1"/>
  <c r="CJ89" i="24"/>
  <c r="NU89" i="24" s="1"/>
  <c r="CW89" i="24"/>
  <c r="CO89" i="24"/>
  <c r="TO89" i="24" s="1"/>
  <c r="CP89" i="24" s="1"/>
  <c r="NW89" i="24" s="1"/>
  <c r="CN90" i="24"/>
  <c r="DE91" i="24"/>
  <c r="DW90" i="24"/>
  <c r="OH90" i="24" s="1"/>
  <c r="CG91" i="24"/>
  <c r="NT91" i="24" s="1"/>
  <c r="AJ89" i="24"/>
  <c r="DN90" i="24"/>
  <c r="OE90" i="24" s="1"/>
  <c r="RW85" i="24"/>
  <c r="DZ92" i="24"/>
  <c r="OI92" i="24" s="1"/>
  <c r="ZM47" i="24"/>
  <c r="ZP47" i="24" s="1"/>
  <c r="XO91" i="24"/>
  <c r="SG84" i="24"/>
  <c r="SG83" i="24"/>
  <c r="RY84" i="24" a="1"/>
  <c r="ZJ91" i="24" a="1"/>
  <c r="RQ87" i="24" l="1" a="1"/>
  <c r="RQ87" i="24" s="1"/>
  <c r="RR87" i="24" a="1"/>
  <c r="RR87" i="24" s="1"/>
  <c r="YY87" i="24"/>
  <c r="YX87" i="24"/>
  <c r="YV87" i="24"/>
  <c r="YW87" i="24"/>
  <c r="RV87" i="24" a="1"/>
  <c r="RV87" i="24" s="1"/>
  <c r="RU87" i="24" a="1"/>
  <c r="RU87" i="24" s="1"/>
  <c r="RT87" i="24" a="1"/>
  <c r="RT87" i="24" s="1"/>
  <c r="YU87" i="24"/>
  <c r="RS87" i="24" a="1"/>
  <c r="RS87" i="24" s="1"/>
  <c r="ST81" i="24"/>
  <c r="SU81" i="24" s="1" a="1"/>
  <c r="SU81" i="24" s="1"/>
  <c r="SS83" i="24"/>
  <c r="RX84" i="24" s="1"/>
  <c r="SS84" i="24"/>
  <c r="RX85" i="24" s="1"/>
  <c r="RY84" i="24"/>
  <c r="TR88" i="24"/>
  <c r="CY88" i="24" s="1"/>
  <c r="NZ88" i="24" s="1"/>
  <c r="CX89" i="24"/>
  <c r="LK92" i="24"/>
  <c r="NP87" i="24"/>
  <c r="NQ86" i="24"/>
  <c r="DB88" i="24"/>
  <c r="OA88" i="24" s="1"/>
  <c r="NQ85" i="24"/>
  <c r="EC88" i="24"/>
  <c r="OJ88" i="24" s="1"/>
  <c r="ZJ91" i="24"/>
  <c r="CW90" i="24"/>
  <c r="CO90" i="24"/>
  <c r="TO90" i="24" s="1"/>
  <c r="CP90" i="24" s="1"/>
  <c r="NW90" i="24" s="1"/>
  <c r="CN91" i="24"/>
  <c r="DT93" i="24"/>
  <c r="OG93" i="24" s="1"/>
  <c r="DW91" i="24"/>
  <c r="OH91" i="24" s="1"/>
  <c r="DK92" i="24"/>
  <c r="OD92" i="24" s="1"/>
  <c r="RW86" i="24"/>
  <c r="CG92" i="24"/>
  <c r="NT92" i="24" s="1"/>
  <c r="DH93" i="24"/>
  <c r="OC93" i="24" s="1"/>
  <c r="DN91" i="24"/>
  <c r="OE91" i="24" s="1"/>
  <c r="CV94" i="24"/>
  <c r="NY94" i="24" s="1"/>
  <c r="CJ90" i="24"/>
  <c r="NU90" i="24" s="1"/>
  <c r="ZG92" i="24"/>
  <c r="CS92" i="24"/>
  <c r="NX92" i="24" s="1"/>
  <c r="CM90" i="24"/>
  <c r="NV90" i="24" s="1"/>
  <c r="DE92" i="24"/>
  <c r="DZ93" i="24"/>
  <c r="OI93" i="24" s="1"/>
  <c r="DQ92" i="24"/>
  <c r="OF92" i="24" s="1"/>
  <c r="TJ89" i="24"/>
  <c r="AJ90" i="24"/>
  <c r="XO92" i="24"/>
  <c r="RY85" i="24" a="1"/>
  <c r="ZJ92" i="24" a="1"/>
  <c r="YW88" i="24" l="1"/>
  <c r="RT88" i="24" a="1"/>
  <c r="RT88" i="24" s="1"/>
  <c r="RV88" i="24" a="1"/>
  <c r="RV88" i="24" s="1"/>
  <c r="RS88" i="24" a="1"/>
  <c r="RS88" i="24" s="1"/>
  <c r="YU88" i="24"/>
  <c r="RR88" i="24" a="1"/>
  <c r="RR88" i="24" s="1"/>
  <c r="YY88" i="24"/>
  <c r="YX88" i="24"/>
  <c r="RQ88" i="24" a="1"/>
  <c r="RQ88" i="24" s="1"/>
  <c r="RU88" i="24" a="1"/>
  <c r="RU88" i="24" s="1"/>
  <c r="YV88" i="24"/>
  <c r="ST82" i="24"/>
  <c r="SU82" i="24" s="1" a="1"/>
  <c r="SU82" i="24" s="1"/>
  <c r="RY85" i="24"/>
  <c r="SI85" i="24"/>
  <c r="SL86" i="24"/>
  <c r="SJ85" i="24"/>
  <c r="SI86" i="24"/>
  <c r="SH85" i="24"/>
  <c r="SK86" i="24"/>
  <c r="SK85" i="24"/>
  <c r="SL85" i="24"/>
  <c r="SJ86" i="24"/>
  <c r="TR89" i="24"/>
  <c r="CY89" i="24" s="1"/>
  <c r="NZ89" i="24" s="1"/>
  <c r="CX90" i="24"/>
  <c r="LK93" i="24"/>
  <c r="NP88" i="24"/>
  <c r="EC89" i="24"/>
  <c r="OJ89" i="24" s="1"/>
  <c r="DB89" i="24"/>
  <c r="OA89" i="24" s="1"/>
  <c r="NQ87" i="24"/>
  <c r="ZJ92" i="24"/>
  <c r="CG93" i="24"/>
  <c r="NT93" i="24" s="1"/>
  <c r="DQ93" i="24"/>
  <c r="OF93" i="24" s="1"/>
  <c r="CN92" i="24"/>
  <c r="CO91" i="24"/>
  <c r="TO91" i="24" s="1"/>
  <c r="CP91" i="24" s="1"/>
  <c r="NW91" i="24" s="1"/>
  <c r="CW91" i="24"/>
  <c r="DN92" i="24"/>
  <c r="OE92" i="24" s="1"/>
  <c r="DT94" i="24"/>
  <c r="OG94" i="24" s="1"/>
  <c r="CM91" i="24"/>
  <c r="NV91" i="24" s="1"/>
  <c r="CJ91" i="24"/>
  <c r="NU91" i="24" s="1"/>
  <c r="DW92" i="24"/>
  <c r="OH92" i="24" s="1"/>
  <c r="DH94" i="24"/>
  <c r="OC94" i="24" s="1"/>
  <c r="TJ90" i="24"/>
  <c r="ZG93" i="24"/>
  <c r="CS93" i="24"/>
  <c r="NX93" i="24" s="1"/>
  <c r="DK93" i="24"/>
  <c r="OD93" i="24" s="1"/>
  <c r="AJ91" i="24"/>
  <c r="DZ94" i="24"/>
  <c r="OI94" i="24" s="1"/>
  <c r="DE93" i="24"/>
  <c r="CV95" i="24"/>
  <c r="NY95" i="24" s="1"/>
  <c r="SR87" i="24" a="1"/>
  <c r="SR87" i="24" s="1"/>
  <c r="SO87" i="24" a="1"/>
  <c r="SO87" i="24" s="1"/>
  <c r="SN87" i="24" a="1"/>
  <c r="SN87" i="24" s="1"/>
  <c r="SP87" i="24" a="1"/>
  <c r="SP87" i="24" s="1"/>
  <c r="SM87" i="24" a="1"/>
  <c r="SM87" i="24" s="1"/>
  <c r="SQ87" i="24" a="1"/>
  <c r="SQ87" i="24" s="1"/>
  <c r="ZM48" i="24"/>
  <c r="ZP48" i="24" s="1"/>
  <c r="XO93" i="24"/>
  <c r="SG85" i="24"/>
  <c r="SG86" i="24"/>
  <c r="RY86" i="24" a="1"/>
  <c r="ZJ93" i="24" a="1"/>
  <c r="RV89" i="24" l="1" a="1"/>
  <c r="RV89" i="24" s="1"/>
  <c r="RT89" i="24" a="1"/>
  <c r="RT89" i="24" s="1"/>
  <c r="RR89" i="24" a="1"/>
  <c r="RR89" i="24" s="1"/>
  <c r="YX89" i="24"/>
  <c r="YW89" i="24"/>
  <c r="YV89" i="24"/>
  <c r="RU89" i="24" a="1"/>
  <c r="RU89" i="24" s="1"/>
  <c r="RQ89" i="24" a="1"/>
  <c r="RQ89" i="24" s="1"/>
  <c r="YY89" i="24"/>
  <c r="RS89" i="24" a="1"/>
  <c r="RS89" i="24" s="1"/>
  <c r="YU89" i="24"/>
  <c r="ST83" i="24"/>
  <c r="SU83" i="24" s="1" a="1"/>
  <c r="SU83" i="24" s="1"/>
  <c r="SS85" i="24"/>
  <c r="RX86" i="24" s="1"/>
  <c r="RY86" i="24"/>
  <c r="SH87" i="24"/>
  <c r="SL87" i="24"/>
  <c r="SH86" i="24"/>
  <c r="SS86" i="24" s="1"/>
  <c r="RX87" i="24" s="1"/>
  <c r="TR90" i="24"/>
  <c r="CY90" i="24" s="1"/>
  <c r="NZ90" i="24" s="1"/>
  <c r="CX91" i="24"/>
  <c r="LK94" i="24"/>
  <c r="NP89" i="24"/>
  <c r="DB90" i="24"/>
  <c r="OA90" i="24" s="1"/>
  <c r="EC90" i="24"/>
  <c r="OJ90" i="24" s="1"/>
  <c r="RW87" i="24"/>
  <c r="ZJ93" i="24"/>
  <c r="DZ95" i="24"/>
  <c r="OI95" i="24" s="1"/>
  <c r="CM92" i="24"/>
  <c r="NV92" i="24" s="1"/>
  <c r="DK94" i="24"/>
  <c r="OD94" i="24" s="1"/>
  <c r="DT95" i="24"/>
  <c r="OG95" i="24" s="1"/>
  <c r="DH95" i="24"/>
  <c r="OC95" i="24" s="1"/>
  <c r="DW93" i="24"/>
  <c r="OH93" i="24" s="1"/>
  <c r="DQ94" i="24"/>
  <c r="OF94" i="24" s="1"/>
  <c r="CV96" i="24"/>
  <c r="NY96" i="24" s="1"/>
  <c r="SO88" i="24" a="1"/>
  <c r="SO88" i="24" s="1"/>
  <c r="SR88" i="24" a="1"/>
  <c r="SR88" i="24" s="1"/>
  <c r="SN88" i="24" a="1"/>
  <c r="SN88" i="24" s="1"/>
  <c r="SP88" i="24" a="1"/>
  <c r="SP88" i="24" s="1"/>
  <c r="SQ88" i="24" a="1"/>
  <c r="SQ88" i="24" s="1"/>
  <c r="SM88" i="24" a="1"/>
  <c r="SM88" i="24" s="1"/>
  <c r="DN93" i="24"/>
  <c r="OE93" i="24" s="1"/>
  <c r="ZG94" i="24"/>
  <c r="CS94" i="24"/>
  <c r="NX94" i="24" s="1"/>
  <c r="TJ91" i="24"/>
  <c r="DE94" i="24"/>
  <c r="NQ88" i="24"/>
  <c r="CJ92" i="24"/>
  <c r="NU92" i="24" s="1"/>
  <c r="CN93" i="24"/>
  <c r="CO92" i="24"/>
  <c r="TO92" i="24" s="1"/>
  <c r="CP92" i="24" s="1"/>
  <c r="NW92" i="24" s="1"/>
  <c r="CW92" i="24"/>
  <c r="CG94" i="24"/>
  <c r="NT94" i="24" s="1"/>
  <c r="AJ92" i="24"/>
  <c r="XO94" i="24"/>
  <c r="RY87" i="24" a="1"/>
  <c r="ZJ94" i="24" a="1"/>
  <c r="RV90" i="24" l="1" a="1"/>
  <c r="RV90" i="24" s="1"/>
  <c r="YU90" i="24"/>
  <c r="RR90" i="24" a="1"/>
  <c r="RR90" i="24" s="1"/>
  <c r="RQ90" i="24" a="1"/>
  <c r="RQ90" i="24" s="1"/>
  <c r="RU90" i="24" a="1"/>
  <c r="RU90" i="24" s="1"/>
  <c r="RT90" i="24" a="1"/>
  <c r="RT90" i="24" s="1"/>
  <c r="YY90" i="24"/>
  <c r="YV90" i="24"/>
  <c r="YX90" i="24"/>
  <c r="RS90" i="24" a="1"/>
  <c r="RS90" i="24" s="1"/>
  <c r="YW90" i="24"/>
  <c r="ST84" i="24"/>
  <c r="SU84" i="24" s="1" a="1"/>
  <c r="SU84" i="24" s="1"/>
  <c r="RY87" i="24"/>
  <c r="SJ88" i="24"/>
  <c r="SL88" i="24"/>
  <c r="SH88" i="24"/>
  <c r="SI88" i="24"/>
  <c r="SI87" i="24"/>
  <c r="SJ87" i="24"/>
  <c r="SK88" i="24"/>
  <c r="SK87" i="24"/>
  <c r="TR91" i="24"/>
  <c r="CY91" i="24" s="1"/>
  <c r="NZ91" i="24" s="1"/>
  <c r="CX92" i="24"/>
  <c r="LK95" i="24"/>
  <c r="NP90" i="24"/>
  <c r="EC91" i="24"/>
  <c r="OJ91" i="24" s="1"/>
  <c r="DB91" i="24"/>
  <c r="OA91" i="24" s="1"/>
  <c r="SH89" i="24"/>
  <c r="ZJ94" i="24"/>
  <c r="DK95" i="24"/>
  <c r="OD95" i="24" s="1"/>
  <c r="SN89" i="24" a="1"/>
  <c r="SN89" i="24" s="1"/>
  <c r="SR89" i="24" a="1"/>
  <c r="SR89" i="24" s="1"/>
  <c r="SO89" i="24" a="1"/>
  <c r="SO89" i="24" s="1"/>
  <c r="SM89" i="24" a="1"/>
  <c r="SM89" i="24" s="1"/>
  <c r="SQ89" i="24" a="1"/>
  <c r="SQ89" i="24" s="1"/>
  <c r="SP89" i="24" a="1"/>
  <c r="SP89" i="24" s="1"/>
  <c r="CM93" i="24"/>
  <c r="NV93" i="24" s="1"/>
  <c r="CJ93" i="24"/>
  <c r="NU93" i="24" s="1"/>
  <c r="DQ95" i="24"/>
  <c r="OF95" i="24" s="1"/>
  <c r="DT96" i="24"/>
  <c r="OG96" i="24" s="1"/>
  <c r="NQ89" i="24"/>
  <c r="DH96" i="24"/>
  <c r="OC96" i="24" s="1"/>
  <c r="SR90" i="24" a="1"/>
  <c r="SR90" i="24" s="1"/>
  <c r="SQ90" i="24" a="1"/>
  <c r="SQ90" i="24" s="1"/>
  <c r="SP90" i="24" a="1"/>
  <c r="SP90" i="24" s="1"/>
  <c r="SN90" i="24" a="1"/>
  <c r="SN90" i="24" s="1"/>
  <c r="SO90" i="24" a="1"/>
  <c r="SO90" i="24" s="1"/>
  <c r="SM90" i="24" a="1"/>
  <c r="SM90" i="24" s="1"/>
  <c r="CW93" i="24"/>
  <c r="CO93" i="24"/>
  <c r="TO93" i="24" s="1"/>
  <c r="CP93" i="24" s="1"/>
  <c r="NW93" i="24" s="1"/>
  <c r="CN94" i="24"/>
  <c r="RW88" i="24"/>
  <c r="DZ96" i="24"/>
  <c r="OI96" i="24" s="1"/>
  <c r="CG95" i="24"/>
  <c r="NT95" i="24" s="1"/>
  <c r="TJ92" i="24"/>
  <c r="DN94" i="24"/>
  <c r="OE94" i="24" s="1"/>
  <c r="DE95" i="24"/>
  <c r="DW94" i="24"/>
  <c r="OH94" i="24" s="1"/>
  <c r="AJ93" i="24"/>
  <c r="ZG95" i="24"/>
  <c r="CS95" i="24"/>
  <c r="NX95" i="24" s="1"/>
  <c r="CV97" i="24"/>
  <c r="NY97" i="24" s="1"/>
  <c r="ZM49" i="24"/>
  <c r="ZP49" i="24" s="1"/>
  <c r="XO95" i="24"/>
  <c r="SG87" i="24"/>
  <c r="SG88" i="24"/>
  <c r="RY88" i="24" a="1"/>
  <c r="ZJ95" i="24" a="1"/>
  <c r="RS91" i="24" l="1" a="1"/>
  <c r="RS91" i="24" s="1"/>
  <c r="RR91" i="24" a="1"/>
  <c r="RR91" i="24" s="1"/>
  <c r="RU91" i="24" a="1"/>
  <c r="RU91" i="24" s="1"/>
  <c r="YU91" i="24"/>
  <c r="RT91" i="24" a="1"/>
  <c r="RT91" i="24" s="1"/>
  <c r="RQ91" i="24" a="1"/>
  <c r="RQ91" i="24" s="1"/>
  <c r="YV91" i="24"/>
  <c r="YX91" i="24"/>
  <c r="YY91" i="24"/>
  <c r="RV91" i="24" a="1"/>
  <c r="RV91" i="24" s="1"/>
  <c r="YW91" i="24"/>
  <c r="SS87" i="24"/>
  <c r="RX88" i="24" s="1"/>
  <c r="SS88" i="24"/>
  <c r="RX89" i="24" s="1"/>
  <c r="ST85" i="24"/>
  <c r="SU85" i="24" s="1" a="1"/>
  <c r="SU85" i="24" s="1"/>
  <c r="RY88" i="24"/>
  <c r="SK89" i="24"/>
  <c r="NP91" i="24"/>
  <c r="TR92" i="24"/>
  <c r="CY92" i="24" s="1"/>
  <c r="NZ92" i="24" s="1"/>
  <c r="CX93" i="24"/>
  <c r="LK96" i="24"/>
  <c r="DB92" i="24"/>
  <c r="OA92" i="24" s="1"/>
  <c r="EC92" i="24"/>
  <c r="OJ92" i="24" s="1"/>
  <c r="RW90" i="24"/>
  <c r="ZJ95" i="24"/>
  <c r="DZ97" i="24"/>
  <c r="OI97" i="24" s="1"/>
  <c r="CW94" i="24"/>
  <c r="CO94" i="24"/>
  <c r="TO94" i="24" s="1"/>
  <c r="CP94" i="24" s="1"/>
  <c r="NW94" i="24" s="1"/>
  <c r="CN95" i="24"/>
  <c r="CJ94" i="24"/>
  <c r="NU94" i="24" s="1"/>
  <c r="DK96" i="24"/>
  <c r="OD96" i="24" s="1"/>
  <c r="CG96" i="24"/>
  <c r="NT96" i="24" s="1"/>
  <c r="CM94" i="24"/>
  <c r="NV94" i="24" s="1"/>
  <c r="DW95" i="24"/>
  <c r="OH95" i="24" s="1"/>
  <c r="DH97" i="24"/>
  <c r="OC97" i="24" s="1"/>
  <c r="DT97" i="24"/>
  <c r="OG97" i="24" s="1"/>
  <c r="DE96" i="24"/>
  <c r="CV98" i="24"/>
  <c r="NY98" i="24" s="1"/>
  <c r="TJ93" i="24"/>
  <c r="DQ96" i="24"/>
  <c r="OF96" i="24" s="1"/>
  <c r="RW89" i="24"/>
  <c r="AJ94" i="24"/>
  <c r="ZG96" i="24"/>
  <c r="CS96" i="24"/>
  <c r="NX96" i="24" s="1"/>
  <c r="DN95" i="24"/>
  <c r="OE95" i="24" s="1"/>
  <c r="XO96" i="24"/>
  <c r="RY89" i="24" a="1"/>
  <c r="ZJ96" i="24" a="1"/>
  <c r="RT92" i="24" l="1" a="1"/>
  <c r="RT92" i="24" s="1"/>
  <c r="YW92" i="24"/>
  <c r="YY92" i="24"/>
  <c r="RR92" i="24" a="1"/>
  <c r="RR92" i="24" s="1"/>
  <c r="YU92" i="24"/>
  <c r="RV92" i="24" a="1"/>
  <c r="RV92" i="24" s="1"/>
  <c r="YV92" i="24"/>
  <c r="YX92" i="24"/>
  <c r="RS92" i="24" a="1"/>
  <c r="RS92" i="24" s="1"/>
  <c r="RQ92" i="24" a="1"/>
  <c r="RQ92" i="24" s="1"/>
  <c r="RU92" i="24" a="1"/>
  <c r="RU92" i="24" s="1"/>
  <c r="ST86" i="24"/>
  <c r="SU86" i="24" s="1" a="1"/>
  <c r="SU86" i="24" s="1"/>
  <c r="RY89" i="24"/>
  <c r="SL89" i="24"/>
  <c r="SJ89" i="24"/>
  <c r="SI89" i="24"/>
  <c r="TR93" i="24"/>
  <c r="CY93" i="24" s="1"/>
  <c r="NZ93" i="24" s="1"/>
  <c r="CX94" i="24"/>
  <c r="LK97" i="24"/>
  <c r="NP92" i="24"/>
  <c r="EC93" i="24"/>
  <c r="OJ93" i="24" s="1"/>
  <c r="NQ91" i="24"/>
  <c r="DB93" i="24"/>
  <c r="OA93" i="24" s="1"/>
  <c r="NQ90" i="24"/>
  <c r="ZJ96" i="24"/>
  <c r="DN96" i="24"/>
  <c r="OE96" i="24" s="1"/>
  <c r="DK97" i="24"/>
  <c r="OD97" i="24" s="1"/>
  <c r="DT98" i="24"/>
  <c r="OG98" i="24" s="1"/>
  <c r="DQ97" i="24"/>
  <c r="OF97" i="24" s="1"/>
  <c r="ZG97" i="24"/>
  <c r="CS97" i="24"/>
  <c r="NX97" i="24" s="1"/>
  <c r="CM95" i="24"/>
  <c r="NV95" i="24" s="1"/>
  <c r="DZ98" i="24"/>
  <c r="OI98" i="24" s="1"/>
  <c r="CV99" i="24"/>
  <c r="NY99" i="24" s="1"/>
  <c r="CJ95" i="24"/>
  <c r="NU95" i="24" s="1"/>
  <c r="DH98" i="24"/>
  <c r="OC98" i="24" s="1"/>
  <c r="TJ94" i="24"/>
  <c r="DE97" i="24"/>
  <c r="DW96" i="24"/>
  <c r="OH96" i="24" s="1"/>
  <c r="CG97" i="24"/>
  <c r="NT97" i="24" s="1"/>
  <c r="CN96" i="24"/>
  <c r="CO95" i="24"/>
  <c r="TO95" i="24" s="1"/>
  <c r="CP95" i="24" s="1"/>
  <c r="NW95" i="24" s="1"/>
  <c r="CW95" i="24"/>
  <c r="SO91" i="24" a="1"/>
  <c r="SO91" i="24" s="1"/>
  <c r="SM91" i="24" a="1"/>
  <c r="SM91" i="24" s="1"/>
  <c r="SN91" i="24" a="1"/>
  <c r="SN91" i="24" s="1"/>
  <c r="SQ91" i="24" a="1"/>
  <c r="SQ91" i="24" s="1"/>
  <c r="SR91" i="24" a="1"/>
  <c r="SR91" i="24" s="1"/>
  <c r="SP91" i="24" a="1"/>
  <c r="SP91" i="24" s="1"/>
  <c r="AJ95" i="24"/>
  <c r="ZM50" i="24"/>
  <c r="ZP50" i="24" s="1"/>
  <c r="XO97" i="24"/>
  <c r="SG89" i="24"/>
  <c r="RY90" i="24" a="1"/>
  <c r="ZJ97" i="24" a="1"/>
  <c r="YV93" i="24" l="1"/>
  <c r="YX93" i="24"/>
  <c r="YY93" i="24"/>
  <c r="RV93" i="24" a="1"/>
  <c r="RV93" i="24" s="1"/>
  <c r="RQ93" i="24" a="1"/>
  <c r="RQ93" i="24" s="1"/>
  <c r="RS93" i="24" a="1"/>
  <c r="RS93" i="24" s="1"/>
  <c r="RR93" i="24" a="1"/>
  <c r="RR93" i="24" s="1"/>
  <c r="YW93" i="24"/>
  <c r="RU93" i="24" a="1"/>
  <c r="RU93" i="24" s="1"/>
  <c r="RT93" i="24" a="1"/>
  <c r="RT93" i="24" s="1"/>
  <c r="YU93" i="24"/>
  <c r="ST87" i="24"/>
  <c r="SU87" i="24" s="1" a="1"/>
  <c r="SU87" i="24" s="1"/>
  <c r="SS89" i="24"/>
  <c r="RX90" i="24" s="1"/>
  <c r="RY90" i="24"/>
  <c r="SH90" i="24"/>
  <c r="SL90" i="24"/>
  <c r="SL91" i="24"/>
  <c r="SH91" i="24"/>
  <c r="SJ91" i="24"/>
  <c r="SK90" i="24"/>
  <c r="SI91" i="24"/>
  <c r="SI90" i="24"/>
  <c r="SK91" i="24"/>
  <c r="SJ90" i="24"/>
  <c r="TR94" i="24"/>
  <c r="CY94" i="24" s="1"/>
  <c r="NZ94" i="24" s="1"/>
  <c r="CX95" i="24"/>
  <c r="LK98" i="24"/>
  <c r="NP93" i="24"/>
  <c r="NQ92" i="24"/>
  <c r="DB94" i="24"/>
  <c r="OA94" i="24" s="1"/>
  <c r="EC94" i="24"/>
  <c r="OJ94" i="24" s="1"/>
  <c r="RW91" i="24"/>
  <c r="ZJ97" i="24"/>
  <c r="SN92" i="24" a="1"/>
  <c r="SN92" i="24" s="1"/>
  <c r="SO92" i="24" a="1"/>
  <c r="SO92" i="24" s="1"/>
  <c r="SQ92" i="24" a="1"/>
  <c r="SQ92" i="24" s="1"/>
  <c r="SM92" i="24" a="1"/>
  <c r="SM92" i="24" s="1"/>
  <c r="SP92" i="24" a="1"/>
  <c r="SP92" i="24" s="1"/>
  <c r="SR92" i="24" a="1"/>
  <c r="SR92" i="24" s="1"/>
  <c r="CJ96" i="24"/>
  <c r="NU96" i="24" s="1"/>
  <c r="DQ98" i="24"/>
  <c r="OF98" i="24" s="1"/>
  <c r="SO93" i="24" a="1"/>
  <c r="SO93" i="24" s="1"/>
  <c r="SM93" i="24" a="1"/>
  <c r="SM93" i="24" s="1"/>
  <c r="SP93" i="24" a="1"/>
  <c r="SP93" i="24" s="1"/>
  <c r="SQ93" i="24" a="1"/>
  <c r="SQ93" i="24" s="1"/>
  <c r="SR93" i="24" a="1"/>
  <c r="SR93" i="24" s="1"/>
  <c r="SN93" i="24" a="1"/>
  <c r="SN93" i="24" s="1"/>
  <c r="CW96" i="24"/>
  <c r="CN97" i="24"/>
  <c r="CO96" i="24"/>
  <c r="TO96" i="24" s="1"/>
  <c r="CP96" i="24" s="1"/>
  <c r="NW96" i="24" s="1"/>
  <c r="TJ95" i="24"/>
  <c r="CV100" i="24"/>
  <c r="NY100" i="24" s="1"/>
  <c r="CG98" i="24"/>
  <c r="NT98" i="24" s="1"/>
  <c r="DH99" i="24"/>
  <c r="OC99" i="24" s="1"/>
  <c r="DZ99" i="24"/>
  <c r="OI99" i="24" s="1"/>
  <c r="ZG98" i="24"/>
  <c r="CS98" i="24"/>
  <c r="NX98" i="24" s="1"/>
  <c r="DW97" i="24"/>
  <c r="OH97" i="24" s="1"/>
  <c r="DK98" i="24"/>
  <c r="OD98" i="24" s="1"/>
  <c r="DE98" i="24"/>
  <c r="CM96" i="24"/>
  <c r="NV96" i="24" s="1"/>
  <c r="DT99" i="24"/>
  <c r="OG99" i="24" s="1"/>
  <c r="DN97" i="24"/>
  <c r="OE97" i="24" s="1"/>
  <c r="AJ96" i="24"/>
  <c r="XO98" i="24"/>
  <c r="SG91" i="24"/>
  <c r="SG90" i="24"/>
  <c r="RY91" i="24" a="1"/>
  <c r="ZJ98" i="24" a="1"/>
  <c r="RT94" i="24" l="1" a="1"/>
  <c r="RT94" i="24" s="1"/>
  <c r="YV94" i="24"/>
  <c r="RV94" i="24" a="1"/>
  <c r="RV94" i="24" s="1"/>
  <c r="RQ94" i="24" a="1"/>
  <c r="RQ94" i="24" s="1"/>
  <c r="RS94" i="24" a="1"/>
  <c r="RS94" i="24" s="1"/>
  <c r="YX94" i="24"/>
  <c r="RR94" i="24" a="1"/>
  <c r="RR94" i="24" s="1"/>
  <c r="YY94" i="24"/>
  <c r="YU94" i="24"/>
  <c r="RU94" i="24" a="1"/>
  <c r="RU94" i="24" s="1"/>
  <c r="YW94" i="24"/>
  <c r="ST88" i="24"/>
  <c r="SU88" i="24" s="1" a="1"/>
  <c r="SU88" i="24" s="1"/>
  <c r="SS91" i="24"/>
  <c r="RX92" i="24" s="1"/>
  <c r="SS90" i="24"/>
  <c r="RX91" i="24" s="1"/>
  <c r="RY91" i="24"/>
  <c r="SH92" i="24"/>
  <c r="SK92" i="24"/>
  <c r="SJ92" i="24"/>
  <c r="SL92" i="24"/>
  <c r="SI92" i="24"/>
  <c r="TR95" i="24"/>
  <c r="CY95" i="24" s="1"/>
  <c r="NZ95" i="24" s="1"/>
  <c r="CX96" i="24"/>
  <c r="LK99" i="24"/>
  <c r="NP94" i="24"/>
  <c r="EC95" i="24"/>
  <c r="OJ95" i="24" s="1"/>
  <c r="DB95" i="24"/>
  <c r="OA95" i="24" s="1"/>
  <c r="RW93" i="24"/>
  <c r="RW92" i="24"/>
  <c r="ZJ98" i="24"/>
  <c r="DQ99" i="24"/>
  <c r="OF99" i="24" s="1"/>
  <c r="DK99" i="24"/>
  <c r="OD99" i="24" s="1"/>
  <c r="CM97" i="24"/>
  <c r="NV97" i="24" s="1"/>
  <c r="SN94" i="24" a="1"/>
  <c r="SN94" i="24" s="1"/>
  <c r="SM94" i="24" a="1"/>
  <c r="SM94" i="24" s="1"/>
  <c r="SO94" i="24" a="1"/>
  <c r="SO94" i="24" s="1"/>
  <c r="SP94" i="24" a="1"/>
  <c r="SP94" i="24" s="1"/>
  <c r="SQ94" i="24" a="1"/>
  <c r="SQ94" i="24" s="1"/>
  <c r="SR94" i="24" a="1"/>
  <c r="SR94" i="24" s="1"/>
  <c r="TJ96" i="24"/>
  <c r="DZ100" i="24"/>
  <c r="OI100" i="24" s="1"/>
  <c r="CG99" i="24"/>
  <c r="NT99" i="24" s="1"/>
  <c r="CJ97" i="24"/>
  <c r="NU97" i="24" s="1"/>
  <c r="DN98" i="24"/>
  <c r="OE98" i="24" s="1"/>
  <c r="CW97" i="24"/>
  <c r="CO97" i="24"/>
  <c r="TO97" i="24" s="1"/>
  <c r="CP97" i="24" s="1"/>
  <c r="NW97" i="24" s="1"/>
  <c r="CN98" i="24"/>
  <c r="DE99" i="24"/>
  <c r="ZG99" i="24"/>
  <c r="CS99" i="24"/>
  <c r="NX99" i="24" s="1"/>
  <c r="AJ97" i="24"/>
  <c r="DT100" i="24"/>
  <c r="OG100" i="24" s="1"/>
  <c r="DW98" i="24"/>
  <c r="OH98" i="24" s="1"/>
  <c r="DH100" i="24"/>
  <c r="OC100" i="24" s="1"/>
  <c r="CV101" i="24"/>
  <c r="NY101" i="24" s="1"/>
  <c r="ST89" i="24"/>
  <c r="SU89" i="24" s="1" a="1"/>
  <c r="SU89" i="24" s="1"/>
  <c r="ZM51" i="24"/>
  <c r="ZP51" i="24" s="1"/>
  <c r="XO99" i="24"/>
  <c r="SG92" i="24"/>
  <c r="RY92" i="24" a="1"/>
  <c r="ZJ99" i="24" a="1"/>
  <c r="RS95" i="24" l="1" a="1"/>
  <c r="RS95" i="24" s="1"/>
  <c r="RQ95" i="24" a="1"/>
  <c r="RQ95" i="24" s="1"/>
  <c r="RR95" i="24" a="1"/>
  <c r="RR95" i="24" s="1"/>
  <c r="RT95" i="24" a="1"/>
  <c r="RT95" i="24" s="1"/>
  <c r="YY95" i="24"/>
  <c r="YX95" i="24"/>
  <c r="YU95" i="24"/>
  <c r="YV95" i="24"/>
  <c r="RU95" i="24" a="1"/>
  <c r="RU95" i="24" s="1"/>
  <c r="YW95" i="24"/>
  <c r="RV95" i="24" a="1"/>
  <c r="RV95" i="24" s="1"/>
  <c r="SS92" i="24"/>
  <c r="RX93" i="24" s="1"/>
  <c r="RY92" i="24"/>
  <c r="TR96" i="24"/>
  <c r="CY96" i="24" s="1"/>
  <c r="NZ96" i="24" s="1"/>
  <c r="CX97" i="24"/>
  <c r="LK100" i="24"/>
  <c r="NP95" i="24"/>
  <c r="NQ93" i="24"/>
  <c r="DB96" i="24"/>
  <c r="OA96" i="24" s="1"/>
  <c r="EC96" i="24"/>
  <c r="OJ96" i="24" s="1"/>
  <c r="RW94" i="24"/>
  <c r="ZJ99" i="24"/>
  <c r="DH101" i="24"/>
  <c r="OC101" i="24" s="1"/>
  <c r="DT101" i="24"/>
  <c r="OG101" i="24" s="1"/>
  <c r="DE100" i="24"/>
  <c r="SR95" i="24" a="1"/>
  <c r="SR95" i="24" s="1"/>
  <c r="SM95" i="24" a="1"/>
  <c r="SM95" i="24" s="1"/>
  <c r="SQ95" i="24" a="1"/>
  <c r="SQ95" i="24" s="1"/>
  <c r="SN95" i="24" a="1"/>
  <c r="SN95" i="24" s="1"/>
  <c r="SO95" i="24" a="1"/>
  <c r="SO95" i="24" s="1"/>
  <c r="SP95" i="24" a="1"/>
  <c r="SP95" i="24" s="1"/>
  <c r="CJ98" i="24"/>
  <c r="NU98" i="24" s="1"/>
  <c r="CG100" i="24"/>
  <c r="NT100" i="24" s="1"/>
  <c r="DK100" i="24"/>
  <c r="OD100" i="24" s="1"/>
  <c r="DQ100" i="24"/>
  <c r="OF100" i="24" s="1"/>
  <c r="CW98" i="24"/>
  <c r="CO98" i="24"/>
  <c r="TO98" i="24" s="1"/>
  <c r="CP98" i="24" s="1"/>
  <c r="NW98" i="24" s="1"/>
  <c r="CN99" i="24"/>
  <c r="DZ101" i="24"/>
  <c r="OI101" i="24" s="1"/>
  <c r="TJ97" i="24"/>
  <c r="DN99" i="24"/>
  <c r="OE99" i="24" s="1"/>
  <c r="CM98" i="24"/>
  <c r="NV98" i="24" s="1"/>
  <c r="DW99" i="24"/>
  <c r="OH99" i="24" s="1"/>
  <c r="ZG100" i="24"/>
  <c r="CS100" i="24"/>
  <c r="NX100" i="24" s="1"/>
  <c r="AJ98" i="24"/>
  <c r="CV102" i="24"/>
  <c r="NY102" i="24" s="1"/>
  <c r="XO100" i="24"/>
  <c r="RY93" i="24" a="1"/>
  <c r="ZJ100" i="24" a="1"/>
  <c r="YU96" i="24" l="1"/>
  <c r="RU96" i="24" a="1"/>
  <c r="RU96" i="24" s="1"/>
  <c r="YW96" i="24"/>
  <c r="RT96" i="24" a="1"/>
  <c r="RT96" i="24" s="1"/>
  <c r="RQ96" i="24" a="1"/>
  <c r="RQ96" i="24" s="1"/>
  <c r="RV96" i="24" a="1"/>
  <c r="RV96" i="24" s="1"/>
  <c r="YX96" i="24"/>
  <c r="RS96" i="24" a="1"/>
  <c r="RS96" i="24" s="1"/>
  <c r="RR96" i="24" a="1"/>
  <c r="RR96" i="24" s="1"/>
  <c r="YY96" i="24"/>
  <c r="YV96" i="24"/>
  <c r="ST90" i="24"/>
  <c r="SU90" i="24" s="1" a="1"/>
  <c r="SU90" i="24" s="1"/>
  <c r="RY93" i="24"/>
  <c r="SL93" i="24"/>
  <c r="SH93" i="24"/>
  <c r="SI93" i="24"/>
  <c r="SK93" i="24"/>
  <c r="SJ93" i="24"/>
  <c r="TR97" i="24"/>
  <c r="CY97" i="24" s="1"/>
  <c r="NZ97" i="24" s="1"/>
  <c r="CX98" i="24"/>
  <c r="LK101" i="24"/>
  <c r="NP96" i="24"/>
  <c r="NQ95" i="24"/>
  <c r="EC97" i="24"/>
  <c r="OJ97" i="24" s="1"/>
  <c r="NQ94" i="24"/>
  <c r="DB97" i="24"/>
  <c r="OA97" i="24" s="1"/>
  <c r="RW95" i="24"/>
  <c r="ZJ100" i="24"/>
  <c r="CJ99" i="24"/>
  <c r="NU99" i="24" s="1"/>
  <c r="CN100" i="24"/>
  <c r="CW99" i="24"/>
  <c r="CO99" i="24"/>
  <c r="TO99" i="24" s="1"/>
  <c r="CP99" i="24" s="1"/>
  <c r="NW99" i="24" s="1"/>
  <c r="CV103" i="24"/>
  <c r="NY103" i="24" s="1"/>
  <c r="DE101" i="24"/>
  <c r="DH102" i="24"/>
  <c r="OC102" i="24" s="1"/>
  <c r="DQ101" i="24"/>
  <c r="OF101" i="24" s="1"/>
  <c r="ZG101" i="24"/>
  <c r="CS101" i="24"/>
  <c r="NX101" i="24" s="1"/>
  <c r="DK101" i="24"/>
  <c r="OD101" i="24" s="1"/>
  <c r="DT102" i="24"/>
  <c r="OG102" i="24" s="1"/>
  <c r="CM99" i="24"/>
  <c r="NV99" i="24" s="1"/>
  <c r="CG101" i="24"/>
  <c r="NT101" i="24" s="1"/>
  <c r="DW100" i="24"/>
  <c r="OH100" i="24" s="1"/>
  <c r="TJ98" i="24"/>
  <c r="DN100" i="24"/>
  <c r="OE100" i="24" s="1"/>
  <c r="DZ102" i="24"/>
  <c r="OI102" i="24" s="1"/>
  <c r="AJ99" i="24"/>
  <c r="ZM52" i="24"/>
  <c r="ZP52" i="24" s="1"/>
  <c r="XO101" i="24"/>
  <c r="SG93" i="24"/>
  <c r="RY94" i="24" a="1"/>
  <c r="ZJ101" i="24" a="1"/>
  <c r="RR97" i="24" l="1" a="1"/>
  <c r="RR97" i="24" s="1"/>
  <c r="YU97" i="24"/>
  <c r="YX97" i="24"/>
  <c r="YW97" i="24"/>
  <c r="YV97" i="24"/>
  <c r="RV97" i="24" a="1"/>
  <c r="RV97" i="24" s="1"/>
  <c r="RU97" i="24" a="1"/>
  <c r="RU97" i="24" s="1"/>
  <c r="RQ97" i="24" a="1"/>
  <c r="RQ97" i="24" s="1"/>
  <c r="RT97" i="24" a="1"/>
  <c r="RT97" i="24" s="1"/>
  <c r="YY97" i="24"/>
  <c r="RS97" i="24" a="1"/>
  <c r="RS97" i="24" s="1"/>
  <c r="ST91" i="24"/>
  <c r="SU91" i="24" s="1" a="1"/>
  <c r="SU91" i="24" s="1"/>
  <c r="SS93" i="24"/>
  <c r="RX94" i="24" s="1"/>
  <c r="RY94" i="24"/>
  <c r="SH95" i="24"/>
  <c r="SK94" i="24"/>
  <c r="SJ94" i="24"/>
  <c r="SL94" i="24"/>
  <c r="SH94" i="24"/>
  <c r="SI94" i="24"/>
  <c r="TR98" i="24"/>
  <c r="CY98" i="24" s="1"/>
  <c r="NZ98" i="24" s="1"/>
  <c r="CX99" i="24"/>
  <c r="LK102" i="24"/>
  <c r="NP97" i="24"/>
  <c r="NQ96" i="24"/>
  <c r="DB98" i="24"/>
  <c r="OA98" i="24" s="1"/>
  <c r="EC98" i="24"/>
  <c r="OJ98" i="24" s="1"/>
  <c r="ZJ101" i="24"/>
  <c r="DW101" i="24"/>
  <c r="OH101" i="24" s="1"/>
  <c r="DT103" i="24"/>
  <c r="OG103" i="24" s="1"/>
  <c r="CV104" i="24"/>
  <c r="NY104" i="24" s="1"/>
  <c r="DZ103" i="24"/>
  <c r="OI103" i="24" s="1"/>
  <c r="DQ102" i="24"/>
  <c r="OF102" i="24" s="1"/>
  <c r="DH103" i="24"/>
  <c r="OC103" i="24" s="1"/>
  <c r="CM100" i="24"/>
  <c r="NV100" i="24" s="1"/>
  <c r="CN101" i="24"/>
  <c r="CO100" i="24"/>
  <c r="TO100" i="24" s="1"/>
  <c r="CP100" i="24" s="1"/>
  <c r="NW100" i="24" s="1"/>
  <c r="CW100" i="24"/>
  <c r="CJ100" i="24"/>
  <c r="NU100" i="24" s="1"/>
  <c r="SM96" i="24" a="1"/>
  <c r="SM96" i="24" s="1"/>
  <c r="SR96" i="24" a="1"/>
  <c r="SR96" i="24" s="1"/>
  <c r="SN96" i="24" a="1"/>
  <c r="SN96" i="24" s="1"/>
  <c r="SQ96" i="24" a="1"/>
  <c r="SQ96" i="24" s="1"/>
  <c r="SO96" i="24" a="1"/>
  <c r="SO96" i="24" s="1"/>
  <c r="SP96" i="24" a="1"/>
  <c r="SP96" i="24" s="1"/>
  <c r="TJ99" i="24"/>
  <c r="ZG102" i="24"/>
  <c r="CS102" i="24"/>
  <c r="NX102" i="24" s="1"/>
  <c r="CG102" i="24"/>
  <c r="NT102" i="24" s="1"/>
  <c r="DN101" i="24"/>
  <c r="OE101" i="24" s="1"/>
  <c r="DK102" i="24"/>
  <c r="OD102" i="24" s="1"/>
  <c r="DE102" i="24"/>
  <c r="AJ100" i="24"/>
  <c r="XO102" i="24"/>
  <c r="SG94" i="24"/>
  <c r="RY95" i="24" a="1"/>
  <c r="ZJ102" i="24" a="1"/>
  <c r="RQ98" i="24" l="1" a="1"/>
  <c r="RQ98" i="24" s="1"/>
  <c r="YY98" i="24"/>
  <c r="YV98" i="24"/>
  <c r="YX98" i="24"/>
  <c r="YW98" i="24"/>
  <c r="RS98" i="24" a="1"/>
  <c r="RS98" i="24" s="1"/>
  <c r="YU98" i="24"/>
  <c r="RV98" i="24" a="1"/>
  <c r="RV98" i="24" s="1"/>
  <c r="RT98" i="24" a="1"/>
  <c r="RT98" i="24" s="1"/>
  <c r="RU98" i="24" a="1"/>
  <c r="RU98" i="24" s="1"/>
  <c r="RR98" i="24" a="1"/>
  <c r="RR98" i="24" s="1"/>
  <c r="ST92" i="24"/>
  <c r="SU92" i="24" s="1" a="1"/>
  <c r="SU92" i="24" s="1"/>
  <c r="SS94" i="24"/>
  <c r="RX95" i="24" s="1"/>
  <c r="RY95" i="24"/>
  <c r="SI96" i="24"/>
  <c r="SL96" i="24"/>
  <c r="SK95" i="24"/>
  <c r="SH96" i="24"/>
  <c r="SJ95" i="24"/>
  <c r="SL95" i="24"/>
  <c r="SI95" i="24"/>
  <c r="SK96" i="24"/>
  <c r="SJ96" i="24"/>
  <c r="TR99" i="24"/>
  <c r="CY99" i="24" s="1"/>
  <c r="NZ99" i="24" s="1"/>
  <c r="CX100" i="24"/>
  <c r="LK103" i="24"/>
  <c r="NP98" i="24"/>
  <c r="NQ97" i="24"/>
  <c r="EC99" i="24"/>
  <c r="OJ99" i="24" s="1"/>
  <c r="DB99" i="24"/>
  <c r="OA99" i="24" s="1"/>
  <c r="RW96" i="24"/>
  <c r="ZJ102" i="24"/>
  <c r="DQ103" i="24"/>
  <c r="OF103" i="24" s="1"/>
  <c r="CJ101" i="24"/>
  <c r="NU101" i="24" s="1"/>
  <c r="DT104" i="24"/>
  <c r="OG104" i="24" s="1"/>
  <c r="DN102" i="24"/>
  <c r="OE102" i="24" s="1"/>
  <c r="CM101" i="24"/>
  <c r="NV101" i="24" s="1"/>
  <c r="SM97" i="24" a="1"/>
  <c r="SM97" i="24" s="1"/>
  <c r="SN97" i="24" a="1"/>
  <c r="SN97" i="24" s="1"/>
  <c r="SQ97" i="24" a="1"/>
  <c r="SQ97" i="24" s="1"/>
  <c r="SP97" i="24" a="1"/>
  <c r="SP97" i="24" s="1"/>
  <c r="SR97" i="24" a="1"/>
  <c r="SR97" i="24" s="1"/>
  <c r="SO97" i="24" a="1"/>
  <c r="SO97" i="24" s="1"/>
  <c r="DH104" i="24"/>
  <c r="OC104" i="24" s="1"/>
  <c r="DZ104" i="24"/>
  <c r="OI104" i="24" s="1"/>
  <c r="DE103" i="24"/>
  <c r="CG103" i="24"/>
  <c r="NT103" i="24" s="1"/>
  <c r="DK103" i="24"/>
  <c r="OD103" i="24" s="1"/>
  <c r="DW102" i="24"/>
  <c r="OH102" i="24" s="1"/>
  <c r="CW101" i="24"/>
  <c r="CO101" i="24"/>
  <c r="TO101" i="24" s="1"/>
  <c r="CP101" i="24" s="1"/>
  <c r="NW101" i="24" s="1"/>
  <c r="CN102" i="24"/>
  <c r="ZG103" i="24"/>
  <c r="CS103" i="24"/>
  <c r="NX103" i="24" s="1"/>
  <c r="TJ100" i="24"/>
  <c r="SP98" i="24" a="1"/>
  <c r="SP98" i="24" s="1"/>
  <c r="SQ98" i="24" a="1"/>
  <c r="SQ98" i="24" s="1"/>
  <c r="SM98" i="24" a="1"/>
  <c r="SM98" i="24" s="1"/>
  <c r="SR98" i="24" a="1"/>
  <c r="SR98" i="24" s="1"/>
  <c r="SN98" i="24" a="1"/>
  <c r="SN98" i="24" s="1"/>
  <c r="SO98" i="24" a="1"/>
  <c r="SO98" i="24" s="1"/>
  <c r="CV105" i="24"/>
  <c r="NY105" i="24" s="1"/>
  <c r="AJ101" i="24"/>
  <c r="ZM53" i="24"/>
  <c r="ZP53" i="24" s="1"/>
  <c r="XO103" i="24"/>
  <c r="SG96" i="24"/>
  <c r="SG95" i="24"/>
  <c r="RY96" i="24" a="1"/>
  <c r="ZJ103" i="24" a="1"/>
  <c r="RS99" i="24" l="1" a="1"/>
  <c r="RS99" i="24" s="1"/>
  <c r="YW99" i="24"/>
  <c r="RR99" i="24" a="1"/>
  <c r="RR99" i="24" s="1"/>
  <c r="RU99" i="24" a="1"/>
  <c r="RU99" i="24" s="1"/>
  <c r="RT99" i="24" a="1"/>
  <c r="RT99" i="24" s="1"/>
  <c r="YV99" i="24"/>
  <c r="YX99" i="24"/>
  <c r="YY99" i="24"/>
  <c r="RQ99" i="24" a="1"/>
  <c r="RQ99" i="24" s="1"/>
  <c r="RV99" i="24" a="1"/>
  <c r="RV99" i="24" s="1"/>
  <c r="YU99" i="24"/>
  <c r="ST93" i="24"/>
  <c r="SU93" i="24" s="1" a="1"/>
  <c r="SU93" i="24" s="1"/>
  <c r="SS95" i="24"/>
  <c r="RX96" i="24" s="1"/>
  <c r="SS96" i="24"/>
  <c r="RX97" i="24" s="1"/>
  <c r="RY96" i="24"/>
  <c r="SL97" i="24"/>
  <c r="SK97" i="24"/>
  <c r="SJ97" i="24"/>
  <c r="SH97" i="24"/>
  <c r="SI97" i="24"/>
  <c r="TR100" i="24"/>
  <c r="CY100" i="24" s="1"/>
  <c r="NZ100" i="24" s="1"/>
  <c r="CX101" i="24"/>
  <c r="LK104" i="24"/>
  <c r="NP99" i="24"/>
  <c r="DB100" i="24"/>
  <c r="OA100" i="24" s="1"/>
  <c r="EC100" i="24"/>
  <c r="OJ100" i="24" s="1"/>
  <c r="RW98" i="24"/>
  <c r="ZJ103" i="24"/>
  <c r="ZG104" i="24"/>
  <c r="CS104" i="24"/>
  <c r="NX104" i="24" s="1"/>
  <c r="DE104" i="24"/>
  <c r="DH105" i="24"/>
  <c r="OC105" i="24" s="1"/>
  <c r="DQ104" i="24"/>
  <c r="OF104" i="24" s="1"/>
  <c r="DW103" i="24"/>
  <c r="OH103" i="24" s="1"/>
  <c r="RW97" i="24"/>
  <c r="DN103" i="24"/>
  <c r="OE103" i="24" s="1"/>
  <c r="CW102" i="24"/>
  <c r="CO102" i="24"/>
  <c r="TO102" i="24" s="1"/>
  <c r="CP102" i="24" s="1"/>
  <c r="NW102" i="24" s="1"/>
  <c r="CN103" i="24"/>
  <c r="DK104" i="24"/>
  <c r="OD104" i="24" s="1"/>
  <c r="CJ102" i="24"/>
  <c r="NU102" i="24" s="1"/>
  <c r="CV106" i="24"/>
  <c r="NY106" i="24" s="1"/>
  <c r="TJ101" i="24"/>
  <c r="CG104" i="24"/>
  <c r="NT104" i="24" s="1"/>
  <c r="DZ105" i="24"/>
  <c r="OI105" i="24" s="1"/>
  <c r="CM102" i="24"/>
  <c r="NV102" i="24" s="1"/>
  <c r="AJ102" i="24"/>
  <c r="DT105" i="24"/>
  <c r="OG105" i="24" s="1"/>
  <c r="XO104" i="24"/>
  <c r="SG97" i="24"/>
  <c r="RY97" i="24" a="1"/>
  <c r="ZJ104" i="24" a="1"/>
  <c r="YU100" i="24" l="1"/>
  <c r="RR100" i="24" a="1"/>
  <c r="RR100" i="24" s="1"/>
  <c r="YV100" i="24"/>
  <c r="RU100" i="24" a="1"/>
  <c r="RU100" i="24" s="1"/>
  <c r="RQ100" i="24" a="1"/>
  <c r="RQ100" i="24" s="1"/>
  <c r="RT100" i="24" a="1"/>
  <c r="RT100" i="24" s="1"/>
  <c r="RV100" i="24" a="1"/>
  <c r="RV100" i="24" s="1"/>
  <c r="YX100" i="24"/>
  <c r="YW100" i="24"/>
  <c r="YY100" i="24"/>
  <c r="RS100" i="24" a="1"/>
  <c r="RS100" i="24" s="1"/>
  <c r="ST94" i="24"/>
  <c r="SU94" i="24" s="1" a="1"/>
  <c r="SU94" i="24" s="1"/>
  <c r="SS97" i="24"/>
  <c r="RX98" i="24" s="1"/>
  <c r="RY97" i="24"/>
  <c r="TR101" i="24"/>
  <c r="CY101" i="24" s="1"/>
  <c r="NZ101" i="24" s="1"/>
  <c r="CX102" i="24"/>
  <c r="LK105" i="24"/>
  <c r="NQ99" i="24"/>
  <c r="EC101" i="24"/>
  <c r="OJ101" i="24" s="1"/>
  <c r="NQ98" i="24"/>
  <c r="NP100" i="24"/>
  <c r="DB101" i="24"/>
  <c r="OA101" i="24" s="1"/>
  <c r="ZJ104" i="24"/>
  <c r="DZ106" i="24"/>
  <c r="OI106" i="24" s="1"/>
  <c r="CN104" i="24"/>
  <c r="CW103" i="24"/>
  <c r="CO103" i="24"/>
  <c r="TO103" i="24" s="1"/>
  <c r="CP103" i="24" s="1"/>
  <c r="NW103" i="24" s="1"/>
  <c r="DW104" i="24"/>
  <c r="OH104" i="24" s="1"/>
  <c r="ZG105" i="24"/>
  <c r="CS105" i="24"/>
  <c r="NX105" i="24" s="1"/>
  <c r="DQ105" i="24"/>
  <c r="OF105" i="24" s="1"/>
  <c r="DT106" i="24"/>
  <c r="OG106" i="24" s="1"/>
  <c r="DH106" i="24"/>
  <c r="OC106" i="24" s="1"/>
  <c r="SQ100" i="24" a="1"/>
  <c r="SQ100" i="24" s="1"/>
  <c r="SP100" i="24" a="1"/>
  <c r="SP100" i="24" s="1"/>
  <c r="SR100" i="24" a="1"/>
  <c r="SR100" i="24" s="1"/>
  <c r="SO100" i="24" a="1"/>
  <c r="SO100" i="24" s="1"/>
  <c r="SM100" i="24" a="1"/>
  <c r="SM100" i="24" s="1"/>
  <c r="SN100" i="24" a="1"/>
  <c r="SN100" i="24" s="1"/>
  <c r="CM103" i="24"/>
  <c r="NV103" i="24" s="1"/>
  <c r="CJ103" i="24"/>
  <c r="NU103" i="24" s="1"/>
  <c r="SN99" i="24" a="1"/>
  <c r="SN99" i="24" s="1"/>
  <c r="SM99" i="24" a="1"/>
  <c r="SM99" i="24" s="1"/>
  <c r="SR99" i="24" a="1"/>
  <c r="SR99" i="24" s="1"/>
  <c r="SP99" i="24" a="1"/>
  <c r="SP99" i="24" s="1"/>
  <c r="SO99" i="24" a="1"/>
  <c r="SO99" i="24" s="1"/>
  <c r="SQ99" i="24" a="1"/>
  <c r="SQ99" i="24" s="1"/>
  <c r="CV107" i="24"/>
  <c r="NY107" i="24" s="1"/>
  <c r="CG105" i="24"/>
  <c r="NT105" i="24" s="1"/>
  <c r="DN104" i="24"/>
  <c r="OE104" i="24" s="1"/>
  <c r="TJ102" i="24"/>
  <c r="DK105" i="24"/>
  <c r="OD105" i="24" s="1"/>
  <c r="DE105" i="24"/>
  <c r="AJ103" i="24"/>
  <c r="ZM54" i="24"/>
  <c r="ZP54" i="24" s="1"/>
  <c r="XO105" i="24"/>
  <c r="RY98" i="24" a="1"/>
  <c r="ZJ105" i="24" a="1"/>
  <c r="YV101" i="24" l="1"/>
  <c r="YY101" i="24"/>
  <c r="YU101" i="24"/>
  <c r="RV101" i="24" a="1"/>
  <c r="RV101" i="24" s="1"/>
  <c r="YX101" i="24"/>
  <c r="RS101" i="24" a="1"/>
  <c r="RS101" i="24" s="1"/>
  <c r="RQ101" i="24" a="1"/>
  <c r="RQ101" i="24" s="1"/>
  <c r="RU101" i="24" a="1"/>
  <c r="RU101" i="24" s="1"/>
  <c r="RR101" i="24" a="1"/>
  <c r="RR101" i="24" s="1"/>
  <c r="RT101" i="24" a="1"/>
  <c r="RT101" i="24" s="1"/>
  <c r="YW101" i="24"/>
  <c r="ST95" i="24"/>
  <c r="SU95" i="24" s="1" a="1"/>
  <c r="SU95" i="24" s="1"/>
  <c r="RY98" i="24"/>
  <c r="SJ99" i="24"/>
  <c r="SH98" i="24"/>
  <c r="SI98" i="24"/>
  <c r="SH99" i="24"/>
  <c r="SL98" i="24"/>
  <c r="SK98" i="24"/>
  <c r="SL99" i="24"/>
  <c r="SI99" i="24"/>
  <c r="SK99" i="24"/>
  <c r="SJ98" i="24"/>
  <c r="TR102" i="24"/>
  <c r="CY102" i="24" s="1"/>
  <c r="NZ102" i="24" s="1"/>
  <c r="CX103" i="24"/>
  <c r="LK106" i="24"/>
  <c r="NP101" i="24"/>
  <c r="DB102" i="24"/>
  <c r="OA102" i="24" s="1"/>
  <c r="EC102" i="24"/>
  <c r="OJ102" i="24" s="1"/>
  <c r="RW99" i="24"/>
  <c r="ZJ105" i="24"/>
  <c r="CG106" i="24"/>
  <c r="NT106" i="24" s="1"/>
  <c r="CV108" i="24"/>
  <c r="NY108" i="24" s="1"/>
  <c r="DW105" i="24"/>
  <c r="OH105" i="24" s="1"/>
  <c r="DE106" i="24"/>
  <c r="ZG106" i="24"/>
  <c r="CS106" i="24"/>
  <c r="NX106" i="24" s="1"/>
  <c r="DT107" i="24"/>
  <c r="OG107" i="24" s="1"/>
  <c r="DN105" i="24"/>
  <c r="OE105" i="24" s="1"/>
  <c r="CN105" i="24"/>
  <c r="CO104" i="24"/>
  <c r="TO104" i="24" s="1"/>
  <c r="CP104" i="24" s="1"/>
  <c r="NW104" i="24" s="1"/>
  <c r="CW104" i="24"/>
  <c r="CJ104" i="24"/>
  <c r="NU104" i="24" s="1"/>
  <c r="DQ106" i="24"/>
  <c r="OF106" i="24" s="1"/>
  <c r="DZ107" i="24"/>
  <c r="OI107" i="24" s="1"/>
  <c r="TJ103" i="24"/>
  <c r="DH107" i="24"/>
  <c r="OC107" i="24" s="1"/>
  <c r="DK106" i="24"/>
  <c r="OD106" i="24" s="1"/>
  <c r="CM104" i="24"/>
  <c r="NV104" i="24" s="1"/>
  <c r="RW100" i="24"/>
  <c r="AJ104" i="24"/>
  <c r="XO106" i="24"/>
  <c r="SG99" i="24"/>
  <c r="SG98" i="24"/>
  <c r="RY99" i="24" a="1"/>
  <c r="ZJ106" i="24" a="1"/>
  <c r="YY102" i="24" l="1"/>
  <c r="YU102" i="24"/>
  <c r="YX102" i="24"/>
  <c r="RU102" i="24" a="1"/>
  <c r="RU102" i="24" s="1"/>
  <c r="YW102" i="24"/>
  <c r="RT102" i="24" a="1"/>
  <c r="RT102" i="24" s="1"/>
  <c r="YV102" i="24"/>
  <c r="RV102" i="24" a="1"/>
  <c r="RV102" i="24" s="1"/>
  <c r="RQ102" i="24" a="1"/>
  <c r="RQ102" i="24" s="1"/>
  <c r="RS102" i="24" a="1"/>
  <c r="RS102" i="24" s="1"/>
  <c r="RR102" i="24" a="1"/>
  <c r="RR102" i="24" s="1"/>
  <c r="ST96" i="24"/>
  <c r="SU96" i="24" s="1" a="1"/>
  <c r="SU96" i="24" s="1"/>
  <c r="SS99" i="24"/>
  <c r="RX100" i="24" s="1"/>
  <c r="SS98" i="24"/>
  <c r="RX99" i="24" s="1"/>
  <c r="RY99" i="24"/>
  <c r="SL100" i="24"/>
  <c r="SI100" i="24"/>
  <c r="SH100" i="24"/>
  <c r="SK100" i="24"/>
  <c r="TR103" i="24"/>
  <c r="CY103" i="24" s="1"/>
  <c r="NZ103" i="24" s="1"/>
  <c r="CX104" i="24"/>
  <c r="LK107" i="24"/>
  <c r="NQ100" i="24"/>
  <c r="NP102" i="24"/>
  <c r="EC103" i="24"/>
  <c r="OJ103" i="24" s="1"/>
  <c r="DB103" i="24"/>
  <c r="OA103" i="24" s="1"/>
  <c r="ZJ106" i="24"/>
  <c r="TJ104" i="24"/>
  <c r="SO101" i="24" a="1"/>
  <c r="SO101" i="24" s="1"/>
  <c r="SM101" i="24" a="1"/>
  <c r="SM101" i="24" s="1"/>
  <c r="SR101" i="24" a="1"/>
  <c r="SR101" i="24" s="1"/>
  <c r="SQ101" i="24" a="1"/>
  <c r="SQ101" i="24" s="1"/>
  <c r="SP101" i="24" a="1"/>
  <c r="SP101" i="24" s="1"/>
  <c r="SN101" i="24" a="1"/>
  <c r="SN101" i="24" s="1"/>
  <c r="NQ101" i="24"/>
  <c r="DN106" i="24"/>
  <c r="OE106" i="24" s="1"/>
  <c r="CV109" i="24"/>
  <c r="NY109" i="24" s="1"/>
  <c r="DK107" i="24"/>
  <c r="OD107" i="24" s="1"/>
  <c r="CM105" i="24"/>
  <c r="NV105" i="24" s="1"/>
  <c r="DZ108" i="24"/>
  <c r="OI108" i="24" s="1"/>
  <c r="CW105" i="24"/>
  <c r="CO105" i="24"/>
  <c r="TO105" i="24" s="1"/>
  <c r="CP105" i="24" s="1"/>
  <c r="NW105" i="24" s="1"/>
  <c r="CN106" i="24"/>
  <c r="CG107" i="24"/>
  <c r="NT107" i="24" s="1"/>
  <c r="DH108" i="24"/>
  <c r="OC108" i="24" s="1"/>
  <c r="ZG107" i="24"/>
  <c r="CS107" i="24"/>
  <c r="NX107" i="24" s="1"/>
  <c r="DE107" i="24"/>
  <c r="DQ107" i="24"/>
  <c r="OF107" i="24" s="1"/>
  <c r="AJ105" i="24"/>
  <c r="CJ105" i="24"/>
  <c r="NU105" i="24" s="1"/>
  <c r="DT108" i="24"/>
  <c r="OG108" i="24" s="1"/>
  <c r="DW106" i="24"/>
  <c r="OH106" i="24" s="1"/>
  <c r="ZM55" i="24"/>
  <c r="ZP55" i="24" s="1"/>
  <c r="XO107" i="24"/>
  <c r="SG100" i="24"/>
  <c r="RY100" i="24" a="1"/>
  <c r="ZJ107" i="24" a="1"/>
  <c r="RQ103" i="24" l="1" a="1"/>
  <c r="RQ103" i="24" s="1"/>
  <c r="RV103" i="24" a="1"/>
  <c r="RV103" i="24" s="1"/>
  <c r="RS103" i="24" a="1"/>
  <c r="RS103" i="24" s="1"/>
  <c r="YV103" i="24"/>
  <c r="RR103" i="24" a="1"/>
  <c r="RR103" i="24" s="1"/>
  <c r="YW103" i="24"/>
  <c r="YU103" i="24"/>
  <c r="YY103" i="24"/>
  <c r="YX103" i="24"/>
  <c r="RU103" i="24" a="1"/>
  <c r="RU103" i="24" s="1"/>
  <c r="RT103" i="24" a="1"/>
  <c r="RT103" i="24" s="1"/>
  <c r="ST97" i="24"/>
  <c r="SU97" i="24" s="1" a="1"/>
  <c r="SU97" i="24" s="1"/>
  <c r="RY100" i="24"/>
  <c r="SJ101" i="24"/>
  <c r="SL101" i="24"/>
  <c r="SJ100" i="24"/>
  <c r="SS100" i="24" s="1"/>
  <c r="RX101" i="24" s="1"/>
  <c r="SK101" i="24"/>
  <c r="SI101" i="24"/>
  <c r="SH101" i="24"/>
  <c r="TR104" i="24"/>
  <c r="CY104" i="24" s="1"/>
  <c r="NZ104" i="24" s="1"/>
  <c r="CX105" i="24"/>
  <c r="LK108" i="24"/>
  <c r="NP103" i="24"/>
  <c r="DB104" i="24"/>
  <c r="OA104" i="24" s="1"/>
  <c r="EC104" i="24"/>
  <c r="OJ104" i="24" s="1"/>
  <c r="RW101" i="24"/>
  <c r="ZJ107" i="24"/>
  <c r="CM106" i="24"/>
  <c r="NV106" i="24" s="1"/>
  <c r="CW106" i="24"/>
  <c r="CO106" i="24"/>
  <c r="TO106" i="24" s="1"/>
  <c r="CP106" i="24" s="1"/>
  <c r="NW106" i="24" s="1"/>
  <c r="CN107" i="24"/>
  <c r="DE108" i="24"/>
  <c r="CG108" i="24"/>
  <c r="NT108" i="24" s="1"/>
  <c r="DQ108" i="24"/>
  <c r="OF108" i="24" s="1"/>
  <c r="DW107" i="24"/>
  <c r="OH107" i="24" s="1"/>
  <c r="SQ103" i="24" a="1"/>
  <c r="SQ103" i="24" s="1"/>
  <c r="SM103" i="24" a="1"/>
  <c r="SM103" i="24" s="1"/>
  <c r="SP103" i="24" a="1"/>
  <c r="SP103" i="24" s="1"/>
  <c r="SR103" i="24" a="1"/>
  <c r="SR103" i="24" s="1"/>
  <c r="SN103" i="24" a="1"/>
  <c r="SN103" i="24" s="1"/>
  <c r="SO103" i="24" a="1"/>
  <c r="SO103" i="24" s="1"/>
  <c r="DZ109" i="24"/>
  <c r="OI109" i="24" s="1"/>
  <c r="ZG108" i="24"/>
  <c r="CS108" i="24"/>
  <c r="NX108" i="24" s="1"/>
  <c r="SN102" i="24" a="1"/>
  <c r="SN102" i="24" s="1"/>
  <c r="SM102" i="24" a="1"/>
  <c r="SM102" i="24" s="1"/>
  <c r="SQ102" i="24" a="1"/>
  <c r="SQ102" i="24" s="1"/>
  <c r="SO102" i="24" a="1"/>
  <c r="SO102" i="24" s="1"/>
  <c r="SP102" i="24" a="1"/>
  <c r="SP102" i="24" s="1"/>
  <c r="SR102" i="24" a="1"/>
  <c r="SR102" i="24" s="1"/>
  <c r="DT109" i="24"/>
  <c r="OG109" i="24" s="1"/>
  <c r="CJ106" i="24"/>
  <c r="NU106" i="24" s="1"/>
  <c r="NQ102" i="24"/>
  <c r="DH109" i="24"/>
  <c r="OC109" i="24" s="1"/>
  <c r="DK108" i="24"/>
  <c r="OD108" i="24" s="1"/>
  <c r="DN107" i="24"/>
  <c r="OE107" i="24" s="1"/>
  <c r="TJ105" i="24"/>
  <c r="AJ106" i="24"/>
  <c r="XO108" i="24"/>
  <c r="SG101" i="24"/>
  <c r="RY101" i="24" a="1"/>
  <c r="ZJ108" i="24" a="1"/>
  <c r="YY104" i="24" l="1"/>
  <c r="YX104" i="24"/>
  <c r="RQ104" i="24" a="1"/>
  <c r="RQ104" i="24" s="1"/>
  <c r="YU104" i="24"/>
  <c r="RU104" i="24" a="1"/>
  <c r="RU104" i="24" s="1"/>
  <c r="YV104" i="24"/>
  <c r="RS104" i="24" a="1"/>
  <c r="RS104" i="24" s="1"/>
  <c r="RT104" i="24" a="1"/>
  <c r="RT104" i="24" s="1"/>
  <c r="YW104" i="24"/>
  <c r="RV104" i="24" a="1"/>
  <c r="RV104" i="24" s="1"/>
  <c r="RR104" i="24" a="1"/>
  <c r="RR104" i="24" s="1"/>
  <c r="ST98" i="24"/>
  <c r="SU98" i="24" s="1" a="1"/>
  <c r="SU98" i="24" s="1"/>
  <c r="SS101" i="24"/>
  <c r="RX102" i="24" s="1"/>
  <c r="RY101" i="24"/>
  <c r="SL102" i="24"/>
  <c r="SK102" i="24"/>
  <c r="SJ102" i="24"/>
  <c r="SI102" i="24"/>
  <c r="SH102" i="24"/>
  <c r="TR105" i="24"/>
  <c r="CY105" i="24" s="1"/>
  <c r="NZ105" i="24" s="1"/>
  <c r="CX106" i="24"/>
  <c r="LK109" i="24"/>
  <c r="NP104" i="24"/>
  <c r="EC105" i="24"/>
  <c r="OJ105" i="24" s="1"/>
  <c r="DB105" i="24"/>
  <c r="OA105" i="24" s="1"/>
  <c r="RW102" i="24"/>
  <c r="RW103" i="24"/>
  <c r="ZJ108" i="24"/>
  <c r="DQ109" i="24"/>
  <c r="OF109" i="24" s="1"/>
  <c r="DK109" i="24"/>
  <c r="OD109" i="24" s="1"/>
  <c r="DE109" i="24"/>
  <c r="CJ107" i="24"/>
  <c r="NU107" i="24" s="1"/>
  <c r="CG109" i="24"/>
  <c r="NT109" i="24" s="1"/>
  <c r="ZG109" i="24"/>
  <c r="CS109" i="24"/>
  <c r="NX109" i="24" s="1"/>
  <c r="DW108" i="24"/>
  <c r="OH108" i="24" s="1"/>
  <c r="CM107" i="24"/>
  <c r="NV107" i="24" s="1"/>
  <c r="CN108" i="24"/>
  <c r="CW107" i="24"/>
  <c r="CO107" i="24"/>
  <c r="TO107" i="24" s="1"/>
  <c r="CP107" i="24" s="1"/>
  <c r="NW107" i="24" s="1"/>
  <c r="AJ107" i="24"/>
  <c r="TJ106" i="24"/>
  <c r="DN108" i="24"/>
  <c r="OE108" i="24" s="1"/>
  <c r="ZM56" i="24"/>
  <c r="ZP56" i="24" s="1"/>
  <c r="XO109" i="24"/>
  <c r="RY102" i="24" a="1"/>
  <c r="ZJ109" i="24" a="1"/>
  <c r="RV105" i="24" l="1" a="1"/>
  <c r="RV105" i="24" s="1"/>
  <c r="RR105" i="24" a="1"/>
  <c r="RR105" i="24" s="1"/>
  <c r="YY105" i="24"/>
  <c r="RQ105" i="24" a="1"/>
  <c r="RQ105" i="24" s="1"/>
  <c r="YX105" i="24"/>
  <c r="YW105" i="24"/>
  <c r="RU105" i="24" a="1"/>
  <c r="RU105" i="24" s="1"/>
  <c r="YV105" i="24"/>
  <c r="RT105" i="24" a="1"/>
  <c r="RT105" i="24" s="1"/>
  <c r="YU105" i="24"/>
  <c r="RS105" i="24" a="1"/>
  <c r="RS105" i="24" s="1"/>
  <c r="ST99" i="24"/>
  <c r="SU99" i="24" s="1" a="1"/>
  <c r="SU99" i="24" s="1"/>
  <c r="RY102" i="24"/>
  <c r="TR106" i="24"/>
  <c r="CY106" i="24" s="1"/>
  <c r="NZ106" i="24" s="1"/>
  <c r="CX107" i="24"/>
  <c r="NP105" i="24"/>
  <c r="DB106" i="24"/>
  <c r="OA106" i="24" s="1"/>
  <c r="EC106" i="24"/>
  <c r="OJ106" i="24" s="1"/>
  <c r="NQ103" i="24"/>
  <c r="ZJ109" i="24"/>
  <c r="SP104" i="24" a="1"/>
  <c r="SP104" i="24" s="1"/>
  <c r="SO104" i="24" a="1"/>
  <c r="SO104" i="24" s="1"/>
  <c r="SR104" i="24" a="1"/>
  <c r="SR104" i="24" s="1"/>
  <c r="SN104" i="24" a="1"/>
  <c r="SN104" i="24" s="1"/>
  <c r="SQ104" i="24" a="1"/>
  <c r="SQ104" i="24" s="1"/>
  <c r="SM104" i="24" a="1"/>
  <c r="SM104" i="24" s="1"/>
  <c r="CM108" i="24"/>
  <c r="NV108" i="24" s="1"/>
  <c r="CJ108" i="24"/>
  <c r="NU108" i="24" s="1"/>
  <c r="AJ108" i="24"/>
  <c r="DW109" i="24"/>
  <c r="OH109" i="24" s="1"/>
  <c r="TJ107" i="24"/>
  <c r="DN109" i="24"/>
  <c r="OE109" i="24" s="1"/>
  <c r="CN109" i="24"/>
  <c r="CO108" i="24"/>
  <c r="TO108" i="24" s="1"/>
  <c r="CP108" i="24" s="1"/>
  <c r="NW108" i="24" s="1"/>
  <c r="CW108" i="24"/>
  <c r="NQ104" i="24"/>
  <c r="SG102" i="24"/>
  <c r="RY103" i="24" a="1"/>
  <c r="RU106" i="24" l="1" a="1"/>
  <c r="RU106" i="24" s="1"/>
  <c r="RT106" i="24" a="1"/>
  <c r="RT106" i="24" s="1"/>
  <c r="YU106" i="24"/>
  <c r="YV106" i="24"/>
  <c r="RV106" i="24" a="1"/>
  <c r="RV106" i="24" s="1"/>
  <c r="RQ106" i="24" a="1"/>
  <c r="RQ106" i="24" s="1"/>
  <c r="YX106" i="24"/>
  <c r="YW106" i="24"/>
  <c r="YY106" i="24"/>
  <c r="RR106" i="24" a="1"/>
  <c r="RR106" i="24" s="1"/>
  <c r="RS106" i="24" a="1"/>
  <c r="RS106" i="24" s="1"/>
  <c r="SS102" i="24"/>
  <c r="RX103" i="24" s="1"/>
  <c r="ST100" i="24"/>
  <c r="SU100" i="24" s="1" a="1"/>
  <c r="SU100" i="24" s="1"/>
  <c r="SL103" i="24"/>
  <c r="RY103" i="24"/>
  <c r="SK103" i="24"/>
  <c r="SJ103" i="24"/>
  <c r="SK104" i="24"/>
  <c r="SH103" i="24"/>
  <c r="SH104" i="24"/>
  <c r="SJ104" i="24"/>
  <c r="SI103" i="24"/>
  <c r="SL104" i="24"/>
  <c r="SI104" i="24"/>
  <c r="TR107" i="24"/>
  <c r="CY107" i="24" s="1"/>
  <c r="NZ107" i="24" s="1"/>
  <c r="CX108" i="24"/>
  <c r="NP106" i="24"/>
  <c r="NQ105" i="24"/>
  <c r="EC107" i="24"/>
  <c r="OJ107" i="24" s="1"/>
  <c r="DB107" i="24"/>
  <c r="OA107" i="24" s="1"/>
  <c r="RW104" i="24"/>
  <c r="TJ108" i="24"/>
  <c r="CJ109" i="24"/>
  <c r="NU109" i="24" s="1"/>
  <c r="CM109" i="24"/>
  <c r="NV109" i="24" s="1"/>
  <c r="CW109" i="24"/>
  <c r="CO109" i="24"/>
  <c r="TO109" i="24" s="1"/>
  <c r="CP109" i="24" s="1"/>
  <c r="NW109" i="24" s="1"/>
  <c r="SR105" i="24" a="1"/>
  <c r="SR105" i="24" s="1"/>
  <c r="SM105" i="24" a="1"/>
  <c r="SM105" i="24" s="1"/>
  <c r="SP105" i="24" a="1"/>
  <c r="SP105" i="24" s="1"/>
  <c r="SQ105" i="24" a="1"/>
  <c r="SQ105" i="24" s="1"/>
  <c r="SN105" i="24" a="1"/>
  <c r="SN105" i="24" s="1"/>
  <c r="SO105" i="24" a="1"/>
  <c r="SO105" i="24" s="1"/>
  <c r="AJ109" i="24"/>
  <c r="ZM57" i="24"/>
  <c r="ZP57" i="24" s="1"/>
  <c r="SG104" i="24"/>
  <c r="SG103" i="24"/>
  <c r="RY104" i="24" a="1"/>
  <c r="RV107" i="24" l="1" a="1"/>
  <c r="RV107" i="24" s="1"/>
  <c r="YW107" i="24"/>
  <c r="RS107" i="24" a="1"/>
  <c r="RS107" i="24" s="1"/>
  <c r="YU107" i="24"/>
  <c r="RR107" i="24" a="1"/>
  <c r="RR107" i="24" s="1"/>
  <c r="RU107" i="24" a="1"/>
  <c r="RU107" i="24" s="1"/>
  <c r="RT107" i="24" a="1"/>
  <c r="RT107" i="24" s="1"/>
  <c r="RQ107" i="24" a="1"/>
  <c r="RQ107" i="24" s="1"/>
  <c r="YY107" i="24"/>
  <c r="YV107" i="24"/>
  <c r="YX107" i="24"/>
  <c r="ST101" i="24"/>
  <c r="SU101" i="24" s="1" a="1"/>
  <c r="SU101" i="24" s="1"/>
  <c r="SS104" i="24"/>
  <c r="RX105" i="24" s="1"/>
  <c r="SS103" i="24"/>
  <c r="RX104" i="24" s="1"/>
  <c r="RY104" i="24"/>
  <c r="SL105" i="24"/>
  <c r="SJ105" i="24"/>
  <c r="SI105" i="24"/>
  <c r="SH105" i="24"/>
  <c r="SK105" i="24"/>
  <c r="TR108" i="24"/>
  <c r="CY108" i="24" s="1"/>
  <c r="NZ108" i="24" s="1"/>
  <c r="CX109" i="24"/>
  <c r="NP107" i="24"/>
  <c r="DB108" i="24"/>
  <c r="OA108" i="24" s="1"/>
  <c r="EC108" i="24"/>
  <c r="OJ108" i="24" s="1"/>
  <c r="SR106" i="24" a="1"/>
  <c r="SR106" i="24" s="1"/>
  <c r="SN106" i="24" a="1"/>
  <c r="SN106" i="24" s="1"/>
  <c r="SP106" i="24" a="1"/>
  <c r="SP106" i="24" s="1"/>
  <c r="SM106" i="24" a="1"/>
  <c r="SM106" i="24" s="1"/>
  <c r="SO106" i="24" a="1"/>
  <c r="SO106" i="24" s="1"/>
  <c r="SQ106" i="24" a="1"/>
  <c r="SQ106" i="24" s="1"/>
  <c r="RW105" i="24"/>
  <c r="TJ109" i="24"/>
  <c r="SG105" i="24"/>
  <c r="RY105" i="24" a="1"/>
  <c r="RR108" i="24" l="1" a="1"/>
  <c r="RR108" i="24" s="1"/>
  <c r="RQ108" i="24" a="1"/>
  <c r="RQ108" i="24" s="1"/>
  <c r="RU108" i="24" a="1"/>
  <c r="RU108" i="24" s="1"/>
  <c r="RT108" i="24" a="1"/>
  <c r="RT108" i="24" s="1"/>
  <c r="YX108" i="24"/>
  <c r="RV108" i="24" a="1"/>
  <c r="RV108" i="24" s="1"/>
  <c r="YW108" i="24"/>
  <c r="YV108" i="24"/>
  <c r="YY108" i="24"/>
  <c r="RS108" i="24" a="1"/>
  <c r="RS108" i="24" s="1"/>
  <c r="YU108" i="24"/>
  <c r="ST102" i="24"/>
  <c r="SU102" i="24" s="1" a="1"/>
  <c r="SU102" i="24" s="1"/>
  <c r="SS105" i="24"/>
  <c r="RX106" i="24" s="1"/>
  <c r="RY105" i="24"/>
  <c r="TR109" i="24"/>
  <c r="CY109" i="24" s="1"/>
  <c r="NZ109" i="24" s="1"/>
  <c r="NP108" i="24"/>
  <c r="EC109" i="24"/>
  <c r="OJ109" i="24" s="1"/>
  <c r="NQ106" i="24"/>
  <c r="DB109" i="24"/>
  <c r="OA109" i="24" s="1"/>
  <c r="SM107" i="24" a="1"/>
  <c r="SM107" i="24" s="1"/>
  <c r="SR107" i="24" a="1"/>
  <c r="SR107" i="24" s="1"/>
  <c r="SN107" i="24" a="1"/>
  <c r="SN107" i="24" s="1"/>
  <c r="SP107" i="24" a="1"/>
  <c r="SP107" i="24" s="1"/>
  <c r="SO107" i="24" a="1"/>
  <c r="SO107" i="24" s="1"/>
  <c r="SQ107" i="24" a="1"/>
  <c r="SQ107" i="24" s="1"/>
  <c r="RW106" i="24"/>
  <c r="NQ107" i="24"/>
  <c r="ZM58" i="24"/>
  <c r="ZP58" i="24" s="1"/>
  <c r="RY106" i="24" a="1"/>
  <c r="RS109" i="24" l="1" a="1"/>
  <c r="RS109" i="24" s="1"/>
  <c r="RR109" i="24" a="1"/>
  <c r="RR109" i="24" s="1"/>
  <c r="RU109" i="24" a="1"/>
  <c r="RU109" i="24" s="1"/>
  <c r="RT109" i="24" a="1"/>
  <c r="RT109" i="24" s="1"/>
  <c r="RQ109" i="24" a="1"/>
  <c r="RQ109" i="24" s="1"/>
  <c r="RV109" i="24" a="1"/>
  <c r="RV109" i="24" s="1"/>
  <c r="ST103" i="24"/>
  <c r="SU103" i="24" s="1" a="1"/>
  <c r="SU103" i="24" s="1"/>
  <c r="RY106" i="24"/>
  <c r="SJ106" i="24"/>
  <c r="SJ107" i="24"/>
  <c r="SI107" i="24"/>
  <c r="SH106" i="24"/>
  <c r="SH107" i="24"/>
  <c r="SL107" i="24"/>
  <c r="SK106" i="24"/>
  <c r="SL106" i="24"/>
  <c r="SK107" i="24"/>
  <c r="SI106" i="24"/>
  <c r="NP109" i="24"/>
  <c r="RW107" i="24"/>
  <c r="SM109" i="24" a="1"/>
  <c r="SM109" i="24" s="1"/>
  <c r="SO109" i="24" a="1"/>
  <c r="SO109" i="24" s="1"/>
  <c r="SN109" i="24" a="1"/>
  <c r="SN109" i="24" s="1"/>
  <c r="SR109" i="24" a="1"/>
  <c r="SR109" i="24" s="1"/>
  <c r="SQ109" i="24" a="1"/>
  <c r="SQ109" i="24" s="1"/>
  <c r="SP109" i="24" a="1"/>
  <c r="SP109" i="24" s="1"/>
  <c r="SO108" i="24" a="1"/>
  <c r="SO108" i="24" s="1"/>
  <c r="SQ108" i="24" a="1"/>
  <c r="SQ108" i="24" s="1"/>
  <c r="SM108" i="24" a="1"/>
  <c r="SM108" i="24" s="1"/>
  <c r="SP108" i="24" a="1"/>
  <c r="SP108" i="24" s="1"/>
  <c r="SN108" i="24" a="1"/>
  <c r="SN108" i="24" s="1"/>
  <c r="SR108" i="24" a="1"/>
  <c r="SR108" i="24" s="1"/>
  <c r="NQ108" i="24"/>
  <c r="SG107" i="24"/>
  <c r="SG106" i="24"/>
  <c r="RY107" i="24" a="1"/>
  <c r="ST104" i="24" l="1"/>
  <c r="SU104" i="24" s="1" a="1"/>
  <c r="SU104" i="24" s="1"/>
  <c r="SS107" i="24"/>
  <c r="RX108" i="24" s="1"/>
  <c r="SS106" i="24"/>
  <c r="RX107" i="24" s="1"/>
  <c r="RY107" i="24"/>
  <c r="SL108" i="24"/>
  <c r="SH108" i="24"/>
  <c r="SK108" i="24"/>
  <c r="SJ108" i="24"/>
  <c r="SI108" i="24"/>
  <c r="NQ109" i="24"/>
  <c r="RW109" i="24"/>
  <c r="RW108" i="24"/>
  <c r="ZM59" i="24"/>
  <c r="ZP59" i="24" s="1"/>
  <c r="SG108" i="24"/>
  <c r="SG109" i="24"/>
  <c r="RY108" i="24" a="1"/>
  <c r="ST105" i="24" l="1"/>
  <c r="SU105" i="24" s="1" a="1"/>
  <c r="SU105" i="24" s="1"/>
  <c r="SS108" i="24"/>
  <c r="RX109" i="24" s="1"/>
  <c r="RY108" i="24"/>
  <c r="SH109" i="24"/>
  <c r="SI109" i="24"/>
  <c r="SJ109" i="24"/>
  <c r="SL109" i="24"/>
  <c r="SK109" i="24"/>
  <c r="RY109" i="24" a="1"/>
  <c r="ST106" i="24" l="1"/>
  <c r="SU106" i="24" s="1" a="1"/>
  <c r="SU106" i="24" s="1"/>
  <c r="SS109" i="24"/>
  <c r="RY109" i="24"/>
  <c r="ZM60" i="24"/>
  <c r="ZP60" i="24" s="1"/>
  <c r="ST107" i="24" l="1"/>
  <c r="SU107" i="24" s="1" a="1"/>
  <c r="SU107" i="24" s="1"/>
  <c r="ST108" i="24" l="1"/>
  <c r="SU108" i="24" s="1" a="1"/>
  <c r="SU108" i="24" s="1"/>
  <c r="ZM61" i="24"/>
  <c r="ZP61" i="24" s="1"/>
  <c r="ST109" i="24" l="1"/>
  <c r="SU109" i="24" s="1" a="1"/>
  <c r="SU109" i="24" s="1"/>
  <c r="ZM62" i="24" l="1"/>
  <c r="ZP62" i="24" s="1"/>
  <c r="ZM63" i="24" l="1"/>
  <c r="ZP63" i="24" s="1"/>
  <c r="ZM64" i="24" l="1"/>
  <c r="ZP64" i="24" s="1"/>
  <c r="ZM65" i="24" l="1"/>
  <c r="ZP65" i="24" s="1"/>
  <c r="ZM66" i="24" l="1"/>
  <c r="ZP66" i="24" s="1"/>
  <c r="ZM67" i="24" l="1"/>
  <c r="ZP67" i="24" s="1"/>
  <c r="AH67" i="24" l="1"/>
  <c r="J67" i="24" s="1"/>
  <c r="ZM68" i="24" l="1"/>
  <c r="ZP68" i="24" s="1"/>
  <c r="AG68" i="24" l="1"/>
  <c r="I68" i="24" s="1"/>
  <c r="ZM69" i="24" l="1"/>
  <c r="ZP69" i="24" s="1"/>
  <c r="ZM70" i="24" l="1"/>
  <c r="ZP70" i="24" s="1"/>
  <c r="AG70" i="24" l="1"/>
  <c r="I70" i="24" s="1"/>
  <c r="ZM71" i="24" l="1"/>
  <c r="ZP71" i="24" s="1"/>
  <c r="ZM72" i="24" l="1"/>
  <c r="ZP72" i="24" s="1"/>
  <c r="AG72" i="24" l="1"/>
  <c r="I72" i="24" s="1"/>
  <c r="ZM73" i="24" l="1"/>
  <c r="ZP73" i="24" s="1"/>
  <c r="AH73" i="24" l="1"/>
  <c r="J73" i="24" s="1"/>
  <c r="ZM74" i="24" l="1"/>
  <c r="ZP74" i="24" s="1"/>
  <c r="AG74" i="24" l="1"/>
  <c r="I74" i="24" s="1"/>
  <c r="ZM75" i="24" l="1"/>
  <c r="ZP75" i="24" s="1"/>
  <c r="AH75" i="24" l="1"/>
  <c r="J75" i="24" s="1"/>
  <c r="ZM76" i="24" l="1"/>
  <c r="ZP76" i="24" s="1"/>
  <c r="AG76" i="24" l="1"/>
  <c r="I76" i="24" s="1"/>
  <c r="ZM77" i="24" l="1"/>
  <c r="ZP77" i="24" s="1"/>
  <c r="AH77" i="24" l="1"/>
  <c r="J77" i="24" s="1"/>
  <c r="ZM78" i="24" l="1"/>
  <c r="ZP78" i="24" s="1"/>
  <c r="AG78" i="24" l="1"/>
  <c r="I78" i="24" s="1"/>
  <c r="ZM79" i="24" l="1"/>
  <c r="ZP79" i="24" s="1"/>
  <c r="AH79" i="24" l="1"/>
  <c r="J79" i="24" s="1"/>
  <c r="ZM80" i="24" l="1"/>
  <c r="ZP80" i="24" s="1"/>
  <c r="AG80" i="24" l="1"/>
  <c r="I80" i="24" s="1"/>
  <c r="ZM81" i="24" l="1"/>
  <c r="ZP81" i="24" s="1"/>
  <c r="AH81" i="24" l="1"/>
  <c r="J81" i="24" s="1"/>
  <c r="ZM82" i="24" l="1"/>
  <c r="ZP82" i="24" s="1"/>
  <c r="AC82" i="24" l="1"/>
  <c r="AG82" i="24"/>
  <c r="I82" i="24" s="1"/>
  <c r="ZM83" i="24" l="1"/>
  <c r="ZP83" i="24" s="1"/>
  <c r="AH83" i="24" l="1"/>
  <c r="J83" i="24" s="1"/>
  <c r="ZM84" i="24" l="1"/>
  <c r="ZP84" i="24" s="1"/>
  <c r="AG84" i="24" l="1"/>
  <c r="I84" i="24" s="1"/>
  <c r="AC84" i="24"/>
  <c r="ZM85" i="24" l="1"/>
  <c r="ZP85" i="24" s="1"/>
  <c r="AH85" i="24" l="1"/>
  <c r="J85" i="24" s="1"/>
  <c r="ZM86" i="24" l="1"/>
  <c r="ZP86" i="24" s="1"/>
  <c r="AC86" i="24" l="1"/>
  <c r="AG86" i="24"/>
  <c r="I86" i="24" s="1"/>
  <c r="ZM87" i="24" l="1"/>
  <c r="ZP87" i="24" s="1"/>
  <c r="AH87" i="24" l="1"/>
  <c r="J87" i="24" s="1"/>
  <c r="ZM88" i="24" l="1"/>
  <c r="ZP88" i="24" s="1"/>
  <c r="AG88" i="24" l="1"/>
  <c r="I88" i="24" s="1"/>
  <c r="AC88" i="24"/>
  <c r="ZM89" i="24" l="1"/>
  <c r="ZP89" i="24" s="1"/>
  <c r="AH89" i="24" l="1"/>
  <c r="J89" i="24" s="1"/>
  <c r="ZM90" i="24" l="1"/>
  <c r="ZP90" i="24" s="1"/>
  <c r="AG90" i="24" l="1"/>
  <c r="I90" i="24" s="1"/>
  <c r="AC90" i="24"/>
  <c r="ZM91" i="24" l="1"/>
  <c r="ZP91" i="24" s="1"/>
  <c r="AH91" i="24" l="1"/>
  <c r="J91" i="24" s="1"/>
  <c r="ZM92" i="24" l="1"/>
  <c r="ZP92" i="24" s="1"/>
  <c r="AC92" i="24" l="1"/>
  <c r="AG92" i="24"/>
  <c r="I92" i="24" s="1"/>
  <c r="ZM93" i="24" l="1"/>
  <c r="ZP93" i="24" s="1"/>
  <c r="AH93" i="24" l="1"/>
  <c r="J93" i="24" s="1"/>
  <c r="ZM94" i="24" l="1"/>
  <c r="ZP94" i="24" s="1"/>
  <c r="AC94" i="24" l="1"/>
  <c r="AG94" i="24"/>
  <c r="I94" i="24" s="1"/>
  <c r="ZM95" i="24" l="1"/>
  <c r="ZP95" i="24" s="1"/>
  <c r="AH95" i="24" l="1"/>
  <c r="J95" i="24" s="1"/>
  <c r="ZM96" i="24" l="1"/>
  <c r="ZP96" i="24" s="1"/>
  <c r="AG96" i="24" l="1"/>
  <c r="I96" i="24" s="1"/>
  <c r="AC96" i="24"/>
  <c r="ZM97" i="24" l="1"/>
  <c r="ZP97" i="24" s="1"/>
  <c r="AH97" i="24" l="1"/>
  <c r="J97" i="24" s="1"/>
  <c r="ZM98" i="24" l="1"/>
  <c r="ZP98" i="24" s="1"/>
  <c r="AG98" i="24" l="1"/>
  <c r="I98" i="24" s="1"/>
  <c r="AC98" i="24"/>
  <c r="ZM99" i="24" l="1"/>
  <c r="ZP99" i="24" s="1"/>
  <c r="AH99" i="24" l="1"/>
  <c r="J99" i="24" s="1"/>
  <c r="ZM100" i="24" l="1"/>
  <c r="ZP100" i="24" s="1"/>
  <c r="AC100" i="24" l="1"/>
  <c r="AG100" i="24"/>
  <c r="I100" i="24" s="1"/>
  <c r="ZM101" i="24" l="1"/>
  <c r="ZP101" i="24" s="1"/>
  <c r="AH101" i="24" l="1"/>
  <c r="J101" i="24" s="1"/>
  <c r="ZM102" i="24" l="1"/>
  <c r="ZP102" i="24" s="1"/>
  <c r="AG102" i="24" l="1"/>
  <c r="I102" i="24" s="1"/>
  <c r="AC102" i="24"/>
  <c r="ZM103" i="24" l="1"/>
  <c r="ZP103" i="24" s="1"/>
  <c r="AH103" i="24" l="1"/>
  <c r="J103" i="24" s="1"/>
  <c r="ZM104" i="24" l="1"/>
  <c r="ZP104" i="24" s="1"/>
  <c r="AG104" i="24" l="1"/>
  <c r="I104" i="24" s="1"/>
  <c r="AC104" i="24"/>
  <c r="ZM105" i="24" l="1"/>
  <c r="ZP105" i="24" s="1"/>
  <c r="AH105" i="24" l="1"/>
  <c r="J105" i="24" s="1"/>
  <c r="ZM106" i="24" l="1"/>
  <c r="ZP106" i="24" s="1"/>
  <c r="AC106" i="24" l="1"/>
  <c r="AG106" i="24"/>
  <c r="I106" i="24" s="1"/>
  <c r="ZM107" i="24" l="1"/>
  <c r="ZP107" i="24" s="1"/>
  <c r="AH107" i="24" l="1"/>
  <c r="J107" i="24" s="1"/>
  <c r="ZM108" i="24" l="1"/>
  <c r="ZP108" i="24" s="1"/>
  <c r="AG108" i="24" l="1"/>
  <c r="I108" i="24" s="1"/>
  <c r="AC108" i="24"/>
  <c r="ZM109" i="24" l="1"/>
  <c r="ZP109" i="24" s="1"/>
  <c r="AH109" i="24" l="1"/>
  <c r="J109" i="24" s="1"/>
  <c r="AQ113" i="24" l="1"/>
  <c r="AC110" i="24"/>
  <c r="AD55" i="24" l="1"/>
  <c r="AD58" i="24" l="1"/>
  <c r="AD59" i="24" l="1"/>
  <c r="AD60" i="24" l="1"/>
  <c r="AR61" i="24"/>
  <c r="AR62" i="24" l="1"/>
  <c r="AD61" i="24"/>
  <c r="AR63" i="24" l="1"/>
  <c r="AD62" i="24"/>
  <c r="AD63" i="24" l="1"/>
  <c r="AR64" i="24"/>
  <c r="AD64" i="24" l="1"/>
  <c r="AR65" i="24"/>
  <c r="AD65" i="24" l="1"/>
  <c r="AR66" i="24" l="1"/>
  <c r="AD66" i="24" l="1"/>
  <c r="AR67" i="24" l="1"/>
  <c r="AR68" i="24" l="1"/>
  <c r="AD67" i="24"/>
  <c r="AC68" i="24" l="1"/>
  <c r="AR69" i="24"/>
  <c r="AD68" i="24"/>
  <c r="AD69" i="24" l="1"/>
  <c r="AR70" i="24"/>
  <c r="AD70" i="24" l="1"/>
  <c r="AR71" i="24"/>
  <c r="AD71" i="24" l="1"/>
  <c r="AR72" i="24"/>
  <c r="AR73" i="24" l="1"/>
  <c r="AD72" i="24" l="1"/>
  <c r="AD73" i="24" l="1"/>
  <c r="AR74" i="24"/>
  <c r="AC74" i="24" l="1"/>
  <c r="AD74" i="24"/>
  <c r="AR75" i="24"/>
  <c r="AR76" i="24" l="1"/>
  <c r="AD75" i="24"/>
  <c r="AC76" i="24"/>
  <c r="AR77" i="24" l="1"/>
  <c r="AC78" i="24"/>
  <c r="AD76" i="24"/>
  <c r="AC80" i="24" l="1"/>
  <c r="AR78" i="24"/>
  <c r="AD77" i="24"/>
  <c r="AR79" i="24" l="1"/>
  <c r="AD78" i="24"/>
  <c r="AR80" i="24" l="1"/>
  <c r="AD79" i="24" l="1"/>
  <c r="AR81" i="24" l="1"/>
  <c r="AR82" i="24"/>
  <c r="AR83" i="24"/>
  <c r="AD80" i="24"/>
  <c r="AI10" i="24" l="1"/>
  <c r="BK11" i="24" s="1"/>
  <c r="AV10" i="24" l="1"/>
  <c r="BL11" i="24" s="1"/>
  <c r="BO11" i="24" s="1"/>
  <c r="AR12" i="24"/>
  <c r="AD11" i="24"/>
  <c r="AA11" i="24" s="1"/>
  <c r="FB12" i="24" l="1"/>
  <c r="FC12" i="24" s="1"/>
  <c r="UJ12" i="24" s="1"/>
  <c r="FD12" i="24" s="1"/>
  <c r="OS12" i="24" s="1"/>
  <c r="AN10" i="24"/>
  <c r="AM10" i="24" s="1"/>
  <c r="VM11" i="24" l="1"/>
  <c r="IM11" i="24" s="1"/>
  <c r="PV11" i="24" s="1"/>
  <c r="LX12" i="24"/>
  <c r="WQ12" i="24" s="1"/>
  <c r="LY12" i="24" s="1"/>
  <c r="QZ12" i="24" s="1"/>
  <c r="IZ12" i="24"/>
  <c r="JA12" i="24" s="1"/>
  <c r="VR12" i="24" s="1"/>
  <c r="JB12" i="24" s="1"/>
  <c r="QA12" i="24" s="1"/>
  <c r="VO11" i="24"/>
  <c r="IS11" i="24" s="1"/>
  <c r="PX11" i="24" s="1"/>
  <c r="VL11" i="24"/>
  <c r="IJ11" i="24" s="1"/>
  <c r="PU11" i="24" s="1"/>
  <c r="AW10" i="24"/>
  <c r="RU11" i="24" l="1" a="1"/>
  <c r="RU11" i="24" s="1"/>
  <c r="RS11" i="24" a="1"/>
  <c r="RS11" i="24" s="1"/>
  <c r="YY11" i="24"/>
  <c r="ZD12" i="24" s="1"/>
  <c r="YU11" i="24"/>
  <c r="YZ12" i="24" s="1"/>
  <c r="RT11" i="24" a="1"/>
  <c r="RT11" i="24" s="1"/>
  <c r="RQ11" i="24" a="1"/>
  <c r="RQ11" i="24" s="1"/>
  <c r="YX11" i="24"/>
  <c r="ZC12" i="24" s="1"/>
  <c r="RV11" i="24" a="1"/>
  <c r="RV11" i="24" s="1"/>
  <c r="YW11" i="24"/>
  <c r="ZB12" i="24" s="1"/>
  <c r="YV11" i="24"/>
  <c r="ZA12" i="24" s="1"/>
  <c r="RR11" i="24" a="1"/>
  <c r="RR11" i="24" s="1"/>
  <c r="AS11" i="24"/>
  <c r="AG11" i="24"/>
  <c r="AJ11" i="24"/>
  <c r="SK11" i="24"/>
  <c r="SI11" i="24"/>
  <c r="SH11" i="24"/>
  <c r="SG11" i="24"/>
  <c r="SJ11" i="24"/>
  <c r="SL11" i="24"/>
  <c r="SS11" i="24" l="1"/>
  <c r="AX11" i="24"/>
  <c r="AY11" i="24"/>
  <c r="AI11" i="24"/>
  <c r="BK12" i="24" s="1"/>
  <c r="AH11" i="24"/>
  <c r="BI12" i="24" s="1"/>
  <c r="AE11" i="24"/>
  <c r="AF11" i="24"/>
  <c r="XJ13" i="24"/>
  <c r="TI11" i="24"/>
  <c r="TH11" i="24"/>
  <c r="ZF12" i="24" a="1"/>
  <c r="ZH12" i="24" a="1"/>
  <c r="ZH12" i="24" l="1"/>
  <c r="ZF12" i="24"/>
  <c r="ZL12" i="24" s="1"/>
  <c r="ZO12" i="24" s="1"/>
  <c r="ZK12" i="24"/>
  <c r="ZN12" i="24" s="1"/>
  <c r="C12" i="24" s="1"/>
  <c r="RX12" i="24"/>
  <c r="RZ11" i="24"/>
  <c r="ST11" i="24" s="1"/>
  <c r="SU11" i="24" s="1" a="1"/>
  <c r="SU11" i="24" s="1"/>
  <c r="AL11" i="24"/>
  <c r="SZ12" i="24"/>
  <c r="SW12" i="24" s="1"/>
  <c r="TE12" i="24" s="1"/>
  <c r="YC12" i="24"/>
  <c r="YD12" i="24" s="1"/>
  <c r="YH12" i="24" s="1"/>
  <c r="AD12" i="24"/>
  <c r="AA12" i="24" s="1"/>
  <c r="AR13" i="24"/>
  <c r="AV11" i="24"/>
  <c r="BL12" i="24" s="1"/>
  <c r="BO12" i="24" s="1"/>
  <c r="ZH13" i="24" a="1"/>
  <c r="ZI12" i="24" a="1"/>
  <c r="ZI12" i="24" l="1"/>
  <c r="ZH13" i="24"/>
  <c r="ZK13" i="24"/>
  <c r="ZN13" i="24" s="1"/>
  <c r="C13" i="24" s="1"/>
  <c r="FB13" i="24"/>
  <c r="FC13" i="24" s="1"/>
  <c r="UJ13" i="24" s="1"/>
  <c r="FD13" i="24" s="1"/>
  <c r="OS13" i="24" s="1"/>
  <c r="AK11" i="24"/>
  <c r="TD12" i="24"/>
  <c r="AQ13" i="24"/>
  <c r="AC12" i="24"/>
  <c r="Z12" i="24" s="1"/>
  <c r="AU11" i="24"/>
  <c r="BJ12" i="24" s="1"/>
  <c r="BN12" i="24" s="1"/>
  <c r="TF12" i="24"/>
  <c r="TG12" i="24"/>
  <c r="VM12" i="24" l="1"/>
  <c r="IM12" i="24" s="1"/>
  <c r="PV12" i="24" s="1"/>
  <c r="LX13" i="24"/>
  <c r="WQ13" i="24" s="1"/>
  <c r="LY13" i="24" s="1"/>
  <c r="QZ13" i="24" s="1"/>
  <c r="IZ13" i="24"/>
  <c r="JA13" i="24" s="1"/>
  <c r="VR13" i="24" s="1"/>
  <c r="JB13" i="24" s="1"/>
  <c r="QA13" i="24" s="1"/>
  <c r="VO12" i="24"/>
  <c r="IS12" i="24" s="1"/>
  <c r="PX12" i="24" s="1"/>
  <c r="VL12" i="24"/>
  <c r="IJ12" i="24" s="1"/>
  <c r="PU12" i="24" s="1"/>
  <c r="BG12" i="24"/>
  <c r="AT11" i="24"/>
  <c r="AP13" i="24"/>
  <c r="AB12" i="24"/>
  <c r="Y12" i="24" s="1"/>
  <c r="AN11" i="24"/>
  <c r="AM11" i="24" s="1"/>
  <c r="XI14" i="24"/>
  <c r="YA13" i="24"/>
  <c r="SY13" i="24"/>
  <c r="SV13" i="24" s="1"/>
  <c r="XM12" i="24"/>
  <c r="YE13" i="24"/>
  <c r="YF13" i="24" s="1"/>
  <c r="YY12" i="24" l="1"/>
  <c r="ZD13" i="24" s="1"/>
  <c r="RT12" i="24" a="1"/>
  <c r="RT12" i="24" s="1"/>
  <c r="YV12" i="24"/>
  <c r="ZA13" i="24" s="1"/>
  <c r="RU12" i="24" a="1"/>
  <c r="RU12" i="24" s="1"/>
  <c r="RS12" i="24" a="1"/>
  <c r="RS12" i="24" s="1"/>
  <c r="RV12" i="24" a="1"/>
  <c r="RV12" i="24" s="1"/>
  <c r="RR12" i="24" a="1"/>
  <c r="RR12" i="24" s="1"/>
  <c r="RQ12" i="24" a="1"/>
  <c r="RQ12" i="24" s="1"/>
  <c r="YX12" i="24"/>
  <c r="ZC13" i="24" s="1"/>
  <c r="YW12" i="24"/>
  <c r="ZB13" i="24" s="1"/>
  <c r="YU12" i="24"/>
  <c r="YZ13" i="24" s="1"/>
  <c r="BH12" i="24"/>
  <c r="BM12" i="24" s="1"/>
  <c r="YB13" i="24"/>
  <c r="YG13" i="24" s="1"/>
  <c r="YA9" i="24"/>
  <c r="XM13" i="24"/>
  <c r="YF14" i="24"/>
  <c r="YI13" i="24"/>
  <c r="AW11" i="24"/>
  <c r="SH12" i="24"/>
  <c r="SJ12" i="24"/>
  <c r="ZF13" i="24" a="1"/>
  <c r="SG12" i="24"/>
  <c r="SK12" i="24"/>
  <c r="SI12" i="24"/>
  <c r="SL12" i="24"/>
  <c r="SS12" i="24" l="1"/>
  <c r="ZF13" i="24"/>
  <c r="YF15" i="24"/>
  <c r="YI14" i="24"/>
  <c r="XM14" i="24"/>
  <c r="ZI13" i="24" a="1"/>
  <c r="ZI13" i="24" l="1"/>
  <c r="ZL13" i="24"/>
  <c r="ZO13" i="24" s="1"/>
  <c r="RX13" i="24"/>
  <c r="RZ12" i="24"/>
  <c r="ST12" i="24" s="1"/>
  <c r="SU12" i="24" s="1" a="1"/>
  <c r="SU12" i="24" s="1"/>
  <c r="AS12" i="24"/>
  <c r="AE12" i="24"/>
  <c r="AG12" i="24"/>
  <c r="YI15" i="24"/>
  <c r="YF16" i="24"/>
  <c r="XM15" i="24"/>
  <c r="AX12" i="24" l="1"/>
  <c r="AJ12" i="24"/>
  <c r="AI12" i="24"/>
  <c r="AY12" i="24"/>
  <c r="AH12" i="24"/>
  <c r="BI13" i="24" s="1"/>
  <c r="AK12" i="24"/>
  <c r="AF12" i="24"/>
  <c r="TH12" i="24"/>
  <c r="YI16" i="24"/>
  <c r="YF17" i="24"/>
  <c r="TI12" i="24"/>
  <c r="XM16" i="24"/>
  <c r="BK13" i="24" l="1"/>
  <c r="YI17" i="24"/>
  <c r="YF18" i="24"/>
  <c r="XN12" i="24"/>
  <c r="SZ13" i="24"/>
  <c r="SW13" i="24" s="1"/>
  <c r="XJ14" i="24"/>
  <c r="YC13" i="24"/>
  <c r="XM17" i="24"/>
  <c r="AL12" i="24"/>
  <c r="YD13" i="24" l="1"/>
  <c r="YH13" i="24" s="1"/>
  <c r="XN13" i="24"/>
  <c r="XM18" i="24"/>
  <c r="YI18" i="24"/>
  <c r="YF19" i="24"/>
  <c r="AT12" i="24" l="1"/>
  <c r="BG13" i="24"/>
  <c r="AB13" i="24"/>
  <c r="Y13" i="24" s="1"/>
  <c r="AP14" i="24"/>
  <c r="AC13" i="24"/>
  <c r="Z13" i="24" s="1"/>
  <c r="AQ14" i="24"/>
  <c r="AU12" i="24"/>
  <c r="BJ13" i="24" s="1"/>
  <c r="BN13" i="24" s="1"/>
  <c r="AD13" i="24"/>
  <c r="AA13" i="24" s="1"/>
  <c r="AR14" i="24"/>
  <c r="AV12" i="24"/>
  <c r="BL13" i="24" s="1"/>
  <c r="BO13" i="24" s="1"/>
  <c r="YF20" i="24"/>
  <c r="YI19" i="24"/>
  <c r="XM19" i="24"/>
  <c r="XN14" i="24"/>
  <c r="BH13" i="24" l="1"/>
  <c r="BM13" i="24" s="1"/>
  <c r="FB14" i="24"/>
  <c r="FC14" i="24" s="1"/>
  <c r="UJ14" i="24" s="1"/>
  <c r="FD14" i="24" s="1"/>
  <c r="OS14" i="24" s="1"/>
  <c r="YA14" i="24"/>
  <c r="YB14" i="24" s="1"/>
  <c r="YG14" i="24" s="1"/>
  <c r="XI15" i="24"/>
  <c r="SY14" i="24"/>
  <c r="SV14" i="24" s="1"/>
  <c r="XM20" i="24"/>
  <c r="XN15" i="24"/>
  <c r="AN12" i="24"/>
  <c r="AM12" i="24" s="1"/>
  <c r="YI20" i="24"/>
  <c r="YF21" i="24"/>
  <c r="VL13" i="24" l="1"/>
  <c r="IJ13" i="24" s="1"/>
  <c r="PU13" i="24" s="1"/>
  <c r="IZ14" i="24"/>
  <c r="JA14" i="24" s="1"/>
  <c r="VR14" i="24" s="1"/>
  <c r="JB14" i="24" s="1"/>
  <c r="QA14" i="24" s="1"/>
  <c r="VM13" i="24"/>
  <c r="IM13" i="24" s="1"/>
  <c r="PV13" i="24" s="1"/>
  <c r="LX14" i="24"/>
  <c r="WQ14" i="24" s="1"/>
  <c r="LY14" i="24" s="1"/>
  <c r="QZ14" i="24" s="1"/>
  <c r="VO13" i="24"/>
  <c r="IS13" i="24" s="1"/>
  <c r="PX13" i="24" s="1"/>
  <c r="YI21" i="24"/>
  <c r="YF22" i="24"/>
  <c r="XN16" i="24"/>
  <c r="AW12" i="24"/>
  <c r="XM21" i="24"/>
  <c r="RU13" i="24" l="1" a="1"/>
  <c r="RU13" i="24" s="1"/>
  <c r="YU13" i="24"/>
  <c r="YZ14" i="24" s="1"/>
  <c r="YX13" i="24"/>
  <c r="ZC14" i="24" s="1"/>
  <c r="RR13" i="24" a="1"/>
  <c r="RR13" i="24" s="1"/>
  <c r="RT13" i="24" a="1"/>
  <c r="RT13" i="24" s="1"/>
  <c r="YY13" i="24"/>
  <c r="ZD14" i="24" s="1"/>
  <c r="RQ13" i="24" a="1"/>
  <c r="RQ13" i="24" s="1"/>
  <c r="RS13" i="24" a="1"/>
  <c r="RS13" i="24" s="1"/>
  <c r="RV13" i="24" a="1"/>
  <c r="RV13" i="24" s="1"/>
  <c r="YW13" i="24"/>
  <c r="ZB14" i="24" s="1"/>
  <c r="YV13" i="24"/>
  <c r="ZA14" i="24" s="1"/>
  <c r="YI22" i="24"/>
  <c r="YF23" i="24"/>
  <c r="XN17" i="24"/>
  <c r="XM22" i="24"/>
  <c r="SK13" i="24"/>
  <c r="SI13" i="24"/>
  <c r="SH13" i="24"/>
  <c r="SJ13" i="24"/>
  <c r="SL13" i="24"/>
  <c r="SG13" i="24"/>
  <c r="SS13" i="24" l="1"/>
  <c r="AJ13" i="24"/>
  <c r="AS13" i="24"/>
  <c r="YI23" i="24"/>
  <c r="YF24" i="24"/>
  <c r="XM23" i="24"/>
  <c r="XN18" i="24"/>
  <c r="ZF14" i="24" a="1"/>
  <c r="ZH14" i="24" a="1"/>
  <c r="ZH14" i="24" l="1"/>
  <c r="ZF14" i="24"/>
  <c r="ZK14" i="24"/>
  <c r="ZN14" i="24" s="1"/>
  <c r="C14" i="24" s="1"/>
  <c r="RX14" i="24"/>
  <c r="RZ13" i="24"/>
  <c r="ST13" i="24" s="1"/>
  <c r="SU13" i="24" s="1" a="1"/>
  <c r="SU13" i="24" s="1"/>
  <c r="AX13" i="24"/>
  <c r="AY13" i="24"/>
  <c r="AI13" i="24"/>
  <c r="BK14" i="24" s="1"/>
  <c r="AG13" i="24"/>
  <c r="AH13" i="24"/>
  <c r="AE13" i="24"/>
  <c r="AF13" i="24"/>
  <c r="YI24" i="24"/>
  <c r="YF25" i="24"/>
  <c r="XM24" i="24"/>
  <c r="XN19" i="24"/>
  <c r="TI13" i="24"/>
  <c r="TH13" i="24"/>
  <c r="ZI14" i="24" a="1"/>
  <c r="ZI14" i="24" l="1"/>
  <c r="ZL14" i="24"/>
  <c r="ZO14" i="24" s="1"/>
  <c r="BI14" i="24"/>
  <c r="AL13" i="24"/>
  <c r="XM25" i="24"/>
  <c r="XN20" i="24"/>
  <c r="AK13" i="24"/>
  <c r="YC14" i="24"/>
  <c r="YD14" i="24" s="1"/>
  <c r="YH14" i="24" s="1"/>
  <c r="SZ14" i="24"/>
  <c r="SW14" i="24" s="1"/>
  <c r="XJ15" i="24"/>
  <c r="YF26" i="24"/>
  <c r="YI25" i="24"/>
  <c r="XN21" i="24" l="1"/>
  <c r="XM26" i="24"/>
  <c r="YF27" i="24"/>
  <c r="YI26" i="24"/>
  <c r="XN22" i="24" l="1"/>
  <c r="AB14" i="24"/>
  <c r="Y14" i="24" s="1"/>
  <c r="AP15" i="24"/>
  <c r="AT13" i="24"/>
  <c r="BG14" i="24"/>
  <c r="AD14" i="24"/>
  <c r="AA14" i="24" s="1"/>
  <c r="AR15" i="24"/>
  <c r="AV13" i="24"/>
  <c r="BL14" i="24" s="1"/>
  <c r="BO14" i="24" s="1"/>
  <c r="AC14" i="24"/>
  <c r="Z14" i="24" s="1"/>
  <c r="AQ15" i="24"/>
  <c r="AU13" i="24"/>
  <c r="BJ14" i="24" s="1"/>
  <c r="BN14" i="24" s="1"/>
  <c r="YF28" i="24"/>
  <c r="YI27" i="24"/>
  <c r="XM27" i="24"/>
  <c r="BH14" i="24" l="1"/>
  <c r="BM14" i="24" s="1"/>
  <c r="FB15" i="24"/>
  <c r="FC15" i="24" s="1"/>
  <c r="UJ15" i="24" s="1"/>
  <c r="FD15" i="24" s="1"/>
  <c r="OS15" i="24" s="1"/>
  <c r="AN13" i="24"/>
  <c r="AM13" i="24" s="1"/>
  <c r="YA15" i="24"/>
  <c r="YB15" i="24" s="1"/>
  <c r="YG15" i="24" s="1"/>
  <c r="SY15" i="24"/>
  <c r="SV15" i="24" s="1"/>
  <c r="XI16" i="24"/>
  <c r="XM28" i="24"/>
  <c r="XN23" i="24"/>
  <c r="YI28" i="24"/>
  <c r="YF29" i="24"/>
  <c r="IZ15" i="24" l="1"/>
  <c r="JA15" i="24" s="1"/>
  <c r="VR15" i="24" s="1"/>
  <c r="JB15" i="24" s="1"/>
  <c r="QA15" i="24" s="1"/>
  <c r="VO14" i="24"/>
  <c r="IS14" i="24" s="1"/>
  <c r="PX14" i="24" s="1"/>
  <c r="VL14" i="24"/>
  <c r="IJ14" i="24" s="1"/>
  <c r="PU14" i="24" s="1"/>
  <c r="LX15" i="24"/>
  <c r="WQ15" i="24" s="1"/>
  <c r="LY15" i="24" s="1"/>
  <c r="QZ15" i="24" s="1"/>
  <c r="VM14" i="24"/>
  <c r="IM14" i="24" s="1"/>
  <c r="PV14" i="24" s="1"/>
  <c r="AW13" i="24"/>
  <c r="XN24" i="24"/>
  <c r="XM29" i="24"/>
  <c r="YI29" i="24"/>
  <c r="YF30" i="24"/>
  <c r="YV14" i="24" l="1"/>
  <c r="ZA15" i="24" s="1"/>
  <c r="RQ14" i="24" a="1"/>
  <c r="RQ14" i="24" s="1"/>
  <c r="YX14" i="24"/>
  <c r="ZC15" i="24" s="1"/>
  <c r="YY14" i="24"/>
  <c r="ZD15" i="24" s="1"/>
  <c r="RR14" i="24" a="1"/>
  <c r="RR14" i="24" s="1"/>
  <c r="RS14" i="24" a="1"/>
  <c r="RS14" i="24" s="1"/>
  <c r="RV14" i="24" a="1"/>
  <c r="RV14" i="24" s="1"/>
  <c r="RU14" i="24" a="1"/>
  <c r="RU14" i="24" s="1"/>
  <c r="YW14" i="24"/>
  <c r="ZB15" i="24" s="1"/>
  <c r="RT14" i="24" a="1"/>
  <c r="RT14" i="24" s="1"/>
  <c r="YU14" i="24"/>
  <c r="YZ15" i="24" s="1"/>
  <c r="XN25" i="24"/>
  <c r="YF31" i="24"/>
  <c r="YI30" i="24"/>
  <c r="XM30" i="24"/>
  <c r="ZE15" i="24" a="1"/>
  <c r="SL14" i="24"/>
  <c r="SK14" i="24"/>
  <c r="SJ14" i="24"/>
  <c r="SG14" i="24"/>
  <c r="SI14" i="24"/>
  <c r="SH14" i="24"/>
  <c r="ZE15" i="24" l="1"/>
  <c r="SS14" i="24"/>
  <c r="YI31" i="24"/>
  <c r="YF32" i="24"/>
  <c r="AS14" i="24"/>
  <c r="XN26" i="24"/>
  <c r="XM31" i="24"/>
  <c r="ZF15" i="24" a="1"/>
  <c r="ZH15" i="24" a="1"/>
  <c r="ZE16" i="24" a="1"/>
  <c r="ZE16" i="24" l="1"/>
  <c r="ZH15" i="24"/>
  <c r="ZF15" i="24"/>
  <c r="ZL15" i="24" s="1"/>
  <c r="ZO15" i="24" s="1"/>
  <c r="ZK15" i="24"/>
  <c r="ZN15" i="24" s="1"/>
  <c r="C15" i="24" s="1"/>
  <c r="RX15" i="24"/>
  <c r="RZ14" i="24"/>
  <c r="ST14" i="24" s="1"/>
  <c r="SU14" i="24" s="1" a="1"/>
  <c r="SU14" i="24" s="1"/>
  <c r="AI14" i="24"/>
  <c r="AY14" i="24"/>
  <c r="AJ14" i="24"/>
  <c r="AX14" i="24"/>
  <c r="AF14" i="24"/>
  <c r="AE14" i="24"/>
  <c r="AG14" i="24"/>
  <c r="AH14" i="24"/>
  <c r="TI14" i="24"/>
  <c r="TH14" i="24"/>
  <c r="XM32" i="24"/>
  <c r="XN27" i="24"/>
  <c r="YI32" i="24"/>
  <c r="YF33" i="24"/>
  <c r="ZI15" i="24" a="1"/>
  <c r="ZI15" i="24" l="1"/>
  <c r="BI15" i="24"/>
  <c r="BK15" i="24"/>
  <c r="YC15" i="24"/>
  <c r="YD15" i="24" s="1"/>
  <c r="YH15" i="24" s="1"/>
  <c r="SZ15" i="24"/>
  <c r="SW15" i="24" s="1"/>
  <c r="XJ16" i="24"/>
  <c r="XN28" i="24"/>
  <c r="YI33" i="24"/>
  <c r="YF34" i="24"/>
  <c r="AL14" i="24"/>
  <c r="XM33" i="24"/>
  <c r="AK14" i="24" l="1"/>
  <c r="YF35" i="24"/>
  <c r="YI34" i="24"/>
  <c r="AV14" i="24"/>
  <c r="BL15" i="24" s="1"/>
  <c r="BO15" i="24" s="1"/>
  <c r="XN29" i="24"/>
  <c r="XM34" i="24"/>
  <c r="FB16" i="24" l="1"/>
  <c r="FC16" i="24" s="1"/>
  <c r="UJ16" i="24" s="1"/>
  <c r="FD16" i="24" s="1"/>
  <c r="OS16" i="24" s="1"/>
  <c r="BG15" i="24"/>
  <c r="AT14" i="24"/>
  <c r="AP16" i="24"/>
  <c r="AB15" i="24"/>
  <c r="Y15" i="24" s="1"/>
  <c r="YA16" i="24"/>
  <c r="YB16" i="24" s="1"/>
  <c r="YG16" i="24" s="1"/>
  <c r="AC15" i="24"/>
  <c r="Z15" i="24" s="1"/>
  <c r="AU14" i="24"/>
  <c r="BJ15" i="24" s="1"/>
  <c r="BN15" i="24" s="1"/>
  <c r="AQ16" i="24"/>
  <c r="AD15" i="24"/>
  <c r="AA15" i="24" s="1"/>
  <c r="AR16" i="24"/>
  <c r="XN30" i="24"/>
  <c r="XM35" i="24"/>
  <c r="YF36" i="24"/>
  <c r="YI35" i="24"/>
  <c r="VM15" i="24" l="1"/>
  <c r="IM15" i="24" s="1"/>
  <c r="PV15" i="24" s="1"/>
  <c r="LX16" i="24"/>
  <c r="WQ16" i="24" s="1"/>
  <c r="LY16" i="24" s="1"/>
  <c r="QZ16" i="24" s="1"/>
  <c r="IZ16" i="24"/>
  <c r="JA16" i="24" s="1"/>
  <c r="VR16" i="24" s="1"/>
  <c r="JB16" i="24" s="1"/>
  <c r="QA16" i="24" s="1"/>
  <c r="VO15" i="24"/>
  <c r="IS15" i="24" s="1"/>
  <c r="PX15" i="24" s="1"/>
  <c r="VL15" i="24"/>
  <c r="IJ15" i="24" s="1"/>
  <c r="PU15" i="24" s="1"/>
  <c r="BH15" i="24"/>
  <c r="BM15" i="24" s="1"/>
  <c r="SY16" i="24"/>
  <c r="SV16" i="24" s="1"/>
  <c r="XI17" i="24"/>
  <c r="AN14" i="24"/>
  <c r="AM14" i="24" s="1"/>
  <c r="YF37" i="24"/>
  <c r="YI36" i="24"/>
  <c r="XN31" i="24"/>
  <c r="XM36" i="24"/>
  <c r="YW15" i="24" l="1"/>
  <c r="ZB16" i="24" s="1"/>
  <c r="RR15" i="24" a="1"/>
  <c r="RR15" i="24" s="1"/>
  <c r="RS15" i="24" a="1"/>
  <c r="RS15" i="24" s="1"/>
  <c r="RU15" i="24" a="1"/>
  <c r="RU15" i="24" s="1"/>
  <c r="RV15" i="24" a="1"/>
  <c r="RV15" i="24" s="1"/>
  <c r="YU15" i="24"/>
  <c r="YZ16" i="24" s="1"/>
  <c r="YX15" i="24"/>
  <c r="ZC16" i="24" s="1"/>
  <c r="YY15" i="24"/>
  <c r="ZD16" i="24" s="1"/>
  <c r="RT15" i="24" a="1"/>
  <c r="RT15" i="24" s="1"/>
  <c r="YV15" i="24"/>
  <c r="ZA16" i="24" s="1"/>
  <c r="RQ15" i="24" a="1"/>
  <c r="RQ15" i="24" s="1"/>
  <c r="XN32" i="24"/>
  <c r="YF38" i="24"/>
  <c r="YI37" i="24"/>
  <c r="XM37" i="24"/>
  <c r="AW14" i="24"/>
  <c r="SL15" i="24"/>
  <c r="SK15" i="24"/>
  <c r="SJ15" i="24"/>
  <c r="SG15" i="24"/>
  <c r="SH15" i="24"/>
  <c r="SI15" i="24"/>
  <c r="SS15" i="24" l="1"/>
  <c r="YF39" i="24"/>
  <c r="YI38" i="24"/>
  <c r="XN33" i="24"/>
  <c r="XM38" i="24"/>
  <c r="ZF16" i="24" a="1"/>
  <c r="ZH16" i="24" a="1"/>
  <c r="ZH16" i="24" l="1"/>
  <c r="ZF16" i="24"/>
  <c r="ZK16" i="24"/>
  <c r="ZN16" i="24" s="1"/>
  <c r="C16" i="24" s="1"/>
  <c r="RX16" i="24"/>
  <c r="RZ15" i="24"/>
  <c r="RZ16" i="24" s="1"/>
  <c r="XM39" i="24"/>
  <c r="AS15" i="24"/>
  <c r="AE15" i="24"/>
  <c r="XN34" i="24"/>
  <c r="YI39" i="24"/>
  <c r="YF40" i="24"/>
  <c r="ZI16" i="24" a="1"/>
  <c r="ZI16" i="24" l="1"/>
  <c r="ZL16" i="24"/>
  <c r="ZO16" i="24" s="1"/>
  <c r="ST15" i="24"/>
  <c r="SU15" i="24" s="1" a="1"/>
  <c r="SU15" i="24" s="1"/>
  <c r="D15" i="24"/>
  <c r="AY15" i="24"/>
  <c r="AI15" i="24"/>
  <c r="AX15" i="24"/>
  <c r="AJ15" i="24"/>
  <c r="AG15" i="24"/>
  <c r="AH15" i="24"/>
  <c r="AF15" i="24"/>
  <c r="TH15" i="24"/>
  <c r="YI40" i="24"/>
  <c r="YF41" i="24"/>
  <c r="XN35" i="24"/>
  <c r="XM40" i="24"/>
  <c r="TI15" i="24" l="1"/>
  <c r="E15" i="24"/>
  <c r="F15" i="24" s="1"/>
  <c r="YC16" i="24"/>
  <c r="YD16" i="24" s="1"/>
  <c r="YH16" i="24" s="1"/>
  <c r="XJ17" i="24"/>
  <c r="SZ16" i="24"/>
  <c r="SW16" i="24" s="1"/>
  <c r="AK15" i="24"/>
  <c r="XM41" i="24"/>
  <c r="XN36" i="24"/>
  <c r="YI41" i="24"/>
  <c r="YF42" i="24"/>
  <c r="AL15" i="24" l="1"/>
  <c r="B15" i="24" s="1"/>
  <c r="BI16" i="24"/>
  <c r="SY17" i="24" s="1"/>
  <c r="SV17" i="24" s="1"/>
  <c r="AC16" i="24"/>
  <c r="Z16" i="24" s="1"/>
  <c r="AQ17" i="24"/>
  <c r="AU15" i="24"/>
  <c r="XM42" i="24"/>
  <c r="YF43" i="24"/>
  <c r="YI42" i="24"/>
  <c r="XN37" i="24"/>
  <c r="W15" i="24"/>
  <c r="YA17" i="24" l="1"/>
  <c r="YB17" i="24" s="1"/>
  <c r="YG17" i="24" s="1"/>
  <c r="XI18" i="24"/>
  <c r="XN38" i="24"/>
  <c r="YI43" i="24"/>
  <c r="YF44" i="24"/>
  <c r="XM43" i="24"/>
  <c r="AD16" i="24"/>
  <c r="AA16" i="24" s="1"/>
  <c r="AR17" i="24"/>
  <c r="AV15" i="24"/>
  <c r="BK16" i="24"/>
  <c r="AB16" i="24"/>
  <c r="Y16" i="24" s="1"/>
  <c r="AP17" i="24"/>
  <c r="AT15" i="24"/>
  <c r="X15" i="24"/>
  <c r="AN15" i="24" s="1" a="1"/>
  <c r="AN15" i="24" s="1"/>
  <c r="BG16" i="24"/>
  <c r="S15" i="24" l="1"/>
  <c r="AM15" i="24"/>
  <c r="YF45" i="24"/>
  <c r="YI44" i="24"/>
  <c r="XN39" i="24"/>
  <c r="XM44" i="24"/>
  <c r="XN40" i="24" l="1"/>
  <c r="AW15" i="24"/>
  <c r="YF46" i="24"/>
  <c r="YI45" i="24"/>
  <c r="XM45" i="24"/>
  <c r="V15" i="24" l="1"/>
  <c r="T15" i="24"/>
  <c r="U15" i="24" s="1"/>
  <c r="AO16" i="24"/>
  <c r="YF47" i="24"/>
  <c r="YI46" i="24"/>
  <c r="XM46" i="24"/>
  <c r="XN41" i="24"/>
  <c r="XM47" i="24" l="1"/>
  <c r="YI47" i="24"/>
  <c r="YF48" i="24"/>
  <c r="XN42" i="24"/>
  <c r="AS16" i="24"/>
  <c r="BL16" i="24"/>
  <c r="AJ16" i="24" s="1"/>
  <c r="BH16" i="24"/>
  <c r="BJ16" i="24"/>
  <c r="AH16" i="24" s="1"/>
  <c r="AX16" i="24" l="1"/>
  <c r="AY16" i="24"/>
  <c r="AI16" i="24"/>
  <c r="AF16" i="24"/>
  <c r="AE16" i="24"/>
  <c r="AG16" i="24"/>
  <c r="YI48" i="24"/>
  <c r="YF49" i="24"/>
  <c r="BM16" i="24"/>
  <c r="TI16" i="24" s="1"/>
  <c r="XN43" i="24"/>
  <c r="BO16" i="24"/>
  <c r="TH16" i="24"/>
  <c r="BN16" i="24"/>
  <c r="XM48" i="24"/>
  <c r="E16" i="24" l="1"/>
  <c r="AL16" i="24" s="1"/>
  <c r="FB17" i="24"/>
  <c r="FC17" i="24" s="1"/>
  <c r="UJ17" i="24" s="1"/>
  <c r="FD17" i="24" s="1"/>
  <c r="OS17" i="24" s="1"/>
  <c r="D16" i="24"/>
  <c r="XN44" i="24"/>
  <c r="XM49" i="24"/>
  <c r="YC17" i="24"/>
  <c r="YD17" i="24" s="1"/>
  <c r="YH17" i="24" s="1"/>
  <c r="SZ17" i="24"/>
  <c r="SW17" i="24" s="1"/>
  <c r="XJ18" i="24"/>
  <c r="YI49" i="24"/>
  <c r="YF50" i="24"/>
  <c r="AV16" i="24"/>
  <c r="F16" i="24" l="1"/>
  <c r="W16" i="24" s="1"/>
  <c r="VL16" i="24"/>
  <c r="IJ16" i="24" s="1"/>
  <c r="PU16" i="24" s="1"/>
  <c r="VM16" i="24"/>
  <c r="IM16" i="24" s="1"/>
  <c r="PV16" i="24" s="1"/>
  <c r="LX17" i="24"/>
  <c r="WQ17" i="24" s="1"/>
  <c r="LY17" i="24" s="1"/>
  <c r="QZ17" i="24" s="1"/>
  <c r="IZ17" i="24"/>
  <c r="JA17" i="24" s="1"/>
  <c r="VR17" i="24" s="1"/>
  <c r="JB17" i="24" s="1"/>
  <c r="QA17" i="24" s="1"/>
  <c r="VO16" i="24"/>
  <c r="IS16" i="24" s="1"/>
  <c r="PX16" i="24" s="1"/>
  <c r="AK16" i="24"/>
  <c r="B16" i="24" s="1"/>
  <c r="BK17" i="24"/>
  <c r="AR18" i="24"/>
  <c r="AD17" i="24"/>
  <c r="AA17" i="24" s="1"/>
  <c r="XM50" i="24"/>
  <c r="YF51" i="24"/>
  <c r="YI50" i="24"/>
  <c r="XN45" i="24"/>
  <c r="YV16" i="24" l="1"/>
  <c r="ZA17" i="24" s="1"/>
  <c r="RV16" i="24" a="1"/>
  <c r="RV16" i="24" s="1"/>
  <c r="RS16" i="24" a="1"/>
  <c r="RS16" i="24" s="1"/>
  <c r="YY16" i="24"/>
  <c r="ZD17" i="24" s="1"/>
  <c r="YW16" i="24"/>
  <c r="ZB17" i="24" s="1"/>
  <c r="RT16" i="24" a="1"/>
  <c r="RT16" i="24" s="1"/>
  <c r="YU16" i="24"/>
  <c r="YZ17" i="24" s="1"/>
  <c r="YX16" i="24"/>
  <c r="ZC17" i="24" s="1"/>
  <c r="RR16" i="24" a="1"/>
  <c r="RR16" i="24" s="1"/>
  <c r="RU16" i="24" a="1"/>
  <c r="RU16" i="24" s="1"/>
  <c r="RQ16" i="24" a="1"/>
  <c r="RQ16" i="24" s="1"/>
  <c r="X16" i="24"/>
  <c r="S16" i="24" s="1"/>
  <c r="AB17" i="24"/>
  <c r="Y17" i="24" s="1"/>
  <c r="AP18" i="24"/>
  <c r="AT16" i="24"/>
  <c r="BG17" i="24"/>
  <c r="AQ18" i="24"/>
  <c r="AC17" i="24"/>
  <c r="Z17" i="24" s="1"/>
  <c r="AU16" i="24"/>
  <c r="BI17" i="24"/>
  <c r="XN46" i="24"/>
  <c r="YI51" i="24"/>
  <c r="YF52" i="24"/>
  <c r="XM51" i="24"/>
  <c r="ZE17" i="24" a="1"/>
  <c r="SK16" i="24"/>
  <c r="SG16" i="24"/>
  <c r="SH16" i="24"/>
  <c r="SL16" i="24"/>
  <c r="SI16" i="24"/>
  <c r="SJ16" i="24"/>
  <c r="ZE17" i="24" l="1"/>
  <c r="SS16" i="24"/>
  <c r="XM52" i="24"/>
  <c r="YA18" i="24"/>
  <c r="YB18" i="24" s="1"/>
  <c r="YG18" i="24" s="1"/>
  <c r="SY18" i="24"/>
  <c r="SV18" i="24" s="1"/>
  <c r="XI19" i="24"/>
  <c r="YI52" i="24"/>
  <c r="YF53" i="24"/>
  <c r="AN16" i="24"/>
  <c r="AM16" i="24" s="1"/>
  <c r="XN47" i="24"/>
  <c r="ZF17" i="24" a="1"/>
  <c r="ZH17" i="24" a="1"/>
  <c r="ZH17" i="24" l="1"/>
  <c r="ZF17" i="24"/>
  <c r="ZL17" i="24" s="1"/>
  <c r="ZO17" i="24" s="1"/>
  <c r="ZK17" i="24"/>
  <c r="ZN17" i="24" s="1"/>
  <c r="C17" i="24" s="1"/>
  <c r="RX17" i="24"/>
  <c r="ST16" i="24"/>
  <c r="SU16" i="24" s="1" a="1"/>
  <c r="SU16" i="24" s="1"/>
  <c r="YI53" i="24"/>
  <c r="YF54" i="24"/>
  <c r="XM53" i="24"/>
  <c r="AW16" i="24"/>
  <c r="XN48" i="24"/>
  <c r="ZI17" i="24" a="1"/>
  <c r="ZI17" i="24" l="1"/>
  <c r="V16" i="24"/>
  <c r="T16" i="24"/>
  <c r="U16" i="24" s="1"/>
  <c r="YI54" i="24"/>
  <c r="YF55" i="24"/>
  <c r="XM54" i="24"/>
  <c r="AO17" i="24"/>
  <c r="XN49" i="24"/>
  <c r="AS17" i="24" l="1"/>
  <c r="BL17" i="24"/>
  <c r="BH17" i="24"/>
  <c r="BJ17" i="24"/>
  <c r="AH17" i="24" s="1"/>
  <c r="XM55" i="24"/>
  <c r="YI55" i="24"/>
  <c r="YF56" i="24"/>
  <c r="XN50" i="24"/>
  <c r="AI17" i="24" l="1"/>
  <c r="AX17" i="24"/>
  <c r="AJ17" i="24"/>
  <c r="AY17" i="24"/>
  <c r="AF17" i="24"/>
  <c r="AE17" i="24"/>
  <c r="AG17" i="24"/>
  <c r="BN17" i="24"/>
  <c r="BM17" i="24"/>
  <c r="TI17" i="24" s="1"/>
  <c r="BO17" i="24"/>
  <c r="TH17" i="24"/>
  <c r="YF57" i="24"/>
  <c r="YI56" i="24"/>
  <c r="XM56" i="24"/>
  <c r="XN51" i="24"/>
  <c r="D17" i="24" l="1"/>
  <c r="AK17" i="24" s="1"/>
  <c r="FB18" i="24"/>
  <c r="FC18" i="24" s="1"/>
  <c r="UJ18" i="24" s="1"/>
  <c r="FD18" i="24" s="1"/>
  <c r="OS18" i="24" s="1"/>
  <c r="E17" i="24"/>
  <c r="F17" i="24" s="1"/>
  <c r="XN52" i="24"/>
  <c r="XM57" i="24"/>
  <c r="YI57" i="24"/>
  <c r="YF58" i="24"/>
  <c r="YC18" i="24"/>
  <c r="YD18" i="24" s="1"/>
  <c r="YH18" i="24" s="1"/>
  <c r="SZ18" i="24"/>
  <c r="SW18" i="24" s="1"/>
  <c r="XJ19" i="24"/>
  <c r="VL17" i="24" l="1"/>
  <c r="IJ17" i="24" s="1"/>
  <c r="PU17" i="24" s="1"/>
  <c r="IZ18" i="24"/>
  <c r="JA18" i="24" s="1"/>
  <c r="VR18" i="24" s="1"/>
  <c r="JB18" i="24" s="1"/>
  <c r="QA18" i="24" s="1"/>
  <c r="VM17" i="24"/>
  <c r="IM17" i="24" s="1"/>
  <c r="PV17" i="24" s="1"/>
  <c r="LX18" i="24"/>
  <c r="WQ18" i="24" s="1"/>
  <c r="LY18" i="24" s="1"/>
  <c r="QZ18" i="24" s="1"/>
  <c r="VO17" i="24"/>
  <c r="IS17" i="24" s="1"/>
  <c r="PX17" i="24" s="1"/>
  <c r="AL17" i="24"/>
  <c r="B17" i="24" s="1"/>
  <c r="W17" i="24"/>
  <c r="XM58" i="24"/>
  <c r="XN53" i="24"/>
  <c r="YF59" i="24"/>
  <c r="YI58" i="24"/>
  <c r="YW17" i="24" l="1"/>
  <c r="ZB18" i="24" s="1"/>
  <c r="RU17" i="24" a="1"/>
  <c r="RU17" i="24" s="1"/>
  <c r="YX17" i="24"/>
  <c r="ZC18" i="24" s="1"/>
  <c r="RT17" i="24" a="1"/>
  <c r="RT17" i="24" s="1"/>
  <c r="RQ17" i="24" a="1"/>
  <c r="RQ17" i="24" s="1"/>
  <c r="YV17" i="24"/>
  <c r="ZA18" i="24" s="1"/>
  <c r="RR17" i="24" a="1"/>
  <c r="RR17" i="24" s="1"/>
  <c r="RV17" i="24" a="1"/>
  <c r="RV17" i="24" s="1"/>
  <c r="YY17" i="24"/>
  <c r="ZD18" i="24" s="1"/>
  <c r="RS17" i="24" a="1"/>
  <c r="RS17" i="24" s="1"/>
  <c r="YU17" i="24"/>
  <c r="YZ18" i="24" s="1"/>
  <c r="BG18" i="24"/>
  <c r="X17" i="24"/>
  <c r="S17" i="24" s="1"/>
  <c r="AT17" i="24"/>
  <c r="AB18" i="24"/>
  <c r="Y18" i="24" s="1"/>
  <c r="AP19" i="24"/>
  <c r="AC18" i="24"/>
  <c r="Z18" i="24" s="1"/>
  <c r="AQ19" i="24"/>
  <c r="AU17" i="24"/>
  <c r="BI18" i="24"/>
  <c r="YF60" i="24"/>
  <c r="YI59" i="24"/>
  <c r="XM59" i="24"/>
  <c r="AD18" i="24"/>
  <c r="AA18" i="24" s="1"/>
  <c r="AR19" i="24"/>
  <c r="AV17" i="24"/>
  <c r="BK18" i="24"/>
  <c r="XN54" i="24"/>
  <c r="ZE18" i="24" a="1"/>
  <c r="SI17" i="24"/>
  <c r="SK17" i="24"/>
  <c r="SJ17" i="24"/>
  <c r="SG17" i="24"/>
  <c r="SL17" i="24"/>
  <c r="SH17" i="24"/>
  <c r="ZE18" i="24" l="1"/>
  <c r="SS17" i="24"/>
  <c r="XN55" i="24"/>
  <c r="YA19" i="24"/>
  <c r="YB19" i="24" s="1"/>
  <c r="YG19" i="24" s="1"/>
  <c r="XI20" i="24"/>
  <c r="SY19" i="24"/>
  <c r="SV19" i="24" s="1"/>
  <c r="AN17" i="24"/>
  <c r="AM17" i="24" s="1"/>
  <c r="YF61" i="24"/>
  <c r="YI60" i="24"/>
  <c r="XM60" i="24"/>
  <c r="ZF18" i="24" a="1"/>
  <c r="ZH18" i="24" a="1"/>
  <c r="ZE19" i="24" a="1"/>
  <c r="ZE19" i="24" l="1"/>
  <c r="ZH18" i="24"/>
  <c r="ZF18" i="24"/>
  <c r="ZK18" i="24"/>
  <c r="ZN18" i="24" s="1"/>
  <c r="C18" i="24" s="1"/>
  <c r="RX18" i="24"/>
  <c r="RZ17" i="24"/>
  <c r="ST17" i="24" s="1"/>
  <c r="SU17" i="24" s="1" a="1"/>
  <c r="SU17" i="24" s="1"/>
  <c r="YF62" i="24"/>
  <c r="YI61" i="24"/>
  <c r="AW17" i="24"/>
  <c r="XN56" i="24"/>
  <c r="XM61" i="24"/>
  <c r="ZH19" i="24" a="1"/>
  <c r="ZE20" i="24" a="1"/>
  <c r="ZF19" i="24" a="1"/>
  <c r="ZI18" i="24" a="1"/>
  <c r="ZI18" i="24" l="1"/>
  <c r="ZF19" i="24"/>
  <c r="ZE20" i="24"/>
  <c r="ZH19" i="24"/>
  <c r="ZL18" i="24"/>
  <c r="ZO18" i="24" s="1"/>
  <c r="ZK19" i="24"/>
  <c r="ZN19" i="24" s="1"/>
  <c r="C19" i="24" s="1"/>
  <c r="V17" i="24"/>
  <c r="T17" i="24"/>
  <c r="U17" i="24" s="1"/>
  <c r="AO18" i="24"/>
  <c r="XM62" i="24"/>
  <c r="XN57" i="24"/>
  <c r="YF63" i="24"/>
  <c r="YI62" i="24"/>
  <c r="ZH20" i="24" a="1"/>
  <c r="ZE21" i="24" a="1"/>
  <c r="ZI19" i="24" a="1"/>
  <c r="ZF20" i="24" a="1"/>
  <c r="ZF20" i="24" l="1"/>
  <c r="ZI19" i="24"/>
  <c r="ZE21" i="24"/>
  <c r="ZH20" i="24"/>
  <c r="ZL19" i="24"/>
  <c r="ZO19" i="24" s="1"/>
  <c r="ZK20" i="24"/>
  <c r="ZN20" i="24" s="1"/>
  <c r="C20" i="24" s="1"/>
  <c r="XN58" i="24"/>
  <c r="XM63" i="24"/>
  <c r="YI63" i="24"/>
  <c r="YF64" i="24"/>
  <c r="AS18" i="24"/>
  <c r="BH18" i="24"/>
  <c r="BL18" i="24"/>
  <c r="BJ18" i="24"/>
  <c r="ZH21" i="24" a="1"/>
  <c r="ZE22" i="24" a="1"/>
  <c r="ZI20" i="24" a="1"/>
  <c r="ZF21" i="24" a="1"/>
  <c r="ZF21" i="24" l="1"/>
  <c r="ZI20" i="24"/>
  <c r="ZE22" i="24"/>
  <c r="ZH21" i="24"/>
  <c r="ZL20" i="24"/>
  <c r="ZO20" i="24" s="1"/>
  <c r="ZK21" i="24"/>
  <c r="ZN21" i="24" s="1"/>
  <c r="C21" i="24" s="1"/>
  <c r="AJ18" i="24"/>
  <c r="AY18" i="24"/>
  <c r="AI18" i="24"/>
  <c r="AX18" i="24"/>
  <c r="AE18" i="24"/>
  <c r="AF18" i="24"/>
  <c r="AG18" i="24"/>
  <c r="AH18" i="24"/>
  <c r="YI64" i="24"/>
  <c r="YF65" i="24"/>
  <c r="BN18" i="24"/>
  <c r="BO18" i="24"/>
  <c r="TH18" i="24"/>
  <c r="XM64" i="24"/>
  <c r="BM18" i="24"/>
  <c r="TI18" i="24" s="1"/>
  <c r="XN59" i="24"/>
  <c r="ZH22" i="24" a="1"/>
  <c r="ZE23" i="24" a="1"/>
  <c r="ZF22" i="24" a="1"/>
  <c r="ZI21" i="24" a="1"/>
  <c r="ZI21" i="24" l="1"/>
  <c r="ZF22" i="24"/>
  <c r="ZE23" i="24"/>
  <c r="ZH22" i="24"/>
  <c r="ZL21" i="24"/>
  <c r="ZO21" i="24" s="1"/>
  <c r="ZK22" i="24"/>
  <c r="ZN22" i="24" s="1"/>
  <c r="C22" i="24" s="1"/>
  <c r="E18" i="24"/>
  <c r="AL18" i="24" s="1"/>
  <c r="FB19" i="24"/>
  <c r="FC19" i="24" s="1"/>
  <c r="UJ19" i="24" s="1"/>
  <c r="FD19" i="24" s="1"/>
  <c r="OS19" i="24" s="1"/>
  <c r="D18" i="24"/>
  <c r="AK18" i="24" s="1"/>
  <c r="XN60" i="24"/>
  <c r="YC19" i="24"/>
  <c r="YD19" i="24" s="1"/>
  <c r="YH19" i="24" s="1"/>
  <c r="SZ19" i="24"/>
  <c r="SW19" i="24" s="1"/>
  <c r="XJ20" i="24"/>
  <c r="YI65" i="24"/>
  <c r="YF66" i="24"/>
  <c r="XM65" i="24"/>
  <c r="ZF23" i="24" a="1"/>
  <c r="ZI22" i="24" a="1"/>
  <c r="ZH23" i="24" a="1"/>
  <c r="ZE24" i="24" a="1"/>
  <c r="ZE24" i="24" l="1"/>
  <c r="ZH23" i="24"/>
  <c r="ZI22" i="24"/>
  <c r="ZF23" i="24"/>
  <c r="ZK23" i="24"/>
  <c r="ZN23" i="24" s="1"/>
  <c r="C23" i="24" s="1"/>
  <c r="ZL22" i="24"/>
  <c r="ZO22" i="24" s="1"/>
  <c r="IZ19" i="24"/>
  <c r="JA19" i="24" s="1"/>
  <c r="VR19" i="24" s="1"/>
  <c r="JB19" i="24" s="1"/>
  <c r="QA19" i="24" s="1"/>
  <c r="VO18" i="24"/>
  <c r="IS18" i="24" s="1"/>
  <c r="PX18" i="24" s="1"/>
  <c r="VL18" i="24"/>
  <c r="IJ18" i="24" s="1"/>
  <c r="PU18" i="24" s="1"/>
  <c r="VM18" i="24"/>
  <c r="IM18" i="24" s="1"/>
  <c r="PV18" i="24" s="1"/>
  <c r="LX19" i="24"/>
  <c r="WQ19" i="24" s="1"/>
  <c r="LY19" i="24" s="1"/>
  <c r="QZ19" i="24" s="1"/>
  <c r="F18" i="24"/>
  <c r="W18" i="24" s="1"/>
  <c r="B18" i="24"/>
  <c r="YF67" i="24"/>
  <c r="YI66" i="24"/>
  <c r="XN61" i="24"/>
  <c r="XM66" i="24"/>
  <c r="ZF24" i="24" a="1"/>
  <c r="ZI23" i="24" a="1"/>
  <c r="ZH24" i="24" a="1"/>
  <c r="ZE25" i="24" a="1"/>
  <c r="ZE25" i="24" l="1"/>
  <c r="ZH24" i="24"/>
  <c r="ZI23" i="24"/>
  <c r="ZF24" i="24"/>
  <c r="ZK24" i="24"/>
  <c r="ZN24" i="24" s="1"/>
  <c r="C24" i="24" s="1"/>
  <c r="ZL23" i="24"/>
  <c r="ZO23" i="24" s="1"/>
  <c r="YV18" i="24"/>
  <c r="ZA19" i="24" s="1"/>
  <c r="YY18" i="24"/>
  <c r="ZD19" i="24" s="1"/>
  <c r="RQ18" i="24" a="1"/>
  <c r="RQ18" i="24" s="1"/>
  <c r="RR18" i="24" a="1"/>
  <c r="RR18" i="24" s="1"/>
  <c r="RV18" i="24" a="1"/>
  <c r="RV18" i="24" s="1"/>
  <c r="RT18" i="24" a="1"/>
  <c r="RT18" i="24" s="1"/>
  <c r="YW18" i="24"/>
  <c r="ZB19" i="24" s="1"/>
  <c r="RU18" i="24" a="1"/>
  <c r="RU18" i="24" s="1"/>
  <c r="RS18" i="24" a="1"/>
  <c r="RS18" i="24" s="1"/>
  <c r="YU18" i="24"/>
  <c r="YZ19" i="24" s="1"/>
  <c r="YX18" i="24"/>
  <c r="ZC19" i="24" s="1"/>
  <c r="AU18" i="24"/>
  <c r="X18" i="24"/>
  <c r="S18" i="24" s="1"/>
  <c r="XN62" i="24"/>
  <c r="YF68" i="24"/>
  <c r="YI67" i="24"/>
  <c r="AD19" i="24"/>
  <c r="AA19" i="24" s="1"/>
  <c r="AR20" i="24"/>
  <c r="AV18" i="24"/>
  <c r="BK19" i="24"/>
  <c r="XM67" i="24"/>
  <c r="AB19" i="24"/>
  <c r="Y19" i="24" s="1"/>
  <c r="AP20" i="24"/>
  <c r="AT18" i="24"/>
  <c r="BG19" i="24"/>
  <c r="AC19" i="24"/>
  <c r="Z19" i="24" s="1"/>
  <c r="AQ20" i="24"/>
  <c r="BI19" i="24"/>
  <c r="ZH25" i="24" a="1"/>
  <c r="ZE26" i="24" a="1"/>
  <c r="ZF25" i="24" a="1"/>
  <c r="ZI24" i="24" a="1"/>
  <c r="SI18" i="24"/>
  <c r="SG18" i="24"/>
  <c r="SH18" i="24"/>
  <c r="SL18" i="24"/>
  <c r="SJ18" i="24"/>
  <c r="SK18" i="24"/>
  <c r="ZI24" i="24" l="1"/>
  <c r="ZF25" i="24"/>
  <c r="ZE26" i="24"/>
  <c r="ZH25" i="24"/>
  <c r="ZL24" i="24"/>
  <c r="ZO24" i="24" s="1"/>
  <c r="ZK25" i="24"/>
  <c r="ZN25" i="24" s="1"/>
  <c r="C25" i="24" s="1"/>
  <c r="SS18" i="24"/>
  <c r="AN18" i="24"/>
  <c r="AM18" i="24" s="1"/>
  <c r="XM68" i="24"/>
  <c r="YF69" i="24"/>
  <c r="YI68" i="24"/>
  <c r="XN63" i="24"/>
  <c r="YA20" i="24"/>
  <c r="YB20" i="24" s="1"/>
  <c r="YG20" i="24" s="1"/>
  <c r="SY20" i="24"/>
  <c r="SV20" i="24" s="1"/>
  <c r="XI21" i="24"/>
  <c r="ZI25" i="24" a="1"/>
  <c r="ZF26" i="24" a="1"/>
  <c r="ZH26" i="24" a="1"/>
  <c r="ZE27" i="24" a="1"/>
  <c r="ZE27" i="24" l="1"/>
  <c r="ZH26" i="24"/>
  <c r="ZF26" i="24"/>
  <c r="ZI25" i="24"/>
  <c r="ZK26" i="24"/>
  <c r="ZN26" i="24" s="1"/>
  <c r="C26" i="24" s="1"/>
  <c r="ZL25" i="24"/>
  <c r="ZO25" i="24" s="1"/>
  <c r="RZ18" i="24"/>
  <c r="ST18" i="24" s="1"/>
  <c r="SU18" i="24" s="1" a="1"/>
  <c r="SU18" i="24" s="1"/>
  <c r="RX19" i="24"/>
  <c r="XM69" i="24"/>
  <c r="YI69" i="24"/>
  <c r="YF70" i="24"/>
  <c r="XN64" i="24"/>
  <c r="AW18" i="24"/>
  <c r="ZI26" i="24" a="1"/>
  <c r="ZF27" i="24" a="1"/>
  <c r="ZH27" i="24" a="1"/>
  <c r="ZE28" i="24" a="1"/>
  <c r="ZE28" i="24" l="1"/>
  <c r="ZH27" i="24"/>
  <c r="ZF27" i="24"/>
  <c r="ZI26" i="24"/>
  <c r="ZK27" i="24"/>
  <c r="ZN27" i="24" s="1"/>
  <c r="C27" i="24" s="1"/>
  <c r="ZL26" i="24"/>
  <c r="ZO26" i="24" s="1"/>
  <c r="V18" i="24"/>
  <c r="T18" i="24"/>
  <c r="U18" i="24" s="1"/>
  <c r="XN65" i="24"/>
  <c r="YI70" i="24"/>
  <c r="YF71" i="24"/>
  <c r="AO19" i="24"/>
  <c r="XM70" i="24"/>
  <c r="ZH28" i="24" a="1"/>
  <c r="ZE29" i="24" a="1"/>
  <c r="ZF28" i="24" a="1"/>
  <c r="ZI27" i="24" a="1"/>
  <c r="ZI27" i="24" l="1"/>
  <c r="ZF28" i="24"/>
  <c r="ZE29" i="24"/>
  <c r="ZH28" i="24"/>
  <c r="ZL27" i="24"/>
  <c r="ZO27" i="24" s="1"/>
  <c r="ZK28" i="24"/>
  <c r="ZN28" i="24" s="1"/>
  <c r="C28" i="24" s="1"/>
  <c r="YI71" i="24"/>
  <c r="YF72" i="24"/>
  <c r="AS19" i="24"/>
  <c r="BH19" i="24"/>
  <c r="BL19" i="24"/>
  <c r="BJ19" i="24"/>
  <c r="AH19" i="24" s="1"/>
  <c r="XM71" i="24"/>
  <c r="XN66" i="24"/>
  <c r="ZH29" i="24" a="1"/>
  <c r="ZE30" i="24" a="1"/>
  <c r="ZI28" i="24" a="1"/>
  <c r="ZF29" i="24" a="1"/>
  <c r="ZF29" i="24" l="1"/>
  <c r="ZI28" i="24"/>
  <c r="ZE30" i="24"/>
  <c r="ZH29" i="24"/>
  <c r="ZL28" i="24"/>
  <c r="ZO28" i="24" s="1"/>
  <c r="ZK29" i="24"/>
  <c r="ZN29" i="24" s="1"/>
  <c r="C29" i="24" s="1"/>
  <c r="AY19" i="24"/>
  <c r="AI19" i="24"/>
  <c r="AJ19" i="24"/>
  <c r="AX19" i="24"/>
  <c r="AE19" i="24"/>
  <c r="AF19" i="24"/>
  <c r="AG19" i="24"/>
  <c r="BN19" i="24"/>
  <c r="BO19" i="24"/>
  <c r="TH19" i="24"/>
  <c r="BM19" i="24"/>
  <c r="TI19" i="24" s="1"/>
  <c r="XN67" i="24"/>
  <c r="YF73" i="24"/>
  <c r="YI72" i="24"/>
  <c r="XM72" i="24"/>
  <c r="ZI29" i="24" a="1"/>
  <c r="ZF30" i="24" a="1"/>
  <c r="ZH30" i="24" a="1"/>
  <c r="ZE31" i="24" a="1"/>
  <c r="ZE31" i="24" l="1"/>
  <c r="ZH30" i="24"/>
  <c r="ZF30" i="24"/>
  <c r="ZI29" i="24"/>
  <c r="ZK30" i="24"/>
  <c r="ZN30" i="24" s="1"/>
  <c r="C30" i="24" s="1"/>
  <c r="ZL29" i="24"/>
  <c r="ZO29" i="24" s="1"/>
  <c r="D19" i="24"/>
  <c r="AK19" i="24" s="1"/>
  <c r="FB20" i="24"/>
  <c r="FC20" i="24" s="1"/>
  <c r="UJ20" i="24" s="1"/>
  <c r="FD20" i="24" s="1"/>
  <c r="OS20" i="24" s="1"/>
  <c r="E19" i="24"/>
  <c r="AL19" i="24" s="1"/>
  <c r="XM73" i="24"/>
  <c r="YI73" i="24"/>
  <c r="YF74" i="24"/>
  <c r="XN68" i="24"/>
  <c r="YC20" i="24"/>
  <c r="YD20" i="24" s="1"/>
  <c r="YH20" i="24" s="1"/>
  <c r="SZ20" i="24"/>
  <c r="SW20" i="24" s="1"/>
  <c r="XJ21" i="24"/>
  <c r="ZH31" i="24" a="1"/>
  <c r="ZE32" i="24" a="1"/>
  <c r="ZF31" i="24" a="1"/>
  <c r="ZI30" i="24" a="1"/>
  <c r="ZI30" i="24" l="1"/>
  <c r="ZF31" i="24"/>
  <c r="ZE32" i="24"/>
  <c r="ZH31" i="24"/>
  <c r="ZL30" i="24"/>
  <c r="ZO30" i="24" s="1"/>
  <c r="ZK31" i="24"/>
  <c r="ZN31" i="24" s="1"/>
  <c r="C31" i="24" s="1"/>
  <c r="VM19" i="24"/>
  <c r="IM19" i="24" s="1"/>
  <c r="PV19" i="24" s="1"/>
  <c r="LX20" i="24"/>
  <c r="WQ20" i="24" s="1"/>
  <c r="LY20" i="24" s="1"/>
  <c r="QZ20" i="24" s="1"/>
  <c r="IZ20" i="24"/>
  <c r="JA20" i="24" s="1"/>
  <c r="VR20" i="24" s="1"/>
  <c r="JB20" i="24" s="1"/>
  <c r="QA20" i="24" s="1"/>
  <c r="VO19" i="24"/>
  <c r="IS19" i="24" s="1"/>
  <c r="PX19" i="24" s="1"/>
  <c r="VL19" i="24"/>
  <c r="IJ19" i="24" s="1"/>
  <c r="PU19" i="24" s="1"/>
  <c r="F19" i="24"/>
  <c r="W19" i="24" s="1"/>
  <c r="B19" i="24"/>
  <c r="YF75" i="24"/>
  <c r="YI74" i="24"/>
  <c r="XN69" i="24"/>
  <c r="XM74" i="24"/>
  <c r="ZI31" i="24" a="1"/>
  <c r="ZF32" i="24" a="1"/>
  <c r="ZH32" i="24" a="1"/>
  <c r="ZE33" i="24" a="1"/>
  <c r="ZE33" i="24" l="1"/>
  <c r="ZH32" i="24"/>
  <c r="ZF32" i="24"/>
  <c r="ZI31" i="24"/>
  <c r="ZK32" i="24"/>
  <c r="ZN32" i="24" s="1"/>
  <c r="C32" i="24" s="1"/>
  <c r="ZL31" i="24"/>
  <c r="ZO31" i="24" s="1"/>
  <c r="RR19" i="24" a="1"/>
  <c r="RR19" i="24" s="1"/>
  <c r="YX19" i="24"/>
  <c r="ZC20" i="24" s="1"/>
  <c r="RV19" i="24" a="1"/>
  <c r="RV19" i="24" s="1"/>
  <c r="RQ19" i="24" a="1"/>
  <c r="RQ19" i="24" s="1"/>
  <c r="YV19" i="24"/>
  <c r="ZA20" i="24" s="1"/>
  <c r="RU19" i="24" a="1"/>
  <c r="RU19" i="24" s="1"/>
  <c r="RT19" i="24" a="1"/>
  <c r="RT19" i="24" s="1"/>
  <c r="YW19" i="24"/>
  <c r="ZB20" i="24" s="1"/>
  <c r="YU19" i="24"/>
  <c r="YZ20" i="24" s="1"/>
  <c r="YY19" i="24"/>
  <c r="ZD20" i="24" s="1"/>
  <c r="RS19" i="24" a="1"/>
  <c r="RS19" i="24" s="1"/>
  <c r="BG20" i="24"/>
  <c r="AP21" i="24"/>
  <c r="AB20" i="24"/>
  <c r="Y20" i="24" s="1"/>
  <c r="X19" i="24"/>
  <c r="S19" i="24" s="1"/>
  <c r="AT19" i="24"/>
  <c r="AU19" i="24"/>
  <c r="AC20" i="24"/>
  <c r="Z20" i="24" s="1"/>
  <c r="AQ21" i="24"/>
  <c r="BI20" i="24"/>
  <c r="XN70" i="24"/>
  <c r="AD20" i="24"/>
  <c r="AA20" i="24" s="1"/>
  <c r="AR21" i="24"/>
  <c r="AV19" i="24"/>
  <c r="BK20" i="24"/>
  <c r="YF76" i="24"/>
  <c r="YI75" i="24"/>
  <c r="XM75" i="24"/>
  <c r="ZH33" i="24" a="1"/>
  <c r="ZE34" i="24" a="1"/>
  <c r="ZF33" i="24" a="1"/>
  <c r="ZI32" i="24" a="1"/>
  <c r="SH19" i="24"/>
  <c r="SI19" i="24"/>
  <c r="SL19" i="24"/>
  <c r="SG19" i="24"/>
  <c r="SK19" i="24"/>
  <c r="SJ19" i="24"/>
  <c r="ZI32" i="24" l="1"/>
  <c r="ZF33" i="24"/>
  <c r="ZE34" i="24"/>
  <c r="ZH33" i="24"/>
  <c r="ZL32" i="24"/>
  <c r="ZO32" i="24" s="1"/>
  <c r="ZK33" i="24"/>
  <c r="ZN33" i="24" s="1"/>
  <c r="C33" i="24" s="1"/>
  <c r="SS19" i="24"/>
  <c r="SY21" i="24"/>
  <c r="SV21" i="24" s="1"/>
  <c r="XI22" i="24"/>
  <c r="YA21" i="24"/>
  <c r="YB21" i="24" s="1"/>
  <c r="YG21" i="24" s="1"/>
  <c r="XM76" i="24"/>
  <c r="YF77" i="24"/>
  <c r="YI76" i="24"/>
  <c r="AN19" i="24"/>
  <c r="AM19" i="24" s="1"/>
  <c r="XN71" i="24"/>
  <c r="ZF34" i="24" a="1"/>
  <c r="ZI33" i="24" a="1"/>
  <c r="ZH34" i="24" a="1"/>
  <c r="ZE35" i="24" a="1"/>
  <c r="ZE35" i="24" l="1"/>
  <c r="ZH34" i="24"/>
  <c r="ZI33" i="24"/>
  <c r="ZF34" i="24"/>
  <c r="ZK34" i="24"/>
  <c r="ZN34" i="24" s="1"/>
  <c r="C34" i="24" s="1"/>
  <c r="ZL33" i="24"/>
  <c r="ZO33" i="24" s="1"/>
  <c r="RX20" i="24"/>
  <c r="RZ19" i="24"/>
  <c r="ST19" i="24" s="1"/>
  <c r="SU19" i="24" s="1" a="1"/>
  <c r="SU19" i="24" s="1"/>
  <c r="YF78" i="24"/>
  <c r="YI77" i="24"/>
  <c r="XN72" i="24"/>
  <c r="AW19" i="24"/>
  <c r="XM77" i="24"/>
  <c r="ZH35" i="24" a="1"/>
  <c r="ZE36" i="24" a="1"/>
  <c r="ZF35" i="24" a="1"/>
  <c r="ZI34" i="24" a="1"/>
  <c r="ZI34" i="24" l="1"/>
  <c r="ZF35" i="24"/>
  <c r="ZE36" i="24"/>
  <c r="ZH35" i="24"/>
  <c r="ZL34" i="24"/>
  <c r="ZO34" i="24" s="1"/>
  <c r="ZK35" i="24"/>
  <c r="ZN35" i="24" s="1"/>
  <c r="C35" i="24" s="1"/>
  <c r="V19" i="24"/>
  <c r="T19" i="24"/>
  <c r="U19" i="24" s="1"/>
  <c r="XN73" i="24"/>
  <c r="XM78" i="24"/>
  <c r="AO20" i="24"/>
  <c r="YI78" i="24"/>
  <c r="YF79" i="24"/>
  <c r="ZF36" i="24" a="1"/>
  <c r="ZI35" i="24" a="1"/>
  <c r="ZH36" i="24" a="1"/>
  <c r="ZE37" i="24" a="1"/>
  <c r="ZE37" i="24" l="1"/>
  <c r="ZH36" i="24"/>
  <c r="ZI35" i="24"/>
  <c r="ZF36" i="24"/>
  <c r="ZK36" i="24"/>
  <c r="ZN36" i="24" s="1"/>
  <c r="C36" i="24" s="1"/>
  <c r="ZL35" i="24"/>
  <c r="ZO35" i="24" s="1"/>
  <c r="H35" i="24" s="1"/>
  <c r="XM79" i="24"/>
  <c r="BL20" i="24"/>
  <c r="AS20" i="24"/>
  <c r="BH20" i="24"/>
  <c r="AE20" i="24" s="1"/>
  <c r="BJ20" i="24"/>
  <c r="XN74" i="24"/>
  <c r="YI79" i="24"/>
  <c r="YF80" i="24"/>
  <c r="ZH37" i="24" a="1"/>
  <c r="ZE38" i="24" a="1"/>
  <c r="ZI36" i="24" a="1"/>
  <c r="ZI36" i="24" l="1"/>
  <c r="ZE38" i="24"/>
  <c r="ZH37" i="24"/>
  <c r="ZL36" i="24"/>
  <c r="ZO36" i="24" s="1"/>
  <c r="H36" i="24" s="1"/>
  <c r="ZK37" i="24"/>
  <c r="ZN37" i="24" s="1"/>
  <c r="C37" i="24" s="1"/>
  <c r="D20" i="24"/>
  <c r="AK20" i="24" s="1"/>
  <c r="AX20" i="24"/>
  <c r="AI20" i="24"/>
  <c r="AJ20" i="24"/>
  <c r="AY20" i="24"/>
  <c r="AG20" i="24"/>
  <c r="AH20" i="24"/>
  <c r="AF20" i="24"/>
  <c r="BO20" i="24"/>
  <c r="TH20" i="24"/>
  <c r="BM20" i="24"/>
  <c r="TI20" i="24" s="1"/>
  <c r="YI80" i="24"/>
  <c r="YF81" i="24"/>
  <c r="XN75" i="24"/>
  <c r="XM80" i="24"/>
  <c r="BN20" i="24"/>
  <c r="ZE39" i="24" a="1"/>
  <c r="ZE39" i="24" l="1"/>
  <c r="E20" i="24"/>
  <c r="F20" i="24" s="1"/>
  <c r="FB21" i="24"/>
  <c r="FC21" i="24" s="1"/>
  <c r="UJ21" i="24" s="1"/>
  <c r="FD21" i="24" s="1"/>
  <c r="OS21" i="24" s="1"/>
  <c r="XM81" i="24"/>
  <c r="XN76" i="24"/>
  <c r="YI81" i="24"/>
  <c r="YF82" i="24"/>
  <c r="YC21" i="24"/>
  <c r="YD21" i="24" s="1"/>
  <c r="YH21" i="24" s="1"/>
  <c r="SZ21" i="24"/>
  <c r="SW21" i="24" s="1"/>
  <c r="XJ22" i="24"/>
  <c r="ZE40" i="24" a="1"/>
  <c r="ZE40" i="24" l="1"/>
  <c r="AL20" i="24"/>
  <c r="B20" i="24" s="1"/>
  <c r="VL20" i="24"/>
  <c r="IJ20" i="24" s="1"/>
  <c r="PU20" i="24" s="1"/>
  <c r="VM20" i="24"/>
  <c r="IM20" i="24" s="1"/>
  <c r="PV20" i="24" s="1"/>
  <c r="LX21" i="24"/>
  <c r="WQ21" i="24" s="1"/>
  <c r="LY21" i="24" s="1"/>
  <c r="QZ21" i="24" s="1"/>
  <c r="IZ21" i="24"/>
  <c r="JA21" i="24" s="1"/>
  <c r="VR21" i="24" s="1"/>
  <c r="JB21" i="24" s="1"/>
  <c r="QA21" i="24" s="1"/>
  <c r="VO20" i="24"/>
  <c r="IS20" i="24" s="1"/>
  <c r="PX20" i="24" s="1"/>
  <c r="BI21" i="24"/>
  <c r="YA22" i="24" s="1"/>
  <c r="YB22" i="24" s="1"/>
  <c r="YG22" i="24" s="1"/>
  <c r="AC21" i="24"/>
  <c r="Z21" i="24" s="1"/>
  <c r="AQ22" i="24"/>
  <c r="AU20" i="24"/>
  <c r="YF83" i="24"/>
  <c r="YI82" i="24"/>
  <c r="XN77" i="24"/>
  <c r="XM82" i="24"/>
  <c r="W20" i="24"/>
  <c r="AV20" i="24"/>
  <c r="ZE41" i="24" a="1"/>
  <c r="ZE41" i="24" l="1"/>
  <c r="RQ20" i="24" a="1"/>
  <c r="RQ20" i="24" s="1"/>
  <c r="RV20" i="24" a="1"/>
  <c r="RV20" i="24" s="1"/>
  <c r="YU20" i="24"/>
  <c r="YZ21" i="24" s="1"/>
  <c r="YV20" i="24"/>
  <c r="ZA21" i="24" s="1"/>
  <c r="RU20" i="24" a="1"/>
  <c r="RU20" i="24" s="1"/>
  <c r="RR20" i="24" a="1"/>
  <c r="RR20" i="24" s="1"/>
  <c r="YX20" i="24"/>
  <c r="ZC21" i="24" s="1"/>
  <c r="YY20" i="24"/>
  <c r="ZD21" i="24" s="1"/>
  <c r="RT20" i="24" a="1"/>
  <c r="RT20" i="24" s="1"/>
  <c r="RS20" i="24" a="1"/>
  <c r="RS20" i="24" s="1"/>
  <c r="YW20" i="24"/>
  <c r="ZB21" i="24" s="1"/>
  <c r="XI23" i="24"/>
  <c r="SY22" i="24"/>
  <c r="SV22" i="24" s="1"/>
  <c r="XM83" i="24"/>
  <c r="XN78" i="24"/>
  <c r="AB21" i="24"/>
  <c r="Y21" i="24" s="1"/>
  <c r="AP22" i="24"/>
  <c r="AT20" i="24"/>
  <c r="BG21" i="24"/>
  <c r="X20" i="24"/>
  <c r="S20" i="24" s="1"/>
  <c r="AD21" i="24"/>
  <c r="AA21" i="24" s="1"/>
  <c r="AR22" i="24"/>
  <c r="BK21" i="24"/>
  <c r="YF84" i="24"/>
  <c r="YI83" i="24"/>
  <c r="ZE42" i="24" a="1"/>
  <c r="SG20" i="24"/>
  <c r="SJ20" i="24"/>
  <c r="SL20" i="24"/>
  <c r="SI20" i="24"/>
  <c r="SK20" i="24"/>
  <c r="SH20" i="24"/>
  <c r="ZE42" i="24" l="1"/>
  <c r="SS20" i="24"/>
  <c r="AN20" i="24"/>
  <c r="AM20" i="24" s="1"/>
  <c r="XN79" i="24"/>
  <c r="XM84" i="24"/>
  <c r="YF85" i="24"/>
  <c r="YI84" i="24"/>
  <c r="ZE43" i="24" a="1"/>
  <c r="ZE43" i="24" l="1"/>
  <c r="RZ20" i="24"/>
  <c r="ST20" i="24" s="1"/>
  <c r="SU20" i="24" s="1" a="1"/>
  <c r="SU20" i="24" s="1"/>
  <c r="RX21" i="24"/>
  <c r="XM85" i="24"/>
  <c r="YI85" i="24"/>
  <c r="YF86" i="24"/>
  <c r="XN80" i="24"/>
  <c r="AW20" i="24"/>
  <c r="ZE44" i="24" a="1"/>
  <c r="ZE44" i="24" l="1"/>
  <c r="V20" i="24"/>
  <c r="T20" i="24"/>
  <c r="U20" i="24" s="1"/>
  <c r="XM86" i="24"/>
  <c r="XN81" i="24"/>
  <c r="AO21" i="24"/>
  <c r="YF87" i="24"/>
  <c r="YI86" i="24"/>
  <c r="ZE45" i="24" a="1"/>
  <c r="ZE45" i="24" l="1"/>
  <c r="XM87" i="24"/>
  <c r="XN82" i="24"/>
  <c r="YI87" i="24"/>
  <c r="YF88" i="24"/>
  <c r="AS21" i="24"/>
  <c r="BH21" i="24"/>
  <c r="BL21" i="24"/>
  <c r="BJ21" i="24"/>
  <c r="AG21" i="24" s="1"/>
  <c r="ZE46" i="24" a="1"/>
  <c r="ZE46" i="24" l="1"/>
  <c r="AX21" i="24"/>
  <c r="AJ21" i="24"/>
  <c r="AI21" i="24"/>
  <c r="AY21" i="24"/>
  <c r="AF21" i="24"/>
  <c r="AE21" i="24"/>
  <c r="AH21" i="24"/>
  <c r="BM21" i="24"/>
  <c r="TI21" i="24" s="1"/>
  <c r="YI88" i="24"/>
  <c r="YF89" i="24"/>
  <c r="XN83" i="24"/>
  <c r="BO21" i="24"/>
  <c r="TH21" i="24"/>
  <c r="BN21" i="24"/>
  <c r="XM88" i="24"/>
  <c r="ZE47" i="24" a="1"/>
  <c r="ZE47" i="24" l="1"/>
  <c r="D21" i="24"/>
  <c r="AK21" i="24" s="1"/>
  <c r="FB22" i="24"/>
  <c r="FC22" i="24" s="1"/>
  <c r="UJ22" i="24" s="1"/>
  <c r="FD22" i="24" s="1"/>
  <c r="OS22" i="24" s="1"/>
  <c r="E21" i="24"/>
  <c r="AL21" i="24" s="1"/>
  <c r="XM89" i="24"/>
  <c r="YI89" i="24"/>
  <c r="YF90" i="24"/>
  <c r="YC22" i="24"/>
  <c r="YD22" i="24" s="1"/>
  <c r="YH22" i="24" s="1"/>
  <c r="SZ22" i="24"/>
  <c r="SW22" i="24" s="1"/>
  <c r="XJ23" i="24"/>
  <c r="XN84" i="24"/>
  <c r="ZE48" i="24" a="1"/>
  <c r="ZE48" i="24" l="1"/>
  <c r="IZ22" i="24"/>
  <c r="JA22" i="24" s="1"/>
  <c r="VR22" i="24" s="1"/>
  <c r="JB22" i="24" s="1"/>
  <c r="QA22" i="24" s="1"/>
  <c r="VL21" i="24"/>
  <c r="IJ21" i="24" s="1"/>
  <c r="PU21" i="24" s="1"/>
  <c r="VM21" i="24"/>
  <c r="IM21" i="24" s="1"/>
  <c r="PV21" i="24" s="1"/>
  <c r="LX22" i="24"/>
  <c r="WQ22" i="24" s="1"/>
  <c r="LY22" i="24" s="1"/>
  <c r="QZ22" i="24" s="1"/>
  <c r="VO21" i="24"/>
  <c r="IS21" i="24" s="1"/>
  <c r="PX21" i="24" s="1"/>
  <c r="F21" i="24"/>
  <c r="W21" i="24" s="1"/>
  <c r="B21" i="24"/>
  <c r="BK22" i="24"/>
  <c r="YF91" i="24"/>
  <c r="YI90" i="24"/>
  <c r="XN85" i="24"/>
  <c r="XM90" i="24"/>
  <c r="ZE49" i="24" a="1"/>
  <c r="ZE49" i="24" l="1"/>
  <c r="RS21" i="24" a="1"/>
  <c r="RS21" i="24" s="1"/>
  <c r="YU21" i="24"/>
  <c r="YZ22" i="24" s="1"/>
  <c r="RR21" i="24" a="1"/>
  <c r="RR21" i="24" s="1"/>
  <c r="RT21" i="24" a="1"/>
  <c r="RT21" i="24" s="1"/>
  <c r="RU21" i="24" a="1"/>
  <c r="RU21" i="24" s="1"/>
  <c r="YX21" i="24"/>
  <c r="ZC22" i="24" s="1"/>
  <c r="YV21" i="24"/>
  <c r="ZA22" i="24" s="1"/>
  <c r="YW21" i="24"/>
  <c r="ZB22" i="24" s="1"/>
  <c r="RQ21" i="24" a="1"/>
  <c r="RQ21" i="24" s="1"/>
  <c r="YY21" i="24"/>
  <c r="ZD22" i="24" s="1"/>
  <c r="RV21" i="24" a="1"/>
  <c r="RV21" i="24" s="1"/>
  <c r="BG22" i="24"/>
  <c r="X21" i="24"/>
  <c r="S21" i="24" s="1"/>
  <c r="AT21" i="24"/>
  <c r="AP23" i="24"/>
  <c r="AB22" i="24"/>
  <c r="Y22" i="24" s="1"/>
  <c r="AR23" i="24"/>
  <c r="AV21" i="24"/>
  <c r="AD22" i="24"/>
  <c r="AA22" i="24" s="1"/>
  <c r="YI91" i="24"/>
  <c r="YF92" i="24"/>
  <c r="AQ23" i="24"/>
  <c r="AC22" i="24"/>
  <c r="Z22" i="24" s="1"/>
  <c r="AU21" i="24"/>
  <c r="BI22" i="24"/>
  <c r="XN86" i="24"/>
  <c r="XM91" i="24"/>
  <c r="ZE50" i="24" a="1"/>
  <c r="SI21" i="24"/>
  <c r="SL21" i="24"/>
  <c r="SH21" i="24"/>
  <c r="SJ21" i="24"/>
  <c r="SK21" i="24"/>
  <c r="SG21" i="24"/>
  <c r="ZE50" i="24" l="1"/>
  <c r="SS21" i="24"/>
  <c r="YA23" i="24"/>
  <c r="YB23" i="24" s="1"/>
  <c r="YG23" i="24" s="1"/>
  <c r="XI24" i="24"/>
  <c r="SY23" i="24"/>
  <c r="SV23" i="24" s="1"/>
  <c r="AN21" i="24"/>
  <c r="AM21" i="24" s="1"/>
  <c r="XN87" i="24"/>
  <c r="YI92" i="24"/>
  <c r="YF93" i="24"/>
  <c r="XM92" i="24"/>
  <c r="ZE51" i="24" a="1"/>
  <c r="ZE51" i="24" l="1"/>
  <c r="RZ21" i="24"/>
  <c r="ST21" i="24" s="1"/>
  <c r="SU21" i="24" s="1" a="1"/>
  <c r="SU21" i="24" s="1"/>
  <c r="RX22" i="24"/>
  <c r="XN88" i="24"/>
  <c r="AW21" i="24"/>
  <c r="YI93" i="24"/>
  <c r="YF94" i="24"/>
  <c r="XM93" i="24"/>
  <c r="ZE52" i="24" a="1"/>
  <c r="ZE52" i="24" l="1"/>
  <c r="V21" i="24"/>
  <c r="T21" i="24"/>
  <c r="U21" i="24" s="1"/>
  <c r="AO22" i="24"/>
  <c r="XM94" i="24"/>
  <c r="XN89" i="24"/>
  <c r="YI94" i="24"/>
  <c r="YF95" i="24"/>
  <c r="ZE53" i="24" a="1"/>
  <c r="ZE53" i="24" l="1"/>
  <c r="XM95" i="24"/>
  <c r="AS22" i="24"/>
  <c r="BL22" i="24"/>
  <c r="BH22" i="24"/>
  <c r="AE22" i="24" s="1"/>
  <c r="BJ22" i="24"/>
  <c r="AH22" i="24" s="1"/>
  <c r="YI95" i="24"/>
  <c r="YF96" i="24"/>
  <c r="XN90" i="24"/>
  <c r="ZE54" i="24" a="1"/>
  <c r="ZE54" i="24" l="1"/>
  <c r="D22" i="24"/>
  <c r="AI22" i="24"/>
  <c r="AY22" i="24"/>
  <c r="AJ22" i="24"/>
  <c r="AX22" i="24"/>
  <c r="AF22" i="24"/>
  <c r="AG22" i="24"/>
  <c r="BN22" i="24"/>
  <c r="BM22" i="24"/>
  <c r="TI22" i="24" s="1"/>
  <c r="XN91" i="24"/>
  <c r="BO22" i="24"/>
  <c r="TH22" i="24"/>
  <c r="YF97" i="24"/>
  <c r="YI96" i="24"/>
  <c r="XM96" i="24"/>
  <c r="ZE55" i="24" a="1"/>
  <c r="ZE55" i="24" l="1"/>
  <c r="E22" i="24"/>
  <c r="AL22" i="24" s="1"/>
  <c r="FB23" i="24"/>
  <c r="FC23" i="24" s="1"/>
  <c r="UJ23" i="24" s="1"/>
  <c r="FD23" i="24" s="1"/>
  <c r="OS23" i="24" s="1"/>
  <c r="AK22" i="24"/>
  <c r="XN92" i="24"/>
  <c r="YI97" i="24"/>
  <c r="YF98" i="24"/>
  <c r="YC23" i="24"/>
  <c r="YD23" i="24" s="1"/>
  <c r="YH23" i="24" s="1"/>
  <c r="SZ23" i="24"/>
  <c r="SW23" i="24" s="1"/>
  <c r="XJ24" i="24"/>
  <c r="XM97" i="24"/>
  <c r="ZE56" i="24" a="1"/>
  <c r="ZE56" i="24" l="1"/>
  <c r="F22" i="24"/>
  <c r="W22" i="24" s="1"/>
  <c r="VO22" i="24"/>
  <c r="IS22" i="24" s="1"/>
  <c r="PX22" i="24" s="1"/>
  <c r="VL22" i="24"/>
  <c r="IJ22" i="24" s="1"/>
  <c r="PU22" i="24" s="1"/>
  <c r="VM22" i="24"/>
  <c r="IM22" i="24" s="1"/>
  <c r="PV22" i="24" s="1"/>
  <c r="IZ23" i="24"/>
  <c r="JA23" i="24" s="1"/>
  <c r="VR23" i="24" s="1"/>
  <c r="JB23" i="24" s="1"/>
  <c r="QA23" i="24" s="1"/>
  <c r="LX23" i="24"/>
  <c r="WQ23" i="24" s="1"/>
  <c r="LY23" i="24" s="1"/>
  <c r="QZ23" i="24" s="1"/>
  <c r="B22" i="24"/>
  <c r="BK23" i="24"/>
  <c r="YF99" i="24"/>
  <c r="YI98" i="24"/>
  <c r="XM98" i="24"/>
  <c r="XN93" i="24"/>
  <c r="ZE57" i="24" a="1"/>
  <c r="ZE57" i="24" l="1"/>
  <c r="YW22" i="24"/>
  <c r="ZB23" i="24" s="1"/>
  <c r="RV22" i="24" a="1"/>
  <c r="RV22" i="24" s="1"/>
  <c r="YV22" i="24"/>
  <c r="ZA23" i="24" s="1"/>
  <c r="RQ22" i="24" a="1"/>
  <c r="RQ22" i="24" s="1"/>
  <c r="YY22" i="24"/>
  <c r="ZD23" i="24" s="1"/>
  <c r="RS22" i="24" a="1"/>
  <c r="RS22" i="24" s="1"/>
  <c r="YX22" i="24"/>
  <c r="ZC23" i="24" s="1"/>
  <c r="YU22" i="24"/>
  <c r="YZ23" i="24" s="1"/>
  <c r="RR22" i="24" a="1"/>
  <c r="RR22" i="24" s="1"/>
  <c r="RT22" i="24" a="1"/>
  <c r="RT22" i="24" s="1"/>
  <c r="RU22" i="24" a="1"/>
  <c r="RU22" i="24" s="1"/>
  <c r="BG23" i="24"/>
  <c r="AT22" i="24"/>
  <c r="AP24" i="24"/>
  <c r="AB23" i="24"/>
  <c r="Y23" i="24" s="1"/>
  <c r="X22" i="24"/>
  <c r="S22" i="24" s="1"/>
  <c r="AV22" i="24"/>
  <c r="AD23" i="24"/>
  <c r="AA23" i="24" s="1"/>
  <c r="AR24" i="24"/>
  <c r="AU22" i="24"/>
  <c r="AC23" i="24"/>
  <c r="Z23" i="24" s="1"/>
  <c r="AQ24" i="24"/>
  <c r="BI23" i="24"/>
  <c r="XM99" i="24"/>
  <c r="YF100" i="24"/>
  <c r="YI99" i="24"/>
  <c r="XN94" i="24"/>
  <c r="ZE58" i="24" a="1"/>
  <c r="SH22" i="24"/>
  <c r="SL22" i="24"/>
  <c r="SK22" i="24"/>
  <c r="SG22" i="24"/>
  <c r="SI22" i="24"/>
  <c r="SJ22" i="24"/>
  <c r="ZE58" i="24" l="1"/>
  <c r="SS22" i="24"/>
  <c r="RZ22" i="24" s="1"/>
  <c r="AN22" i="24"/>
  <c r="AM22" i="24" s="1"/>
  <c r="YA24" i="24"/>
  <c r="YB24" i="24" s="1"/>
  <c r="YG24" i="24" s="1"/>
  <c r="XI25" i="24"/>
  <c r="SY24" i="24"/>
  <c r="SV24" i="24" s="1"/>
  <c r="XN95" i="24"/>
  <c r="XM100" i="24"/>
  <c r="YF101" i="24"/>
  <c r="YI100" i="24"/>
  <c r="ZE59" i="24" a="1"/>
  <c r="ZE59" i="24" l="1"/>
  <c r="ST22" i="24"/>
  <c r="SU22" i="24" s="1" a="1"/>
  <c r="SU22" i="24" s="1"/>
  <c r="RX23" i="24"/>
  <c r="AW22" i="24"/>
  <c r="XM101" i="24"/>
  <c r="XN96" i="24"/>
  <c r="YF102" i="24"/>
  <c r="YI101" i="24"/>
  <c r="ZE60" i="24" a="1"/>
  <c r="ZE60" i="24" l="1"/>
  <c r="V22" i="24"/>
  <c r="T22" i="24"/>
  <c r="U22" i="24" s="1"/>
  <c r="AO23" i="24"/>
  <c r="XN97" i="24"/>
  <c r="YF103" i="24"/>
  <c r="YI102" i="24"/>
  <c r="XM102" i="24"/>
  <c r="ZE61" i="24" a="1"/>
  <c r="ZE61" i="24" l="1"/>
  <c r="BL23" i="24"/>
  <c r="BJ23" i="24"/>
  <c r="BH23" i="24"/>
  <c r="AF23" i="24" s="1"/>
  <c r="AS23" i="24"/>
  <c r="XM103" i="24"/>
  <c r="YI103" i="24"/>
  <c r="YF104" i="24"/>
  <c r="XN98" i="24"/>
  <c r="ZE62" i="24" a="1"/>
  <c r="ZE62" i="24" l="1"/>
  <c r="E23" i="24"/>
  <c r="AL23" i="24" s="1"/>
  <c r="AY23" i="24"/>
  <c r="AJ23" i="24"/>
  <c r="AI23" i="24"/>
  <c r="AX23" i="24"/>
  <c r="AE23" i="24"/>
  <c r="BM23" i="24"/>
  <c r="TI23" i="24" s="1"/>
  <c r="AG23" i="24"/>
  <c r="AH23" i="24"/>
  <c r="BN23" i="24"/>
  <c r="TH23" i="24"/>
  <c r="BO23" i="24"/>
  <c r="XN99" i="24"/>
  <c r="XM104" i="24"/>
  <c r="YI104" i="24"/>
  <c r="YF105" i="24"/>
  <c r="ZE63" i="24" a="1"/>
  <c r="ZE63" i="24" l="1"/>
  <c r="FB24" i="24"/>
  <c r="FC24" i="24" s="1"/>
  <c r="UJ24" i="24" s="1"/>
  <c r="FD24" i="24" s="1"/>
  <c r="OS24" i="24" s="1"/>
  <c r="D23" i="24"/>
  <c r="F23" i="24" s="1"/>
  <c r="W23" i="24" s="1"/>
  <c r="SZ24" i="24"/>
  <c r="SW24" i="24" s="1"/>
  <c r="XJ25" i="24"/>
  <c r="YC24" i="24"/>
  <c r="YD24" i="24" s="1"/>
  <c r="YH24" i="24" s="1"/>
  <c r="XN100" i="24"/>
  <c r="YI105" i="24"/>
  <c r="YF106" i="24"/>
  <c r="XM105" i="24"/>
  <c r="ZE64" i="24" a="1"/>
  <c r="ZE64" i="24" l="1"/>
  <c r="VM23" i="24"/>
  <c r="IM23" i="24" s="1"/>
  <c r="PV23" i="24" s="1"/>
  <c r="LX24" i="24"/>
  <c r="WQ24" i="24" s="1"/>
  <c r="LY24" i="24" s="1"/>
  <c r="QZ24" i="24" s="1"/>
  <c r="IZ24" i="24"/>
  <c r="JA24" i="24" s="1"/>
  <c r="VR24" i="24" s="1"/>
  <c r="JB24" i="24" s="1"/>
  <c r="QA24" i="24" s="1"/>
  <c r="VO23" i="24"/>
  <c r="IS23" i="24" s="1"/>
  <c r="PX23" i="24" s="1"/>
  <c r="VL23" i="24"/>
  <c r="IJ23" i="24" s="1"/>
  <c r="PU23" i="24" s="1"/>
  <c r="AK23" i="24"/>
  <c r="B23" i="24" s="1"/>
  <c r="AT23" i="24"/>
  <c r="X23" i="24"/>
  <c r="AB24" i="24"/>
  <c r="Y24" i="24" s="1"/>
  <c r="BG24" i="24"/>
  <c r="AP25" i="24"/>
  <c r="BI24" i="24"/>
  <c r="YA25" i="24" s="1"/>
  <c r="YB25" i="24" s="1"/>
  <c r="YG25" i="24" s="1"/>
  <c r="AC24" i="24"/>
  <c r="Z24" i="24" s="1"/>
  <c r="AU23" i="24"/>
  <c r="AQ25" i="24"/>
  <c r="BK24" i="24"/>
  <c r="AD24" i="24"/>
  <c r="AA24" i="24" s="1"/>
  <c r="AR25" i="24"/>
  <c r="AV23" i="24"/>
  <c r="XM106" i="24"/>
  <c r="YF107" i="24"/>
  <c r="YI106" i="24"/>
  <c r="XN101" i="24"/>
  <c r="ZE65" i="24" a="1"/>
  <c r="ZE65" i="24" l="1"/>
  <c r="RS23" i="24" a="1"/>
  <c r="RS23" i="24" s="1"/>
  <c r="RT23" i="24" a="1"/>
  <c r="RT23" i="24" s="1"/>
  <c r="RR23" i="24" a="1"/>
  <c r="RR23" i="24" s="1"/>
  <c r="YY23" i="24"/>
  <c r="ZD24" i="24" s="1"/>
  <c r="YW23" i="24"/>
  <c r="ZB24" i="24" s="1"/>
  <c r="YV23" i="24"/>
  <c r="ZA24" i="24" s="1"/>
  <c r="YU23" i="24"/>
  <c r="YZ24" i="24" s="1"/>
  <c r="RQ23" i="24" a="1"/>
  <c r="RQ23" i="24" s="1"/>
  <c r="RU23" i="24" a="1"/>
  <c r="RU23" i="24" s="1"/>
  <c r="YX23" i="24"/>
  <c r="ZC24" i="24" s="1"/>
  <c r="RV23" i="24" a="1"/>
  <c r="RV23" i="24" s="1"/>
  <c r="S23" i="24"/>
  <c r="SY25" i="24"/>
  <c r="SV25" i="24" s="1"/>
  <c r="XI26" i="24"/>
  <c r="AN23" i="24"/>
  <c r="AM23" i="24" s="1"/>
  <c r="XN102" i="24"/>
  <c r="YF108" i="24"/>
  <c r="YI107" i="24"/>
  <c r="XM107" i="24"/>
  <c r="ZE66" i="24" a="1"/>
  <c r="SI23" i="24"/>
  <c r="SJ23" i="24"/>
  <c r="SH23" i="24"/>
  <c r="SK23" i="24"/>
  <c r="SG23" i="24"/>
  <c r="SL23" i="24"/>
  <c r="ZE66" i="24" l="1"/>
  <c r="SS23" i="24"/>
  <c r="AW23" i="24"/>
  <c r="YF109" i="24"/>
  <c r="YI109" i="24" s="1"/>
  <c r="YI108" i="24"/>
  <c r="XM108" i="24"/>
  <c r="XN103" i="24"/>
  <c r="ZE67" i="24" a="1"/>
  <c r="ZE67" i="24" l="1"/>
  <c r="RX24" i="24"/>
  <c r="RZ23" i="24"/>
  <c r="ST23" i="24" s="1"/>
  <c r="SU23" i="24" s="1" a="1"/>
  <c r="SU23" i="24" s="1"/>
  <c r="V23" i="24"/>
  <c r="T23" i="24"/>
  <c r="U23" i="24" s="1"/>
  <c r="AO24" i="24"/>
  <c r="XN104" i="24"/>
  <c r="XM109" i="24"/>
  <c r="ZE68" i="24" a="1"/>
  <c r="ZE68" i="24" l="1"/>
  <c r="AS24" i="24"/>
  <c r="BH24" i="24"/>
  <c r="AF24" i="24" s="1"/>
  <c r="BL24" i="24"/>
  <c r="BJ24" i="24"/>
  <c r="XN105" i="24"/>
  <c r="ZE69" i="24" a="1"/>
  <c r="ZE69" i="24" l="1"/>
  <c r="E24" i="24"/>
  <c r="AL24" i="24" s="1"/>
  <c r="AX24" i="24"/>
  <c r="AJ24" i="24"/>
  <c r="AI24" i="24"/>
  <c r="AY24" i="24"/>
  <c r="TH24" i="24"/>
  <c r="AE24" i="24"/>
  <c r="BM24" i="24"/>
  <c r="TI24" i="24" s="1"/>
  <c r="BN24" i="24"/>
  <c r="XJ26" i="24" s="1"/>
  <c r="AH24" i="24"/>
  <c r="BO24" i="24"/>
  <c r="AG24" i="24"/>
  <c r="XN106" i="24"/>
  <c r="ZE70" i="24" a="1"/>
  <c r="ZE70" i="24" l="1"/>
  <c r="FB25" i="24"/>
  <c r="FC25" i="24" s="1"/>
  <c r="UJ25" i="24" s="1"/>
  <c r="FD25" i="24" s="1"/>
  <c r="OS25" i="24" s="1"/>
  <c r="D24" i="24"/>
  <c r="YC25" i="24"/>
  <c r="YD25" i="24" s="1"/>
  <c r="YH25" i="24" s="1"/>
  <c r="SZ25" i="24"/>
  <c r="SW25" i="24" s="1"/>
  <c r="XN107" i="24"/>
  <c r="ZE71" i="24" a="1"/>
  <c r="ZE71" i="24" l="1"/>
  <c r="VM24" i="24"/>
  <c r="IM24" i="24" s="1"/>
  <c r="PV24" i="24" s="1"/>
  <c r="LX25" i="24"/>
  <c r="WQ25" i="24" s="1"/>
  <c r="LY25" i="24" s="1"/>
  <c r="QZ25" i="24" s="1"/>
  <c r="VO24" i="24"/>
  <c r="IS24" i="24" s="1"/>
  <c r="PX24" i="24" s="1"/>
  <c r="VL24" i="24"/>
  <c r="IJ24" i="24" s="1"/>
  <c r="PU24" i="24" s="1"/>
  <c r="IZ25" i="24"/>
  <c r="JA25" i="24" s="1"/>
  <c r="VR25" i="24" s="1"/>
  <c r="JB25" i="24" s="1"/>
  <c r="QA25" i="24" s="1"/>
  <c r="AK24" i="24"/>
  <c r="B24" i="24" s="1"/>
  <c r="F24" i="24"/>
  <c r="W24" i="24" s="1"/>
  <c r="X24" i="24" s="1"/>
  <c r="AU24" i="24"/>
  <c r="AR26" i="24"/>
  <c r="AD25" i="24"/>
  <c r="AA25" i="24" s="1"/>
  <c r="AV24" i="24"/>
  <c r="BK25" i="24"/>
  <c r="AC25" i="24"/>
  <c r="Z25" i="24" s="1"/>
  <c r="AQ26" i="24"/>
  <c r="BI25" i="24"/>
  <c r="XN108" i="24"/>
  <c r="ZE72" i="24" a="1"/>
  <c r="ZE72" i="24" l="1"/>
  <c r="YU24" i="24"/>
  <c r="YZ25" i="24" s="1"/>
  <c r="YW24" i="24"/>
  <c r="ZB25" i="24" s="1"/>
  <c r="YX24" i="24"/>
  <c r="ZC25" i="24" s="1"/>
  <c r="RS24" i="24" a="1"/>
  <c r="RS24" i="24" s="1"/>
  <c r="RV24" i="24" a="1"/>
  <c r="RV24" i="24" s="1"/>
  <c r="RR24" i="24" a="1"/>
  <c r="RR24" i="24" s="1"/>
  <c r="YV24" i="24"/>
  <c r="ZA25" i="24" s="1"/>
  <c r="RU24" i="24" a="1"/>
  <c r="RU24" i="24" s="1"/>
  <c r="YY24" i="24"/>
  <c r="ZD25" i="24" s="1"/>
  <c r="RT24" i="24" a="1"/>
  <c r="RT24" i="24" s="1"/>
  <c r="RQ24" i="24" a="1"/>
  <c r="RQ24" i="24" s="1"/>
  <c r="AT24" i="24"/>
  <c r="AB25" i="24"/>
  <c r="Y25" i="24" s="1"/>
  <c r="S24" i="24"/>
  <c r="BG25" i="24"/>
  <c r="AP26" i="24"/>
  <c r="YA26" i="24"/>
  <c r="YB26" i="24" s="1"/>
  <c r="YG26" i="24" s="1"/>
  <c r="SY26" i="24"/>
  <c r="SV26" i="24" s="1"/>
  <c r="XI27" i="24"/>
  <c r="AN24" i="24"/>
  <c r="AM24" i="24" s="1"/>
  <c r="XN109" i="24"/>
  <c r="ZE73" i="24" a="1"/>
  <c r="SJ24" i="24"/>
  <c r="SG24" i="24"/>
  <c r="SI24" i="24"/>
  <c r="SK24" i="24"/>
  <c r="SL24" i="24"/>
  <c r="SH24" i="24"/>
  <c r="ZE73" i="24" l="1"/>
  <c r="SS24" i="24"/>
  <c r="AW24" i="24"/>
  <c r="ZE74" i="24" a="1"/>
  <c r="ZE74" i="24" l="1"/>
  <c r="RX25" i="24"/>
  <c r="RZ24" i="24"/>
  <c r="ST24" i="24" s="1"/>
  <c r="SU24" i="24" s="1" a="1"/>
  <c r="SU24" i="24" s="1"/>
  <c r="V24" i="24"/>
  <c r="T24" i="24"/>
  <c r="U24" i="24" s="1"/>
  <c r="AO25" i="24"/>
  <c r="ZE75" i="24" a="1"/>
  <c r="ZE75" i="24" l="1"/>
  <c r="BL25" i="24"/>
  <c r="AS25" i="24"/>
  <c r="BH25" i="24"/>
  <c r="AF25" i="24" s="1"/>
  <c r="BJ25" i="24"/>
  <c r="ZE76" i="24" a="1"/>
  <c r="ZE76" i="24" l="1"/>
  <c r="E25" i="24"/>
  <c r="AX25" i="24"/>
  <c r="AJ25" i="24"/>
  <c r="AI25" i="24"/>
  <c r="AY25" i="24"/>
  <c r="AG25" i="24"/>
  <c r="AH25" i="24"/>
  <c r="AE25" i="24"/>
  <c r="BN25" i="24"/>
  <c r="BM25" i="24"/>
  <c r="TI25" i="24" s="1"/>
  <c r="BO25" i="24"/>
  <c r="TH25" i="24"/>
  <c r="ZE77" i="24" a="1"/>
  <c r="ZE77" i="24" l="1"/>
  <c r="D25" i="24"/>
  <c r="AK25" i="24" s="1"/>
  <c r="FB26" i="24"/>
  <c r="FC26" i="24" s="1"/>
  <c r="UJ26" i="24" s="1"/>
  <c r="FD26" i="24" s="1"/>
  <c r="OS26" i="24" s="1"/>
  <c r="AL25" i="24"/>
  <c r="YC26" i="24"/>
  <c r="YD26" i="24" s="1"/>
  <c r="YH26" i="24" s="1"/>
  <c r="SZ26" i="24"/>
  <c r="SW26" i="24" s="1"/>
  <c r="XJ27" i="24"/>
  <c r="ZE78" i="24" a="1"/>
  <c r="ZE78" i="24" l="1"/>
  <c r="F25" i="24"/>
  <c r="W25" i="24" s="1"/>
  <c r="VM25" i="24"/>
  <c r="IM25" i="24" s="1"/>
  <c r="PV25" i="24" s="1"/>
  <c r="LX26" i="24"/>
  <c r="WQ26" i="24" s="1"/>
  <c r="LY26" i="24" s="1"/>
  <c r="QZ26" i="24" s="1"/>
  <c r="IZ26" i="24"/>
  <c r="JA26" i="24" s="1"/>
  <c r="VR26" i="24" s="1"/>
  <c r="JB26" i="24" s="1"/>
  <c r="QA26" i="24" s="1"/>
  <c r="VO25" i="24"/>
  <c r="IS25" i="24" s="1"/>
  <c r="PX25" i="24" s="1"/>
  <c r="VL25" i="24"/>
  <c r="IJ25" i="24" s="1"/>
  <c r="PU25" i="24" s="1"/>
  <c r="B25" i="24"/>
  <c r="ZE79" i="24" a="1"/>
  <c r="ZE79" i="24" l="1"/>
  <c r="RU25" i="24" a="1"/>
  <c r="RU25" i="24" s="1"/>
  <c r="YW25" i="24"/>
  <c r="ZB26" i="24" s="1"/>
  <c r="RV25" i="24" a="1"/>
  <c r="RV25" i="24" s="1"/>
  <c r="YU25" i="24"/>
  <c r="YZ26" i="24" s="1"/>
  <c r="RT25" i="24" a="1"/>
  <c r="RT25" i="24" s="1"/>
  <c r="YV25" i="24"/>
  <c r="ZA26" i="24" s="1"/>
  <c r="YY25" i="24"/>
  <c r="ZD26" i="24" s="1"/>
  <c r="RQ25" i="24" a="1"/>
  <c r="RQ25" i="24" s="1"/>
  <c r="RS25" i="24" a="1"/>
  <c r="RS25" i="24" s="1"/>
  <c r="YX25" i="24"/>
  <c r="ZC26" i="24" s="1"/>
  <c r="RR25" i="24" a="1"/>
  <c r="RR25" i="24" s="1"/>
  <c r="BG26" i="24"/>
  <c r="AP27" i="24"/>
  <c r="X25" i="24"/>
  <c r="S25" i="24" s="1"/>
  <c r="AT25" i="24"/>
  <c r="AB26" i="24"/>
  <c r="Y26" i="24" s="1"/>
  <c r="AD26" i="24"/>
  <c r="AA26" i="24" s="1"/>
  <c r="AR27" i="24"/>
  <c r="AV25" i="24"/>
  <c r="BK26" i="24"/>
  <c r="AC26" i="24"/>
  <c r="Z26" i="24" s="1"/>
  <c r="AQ27" i="24"/>
  <c r="AU25" i="24"/>
  <c r="BI26" i="24"/>
  <c r="ZE80" i="24" a="1"/>
  <c r="SK25" i="24"/>
  <c r="SH25" i="24"/>
  <c r="SL25" i="24"/>
  <c r="SJ25" i="24"/>
  <c r="SI25" i="24"/>
  <c r="SG25" i="24"/>
  <c r="ZE80" i="24" l="1"/>
  <c r="SS25" i="24"/>
  <c r="YA27" i="24"/>
  <c r="YB27" i="24" s="1"/>
  <c r="YG27" i="24" s="1"/>
  <c r="SY27" i="24"/>
  <c r="SV27" i="24" s="1"/>
  <c r="XI28" i="24"/>
  <c r="AN25" i="24"/>
  <c r="AM25" i="24" s="1"/>
  <c r="ZE81" i="24" a="1"/>
  <c r="ZE81" i="24" l="1"/>
  <c r="RX26" i="24"/>
  <c r="RZ25" i="24"/>
  <c r="ST25" i="24" s="1"/>
  <c r="SU25" i="24" s="1" a="1"/>
  <c r="SU25" i="24" s="1"/>
  <c r="AW25" i="24"/>
  <c r="ZE82" i="24" a="1"/>
  <c r="ZE82" i="24" l="1"/>
  <c r="V25" i="24"/>
  <c r="T25" i="24"/>
  <c r="U25" i="24" s="1"/>
  <c r="AO26" i="24"/>
  <c r="ZE83" i="24" a="1"/>
  <c r="ZE83" i="24" l="1"/>
  <c r="BL26" i="24"/>
  <c r="BJ26" i="24"/>
  <c r="AG26" i="24" s="1"/>
  <c r="BH26" i="24"/>
  <c r="AE26" i="24" s="1"/>
  <c r="AS26" i="24"/>
  <c r="ZE84" i="24" a="1"/>
  <c r="ZE84" i="24" l="1"/>
  <c r="D26" i="24"/>
  <c r="AK26" i="24" s="1"/>
  <c r="AY26" i="24"/>
  <c r="AJ26" i="24"/>
  <c r="AI26" i="24"/>
  <c r="AX26" i="24"/>
  <c r="AF26" i="24"/>
  <c r="BM26" i="24"/>
  <c r="TI26" i="24" s="1"/>
  <c r="AH26" i="24"/>
  <c r="BN26" i="24"/>
  <c r="TH26" i="24"/>
  <c r="BO26" i="24"/>
  <c r="ZE85" i="24" a="1"/>
  <c r="ZE85" i="24" l="1"/>
  <c r="FB27" i="24"/>
  <c r="FC27" i="24" s="1"/>
  <c r="UJ27" i="24" s="1"/>
  <c r="FD27" i="24" s="1"/>
  <c r="OS27" i="24" s="1"/>
  <c r="E26" i="24"/>
  <c r="F26" i="24" s="1"/>
  <c r="W26" i="24" s="1"/>
  <c r="AD27" i="24"/>
  <c r="AA27" i="24" s="1"/>
  <c r="SZ27" i="24"/>
  <c r="SW27" i="24" s="1"/>
  <c r="YC27" i="24"/>
  <c r="YD27" i="24" s="1"/>
  <c r="YH27" i="24" s="1"/>
  <c r="XJ28" i="24"/>
  <c r="AV26" i="24"/>
  <c r="BK27" i="24"/>
  <c r="ZE86" i="24" a="1"/>
  <c r="ZE86" i="24" l="1"/>
  <c r="VO26" i="24"/>
  <c r="IS26" i="24" s="1"/>
  <c r="PX26" i="24" s="1"/>
  <c r="VL26" i="24"/>
  <c r="IJ26" i="24" s="1"/>
  <c r="PU26" i="24" s="1"/>
  <c r="VM26" i="24"/>
  <c r="IM26" i="24" s="1"/>
  <c r="PV26" i="24" s="1"/>
  <c r="LX27" i="24"/>
  <c r="WQ27" i="24" s="1"/>
  <c r="LY27" i="24" s="1"/>
  <c r="QZ27" i="24" s="1"/>
  <c r="IZ27" i="24"/>
  <c r="JA27" i="24" s="1"/>
  <c r="VR27" i="24" s="1"/>
  <c r="JB27" i="24" s="1"/>
  <c r="QA27" i="24" s="1"/>
  <c r="AL26" i="24"/>
  <c r="B26" i="24" s="1"/>
  <c r="BG27" i="24"/>
  <c r="X26" i="24"/>
  <c r="AR28" i="24"/>
  <c r="AU26" i="24"/>
  <c r="BI27" i="24"/>
  <c r="SY28" i="24" s="1"/>
  <c r="SV28" i="24" s="1"/>
  <c r="AQ28" i="24"/>
  <c r="AC27" i="24"/>
  <c r="Z27" i="24" s="1"/>
  <c r="AB27" i="24"/>
  <c r="Y27" i="24" s="1"/>
  <c r="AP28" i="24"/>
  <c r="AT26" i="24"/>
  <c r="ZE87" i="24" a="1"/>
  <c r="ZE87" i="24" l="1"/>
  <c r="YY26" i="24"/>
  <c r="ZD27" i="24" s="1"/>
  <c r="YW26" i="24"/>
  <c r="ZB27" i="24" s="1"/>
  <c r="RV26" i="24" a="1"/>
  <c r="RV26" i="24" s="1"/>
  <c r="YV26" i="24"/>
  <c r="ZA27" i="24" s="1"/>
  <c r="YU26" i="24"/>
  <c r="YZ27" i="24" s="1"/>
  <c r="RQ26" i="24" a="1"/>
  <c r="RQ26" i="24" s="1"/>
  <c r="RU26" i="24" a="1"/>
  <c r="RU26" i="24" s="1"/>
  <c r="RS26" i="24" a="1"/>
  <c r="RS26" i="24" s="1"/>
  <c r="RT26" i="24" a="1"/>
  <c r="RT26" i="24" s="1"/>
  <c r="RR26" i="24" a="1"/>
  <c r="RR26" i="24" s="1"/>
  <c r="YX26" i="24"/>
  <c r="ZC27" i="24" s="1"/>
  <c r="S26" i="24"/>
  <c r="XI29" i="24"/>
  <c r="YA28" i="24"/>
  <c r="YB28" i="24" s="1"/>
  <c r="YG28" i="24" s="1"/>
  <c r="AN26" i="24"/>
  <c r="AM26" i="24" s="1"/>
  <c r="ZE88" i="24" a="1"/>
  <c r="SJ26" i="24"/>
  <c r="SH26" i="24"/>
  <c r="SL26" i="24"/>
  <c r="SI26" i="24"/>
  <c r="SG26" i="24"/>
  <c r="SK26" i="24"/>
  <c r="ZE88" i="24" l="1"/>
  <c r="SS26" i="24"/>
  <c r="AW26" i="24"/>
  <c r="ZE89" i="24" a="1"/>
  <c r="ZE89" i="24" l="1"/>
  <c r="RX27" i="24"/>
  <c r="RZ26" i="24"/>
  <c r="ST26" i="24" s="1"/>
  <c r="SU26" i="24" s="1" a="1"/>
  <c r="SU26" i="24" s="1"/>
  <c r="V26" i="24"/>
  <c r="T26" i="24"/>
  <c r="U26" i="24" s="1"/>
  <c r="AO27" i="24"/>
  <c r="ZE90" i="24" a="1"/>
  <c r="ZE90" i="24" l="1"/>
  <c r="BH27" i="24"/>
  <c r="AE27" i="24" s="1"/>
  <c r="AS27" i="24"/>
  <c r="BJ27" i="24"/>
  <c r="AG27" i="24" s="1"/>
  <c r="BL27" i="24"/>
  <c r="ZE91" i="24" a="1"/>
  <c r="ZE91" i="24" l="1"/>
  <c r="AF27" i="24"/>
  <c r="D27" i="24"/>
  <c r="BM27" i="24"/>
  <c r="TI27" i="24" s="1"/>
  <c r="AY27" i="24"/>
  <c r="AI27" i="24"/>
  <c r="AJ27" i="24"/>
  <c r="AX27" i="24"/>
  <c r="AH27" i="24"/>
  <c r="TH27" i="24"/>
  <c r="BO27" i="24"/>
  <c r="BN27" i="24"/>
  <c r="ZE92" i="24" a="1"/>
  <c r="ZE92" i="24" l="1"/>
  <c r="E27" i="24"/>
  <c r="AL27" i="24" s="1"/>
  <c r="FB28" i="24"/>
  <c r="FC28" i="24" s="1"/>
  <c r="UJ28" i="24" s="1"/>
  <c r="FD28" i="24" s="1"/>
  <c r="OS28" i="24" s="1"/>
  <c r="AK27" i="24"/>
  <c r="YC28" i="24"/>
  <c r="YD28" i="24" s="1"/>
  <c r="YH28" i="24" s="1"/>
  <c r="XJ29" i="24"/>
  <c r="SZ28" i="24"/>
  <c r="SW28" i="24" s="1"/>
  <c r="ZE93" i="24" a="1"/>
  <c r="ZE93" i="24" l="1"/>
  <c r="B27" i="24"/>
  <c r="F27" i="24"/>
  <c r="W27" i="24" s="1"/>
  <c r="X27" i="24" s="1"/>
  <c r="VM27" i="24"/>
  <c r="IM27" i="24" s="1"/>
  <c r="PV27" i="24" s="1"/>
  <c r="LX28" i="24"/>
  <c r="WQ28" i="24" s="1"/>
  <c r="LY28" i="24" s="1"/>
  <c r="QZ28" i="24" s="1"/>
  <c r="IZ28" i="24"/>
  <c r="JA28" i="24" s="1"/>
  <c r="VR28" i="24" s="1"/>
  <c r="JB28" i="24" s="1"/>
  <c r="QA28" i="24" s="1"/>
  <c r="VO27" i="24"/>
  <c r="IS27" i="24" s="1"/>
  <c r="PX27" i="24" s="1"/>
  <c r="VL27" i="24"/>
  <c r="IJ27" i="24" s="1"/>
  <c r="PU27" i="24" s="1"/>
  <c r="BI28" i="24"/>
  <c r="YA29" i="24" s="1"/>
  <c r="YB29" i="24" s="1"/>
  <c r="YG29" i="24" s="1"/>
  <c r="BK28" i="24"/>
  <c r="AV27" i="24"/>
  <c r="AU27" i="24"/>
  <c r="AD28" i="24"/>
  <c r="AA28" i="24" s="1"/>
  <c r="AR29" i="24"/>
  <c r="AC28" i="24"/>
  <c r="Z28" i="24" s="1"/>
  <c r="AQ29" i="24"/>
  <c r="ZE94" i="24" a="1"/>
  <c r="ZE94" i="24" l="1"/>
  <c r="YW27" i="24"/>
  <c r="ZB28" i="24" s="1"/>
  <c r="RU27" i="24" a="1"/>
  <c r="RU27" i="24" s="1"/>
  <c r="YU27" i="24"/>
  <c r="YZ28" i="24" s="1"/>
  <c r="YV27" i="24"/>
  <c r="ZA28" i="24" s="1"/>
  <c r="RR27" i="24" a="1"/>
  <c r="RR27" i="24" s="1"/>
  <c r="RQ27" i="24" a="1"/>
  <c r="RQ27" i="24" s="1"/>
  <c r="YY27" i="24"/>
  <c r="ZD28" i="24" s="1"/>
  <c r="RS27" i="24" a="1"/>
  <c r="RS27" i="24" s="1"/>
  <c r="RT27" i="24" a="1"/>
  <c r="RT27" i="24" s="1"/>
  <c r="RV27" i="24" a="1"/>
  <c r="RV27" i="24" s="1"/>
  <c r="YX27" i="24"/>
  <c r="ZC28" i="24" s="1"/>
  <c r="S27" i="24"/>
  <c r="AW27" i="24" s="1"/>
  <c r="AB28" i="24"/>
  <c r="Y28" i="24" s="1"/>
  <c r="AP29" i="24"/>
  <c r="BG28" i="24"/>
  <c r="AT27" i="24"/>
  <c r="XI30" i="24"/>
  <c r="SY29" i="24"/>
  <c r="SV29" i="24" s="1"/>
  <c r="AN27" i="24"/>
  <c r="AM27" i="24" s="1"/>
  <c r="ZE95" i="24" a="1"/>
  <c r="SJ27" i="24"/>
  <c r="SK27" i="24"/>
  <c r="SL27" i="24"/>
  <c r="SH27" i="24"/>
  <c r="SG27" i="24"/>
  <c r="SI27" i="24"/>
  <c r="ZE95" i="24" l="1"/>
  <c r="SS27" i="24"/>
  <c r="V27" i="24"/>
  <c r="T27" i="24"/>
  <c r="U27" i="24" s="1"/>
  <c r="AO28" i="24"/>
  <c r="ZE96" i="24" a="1"/>
  <c r="ZE96" i="24" l="1"/>
  <c r="RZ27" i="24"/>
  <c r="ST27" i="24" s="1"/>
  <c r="SU27" i="24" s="1" a="1"/>
  <c r="SU27" i="24" s="1"/>
  <c r="RX28" i="24"/>
  <c r="BH28" i="24"/>
  <c r="BM28" i="24" s="1"/>
  <c r="TI28" i="24" s="1"/>
  <c r="BL28" i="24"/>
  <c r="AS28" i="24"/>
  <c r="BJ28" i="24"/>
  <c r="BN28" i="24" s="1"/>
  <c r="ZE97" i="24" a="1"/>
  <c r="ZE97" i="24" l="1"/>
  <c r="AF28" i="24"/>
  <c r="AE28" i="24"/>
  <c r="AX28" i="24"/>
  <c r="AI28" i="24"/>
  <c r="AJ28" i="24"/>
  <c r="AY28" i="24"/>
  <c r="TH28" i="24"/>
  <c r="AG28" i="24"/>
  <c r="BO28" i="24"/>
  <c r="AH28" i="24"/>
  <c r="YC29" i="24"/>
  <c r="YD29" i="24" s="1"/>
  <c r="YH29" i="24" s="1"/>
  <c r="XJ30" i="24"/>
  <c r="SZ29" i="24"/>
  <c r="SW29" i="24" s="1"/>
  <c r="ZE98" i="24" a="1"/>
  <c r="ZE98" i="24" l="1"/>
  <c r="D28" i="24"/>
  <c r="AK28" i="24" s="1"/>
  <c r="E28" i="24"/>
  <c r="AL28" i="24" s="1"/>
  <c r="FB29" i="24"/>
  <c r="FC29" i="24" s="1"/>
  <c r="UJ29" i="24" s="1"/>
  <c r="FD29" i="24" s="1"/>
  <c r="OS29" i="24" s="1"/>
  <c r="BK29" i="24"/>
  <c r="ZE99" i="24" a="1"/>
  <c r="ZE99" i="24" l="1"/>
  <c r="B28" i="24"/>
  <c r="F28" i="24"/>
  <c r="W28" i="24" s="1"/>
  <c r="X28" i="24" s="1"/>
  <c r="VM28" i="24"/>
  <c r="IM28" i="24" s="1"/>
  <c r="PV28" i="24" s="1"/>
  <c r="LX29" i="24"/>
  <c r="WQ29" i="24" s="1"/>
  <c r="LY29" i="24" s="1"/>
  <c r="QZ29" i="24" s="1"/>
  <c r="IZ29" i="24"/>
  <c r="JA29" i="24" s="1"/>
  <c r="VR29" i="24" s="1"/>
  <c r="JB29" i="24" s="1"/>
  <c r="QA29" i="24" s="1"/>
  <c r="VO28" i="24"/>
  <c r="IS28" i="24" s="1"/>
  <c r="PX28" i="24" s="1"/>
  <c r="VL28" i="24"/>
  <c r="IJ28" i="24" s="1"/>
  <c r="PU28" i="24" s="1"/>
  <c r="AV28" i="24"/>
  <c r="AR30" i="24"/>
  <c r="AD29" i="24"/>
  <c r="AA29" i="24" s="1"/>
  <c r="AC29" i="24"/>
  <c r="Z29" i="24" s="1"/>
  <c r="AQ30" i="24"/>
  <c r="AU28" i="24"/>
  <c r="BI29" i="24"/>
  <c r="ZE100" i="24" a="1"/>
  <c r="ZE100" i="24" l="1"/>
  <c r="YV28" i="24"/>
  <c r="ZA29" i="24" s="1"/>
  <c r="RS28" i="24" a="1"/>
  <c r="RS28" i="24" s="1"/>
  <c r="RV28" i="24" a="1"/>
  <c r="RV28" i="24" s="1"/>
  <c r="RT28" i="24" a="1"/>
  <c r="RT28" i="24" s="1"/>
  <c r="YX28" i="24"/>
  <c r="ZC29" i="24" s="1"/>
  <c r="YU28" i="24"/>
  <c r="YZ29" i="24" s="1"/>
  <c r="YW28" i="24"/>
  <c r="ZB29" i="24" s="1"/>
  <c r="RU28" i="24" a="1"/>
  <c r="RU28" i="24" s="1"/>
  <c r="YY28" i="24"/>
  <c r="ZD29" i="24" s="1"/>
  <c r="RR28" i="24" a="1"/>
  <c r="RR28" i="24" s="1"/>
  <c r="RQ28" i="24" a="1"/>
  <c r="RQ28" i="24" s="1"/>
  <c r="BG29" i="24"/>
  <c r="AP30" i="24"/>
  <c r="AB29" i="24"/>
  <c r="Y29" i="24" s="1"/>
  <c r="AT28" i="24"/>
  <c r="S28" i="24"/>
  <c r="AN28" i="24"/>
  <c r="AM28" i="24" s="1"/>
  <c r="YA30" i="24"/>
  <c r="YB30" i="24" s="1"/>
  <c r="YG30" i="24" s="1"/>
  <c r="XI31" i="24"/>
  <c r="SY30" i="24"/>
  <c r="SV30" i="24" s="1"/>
  <c r="ZE101" i="24" a="1"/>
  <c r="SH28" i="24"/>
  <c r="SI28" i="24"/>
  <c r="SL28" i="24"/>
  <c r="SG28" i="24"/>
  <c r="SJ28" i="24"/>
  <c r="SK28" i="24"/>
  <c r="ZE101" i="24" l="1"/>
  <c r="SS28" i="24"/>
  <c r="RZ28" i="24" s="1"/>
  <c r="AW28" i="24"/>
  <c r="ZE102" i="24" a="1"/>
  <c r="ZE102" i="24" l="1"/>
  <c r="RX29" i="24"/>
  <c r="ST28" i="24"/>
  <c r="SU28" i="24" s="1" a="1"/>
  <c r="SU28" i="24" s="1"/>
  <c r="V28" i="24"/>
  <c r="T28" i="24"/>
  <c r="U28" i="24" s="1"/>
  <c r="AO29" i="24"/>
  <c r="ZE103" i="24" a="1"/>
  <c r="ZE103" i="24" l="1"/>
  <c r="AS29" i="24"/>
  <c r="BH29" i="24"/>
  <c r="BL29" i="24"/>
  <c r="BJ29" i="24"/>
  <c r="AH29" i="24" s="1"/>
  <c r="ZE104" i="24" a="1"/>
  <c r="ZE104" i="24" l="1"/>
  <c r="AX29" i="24"/>
  <c r="AJ29" i="24"/>
  <c r="AI29" i="24"/>
  <c r="AY29" i="24"/>
  <c r="AF29" i="24"/>
  <c r="AE29" i="24"/>
  <c r="AG29" i="24"/>
  <c r="BN29" i="24"/>
  <c r="BO29" i="24"/>
  <c r="TH29" i="24"/>
  <c r="BM29" i="24"/>
  <c r="TI29" i="24" s="1"/>
  <c r="ZE105" i="24" a="1"/>
  <c r="ZE105" i="24" l="1"/>
  <c r="D29" i="24"/>
  <c r="AK29" i="24" s="1"/>
  <c r="FB30" i="24"/>
  <c r="FC30" i="24" s="1"/>
  <c r="UJ30" i="24" s="1"/>
  <c r="FD30" i="24" s="1"/>
  <c r="OS30" i="24" s="1"/>
  <c r="E29" i="24"/>
  <c r="F29" i="24" s="1"/>
  <c r="YC30" i="24"/>
  <c r="YD30" i="24" s="1"/>
  <c r="YH30" i="24" s="1"/>
  <c r="XJ31" i="24"/>
  <c r="SZ30" i="24"/>
  <c r="SW30" i="24" s="1"/>
  <c r="ZE106" i="24" a="1"/>
  <c r="ZE106" i="24" l="1"/>
  <c r="VM29" i="24"/>
  <c r="IM29" i="24" s="1"/>
  <c r="PV29" i="24" s="1"/>
  <c r="LX30" i="24"/>
  <c r="WQ30" i="24" s="1"/>
  <c r="LY30" i="24" s="1"/>
  <c r="QZ30" i="24" s="1"/>
  <c r="IZ30" i="24"/>
  <c r="JA30" i="24" s="1"/>
  <c r="VR30" i="24" s="1"/>
  <c r="JB30" i="24" s="1"/>
  <c r="QA30" i="24" s="1"/>
  <c r="VL29" i="24"/>
  <c r="IJ29" i="24" s="1"/>
  <c r="PU29" i="24" s="1"/>
  <c r="VO29" i="24"/>
  <c r="IS29" i="24" s="1"/>
  <c r="PX29" i="24" s="1"/>
  <c r="AL29" i="24"/>
  <c r="B29" i="24" s="1"/>
  <c r="W29" i="24"/>
  <c r="BK30" i="24"/>
  <c r="AD30" i="24"/>
  <c r="AA30" i="24" s="1"/>
  <c r="AV29" i="24"/>
  <c r="ZE107" i="24" a="1"/>
  <c r="ZE107" i="24" l="1"/>
  <c r="YW29" i="24"/>
  <c r="ZB30" i="24" s="1"/>
  <c r="RU29" i="24" a="1"/>
  <c r="RU29" i="24" s="1"/>
  <c r="YY29" i="24"/>
  <c r="ZD30" i="24" s="1"/>
  <c r="YV29" i="24"/>
  <c r="ZA30" i="24" s="1"/>
  <c r="RS29" i="24" a="1"/>
  <c r="RS29" i="24" s="1"/>
  <c r="RR29" i="24" a="1"/>
  <c r="RR29" i="24" s="1"/>
  <c r="RQ29" i="24" a="1"/>
  <c r="RQ29" i="24" s="1"/>
  <c r="RV29" i="24" a="1"/>
  <c r="RV29" i="24" s="1"/>
  <c r="RT29" i="24" a="1"/>
  <c r="RT29" i="24" s="1"/>
  <c r="YU29" i="24"/>
  <c r="YZ30" i="24" s="1"/>
  <c r="YX29" i="24"/>
  <c r="ZC30" i="24" s="1"/>
  <c r="AT29" i="24"/>
  <c r="AP31" i="24"/>
  <c r="AB30" i="24"/>
  <c r="Y30" i="24" s="1"/>
  <c r="BG30" i="24"/>
  <c r="X29" i="24"/>
  <c r="AR31" i="24"/>
  <c r="AC30" i="24"/>
  <c r="Z30" i="24" s="1"/>
  <c r="AQ31" i="24"/>
  <c r="AU29" i="24"/>
  <c r="BI30" i="24"/>
  <c r="ZE108" i="24" a="1"/>
  <c r="SJ29" i="24"/>
  <c r="SK29" i="24"/>
  <c r="SL29" i="24"/>
  <c r="SI29" i="24"/>
  <c r="SH29" i="24"/>
  <c r="SG29" i="24"/>
  <c r="ZE108" i="24" l="1"/>
  <c r="SS29" i="24"/>
  <c r="S29" i="24"/>
  <c r="AN29" i="24"/>
  <c r="AM29" i="24" s="1"/>
  <c r="YA31" i="24"/>
  <c r="YB31" i="24" s="1"/>
  <c r="YG31" i="24" s="1"/>
  <c r="SY31" i="24"/>
  <c r="SV31" i="24" s="1"/>
  <c r="XI32" i="24"/>
  <c r="ZE109" i="24" a="1"/>
  <c r="ZE109" i="24" l="1"/>
  <c r="RX30" i="24"/>
  <c r="RZ29" i="24"/>
  <c r="ST29" i="24" s="1"/>
  <c r="SU29" i="24" s="1" a="1"/>
  <c r="SU29" i="24" s="1"/>
  <c r="AW29" i="24"/>
  <c r="V29" i="24" l="1"/>
  <c r="T29" i="24"/>
  <c r="U29" i="24" s="1"/>
  <c r="AO30" i="24"/>
  <c r="BH30" i="24" l="1"/>
  <c r="BM30" i="24" s="1"/>
  <c r="TI30" i="24" s="1"/>
  <c r="AS30" i="24"/>
  <c r="BL30" i="24"/>
  <c r="BO30" i="24" s="1"/>
  <c r="BJ30" i="24"/>
  <c r="AG30" i="24" s="1"/>
  <c r="FB31" i="24" l="1"/>
  <c r="FC31" i="24" s="1"/>
  <c r="UJ31" i="24" s="1"/>
  <c r="FD31" i="24" s="1"/>
  <c r="OS31" i="24" s="1"/>
  <c r="AF30" i="24"/>
  <c r="AE30" i="24"/>
  <c r="AY30" i="24"/>
  <c r="AH30" i="24"/>
  <c r="BN30" i="24"/>
  <c r="YC31" i="24" s="1"/>
  <c r="YD31" i="24" s="1"/>
  <c r="YH31" i="24" s="1"/>
  <c r="AJ30" i="24"/>
  <c r="TH30" i="24"/>
  <c r="AI30" i="24"/>
  <c r="AX30" i="24"/>
  <c r="AV30" i="24"/>
  <c r="D30" i="24" l="1"/>
  <c r="AK30" i="24" s="1"/>
  <c r="E30" i="24"/>
  <c r="AL30" i="24" s="1"/>
  <c r="VO30" i="24"/>
  <c r="IS30" i="24" s="1"/>
  <c r="PX30" i="24" s="1"/>
  <c r="VL30" i="24"/>
  <c r="IJ30" i="24" s="1"/>
  <c r="PU30" i="24" s="1"/>
  <c r="VM30" i="24"/>
  <c r="IM30" i="24" s="1"/>
  <c r="PV30" i="24" s="1"/>
  <c r="IZ31" i="24"/>
  <c r="JA31" i="24" s="1"/>
  <c r="VR31" i="24" s="1"/>
  <c r="JB31" i="24" s="1"/>
  <c r="QA31" i="24" s="1"/>
  <c r="LX31" i="24"/>
  <c r="WQ31" i="24" s="1"/>
  <c r="LY31" i="24" s="1"/>
  <c r="QZ31" i="24" s="1"/>
  <c r="SZ31" i="24"/>
  <c r="SW31" i="24" s="1"/>
  <c r="XJ32" i="24"/>
  <c r="AR32" i="24"/>
  <c r="AD31" i="24"/>
  <c r="AA31" i="24" s="1"/>
  <c r="BK31" i="24"/>
  <c r="YW30" i="24" l="1"/>
  <c r="ZB31" i="24" s="1"/>
  <c r="YU30" i="24"/>
  <c r="YZ31" i="24" s="1"/>
  <c r="RS30" i="24" a="1"/>
  <c r="RS30" i="24" s="1"/>
  <c r="RU30" i="24" a="1"/>
  <c r="RU30" i="24" s="1"/>
  <c r="YX30" i="24"/>
  <c r="ZC31" i="24" s="1"/>
  <c r="RT30" i="24" a="1"/>
  <c r="RT30" i="24" s="1"/>
  <c r="RV30" i="24" a="1"/>
  <c r="RV30" i="24" s="1"/>
  <c r="RQ30" i="24" a="1"/>
  <c r="RQ30" i="24" s="1"/>
  <c r="YV30" i="24"/>
  <c r="ZA31" i="24" s="1"/>
  <c r="YY30" i="24"/>
  <c r="ZD31" i="24" s="1"/>
  <c r="RR30" i="24" a="1"/>
  <c r="RR30" i="24" s="1"/>
  <c r="F30" i="24"/>
  <c r="W30" i="24" s="1"/>
  <c r="X30" i="24" s="1"/>
  <c r="B30" i="24"/>
  <c r="AC31" i="24"/>
  <c r="Z31" i="24" s="1"/>
  <c r="AQ32" i="24"/>
  <c r="AU30" i="24"/>
  <c r="BI31" i="24"/>
  <c r="YA32" i="24" s="1"/>
  <c r="YB32" i="24" s="1"/>
  <c r="YG32" i="24" s="1"/>
  <c r="SH30" i="24"/>
  <c r="SI30" i="24"/>
  <c r="SK30" i="24"/>
  <c r="SG30" i="24"/>
  <c r="SJ30" i="24"/>
  <c r="SL30" i="24"/>
  <c r="SS30" i="24" l="1"/>
  <c r="AB31" i="24"/>
  <c r="Y31" i="24" s="1"/>
  <c r="AT30" i="24"/>
  <c r="AP32" i="24"/>
  <c r="BG31" i="24"/>
  <c r="S30" i="24"/>
  <c r="XI33" i="24"/>
  <c r="SY32" i="24"/>
  <c r="SV32" i="24" s="1"/>
  <c r="AN30" i="24"/>
  <c r="AM30" i="24" s="1"/>
  <c r="RX31" i="24" l="1"/>
  <c r="RZ30" i="24"/>
  <c r="ST30" i="24" s="1"/>
  <c r="SU30" i="24" s="1" a="1"/>
  <c r="SU30" i="24" s="1"/>
  <c r="AW30" i="24"/>
  <c r="T30" i="24" l="1"/>
  <c r="U30" i="24" s="1"/>
  <c r="V30" i="24"/>
  <c r="AO31" i="24"/>
  <c r="AS31" i="24" l="1"/>
  <c r="BL31" i="24"/>
  <c r="BJ31" i="24"/>
  <c r="AG31" i="24" s="1"/>
  <c r="BH31" i="24"/>
  <c r="AJ31" i="24" l="1"/>
  <c r="AY31" i="24"/>
  <c r="AF31" i="24"/>
  <c r="AE31" i="24"/>
  <c r="BM31" i="24"/>
  <c r="TI31" i="24" s="1"/>
  <c r="AX31" i="24"/>
  <c r="BO31" i="24"/>
  <c r="TH31" i="24"/>
  <c r="AI31" i="24"/>
  <c r="BN31" i="24"/>
  <c r="AH31" i="24"/>
  <c r="AU31" i="24"/>
  <c r="AC32" i="24"/>
  <c r="Z32" i="24" s="1"/>
  <c r="AQ33" i="24"/>
  <c r="AD32" i="24"/>
  <c r="AA32" i="24" s="1"/>
  <c r="AR33" i="24"/>
  <c r="AV31" i="24"/>
  <c r="D31" i="24" l="1"/>
  <c r="AK31" i="24" s="1"/>
  <c r="E31" i="24"/>
  <c r="AL31" i="24" s="1"/>
  <c r="FB32" i="24"/>
  <c r="FC32" i="24" s="1"/>
  <c r="UJ32" i="24" s="1"/>
  <c r="FD32" i="24" s="1"/>
  <c r="OS32" i="24" s="1"/>
  <c r="BK32" i="24"/>
  <c r="BI32" i="24"/>
  <c r="XI34" i="24" s="1"/>
  <c r="SZ32" i="24"/>
  <c r="SW32" i="24" s="1"/>
  <c r="YC32" i="24"/>
  <c r="YD32" i="24" s="1"/>
  <c r="YH32" i="24" s="1"/>
  <c r="XJ33" i="24"/>
  <c r="F31" i="24" l="1"/>
  <c r="W31" i="24" s="1"/>
  <c r="X31" i="24" s="1"/>
  <c r="VM31" i="24"/>
  <c r="IM31" i="24" s="1"/>
  <c r="PV31" i="24" s="1"/>
  <c r="LX32" i="24"/>
  <c r="WQ32" i="24" s="1"/>
  <c r="LY32" i="24" s="1"/>
  <c r="QZ32" i="24" s="1"/>
  <c r="IZ32" i="24"/>
  <c r="JA32" i="24" s="1"/>
  <c r="VR32" i="24" s="1"/>
  <c r="JB32" i="24" s="1"/>
  <c r="QA32" i="24" s="1"/>
  <c r="VO31" i="24"/>
  <c r="IS31" i="24" s="1"/>
  <c r="PX31" i="24" s="1"/>
  <c r="VL31" i="24"/>
  <c r="IJ31" i="24" s="1"/>
  <c r="PU31" i="24" s="1"/>
  <c r="YA33" i="24"/>
  <c r="YB33" i="24" s="1"/>
  <c r="YG33" i="24" s="1"/>
  <c r="SY33" i="24"/>
  <c r="SV33" i="24" s="1"/>
  <c r="B31" i="24"/>
  <c r="YX31" i="24" l="1"/>
  <c r="ZC32" i="24" s="1"/>
  <c r="RS31" i="24" a="1"/>
  <c r="RS31" i="24" s="1"/>
  <c r="RR31" i="24" a="1"/>
  <c r="RR31" i="24" s="1"/>
  <c r="RU31" i="24" a="1"/>
  <c r="RU31" i="24" s="1"/>
  <c r="YU31" i="24"/>
  <c r="YZ32" i="24" s="1"/>
  <c r="YW31" i="24"/>
  <c r="ZB32" i="24" s="1"/>
  <c r="YY31" i="24"/>
  <c r="ZD32" i="24" s="1"/>
  <c r="RT31" i="24" a="1"/>
  <c r="RT31" i="24" s="1"/>
  <c r="RV31" i="24" a="1"/>
  <c r="RV31" i="24" s="1"/>
  <c r="RQ31" i="24" a="1"/>
  <c r="RQ31" i="24" s="1"/>
  <c r="YV31" i="24"/>
  <c r="ZA32" i="24" s="1"/>
  <c r="AT31" i="24"/>
  <c r="AB32" i="24"/>
  <c r="Y32" i="24" s="1"/>
  <c r="AP33" i="24"/>
  <c r="BG32" i="24"/>
  <c r="S31" i="24"/>
  <c r="AN31" i="24"/>
  <c r="AM31" i="24" s="1"/>
  <c r="SL31" i="24"/>
  <c r="SI31" i="24"/>
  <c r="SH31" i="24"/>
  <c r="SK31" i="24"/>
  <c r="SG31" i="24"/>
  <c r="SJ31" i="24"/>
  <c r="SS31" i="24" l="1"/>
  <c r="AW31" i="24"/>
  <c r="RX32" i="24" l="1"/>
  <c r="RZ31" i="24"/>
  <c r="ST31" i="24" s="1"/>
  <c r="SU31" i="24" s="1" a="1"/>
  <c r="SU31" i="24" s="1"/>
  <c r="V31" i="24"/>
  <c r="AO32" i="24"/>
  <c r="T31" i="24"/>
  <c r="U31" i="24" s="1"/>
  <c r="BJ32" i="24" l="1"/>
  <c r="AG32" i="24" s="1"/>
  <c r="AS32" i="24"/>
  <c r="BL32" i="24"/>
  <c r="BH32" i="24"/>
  <c r="AY32" i="24" l="1"/>
  <c r="AJ32" i="24"/>
  <c r="AE32" i="24"/>
  <c r="BM32" i="24"/>
  <c r="TI32" i="24" s="1"/>
  <c r="AF32" i="24"/>
  <c r="AX32" i="24"/>
  <c r="TH32" i="24"/>
  <c r="BO32" i="24"/>
  <c r="AI32" i="24"/>
  <c r="AH32" i="24"/>
  <c r="BN32" i="24"/>
  <c r="AD33" i="24"/>
  <c r="AA33" i="24" s="1"/>
  <c r="AV32" i="24"/>
  <c r="AR34" i="24"/>
  <c r="FB33" i="24" l="1"/>
  <c r="FC33" i="24" s="1"/>
  <c r="UJ33" i="24" s="1"/>
  <c r="FD33" i="24" s="1"/>
  <c r="OS33" i="24" s="1"/>
  <c r="BK33" i="24"/>
  <c r="E32" i="24"/>
  <c r="SZ33" i="24"/>
  <c r="SW33" i="24" s="1"/>
  <c r="YC33" i="24"/>
  <c r="YD33" i="24" s="1"/>
  <c r="YH33" i="24" s="1"/>
  <c r="XJ34" i="24"/>
  <c r="D32" i="24"/>
  <c r="BI33" i="24"/>
  <c r="YA34" i="24" s="1"/>
  <c r="YB34" i="24" s="1"/>
  <c r="YG34" i="24" s="1"/>
  <c r="AU32" i="24"/>
  <c r="AQ34" i="24"/>
  <c r="AC33" i="24"/>
  <c r="Z33" i="24" s="1"/>
  <c r="VM32" i="24" l="1"/>
  <c r="IM32" i="24" s="1"/>
  <c r="PV32" i="24" s="1"/>
  <c r="LX33" i="24"/>
  <c r="WQ33" i="24" s="1"/>
  <c r="LY33" i="24" s="1"/>
  <c r="QZ33" i="24" s="1"/>
  <c r="IZ33" i="24"/>
  <c r="JA33" i="24" s="1"/>
  <c r="VR33" i="24" s="1"/>
  <c r="JB33" i="24" s="1"/>
  <c r="QA33" i="24" s="1"/>
  <c r="VO32" i="24"/>
  <c r="IS32" i="24" s="1"/>
  <c r="PX32" i="24" s="1"/>
  <c r="VL32" i="24"/>
  <c r="IJ32" i="24" s="1"/>
  <c r="PU32" i="24" s="1"/>
  <c r="AK32" i="24"/>
  <c r="XI35" i="24"/>
  <c r="SY34" i="24"/>
  <c r="SV34" i="24" s="1"/>
  <c r="F32" i="24"/>
  <c r="AL32" i="24"/>
  <c r="YV32" i="24" l="1"/>
  <c r="ZA33" i="24" s="1"/>
  <c r="YW32" i="24"/>
  <c r="ZB33" i="24" s="1"/>
  <c r="RQ32" i="24" a="1"/>
  <c r="RQ32" i="24" s="1"/>
  <c r="RR32" i="24" a="1"/>
  <c r="RR32" i="24" s="1"/>
  <c r="RV32" i="24" a="1"/>
  <c r="RV32" i="24" s="1"/>
  <c r="RT32" i="24" a="1"/>
  <c r="RT32" i="24" s="1"/>
  <c r="RU32" i="24" a="1"/>
  <c r="RU32" i="24" s="1"/>
  <c r="YY32" i="24"/>
  <c r="ZD33" i="24" s="1"/>
  <c r="YX32" i="24"/>
  <c r="ZC33" i="24" s="1"/>
  <c r="RS32" i="24" a="1"/>
  <c r="RS32" i="24" s="1"/>
  <c r="YU32" i="24"/>
  <c r="YZ33" i="24" s="1"/>
  <c r="B32" i="24"/>
  <c r="W32" i="24"/>
  <c r="X32" i="24" s="1"/>
  <c r="AP34" i="24"/>
  <c r="AB33" i="24"/>
  <c r="Y33" i="24" s="1"/>
  <c r="BG33" i="24"/>
  <c r="AT32" i="24"/>
  <c r="SI32" i="24"/>
  <c r="SG32" i="24"/>
  <c r="SJ32" i="24"/>
  <c r="SH32" i="24"/>
  <c r="SL32" i="24"/>
  <c r="SK32" i="24"/>
  <c r="SS32" i="24" l="1"/>
  <c r="S32" i="24"/>
  <c r="AN32" i="24"/>
  <c r="AM32" i="24" s="1"/>
  <c r="RZ32" i="24" l="1"/>
  <c r="ST32" i="24" s="1"/>
  <c r="SU32" i="24" s="1" a="1"/>
  <c r="SU32" i="24" s="1"/>
  <c r="RX33" i="24"/>
  <c r="AW32" i="24"/>
  <c r="V32" i="24" l="1"/>
  <c r="AO33" i="24"/>
  <c r="T32" i="24"/>
  <c r="U32" i="24" l="1"/>
  <c r="BJ33" i="24"/>
  <c r="AH33" i="24" s="1"/>
  <c r="AS33" i="24"/>
  <c r="BL33" i="24"/>
  <c r="BH33" i="24"/>
  <c r="AJ33" i="24" l="1"/>
  <c r="AY33" i="24"/>
  <c r="AE33" i="24"/>
  <c r="BM33" i="24"/>
  <c r="TI33" i="24" s="1"/>
  <c r="AF33" i="24"/>
  <c r="TH33" i="24"/>
  <c r="AX33" i="24"/>
  <c r="BO33" i="24"/>
  <c r="AI33" i="24"/>
  <c r="AG33" i="24"/>
  <c r="BI34" i="24" s="1"/>
  <c r="YA35" i="24" s="1"/>
  <c r="YB35" i="24" s="1"/>
  <c r="YG35" i="24" s="1"/>
  <c r="BN33" i="24"/>
  <c r="AU33" i="24"/>
  <c r="AC34" i="24"/>
  <c r="Z34" i="24" s="1"/>
  <c r="AQ35" i="24"/>
  <c r="AD34" i="24"/>
  <c r="AA34" i="24" s="1"/>
  <c r="AR35" i="24"/>
  <c r="AV33" i="24"/>
  <c r="FB34" i="24" l="1"/>
  <c r="FC34" i="24" s="1"/>
  <c r="UJ34" i="24" s="1"/>
  <c r="FD34" i="24" s="1"/>
  <c r="OS34" i="24" s="1"/>
  <c r="BK34" i="24"/>
  <c r="E33" i="24"/>
  <c r="SZ34" i="24"/>
  <c r="SW34" i="24" s="1"/>
  <c r="YC34" i="24"/>
  <c r="YD34" i="24" s="1"/>
  <c r="YH34" i="24" s="1"/>
  <c r="XJ35" i="24"/>
  <c r="D33" i="24"/>
  <c r="SY35" i="24"/>
  <c r="SV35" i="24" s="1"/>
  <c r="XI36" i="24"/>
  <c r="VM33" i="24" l="1"/>
  <c r="IM33" i="24" s="1"/>
  <c r="PV33" i="24" s="1"/>
  <c r="LX34" i="24"/>
  <c r="WQ34" i="24" s="1"/>
  <c r="LY34" i="24" s="1"/>
  <c r="QZ34" i="24" s="1"/>
  <c r="IZ34" i="24"/>
  <c r="JA34" i="24" s="1"/>
  <c r="VR34" i="24" s="1"/>
  <c r="JB34" i="24" s="1"/>
  <c r="QA34" i="24" s="1"/>
  <c r="VO33" i="24"/>
  <c r="IS33" i="24" s="1"/>
  <c r="PX33" i="24" s="1"/>
  <c r="VL33" i="24"/>
  <c r="IJ33" i="24" s="1"/>
  <c r="PU33" i="24" s="1"/>
  <c r="AK33" i="24"/>
  <c r="F33" i="24"/>
  <c r="AL33" i="24"/>
  <c r="YW33" i="24" l="1"/>
  <c r="ZB34" i="24" s="1"/>
  <c r="YX33" i="24"/>
  <c r="ZC34" i="24" s="1"/>
  <c r="YV33" i="24"/>
  <c r="ZA34" i="24" s="1"/>
  <c r="RT33" i="24" a="1"/>
  <c r="RT33" i="24" s="1"/>
  <c r="RQ33" i="24" a="1"/>
  <c r="RQ33" i="24" s="1"/>
  <c r="RU33" i="24" a="1"/>
  <c r="RU33" i="24" s="1"/>
  <c r="RV33" i="24" a="1"/>
  <c r="RV33" i="24" s="1"/>
  <c r="RS33" i="24" a="1"/>
  <c r="RS33" i="24" s="1"/>
  <c r="RR33" i="24" a="1"/>
  <c r="RR33" i="24" s="1"/>
  <c r="YY33" i="24"/>
  <c r="ZD34" i="24" s="1"/>
  <c r="YU33" i="24"/>
  <c r="YZ34" i="24" s="1"/>
  <c r="W33" i="24"/>
  <c r="X33" i="24" s="1"/>
  <c r="AB34" i="24"/>
  <c r="Y34" i="24" s="1"/>
  <c r="AP35" i="24"/>
  <c r="AT33" i="24"/>
  <c r="BG34" i="24"/>
  <c r="B33" i="24"/>
  <c r="SH33" i="24"/>
  <c r="SI33" i="24"/>
  <c r="SJ33" i="24"/>
  <c r="SG33" i="24"/>
  <c r="SK33" i="24"/>
  <c r="SL33" i="24"/>
  <c r="SS33" i="24" l="1"/>
  <c r="S33" i="24"/>
  <c r="AN33" i="24"/>
  <c r="AM33" i="24" s="1"/>
  <c r="RZ33" i="24" l="1"/>
  <c r="RX34" i="24"/>
  <c r="AW33" i="24"/>
  <c r="ST33" i="24" l="1"/>
  <c r="SU33" i="24" s="1" a="1"/>
  <c r="SU33" i="24" s="1"/>
  <c r="V33" i="24"/>
  <c r="AO34" i="24"/>
  <c r="T33" i="24"/>
  <c r="U33" i="24" s="1"/>
  <c r="AC35" i="24"/>
  <c r="Z35" i="24" s="1"/>
  <c r="AQ36" i="24"/>
  <c r="AD35" i="24"/>
  <c r="AA35" i="24" s="1"/>
  <c r="AR36" i="24"/>
  <c r="AS34" i="24" l="1"/>
  <c r="BJ34" i="24"/>
  <c r="BL34" i="24"/>
  <c r="BH34" i="24"/>
  <c r="AJ34" i="24" l="1"/>
  <c r="AY34" i="24"/>
  <c r="AE34" i="24"/>
  <c r="AF34" i="24"/>
  <c r="BM34" i="24"/>
  <c r="TI34" i="24" s="1"/>
  <c r="AI34" i="24"/>
  <c r="BO34" i="24"/>
  <c r="TH34" i="24"/>
  <c r="AX34" i="24"/>
  <c r="AV34" i="24"/>
  <c r="AH34" i="24"/>
  <c r="BN34" i="24"/>
  <c r="AG34" i="24"/>
  <c r="AU34" i="24"/>
  <c r="E34" i="24" l="1"/>
  <c r="AL34" i="24" s="1"/>
  <c r="FB35" i="24"/>
  <c r="FC35" i="24" s="1"/>
  <c r="UJ35" i="24" s="1"/>
  <c r="FD35" i="24" s="1"/>
  <c r="OS35" i="24" s="1"/>
  <c r="BK35" i="24"/>
  <c r="BI35" i="24"/>
  <c r="XI37" i="24" s="1"/>
  <c r="SZ35" i="24"/>
  <c r="SW35" i="24" s="1"/>
  <c r="XJ36" i="24"/>
  <c r="YC35" i="24"/>
  <c r="YD35" i="24" s="1"/>
  <c r="YH35" i="24" s="1"/>
  <c r="D34" i="24"/>
  <c r="VO34" i="24" l="1"/>
  <c r="IS34" i="24" s="1"/>
  <c r="PX34" i="24" s="1"/>
  <c r="VL34" i="24"/>
  <c r="IJ34" i="24" s="1"/>
  <c r="PU34" i="24" s="1"/>
  <c r="VM34" i="24"/>
  <c r="IM34" i="24" s="1"/>
  <c r="PV34" i="24" s="1"/>
  <c r="IZ35" i="24"/>
  <c r="JA35" i="24" s="1"/>
  <c r="VR35" i="24" s="1"/>
  <c r="JB35" i="24" s="1"/>
  <c r="QA35" i="24" s="1"/>
  <c r="LX35" i="24"/>
  <c r="WQ35" i="24" s="1"/>
  <c r="LY35" i="24" s="1"/>
  <c r="QZ35" i="24" s="1"/>
  <c r="YA36" i="24"/>
  <c r="YB36" i="24" s="1"/>
  <c r="YG36" i="24" s="1"/>
  <c r="SY36" i="24"/>
  <c r="SV36" i="24" s="1"/>
  <c r="F34" i="24"/>
  <c r="AT34" i="24" s="1"/>
  <c r="AK34" i="24"/>
  <c r="B34" i="24" s="1"/>
  <c r="RS34" i="24" l="1" a="1"/>
  <c r="RS34" i="24" s="1"/>
  <c r="YU34" i="24"/>
  <c r="YZ35" i="24" s="1"/>
  <c r="YW34" i="24"/>
  <c r="ZB35" i="24" s="1"/>
  <c r="RR34" i="24" a="1"/>
  <c r="RR34" i="24" s="1"/>
  <c r="YV34" i="24"/>
  <c r="ZA35" i="24" s="1"/>
  <c r="RU34" i="24" a="1"/>
  <c r="RU34" i="24" s="1"/>
  <c r="RV34" i="24" a="1"/>
  <c r="RV34" i="24" s="1"/>
  <c r="YY34" i="24"/>
  <c r="ZD35" i="24" s="1"/>
  <c r="RT34" i="24" a="1"/>
  <c r="RT34" i="24" s="1"/>
  <c r="RQ34" i="24" a="1"/>
  <c r="RQ34" i="24" s="1"/>
  <c r="YX34" i="24"/>
  <c r="ZC35" i="24" s="1"/>
  <c r="AB35" i="24"/>
  <c r="Y35" i="24" s="1"/>
  <c r="AP36" i="24"/>
  <c r="W34" i="24"/>
  <c r="X34" i="24" s="1"/>
  <c r="BG35" i="24"/>
  <c r="SI34" i="24"/>
  <c r="SG34" i="24"/>
  <c r="SH34" i="24"/>
  <c r="SK34" i="24"/>
  <c r="SL34" i="24"/>
  <c r="SJ34" i="24"/>
  <c r="SS34" i="24" l="1"/>
  <c r="RZ34" i="24" s="1"/>
  <c r="S34" i="24"/>
  <c r="AN34" i="24"/>
  <c r="AM34" i="24" s="1"/>
  <c r="RX35" i="24" l="1"/>
  <c r="ST34" i="24"/>
  <c r="SU34" i="24" s="1" a="1"/>
  <c r="SU34" i="24" s="1"/>
  <c r="AW34" i="24"/>
  <c r="AD36" i="24"/>
  <c r="AA36" i="24" s="1"/>
  <c r="AR37" i="24"/>
  <c r="T34" i="24" l="1"/>
  <c r="U34" i="24" s="1"/>
  <c r="V34" i="24"/>
  <c r="AO35" i="24"/>
  <c r="BJ35" i="24" l="1"/>
  <c r="BL35" i="24"/>
  <c r="BH35" i="24"/>
  <c r="AF35" i="24" s="1"/>
  <c r="AS35" i="24"/>
  <c r="E35" i="24" l="1"/>
  <c r="AL35" i="24" s="1"/>
  <c r="AJ35" i="24"/>
  <c r="AX35" i="24"/>
  <c r="AE35" i="24"/>
  <c r="BM35" i="24"/>
  <c r="TI35" i="24" s="1"/>
  <c r="AY35" i="24"/>
  <c r="TH35" i="24"/>
  <c r="BO35" i="24"/>
  <c r="AI35" i="24"/>
  <c r="AV35" i="24"/>
  <c r="AH35" i="24"/>
  <c r="J35" i="24" s="1"/>
  <c r="II36" i="24" s="1"/>
  <c r="BN35" i="24"/>
  <c r="AG35" i="24"/>
  <c r="FB36" i="24" l="1"/>
  <c r="FC36" i="24" s="1"/>
  <c r="UJ36" i="24" s="1"/>
  <c r="FD36" i="24" s="1"/>
  <c r="OS36" i="24" s="1"/>
  <c r="BK36" i="24"/>
  <c r="I35" i="24"/>
  <c r="SZ36" i="24"/>
  <c r="SW36" i="24" s="1"/>
  <c r="XJ37" i="24"/>
  <c r="YC36" i="24"/>
  <c r="YD36" i="24" s="1"/>
  <c r="YH36" i="24" s="1"/>
  <c r="D35" i="24"/>
  <c r="VM35" i="24" l="1"/>
  <c r="IM35" i="24" s="1"/>
  <c r="PV35" i="24" s="1"/>
  <c r="LX36" i="24"/>
  <c r="WQ36" i="24" s="1"/>
  <c r="LY36" i="24" s="1"/>
  <c r="QZ36" i="24" s="1"/>
  <c r="IZ36" i="24"/>
  <c r="JA36" i="24" s="1"/>
  <c r="VR36" i="24" s="1"/>
  <c r="JB36" i="24" s="1"/>
  <c r="QA36" i="24" s="1"/>
  <c r="VO35" i="24"/>
  <c r="IS35" i="24" s="1"/>
  <c r="PX35" i="24" s="1"/>
  <c r="VL35" i="24"/>
  <c r="IJ35" i="24" s="1"/>
  <c r="PU35" i="24" s="1"/>
  <c r="F35" i="24"/>
  <c r="AK35" i="24"/>
  <c r="B35" i="24" s="1"/>
  <c r="K35" i="24"/>
  <c r="YU35" i="24" l="1"/>
  <c r="YZ36" i="24" s="1"/>
  <c r="RT35" i="24" a="1"/>
  <c r="RT35" i="24" s="1"/>
  <c r="RV35" i="24" a="1"/>
  <c r="RV35" i="24" s="1"/>
  <c r="RR35" i="24" a="1"/>
  <c r="RR35" i="24" s="1"/>
  <c r="RS35" i="24" a="1"/>
  <c r="RS35" i="24" s="1"/>
  <c r="RU35" i="24" a="1"/>
  <c r="RU35" i="24" s="1"/>
  <c r="YV35" i="24"/>
  <c r="ZA36" i="24" s="1"/>
  <c r="YW35" i="24"/>
  <c r="ZB36" i="24" s="1"/>
  <c r="RQ35" i="24" a="1"/>
  <c r="RQ35" i="24" s="1"/>
  <c r="YX35" i="24"/>
  <c r="ZC36" i="24" s="1"/>
  <c r="YY35" i="24"/>
  <c r="ZD36" i="24" s="1"/>
  <c r="AU35" i="24"/>
  <c r="AQ37" i="24"/>
  <c r="AC36" i="24"/>
  <c r="Z36" i="24" s="1"/>
  <c r="BI36" i="24"/>
  <c r="AB36" i="24"/>
  <c r="Y36" i="24" s="1"/>
  <c r="AT35" i="24"/>
  <c r="W35" i="24"/>
  <c r="X35" i="24" s="1"/>
  <c r="AP37" i="24"/>
  <c r="BG36" i="24"/>
  <c r="SG35" i="24"/>
  <c r="SJ35" i="24"/>
  <c r="SL35" i="24"/>
  <c r="SH35" i="24"/>
  <c r="SI35" i="24"/>
  <c r="SK35" i="24"/>
  <c r="SS35" i="24" l="1"/>
  <c r="XI38" i="24"/>
  <c r="SY37" i="24"/>
  <c r="SV37" i="24" s="1"/>
  <c r="YA37" i="24"/>
  <c r="YB37" i="24" s="1"/>
  <c r="YG37" i="24" s="1"/>
  <c r="S35" i="24"/>
  <c r="AN35" i="24"/>
  <c r="AM35" i="24" s="1"/>
  <c r="RZ35" i="24" l="1"/>
  <c r="ST35" i="24" s="1"/>
  <c r="SU35" i="24" s="1" a="1"/>
  <c r="SU35" i="24" s="1"/>
  <c r="RX36" i="24"/>
  <c r="AW35" i="24"/>
  <c r="AD37" i="24"/>
  <c r="AA37" i="24" s="1"/>
  <c r="AR38" i="24"/>
  <c r="V35" i="24" l="1"/>
  <c r="AO36" i="24"/>
  <c r="T35" i="24"/>
  <c r="U35" i="24" l="1"/>
  <c r="BL36" i="24"/>
  <c r="AX36" i="24" s="1"/>
  <c r="AS36" i="24"/>
  <c r="BJ36" i="24"/>
  <c r="BH36" i="24"/>
  <c r="AF36" i="24" s="1"/>
  <c r="E36" i="24" l="1"/>
  <c r="AL36" i="24" s="1"/>
  <c r="AV36" i="24"/>
  <c r="AI36" i="24"/>
  <c r="AY36" i="24"/>
  <c r="BO36" i="24"/>
  <c r="AJ36" i="24"/>
  <c r="TH36" i="24"/>
  <c r="BM36" i="24"/>
  <c r="TI36" i="24" s="1"/>
  <c r="AE36" i="24"/>
  <c r="AH36" i="24"/>
  <c r="AG36" i="24"/>
  <c r="BN36" i="24"/>
  <c r="FB37" i="24" l="1"/>
  <c r="FC37" i="24" s="1"/>
  <c r="UJ37" i="24" s="1"/>
  <c r="FD37" i="24" s="1"/>
  <c r="OS37" i="24" s="1"/>
  <c r="BK37" i="24"/>
  <c r="D36" i="24"/>
  <c r="XJ38" i="24"/>
  <c r="SZ37" i="24"/>
  <c r="SW37" i="24" s="1"/>
  <c r="YC37" i="24"/>
  <c r="YD37" i="24" s="1"/>
  <c r="YH37" i="24" s="1"/>
  <c r="I36" i="24"/>
  <c r="J36" i="24"/>
  <c r="II37" i="24" s="1"/>
  <c r="VM36" i="24" l="1"/>
  <c r="IM36" i="24" s="1"/>
  <c r="PV36" i="24" s="1"/>
  <c r="LX37" i="24"/>
  <c r="WQ37" i="24" s="1"/>
  <c r="LY37" i="24" s="1"/>
  <c r="QZ37" i="24" s="1"/>
  <c r="IZ37" i="24"/>
  <c r="JA37" i="24" s="1"/>
  <c r="VR37" i="24" s="1"/>
  <c r="JB37" i="24" s="1"/>
  <c r="QA37" i="24" s="1"/>
  <c r="VO36" i="24"/>
  <c r="IS36" i="24" s="1"/>
  <c r="PX36" i="24" s="1"/>
  <c r="VL36" i="24"/>
  <c r="IJ36" i="24" s="1"/>
  <c r="PU36" i="24" s="1"/>
  <c r="K36" i="24"/>
  <c r="F36" i="24"/>
  <c r="AT36" i="24" s="1"/>
  <c r="AK36" i="24"/>
  <c r="B36" i="24" s="1"/>
  <c r="YV36" i="24" l="1"/>
  <c r="ZA37" i="24" s="1"/>
  <c r="RQ36" i="24" a="1"/>
  <c r="RQ36" i="24" s="1"/>
  <c r="YX36" i="24"/>
  <c r="ZC37" i="24" s="1"/>
  <c r="YY36" i="24"/>
  <c r="ZD37" i="24" s="1"/>
  <c r="RV36" i="24" a="1"/>
  <c r="RV36" i="24" s="1"/>
  <c r="YW36" i="24"/>
  <c r="ZB37" i="24" s="1"/>
  <c r="YU36" i="24"/>
  <c r="YZ37" i="24" s="1"/>
  <c r="RU36" i="24" a="1"/>
  <c r="RU36" i="24" s="1"/>
  <c r="RT36" i="24" a="1"/>
  <c r="RT36" i="24" s="1"/>
  <c r="RR36" i="24" a="1"/>
  <c r="RR36" i="24" s="1"/>
  <c r="RS36" i="24" a="1"/>
  <c r="RS36" i="24" s="1"/>
  <c r="W36" i="24"/>
  <c r="X36" i="24" s="1"/>
  <c r="AP38" i="24"/>
  <c r="AB37" i="24"/>
  <c r="Y37" i="24" s="1"/>
  <c r="BG37" i="24"/>
  <c r="AQ38" i="24"/>
  <c r="AU36" i="24"/>
  <c r="AC37" i="24"/>
  <c r="Z37" i="24" s="1"/>
  <c r="BI37" i="24"/>
  <c r="ZF37" i="24" a="1"/>
  <c r="SJ36" i="24"/>
  <c r="SG36" i="24"/>
  <c r="SH36" i="24"/>
  <c r="SI36" i="24"/>
  <c r="SL36" i="24"/>
  <c r="SK36" i="24"/>
  <c r="ZF37" i="24" l="1"/>
  <c r="SS36" i="24"/>
  <c r="S36" i="24"/>
  <c r="AN36" i="24"/>
  <c r="AM36" i="24" s="1"/>
  <c r="XI39" i="24"/>
  <c r="YA38" i="24"/>
  <c r="YB38" i="24" s="1"/>
  <c r="YG38" i="24" s="1"/>
  <c r="SY38" i="24"/>
  <c r="SV38" i="24" s="1"/>
  <c r="ZI37" i="24" a="1"/>
  <c r="ZI37" i="24" l="1"/>
  <c r="ZL37" i="24"/>
  <c r="ZO37" i="24" s="1"/>
  <c r="H37" i="24" s="1"/>
  <c r="RX37" i="24"/>
  <c r="RZ36" i="24"/>
  <c r="ST36" i="24" s="1"/>
  <c r="SU36" i="24" s="1" a="1"/>
  <c r="SU36" i="24" s="1"/>
  <c r="AW36" i="24"/>
  <c r="AD38" i="24"/>
  <c r="AA38" i="24" s="1"/>
  <c r="AR39" i="24"/>
  <c r="T36" i="24" l="1"/>
  <c r="U36" i="24" s="1"/>
  <c r="V36" i="24"/>
  <c r="AO37" i="24"/>
  <c r="BL37" i="24" l="1"/>
  <c r="BH37" i="24"/>
  <c r="AF37" i="24" s="1"/>
  <c r="BJ37" i="24"/>
  <c r="AH37" i="24" s="1"/>
  <c r="J37" i="24" s="1"/>
  <c r="II38" i="24" s="1"/>
  <c r="AS37" i="24"/>
  <c r="E37" i="24" l="1"/>
  <c r="AL37" i="24" s="1"/>
  <c r="AI37" i="24"/>
  <c r="AX37" i="24"/>
  <c r="AV37" i="24"/>
  <c r="AG37" i="24"/>
  <c r="BN37" i="24"/>
  <c r="AE37" i="24"/>
  <c r="BM37" i="24"/>
  <c r="AY37" i="24"/>
  <c r="AJ37" i="24"/>
  <c r="BO37" i="24"/>
  <c r="TH37" i="24"/>
  <c r="FB38" i="24" l="1"/>
  <c r="FC38" i="24" s="1"/>
  <c r="UJ38" i="24" s="1"/>
  <c r="FD38" i="24" s="1"/>
  <c r="OS38" i="24" s="1"/>
  <c r="BK38" i="24"/>
  <c r="TI37" i="24"/>
  <c r="D37" i="24"/>
  <c r="YC38" i="24"/>
  <c r="YD38" i="24" s="1"/>
  <c r="YH38" i="24" s="1"/>
  <c r="XJ39" i="24"/>
  <c r="SZ38" i="24"/>
  <c r="SW38" i="24" s="1"/>
  <c r="I37" i="24"/>
  <c r="VM37" i="24" l="1"/>
  <c r="IM37" i="24" s="1"/>
  <c r="PV37" i="24" s="1"/>
  <c r="LX38" i="24"/>
  <c r="WQ38" i="24" s="1"/>
  <c r="LY38" i="24" s="1"/>
  <c r="QZ38" i="24" s="1"/>
  <c r="IZ38" i="24"/>
  <c r="JA38" i="24" s="1"/>
  <c r="VR38" i="24" s="1"/>
  <c r="JB38" i="24" s="1"/>
  <c r="QA38" i="24" s="1"/>
  <c r="VO37" i="24"/>
  <c r="IS37" i="24" s="1"/>
  <c r="PX37" i="24" s="1"/>
  <c r="VL37" i="24"/>
  <c r="IJ37" i="24" s="1"/>
  <c r="PU37" i="24" s="1"/>
  <c r="K37" i="24"/>
  <c r="F37" i="24"/>
  <c r="AK37" i="24"/>
  <c r="B37" i="24" s="1"/>
  <c r="RU37" i="24" l="1" a="1"/>
  <c r="RU37" i="24" s="1"/>
  <c r="YV37" i="24"/>
  <c r="ZA38" i="24" s="1"/>
  <c r="YY37" i="24"/>
  <c r="ZD38" i="24" s="1"/>
  <c r="RV37" i="24" a="1"/>
  <c r="RV37" i="24" s="1"/>
  <c r="YW37" i="24"/>
  <c r="ZB38" i="24" s="1"/>
  <c r="RT37" i="24" a="1"/>
  <c r="RT37" i="24" s="1"/>
  <c r="YX37" i="24"/>
  <c r="ZC38" i="24" s="1"/>
  <c r="RS37" i="24" a="1"/>
  <c r="RS37" i="24" s="1"/>
  <c r="YU37" i="24"/>
  <c r="YZ38" i="24" s="1"/>
  <c r="RR37" i="24" a="1"/>
  <c r="RR37" i="24" s="1"/>
  <c r="RQ37" i="24" a="1"/>
  <c r="RQ37" i="24" s="1"/>
  <c r="AP39" i="24"/>
  <c r="AB38" i="24"/>
  <c r="Y38" i="24" s="1"/>
  <c r="AT37" i="24"/>
  <c r="W37" i="24"/>
  <c r="X37" i="24" s="1"/>
  <c r="BG38" i="24"/>
  <c r="AU37" i="24"/>
  <c r="AQ39" i="24"/>
  <c r="AC38" i="24"/>
  <c r="Z38" i="24" s="1"/>
  <c r="BI38" i="24"/>
  <c r="AR40" i="24"/>
  <c r="AD39" i="24"/>
  <c r="AA39" i="24" s="1"/>
  <c r="SK37" i="24"/>
  <c r="SH37" i="24"/>
  <c r="SJ37" i="24"/>
  <c r="SG37" i="24"/>
  <c r="SL37" i="24"/>
  <c r="SI37" i="24"/>
  <c r="SS37" i="24" l="1"/>
  <c r="AN37" i="24"/>
  <c r="AM37" i="24" s="1"/>
  <c r="SY39" i="24"/>
  <c r="SV39" i="24" s="1"/>
  <c r="YA39" i="24"/>
  <c r="YB39" i="24" s="1"/>
  <c r="YG39" i="24" s="1"/>
  <c r="XI40" i="24"/>
  <c r="S37" i="24"/>
  <c r="ZH38" i="24" a="1"/>
  <c r="ZF38" i="24" a="1"/>
  <c r="ZF38" i="24" l="1"/>
  <c r="ZH38" i="24"/>
  <c r="ZK38" i="24"/>
  <c r="ZN38" i="24" s="1"/>
  <c r="C38" i="24" s="1"/>
  <c r="RZ37" i="24"/>
  <c r="ST37" i="24" s="1"/>
  <c r="SU37" i="24" s="1" a="1"/>
  <c r="SU37" i="24" s="1"/>
  <c r="RX38" i="24"/>
  <c r="AW37" i="24"/>
  <c r="ZI38" i="24" a="1"/>
  <c r="ZF39" i="24" a="1"/>
  <c r="ZH39" i="24" a="1"/>
  <c r="ZH39" i="24" l="1"/>
  <c r="ZF39" i="24"/>
  <c r="ZI38" i="24"/>
  <c r="ZK39" i="24"/>
  <c r="ZN39" i="24" s="1"/>
  <c r="C39" i="24" s="1"/>
  <c r="ZL38" i="24"/>
  <c r="ZO38" i="24" s="1"/>
  <c r="H38" i="24" s="1"/>
  <c r="T37" i="24"/>
  <c r="AO38" i="24"/>
  <c r="V37" i="24"/>
  <c r="ZI39" i="24" a="1"/>
  <c r="ZF40" i="24" a="1"/>
  <c r="ZH40" i="24" a="1"/>
  <c r="ZH40" i="24" l="1"/>
  <c r="ZF40" i="24"/>
  <c r="ZI39" i="24"/>
  <c r="ZK40" i="24"/>
  <c r="ZN40" i="24" s="1"/>
  <c r="C40" i="24" s="1"/>
  <c r="ZL39" i="24"/>
  <c r="ZO39" i="24" s="1"/>
  <c r="H39" i="24" s="1"/>
  <c r="BH38" i="24"/>
  <c r="AF38" i="24" s="1"/>
  <c r="AS38" i="24"/>
  <c r="BL38" i="24"/>
  <c r="BJ38" i="24"/>
  <c r="AH38" i="24" s="1"/>
  <c r="J38" i="24" s="1"/>
  <c r="II39" i="24" s="1"/>
  <c r="U37" i="24"/>
  <c r="ZH41" i="24" a="1"/>
  <c r="ZI40" i="24" a="1"/>
  <c r="ZF41" i="24" a="1"/>
  <c r="ZF41" i="24" l="1"/>
  <c r="ZI40" i="24"/>
  <c r="ZH41" i="24"/>
  <c r="ZL40" i="24"/>
  <c r="ZO40" i="24" s="1"/>
  <c r="H40" i="24" s="1"/>
  <c r="ZK41" i="24"/>
  <c r="ZN41" i="24" s="1"/>
  <c r="C41" i="24" s="1"/>
  <c r="E38" i="24"/>
  <c r="AL38" i="24" s="1"/>
  <c r="AX38" i="24"/>
  <c r="AJ38" i="24"/>
  <c r="AG38" i="24"/>
  <c r="I38" i="24" s="1"/>
  <c r="BN38" i="24"/>
  <c r="AV38" i="24"/>
  <c r="AI38" i="24"/>
  <c r="AY38" i="24"/>
  <c r="TH38" i="24"/>
  <c r="BO38" i="24"/>
  <c r="AE38" i="24"/>
  <c r="BM38" i="24"/>
  <c r="TI38" i="24" s="1"/>
  <c r="ZF42" i="24" a="1"/>
  <c r="ZI41" i="24" a="1"/>
  <c r="ZH42" i="24" a="1"/>
  <c r="ZH42" i="24" l="1"/>
  <c r="ZI41" i="24"/>
  <c r="ZF42" i="24"/>
  <c r="ZK42" i="24"/>
  <c r="ZN42" i="24" s="1"/>
  <c r="C42" i="24" s="1"/>
  <c r="ZL41" i="24"/>
  <c r="ZO41" i="24" s="1"/>
  <c r="H41" i="24" s="1"/>
  <c r="D38" i="24"/>
  <c r="F38" i="24" s="1"/>
  <c r="AP40" i="24" s="1"/>
  <c r="FB39" i="24"/>
  <c r="FC39" i="24" s="1"/>
  <c r="UJ39" i="24" s="1"/>
  <c r="FD39" i="24" s="1"/>
  <c r="OS39" i="24" s="1"/>
  <c r="BK39" i="24"/>
  <c r="K38" i="24"/>
  <c r="BI39" i="24" s="1"/>
  <c r="XJ40" i="24"/>
  <c r="SZ39" i="24"/>
  <c r="SW39" i="24" s="1"/>
  <c r="YC39" i="24"/>
  <c r="YD39" i="24" s="1"/>
  <c r="YH39" i="24" s="1"/>
  <c r="ZH43" i="24" a="1"/>
  <c r="ZI42" i="24" a="1"/>
  <c r="ZF43" i="24" a="1"/>
  <c r="ZF43" i="24" l="1"/>
  <c r="ZI42" i="24"/>
  <c r="ZH43" i="24"/>
  <c r="ZL42" i="24"/>
  <c r="ZO42" i="24" s="1"/>
  <c r="H42" i="24" s="1"/>
  <c r="ZK43" i="24"/>
  <c r="ZN43" i="24" s="1"/>
  <c r="C43" i="24" s="1"/>
  <c r="AT38" i="24"/>
  <c r="BG39" i="24"/>
  <c r="AK38" i="24"/>
  <c r="B38" i="24" s="1"/>
  <c r="AB39" i="24"/>
  <c r="Y39" i="24" s="1"/>
  <c r="W38" i="24"/>
  <c r="X38" i="24" s="1"/>
  <c r="AN38" i="24" s="1"/>
  <c r="AM38" i="24" s="1"/>
  <c r="VO38" i="24"/>
  <c r="IS38" i="24" s="1"/>
  <c r="PX38" i="24" s="1"/>
  <c r="VL38" i="24"/>
  <c r="IJ38" i="24" s="1"/>
  <c r="PU38" i="24" s="1"/>
  <c r="LX39" i="24"/>
  <c r="WQ39" i="24" s="1"/>
  <c r="LY39" i="24" s="1"/>
  <c r="QZ39" i="24" s="1"/>
  <c r="IZ39" i="24"/>
  <c r="JA39" i="24" s="1"/>
  <c r="VR39" i="24" s="1"/>
  <c r="JB39" i="24" s="1"/>
  <c r="QA39" i="24" s="1"/>
  <c r="VM38" i="24"/>
  <c r="IM38" i="24" s="1"/>
  <c r="PV38" i="24" s="1"/>
  <c r="AQ40" i="24"/>
  <c r="AU38" i="24"/>
  <c r="AC39" i="24"/>
  <c r="Z39" i="24" s="1"/>
  <c r="YA40" i="24"/>
  <c r="YB40" i="24" s="1"/>
  <c r="YG40" i="24" s="1"/>
  <c r="XI41" i="24"/>
  <c r="SY40" i="24"/>
  <c r="SV40" i="24" s="1"/>
  <c r="ZF44" i="24" a="1"/>
  <c r="ZI43" i="24" a="1"/>
  <c r="ZH44" i="24" a="1"/>
  <c r="ZH44" i="24" l="1"/>
  <c r="ZI43" i="24"/>
  <c r="ZF44" i="24"/>
  <c r="ZK44" i="24"/>
  <c r="ZN44" i="24" s="1"/>
  <c r="C44" i="24" s="1"/>
  <c r="ZL43" i="24"/>
  <c r="ZO43" i="24" s="1"/>
  <c r="H43" i="24" s="1"/>
  <c r="YV38" i="24"/>
  <c r="ZA39" i="24" s="1"/>
  <c r="RR38" i="24" a="1"/>
  <c r="RR38" i="24" s="1"/>
  <c r="RQ38" i="24" a="1"/>
  <c r="RQ38" i="24" s="1"/>
  <c r="YW38" i="24"/>
  <c r="ZB39" i="24" s="1"/>
  <c r="RT38" i="24" a="1"/>
  <c r="RT38" i="24" s="1"/>
  <c r="RS38" i="24" a="1"/>
  <c r="RS38" i="24" s="1"/>
  <c r="YY38" i="24"/>
  <c r="ZD39" i="24" s="1"/>
  <c r="YX38" i="24"/>
  <c r="ZC39" i="24" s="1"/>
  <c r="RV38" i="24" a="1"/>
  <c r="RV38" i="24" s="1"/>
  <c r="YU38" i="24"/>
  <c r="YZ39" i="24" s="1"/>
  <c r="RU38" i="24" a="1"/>
  <c r="RU38" i="24" s="1"/>
  <c r="S38" i="24"/>
  <c r="AW38" i="24" s="1"/>
  <c r="AR41" i="24"/>
  <c r="AD40" i="24"/>
  <c r="AA40" i="24" s="1"/>
  <c r="ZH45" i="24" a="1"/>
  <c r="ZI44" i="24" a="1"/>
  <c r="ZF45" i="24" a="1"/>
  <c r="SL38" i="24"/>
  <c r="SH38" i="24"/>
  <c r="SG38" i="24"/>
  <c r="SK38" i="24"/>
  <c r="SJ38" i="24"/>
  <c r="SI38" i="24"/>
  <c r="ZF45" i="24" l="1"/>
  <c r="ZI44" i="24"/>
  <c r="ZH45" i="24"/>
  <c r="ZL44" i="24"/>
  <c r="ZO44" i="24" s="1"/>
  <c r="H44" i="24" s="1"/>
  <c r="ZK45" i="24"/>
  <c r="ZN45" i="24" s="1"/>
  <c r="C45" i="24" s="1"/>
  <c r="SS38" i="24"/>
  <c r="AO39" i="24"/>
  <c r="V38" i="24"/>
  <c r="T38" i="24"/>
  <c r="ZF46" i="24" a="1"/>
  <c r="ZI45" i="24" a="1"/>
  <c r="ZH46" i="24" a="1"/>
  <c r="ZH46" i="24" l="1"/>
  <c r="ZI45" i="24"/>
  <c r="ZF46" i="24"/>
  <c r="ZK46" i="24"/>
  <c r="ZN46" i="24" s="1"/>
  <c r="C46" i="24" s="1"/>
  <c r="ZL45" i="24"/>
  <c r="ZO45" i="24" s="1"/>
  <c r="H45" i="24" s="1"/>
  <c r="RX39" i="24"/>
  <c r="RZ38" i="24"/>
  <c r="ST38" i="24" s="1"/>
  <c r="SU38" i="24" s="1" a="1"/>
  <c r="SU38" i="24" s="1"/>
  <c r="U38" i="24"/>
  <c r="BL39" i="24"/>
  <c r="AS39" i="24"/>
  <c r="BH39" i="24"/>
  <c r="AE39" i="24" s="1"/>
  <c r="BJ39" i="24"/>
  <c r="AG39" i="24" s="1"/>
  <c r="I39" i="24" s="1"/>
  <c r="ZH47" i="24" a="1"/>
  <c r="ZI46" i="24" a="1"/>
  <c r="ZF47" i="24" a="1"/>
  <c r="ZF47" i="24" l="1"/>
  <c r="ZI46" i="24"/>
  <c r="ZH47" i="24"/>
  <c r="ZL46" i="24"/>
  <c r="ZO46" i="24" s="1"/>
  <c r="H46" i="24" s="1"/>
  <c r="ZK47" i="24"/>
  <c r="ZN47" i="24" s="1"/>
  <c r="C47" i="24" s="1"/>
  <c r="D39" i="24"/>
  <c r="AK39" i="24" s="1"/>
  <c r="AV39" i="24"/>
  <c r="AJ39" i="24"/>
  <c r="AY39" i="24"/>
  <c r="AF39" i="24"/>
  <c r="BM39" i="24"/>
  <c r="AI39" i="24"/>
  <c r="BO39" i="24"/>
  <c r="AX39" i="24"/>
  <c r="TH39" i="24"/>
  <c r="BN39" i="24"/>
  <c r="AH39" i="24"/>
  <c r="ZI47" i="24" a="1"/>
  <c r="ZF48" i="24" a="1"/>
  <c r="ZH48" i="24" a="1"/>
  <c r="ZH48" i="24" l="1"/>
  <c r="ZF48" i="24"/>
  <c r="ZI47" i="24"/>
  <c r="ZK48" i="24"/>
  <c r="ZN48" i="24" s="1"/>
  <c r="C48" i="24" s="1"/>
  <c r="ZL47" i="24"/>
  <c r="ZO47" i="24" s="1"/>
  <c r="H47" i="24" s="1"/>
  <c r="FB40" i="24"/>
  <c r="FC40" i="24" s="1"/>
  <c r="UJ40" i="24" s="1"/>
  <c r="FD40" i="24" s="1"/>
  <c r="OS40" i="24" s="1"/>
  <c r="BK40" i="24"/>
  <c r="SZ40" i="24"/>
  <c r="SW40" i="24" s="1"/>
  <c r="YC40" i="24"/>
  <c r="YD40" i="24" s="1"/>
  <c r="YH40" i="24" s="1"/>
  <c r="XJ41" i="24"/>
  <c r="TI39" i="24"/>
  <c r="J39" i="24"/>
  <c r="II40" i="24" s="1"/>
  <c r="E39" i="24"/>
  <c r="F39" i="24" s="1"/>
  <c r="ZH49" i="24" a="1"/>
  <c r="ZF49" i="24" a="1"/>
  <c r="ZI48" i="24" a="1"/>
  <c r="ZI48" i="24" l="1"/>
  <c r="ZF49" i="24"/>
  <c r="ZH49" i="24"/>
  <c r="ZL48" i="24"/>
  <c r="ZO48" i="24" s="1"/>
  <c r="H48" i="24" s="1"/>
  <c r="ZK49" i="24"/>
  <c r="ZN49" i="24" s="1"/>
  <c r="C49" i="24" s="1"/>
  <c r="IZ40" i="24"/>
  <c r="JA40" i="24" s="1"/>
  <c r="VR40" i="24" s="1"/>
  <c r="JB40" i="24" s="1"/>
  <c r="QA40" i="24" s="1"/>
  <c r="LX40" i="24"/>
  <c r="WQ40" i="24" s="1"/>
  <c r="LY40" i="24" s="1"/>
  <c r="QZ40" i="24" s="1"/>
  <c r="VM39" i="24"/>
  <c r="IM39" i="24" s="1"/>
  <c r="PV39" i="24" s="1"/>
  <c r="VL39" i="24"/>
  <c r="IJ39" i="24" s="1"/>
  <c r="PU39" i="24" s="1"/>
  <c r="VO39" i="24"/>
  <c r="IS39" i="24" s="1"/>
  <c r="PX39" i="24" s="1"/>
  <c r="AP41" i="24"/>
  <c r="AT39" i="24"/>
  <c r="AB40" i="24"/>
  <c r="Y40" i="24" s="1"/>
  <c r="K39" i="24"/>
  <c r="W39" i="24"/>
  <c r="X39" i="24" s="1"/>
  <c r="AN39" i="24" s="1"/>
  <c r="AM39" i="24" s="1"/>
  <c r="BG40" i="24"/>
  <c r="AL39" i="24"/>
  <c r="B39" i="24" s="1"/>
  <c r="ZI49" i="24" a="1"/>
  <c r="ZF50" i="24" a="1"/>
  <c r="ZH50" i="24" a="1"/>
  <c r="ZH50" i="24" l="1"/>
  <c r="ZF50" i="24"/>
  <c r="ZI49" i="24"/>
  <c r="ZK50" i="24"/>
  <c r="ZN50" i="24" s="1"/>
  <c r="C50" i="24" s="1"/>
  <c r="ZL49" i="24"/>
  <c r="ZO49" i="24" s="1"/>
  <c r="H49" i="24" s="1"/>
  <c r="RR39" i="24" a="1"/>
  <c r="RR39" i="24" s="1"/>
  <c r="RU39" i="24" a="1"/>
  <c r="RU39" i="24" s="1"/>
  <c r="YY39" i="24"/>
  <c r="ZD40" i="24" s="1"/>
  <c r="RT39" i="24" a="1"/>
  <c r="RT39" i="24" s="1"/>
  <c r="YX39" i="24"/>
  <c r="ZC40" i="24" s="1"/>
  <c r="RS39" i="24" a="1"/>
  <c r="RS39" i="24" s="1"/>
  <c r="RV39" i="24" a="1"/>
  <c r="RV39" i="24" s="1"/>
  <c r="YU39" i="24"/>
  <c r="YZ40" i="24" s="1"/>
  <c r="YW39" i="24"/>
  <c r="ZB40" i="24" s="1"/>
  <c r="YV39" i="24"/>
  <c r="ZA40" i="24" s="1"/>
  <c r="RQ39" i="24" a="1"/>
  <c r="RQ39" i="24" s="1"/>
  <c r="S39" i="24"/>
  <c r="AW39" i="24" s="1"/>
  <c r="AQ41" i="24"/>
  <c r="AC40" i="24"/>
  <c r="Z40" i="24" s="1"/>
  <c r="AU39" i="24"/>
  <c r="BI40" i="24"/>
  <c r="AR42" i="24"/>
  <c r="ZH51" i="24" a="1"/>
  <c r="ZI50" i="24" a="1"/>
  <c r="ZF51" i="24" a="1"/>
  <c r="SH39" i="24"/>
  <c r="SK39" i="24"/>
  <c r="SG39" i="24"/>
  <c r="SJ39" i="24"/>
  <c r="SI39" i="24"/>
  <c r="SL39" i="24"/>
  <c r="ZF51" i="24" l="1"/>
  <c r="ZI50" i="24"/>
  <c r="ZH51" i="24"/>
  <c r="ZL50" i="24"/>
  <c r="ZO50" i="24" s="1"/>
  <c r="H50" i="24" s="1"/>
  <c r="ZK51" i="24"/>
  <c r="ZN51" i="24" s="1"/>
  <c r="C51" i="24" s="1"/>
  <c r="SS39" i="24"/>
  <c r="T39" i="24"/>
  <c r="U39" i="24" s="1"/>
  <c r="YA41" i="24"/>
  <c r="YB41" i="24" s="1"/>
  <c r="YG41" i="24" s="1"/>
  <c r="SY41" i="24"/>
  <c r="SV41" i="24" s="1"/>
  <c r="XI42" i="24"/>
  <c r="V39" i="24"/>
  <c r="AO40" i="24"/>
  <c r="AD41" i="24"/>
  <c r="AA41" i="24" s="1"/>
  <c r="ZF52" i="24" a="1"/>
  <c r="ZI51" i="24" a="1"/>
  <c r="ZH52" i="24" a="1"/>
  <c r="ZH52" i="24" l="1"/>
  <c r="ZI51" i="24"/>
  <c r="ZF52" i="24"/>
  <c r="ZK52" i="24"/>
  <c r="ZN52" i="24" s="1"/>
  <c r="C52" i="24" s="1"/>
  <c r="ZL51" i="24"/>
  <c r="ZO51" i="24" s="1"/>
  <c r="H51" i="24" s="1"/>
  <c r="RX40" i="24"/>
  <c r="RZ39" i="24"/>
  <c r="AS40" i="24"/>
  <c r="BH40" i="24"/>
  <c r="BJ40" i="24"/>
  <c r="BL40" i="24"/>
  <c r="ZH53" i="24" a="1"/>
  <c r="ZF53" i="24" a="1"/>
  <c r="ZI52" i="24" a="1"/>
  <c r="ZI52" i="24" l="1"/>
  <c r="ZF53" i="24"/>
  <c r="ZH53" i="24"/>
  <c r="ZL52" i="24"/>
  <c r="ZO52" i="24" s="1"/>
  <c r="H52" i="24" s="1"/>
  <c r="ZK53" i="24"/>
  <c r="ZN53" i="24" s="1"/>
  <c r="C53" i="24" s="1"/>
  <c r="ST39" i="24"/>
  <c r="SU39" i="24" s="1" a="1"/>
  <c r="SU39" i="24" s="1"/>
  <c r="AX40" i="24"/>
  <c r="AJ40" i="24"/>
  <c r="AF40" i="24"/>
  <c r="AE40" i="24"/>
  <c r="BM40" i="24"/>
  <c r="TI40" i="24" s="1"/>
  <c r="BO40" i="24"/>
  <c r="AY40" i="24"/>
  <c r="AI40" i="24"/>
  <c r="TH40" i="24"/>
  <c r="AV40" i="24"/>
  <c r="AG40" i="24"/>
  <c r="BN40" i="24"/>
  <c r="AH40" i="24"/>
  <c r="J40" i="24" s="1"/>
  <c r="II41" i="24" s="1"/>
  <c r="ZI53" i="24" a="1"/>
  <c r="ZH54" i="24" a="1"/>
  <c r="ZH54" i="24" l="1"/>
  <c r="ZI53" i="24"/>
  <c r="ZK54" i="24"/>
  <c r="ZN54" i="24" s="1"/>
  <c r="C54" i="24" s="1"/>
  <c r="ZL53" i="24"/>
  <c r="ZO53" i="24" s="1"/>
  <c r="H53" i="24" s="1"/>
  <c r="FB41" i="24"/>
  <c r="FC41" i="24" s="1"/>
  <c r="UJ41" i="24" s="1"/>
  <c r="FD41" i="24" s="1"/>
  <c r="OS41" i="24" s="1"/>
  <c r="BK41" i="24"/>
  <c r="D40" i="24"/>
  <c r="YC41" i="24"/>
  <c r="YD41" i="24" s="1"/>
  <c r="YH41" i="24" s="1"/>
  <c r="SZ41" i="24"/>
  <c r="SW41" i="24" s="1"/>
  <c r="XJ42" i="24"/>
  <c r="I40" i="24"/>
  <c r="K40" i="24" s="1"/>
  <c r="E40" i="24"/>
  <c r="ZH55" i="24" a="1"/>
  <c r="ZH55" i="24" l="1"/>
  <c r="ZK55" i="24"/>
  <c r="ZN55" i="24" s="1"/>
  <c r="C55" i="24" s="1"/>
  <c r="VL40" i="24"/>
  <c r="IJ40" i="24" s="1"/>
  <c r="PU40" i="24" s="1"/>
  <c r="LX41" i="24"/>
  <c r="WQ41" i="24" s="1"/>
  <c r="LY41" i="24" s="1"/>
  <c r="QZ41" i="24" s="1"/>
  <c r="VO40" i="24"/>
  <c r="IS40" i="24" s="1"/>
  <c r="PX40" i="24" s="1"/>
  <c r="VM40" i="24"/>
  <c r="IM40" i="24" s="1"/>
  <c r="PV40" i="24" s="1"/>
  <c r="IZ41" i="24"/>
  <c r="JA41" i="24" s="1"/>
  <c r="VR41" i="24" s="1"/>
  <c r="JB41" i="24" s="1"/>
  <c r="QA41" i="24" s="1"/>
  <c r="F40" i="24"/>
  <c r="AQ42" i="24"/>
  <c r="AU40" i="24"/>
  <c r="AC41" i="24"/>
  <c r="Z41" i="24" s="1"/>
  <c r="AL40" i="24"/>
  <c r="BI41" i="24"/>
  <c r="AK40" i="24"/>
  <c r="ZH56" i="24" a="1"/>
  <c r="ZH56" i="24" l="1"/>
  <c r="ZK56" i="24"/>
  <c r="ZN56" i="24" s="1"/>
  <c r="C56" i="24" s="1"/>
  <c r="YV40" i="24"/>
  <c r="ZA41" i="24" s="1"/>
  <c r="RU40" i="24" a="1"/>
  <c r="RU40" i="24" s="1"/>
  <c r="RT40" i="24" a="1"/>
  <c r="RT40" i="24" s="1"/>
  <c r="YW40" i="24"/>
  <c r="ZB41" i="24" s="1"/>
  <c r="RR40" i="24" a="1"/>
  <c r="RR40" i="24" s="1"/>
  <c r="RV40" i="24" a="1"/>
  <c r="RV40" i="24" s="1"/>
  <c r="RQ40" i="24" a="1"/>
  <c r="RQ40" i="24" s="1"/>
  <c r="YY40" i="24"/>
  <c r="ZD41" i="24" s="1"/>
  <c r="YU40" i="24"/>
  <c r="YZ41" i="24" s="1"/>
  <c r="RS40" i="24" a="1"/>
  <c r="RS40" i="24" s="1"/>
  <c r="YX40" i="24"/>
  <c r="ZC41" i="24" s="1"/>
  <c r="YA42" i="24"/>
  <c r="YB42" i="24" s="1"/>
  <c r="YG42" i="24" s="1"/>
  <c r="XI43" i="24"/>
  <c r="SY42" i="24"/>
  <c r="SV42" i="24" s="1"/>
  <c r="B40" i="24"/>
  <c r="W40" i="24"/>
  <c r="X40" i="24" s="1"/>
  <c r="AT40" i="24"/>
  <c r="AB41" i="24"/>
  <c r="Y41" i="24" s="1"/>
  <c r="AP42" i="24"/>
  <c r="BG41" i="24"/>
  <c r="ZH57" i="24" a="1"/>
  <c r="SI40" i="24"/>
  <c r="SK40" i="24"/>
  <c r="SJ40" i="24"/>
  <c r="SH40" i="24"/>
  <c r="SL40" i="24"/>
  <c r="SG40" i="24"/>
  <c r="ZH57" i="24" l="1"/>
  <c r="ZK57" i="24"/>
  <c r="ZN57" i="24" s="1"/>
  <c r="C57" i="24" s="1"/>
  <c r="SS40" i="24"/>
  <c r="RZ40" i="24" s="1"/>
  <c r="S40" i="24"/>
  <c r="AN40" i="24"/>
  <c r="AM40" i="24" s="1"/>
  <c r="ZH58" i="24" a="1"/>
  <c r="ZH58" i="24" l="1"/>
  <c r="ZK58" i="24"/>
  <c r="ZN58" i="24" s="1"/>
  <c r="C58" i="24" s="1"/>
  <c r="ST40" i="24"/>
  <c r="SU40" i="24" s="1" a="1"/>
  <c r="SU40" i="24" s="1"/>
  <c r="RX41" i="24"/>
  <c r="AW40" i="24"/>
  <c r="AR43" i="24"/>
  <c r="AD42" i="24"/>
  <c r="AA42" i="24" s="1"/>
  <c r="ZH59" i="24" a="1"/>
  <c r="ZH59" i="24" l="1"/>
  <c r="ZK59" i="24"/>
  <c r="ZN59" i="24" s="1"/>
  <c r="C59" i="24" s="1"/>
  <c r="T40" i="24"/>
  <c r="U40" i="24" s="1"/>
  <c r="AO41" i="24"/>
  <c r="V40" i="24"/>
  <c r="ZH60" i="24" a="1"/>
  <c r="ZH60" i="24" l="1"/>
  <c r="ZK60" i="24"/>
  <c r="ZN60" i="24" s="1"/>
  <c r="C60" i="24" s="1"/>
  <c r="BL41" i="24"/>
  <c r="BH41" i="24"/>
  <c r="AF41" i="24" s="1"/>
  <c r="BJ41" i="24"/>
  <c r="AS41" i="24"/>
  <c r="ZH61" i="24" a="1"/>
  <c r="ZH61" i="24" l="1"/>
  <c r="ZK61" i="24"/>
  <c r="ZN61" i="24" s="1"/>
  <c r="C61" i="24" s="1"/>
  <c r="E41" i="24"/>
  <c r="AL41" i="24" s="1"/>
  <c r="AI41" i="24"/>
  <c r="AX41" i="24"/>
  <c r="AV41" i="24"/>
  <c r="AH41" i="24"/>
  <c r="BN41" i="24"/>
  <c r="AG41" i="24"/>
  <c r="AE41" i="24"/>
  <c r="BM41" i="24"/>
  <c r="TI41" i="24" s="1"/>
  <c r="BO41" i="24"/>
  <c r="AJ41" i="24"/>
  <c r="AY41" i="24"/>
  <c r="TH41" i="24"/>
  <c r="ZH62" i="24" a="1"/>
  <c r="ZH62" i="24" l="1"/>
  <c r="ZK62" i="24"/>
  <c r="ZN62" i="24" s="1"/>
  <c r="C62" i="24" s="1"/>
  <c r="FB42" i="24"/>
  <c r="FC42" i="24" s="1"/>
  <c r="UJ42" i="24" s="1"/>
  <c r="FD42" i="24" s="1"/>
  <c r="OS42" i="24" s="1"/>
  <c r="BK42" i="24"/>
  <c r="D41" i="24"/>
  <c r="I41" i="24"/>
  <c r="XJ43" i="24"/>
  <c r="YC42" i="24"/>
  <c r="YD42" i="24" s="1"/>
  <c r="YH42" i="24" s="1"/>
  <c r="SZ42" i="24"/>
  <c r="SW42" i="24" s="1"/>
  <c r="J41" i="24"/>
  <c r="II42" i="24" s="1"/>
  <c r="ZH63" i="24" a="1"/>
  <c r="ZH63" i="24" l="1"/>
  <c r="ZK63" i="24"/>
  <c r="ZN63" i="24" s="1"/>
  <c r="IZ42" i="24"/>
  <c r="JA42" i="24" s="1"/>
  <c r="VR42" i="24" s="1"/>
  <c r="JB42" i="24" s="1"/>
  <c r="QA42" i="24" s="1"/>
  <c r="VO41" i="24"/>
  <c r="IS41" i="24" s="1"/>
  <c r="PX41" i="24" s="1"/>
  <c r="VM41" i="24"/>
  <c r="IM41" i="24" s="1"/>
  <c r="PV41" i="24" s="1"/>
  <c r="VL41" i="24"/>
  <c r="IJ41" i="24" s="1"/>
  <c r="PU41" i="24" s="1"/>
  <c r="LX42" i="24"/>
  <c r="WQ42" i="24" s="1"/>
  <c r="LY42" i="24" s="1"/>
  <c r="QZ42" i="24" s="1"/>
  <c r="K41" i="24"/>
  <c r="F41" i="24"/>
  <c r="AK41" i="24"/>
  <c r="B41" i="24" s="1"/>
  <c r="ZH64" i="24" a="1"/>
  <c r="ZH64" i="24" l="1"/>
  <c r="ZK64" i="24"/>
  <c r="ZN64" i="24" s="1"/>
  <c r="YU41" i="24"/>
  <c r="YZ42" i="24" s="1"/>
  <c r="YY41" i="24"/>
  <c r="ZD42" i="24" s="1"/>
  <c r="RU41" i="24" a="1"/>
  <c r="RU41" i="24" s="1"/>
  <c r="RR41" i="24" a="1"/>
  <c r="RR41" i="24" s="1"/>
  <c r="RQ41" i="24" a="1"/>
  <c r="RQ41" i="24" s="1"/>
  <c r="YX41" i="24"/>
  <c r="ZC42" i="24" s="1"/>
  <c r="YV41" i="24"/>
  <c r="ZA42" i="24" s="1"/>
  <c r="YW41" i="24"/>
  <c r="ZB42" i="24" s="1"/>
  <c r="RS41" i="24" a="1"/>
  <c r="RS41" i="24" s="1"/>
  <c r="RT41" i="24" a="1"/>
  <c r="RT41" i="24" s="1"/>
  <c r="RV41" i="24" a="1"/>
  <c r="RV41" i="24" s="1"/>
  <c r="W41" i="24"/>
  <c r="X41" i="24" s="1"/>
  <c r="AP43" i="24"/>
  <c r="AB42" i="24"/>
  <c r="Y42" i="24" s="1"/>
  <c r="AT41" i="24"/>
  <c r="BG42" i="24"/>
  <c r="AU41" i="24"/>
  <c r="AC42" i="24"/>
  <c r="Z42" i="24" s="1"/>
  <c r="AQ43" i="24"/>
  <c r="BI42" i="24"/>
  <c r="ZH65" i="24" a="1"/>
  <c r="SI41" i="24"/>
  <c r="SJ41" i="24"/>
  <c r="SK41" i="24"/>
  <c r="SH41" i="24"/>
  <c r="SG41" i="24"/>
  <c r="SL41" i="24"/>
  <c r="ZH65" i="24" l="1"/>
  <c r="ZK65" i="24"/>
  <c r="ZN65" i="24" s="1"/>
  <c r="SS41" i="24"/>
  <c r="S41" i="24"/>
  <c r="AN41" i="24"/>
  <c r="AM41" i="24" s="1"/>
  <c r="SY43" i="24"/>
  <c r="SV43" i="24" s="1"/>
  <c r="XI44" i="24"/>
  <c r="YA43" i="24"/>
  <c r="YB43" i="24" s="1"/>
  <c r="YG43" i="24" s="1"/>
  <c r="ZH66" i="24" a="1"/>
  <c r="ZH66" i="24" l="1"/>
  <c r="ZK66" i="24"/>
  <c r="ZN66" i="24" s="1"/>
  <c r="RX42" i="24"/>
  <c r="RZ41" i="24"/>
  <c r="ST41" i="24" s="1"/>
  <c r="SU41" i="24" s="1" a="1"/>
  <c r="SU41" i="24" s="1"/>
  <c r="AW41" i="24"/>
  <c r="AR44" i="24"/>
  <c r="AD43" i="24"/>
  <c r="AA43" i="24" s="1"/>
  <c r="ZH67" i="24" a="1"/>
  <c r="ZH67" i="24" l="1"/>
  <c r="ZK67" i="24"/>
  <c r="ZN67" i="24" s="1"/>
  <c r="T41" i="24"/>
  <c r="U41" i="24" s="1"/>
  <c r="V41" i="24"/>
  <c r="AO42" i="24"/>
  <c r="ZH68" i="24" a="1"/>
  <c r="ZH68" i="24" l="1"/>
  <c r="ZK68" i="24"/>
  <c r="ZN68" i="24" s="1"/>
  <c r="AS42" i="24"/>
  <c r="BL42" i="24"/>
  <c r="BH42" i="24"/>
  <c r="AF42" i="24" s="1"/>
  <c r="BJ42" i="24"/>
  <c r="AH42" i="24" s="1"/>
  <c r="J42" i="24" s="1"/>
  <c r="II43" i="24" s="1"/>
  <c r="ZH69" i="24" a="1"/>
  <c r="ZH69" i="24" l="1"/>
  <c r="ZK69" i="24"/>
  <c r="ZN69" i="24" s="1"/>
  <c r="E42" i="24"/>
  <c r="AL42" i="24" s="1"/>
  <c r="AX42" i="24"/>
  <c r="AI42" i="24"/>
  <c r="AG42" i="24"/>
  <c r="BN42" i="24"/>
  <c r="AJ42" i="24"/>
  <c r="AY42" i="24"/>
  <c r="BO42" i="24"/>
  <c r="TH42" i="24"/>
  <c r="AV42" i="24"/>
  <c r="AE42" i="24"/>
  <c r="BM42" i="24"/>
  <c r="TI42" i="24" s="1"/>
  <c r="ZH70" i="24" a="1"/>
  <c r="ZH70" i="24" l="1"/>
  <c r="ZK70" i="24"/>
  <c r="ZN70" i="24" s="1"/>
  <c r="FB43" i="24"/>
  <c r="FC43" i="24" s="1"/>
  <c r="UJ43" i="24" s="1"/>
  <c r="FD43" i="24" s="1"/>
  <c r="OS43" i="24" s="1"/>
  <c r="BK43" i="24"/>
  <c r="D42" i="24"/>
  <c r="SZ43" i="24"/>
  <c r="SW43" i="24" s="1"/>
  <c r="XJ44" i="24"/>
  <c r="YC43" i="24"/>
  <c r="YD43" i="24" s="1"/>
  <c r="YH43" i="24" s="1"/>
  <c r="I42" i="24"/>
  <c r="ZH71" i="24" a="1"/>
  <c r="ZH71" i="24" l="1"/>
  <c r="ZK71" i="24"/>
  <c r="ZN71" i="24" s="1"/>
  <c r="VM42" i="24"/>
  <c r="IM42" i="24" s="1"/>
  <c r="PV42" i="24" s="1"/>
  <c r="LX43" i="24"/>
  <c r="WQ43" i="24" s="1"/>
  <c r="LY43" i="24" s="1"/>
  <c r="QZ43" i="24" s="1"/>
  <c r="IZ43" i="24"/>
  <c r="JA43" i="24" s="1"/>
  <c r="VR43" i="24" s="1"/>
  <c r="JB43" i="24" s="1"/>
  <c r="QA43" i="24" s="1"/>
  <c r="VO42" i="24"/>
  <c r="IS42" i="24" s="1"/>
  <c r="PX42" i="24" s="1"/>
  <c r="VL42" i="24"/>
  <c r="IJ42" i="24" s="1"/>
  <c r="PU42" i="24" s="1"/>
  <c r="K42" i="24"/>
  <c r="F42" i="24"/>
  <c r="AK42" i="24"/>
  <c r="B42" i="24" s="1"/>
  <c r="ZH72" i="24" a="1"/>
  <c r="ZH72" i="24" l="1"/>
  <c r="ZK72" i="24"/>
  <c r="ZN72" i="24" s="1"/>
  <c r="RS42" i="24" a="1"/>
  <c r="RS42" i="24" s="1"/>
  <c r="RV42" i="24" a="1"/>
  <c r="RV42" i="24" s="1"/>
  <c r="YU42" i="24"/>
  <c r="YZ43" i="24" s="1"/>
  <c r="RU42" i="24" a="1"/>
  <c r="RU42" i="24" s="1"/>
  <c r="YX42" i="24"/>
  <c r="ZC43" i="24" s="1"/>
  <c r="RT42" i="24" a="1"/>
  <c r="RT42" i="24" s="1"/>
  <c r="RR42" i="24" a="1"/>
  <c r="RR42" i="24" s="1"/>
  <c r="YY42" i="24"/>
  <c r="ZD43" i="24" s="1"/>
  <c r="RQ42" i="24" a="1"/>
  <c r="RQ42" i="24" s="1"/>
  <c r="YV42" i="24"/>
  <c r="ZA43" i="24" s="1"/>
  <c r="YW42" i="24"/>
  <c r="ZB43" i="24" s="1"/>
  <c r="W42" i="24"/>
  <c r="X42" i="24" s="1"/>
  <c r="AP44" i="24"/>
  <c r="AT42" i="24"/>
  <c r="AB43" i="24"/>
  <c r="Y43" i="24" s="1"/>
  <c r="BG43" i="24"/>
  <c r="AU42" i="24"/>
  <c r="AQ44" i="24"/>
  <c r="AC43" i="24"/>
  <c r="Z43" i="24" s="1"/>
  <c r="BI43" i="24"/>
  <c r="ZH73" i="24" a="1"/>
  <c r="SI42" i="24"/>
  <c r="SG42" i="24"/>
  <c r="SL42" i="24"/>
  <c r="SK42" i="24"/>
  <c r="SJ42" i="24"/>
  <c r="SH42" i="24"/>
  <c r="ZH73" i="24" l="1"/>
  <c r="ZK73" i="24"/>
  <c r="ZN73" i="24" s="1"/>
  <c r="SS42" i="24"/>
  <c r="S42" i="24"/>
  <c r="AN42" i="24"/>
  <c r="AM42" i="24" s="1"/>
  <c r="SY44" i="24"/>
  <c r="SV44" i="24" s="1"/>
  <c r="XI45" i="24"/>
  <c r="YA44" i="24"/>
  <c r="YB44" i="24" s="1"/>
  <c r="YG44" i="24" s="1"/>
  <c r="AD44" i="24"/>
  <c r="AA44" i="24" s="1"/>
  <c r="AR45" i="24"/>
  <c r="ZH74" i="24" a="1"/>
  <c r="ZH74" i="24" l="1"/>
  <c r="ZK74" i="24"/>
  <c r="ZN74" i="24" s="1"/>
  <c r="RX43" i="24"/>
  <c r="RZ42" i="24"/>
  <c r="ST42" i="24" s="1"/>
  <c r="SU42" i="24" s="1" a="1"/>
  <c r="SU42" i="24" s="1"/>
  <c r="AW42" i="24"/>
  <c r="ZH75" i="24" a="1"/>
  <c r="ZH75" i="24" l="1"/>
  <c r="ZK75" i="24"/>
  <c r="ZN75" i="24" s="1"/>
  <c r="T42" i="24"/>
  <c r="U42" i="24" s="1"/>
  <c r="V42" i="24"/>
  <c r="AO43" i="24"/>
  <c r="ZH76" i="24" a="1"/>
  <c r="ZH76" i="24" l="1"/>
  <c r="ZK76" i="24"/>
  <c r="ZN76" i="24" s="1"/>
  <c r="AS43" i="24"/>
  <c r="BJ43" i="24"/>
  <c r="BL43" i="24"/>
  <c r="BH43" i="24"/>
  <c r="AF43" i="24" s="1"/>
  <c r="ZH77" i="24" a="1"/>
  <c r="ZH77" i="24" l="1"/>
  <c r="ZK77" i="24"/>
  <c r="ZN77" i="24" s="1"/>
  <c r="E43" i="24"/>
  <c r="AL43" i="24" s="1"/>
  <c r="AX43" i="24"/>
  <c r="AI43" i="24"/>
  <c r="AY43" i="24"/>
  <c r="AJ43" i="24"/>
  <c r="BO43" i="24"/>
  <c r="TH43" i="24"/>
  <c r="AV43" i="24"/>
  <c r="AG43" i="24"/>
  <c r="AH43" i="24"/>
  <c r="J43" i="24" s="1"/>
  <c r="II44" i="24" s="1"/>
  <c r="BN43" i="24"/>
  <c r="AE43" i="24"/>
  <c r="BM43" i="24"/>
  <c r="TI43" i="24" s="1"/>
  <c r="ZH78" i="24" a="1"/>
  <c r="ZH78" i="24" l="1"/>
  <c r="ZK78" i="24"/>
  <c r="ZN78" i="24" s="1"/>
  <c r="FB44" i="24"/>
  <c r="FC44" i="24" s="1"/>
  <c r="UJ44" i="24" s="1"/>
  <c r="FD44" i="24" s="1"/>
  <c r="OS44" i="24" s="1"/>
  <c r="BK44" i="24"/>
  <c r="I43" i="24"/>
  <c r="K43" i="24" s="1"/>
  <c r="AU43" i="24" s="1"/>
  <c r="SZ44" i="24"/>
  <c r="SW44" i="24" s="1"/>
  <c r="XJ45" i="24"/>
  <c r="YC44" i="24"/>
  <c r="YD44" i="24" s="1"/>
  <c r="YH44" i="24" s="1"/>
  <c r="D43" i="24"/>
  <c r="AK43" i="24" s="1"/>
  <c r="B43" i="24" s="1"/>
  <c r="ZH79" i="24" a="1"/>
  <c r="ZH79" i="24" l="1"/>
  <c r="ZK79" i="24"/>
  <c r="ZN79" i="24" s="1"/>
  <c r="VM43" i="24"/>
  <c r="IM43" i="24" s="1"/>
  <c r="PV43" i="24" s="1"/>
  <c r="LX44" i="24"/>
  <c r="WQ44" i="24" s="1"/>
  <c r="LY44" i="24" s="1"/>
  <c r="QZ44" i="24" s="1"/>
  <c r="IZ44" i="24"/>
  <c r="JA44" i="24" s="1"/>
  <c r="VR44" i="24" s="1"/>
  <c r="JB44" i="24" s="1"/>
  <c r="QA44" i="24" s="1"/>
  <c r="VO43" i="24"/>
  <c r="IS43" i="24" s="1"/>
  <c r="PX43" i="24" s="1"/>
  <c r="VL43" i="24"/>
  <c r="IJ43" i="24" s="1"/>
  <c r="PU43" i="24" s="1"/>
  <c r="BI44" i="24"/>
  <c r="XI46" i="24" s="1"/>
  <c r="F43" i="24"/>
  <c r="AT43" i="24" s="1"/>
  <c r="AQ45" i="24"/>
  <c r="AC44" i="24"/>
  <c r="Z44" i="24" s="1"/>
  <c r="ZH80" i="24" a="1"/>
  <c r="ZH80" i="24" l="1"/>
  <c r="ZK80" i="24"/>
  <c r="ZN80" i="24" s="1"/>
  <c r="YW43" i="24"/>
  <c r="ZB44" i="24" s="1"/>
  <c r="YX43" i="24"/>
  <c r="ZC44" i="24" s="1"/>
  <c r="RT43" i="24" a="1"/>
  <c r="RT43" i="24" s="1"/>
  <c r="RR43" i="24" a="1"/>
  <c r="RR43" i="24" s="1"/>
  <c r="RV43" i="24" a="1"/>
  <c r="RV43" i="24" s="1"/>
  <c r="YU43" i="24"/>
  <c r="YZ44" i="24" s="1"/>
  <c r="RS43" i="24" a="1"/>
  <c r="RS43" i="24" s="1"/>
  <c r="RU43" i="24" a="1"/>
  <c r="RU43" i="24" s="1"/>
  <c r="YY43" i="24"/>
  <c r="ZD44" i="24" s="1"/>
  <c r="YV43" i="24"/>
  <c r="ZA44" i="24" s="1"/>
  <c r="RQ43" i="24" a="1"/>
  <c r="RQ43" i="24" s="1"/>
  <c r="YA45" i="24"/>
  <c r="YB45" i="24" s="1"/>
  <c r="YG45" i="24" s="1"/>
  <c r="SY45" i="24"/>
  <c r="SV45" i="24" s="1"/>
  <c r="W43" i="24"/>
  <c r="X43" i="24" s="1"/>
  <c r="AB44" i="24"/>
  <c r="Y44" i="24" s="1"/>
  <c r="AP45" i="24"/>
  <c r="BG44" i="24"/>
  <c r="AD45" i="24"/>
  <c r="AA45" i="24" s="1"/>
  <c r="AR46" i="24"/>
  <c r="ZH81" i="24" a="1"/>
  <c r="SG43" i="24"/>
  <c r="SJ43" i="24"/>
  <c r="SH43" i="24"/>
  <c r="SL43" i="24"/>
  <c r="SK43" i="24"/>
  <c r="SI43" i="24"/>
  <c r="ZH81" i="24" l="1"/>
  <c r="ZK81" i="24"/>
  <c r="ZN81" i="24" s="1"/>
  <c r="SS43" i="24"/>
  <c r="S43" i="24"/>
  <c r="AN43" i="24"/>
  <c r="AM43" i="24" s="1"/>
  <c r="ZH82" i="24" a="1"/>
  <c r="ZH82" i="24" l="1"/>
  <c r="ZK82" i="24"/>
  <c r="ZN82" i="24" s="1"/>
  <c r="RX44" i="24"/>
  <c r="RZ43" i="24"/>
  <c r="ST43" i="24" s="1"/>
  <c r="SU43" i="24" s="1" a="1"/>
  <c r="SU43" i="24" s="1"/>
  <c r="AW43" i="24"/>
  <c r="ZH83" i="24" a="1"/>
  <c r="ZH83" i="24" l="1"/>
  <c r="ZK83" i="24"/>
  <c r="ZN83" i="24" s="1"/>
  <c r="T43" i="24"/>
  <c r="U43" i="24" s="1"/>
  <c r="V43" i="24"/>
  <c r="AO44" i="24"/>
  <c r="ZH84" i="24" a="1"/>
  <c r="ZH84" i="24" l="1"/>
  <c r="ZK84" i="24"/>
  <c r="ZN84" i="24" s="1"/>
  <c r="BL44" i="24"/>
  <c r="AV44" i="24" s="1"/>
  <c r="BJ44" i="24"/>
  <c r="AG44" i="24" s="1"/>
  <c r="I44" i="24" s="1"/>
  <c r="BH44" i="24"/>
  <c r="AF44" i="24" s="1"/>
  <c r="AS44" i="24"/>
  <c r="ZH85" i="24" a="1"/>
  <c r="ZH85" i="24" l="1"/>
  <c r="ZK85" i="24"/>
  <c r="ZN85" i="24" s="1"/>
  <c r="E44" i="24"/>
  <c r="AL44" i="24" s="1"/>
  <c r="AI44" i="24"/>
  <c r="AX44" i="24"/>
  <c r="AE44" i="24"/>
  <c r="BM44" i="24"/>
  <c r="TI44" i="24" s="1"/>
  <c r="AH44" i="24"/>
  <c r="BN44" i="24"/>
  <c r="AJ44" i="24"/>
  <c r="BO44" i="24"/>
  <c r="AY44" i="24"/>
  <c r="TH44" i="24"/>
  <c r="ZH86" i="24" a="1"/>
  <c r="ZH86" i="24" l="1"/>
  <c r="ZK86" i="24"/>
  <c r="ZN86" i="24" s="1"/>
  <c r="FB45" i="24"/>
  <c r="FC45" i="24" s="1"/>
  <c r="UJ45" i="24" s="1"/>
  <c r="FD45" i="24" s="1"/>
  <c r="OS45" i="24" s="1"/>
  <c r="BK45" i="24"/>
  <c r="YC45" i="24"/>
  <c r="YD45" i="24" s="1"/>
  <c r="YH45" i="24" s="1"/>
  <c r="SZ45" i="24"/>
  <c r="SW45" i="24" s="1"/>
  <c r="XJ46" i="24"/>
  <c r="J44" i="24"/>
  <c r="II45" i="24" s="1"/>
  <c r="D44" i="24"/>
  <c r="AK44" i="24" s="1"/>
  <c r="B44" i="24" s="1"/>
  <c r="ZH87" i="24" a="1"/>
  <c r="ZH87" i="24" l="1"/>
  <c r="ZK87" i="24"/>
  <c r="ZN87" i="24" s="1"/>
  <c r="VL44" i="24"/>
  <c r="IJ44" i="24" s="1"/>
  <c r="PU44" i="24" s="1"/>
  <c r="VM44" i="24"/>
  <c r="IM44" i="24" s="1"/>
  <c r="PV44" i="24" s="1"/>
  <c r="LX45" i="24"/>
  <c r="WQ45" i="24" s="1"/>
  <c r="LY45" i="24" s="1"/>
  <c r="QZ45" i="24" s="1"/>
  <c r="IZ45" i="24"/>
  <c r="JA45" i="24" s="1"/>
  <c r="VR45" i="24" s="1"/>
  <c r="JB45" i="24" s="1"/>
  <c r="QA45" i="24" s="1"/>
  <c r="VO44" i="24"/>
  <c r="IS44" i="24" s="1"/>
  <c r="PX44" i="24" s="1"/>
  <c r="K44" i="24"/>
  <c r="F44" i="24"/>
  <c r="AD46" i="24"/>
  <c r="AA46" i="24" s="1"/>
  <c r="AR47" i="24"/>
  <c r="ZH88" i="24" a="1"/>
  <c r="ZH88" i="24" l="1"/>
  <c r="ZK88" i="24"/>
  <c r="ZN88" i="24" s="1"/>
  <c r="YV44" i="24"/>
  <c r="ZA45" i="24" s="1"/>
  <c r="YX44" i="24"/>
  <c r="ZC45" i="24" s="1"/>
  <c r="YW44" i="24"/>
  <c r="ZB45" i="24" s="1"/>
  <c r="RQ44" i="24" a="1"/>
  <c r="RQ44" i="24" s="1"/>
  <c r="RU44" i="24" a="1"/>
  <c r="RU44" i="24" s="1"/>
  <c r="YY44" i="24"/>
  <c r="ZD45" i="24" s="1"/>
  <c r="RT44" i="24" a="1"/>
  <c r="RT44" i="24" s="1"/>
  <c r="YU44" i="24"/>
  <c r="YZ45" i="24" s="1"/>
  <c r="RR44" i="24" a="1"/>
  <c r="RR44" i="24" s="1"/>
  <c r="RS44" i="24" a="1"/>
  <c r="RS44" i="24" s="1"/>
  <c r="RV44" i="24" a="1"/>
  <c r="RV44" i="24" s="1"/>
  <c r="AC45" i="24"/>
  <c r="Z45" i="24" s="1"/>
  <c r="AQ46" i="24"/>
  <c r="AU44" i="24"/>
  <c r="BI45" i="24"/>
  <c r="W44" i="24"/>
  <c r="X44" i="24" s="1"/>
  <c r="AP46" i="24"/>
  <c r="AB45" i="24"/>
  <c r="Y45" i="24" s="1"/>
  <c r="AT44" i="24"/>
  <c r="BG45" i="24"/>
  <c r="ZH89" i="24" a="1"/>
  <c r="SH44" i="24"/>
  <c r="SI44" i="24"/>
  <c r="SL44" i="24"/>
  <c r="SG44" i="24"/>
  <c r="SK44" i="24"/>
  <c r="SJ44" i="24"/>
  <c r="ZH89" i="24" l="1"/>
  <c r="ZK89" i="24"/>
  <c r="ZN89" i="24" s="1"/>
  <c r="SS44" i="24"/>
  <c r="YA46" i="24"/>
  <c r="YB46" i="24" s="1"/>
  <c r="YG46" i="24" s="1"/>
  <c r="SY46" i="24"/>
  <c r="SV46" i="24" s="1"/>
  <c r="XI47" i="24"/>
  <c r="S44" i="24"/>
  <c r="AN44" i="24"/>
  <c r="AM44" i="24" s="1"/>
  <c r="ZH90" i="24" a="1"/>
  <c r="ZH90" i="24" l="1"/>
  <c r="ZK90" i="24"/>
  <c r="ZN90" i="24" s="1"/>
  <c r="RX45" i="24"/>
  <c r="RZ44" i="24"/>
  <c r="ST44" i="24" s="1"/>
  <c r="SU44" i="24" s="1" a="1"/>
  <c r="SU44" i="24" s="1"/>
  <c r="AW44" i="24"/>
  <c r="ZH91" i="24" a="1"/>
  <c r="ZH91" i="24" l="1"/>
  <c r="ZK91" i="24"/>
  <c r="ZN91" i="24" s="1"/>
  <c r="T44" i="24"/>
  <c r="U44" i="24" s="1"/>
  <c r="V44" i="24"/>
  <c r="AO45" i="24"/>
  <c r="ZH92" i="24" a="1"/>
  <c r="ZH92" i="24" l="1"/>
  <c r="ZK92" i="24"/>
  <c r="ZN92" i="24" s="1"/>
  <c r="AS45" i="24"/>
  <c r="BJ45" i="24"/>
  <c r="BL45" i="24"/>
  <c r="BH45" i="24"/>
  <c r="AF45" i="24" s="1"/>
  <c r="ZH93" i="24" a="1"/>
  <c r="ZH93" i="24" l="1"/>
  <c r="ZK93" i="24"/>
  <c r="ZN93" i="24" s="1"/>
  <c r="E45" i="24"/>
  <c r="AL45" i="24" s="1"/>
  <c r="AX45" i="24"/>
  <c r="AJ45" i="24"/>
  <c r="AI45" i="24"/>
  <c r="AY45" i="24"/>
  <c r="BO45" i="24"/>
  <c r="TH45" i="24"/>
  <c r="AG45" i="24"/>
  <c r="BN45" i="24"/>
  <c r="AH45" i="24"/>
  <c r="J45" i="24" s="1"/>
  <c r="II46" i="24" s="1"/>
  <c r="AV45" i="24"/>
  <c r="AE45" i="24"/>
  <c r="BM45" i="24"/>
  <c r="ZH94" i="24" a="1"/>
  <c r="ZH94" i="24" l="1"/>
  <c r="ZK94" i="24"/>
  <c r="ZN94" i="24" s="1"/>
  <c r="FB46" i="24"/>
  <c r="FC46" i="24" s="1"/>
  <c r="UJ46" i="24" s="1"/>
  <c r="FD46" i="24" s="1"/>
  <c r="OS46" i="24" s="1"/>
  <c r="BK46" i="24"/>
  <c r="SZ46" i="24"/>
  <c r="SW46" i="24" s="1"/>
  <c r="YC46" i="24"/>
  <c r="YD46" i="24" s="1"/>
  <c r="YH46" i="24" s="1"/>
  <c r="XJ47" i="24"/>
  <c r="I45" i="24"/>
  <c r="TI45" i="24"/>
  <c r="D45" i="24"/>
  <c r="AD47" i="24"/>
  <c r="AA47" i="24" s="1"/>
  <c r="AR48" i="24"/>
  <c r="ZH95" i="24" a="1"/>
  <c r="ZH95" i="24" l="1"/>
  <c r="ZK95" i="24"/>
  <c r="ZN95" i="24" s="1"/>
  <c r="IZ46" i="24"/>
  <c r="JA46" i="24" s="1"/>
  <c r="VR46" i="24" s="1"/>
  <c r="JB46" i="24" s="1"/>
  <c r="QA46" i="24" s="1"/>
  <c r="VO45" i="24"/>
  <c r="IS45" i="24" s="1"/>
  <c r="PX45" i="24" s="1"/>
  <c r="VL45" i="24"/>
  <c r="IJ45" i="24" s="1"/>
  <c r="PU45" i="24" s="1"/>
  <c r="LX46" i="24"/>
  <c r="WQ46" i="24" s="1"/>
  <c r="LY46" i="24" s="1"/>
  <c r="QZ46" i="24" s="1"/>
  <c r="VM45" i="24"/>
  <c r="IM45" i="24" s="1"/>
  <c r="PV45" i="24" s="1"/>
  <c r="K45" i="24"/>
  <c r="BI46" i="24" s="1"/>
  <c r="YA47" i="24" s="1"/>
  <c r="YB47" i="24" s="1"/>
  <c r="YG47" i="24" s="1"/>
  <c r="F45" i="24"/>
  <c r="AK45" i="24"/>
  <c r="B45" i="24" s="1"/>
  <c r="ZH96" i="24" a="1"/>
  <c r="ZH96" i="24" l="1"/>
  <c r="ZK96" i="24"/>
  <c r="ZN96" i="24" s="1"/>
  <c r="YV45" i="24"/>
  <c r="ZA46" i="24" s="1"/>
  <c r="RQ45" i="24" a="1"/>
  <c r="RQ45" i="24" s="1"/>
  <c r="RR45" i="24" a="1"/>
  <c r="RR45" i="24" s="1"/>
  <c r="RT45" i="24" a="1"/>
  <c r="RT45" i="24" s="1"/>
  <c r="YX45" i="24"/>
  <c r="ZC46" i="24" s="1"/>
  <c r="RV45" i="24" a="1"/>
  <c r="RV45" i="24" s="1"/>
  <c r="YW45" i="24"/>
  <c r="ZB46" i="24" s="1"/>
  <c r="RS45" i="24" a="1"/>
  <c r="RS45" i="24" s="1"/>
  <c r="YU45" i="24"/>
  <c r="YZ46" i="24" s="1"/>
  <c r="RU45" i="24" a="1"/>
  <c r="RU45" i="24" s="1"/>
  <c r="YY45" i="24"/>
  <c r="ZD46" i="24" s="1"/>
  <c r="AU45" i="24"/>
  <c r="AC46" i="24"/>
  <c r="Z46" i="24" s="1"/>
  <c r="XI48" i="24"/>
  <c r="SY47" i="24"/>
  <c r="SV47" i="24" s="1"/>
  <c r="AQ47" i="24"/>
  <c r="AB46" i="24"/>
  <c r="Y46" i="24" s="1"/>
  <c r="BG46" i="24"/>
  <c r="W45" i="24"/>
  <c r="X45" i="24" s="1"/>
  <c r="AP47" i="24"/>
  <c r="AT45" i="24"/>
  <c r="ZH97" i="24" a="1"/>
  <c r="SK45" i="24"/>
  <c r="SG45" i="24"/>
  <c r="SH45" i="24"/>
  <c r="SJ45" i="24"/>
  <c r="SL45" i="24"/>
  <c r="SI45" i="24"/>
  <c r="ZH97" i="24" l="1"/>
  <c r="ZK97" i="24"/>
  <c r="ZN97" i="24" s="1"/>
  <c r="SS45" i="24"/>
  <c r="AN45" i="24"/>
  <c r="AM45" i="24" s="1"/>
  <c r="S45" i="24"/>
  <c r="ZH98" i="24" a="1"/>
  <c r="ZH98" i="24" l="1"/>
  <c r="ZK98" i="24"/>
  <c r="ZN98" i="24" s="1"/>
  <c r="RX46" i="24"/>
  <c r="RZ45" i="24"/>
  <c r="AW45" i="24"/>
  <c r="ZH99" i="24" a="1"/>
  <c r="ZH99" i="24" l="1"/>
  <c r="ZK99" i="24"/>
  <c r="ZN99" i="24" s="1"/>
  <c r="ST45" i="24"/>
  <c r="SU45" i="24" s="1" a="1"/>
  <c r="SU45" i="24" s="1"/>
  <c r="T45" i="24"/>
  <c r="AO46" i="24"/>
  <c r="V45" i="24"/>
  <c r="ZH100" i="24" a="1"/>
  <c r="ZH100" i="24" l="1"/>
  <c r="ZK100" i="24"/>
  <c r="ZN100" i="24" s="1"/>
  <c r="BL46" i="24"/>
  <c r="BJ46" i="24"/>
  <c r="AG46" i="24" s="1"/>
  <c r="I46" i="24" s="1"/>
  <c r="AS46" i="24"/>
  <c r="BH46" i="24"/>
  <c r="U45" i="24"/>
  <c r="ZH101" i="24" a="1"/>
  <c r="ZH101" i="24" l="1"/>
  <c r="ZK101" i="24"/>
  <c r="ZN101" i="24" s="1"/>
  <c r="AX46" i="24"/>
  <c r="AJ46" i="24"/>
  <c r="AE46" i="24"/>
  <c r="AF46" i="24"/>
  <c r="BM46" i="24"/>
  <c r="TI46" i="24" s="1"/>
  <c r="BN46" i="24"/>
  <c r="AH46" i="24"/>
  <c r="J46" i="24" s="1"/>
  <c r="II47" i="24" s="1"/>
  <c r="AV46" i="24"/>
  <c r="AY46" i="24"/>
  <c r="AI46" i="24"/>
  <c r="TH46" i="24"/>
  <c r="BO46" i="24"/>
  <c r="ZH102" i="24" a="1"/>
  <c r="ZH102" i="24" l="1"/>
  <c r="ZK102" i="24"/>
  <c r="ZN102" i="24" s="1"/>
  <c r="E46" i="24"/>
  <c r="AL46" i="24" s="1"/>
  <c r="FB47" i="24"/>
  <c r="FC47" i="24" s="1"/>
  <c r="UJ47" i="24" s="1"/>
  <c r="FD47" i="24" s="1"/>
  <c r="OS47" i="24" s="1"/>
  <c r="K46" i="24"/>
  <c r="AQ48" i="24" s="1"/>
  <c r="BK47" i="24"/>
  <c r="SZ47" i="24"/>
  <c r="SW47" i="24" s="1"/>
  <c r="YC47" i="24"/>
  <c r="YD47" i="24" s="1"/>
  <c r="YH47" i="24" s="1"/>
  <c r="XJ48" i="24"/>
  <c r="D46" i="24"/>
  <c r="AD48" i="24"/>
  <c r="AA48" i="24" s="1"/>
  <c r="AR49" i="24"/>
  <c r="ZH103" i="24" a="1"/>
  <c r="ZH103" i="24" l="1"/>
  <c r="ZK103" i="24"/>
  <c r="ZN103" i="24" s="1"/>
  <c r="VM46" i="24"/>
  <c r="IM46" i="24" s="1"/>
  <c r="PV46" i="24" s="1"/>
  <c r="LX47" i="24"/>
  <c r="WQ47" i="24" s="1"/>
  <c r="LY47" i="24" s="1"/>
  <c r="QZ47" i="24" s="1"/>
  <c r="IZ47" i="24"/>
  <c r="JA47" i="24" s="1"/>
  <c r="VR47" i="24" s="1"/>
  <c r="JB47" i="24" s="1"/>
  <c r="QA47" i="24" s="1"/>
  <c r="VO46" i="24"/>
  <c r="IS46" i="24" s="1"/>
  <c r="PX46" i="24" s="1"/>
  <c r="VL46" i="24"/>
  <c r="IJ46" i="24" s="1"/>
  <c r="PU46" i="24" s="1"/>
  <c r="AC47" i="24"/>
  <c r="Z47" i="24" s="1"/>
  <c r="BI47" i="24"/>
  <c r="SY48" i="24" s="1"/>
  <c r="SV48" i="24" s="1"/>
  <c r="AU46" i="24"/>
  <c r="AK46" i="24"/>
  <c r="B46" i="24" s="1"/>
  <c r="F46" i="24"/>
  <c r="ZH104" i="24" a="1"/>
  <c r="ZH104" i="24" l="1"/>
  <c r="ZK104" i="24"/>
  <c r="ZN104" i="24" s="1"/>
  <c r="RT46" i="24" a="1"/>
  <c r="RT46" i="24" s="1"/>
  <c r="RV46" i="24" a="1"/>
  <c r="RV46" i="24" s="1"/>
  <c r="YW46" i="24"/>
  <c r="ZB47" i="24" s="1"/>
  <c r="YV46" i="24"/>
  <c r="ZA47" i="24" s="1"/>
  <c r="RR46" i="24" a="1"/>
  <c r="RR46" i="24" s="1"/>
  <c r="YX46" i="24"/>
  <c r="ZC47" i="24" s="1"/>
  <c r="RQ46" i="24" a="1"/>
  <c r="RQ46" i="24" s="1"/>
  <c r="YY46" i="24"/>
  <c r="ZD47" i="24" s="1"/>
  <c r="RU46" i="24" a="1"/>
  <c r="RU46" i="24" s="1"/>
  <c r="YU46" i="24"/>
  <c r="YZ47" i="24" s="1"/>
  <c r="RS46" i="24" a="1"/>
  <c r="RS46" i="24" s="1"/>
  <c r="XI49" i="24"/>
  <c r="YA48" i="24"/>
  <c r="YB48" i="24" s="1"/>
  <c r="YG48" i="24" s="1"/>
  <c r="AT46" i="24"/>
  <c r="W46" i="24"/>
  <c r="X46" i="24" s="1"/>
  <c r="AB47" i="24"/>
  <c r="Y47" i="24" s="1"/>
  <c r="AP48" i="24"/>
  <c r="BG47" i="24"/>
  <c r="ZH105" i="24" a="1"/>
  <c r="SJ46" i="24"/>
  <c r="SL46" i="24"/>
  <c r="SI46" i="24"/>
  <c r="SH46" i="24"/>
  <c r="SG46" i="24"/>
  <c r="SK46" i="24"/>
  <c r="ZH105" i="24" l="1"/>
  <c r="ZK105" i="24"/>
  <c r="ZN105" i="24" s="1"/>
  <c r="SS46" i="24"/>
  <c r="RZ46" i="24" s="1"/>
  <c r="AN46" i="24"/>
  <c r="AM46" i="24" s="1"/>
  <c r="S46" i="24"/>
  <c r="ZH106" i="24" a="1"/>
  <c r="ZH106" i="24" l="1"/>
  <c r="ZK106" i="24"/>
  <c r="ZN106" i="24" s="1"/>
  <c r="ST46" i="24"/>
  <c r="SU46" i="24" s="1" a="1"/>
  <c r="SU46" i="24" s="1"/>
  <c r="RX47" i="24"/>
  <c r="AW46" i="24"/>
  <c r="ZH107" i="24" a="1"/>
  <c r="ZH107" i="24" l="1"/>
  <c r="ZK107" i="24"/>
  <c r="ZN107" i="24" s="1"/>
  <c r="T46" i="24"/>
  <c r="V46" i="24"/>
  <c r="AO47" i="24"/>
  <c r="ZH108" i="24" a="1"/>
  <c r="ZH108" i="24" l="1"/>
  <c r="ZK108" i="24"/>
  <c r="ZN108" i="24" s="1"/>
  <c r="AS47" i="24"/>
  <c r="BJ47" i="24"/>
  <c r="AG47" i="24" s="1"/>
  <c r="I47" i="24" s="1"/>
  <c r="BH47" i="24"/>
  <c r="AE47" i="24" s="1"/>
  <c r="BL47" i="24"/>
  <c r="AX47" i="24" s="1"/>
  <c r="U46" i="24"/>
  <c r="ZH109" i="24" a="1"/>
  <c r="ZH109" i="24" l="1"/>
  <c r="ZK109" i="24"/>
  <c r="ZN109" i="24" s="1"/>
  <c r="D47" i="24"/>
  <c r="AK47" i="24" s="1"/>
  <c r="AV47" i="24"/>
  <c r="AI47" i="24"/>
  <c r="AJ47" i="24"/>
  <c r="AY47" i="24"/>
  <c r="TH47" i="24"/>
  <c r="BO47" i="24"/>
  <c r="AF47" i="24"/>
  <c r="BM47" i="24"/>
  <c r="TI47" i="24" s="1"/>
  <c r="BN47" i="24"/>
  <c r="AH47" i="24"/>
  <c r="J47" i="24" s="1"/>
  <c r="II48" i="24" s="1"/>
  <c r="E47" i="24" l="1"/>
  <c r="AL47" i="24" s="1"/>
  <c r="B47" i="24" s="1"/>
  <c r="FB48" i="24"/>
  <c r="FC48" i="24" s="1"/>
  <c r="UJ48" i="24" s="1"/>
  <c r="FD48" i="24" s="1"/>
  <c r="OS48" i="24" s="1"/>
  <c r="BK48" i="24"/>
  <c r="K47" i="24"/>
  <c r="SZ48" i="24"/>
  <c r="SW48" i="24" s="1"/>
  <c r="YC48" i="24"/>
  <c r="YD48" i="24" s="1"/>
  <c r="YH48" i="24" s="1"/>
  <c r="XJ49" i="24"/>
  <c r="AD49" i="24"/>
  <c r="AA49" i="24" s="1"/>
  <c r="AR50" i="24"/>
  <c r="F47" i="24" l="1"/>
  <c r="BG48" i="24" s="1"/>
  <c r="VM47" i="24"/>
  <c r="IM47" i="24" s="1"/>
  <c r="PV47" i="24" s="1"/>
  <c r="LX48" i="24"/>
  <c r="WQ48" i="24" s="1"/>
  <c r="LY48" i="24" s="1"/>
  <c r="QZ48" i="24" s="1"/>
  <c r="IZ48" i="24"/>
  <c r="JA48" i="24" s="1"/>
  <c r="VR48" i="24" s="1"/>
  <c r="JB48" i="24" s="1"/>
  <c r="QA48" i="24" s="1"/>
  <c r="VO47" i="24"/>
  <c r="IS47" i="24" s="1"/>
  <c r="PX47" i="24" s="1"/>
  <c r="VL47" i="24"/>
  <c r="IJ47" i="24" s="1"/>
  <c r="PU47" i="24" s="1"/>
  <c r="BI48" i="24"/>
  <c r="AC48" i="24"/>
  <c r="Z48" i="24" s="1"/>
  <c r="AQ49" i="24"/>
  <c r="AU47" i="24"/>
  <c r="AT47" i="24" l="1"/>
  <c r="RR47" i="24" a="1"/>
  <c r="RR47" i="24" s="1"/>
  <c r="RQ47" i="24" a="1"/>
  <c r="RQ47" i="24" s="1"/>
  <c r="RS47" i="24" a="1"/>
  <c r="RS47" i="24" s="1"/>
  <c r="YW47" i="24"/>
  <c r="ZB48" i="24" s="1"/>
  <c r="RU47" i="24" a="1"/>
  <c r="RU47" i="24" s="1"/>
  <c r="YV47" i="24"/>
  <c r="ZA48" i="24" s="1"/>
  <c r="RV47" i="24" a="1"/>
  <c r="RV47" i="24" s="1"/>
  <c r="RT47" i="24" a="1"/>
  <c r="RT47" i="24" s="1"/>
  <c r="YY47" i="24"/>
  <c r="ZD48" i="24" s="1"/>
  <c r="YX47" i="24"/>
  <c r="ZC48" i="24" s="1"/>
  <c r="YU47" i="24"/>
  <c r="YZ48" i="24" s="1"/>
  <c r="AP49" i="24"/>
  <c r="W47" i="24"/>
  <c r="X47" i="24" s="1"/>
  <c r="AN47" i="24" s="1"/>
  <c r="AM47" i="24" s="1"/>
  <c r="AB48" i="24"/>
  <c r="Y48" i="24" s="1"/>
  <c r="XI50" i="24"/>
  <c r="YA49" i="24"/>
  <c r="YB49" i="24" s="1"/>
  <c r="YG49" i="24" s="1"/>
  <c r="SY49" i="24"/>
  <c r="SV49" i="24" s="1"/>
  <c r="SH47" i="24"/>
  <c r="SG47" i="24"/>
  <c r="SI47" i="24"/>
  <c r="SK47" i="24"/>
  <c r="SJ47" i="24"/>
  <c r="SL47" i="24"/>
  <c r="SS47" i="24" l="1"/>
  <c r="S47" i="24"/>
  <c r="AW47" i="24" s="1"/>
  <c r="RZ47" i="24" l="1"/>
  <c r="ST47" i="24" s="1"/>
  <c r="SU47" i="24" s="1" a="1"/>
  <c r="SU47" i="24" s="1"/>
  <c r="RX48" i="24"/>
  <c r="V47" i="24"/>
  <c r="AO48" i="24"/>
  <c r="T47" i="24"/>
  <c r="U47" i="24" l="1"/>
  <c r="AS48" i="24"/>
  <c r="BH48" i="24"/>
  <c r="AE48" i="24" s="1"/>
  <c r="BJ48" i="24"/>
  <c r="AH48" i="24" s="1"/>
  <c r="J48" i="24" s="1"/>
  <c r="II49" i="24" s="1"/>
  <c r="BL48" i="24"/>
  <c r="D48" i="24" l="1"/>
  <c r="AK48" i="24" s="1"/>
  <c r="AI48" i="24"/>
  <c r="AY48" i="24"/>
  <c r="BN48" i="24"/>
  <c r="AG48" i="24"/>
  <c r="I48" i="24" s="1"/>
  <c r="TH48" i="24"/>
  <c r="AX48" i="24"/>
  <c r="BO48" i="24"/>
  <c r="AV48" i="24"/>
  <c r="AJ48" i="24"/>
  <c r="AF48" i="24"/>
  <c r="BM48" i="24"/>
  <c r="TI48" i="24" s="1"/>
  <c r="AD50" i="24"/>
  <c r="AA50" i="24" s="1"/>
  <c r="AR51" i="24"/>
  <c r="E48" i="24" l="1"/>
  <c r="AL48" i="24" s="1"/>
  <c r="B48" i="24" s="1"/>
  <c r="FB49" i="24"/>
  <c r="FC49" i="24" s="1"/>
  <c r="UJ49" i="24" s="1"/>
  <c r="FD49" i="24" s="1"/>
  <c r="OS49" i="24" s="1"/>
  <c r="BK49" i="24"/>
  <c r="K48" i="24"/>
  <c r="SZ49" i="24"/>
  <c r="SW49" i="24" s="1"/>
  <c r="YC49" i="24"/>
  <c r="YD49" i="24" s="1"/>
  <c r="YH49" i="24" s="1"/>
  <c r="XJ50" i="24"/>
  <c r="F48" i="24" l="1"/>
  <c r="AP50" i="24" s="1"/>
  <c r="IZ49" i="24"/>
  <c r="JA49" i="24" s="1"/>
  <c r="VR49" i="24" s="1"/>
  <c r="JB49" i="24" s="1"/>
  <c r="QA49" i="24" s="1"/>
  <c r="VL48" i="24"/>
  <c r="IJ48" i="24" s="1"/>
  <c r="PU48" i="24" s="1"/>
  <c r="LX49" i="24"/>
  <c r="WQ49" i="24" s="1"/>
  <c r="LY49" i="24" s="1"/>
  <c r="QZ49" i="24" s="1"/>
  <c r="VO48" i="24"/>
  <c r="IS48" i="24" s="1"/>
  <c r="PX48" i="24" s="1"/>
  <c r="VM48" i="24"/>
  <c r="IM48" i="24" s="1"/>
  <c r="PV48" i="24" s="1"/>
  <c r="BI49" i="24"/>
  <c r="AQ50" i="24"/>
  <c r="AU48" i="24"/>
  <c r="AC49" i="24"/>
  <c r="Z49" i="24" s="1"/>
  <c r="YY48" i="24" l="1"/>
  <c r="ZD49" i="24" s="1"/>
  <c r="YX48" i="24"/>
  <c r="ZC49" i="24" s="1"/>
  <c r="YU48" i="24"/>
  <c r="YZ49" i="24" s="1"/>
  <c r="RV48" i="24" a="1"/>
  <c r="RV48" i="24" s="1"/>
  <c r="RT48" i="24" a="1"/>
  <c r="RT48" i="24" s="1"/>
  <c r="RS48" i="24" a="1"/>
  <c r="RS48" i="24" s="1"/>
  <c r="RU48" i="24" a="1"/>
  <c r="RU48" i="24" s="1"/>
  <c r="YV48" i="24"/>
  <c r="ZA49" i="24" s="1"/>
  <c r="RQ48" i="24" a="1"/>
  <c r="RQ48" i="24" s="1"/>
  <c r="RR48" i="24" a="1"/>
  <c r="RR48" i="24" s="1"/>
  <c r="YW48" i="24"/>
  <c r="ZB49" i="24" s="1"/>
  <c r="BG49" i="24"/>
  <c r="AB49" i="24"/>
  <c r="Y49" i="24" s="1"/>
  <c r="W48" i="24"/>
  <c r="X48" i="24" s="1"/>
  <c r="AN48" i="24" s="1"/>
  <c r="AM48" i="24" s="1"/>
  <c r="AT48" i="24"/>
  <c r="SY50" i="24"/>
  <c r="SV50" i="24" s="1"/>
  <c r="XI51" i="24"/>
  <c r="YA50" i="24"/>
  <c r="YB50" i="24" s="1"/>
  <c r="YG50" i="24" s="1"/>
  <c r="SG48" i="24"/>
  <c r="SH48" i="24"/>
  <c r="SL48" i="24"/>
  <c r="SJ48" i="24"/>
  <c r="SI48" i="24"/>
  <c r="SK48" i="24"/>
  <c r="SS48" i="24" l="1"/>
  <c r="S48" i="24"/>
  <c r="AW48" i="24" s="1"/>
  <c r="V48" i="24" s="1"/>
  <c r="RX49" i="24" l="1"/>
  <c r="RZ48" i="24"/>
  <c r="ST48" i="24" s="1"/>
  <c r="SU48" i="24" s="1" a="1"/>
  <c r="SU48" i="24" s="1"/>
  <c r="AO49" i="24"/>
  <c r="AS49" i="24" s="1"/>
  <c r="T48" i="24"/>
  <c r="U48" i="24" s="1"/>
  <c r="BJ49" i="24" l="1"/>
  <c r="BN49" i="24" s="1"/>
  <c r="BH49" i="24"/>
  <c r="AE49" i="24" s="1"/>
  <c r="D49" i="24" s="1"/>
  <c r="AK49" i="24" s="1"/>
  <c r="BL49" i="24"/>
  <c r="AJ49" i="24" s="1"/>
  <c r="AY49" i="24" l="1"/>
  <c r="AI49" i="24"/>
  <c r="BK50" i="24" s="1"/>
  <c r="AF49" i="24"/>
  <c r="E49" i="24" s="1"/>
  <c r="AG49" i="24"/>
  <c r="I49" i="24" s="1"/>
  <c r="AV49" i="24"/>
  <c r="TH49" i="24"/>
  <c r="BO49" i="24"/>
  <c r="AX49" i="24"/>
  <c r="AH49" i="24"/>
  <c r="J49" i="24" s="1"/>
  <c r="II50" i="24" s="1"/>
  <c r="BM49" i="24"/>
  <c r="TI49" i="24" s="1"/>
  <c r="FB50" i="24"/>
  <c r="FC50" i="24" s="1"/>
  <c r="UJ50" i="24" s="1"/>
  <c r="FD50" i="24" s="1"/>
  <c r="OS50" i="24" s="1"/>
  <c r="XJ51" i="24"/>
  <c r="SZ50" i="24"/>
  <c r="SW50" i="24" s="1"/>
  <c r="YC50" i="24"/>
  <c r="YD50" i="24" s="1"/>
  <c r="YH50" i="24" s="1"/>
  <c r="VM49" i="24" l="1"/>
  <c r="IM49" i="24" s="1"/>
  <c r="PV49" i="24" s="1"/>
  <c r="LX50" i="24"/>
  <c r="WQ50" i="24" s="1"/>
  <c r="LY50" i="24" s="1"/>
  <c r="QZ50" i="24" s="1"/>
  <c r="IZ50" i="24"/>
  <c r="JA50" i="24" s="1"/>
  <c r="VR50" i="24" s="1"/>
  <c r="JB50" i="24" s="1"/>
  <c r="QA50" i="24" s="1"/>
  <c r="VL49" i="24"/>
  <c r="IJ49" i="24" s="1"/>
  <c r="PU49" i="24" s="1"/>
  <c r="VO49" i="24"/>
  <c r="IS49" i="24" s="1"/>
  <c r="PX49" i="24" s="1"/>
  <c r="K49" i="24"/>
  <c r="AC50" i="24" s="1"/>
  <c r="Z50" i="24" s="1"/>
  <c r="F49" i="24"/>
  <c r="AL49" i="24"/>
  <c r="B49" i="24" s="1"/>
  <c r="AD51" i="24"/>
  <c r="AA51" i="24" s="1"/>
  <c r="AR52" i="24"/>
  <c r="RS49" i="24" l="1" a="1"/>
  <c r="RS49" i="24" s="1"/>
  <c r="YV49" i="24"/>
  <c r="ZA50" i="24" s="1"/>
  <c r="RU49" i="24" a="1"/>
  <c r="RU49" i="24" s="1"/>
  <c r="YW49" i="24"/>
  <c r="ZB50" i="24" s="1"/>
  <c r="RQ49" i="24" a="1"/>
  <c r="RQ49" i="24" s="1"/>
  <c r="RR49" i="24" a="1"/>
  <c r="RR49" i="24" s="1"/>
  <c r="YU49" i="24"/>
  <c r="YZ50" i="24" s="1"/>
  <c r="RV49" i="24" a="1"/>
  <c r="RV49" i="24" s="1"/>
  <c r="YY49" i="24"/>
  <c r="ZD50" i="24" s="1"/>
  <c r="RT49" i="24" a="1"/>
  <c r="RT49" i="24" s="1"/>
  <c r="YX49" i="24"/>
  <c r="ZC50" i="24" s="1"/>
  <c r="BI50" i="24"/>
  <c r="SY51" i="24" s="1"/>
  <c r="SV51" i="24" s="1"/>
  <c r="AQ51" i="24"/>
  <c r="AU49" i="24"/>
  <c r="W49" i="24"/>
  <c r="X49" i="24" s="1"/>
  <c r="AB50" i="24"/>
  <c r="Y50" i="24" s="1"/>
  <c r="AP51" i="24"/>
  <c r="AT49" i="24"/>
  <c r="BG50" i="24"/>
  <c r="SI49" i="24"/>
  <c r="SJ49" i="24"/>
  <c r="SK49" i="24"/>
  <c r="SG49" i="24"/>
  <c r="SH49" i="24"/>
  <c r="SL49" i="24"/>
  <c r="SS49" i="24" l="1"/>
  <c r="XI52" i="24"/>
  <c r="YA51" i="24"/>
  <c r="YB51" i="24" s="1"/>
  <c r="YG51" i="24" s="1"/>
  <c r="AN49" i="24"/>
  <c r="AM49" i="24" s="1"/>
  <c r="S49" i="24"/>
  <c r="RZ49" i="24" l="1"/>
  <c r="ST49" i="24" s="1"/>
  <c r="SU49" i="24" s="1" a="1"/>
  <c r="SU49" i="24" s="1"/>
  <c r="RX50" i="24"/>
  <c r="AW49" i="24"/>
  <c r="T49" i="24" l="1"/>
  <c r="U49" i="24" s="1"/>
  <c r="V49" i="24"/>
  <c r="AO50" i="24"/>
  <c r="BH50" i="24" l="1"/>
  <c r="BL50" i="24"/>
  <c r="AS50" i="24"/>
  <c r="BJ50" i="24"/>
  <c r="AG50" i="24" s="1"/>
  <c r="I50" i="24" s="1"/>
  <c r="AV50" i="24" l="1"/>
  <c r="AJ50" i="24"/>
  <c r="AY50" i="24"/>
  <c r="AX50" i="24"/>
  <c r="AI50" i="24"/>
  <c r="BO50" i="24"/>
  <c r="TH50" i="24"/>
  <c r="AE50" i="24"/>
  <c r="AF50" i="24"/>
  <c r="BM50" i="24"/>
  <c r="TI50" i="24" s="1"/>
  <c r="AH50" i="24"/>
  <c r="BN50" i="24"/>
  <c r="FB51" i="24" l="1"/>
  <c r="FC51" i="24" s="1"/>
  <c r="UJ51" i="24" s="1"/>
  <c r="FD51" i="24" s="1"/>
  <c r="OS51" i="24" s="1"/>
  <c r="BK51" i="24"/>
  <c r="D50" i="24"/>
  <c r="E50" i="24"/>
  <c r="SZ51" i="24"/>
  <c r="SW51" i="24" s="1"/>
  <c r="XJ52" i="24"/>
  <c r="YC51" i="24"/>
  <c r="YD51" i="24" s="1"/>
  <c r="YH51" i="24" s="1"/>
  <c r="J50" i="24"/>
  <c r="AD52" i="24"/>
  <c r="AA52" i="24" s="1"/>
  <c r="AR53" i="24"/>
  <c r="K50" i="24" l="1"/>
  <c r="AC51" i="24" s="1"/>
  <c r="Z51" i="24" s="1"/>
  <c r="II51" i="24"/>
  <c r="VM50" i="24"/>
  <c r="IM50" i="24" s="1"/>
  <c r="PV50" i="24" s="1"/>
  <c r="LX51" i="24"/>
  <c r="WQ51" i="24" s="1"/>
  <c r="LY51" i="24" s="1"/>
  <c r="QZ51" i="24" s="1"/>
  <c r="IZ51" i="24"/>
  <c r="JA51" i="24" s="1"/>
  <c r="VR51" i="24" s="1"/>
  <c r="JB51" i="24" s="1"/>
  <c r="QA51" i="24" s="1"/>
  <c r="VL50" i="24"/>
  <c r="IJ50" i="24" s="1"/>
  <c r="PU50" i="24" s="1"/>
  <c r="VO50" i="24"/>
  <c r="IS50" i="24" s="1"/>
  <c r="PX50" i="24" s="1"/>
  <c r="F50" i="24"/>
  <c r="AL50" i="24"/>
  <c r="AK50" i="24"/>
  <c r="YU50" i="24" l="1"/>
  <c r="YZ51" i="24" s="1"/>
  <c r="YY50" i="24"/>
  <c r="ZD51" i="24" s="1"/>
  <c r="RV50" i="24" a="1"/>
  <c r="RV50" i="24" s="1"/>
  <c r="YX50" i="24"/>
  <c r="ZC51" i="24" s="1"/>
  <c r="RS50" i="24" a="1"/>
  <c r="RS50" i="24" s="1"/>
  <c r="RT50" i="24" a="1"/>
  <c r="RT50" i="24" s="1"/>
  <c r="YW50" i="24"/>
  <c r="ZB51" i="24" s="1"/>
  <c r="RQ50" i="24" a="1"/>
  <c r="RQ50" i="24" s="1"/>
  <c r="RR50" i="24" a="1"/>
  <c r="RR50" i="24" s="1"/>
  <c r="RU50" i="24" a="1"/>
  <c r="RU50" i="24" s="1"/>
  <c r="YV50" i="24"/>
  <c r="ZA51" i="24" s="1"/>
  <c r="AU50" i="24"/>
  <c r="BI51" i="24"/>
  <c r="XI53" i="24" s="1"/>
  <c r="AQ52" i="24"/>
  <c r="B50" i="24"/>
  <c r="W50" i="24"/>
  <c r="X50" i="24" s="1"/>
  <c r="AB51" i="24"/>
  <c r="Y51" i="24" s="1"/>
  <c r="AP52" i="24"/>
  <c r="AT50" i="24"/>
  <c r="BG51" i="24"/>
  <c r="SH50" i="24"/>
  <c r="SK50" i="24"/>
  <c r="SL50" i="24"/>
  <c r="SI50" i="24"/>
  <c r="SJ50" i="24"/>
  <c r="SG50" i="24"/>
  <c r="SS50" i="24" l="1"/>
  <c r="YA52" i="24"/>
  <c r="YB52" i="24" s="1"/>
  <c r="YG52" i="24" s="1"/>
  <c r="SY52" i="24"/>
  <c r="SV52" i="24" s="1"/>
  <c r="S50" i="24"/>
  <c r="AN50" i="24"/>
  <c r="AM50" i="24" s="1"/>
  <c r="RX51" i="24" l="1"/>
  <c r="RZ50" i="24"/>
  <c r="ST50" i="24" s="1"/>
  <c r="SU50" i="24" s="1" a="1"/>
  <c r="SU50" i="24" s="1"/>
  <c r="AW50" i="24"/>
  <c r="T50" i="24" l="1"/>
  <c r="U50" i="24" s="1"/>
  <c r="V50" i="24"/>
  <c r="AO51" i="24"/>
  <c r="AS51" i="24" l="1"/>
  <c r="BH51" i="24"/>
  <c r="BJ51" i="24"/>
  <c r="BL51" i="24"/>
  <c r="AG51" i="24" l="1"/>
  <c r="I51" i="24" s="1"/>
  <c r="AJ51" i="24"/>
  <c r="AY51" i="24"/>
  <c r="AE51" i="24"/>
  <c r="AX51" i="24"/>
  <c r="BO51" i="24"/>
  <c r="AI51" i="24"/>
  <c r="TH51" i="24"/>
  <c r="BM51" i="24"/>
  <c r="AF51" i="24"/>
  <c r="AH51" i="24"/>
  <c r="BN51" i="24"/>
  <c r="AV51" i="24"/>
  <c r="AD53" i="24"/>
  <c r="AA53" i="24" s="1"/>
  <c r="AR54" i="24"/>
  <c r="D51" i="24" l="1"/>
  <c r="AK51" i="24" s="1"/>
  <c r="FB52" i="24"/>
  <c r="FC52" i="24" s="1"/>
  <c r="UJ52" i="24" s="1"/>
  <c r="FD52" i="24" s="1"/>
  <c r="OS52" i="24" s="1"/>
  <c r="BK52" i="24"/>
  <c r="J51" i="24"/>
  <c r="II52" i="24" s="1"/>
  <c r="E51" i="24"/>
  <c r="TI51" i="24"/>
  <c r="YC52" i="24"/>
  <c r="YD52" i="24" s="1"/>
  <c r="YH52" i="24" s="1"/>
  <c r="SZ52" i="24"/>
  <c r="SW52" i="24" s="1"/>
  <c r="XJ53" i="24"/>
  <c r="F51" i="24" l="1"/>
  <c r="AT51" i="24" s="1"/>
  <c r="VL51" i="24"/>
  <c r="IJ51" i="24" s="1"/>
  <c r="PU51" i="24" s="1"/>
  <c r="LX52" i="24"/>
  <c r="WQ52" i="24" s="1"/>
  <c r="LY52" i="24" s="1"/>
  <c r="QZ52" i="24" s="1"/>
  <c r="IZ52" i="24"/>
  <c r="JA52" i="24" s="1"/>
  <c r="VR52" i="24" s="1"/>
  <c r="JB52" i="24" s="1"/>
  <c r="QA52" i="24" s="1"/>
  <c r="VO51" i="24"/>
  <c r="IS51" i="24" s="1"/>
  <c r="PX51" i="24" s="1"/>
  <c r="VM51" i="24"/>
  <c r="IM51" i="24" s="1"/>
  <c r="PV51" i="24" s="1"/>
  <c r="K51" i="24"/>
  <c r="BI52" i="24" s="1"/>
  <c r="YA53" i="24" s="1"/>
  <c r="YB53" i="24" s="1"/>
  <c r="YG53" i="24" s="1"/>
  <c r="AL51" i="24"/>
  <c r="B51" i="24" s="1"/>
  <c r="BG52" i="24" l="1"/>
  <c r="AP53" i="24"/>
  <c r="W51" i="24"/>
  <c r="X51" i="24" s="1"/>
  <c r="AN51" i="24" s="1"/>
  <c r="AM51" i="24" s="1"/>
  <c r="AB52" i="24"/>
  <c r="Y52" i="24" s="1"/>
  <c r="RR51" i="24" a="1"/>
  <c r="RR51" i="24" s="1"/>
  <c r="RQ51" i="24" a="1"/>
  <c r="RQ51" i="24" s="1"/>
  <c r="YW51" i="24"/>
  <c r="ZB52" i="24" s="1"/>
  <c r="RV51" i="24" a="1"/>
  <c r="RV51" i="24" s="1"/>
  <c r="YY51" i="24"/>
  <c r="ZD52" i="24" s="1"/>
  <c r="YX51" i="24"/>
  <c r="ZC52" i="24" s="1"/>
  <c r="RS51" i="24" a="1"/>
  <c r="RS51" i="24" s="1"/>
  <c r="RU51" i="24" a="1"/>
  <c r="RU51" i="24" s="1"/>
  <c r="RT51" i="24" a="1"/>
  <c r="RT51" i="24" s="1"/>
  <c r="YU51" i="24"/>
  <c r="YZ52" i="24" s="1"/>
  <c r="YV51" i="24"/>
  <c r="ZA52" i="24" s="1"/>
  <c r="AU51" i="24"/>
  <c r="SY53" i="24"/>
  <c r="SV53" i="24" s="1"/>
  <c r="XI54" i="24"/>
  <c r="AQ53" i="24"/>
  <c r="AC52" i="24"/>
  <c r="Z52" i="24" s="1"/>
  <c r="SH51" i="24"/>
  <c r="SG51" i="24"/>
  <c r="SJ51" i="24"/>
  <c r="SL51" i="24"/>
  <c r="SK51" i="24"/>
  <c r="SI51" i="24"/>
  <c r="S51" i="24" l="1"/>
  <c r="AW51" i="24" s="1"/>
  <c r="SS51" i="24"/>
  <c r="RZ51" i="24" l="1"/>
  <c r="ST51" i="24" s="1"/>
  <c r="SU51" i="24" s="1" a="1"/>
  <c r="SU51" i="24" s="1"/>
  <c r="RX52" i="24"/>
  <c r="T51" i="24"/>
  <c r="U51" i="24" s="1"/>
  <c r="V51" i="24"/>
  <c r="AO52" i="24"/>
  <c r="AS52" i="24" l="1"/>
  <c r="BJ52" i="24"/>
  <c r="AH52" i="24" s="1"/>
  <c r="J52" i="24" s="1"/>
  <c r="II53" i="24" s="1"/>
  <c r="BH52" i="24"/>
  <c r="AF52" i="24" s="1"/>
  <c r="BL52" i="24"/>
  <c r="AX52" i="24" s="1"/>
  <c r="E52" i="24" l="1"/>
  <c r="AL52" i="24" s="1"/>
  <c r="AV52" i="24"/>
  <c r="AJ52" i="24"/>
  <c r="AY52" i="24"/>
  <c r="BO52" i="24"/>
  <c r="AI52" i="24"/>
  <c r="TH52" i="24"/>
  <c r="AE52" i="24"/>
  <c r="BM52" i="24"/>
  <c r="AG52" i="24"/>
  <c r="BN52" i="24"/>
  <c r="AR55" i="24"/>
  <c r="AD54" i="24"/>
  <c r="AA54" i="24" s="1"/>
  <c r="AR56" i="24"/>
  <c r="FB53" i="24" l="1"/>
  <c r="FC53" i="24" s="1"/>
  <c r="UJ53" i="24" s="1"/>
  <c r="FD53" i="24" s="1"/>
  <c r="OS53" i="24" s="1"/>
  <c r="BK53" i="24"/>
  <c r="D52" i="24"/>
  <c r="YC53" i="24"/>
  <c r="YD53" i="24" s="1"/>
  <c r="YH53" i="24" s="1"/>
  <c r="SZ53" i="24"/>
  <c r="SW53" i="24" s="1"/>
  <c r="XJ54" i="24"/>
  <c r="I52" i="24"/>
  <c r="TI52" i="24"/>
  <c r="AA55" i="24"/>
  <c r="IZ53" i="24" l="1"/>
  <c r="JA53" i="24" s="1"/>
  <c r="VR53" i="24" s="1"/>
  <c r="JB53" i="24" s="1"/>
  <c r="QA53" i="24" s="1"/>
  <c r="VO52" i="24"/>
  <c r="IS52" i="24" s="1"/>
  <c r="PX52" i="24" s="1"/>
  <c r="VL52" i="24"/>
  <c r="IJ52" i="24" s="1"/>
  <c r="PU52" i="24" s="1"/>
  <c r="VM52" i="24"/>
  <c r="IM52" i="24" s="1"/>
  <c r="PV52" i="24" s="1"/>
  <c r="LX53" i="24"/>
  <c r="WQ53" i="24" s="1"/>
  <c r="LY53" i="24" s="1"/>
  <c r="QZ53" i="24" s="1"/>
  <c r="K52" i="24"/>
  <c r="F52" i="24"/>
  <c r="AK52" i="24"/>
  <c r="B52" i="24" s="1"/>
  <c r="YV52" i="24" l="1"/>
  <c r="ZA53" i="24" s="1"/>
  <c r="YU52" i="24"/>
  <c r="YZ53" i="24" s="1"/>
  <c r="RV52" i="24" a="1"/>
  <c r="RV52" i="24" s="1"/>
  <c r="RQ52" i="24" a="1"/>
  <c r="RQ52" i="24" s="1"/>
  <c r="YX52" i="24"/>
  <c r="ZC53" i="24" s="1"/>
  <c r="YY52" i="24"/>
  <c r="ZD53" i="24" s="1"/>
  <c r="RT52" i="24" a="1"/>
  <c r="RT52" i="24" s="1"/>
  <c r="RS52" i="24" a="1"/>
  <c r="RS52" i="24" s="1"/>
  <c r="YW52" i="24"/>
  <c r="ZB53" i="24" s="1"/>
  <c r="RR52" i="24" a="1"/>
  <c r="RR52" i="24" s="1"/>
  <c r="RU52" i="24" a="1"/>
  <c r="RU52" i="24" s="1"/>
  <c r="AP54" i="24"/>
  <c r="W52" i="24"/>
  <c r="X52" i="24" s="1"/>
  <c r="S52" i="24" s="1"/>
  <c r="BG53" i="24"/>
  <c r="AB53" i="24"/>
  <c r="Y53" i="24" s="1"/>
  <c r="AT52" i="24"/>
  <c r="AQ54" i="24"/>
  <c r="AC53" i="24"/>
  <c r="Z53" i="24" s="1"/>
  <c r="AU52" i="24"/>
  <c r="BI53" i="24"/>
  <c r="SK52" i="24"/>
  <c r="SH52" i="24"/>
  <c r="SL52" i="24"/>
  <c r="SG52" i="24"/>
  <c r="SJ52" i="24"/>
  <c r="SI52" i="24"/>
  <c r="SS52" i="24" l="1"/>
  <c r="RZ52" i="24" s="1"/>
  <c r="SY54" i="24"/>
  <c r="SV54" i="24" s="1"/>
  <c r="YA54" i="24"/>
  <c r="YB54" i="24" s="1"/>
  <c r="YG54" i="24" s="1"/>
  <c r="XI55" i="24"/>
  <c r="AN52" i="24"/>
  <c r="AM52" i="24" s="1"/>
  <c r="AW52" i="24"/>
  <c r="ST52" i="24" l="1"/>
  <c r="SU52" i="24" s="1" a="1"/>
  <c r="SU52" i="24" s="1"/>
  <c r="RX53" i="24"/>
  <c r="T52" i="24"/>
  <c r="U52" i="24" s="1"/>
  <c r="V52" i="24"/>
  <c r="AO53" i="24"/>
  <c r="AS53" i="24" l="1"/>
  <c r="BL53" i="24"/>
  <c r="BH53" i="24"/>
  <c r="BJ53" i="24"/>
  <c r="AI53" i="24" l="1"/>
  <c r="AY53" i="24"/>
  <c r="AH53" i="24"/>
  <c r="AG53" i="24"/>
  <c r="BN53" i="24"/>
  <c r="AE53" i="24"/>
  <c r="AF53" i="24"/>
  <c r="BM53" i="24"/>
  <c r="TI53" i="24" s="1"/>
  <c r="AJ53" i="24"/>
  <c r="BO53" i="24"/>
  <c r="AX53" i="24"/>
  <c r="TH53" i="24"/>
  <c r="AV53" i="24"/>
  <c r="FB54" i="24" l="1"/>
  <c r="FC54" i="24" s="1"/>
  <c r="UJ54" i="24" s="1"/>
  <c r="FD54" i="24" s="1"/>
  <c r="OS54" i="24" s="1"/>
  <c r="BK54" i="24"/>
  <c r="E53" i="24"/>
  <c r="D53" i="24"/>
  <c r="YC54" i="24"/>
  <c r="YD54" i="24" s="1"/>
  <c r="YH54" i="24" s="1"/>
  <c r="SZ54" i="24"/>
  <c r="SW54" i="24" s="1"/>
  <c r="XJ55" i="24"/>
  <c r="I53" i="24"/>
  <c r="J53" i="24"/>
  <c r="II54" i="24" s="1"/>
  <c r="VM53" i="24" l="1"/>
  <c r="IM53" i="24" s="1"/>
  <c r="PV53" i="24" s="1"/>
  <c r="LX54" i="24"/>
  <c r="WQ54" i="24" s="1"/>
  <c r="LY54" i="24" s="1"/>
  <c r="QZ54" i="24" s="1"/>
  <c r="IZ54" i="24"/>
  <c r="JA54" i="24" s="1"/>
  <c r="VR54" i="24" s="1"/>
  <c r="JB54" i="24" s="1"/>
  <c r="QA54" i="24" s="1"/>
  <c r="VO53" i="24"/>
  <c r="IS53" i="24" s="1"/>
  <c r="PX53" i="24" s="1"/>
  <c r="VL53" i="24"/>
  <c r="IJ53" i="24" s="1"/>
  <c r="PU53" i="24" s="1"/>
  <c r="K53" i="24"/>
  <c r="BI54" i="24" s="1"/>
  <c r="SY55" i="24" s="1"/>
  <c r="SV55" i="24" s="1"/>
  <c r="AK53" i="24"/>
  <c r="F53" i="24"/>
  <c r="AL53" i="24"/>
  <c r="YW53" i="24" l="1"/>
  <c r="ZB54" i="24" s="1"/>
  <c r="YV53" i="24"/>
  <c r="ZA54" i="24" s="1"/>
  <c r="YY53" i="24"/>
  <c r="ZD54" i="24" s="1"/>
  <c r="RQ53" i="24" a="1"/>
  <c r="RQ53" i="24" s="1"/>
  <c r="YU53" i="24"/>
  <c r="YZ54" i="24" s="1"/>
  <c r="RR53" i="24" a="1"/>
  <c r="RR53" i="24" s="1"/>
  <c r="RV53" i="24" a="1"/>
  <c r="RV53" i="24" s="1"/>
  <c r="YX53" i="24"/>
  <c r="ZC54" i="24" s="1"/>
  <c r="RS53" i="24" a="1"/>
  <c r="RS53" i="24" s="1"/>
  <c r="RT53" i="24" a="1"/>
  <c r="RT53" i="24" s="1"/>
  <c r="RU53" i="24" a="1"/>
  <c r="RU53" i="24" s="1"/>
  <c r="AU53" i="24"/>
  <c r="XI56" i="24"/>
  <c r="YA55" i="24"/>
  <c r="YB55" i="24" s="1"/>
  <c r="YG55" i="24" s="1"/>
  <c r="B53" i="24"/>
  <c r="AC54" i="24"/>
  <c r="Z54" i="24" s="1"/>
  <c r="AQ55" i="24"/>
  <c r="W53" i="24"/>
  <c r="X53" i="24" s="1"/>
  <c r="AT53" i="24"/>
  <c r="AB54" i="24"/>
  <c r="Y54" i="24" s="1"/>
  <c r="AP55" i="24"/>
  <c r="BG54" i="24"/>
  <c r="ZF54" i="24" a="1"/>
  <c r="SJ53" i="24"/>
  <c r="SK53" i="24"/>
  <c r="SG53" i="24"/>
  <c r="SH53" i="24"/>
  <c r="SL53" i="24"/>
  <c r="SI53" i="24"/>
  <c r="ZF54" i="24" l="1"/>
  <c r="SS53" i="24"/>
  <c r="S53" i="24"/>
  <c r="AN53" i="24"/>
  <c r="AM53" i="24" s="1"/>
  <c r="ZF55" i="24" a="1"/>
  <c r="ZI54" i="24" a="1"/>
  <c r="ZI54" i="24" l="1"/>
  <c r="ZF55" i="24"/>
  <c r="ZL54" i="24"/>
  <c r="ZO54" i="24" s="1"/>
  <c r="H54" i="24" s="1"/>
  <c r="RZ53" i="24"/>
  <c r="ST53" i="24" s="1"/>
  <c r="SU53" i="24" s="1" a="1"/>
  <c r="SU53" i="24" s="1"/>
  <c r="RX54" i="24"/>
  <c r="AW53" i="24"/>
  <c r="ZF56" i="24" a="1"/>
  <c r="ZI55" i="24" a="1"/>
  <c r="ZI55" i="24" l="1"/>
  <c r="ZF56" i="24"/>
  <c r="ZL55" i="24"/>
  <c r="ZO55" i="24" s="1"/>
  <c r="H55" i="24" s="1"/>
  <c r="T53" i="24"/>
  <c r="U53" i="24" s="1"/>
  <c r="V53" i="24"/>
  <c r="AO54" i="24"/>
  <c r="ZI56" i="24" a="1"/>
  <c r="ZF57" i="24" a="1"/>
  <c r="ZF57" i="24" l="1"/>
  <c r="ZI56" i="24"/>
  <c r="ZL56" i="24"/>
  <c r="ZO56" i="24" s="1"/>
  <c r="H56" i="24" s="1"/>
  <c r="AS54" i="24"/>
  <c r="BJ54" i="24"/>
  <c r="AG54" i="24" s="1"/>
  <c r="I54" i="24" s="1"/>
  <c r="BL54" i="24"/>
  <c r="AJ54" i="24" s="1"/>
  <c r="BH54" i="24"/>
  <c r="ZF58" i="24" a="1"/>
  <c r="ZI57" i="24" a="1"/>
  <c r="ZI57" i="24" l="1"/>
  <c r="ZF58" i="24"/>
  <c r="ZL57" i="24"/>
  <c r="ZO57" i="24" s="1"/>
  <c r="H57" i="24" s="1"/>
  <c r="AV54" i="24"/>
  <c r="AY54" i="24"/>
  <c r="BO54" i="24"/>
  <c r="AX54" i="24"/>
  <c r="AI54" i="24"/>
  <c r="BK55" i="24" s="1"/>
  <c r="TH54" i="24"/>
  <c r="AE54" i="24"/>
  <c r="BM54" i="24"/>
  <c r="TI54" i="24" s="1"/>
  <c r="AF54" i="24"/>
  <c r="AH54" i="24"/>
  <c r="BN54" i="24"/>
  <c r="AD56" i="24"/>
  <c r="AA56" i="24" s="1"/>
  <c r="AR57" i="24"/>
  <c r="ZF59" i="24" a="1"/>
  <c r="ZI58" i="24" a="1"/>
  <c r="ZI58" i="24" l="1"/>
  <c r="ZF59" i="24"/>
  <c r="ZL58" i="24"/>
  <c r="ZO58" i="24" s="1"/>
  <c r="H58" i="24" s="1"/>
  <c r="FB55" i="24"/>
  <c r="FC55" i="24" s="1"/>
  <c r="UJ55" i="24" s="1"/>
  <c r="FD55" i="24" s="1"/>
  <c r="OS55" i="24" s="1"/>
  <c r="J54" i="24"/>
  <c r="II55" i="24" s="1"/>
  <c r="E54" i="24"/>
  <c r="D54" i="24"/>
  <c r="YC55" i="24"/>
  <c r="YD55" i="24" s="1"/>
  <c r="YH55" i="24" s="1"/>
  <c r="SZ55" i="24"/>
  <c r="SW55" i="24" s="1"/>
  <c r="XJ56" i="24"/>
  <c r="ZI59" i="24" a="1"/>
  <c r="ZF60" i="24" a="1"/>
  <c r="ZF60" i="24" l="1"/>
  <c r="ZI59" i="24"/>
  <c r="ZL59" i="24"/>
  <c r="ZO59" i="24" s="1"/>
  <c r="H59" i="24" s="1"/>
  <c r="VM54" i="24"/>
  <c r="IM54" i="24" s="1"/>
  <c r="PV54" i="24" s="1"/>
  <c r="LX55" i="24"/>
  <c r="WQ55" i="24" s="1"/>
  <c r="LY55" i="24" s="1"/>
  <c r="QZ55" i="24" s="1"/>
  <c r="IZ55" i="24"/>
  <c r="JA55" i="24" s="1"/>
  <c r="VR55" i="24" s="1"/>
  <c r="JB55" i="24" s="1"/>
  <c r="QA55" i="24" s="1"/>
  <c r="VO54" i="24"/>
  <c r="IS54" i="24" s="1"/>
  <c r="PX54" i="24" s="1"/>
  <c r="VL54" i="24"/>
  <c r="IJ54" i="24" s="1"/>
  <c r="PU54" i="24" s="1"/>
  <c r="AK54" i="24"/>
  <c r="F54" i="24"/>
  <c r="AL54" i="24"/>
  <c r="K54" i="24"/>
  <c r="ZF61" i="24" a="1"/>
  <c r="ZI60" i="24" a="1"/>
  <c r="ZI60" i="24" l="1"/>
  <c r="ZF61" i="24"/>
  <c r="ZL60" i="24"/>
  <c r="ZO60" i="24" s="1"/>
  <c r="H60" i="24" s="1"/>
  <c r="YU54" i="24"/>
  <c r="YZ55" i="24" s="1"/>
  <c r="RV54" i="24" a="1"/>
  <c r="RV54" i="24" s="1"/>
  <c r="YX54" i="24"/>
  <c r="ZC55" i="24" s="1"/>
  <c r="YV54" i="24"/>
  <c r="ZA55" i="24" s="1"/>
  <c r="YW54" i="24"/>
  <c r="ZB55" i="24" s="1"/>
  <c r="RR54" i="24" a="1"/>
  <c r="RR54" i="24" s="1"/>
  <c r="RS54" i="24" a="1"/>
  <c r="RS54" i="24" s="1"/>
  <c r="RU54" i="24" a="1"/>
  <c r="RU54" i="24" s="1"/>
  <c r="YY54" i="24"/>
  <c r="ZD55" i="24" s="1"/>
  <c r="RT54" i="24" a="1"/>
  <c r="RT54" i="24" s="1"/>
  <c r="RQ54" i="24" a="1"/>
  <c r="RQ54" i="24" s="1"/>
  <c r="W54" i="24"/>
  <c r="X54" i="24" s="1"/>
  <c r="AB55" i="24"/>
  <c r="Y55" i="24" s="1"/>
  <c r="AP56" i="24"/>
  <c r="AT54" i="24"/>
  <c r="BG55" i="24"/>
  <c r="AC55" i="24"/>
  <c r="Z55" i="24" s="1"/>
  <c r="AQ56" i="24"/>
  <c r="AU54" i="24"/>
  <c r="BI55" i="24"/>
  <c r="B54" i="24"/>
  <c r="ZI61" i="24" a="1"/>
  <c r="ZF62" i="24" a="1"/>
  <c r="SJ54" i="24"/>
  <c r="SL54" i="24"/>
  <c r="SG54" i="24"/>
  <c r="SK54" i="24"/>
  <c r="SH54" i="24"/>
  <c r="SI54" i="24"/>
  <c r="ZF62" i="24" l="1"/>
  <c r="ZI61" i="24"/>
  <c r="ZL61" i="24"/>
  <c r="ZO61" i="24" s="1"/>
  <c r="H61" i="24" s="1"/>
  <c r="SS54" i="24"/>
  <c r="XI57" i="24"/>
  <c r="YA56" i="24"/>
  <c r="YB56" i="24" s="1"/>
  <c r="YG56" i="24" s="1"/>
  <c r="SY56" i="24"/>
  <c r="SV56" i="24" s="1"/>
  <c r="S54" i="24"/>
  <c r="AN54" i="24"/>
  <c r="AM54" i="24" s="1"/>
  <c r="ZI62" i="24" a="1"/>
  <c r="ZF63" i="24" a="1"/>
  <c r="ZF63" i="24" l="1"/>
  <c r="ZI62" i="24"/>
  <c r="ZL62" i="24"/>
  <c r="ZO62" i="24" s="1"/>
  <c r="H62" i="24" s="1"/>
  <c r="RX55" i="24"/>
  <c r="RZ54" i="24"/>
  <c r="ST54" i="24" s="1"/>
  <c r="SU54" i="24" s="1" a="1"/>
  <c r="SU54" i="24" s="1"/>
  <c r="AW54" i="24"/>
  <c r="ZI63" i="24" a="1"/>
  <c r="ZF64" i="24" a="1"/>
  <c r="ZF64" i="24" l="1"/>
  <c r="ZI63" i="24"/>
  <c r="ZL63" i="24"/>
  <c r="ZO63" i="24" s="1"/>
  <c r="T54" i="24"/>
  <c r="U54" i="24" s="1"/>
  <c r="V54" i="24"/>
  <c r="AO55" i="24"/>
  <c r="ZI64" i="24" a="1"/>
  <c r="ZF65" i="24" a="1"/>
  <c r="ZF65" i="24" l="1"/>
  <c r="ZI64" i="24"/>
  <c r="ZL64" i="24"/>
  <c r="ZO64" i="24" s="1"/>
  <c r="BJ55" i="24"/>
  <c r="AG55" i="24" s="1"/>
  <c r="I55" i="24" s="1"/>
  <c r="BL55" i="24"/>
  <c r="AS55" i="24"/>
  <c r="BH55" i="24"/>
  <c r="ZF66" i="24" a="1"/>
  <c r="ZI65" i="24" a="1"/>
  <c r="ZI65" i="24" l="1"/>
  <c r="ZF66" i="24"/>
  <c r="ZL65" i="24"/>
  <c r="ZO65" i="24" s="1"/>
  <c r="AV55" i="24"/>
  <c r="AJ55" i="24"/>
  <c r="AE55" i="24"/>
  <c r="AF55" i="24"/>
  <c r="BM55" i="24"/>
  <c r="TI55" i="24" s="1"/>
  <c r="AY55" i="24"/>
  <c r="BO55" i="24"/>
  <c r="AI55" i="24"/>
  <c r="AX55" i="24"/>
  <c r="TH55" i="24"/>
  <c r="AH55" i="24"/>
  <c r="BN55" i="24"/>
  <c r="AD57" i="24"/>
  <c r="AA57" i="24" s="1"/>
  <c r="AR60" i="24"/>
  <c r="AR59" i="24"/>
  <c r="AR58" i="24"/>
  <c r="ZI66" i="24" a="1"/>
  <c r="ZF67" i="24" a="1"/>
  <c r="ZF67" i="24" l="1"/>
  <c r="ZI66" i="24"/>
  <c r="ZL66" i="24"/>
  <c r="ZO66" i="24" s="1"/>
  <c r="E55" i="24"/>
  <c r="AL55" i="24" s="1"/>
  <c r="FB56" i="24"/>
  <c r="FC56" i="24" s="1"/>
  <c r="UJ56" i="24" s="1"/>
  <c r="FD56" i="24" s="1"/>
  <c r="OS56" i="24" s="1"/>
  <c r="BK56" i="24"/>
  <c r="YC56" i="24"/>
  <c r="YD56" i="24" s="1"/>
  <c r="YH56" i="24" s="1"/>
  <c r="XJ57" i="24"/>
  <c r="SZ56" i="24"/>
  <c r="SW56" i="24" s="1"/>
  <c r="J55" i="24"/>
  <c r="II56" i="24" s="1"/>
  <c r="D55" i="24"/>
  <c r="AK55" i="24" s="1"/>
  <c r="AA58" i="24"/>
  <c r="AA59" i="24" s="1"/>
  <c r="ZF68" i="24" a="1"/>
  <c r="ZI67" i="24" a="1"/>
  <c r="ZI67" i="24" l="1"/>
  <c r="ZF68" i="24"/>
  <c r="ZL67" i="24"/>
  <c r="ZO67" i="24" s="1"/>
  <c r="IZ56" i="24"/>
  <c r="JA56" i="24" s="1"/>
  <c r="VR56" i="24" s="1"/>
  <c r="JB56" i="24" s="1"/>
  <c r="QA56" i="24" s="1"/>
  <c r="VL55" i="24"/>
  <c r="IJ55" i="24" s="1"/>
  <c r="PU55" i="24" s="1"/>
  <c r="VM55" i="24"/>
  <c r="IM55" i="24" s="1"/>
  <c r="PV55" i="24" s="1"/>
  <c r="LX56" i="24"/>
  <c r="VO55" i="24"/>
  <c r="IS55" i="24" s="1"/>
  <c r="PX55" i="24" s="1"/>
  <c r="K55" i="24"/>
  <c r="B55" i="24"/>
  <c r="F55" i="24"/>
  <c r="AA60" i="24"/>
  <c r="AA61" i="24" s="1"/>
  <c r="ZF69" i="24" a="1"/>
  <c r="ZI68" i="24" a="1"/>
  <c r="ZI68" i="24" l="1"/>
  <c r="ZF69" i="24"/>
  <c r="ZL68" i="24"/>
  <c r="ZO68" i="24" s="1"/>
  <c r="YU55" i="24"/>
  <c r="YZ56" i="24" s="1"/>
  <c r="RT55" i="24" a="1"/>
  <c r="RT55" i="24" s="1"/>
  <c r="YX55" i="24"/>
  <c r="ZC56" i="24" s="1"/>
  <c r="RV55" i="24" a="1"/>
  <c r="RV55" i="24" s="1"/>
  <c r="YY55" i="24"/>
  <c r="ZD56" i="24" s="1"/>
  <c r="RR55" i="24" a="1"/>
  <c r="RR55" i="24" s="1"/>
  <c r="YW55" i="24"/>
  <c r="ZB56" i="24" s="1"/>
  <c r="YV55" i="24"/>
  <c r="ZA56" i="24" s="1"/>
  <c r="RQ55" i="24" a="1"/>
  <c r="RQ55" i="24" s="1"/>
  <c r="RS55" i="24" a="1"/>
  <c r="RS55" i="24" s="1"/>
  <c r="RU55" i="24" a="1"/>
  <c r="RU55" i="24" s="1"/>
  <c r="WQ56" i="24"/>
  <c r="LY56" i="24" s="1"/>
  <c r="QZ56" i="24" s="1"/>
  <c r="AC56" i="24"/>
  <c r="Z56" i="24" s="1"/>
  <c r="AQ57" i="24"/>
  <c r="AU55" i="24"/>
  <c r="BI56" i="24"/>
  <c r="W55" i="24"/>
  <c r="X55" i="24" s="1"/>
  <c r="AB56" i="24"/>
  <c r="Y56" i="24" s="1"/>
  <c r="AP57" i="24"/>
  <c r="AT55" i="24"/>
  <c r="BG56" i="24"/>
  <c r="AA62" i="24"/>
  <c r="AA63" i="24" s="1"/>
  <c r="ZF70" i="24" a="1"/>
  <c r="ZI69" i="24" a="1"/>
  <c r="SG55" i="24"/>
  <c r="SJ55" i="24"/>
  <c r="SK55" i="24"/>
  <c r="SL55" i="24"/>
  <c r="SH55" i="24"/>
  <c r="SI55" i="24"/>
  <c r="ZI69" i="24" l="1"/>
  <c r="ZF70" i="24"/>
  <c r="ZL69" i="24"/>
  <c r="ZO69" i="24" s="1"/>
  <c r="SS55" i="24"/>
  <c r="YA57" i="24"/>
  <c r="YB57" i="24" s="1"/>
  <c r="YG57" i="24" s="1"/>
  <c r="XI58" i="24"/>
  <c r="SY57" i="24"/>
  <c r="SV57" i="24" s="1"/>
  <c r="S55" i="24"/>
  <c r="AN55" i="24"/>
  <c r="AM55" i="24" s="1"/>
  <c r="AA64" i="24"/>
  <c r="ZF71" i="24" a="1"/>
  <c r="ZI70" i="24" a="1"/>
  <c r="ZI70" i="24" l="1"/>
  <c r="ZF71" i="24"/>
  <c r="ZL70" i="24"/>
  <c r="ZO70" i="24" s="1"/>
  <c r="RX56" i="24"/>
  <c r="RZ55" i="24"/>
  <c r="ST55" i="24" s="1"/>
  <c r="SU55" i="24" s="1" a="1"/>
  <c r="SU55" i="24" s="1"/>
  <c r="AW55" i="24"/>
  <c r="AA65" i="24"/>
  <c r="AA66" i="24" s="1"/>
  <c r="ZF72" i="24" a="1"/>
  <c r="ZI71" i="24" a="1"/>
  <c r="ZI71" i="24" l="1"/>
  <c r="ZF72" i="24"/>
  <c r="ZL71" i="24"/>
  <c r="ZO71" i="24" s="1"/>
  <c r="T55" i="24"/>
  <c r="U55" i="24" s="1"/>
  <c r="V55" i="24"/>
  <c r="AO56" i="24"/>
  <c r="AA67" i="24"/>
  <c r="ZI72" i="24" a="1"/>
  <c r="ZF73" i="24" a="1"/>
  <c r="ZF73" i="24" l="1"/>
  <c r="ZI72" i="24"/>
  <c r="ZL72" i="24"/>
  <c r="ZO72" i="24" s="1"/>
  <c r="BH56" i="24"/>
  <c r="AF56" i="24" s="1"/>
  <c r="BJ56" i="24"/>
  <c r="AS56" i="24"/>
  <c r="BL56" i="24"/>
  <c r="AA68" i="24"/>
  <c r="AA69" i="24" s="1"/>
  <c r="ZF74" i="24" a="1"/>
  <c r="ZI73" i="24" a="1"/>
  <c r="ZI73" i="24" l="1"/>
  <c r="ZF74" i="24"/>
  <c r="ZL73" i="24"/>
  <c r="ZO73" i="24" s="1"/>
  <c r="E56" i="24"/>
  <c r="AL56" i="24" s="1"/>
  <c r="AX56" i="24"/>
  <c r="AJ56" i="24"/>
  <c r="AY56" i="24"/>
  <c r="BO56" i="24"/>
  <c r="AI56" i="24"/>
  <c r="TH56" i="24"/>
  <c r="AV56" i="24"/>
  <c r="AG56" i="24"/>
  <c r="AH56" i="24"/>
  <c r="J56" i="24" s="1"/>
  <c r="II57" i="24" s="1"/>
  <c r="BN56" i="24"/>
  <c r="AE56" i="24"/>
  <c r="BM56" i="24"/>
  <c r="TI56" i="24" s="1"/>
  <c r="AA70" i="24"/>
  <c r="AA71" i="24" s="1"/>
  <c r="ZI74" i="24" a="1"/>
  <c r="ZF75" i="24" a="1"/>
  <c r="ZF75" i="24" l="1"/>
  <c r="ZI74" i="24"/>
  <c r="ZL74" i="24"/>
  <c r="ZO74" i="24" s="1"/>
  <c r="FB57" i="24"/>
  <c r="FC57" i="24" s="1"/>
  <c r="UJ57" i="24" s="1"/>
  <c r="FD57" i="24" s="1"/>
  <c r="OS57" i="24" s="1"/>
  <c r="BK57" i="24"/>
  <c r="YC57" i="24"/>
  <c r="YD57" i="24" s="1"/>
  <c r="YH57" i="24" s="1"/>
  <c r="XJ58" i="24"/>
  <c r="SZ57" i="24"/>
  <c r="SW57" i="24" s="1"/>
  <c r="I56" i="24"/>
  <c r="D56" i="24"/>
  <c r="AK56" i="24" s="1"/>
  <c r="B56" i="24" s="1"/>
  <c r="AA72" i="24"/>
  <c r="AA73" i="24" s="1"/>
  <c r="ZF76" i="24" a="1"/>
  <c r="ZI75" i="24" a="1"/>
  <c r="ZI75" i="24" l="1"/>
  <c r="ZF76" i="24"/>
  <c r="ZL75" i="24"/>
  <c r="ZO75" i="24" s="1"/>
  <c r="VL56" i="24"/>
  <c r="IJ56" i="24" s="1"/>
  <c r="PU56" i="24" s="1"/>
  <c r="VO56" i="24"/>
  <c r="IS56" i="24" s="1"/>
  <c r="PX56" i="24" s="1"/>
  <c r="LX57" i="24"/>
  <c r="IZ57" i="24"/>
  <c r="JA57" i="24" s="1"/>
  <c r="VR57" i="24" s="1"/>
  <c r="JB57" i="24" s="1"/>
  <c r="QA57" i="24" s="1"/>
  <c r="VM56" i="24"/>
  <c r="IM56" i="24" s="1"/>
  <c r="PV56" i="24" s="1"/>
  <c r="K56" i="24"/>
  <c r="F56" i="24"/>
  <c r="AA74" i="24"/>
  <c r="AA75" i="24" s="1"/>
  <c r="ZI76" i="24" a="1"/>
  <c r="ZF77" i="24" a="1"/>
  <c r="ZF77" i="24" l="1"/>
  <c r="ZI76" i="24"/>
  <c r="ZL76" i="24"/>
  <c r="ZO76" i="24" s="1"/>
  <c r="RT56" i="24" a="1"/>
  <c r="RT56" i="24" s="1"/>
  <c r="YX56" i="24"/>
  <c r="ZC57" i="24" s="1"/>
  <c r="RV56" i="24" a="1"/>
  <c r="RV56" i="24" s="1"/>
  <c r="YU56" i="24"/>
  <c r="YZ57" i="24" s="1"/>
  <c r="RS56" i="24" a="1"/>
  <c r="RS56" i="24" s="1"/>
  <c r="RR56" i="24" a="1"/>
  <c r="RR56" i="24" s="1"/>
  <c r="YY56" i="24"/>
  <c r="ZD57" i="24" s="1"/>
  <c r="RU56" i="24" a="1"/>
  <c r="RU56" i="24" s="1"/>
  <c r="YV56" i="24"/>
  <c r="ZA57" i="24" s="1"/>
  <c r="RQ56" i="24" a="1"/>
  <c r="RQ56" i="24" s="1"/>
  <c r="YW56" i="24"/>
  <c r="ZB57" i="24" s="1"/>
  <c r="WQ57" i="24"/>
  <c r="LY57" i="24" s="1"/>
  <c r="QZ57" i="24" s="1"/>
  <c r="W56" i="24"/>
  <c r="X56" i="24" s="1"/>
  <c r="AB57" i="24"/>
  <c r="Y57" i="24" s="1"/>
  <c r="AP58" i="24"/>
  <c r="AT56" i="24"/>
  <c r="BG57" i="24"/>
  <c r="AC57" i="24"/>
  <c r="Z57" i="24" s="1"/>
  <c r="AQ58" i="24"/>
  <c r="AU56" i="24"/>
  <c r="BI57" i="24"/>
  <c r="AA76" i="24"/>
  <c r="AA77" i="24" s="1"/>
  <c r="ZI77" i="24" a="1"/>
  <c r="ZF78" i="24" a="1"/>
  <c r="SJ56" i="24"/>
  <c r="SG56" i="24"/>
  <c r="SL56" i="24"/>
  <c r="SI56" i="24"/>
  <c r="SH56" i="24"/>
  <c r="SK56" i="24"/>
  <c r="ZF78" i="24" l="1"/>
  <c r="ZI77" i="24"/>
  <c r="ZL77" i="24"/>
  <c r="ZO77" i="24" s="1"/>
  <c r="SS56" i="24"/>
  <c r="SY58" i="24"/>
  <c r="SV58" i="24" s="1"/>
  <c r="YA58" i="24"/>
  <c r="YB58" i="24" s="1"/>
  <c r="YG58" i="24" s="1"/>
  <c r="XI59" i="24"/>
  <c r="S56" i="24"/>
  <c r="AN56" i="24"/>
  <c r="AM56" i="24" s="1"/>
  <c r="AA78" i="24"/>
  <c r="AA79" i="24" s="1"/>
  <c r="ZF79" i="24" a="1"/>
  <c r="ZI78" i="24" a="1"/>
  <c r="ZI78" i="24" l="1"/>
  <c r="ZF79" i="24"/>
  <c r="ZL78" i="24"/>
  <c r="ZO78" i="24" s="1"/>
  <c r="RX57" i="24"/>
  <c r="RZ56" i="24"/>
  <c r="ST56" i="24" s="1"/>
  <c r="SU56" i="24" s="1" a="1"/>
  <c r="SU56" i="24" s="1"/>
  <c r="AW56" i="24"/>
  <c r="AA80" i="24"/>
  <c r="AA81" i="24" s="1"/>
  <c r="ZI79" i="24" a="1"/>
  <c r="ZF80" i="24" a="1"/>
  <c r="ZF80" i="24" l="1"/>
  <c r="ZI79" i="24"/>
  <c r="ZL79" i="24"/>
  <c r="ZO79" i="24" s="1"/>
  <c r="T56" i="24"/>
  <c r="U56" i="24" s="1"/>
  <c r="V56" i="24"/>
  <c r="AO57" i="24"/>
  <c r="AA82" i="24"/>
  <c r="AA83" i="24" s="1"/>
  <c r="ZF81" i="24" a="1"/>
  <c r="ZI80" i="24" a="1"/>
  <c r="ZI80" i="24" l="1"/>
  <c r="ZF81" i="24"/>
  <c r="ZL80" i="24"/>
  <c r="ZO80" i="24" s="1"/>
  <c r="BJ57" i="24"/>
  <c r="AG57" i="24" s="1"/>
  <c r="I57" i="24" s="1"/>
  <c r="BH57" i="24"/>
  <c r="AF57" i="24" s="1"/>
  <c r="AS57" i="24"/>
  <c r="BL57" i="24"/>
  <c r="AA84" i="24"/>
  <c r="ZI81" i="24" a="1"/>
  <c r="ZF82" i="24" a="1"/>
  <c r="ZF82" i="24" l="1"/>
  <c r="ZI81" i="24"/>
  <c r="ZL81" i="24"/>
  <c r="ZO81" i="24" s="1"/>
  <c r="E57" i="24"/>
  <c r="AL57" i="24" s="1"/>
  <c r="AV57" i="24"/>
  <c r="AI57" i="24"/>
  <c r="AX57" i="24"/>
  <c r="BO57" i="24"/>
  <c r="AY57" i="24"/>
  <c r="AJ57" i="24"/>
  <c r="TH57" i="24"/>
  <c r="AE57" i="24"/>
  <c r="BM57" i="24"/>
  <c r="TI57" i="24" s="1"/>
  <c r="AH57" i="24"/>
  <c r="BN57" i="24"/>
  <c r="AA85" i="24"/>
  <c r="AA86" i="24" s="1"/>
  <c r="ZI82" i="24" a="1"/>
  <c r="ZF83" i="24" a="1"/>
  <c r="ZF83" i="24" l="1"/>
  <c r="ZI82" i="24"/>
  <c r="ZL82" i="24"/>
  <c r="ZO82" i="24" s="1"/>
  <c r="FB58" i="24"/>
  <c r="FC58" i="24" s="1"/>
  <c r="UJ58" i="24" s="1"/>
  <c r="FD58" i="24" s="1"/>
  <c r="OS58" i="24" s="1"/>
  <c r="BK58" i="24"/>
  <c r="YC58" i="24"/>
  <c r="YD58" i="24" s="1"/>
  <c r="YH58" i="24" s="1"/>
  <c r="XJ59" i="24"/>
  <c r="SZ58" i="24"/>
  <c r="SW58" i="24" s="1"/>
  <c r="J57" i="24"/>
  <c r="II58" i="24" s="1"/>
  <c r="D57" i="24"/>
  <c r="AA87" i="24"/>
  <c r="AA88" i="24" s="1"/>
  <c r="ZF84" i="24" a="1"/>
  <c r="ZI83" i="24" a="1"/>
  <c r="ZI83" i="24" l="1"/>
  <c r="ZF84" i="24"/>
  <c r="ZL83" i="24"/>
  <c r="ZO83" i="24" s="1"/>
  <c r="IZ58" i="24"/>
  <c r="JA58" i="24" s="1"/>
  <c r="VR58" i="24" s="1"/>
  <c r="JB58" i="24" s="1"/>
  <c r="QA58" i="24" s="1"/>
  <c r="VL57" i="24"/>
  <c r="IJ57" i="24" s="1"/>
  <c r="PU57" i="24" s="1"/>
  <c r="VO57" i="24"/>
  <c r="IS57" i="24" s="1"/>
  <c r="PX57" i="24" s="1"/>
  <c r="LX58" i="24"/>
  <c r="VM57" i="24"/>
  <c r="IM57" i="24" s="1"/>
  <c r="PV57" i="24" s="1"/>
  <c r="K57" i="24"/>
  <c r="F57" i="24"/>
  <c r="AK57" i="24"/>
  <c r="B57" i="24" s="1"/>
  <c r="AA89" i="24"/>
  <c r="ZI84" i="24" a="1"/>
  <c r="ZF85" i="24" a="1"/>
  <c r="ZF85" i="24" l="1"/>
  <c r="ZI84" i="24"/>
  <c r="ZL84" i="24"/>
  <c r="ZO84" i="24" s="1"/>
  <c r="RQ57" i="24" a="1"/>
  <c r="RQ57" i="24" s="1"/>
  <c r="YU57" i="24"/>
  <c r="YZ58" i="24" s="1"/>
  <c r="RS57" i="24" a="1"/>
  <c r="RS57" i="24" s="1"/>
  <c r="RT57" i="24" a="1"/>
  <c r="RT57" i="24" s="1"/>
  <c r="YX57" i="24"/>
  <c r="ZC58" i="24" s="1"/>
  <c r="YY57" i="24"/>
  <c r="ZD58" i="24" s="1"/>
  <c r="YW57" i="24"/>
  <c r="ZB58" i="24" s="1"/>
  <c r="RV57" i="24" a="1"/>
  <c r="RV57" i="24" s="1"/>
  <c r="YV57" i="24"/>
  <c r="ZA58" i="24" s="1"/>
  <c r="RR57" i="24" a="1"/>
  <c r="RR57" i="24" s="1"/>
  <c r="RU57" i="24" a="1"/>
  <c r="RU57" i="24" s="1"/>
  <c r="WQ58" i="24"/>
  <c r="LY58" i="24" s="1"/>
  <c r="QZ58" i="24" s="1"/>
  <c r="AU57" i="24"/>
  <c r="AC58" i="24"/>
  <c r="Z58" i="24" s="1"/>
  <c r="BI58" i="24"/>
  <c r="AQ59" i="24"/>
  <c r="W57" i="24"/>
  <c r="X57" i="24" s="1"/>
  <c r="AB58" i="24"/>
  <c r="Y58" i="24" s="1"/>
  <c r="AP59" i="24"/>
  <c r="AT57" i="24"/>
  <c r="BG58" i="24"/>
  <c r="AA90" i="24"/>
  <c r="AA91" i="24" s="1"/>
  <c r="ZI85" i="24" a="1"/>
  <c r="ZF86" i="24" a="1"/>
  <c r="SG57" i="24"/>
  <c r="SH57" i="24"/>
  <c r="SI57" i="24"/>
  <c r="SJ57" i="24"/>
  <c r="SK57" i="24"/>
  <c r="SL57" i="24"/>
  <c r="ZF86" i="24" l="1"/>
  <c r="ZI85" i="24"/>
  <c r="ZL85" i="24"/>
  <c r="ZO85" i="24" s="1"/>
  <c r="SS57" i="24"/>
  <c r="SY59" i="24"/>
  <c r="SV59" i="24" s="1"/>
  <c r="YA59" i="24"/>
  <c r="YB59" i="24" s="1"/>
  <c r="YG59" i="24" s="1"/>
  <c r="XI60" i="24"/>
  <c r="S57" i="24"/>
  <c r="AN57" i="24"/>
  <c r="AM57" i="24" s="1"/>
  <c r="AA92" i="24"/>
  <c r="AA93" i="24" s="1"/>
  <c r="ZI86" i="24" a="1"/>
  <c r="ZF87" i="24" a="1"/>
  <c r="ZF87" i="24" l="1"/>
  <c r="ZI86" i="24"/>
  <c r="ZL86" i="24"/>
  <c r="ZO86" i="24" s="1"/>
  <c r="RX58" i="24"/>
  <c r="RZ57" i="24"/>
  <c r="ST57" i="24" s="1"/>
  <c r="SU57" i="24" s="1" a="1"/>
  <c r="SU57" i="24" s="1"/>
  <c r="AW57" i="24"/>
  <c r="AA94" i="24"/>
  <c r="ZI87" i="24" a="1"/>
  <c r="ZF88" i="24" a="1"/>
  <c r="ZF88" i="24" l="1"/>
  <c r="ZI87" i="24"/>
  <c r="ZL87" i="24"/>
  <c r="ZO87" i="24" s="1"/>
  <c r="T57" i="24"/>
  <c r="U57" i="24" s="1"/>
  <c r="V57" i="24"/>
  <c r="AO58" i="24"/>
  <c r="AA95" i="24"/>
  <c r="AA96" i="24" s="1"/>
  <c r="ZI88" i="24" a="1"/>
  <c r="ZF89" i="24" a="1"/>
  <c r="ZF89" i="24" l="1"/>
  <c r="ZI88" i="24"/>
  <c r="ZL88" i="24"/>
  <c r="ZO88" i="24" s="1"/>
  <c r="AS58" i="24"/>
  <c r="BL58" i="24"/>
  <c r="AX58" i="24" s="1"/>
  <c r="BJ58" i="24"/>
  <c r="AG58" i="24" s="1"/>
  <c r="I58" i="24" s="1"/>
  <c r="BH58" i="24"/>
  <c r="AF58" i="24" s="1"/>
  <c r="AA97" i="24"/>
  <c r="AA98" i="24" s="1"/>
  <c r="ZI89" i="24" a="1"/>
  <c r="ZF90" i="24" a="1"/>
  <c r="ZF90" i="24" l="1"/>
  <c r="ZI89" i="24"/>
  <c r="ZL89" i="24"/>
  <c r="ZO89" i="24" s="1"/>
  <c r="E58" i="24"/>
  <c r="AL58" i="24" s="1"/>
  <c r="AV58" i="24"/>
  <c r="AI58" i="24"/>
  <c r="BO58" i="24"/>
  <c r="AJ58" i="24"/>
  <c r="AY58" i="24"/>
  <c r="TH58" i="24"/>
  <c r="AE58" i="24"/>
  <c r="BM58" i="24"/>
  <c r="TI58" i="24" s="1"/>
  <c r="AH58" i="24"/>
  <c r="BN58" i="24"/>
  <c r="AA99" i="24"/>
  <c r="AA100" i="24" s="1"/>
  <c r="ZI90" i="24" a="1"/>
  <c r="ZF91" i="24" a="1"/>
  <c r="ZF91" i="24" l="1"/>
  <c r="ZI90" i="24"/>
  <c r="ZL90" i="24"/>
  <c r="ZO90" i="24" s="1"/>
  <c r="FB59" i="24"/>
  <c r="FC59" i="24" s="1"/>
  <c r="UJ59" i="24" s="1"/>
  <c r="FD59" i="24" s="1"/>
  <c r="OS59" i="24" s="1"/>
  <c r="BK59" i="24"/>
  <c r="J58" i="24"/>
  <c r="II59" i="24" s="1"/>
  <c r="D58" i="24"/>
  <c r="XJ60" i="24"/>
  <c r="YC59" i="24"/>
  <c r="YD59" i="24" s="1"/>
  <c r="YH59" i="24" s="1"/>
  <c r="SZ59" i="24"/>
  <c r="SW59" i="24" s="1"/>
  <c r="AA101" i="24"/>
  <c r="AA102" i="24" s="1"/>
  <c r="ZF92" i="24" a="1"/>
  <c r="ZI91" i="24" a="1"/>
  <c r="ZI91" i="24" l="1"/>
  <c r="ZF92" i="24"/>
  <c r="ZL91" i="24"/>
  <c r="ZO91" i="24" s="1"/>
  <c r="VL58" i="24"/>
  <c r="IJ58" i="24" s="1"/>
  <c r="PU58" i="24" s="1"/>
  <c r="VO58" i="24"/>
  <c r="IS58" i="24" s="1"/>
  <c r="PX58" i="24" s="1"/>
  <c r="LX59" i="24"/>
  <c r="IZ59" i="24"/>
  <c r="JA59" i="24" s="1"/>
  <c r="VR59" i="24" s="1"/>
  <c r="JB59" i="24" s="1"/>
  <c r="QA59" i="24" s="1"/>
  <c r="VM58" i="24"/>
  <c r="IM58" i="24" s="1"/>
  <c r="PV58" i="24" s="1"/>
  <c r="K58" i="24"/>
  <c r="AK58" i="24"/>
  <c r="B58" i="24" s="1"/>
  <c r="F58" i="24"/>
  <c r="AT58" i="24" s="1"/>
  <c r="AA103" i="24"/>
  <c r="AA104" i="24" s="1"/>
  <c r="ZF93" i="24" a="1"/>
  <c r="ZI92" i="24" a="1"/>
  <c r="ZI92" i="24" l="1"/>
  <c r="ZF93" i="24"/>
  <c r="ZL92" i="24"/>
  <c r="ZO92" i="24" s="1"/>
  <c r="YV58" i="24"/>
  <c r="ZA59" i="24" s="1"/>
  <c r="RS58" i="24" a="1"/>
  <c r="RS58" i="24" s="1"/>
  <c r="RQ58" i="24" a="1"/>
  <c r="RQ58" i="24" s="1"/>
  <c r="YY58" i="24"/>
  <c r="ZD59" i="24" s="1"/>
  <c r="YX58" i="24"/>
  <c r="ZC59" i="24" s="1"/>
  <c r="RT58" i="24" a="1"/>
  <c r="RT58" i="24" s="1"/>
  <c r="RR58" i="24" a="1"/>
  <c r="RR58" i="24" s="1"/>
  <c r="YU58" i="24"/>
  <c r="YZ59" i="24" s="1"/>
  <c r="RV58" i="24" a="1"/>
  <c r="RV58" i="24" s="1"/>
  <c r="RU58" i="24" a="1"/>
  <c r="RU58" i="24" s="1"/>
  <c r="YW58" i="24"/>
  <c r="ZB59" i="24" s="1"/>
  <c r="WQ59" i="24"/>
  <c r="LY59" i="24" s="1"/>
  <c r="QZ59" i="24" s="1"/>
  <c r="AU58" i="24"/>
  <c r="AC59" i="24"/>
  <c r="Z59" i="24" s="1"/>
  <c r="AQ60" i="24"/>
  <c r="BI59" i="24"/>
  <c r="W58" i="24"/>
  <c r="X58" i="24" s="1"/>
  <c r="AB59" i="24"/>
  <c r="Y59" i="24" s="1"/>
  <c r="AP60" i="24"/>
  <c r="BG59" i="24"/>
  <c r="AA105" i="24"/>
  <c r="AA106" i="24" s="1"/>
  <c r="ZI93" i="24" a="1"/>
  <c r="ZF94" i="24" a="1"/>
  <c r="SL58" i="24"/>
  <c r="SI58" i="24"/>
  <c r="SG58" i="24"/>
  <c r="SJ58" i="24"/>
  <c r="SH58" i="24"/>
  <c r="SK58" i="24"/>
  <c r="ZF94" i="24" l="1"/>
  <c r="ZI93" i="24"/>
  <c r="ZL93" i="24"/>
  <c r="ZO93" i="24" s="1"/>
  <c r="SS58" i="24"/>
  <c r="RZ58" i="24" s="1"/>
  <c r="YA60" i="24"/>
  <c r="YB60" i="24" s="1"/>
  <c r="YG60" i="24" s="1"/>
  <c r="SY60" i="24"/>
  <c r="SV60" i="24" s="1"/>
  <c r="XI61" i="24"/>
  <c r="S58" i="24"/>
  <c r="AN58" i="24"/>
  <c r="AM58" i="24" s="1"/>
  <c r="AA107" i="24"/>
  <c r="AA108" i="24" s="1"/>
  <c r="AA109" i="24" s="1"/>
  <c r="ZI94" i="24" a="1"/>
  <c r="ZF95" i="24" a="1"/>
  <c r="ZF95" i="24" l="1"/>
  <c r="ZI94" i="24"/>
  <c r="ZL94" i="24"/>
  <c r="ZO94" i="24" s="1"/>
  <c r="RX59" i="24"/>
  <c r="ST58" i="24"/>
  <c r="SU58" i="24" s="1" a="1"/>
  <c r="SU58" i="24" s="1"/>
  <c r="AW58" i="24"/>
  <c r="ZF96" i="24" a="1"/>
  <c r="ZI95" i="24" a="1"/>
  <c r="ZI95" i="24" l="1"/>
  <c r="ZF96" i="24"/>
  <c r="ZL95" i="24"/>
  <c r="ZO95" i="24" s="1"/>
  <c r="T58" i="24"/>
  <c r="U58" i="24" s="1"/>
  <c r="V58" i="24"/>
  <c r="AO59" i="24"/>
  <c r="ZI96" i="24" a="1"/>
  <c r="ZF97" i="24" a="1"/>
  <c r="ZF97" i="24" l="1"/>
  <c r="ZI96" i="24"/>
  <c r="ZL96" i="24"/>
  <c r="ZO96" i="24" s="1"/>
  <c r="AS59" i="24"/>
  <c r="BH59" i="24"/>
  <c r="AE59" i="24" s="1"/>
  <c r="BL59" i="24"/>
  <c r="AI59" i="24" s="1"/>
  <c r="BJ59" i="24"/>
  <c r="AG59" i="24" s="1"/>
  <c r="I59" i="24" s="1"/>
  <c r="ZI97" i="24" a="1"/>
  <c r="ZF98" i="24" a="1"/>
  <c r="ZF98" i="24" l="1"/>
  <c r="ZI97" i="24"/>
  <c r="ZL97" i="24"/>
  <c r="ZO97" i="24" s="1"/>
  <c r="D59" i="24"/>
  <c r="AK59" i="24" s="1"/>
  <c r="AH59" i="24"/>
  <c r="BN59" i="24"/>
  <c r="AX59" i="24"/>
  <c r="AY59" i="24"/>
  <c r="AJ59" i="24"/>
  <c r="BK60" i="24" s="1"/>
  <c r="BO59" i="24"/>
  <c r="TH59" i="24"/>
  <c r="AF59" i="24"/>
  <c r="BM59" i="24"/>
  <c r="TI59" i="24" s="1"/>
  <c r="AV59" i="24"/>
  <c r="ZI98" i="24" a="1"/>
  <c r="ZF99" i="24" a="1"/>
  <c r="ZF99" i="24" l="1"/>
  <c r="ZI98" i="24"/>
  <c r="ZL98" i="24"/>
  <c r="ZO98" i="24" s="1"/>
  <c r="FB60" i="24"/>
  <c r="FC60" i="24" s="1"/>
  <c r="UJ60" i="24" s="1"/>
  <c r="FD60" i="24" s="1"/>
  <c r="OS60" i="24" s="1"/>
  <c r="E59" i="24"/>
  <c r="YC60" i="24"/>
  <c r="YD60" i="24" s="1"/>
  <c r="YH60" i="24" s="1"/>
  <c r="SZ60" i="24"/>
  <c r="SW60" i="24" s="1"/>
  <c r="XJ61" i="24"/>
  <c r="J59" i="24"/>
  <c r="II60" i="24" s="1"/>
  <c r="ZI99" i="24" a="1"/>
  <c r="ZF100" i="24" a="1"/>
  <c r="ZF100" i="24" l="1"/>
  <c r="ZI99" i="24"/>
  <c r="ZL99" i="24"/>
  <c r="ZO99" i="24" s="1"/>
  <c r="IZ60" i="24"/>
  <c r="JA60" i="24" s="1"/>
  <c r="VR60" i="24" s="1"/>
  <c r="JB60" i="24" s="1"/>
  <c r="QA60" i="24" s="1"/>
  <c r="VL59" i="24"/>
  <c r="IJ59" i="24" s="1"/>
  <c r="PU59" i="24" s="1"/>
  <c r="VO59" i="24"/>
  <c r="IS59" i="24" s="1"/>
  <c r="PX59" i="24" s="1"/>
  <c r="LX60" i="24"/>
  <c r="VM59" i="24"/>
  <c r="IM59" i="24" s="1"/>
  <c r="PV59" i="24" s="1"/>
  <c r="K59" i="24"/>
  <c r="AL59" i="24"/>
  <c r="B59" i="24" s="1"/>
  <c r="F59" i="24"/>
  <c r="ZI100" i="24" a="1"/>
  <c r="ZF101" i="24" a="1"/>
  <c r="ZF101" i="24" l="1"/>
  <c r="ZI100" i="24"/>
  <c r="ZL100" i="24"/>
  <c r="ZO100" i="24" s="1"/>
  <c r="YV59" i="24"/>
  <c r="ZA60" i="24" s="1"/>
  <c r="YU59" i="24"/>
  <c r="YZ60" i="24" s="1"/>
  <c r="RV59" i="24" a="1"/>
  <c r="RV59" i="24" s="1"/>
  <c r="RR59" i="24" a="1"/>
  <c r="RR59" i="24" s="1"/>
  <c r="YW59" i="24"/>
  <c r="ZB60" i="24" s="1"/>
  <c r="YY59" i="24"/>
  <c r="ZD60" i="24" s="1"/>
  <c r="RS59" i="24" a="1"/>
  <c r="RS59" i="24" s="1"/>
  <c r="RT59" i="24" a="1"/>
  <c r="RT59" i="24" s="1"/>
  <c r="RU59" i="24" a="1"/>
  <c r="RU59" i="24" s="1"/>
  <c r="RQ59" i="24" a="1"/>
  <c r="RQ59" i="24" s="1"/>
  <c r="YX59" i="24"/>
  <c r="ZC60" i="24" s="1"/>
  <c r="WQ60" i="24"/>
  <c r="LY60" i="24" s="1"/>
  <c r="QZ60" i="24" s="1"/>
  <c r="WQ61" i="24"/>
  <c r="W59" i="24"/>
  <c r="X59" i="24" s="1"/>
  <c r="AB60" i="24"/>
  <c r="Y60" i="24" s="1"/>
  <c r="AP61" i="24"/>
  <c r="AT59" i="24"/>
  <c r="BG60" i="24"/>
  <c r="AQ61" i="24"/>
  <c r="AC60" i="24"/>
  <c r="Z60" i="24" s="1"/>
  <c r="AU59" i="24"/>
  <c r="BI60" i="24"/>
  <c r="ZI101" i="24" a="1"/>
  <c r="ZF102" i="24" a="1"/>
  <c r="SK59" i="24"/>
  <c r="SG59" i="24"/>
  <c r="SL59" i="24"/>
  <c r="SH59" i="24"/>
  <c r="SJ59" i="24"/>
  <c r="SI59" i="24"/>
  <c r="ZF102" i="24" l="1"/>
  <c r="ZI101" i="24"/>
  <c r="ZL101" i="24"/>
  <c r="ZO101" i="24" s="1"/>
  <c r="SS59" i="24"/>
  <c r="LY61" i="24"/>
  <c r="QZ61" i="24" s="1"/>
  <c r="YA61" i="24"/>
  <c r="YB61" i="24" s="1"/>
  <c r="YG61" i="24" s="1"/>
  <c r="SY61" i="24"/>
  <c r="SV61" i="24" s="1"/>
  <c r="XI62" i="24"/>
  <c r="S59" i="24"/>
  <c r="AN59" i="24"/>
  <c r="AM59" i="24" s="1"/>
  <c r="ZI102" i="24" a="1"/>
  <c r="ZF103" i="24" a="1"/>
  <c r="ZF103" i="24" l="1"/>
  <c r="ZI102" i="24"/>
  <c r="ZL102" i="24"/>
  <c r="ZO102" i="24" s="1"/>
  <c r="RX60" i="24"/>
  <c r="RZ59" i="24"/>
  <c r="ST59" i="24" s="1"/>
  <c r="SU59" i="24" s="1" a="1"/>
  <c r="SU59" i="24" s="1"/>
  <c r="AW59" i="24"/>
  <c r="ZF104" i="24" a="1"/>
  <c r="ZI103" i="24" a="1"/>
  <c r="ZI103" i="24" l="1"/>
  <c r="ZF104" i="24"/>
  <c r="ZL103" i="24"/>
  <c r="ZO103" i="24" s="1"/>
  <c r="T59" i="24"/>
  <c r="U59" i="24" s="1"/>
  <c r="AO60" i="24"/>
  <c r="V59" i="24"/>
  <c r="ZF105" i="24" a="1"/>
  <c r="ZI104" i="24" a="1"/>
  <c r="ZI104" i="24" l="1"/>
  <c r="ZF105" i="24"/>
  <c r="ZL104" i="24"/>
  <c r="ZO104" i="24" s="1"/>
  <c r="AS60" i="24"/>
  <c r="BJ60" i="24"/>
  <c r="AG60" i="24" s="1"/>
  <c r="I60" i="24" s="1"/>
  <c r="BH60" i="24"/>
  <c r="AF60" i="24" s="1"/>
  <c r="BL60" i="24"/>
  <c r="AY60" i="24" s="1"/>
  <c r="ZI105" i="24" a="1"/>
  <c r="ZF106" i="24" a="1"/>
  <c r="ZF106" i="24" l="1"/>
  <c r="ZI105" i="24"/>
  <c r="ZL105" i="24"/>
  <c r="ZO105" i="24" s="1"/>
  <c r="E60" i="24"/>
  <c r="AL60" i="24" s="1"/>
  <c r="AV60" i="24"/>
  <c r="AI60" i="24"/>
  <c r="AE60" i="24"/>
  <c r="BM60" i="24"/>
  <c r="TI60" i="24" s="1"/>
  <c r="BO60" i="24"/>
  <c r="AX60" i="24"/>
  <c r="AJ60" i="24"/>
  <c r="TH60" i="24"/>
  <c r="AH60" i="24"/>
  <c r="BN60" i="24"/>
  <c r="ZI106" i="24" a="1"/>
  <c r="ZF107" i="24" a="1"/>
  <c r="ZF107" i="24" l="1"/>
  <c r="ZI106" i="24"/>
  <c r="ZL106" i="24"/>
  <c r="ZO106" i="24" s="1"/>
  <c r="FB61" i="24"/>
  <c r="FC61" i="24" s="1"/>
  <c r="UJ61" i="24" s="1"/>
  <c r="FD61" i="24" s="1"/>
  <c r="OS61" i="24" s="1"/>
  <c r="BK61" i="24"/>
  <c r="J60" i="24"/>
  <c r="YC61" i="24"/>
  <c r="YD61" i="24" s="1"/>
  <c r="YH61" i="24" s="1"/>
  <c r="XJ62" i="24"/>
  <c r="SZ61" i="24"/>
  <c r="SW61" i="24" s="1"/>
  <c r="D60" i="24"/>
  <c r="ZI107" i="24" a="1"/>
  <c r="ZF108" i="24" a="1"/>
  <c r="ZF108" i="24" l="1"/>
  <c r="ZI107" i="24"/>
  <c r="ZL107" i="24"/>
  <c r="ZO107" i="24" s="1"/>
  <c r="IZ61" i="24"/>
  <c r="JA61" i="24" s="1"/>
  <c r="VR61" i="24" s="1"/>
  <c r="JB61" i="24" s="1"/>
  <c r="QA61" i="24" s="1"/>
  <c r="VO60" i="24"/>
  <c r="IS60" i="24" s="1"/>
  <c r="PX60" i="24" s="1"/>
  <c r="VL60" i="24"/>
  <c r="IJ60" i="24" s="1"/>
  <c r="PU60" i="24" s="1"/>
  <c r="VM60" i="24"/>
  <c r="IM60" i="24" s="1"/>
  <c r="PV60" i="24" s="1"/>
  <c r="K60" i="24"/>
  <c r="AK60" i="24"/>
  <c r="B60" i="24" s="1"/>
  <c r="F60" i="24"/>
  <c r="AT60" i="24" s="1"/>
  <c r="ZI108" i="24" a="1"/>
  <c r="ZF109" i="24" a="1"/>
  <c r="ZF109" i="24" l="1"/>
  <c r="ZI108" i="24"/>
  <c r="ZL108" i="24"/>
  <c r="ZO108" i="24" s="1"/>
  <c r="RR60" i="24" a="1"/>
  <c r="RR60" i="24" s="1"/>
  <c r="YV60" i="24"/>
  <c r="ZA61" i="24" s="1"/>
  <c r="RU60" i="24" a="1"/>
  <c r="RU60" i="24" s="1"/>
  <c r="RS60" i="24" a="1"/>
  <c r="RS60" i="24" s="1"/>
  <c r="RQ60" i="24" a="1"/>
  <c r="RQ60" i="24" s="1"/>
  <c r="RT60" i="24" a="1"/>
  <c r="RT60" i="24" s="1"/>
  <c r="YW60" i="24"/>
  <c r="ZB61" i="24" s="1"/>
  <c r="YU60" i="24"/>
  <c r="YZ61" i="24" s="1"/>
  <c r="YY60" i="24"/>
  <c r="ZD61" i="24" s="1"/>
  <c r="RV60" i="24" a="1"/>
  <c r="RV60" i="24" s="1"/>
  <c r="YX60" i="24"/>
  <c r="ZC61" i="24" s="1"/>
  <c r="AU60" i="24"/>
  <c r="AC61" i="24"/>
  <c r="Z61" i="24" s="1"/>
  <c r="AQ62" i="24"/>
  <c r="BI61" i="24"/>
  <c r="W60" i="24"/>
  <c r="X60" i="24" s="1"/>
  <c r="AB61" i="24"/>
  <c r="Y61" i="24" s="1"/>
  <c r="AP62" i="24"/>
  <c r="BG61" i="24"/>
  <c r="ZI109" i="24" a="1"/>
  <c r="SH60" i="24"/>
  <c r="SL60" i="24"/>
  <c r="SK60" i="24"/>
  <c r="SI60" i="24"/>
  <c r="SG60" i="24"/>
  <c r="SJ60" i="24"/>
  <c r="ZI109" i="24" l="1"/>
  <c r="ZL109" i="24"/>
  <c r="ZO109" i="24" s="1"/>
  <c r="SS60" i="24"/>
  <c r="XI63" i="24"/>
  <c r="SY62" i="24"/>
  <c r="SV62" i="24" s="1"/>
  <c r="YA62" i="24"/>
  <c r="YB62" i="24" s="1"/>
  <c r="YG62" i="24" s="1"/>
  <c r="S60" i="24"/>
  <c r="AN60" i="24"/>
  <c r="AM60" i="24" s="1"/>
  <c r="AY62" i="24"/>
  <c r="AJ62" i="24"/>
  <c r="RZ60" i="24" l="1"/>
  <c r="ST60" i="24" s="1"/>
  <c r="SU60" i="24" s="1" a="1"/>
  <c r="SU60" i="24" s="1"/>
  <c r="RX61" i="24"/>
  <c r="AW60" i="24"/>
  <c r="AC63" i="24"/>
  <c r="T60" i="24" l="1"/>
  <c r="U60" i="24" s="1"/>
  <c r="V60" i="24"/>
  <c r="AO61" i="24"/>
  <c r="AB63" i="24"/>
  <c r="X62" i="24"/>
  <c r="BL61" i="24" l="1"/>
  <c r="AJ61" i="24" s="1"/>
  <c r="AS61" i="24"/>
  <c r="BJ61" i="24"/>
  <c r="AG61" i="24" s="1"/>
  <c r="I61" i="24" s="1"/>
  <c r="BH61" i="24"/>
  <c r="AN62" i="24"/>
  <c r="AM62" i="24" s="1"/>
  <c r="AV61" i="24" l="1"/>
  <c r="AF61" i="24"/>
  <c r="AE61" i="24"/>
  <c r="BM61" i="24"/>
  <c r="TI61" i="24" s="1"/>
  <c r="BN61" i="24"/>
  <c r="AH61" i="24"/>
  <c r="AX61" i="24"/>
  <c r="AY61" i="24"/>
  <c r="AI61" i="24"/>
  <c r="BK62" i="24" s="1"/>
  <c r="BO61" i="24"/>
  <c r="TH61" i="24"/>
  <c r="E61" i="24" l="1"/>
  <c r="YC62" i="24"/>
  <c r="YD62" i="24" s="1"/>
  <c r="YH62" i="24" s="1"/>
  <c r="SZ62" i="24"/>
  <c r="SW62" i="24" s="1"/>
  <c r="XJ63" i="24"/>
  <c r="D61" i="24"/>
  <c r="J61" i="24"/>
  <c r="K61" i="24" s="1"/>
  <c r="BI62" i="24" s="1"/>
  <c r="AO63" i="24"/>
  <c r="AS63" i="24"/>
  <c r="AC62" i="24" l="1"/>
  <c r="Z62" i="24" s="1"/>
  <c r="Z63" i="24" s="1"/>
  <c r="AQ63" i="24"/>
  <c r="AQ64" i="24"/>
  <c r="AU61" i="24"/>
  <c r="AL61" i="24"/>
  <c r="F61" i="24"/>
  <c r="AT61" i="24" s="1"/>
  <c r="VM61" i="24"/>
  <c r="IM61" i="24" s="1"/>
  <c r="PV61" i="24" s="1"/>
  <c r="VO61" i="24"/>
  <c r="IS61" i="24" s="1"/>
  <c r="PX61" i="24" s="1"/>
  <c r="VL61" i="24"/>
  <c r="IJ61" i="24" s="1"/>
  <c r="PU61" i="24" s="1"/>
  <c r="YA63" i="24"/>
  <c r="YB63" i="24" s="1"/>
  <c r="YG63" i="24" s="1"/>
  <c r="SY63" i="24"/>
  <c r="SV63" i="24" s="1"/>
  <c r="XI64" i="24"/>
  <c r="AK61" i="24"/>
  <c r="AY63" i="24"/>
  <c r="AG63" i="24"/>
  <c r="I63" i="24" s="1"/>
  <c r="AE63" i="24"/>
  <c r="YU61" i="24" l="1"/>
  <c r="YZ62" i="24" s="1"/>
  <c r="RQ61" i="24" a="1"/>
  <c r="RQ61" i="24" s="1"/>
  <c r="RV61" i="24" a="1"/>
  <c r="RV61" i="24" s="1"/>
  <c r="YW61" i="24"/>
  <c r="ZB62" i="24" s="1"/>
  <c r="YX61" i="24"/>
  <c r="ZC62" i="24" s="1"/>
  <c r="RS61" i="24" a="1"/>
  <c r="RS61" i="24" s="1"/>
  <c r="YV61" i="24"/>
  <c r="ZA62" i="24" s="1"/>
  <c r="RR61" i="24" a="1"/>
  <c r="RR61" i="24" s="1"/>
  <c r="RT61" i="24" a="1"/>
  <c r="RT61" i="24" s="1"/>
  <c r="YY61" i="24"/>
  <c r="ZD62" i="24" s="1"/>
  <c r="RU61" i="24" a="1"/>
  <c r="RU61" i="24" s="1"/>
  <c r="B61" i="24"/>
  <c r="W61" i="24"/>
  <c r="X61" i="24" s="1"/>
  <c r="AB62" i="24"/>
  <c r="Y62" i="24" s="1"/>
  <c r="Y63" i="24" s="1"/>
  <c r="AP63" i="24"/>
  <c r="AP64" i="24"/>
  <c r="BG62" i="24"/>
  <c r="D63" i="24"/>
  <c r="AK63" i="24" s="1"/>
  <c r="VM62" i="24"/>
  <c r="VL62" i="24"/>
  <c r="VO62" i="24"/>
  <c r="AI63" i="24"/>
  <c r="AJ63" i="24"/>
  <c r="SJ61" i="24"/>
  <c r="SG61" i="24"/>
  <c r="SL61" i="24"/>
  <c r="SK61" i="24"/>
  <c r="SI61" i="24"/>
  <c r="SH61" i="24"/>
  <c r="SS61" i="24" l="1"/>
  <c r="S61" i="24"/>
  <c r="T61" i="24" s="1"/>
  <c r="AN61" i="24"/>
  <c r="AM61" i="24" s="1"/>
  <c r="AF63" i="24"/>
  <c r="BK64" i="24"/>
  <c r="AB64" i="24"/>
  <c r="Y64" i="24" s="1"/>
  <c r="AP65" i="24"/>
  <c r="RX62" i="24" l="1"/>
  <c r="RZ61" i="24"/>
  <c r="RZ62" i="24" s="1"/>
  <c r="RZ63" i="24" s="1"/>
  <c r="RZ64" i="24" s="1"/>
  <c r="RZ65" i="24" s="1"/>
  <c r="RZ66" i="24" s="1"/>
  <c r="RZ67" i="24" s="1"/>
  <c r="RZ68" i="24" s="1"/>
  <c r="RZ69" i="24" s="1"/>
  <c r="RZ70" i="24" s="1"/>
  <c r="RZ71" i="24" s="1"/>
  <c r="RZ72" i="24" s="1"/>
  <c r="RZ73" i="24" s="1"/>
  <c r="RZ74" i="24" s="1"/>
  <c r="RZ75" i="24" s="1"/>
  <c r="RZ76" i="24" s="1"/>
  <c r="RZ77" i="24" s="1"/>
  <c r="RZ78" i="24" s="1"/>
  <c r="RZ79" i="24" s="1"/>
  <c r="RZ80" i="24" s="1"/>
  <c r="RZ81" i="24" s="1"/>
  <c r="RZ82" i="24" s="1"/>
  <c r="RZ83" i="24" s="1"/>
  <c r="RZ84" i="24" s="1"/>
  <c r="RZ85" i="24" s="1"/>
  <c r="RZ86" i="24" s="1"/>
  <c r="RZ87" i="24" s="1"/>
  <c r="RZ88" i="24" s="1"/>
  <c r="RZ89" i="24" s="1"/>
  <c r="RZ90" i="24" s="1"/>
  <c r="RZ91" i="24" s="1"/>
  <c r="RZ92" i="24" s="1"/>
  <c r="RZ93" i="24" s="1"/>
  <c r="RZ94" i="24" s="1"/>
  <c r="RZ95" i="24" s="1"/>
  <c r="RZ96" i="24" s="1"/>
  <c r="RZ97" i="24" s="1"/>
  <c r="RZ98" i="24" s="1"/>
  <c r="RZ99" i="24" s="1"/>
  <c r="RZ100" i="24" s="1"/>
  <c r="RZ101" i="24" s="1"/>
  <c r="RZ102" i="24" s="1"/>
  <c r="RZ103" i="24" s="1"/>
  <c r="RZ104" i="24" s="1"/>
  <c r="RZ105" i="24" s="1"/>
  <c r="RZ106" i="24" s="1"/>
  <c r="RZ107" i="24" s="1"/>
  <c r="RZ108" i="24" s="1"/>
  <c r="RZ109" i="24" s="1"/>
  <c r="AW61" i="24"/>
  <c r="U61" i="24"/>
  <c r="O114" i="24" s="1" a="1"/>
  <c r="O114" i="24" s="1"/>
  <c r="E63" i="24"/>
  <c r="VL63" i="24"/>
  <c r="VM63" i="24"/>
  <c r="VO63" i="24"/>
  <c r="BG64" i="24"/>
  <c r="AL63" i="24"/>
  <c r="AC64" i="24"/>
  <c r="Z64" i="24" s="1"/>
  <c r="AQ65" i="24"/>
  <c r="X63" i="24"/>
  <c r="AN63" i="24" s="1"/>
  <c r="AM63" i="24" s="1"/>
  <c r="ST61" i="24" l="1"/>
  <c r="SU61" i="24" s="1" a="1"/>
  <c r="SU61" i="24" s="1"/>
  <c r="AO62" i="24"/>
  <c r="V61" i="24"/>
  <c r="AW63" i="24"/>
  <c r="T62" i="24" l="1"/>
  <c r="AS62" i="24"/>
  <c r="AW62" i="24" s="1"/>
  <c r="V62" i="24" s="1"/>
  <c r="BL62" i="24"/>
  <c r="BJ62" i="24"/>
  <c r="BH62" i="24"/>
  <c r="AF62" i="24" s="1"/>
  <c r="E62" i="24" s="1"/>
  <c r="AL62" i="24" s="1"/>
  <c r="V63" i="24"/>
  <c r="AO64" i="24"/>
  <c r="AU62" i="24" l="1"/>
  <c r="AU63" i="24" s="1"/>
  <c r="AG62" i="24"/>
  <c r="I62" i="24" s="1"/>
  <c r="AE62" i="24"/>
  <c r="BM62" i="24"/>
  <c r="TI62" i="24" s="1"/>
  <c r="AT62" i="24"/>
  <c r="BO62" i="24"/>
  <c r="AX62" i="24"/>
  <c r="AI62" i="24"/>
  <c r="BK63" i="24" s="1"/>
  <c r="TH62" i="24"/>
  <c r="AV62" i="24"/>
  <c r="BN62" i="24"/>
  <c r="AH62" i="24"/>
  <c r="AS64" i="24"/>
  <c r="AT63" i="24" l="1"/>
  <c r="YC63" i="24"/>
  <c r="YD63" i="24" s="1"/>
  <c r="YH63" i="24" s="1"/>
  <c r="XJ64" i="24"/>
  <c r="SZ63" i="24"/>
  <c r="SW63" i="24" s="1"/>
  <c r="BG63" i="24"/>
  <c r="BH63" i="24" s="1"/>
  <c r="BM63" i="24" s="1"/>
  <c r="TI63" i="24" s="1"/>
  <c r="D62" i="24"/>
  <c r="AK62" i="24" s="1"/>
  <c r="B62" i="24" s="1"/>
  <c r="BL63" i="24"/>
  <c r="AV63" i="24"/>
  <c r="AV64" i="24" s="1"/>
  <c r="J62" i="24"/>
  <c r="BI63" i="24"/>
  <c r="AX64" i="24"/>
  <c r="AY64" i="24"/>
  <c r="AJ64" i="24"/>
  <c r="AI64" i="24"/>
  <c r="AE64" i="24"/>
  <c r="AH64" i="24"/>
  <c r="YA64" i="24" l="1"/>
  <c r="YB64" i="24" s="1"/>
  <c r="YG64" i="24" s="1"/>
  <c r="XI65" i="24"/>
  <c r="SY64" i="24"/>
  <c r="SV64" i="24" s="1"/>
  <c r="BJ63" i="24"/>
  <c r="BL64" i="24"/>
  <c r="AX63" i="24"/>
  <c r="BO63" i="24"/>
  <c r="BH64" i="24"/>
  <c r="TH63" i="24"/>
  <c r="D64" i="24"/>
  <c r="AK64" i="24" s="1"/>
  <c r="J64" i="24"/>
  <c r="L64" i="24"/>
  <c r="BK65" i="24"/>
  <c r="BO64" i="24" l="1"/>
  <c r="TH64" i="24"/>
  <c r="AH63" i="24"/>
  <c r="BN63" i="24"/>
  <c r="AF64" i="24"/>
  <c r="E64" i="24" s="1"/>
  <c r="AL64" i="24" s="1"/>
  <c r="BM64" i="24"/>
  <c r="TI64" i="24" s="1"/>
  <c r="VM64" i="24"/>
  <c r="VL64" i="24"/>
  <c r="VO64" i="24"/>
  <c r="AT64" i="24"/>
  <c r="AP66" i="24"/>
  <c r="AB65" i="24"/>
  <c r="Y65" i="24" s="1"/>
  <c r="BG65" i="24" l="1"/>
  <c r="SZ64" i="24"/>
  <c r="SW64" i="24" s="1"/>
  <c r="YC64" i="24"/>
  <c r="YD64" i="24" s="1"/>
  <c r="YH64" i="24" s="1"/>
  <c r="XJ65" i="24"/>
  <c r="J63" i="24"/>
  <c r="BI64" i="24"/>
  <c r="X64" i="24"/>
  <c r="AC65" i="24"/>
  <c r="Z65" i="24" s="1"/>
  <c r="AQ66" i="24"/>
  <c r="AU64" i="24"/>
  <c r="YA65" i="24" l="1"/>
  <c r="YB65" i="24" s="1"/>
  <c r="YG65" i="24" s="1"/>
  <c r="SY65" i="24"/>
  <c r="SV65" i="24" s="1"/>
  <c r="XI66" i="24"/>
  <c r="BJ64" i="24"/>
  <c r="AN64" i="24"/>
  <c r="AM64" i="24" s="1"/>
  <c r="AG64" i="24" l="1"/>
  <c r="BN64" i="24"/>
  <c r="AW64" i="24"/>
  <c r="YC65" i="24" l="1"/>
  <c r="YD65" i="24" s="1"/>
  <c r="YH65" i="24" s="1"/>
  <c r="SZ65" i="24"/>
  <c r="SW65" i="24" s="1"/>
  <c r="XJ66" i="24"/>
  <c r="I64" i="24"/>
  <c r="BI65" i="24"/>
  <c r="V64" i="24"/>
  <c r="AO65" i="24"/>
  <c r="SY66" i="24" l="1"/>
  <c r="SV66" i="24" s="1"/>
  <c r="YA66" i="24"/>
  <c r="YB66" i="24" s="1"/>
  <c r="YG66" i="24" s="1"/>
  <c r="XI67" i="24"/>
  <c r="AS65" i="24"/>
  <c r="BL65" i="24"/>
  <c r="AY65" i="24" s="1"/>
  <c r="BH65" i="24"/>
  <c r="BJ65" i="24"/>
  <c r="AH65" i="24" s="1"/>
  <c r="J65" i="24" s="1"/>
  <c r="AT65" i="24" l="1"/>
  <c r="AF65" i="24"/>
  <c r="AV65" i="24"/>
  <c r="AX65" i="24"/>
  <c r="AJ65" i="24"/>
  <c r="AG65" i="24"/>
  <c r="I65" i="24" s="1"/>
  <c r="BN65" i="24"/>
  <c r="BM65" i="24"/>
  <c r="TI65" i="24" s="1"/>
  <c r="AE65" i="24"/>
  <c r="AI65" i="24"/>
  <c r="BO65" i="24"/>
  <c r="TH65" i="24"/>
  <c r="D65" i="24" l="1"/>
  <c r="AK65" i="24" s="1"/>
  <c r="E65" i="24"/>
  <c r="AL65" i="24" s="1"/>
  <c r="BK66" i="24"/>
  <c r="AC66" i="24"/>
  <c r="Z66" i="24" s="1"/>
  <c r="AQ67" i="24"/>
  <c r="AU65" i="24"/>
  <c r="BG66" i="24"/>
  <c r="XJ67" i="24"/>
  <c r="X65" i="24"/>
  <c r="YC66" i="24"/>
  <c r="YD66" i="24" s="1"/>
  <c r="YH66" i="24" s="1"/>
  <c r="SZ66" i="24"/>
  <c r="SW66" i="24" s="1"/>
  <c r="BI66" i="24"/>
  <c r="VL65" i="24" l="1"/>
  <c r="VO65" i="24"/>
  <c r="VM65" i="24"/>
  <c r="AB66" i="24"/>
  <c r="Y66" i="24" s="1"/>
  <c r="AP67" i="24"/>
  <c r="AN65" i="24"/>
  <c r="AM65" i="24" s="1"/>
  <c r="YA67" i="24"/>
  <c r="YB67" i="24" s="1"/>
  <c r="YG67" i="24" s="1"/>
  <c r="XI68" i="24"/>
  <c r="SY67" i="24"/>
  <c r="SV67" i="24" s="1"/>
  <c r="AW65" i="24" l="1"/>
  <c r="V65" i="24" l="1"/>
  <c r="AO66" i="24"/>
  <c r="AS66" i="24" l="1"/>
  <c r="BH66" i="24"/>
  <c r="AF66" i="24" s="1"/>
  <c r="BL66" i="24"/>
  <c r="AX66" i="24" s="1"/>
  <c r="BJ66" i="24"/>
  <c r="AG66" i="24" s="1"/>
  <c r="E66" i="24" l="1"/>
  <c r="AL66" i="24" s="1"/>
  <c r="I66" i="24"/>
  <c r="AV66" i="24"/>
  <c r="AH66" i="24"/>
  <c r="J66" i="24" s="1"/>
  <c r="BN66" i="24"/>
  <c r="AI66" i="24"/>
  <c r="BK67" i="24" s="1"/>
  <c r="BO66" i="24"/>
  <c r="TH66" i="24"/>
  <c r="BM66" i="24"/>
  <c r="TI66" i="24" s="1"/>
  <c r="AE66" i="24"/>
  <c r="D66" i="24" l="1"/>
  <c r="AK66" i="24" s="1"/>
  <c r="AB67" i="24"/>
  <c r="Y67" i="24" s="1"/>
  <c r="AP68" i="24"/>
  <c r="AT66" i="24"/>
  <c r="YC67" i="24"/>
  <c r="YD67" i="24" s="1"/>
  <c r="YH67" i="24" s="1"/>
  <c r="SZ67" i="24"/>
  <c r="SW67" i="24" s="1"/>
  <c r="XJ68" i="24"/>
  <c r="BG67" i="24"/>
  <c r="VO66" i="24" l="1"/>
  <c r="VL66" i="24"/>
  <c r="VM66" i="24"/>
  <c r="X66" i="24"/>
  <c r="AC67" i="24"/>
  <c r="Z67" i="24" s="1"/>
  <c r="Z68" i="24" s="1"/>
  <c r="AQ69" i="24"/>
  <c r="AQ68" i="24"/>
  <c r="AU66" i="24"/>
  <c r="BI67" i="24"/>
  <c r="YA68" i="24" l="1"/>
  <c r="YB68" i="24" s="1"/>
  <c r="YG68" i="24" s="1"/>
  <c r="SY68" i="24"/>
  <c r="SV68" i="24" s="1"/>
  <c r="XI69" i="24"/>
  <c r="AN66" i="24"/>
  <c r="AM66" i="24" s="1"/>
  <c r="AW66" i="24" l="1"/>
  <c r="V66" i="24" l="1"/>
  <c r="AO67" i="24"/>
  <c r="AS67" i="24" l="1"/>
  <c r="BL67" i="24"/>
  <c r="AX67" i="24" s="1"/>
  <c r="BH67" i="24"/>
  <c r="AF67" i="24" s="1"/>
  <c r="BJ67" i="24"/>
  <c r="AU67" i="24" s="1"/>
  <c r="E67" i="24" l="1"/>
  <c r="AL67" i="24" s="1"/>
  <c r="AV67" i="24"/>
  <c r="AT67" i="24"/>
  <c r="AG67" i="24"/>
  <c r="I67" i="24" s="1"/>
  <c r="BN67" i="24"/>
  <c r="BM67" i="24"/>
  <c r="TI67" i="24" s="1"/>
  <c r="AE67" i="24"/>
  <c r="AI67" i="24"/>
  <c r="BK68" i="24" s="1"/>
  <c r="BO67" i="24"/>
  <c r="TH67" i="24"/>
  <c r="D67" i="24" l="1"/>
  <c r="AK67" i="24" s="1"/>
  <c r="AB68" i="24"/>
  <c r="Y68" i="24" s="1"/>
  <c r="AP69" i="24"/>
  <c r="BG68" i="24"/>
  <c r="SZ68" i="24"/>
  <c r="SW68" i="24" s="1"/>
  <c r="X67" i="24"/>
  <c r="YC68" i="24"/>
  <c r="YD68" i="24" s="1"/>
  <c r="YH68" i="24" s="1"/>
  <c r="XJ69" i="24"/>
  <c r="BI68" i="24"/>
  <c r="VM67" i="24" l="1"/>
  <c r="VL67" i="24"/>
  <c r="VO67" i="24"/>
  <c r="YA69" i="24"/>
  <c r="YB69" i="24" s="1"/>
  <c r="YG69" i="24" s="1"/>
  <c r="SY69" i="24"/>
  <c r="SV69" i="24" s="1"/>
  <c r="XI70" i="24"/>
  <c r="AN67" i="24"/>
  <c r="AM67" i="24" s="1"/>
  <c r="AW67" i="24" l="1"/>
  <c r="V67" i="24" l="1"/>
  <c r="AO68" i="24"/>
  <c r="AS68" i="24" l="1"/>
  <c r="BL68" i="24"/>
  <c r="AX68" i="24" s="1"/>
  <c r="BH68" i="24"/>
  <c r="AF68" i="24" s="1"/>
  <c r="BJ68" i="24"/>
  <c r="AV68" i="24"/>
  <c r="E68" i="24" l="1"/>
  <c r="AL68" i="24" s="1"/>
  <c r="AH68" i="24"/>
  <c r="J68" i="24" s="1"/>
  <c r="BN68" i="24"/>
  <c r="BM68" i="24"/>
  <c r="TI68" i="24" s="1"/>
  <c r="AE68" i="24"/>
  <c r="AI68" i="24"/>
  <c r="BK69" i="24" s="1"/>
  <c r="BO68" i="24"/>
  <c r="TH68" i="24"/>
  <c r="D68" i="24" l="1"/>
  <c r="AK68" i="24" s="1"/>
  <c r="AP70" i="24"/>
  <c r="AB69" i="24"/>
  <c r="Y69" i="24" s="1"/>
  <c r="AT68" i="24"/>
  <c r="BG69" i="24"/>
  <c r="YC69" i="24"/>
  <c r="YD69" i="24" s="1"/>
  <c r="YH69" i="24" s="1"/>
  <c r="SZ69" i="24"/>
  <c r="SW69" i="24" s="1"/>
  <c r="XJ70" i="24"/>
  <c r="VL68" i="24" l="1"/>
  <c r="VO68" i="24"/>
  <c r="VM68" i="24"/>
  <c r="X68" i="24"/>
  <c r="AC69" i="24"/>
  <c r="Z69" i="24" s="1"/>
  <c r="AQ70" i="24"/>
  <c r="AU68" i="24"/>
  <c r="BI69" i="24"/>
  <c r="AN68" i="24" l="1"/>
  <c r="AM68" i="24" s="1"/>
  <c r="YA70" i="24"/>
  <c r="YB70" i="24" s="1"/>
  <c r="YG70" i="24" s="1"/>
  <c r="SY70" i="24"/>
  <c r="SV70" i="24" s="1"/>
  <c r="XI71" i="24"/>
  <c r="AW68" i="24" l="1"/>
  <c r="V68" i="24" l="1"/>
  <c r="AO69" i="24"/>
  <c r="AS69" i="24" l="1"/>
  <c r="BH69" i="24"/>
  <c r="AF69" i="24" s="1"/>
  <c r="BL69" i="24"/>
  <c r="BJ69" i="24"/>
  <c r="AH69" i="24" s="1"/>
  <c r="J69" i="24" s="1"/>
  <c r="E69" i="24" l="1"/>
  <c r="AL69" i="24" s="1"/>
  <c r="AT69" i="24"/>
  <c r="AV69" i="24"/>
  <c r="AX69" i="24"/>
  <c r="AJ69" i="24"/>
  <c r="AG69" i="24"/>
  <c r="I69" i="24" s="1"/>
  <c r="BN69" i="24"/>
  <c r="AI69" i="24"/>
  <c r="BO69" i="24"/>
  <c r="TH69" i="24"/>
  <c r="BM69" i="24"/>
  <c r="TI69" i="24" s="1"/>
  <c r="AE69" i="24"/>
  <c r="D69" i="24" l="1"/>
  <c r="AK69" i="24" s="1"/>
  <c r="AP71" i="24"/>
  <c r="AB70" i="24"/>
  <c r="Y70" i="24" s="1"/>
  <c r="BK70" i="24"/>
  <c r="AC70" i="24"/>
  <c r="Z70" i="24" s="1"/>
  <c r="AQ71" i="24"/>
  <c r="AU69" i="24"/>
  <c r="SZ70" i="24"/>
  <c r="SW70" i="24" s="1"/>
  <c r="X69" i="24"/>
  <c r="YC70" i="24"/>
  <c r="YD70" i="24" s="1"/>
  <c r="YH70" i="24" s="1"/>
  <c r="XJ71" i="24"/>
  <c r="BI70" i="24"/>
  <c r="BG70" i="24"/>
  <c r="VL69" i="24" l="1"/>
  <c r="VO69" i="24"/>
  <c r="VM69" i="24"/>
  <c r="YA71" i="24"/>
  <c r="YB71" i="24" s="1"/>
  <c r="YG71" i="24" s="1"/>
  <c r="SY71" i="24"/>
  <c r="SV71" i="24" s="1"/>
  <c r="XI72" i="24"/>
  <c r="AN69" i="24"/>
  <c r="AM69" i="24" s="1"/>
  <c r="AW69" i="24" l="1"/>
  <c r="V69" i="24" l="1"/>
  <c r="AO70" i="24"/>
  <c r="AS70" i="24" l="1"/>
  <c r="BL70" i="24"/>
  <c r="AJ70" i="24" s="1"/>
  <c r="BH70" i="24"/>
  <c r="AF70" i="24" s="1"/>
  <c r="BJ70" i="24"/>
  <c r="E70" i="24" l="1"/>
  <c r="AL70" i="24" s="1"/>
  <c r="AV70" i="24"/>
  <c r="AH70" i="24"/>
  <c r="J70" i="24" s="1"/>
  <c r="BN70" i="24"/>
  <c r="BM70" i="24"/>
  <c r="TI70" i="24" s="1"/>
  <c r="AE70" i="24"/>
  <c r="AI70" i="24"/>
  <c r="BK71" i="24" s="1"/>
  <c r="BO70" i="24"/>
  <c r="TH70" i="24"/>
  <c r="D70" i="24" l="1"/>
  <c r="AK70" i="24" s="1"/>
  <c r="AB71" i="24"/>
  <c r="Y71" i="24" s="1"/>
  <c r="AP72" i="24"/>
  <c r="AT70" i="24"/>
  <c r="BG71" i="24"/>
  <c r="SZ71" i="24"/>
  <c r="SW71" i="24" s="1"/>
  <c r="YC71" i="24"/>
  <c r="YD71" i="24" s="1"/>
  <c r="YH71" i="24" s="1"/>
  <c r="XJ72" i="24"/>
  <c r="VL70" i="24" l="1"/>
  <c r="VO70" i="24"/>
  <c r="VM70" i="24"/>
  <c r="AQ72" i="24"/>
  <c r="X70" i="24"/>
  <c r="AC71" i="24"/>
  <c r="Z71" i="24" s="1"/>
  <c r="AU70" i="24"/>
  <c r="BI71" i="24"/>
  <c r="AN70" i="24" l="1"/>
  <c r="AM70" i="24" s="1"/>
  <c r="YA72" i="24"/>
  <c r="YB72" i="24" s="1"/>
  <c r="YG72" i="24" s="1"/>
  <c r="SY72" i="24"/>
  <c r="SV72" i="24" s="1"/>
  <c r="XI73" i="24"/>
  <c r="AW70" i="24" l="1"/>
  <c r="V70" i="24" l="1"/>
  <c r="AO71" i="24"/>
  <c r="AS71" i="24" l="1"/>
  <c r="BH71" i="24"/>
  <c r="AF71" i="24" s="1"/>
  <c r="BL71" i="24"/>
  <c r="BJ71" i="24"/>
  <c r="AH71" i="24" s="1"/>
  <c r="J71" i="24" s="1"/>
  <c r="E71" i="24" l="1"/>
  <c r="AL71" i="24" s="1"/>
  <c r="AU71" i="24"/>
  <c r="AT71" i="24"/>
  <c r="AI71" i="24"/>
  <c r="BK72" i="24" s="1"/>
  <c r="BO71" i="24"/>
  <c r="TH71" i="24"/>
  <c r="BM71" i="24"/>
  <c r="TI71" i="24" s="1"/>
  <c r="AE71" i="24"/>
  <c r="AV71" i="24"/>
  <c r="AG71" i="24"/>
  <c r="I71" i="24" s="1"/>
  <c r="BN71" i="24"/>
  <c r="D71" i="24" l="1"/>
  <c r="AK71" i="24" s="1"/>
  <c r="AB72" i="24"/>
  <c r="Y72" i="24" s="1"/>
  <c r="AP73" i="24"/>
  <c r="AC72" i="24"/>
  <c r="Z72" i="24" s="1"/>
  <c r="AQ73" i="24"/>
  <c r="BI72" i="24"/>
  <c r="BG72" i="24"/>
  <c r="XJ73" i="24"/>
  <c r="X71" i="24"/>
  <c r="YC72" i="24"/>
  <c r="YD72" i="24" s="1"/>
  <c r="YH72" i="24" s="1"/>
  <c r="SZ72" i="24"/>
  <c r="SW72" i="24" s="1"/>
  <c r="VO71" i="24" l="1"/>
  <c r="VL71" i="24"/>
  <c r="VM71" i="24"/>
  <c r="AN71" i="24"/>
  <c r="AM71" i="24" s="1"/>
  <c r="YA73" i="24"/>
  <c r="YB73" i="24" s="1"/>
  <c r="YG73" i="24" s="1"/>
  <c r="SY73" i="24"/>
  <c r="SV73" i="24" s="1"/>
  <c r="XI74" i="24"/>
  <c r="AW71" i="24" l="1"/>
  <c r="V71" i="24" l="1"/>
  <c r="AO72" i="24"/>
  <c r="AS72" i="24" l="1"/>
  <c r="BL72" i="24"/>
  <c r="BH72" i="24"/>
  <c r="AF72" i="24" s="1"/>
  <c r="BJ72" i="24"/>
  <c r="E72" i="24" l="1"/>
  <c r="AL72" i="24" s="1"/>
  <c r="BM72" i="24"/>
  <c r="TI72" i="24" s="1"/>
  <c r="AE72" i="24"/>
  <c r="AI72" i="24"/>
  <c r="BK73" i="24" s="1"/>
  <c r="BO72" i="24"/>
  <c r="TH72" i="24"/>
  <c r="AH72" i="24"/>
  <c r="J72" i="24" s="1"/>
  <c r="BN72" i="24"/>
  <c r="AV72" i="24"/>
  <c r="D72" i="24" l="1"/>
  <c r="AK72" i="24" s="1"/>
  <c r="AB73" i="24"/>
  <c r="Y73" i="24" s="1"/>
  <c r="AP74" i="24"/>
  <c r="AT72" i="24"/>
  <c r="YC73" i="24"/>
  <c r="YD73" i="24" s="1"/>
  <c r="YH73" i="24" s="1"/>
  <c r="SZ73" i="24"/>
  <c r="SW73" i="24" s="1"/>
  <c r="XJ74" i="24"/>
  <c r="BG73" i="24"/>
  <c r="VM72" i="24" l="1"/>
  <c r="VL72" i="24"/>
  <c r="VO72" i="24"/>
  <c r="AC73" i="24"/>
  <c r="Z73" i="24" s="1"/>
  <c r="Z74" i="24" s="1"/>
  <c r="X72" i="24"/>
  <c r="AQ75" i="24"/>
  <c r="AQ74" i="24"/>
  <c r="AU72" i="24"/>
  <c r="BI73" i="24"/>
  <c r="AN72" i="24" l="1"/>
  <c r="AM72" i="24" s="1"/>
  <c r="YA74" i="24"/>
  <c r="YB74" i="24" s="1"/>
  <c r="YG74" i="24" s="1"/>
  <c r="XI75" i="24"/>
  <c r="SY74" i="24"/>
  <c r="SV74" i="24" s="1"/>
  <c r="AW72" i="24" l="1"/>
  <c r="V72" i="24" l="1"/>
  <c r="AO73" i="24"/>
  <c r="AS73" i="24" l="1"/>
  <c r="BL73" i="24"/>
  <c r="AV73" i="24" s="1"/>
  <c r="BH73" i="24"/>
  <c r="AF73" i="24" s="1"/>
  <c r="BJ73" i="24"/>
  <c r="AU73" i="24" s="1"/>
  <c r="E73" i="24" l="1"/>
  <c r="AL73" i="24" s="1"/>
  <c r="AT73" i="24"/>
  <c r="AG73" i="24"/>
  <c r="I73" i="24" s="1"/>
  <c r="BN73" i="24"/>
  <c r="AI73" i="24"/>
  <c r="BK74" i="24" s="1"/>
  <c r="BO73" i="24"/>
  <c r="TH73" i="24"/>
  <c r="BM73" i="24"/>
  <c r="TI73" i="24" s="1"/>
  <c r="AE73" i="24"/>
  <c r="D73" i="24" l="1"/>
  <c r="AK73" i="24" s="1"/>
  <c r="AB74" i="24"/>
  <c r="Y74" i="24" s="1"/>
  <c r="AP75" i="24"/>
  <c r="XJ75" i="24"/>
  <c r="X73" i="24"/>
  <c r="YC74" i="24"/>
  <c r="YD74" i="24" s="1"/>
  <c r="YH74" i="24" s="1"/>
  <c r="SZ74" i="24"/>
  <c r="SW74" i="24" s="1"/>
  <c r="BI74" i="24"/>
  <c r="BG74" i="24"/>
  <c r="VO73" i="24" l="1"/>
  <c r="VM73" i="24"/>
  <c r="VL73" i="24"/>
  <c r="YA75" i="24"/>
  <c r="YB75" i="24" s="1"/>
  <c r="YG75" i="24" s="1"/>
  <c r="SY75" i="24"/>
  <c r="SV75" i="24" s="1"/>
  <c r="XI76" i="24"/>
  <c r="AN73" i="24"/>
  <c r="AM73" i="24" s="1"/>
  <c r="AW73" i="24" l="1"/>
  <c r="V73" i="24" l="1"/>
  <c r="AO74" i="24"/>
  <c r="AS74" i="24" l="1"/>
  <c r="BH74" i="24"/>
  <c r="BL74" i="24"/>
  <c r="BJ74" i="24"/>
  <c r="AV74" i="24"/>
  <c r="AF74" i="24" l="1"/>
  <c r="BM74" i="24"/>
  <c r="TI74" i="24" s="1"/>
  <c r="AE74" i="24"/>
  <c r="AH74" i="24"/>
  <c r="J74" i="24" s="1"/>
  <c r="BN74" i="24"/>
  <c r="AI74" i="24"/>
  <c r="BK75" i="24" s="1"/>
  <c r="BO74" i="24"/>
  <c r="TH74" i="24"/>
  <c r="D74" i="24" l="1"/>
  <c r="AK74" i="24" s="1"/>
  <c r="E74" i="24"/>
  <c r="AL74" i="24" s="1"/>
  <c r="BG75" i="24"/>
  <c r="SZ75" i="24"/>
  <c r="SW75" i="24" s="1"/>
  <c r="YC75" i="24"/>
  <c r="YD75" i="24" s="1"/>
  <c r="YH75" i="24" s="1"/>
  <c r="XJ76" i="24"/>
  <c r="VL74" i="24" l="1"/>
  <c r="VM74" i="24"/>
  <c r="VO74" i="24"/>
  <c r="AB75" i="24"/>
  <c r="Y75" i="24" s="1"/>
  <c r="AP76" i="24"/>
  <c r="AT74" i="24"/>
  <c r="X74" i="24" l="1"/>
  <c r="AC75" i="24"/>
  <c r="Z75" i="24" s="1"/>
  <c r="Z76" i="24" s="1"/>
  <c r="AQ77" i="24"/>
  <c r="AQ76" i="24"/>
  <c r="AU74" i="24"/>
  <c r="BI75" i="24"/>
  <c r="AN74" i="24" l="1"/>
  <c r="AM74" i="24" s="1"/>
  <c r="YA76" i="24"/>
  <c r="YB76" i="24" s="1"/>
  <c r="YG76" i="24" s="1"/>
  <c r="SY76" i="24"/>
  <c r="SV76" i="24" s="1"/>
  <c r="XI77" i="24"/>
  <c r="AW74" i="24" l="1"/>
  <c r="V74" i="24" l="1"/>
  <c r="AO75" i="24"/>
  <c r="AS75" i="24" l="1"/>
  <c r="BL75" i="24"/>
  <c r="AV75" i="24" s="1"/>
  <c r="BH75" i="24"/>
  <c r="AF75" i="24" s="1"/>
  <c r="BJ75" i="24"/>
  <c r="AU75" i="24" s="1"/>
  <c r="E75" i="24" l="1"/>
  <c r="AL75" i="24" s="1"/>
  <c r="AT75" i="24"/>
  <c r="AG75" i="24"/>
  <c r="I75" i="24" s="1"/>
  <c r="BN75" i="24"/>
  <c r="BM75" i="24"/>
  <c r="TI75" i="24" s="1"/>
  <c r="AE75" i="24"/>
  <c r="AI75" i="24"/>
  <c r="BK76" i="24" s="1"/>
  <c r="BO75" i="24"/>
  <c r="TH75" i="24"/>
  <c r="D75" i="24" l="1"/>
  <c r="AK75" i="24" s="1"/>
  <c r="AB76" i="24"/>
  <c r="Y76" i="24" s="1"/>
  <c r="AP77" i="24"/>
  <c r="BG76" i="24"/>
  <c r="X75" i="24"/>
  <c r="YC76" i="24"/>
  <c r="YD76" i="24" s="1"/>
  <c r="YH76" i="24" s="1"/>
  <c r="XJ77" i="24"/>
  <c r="SZ76" i="24"/>
  <c r="SW76" i="24" s="1"/>
  <c r="BI76" i="24"/>
  <c r="VM75" i="24" l="1"/>
  <c r="VO75" i="24"/>
  <c r="VL75" i="24"/>
  <c r="AN75" i="24"/>
  <c r="AM75" i="24" s="1"/>
  <c r="YA77" i="24"/>
  <c r="YB77" i="24" s="1"/>
  <c r="YG77" i="24" s="1"/>
  <c r="XI78" i="24"/>
  <c r="SY77" i="24"/>
  <c r="SV77" i="24" s="1"/>
  <c r="AW75" i="24" l="1"/>
  <c r="V75" i="24" l="1"/>
  <c r="AO76" i="24"/>
  <c r="AS76" i="24" l="1"/>
  <c r="BH76" i="24"/>
  <c r="BL76" i="24"/>
  <c r="AV76" i="24" s="1"/>
  <c r="BJ76" i="24"/>
  <c r="AF76" i="24" l="1"/>
  <c r="AH76" i="24"/>
  <c r="J76" i="24" s="1"/>
  <c r="BN76" i="24"/>
  <c r="BM76" i="24"/>
  <c r="TI76" i="24" s="1"/>
  <c r="AE76" i="24"/>
  <c r="AI76" i="24"/>
  <c r="BK77" i="24" s="1"/>
  <c r="BO76" i="24"/>
  <c r="TH76" i="24"/>
  <c r="D76" i="24" l="1"/>
  <c r="AK76" i="24" s="1"/>
  <c r="E76" i="24"/>
  <c r="AL76" i="24" s="1"/>
  <c r="SZ77" i="24"/>
  <c r="SW77" i="24" s="1"/>
  <c r="YC77" i="24"/>
  <c r="YD77" i="24" s="1"/>
  <c r="YH77" i="24" s="1"/>
  <c r="XJ78" i="24"/>
  <c r="BG77" i="24"/>
  <c r="VO76" i="24" l="1"/>
  <c r="VL76" i="24"/>
  <c r="VM76" i="24"/>
  <c r="AB77" i="24"/>
  <c r="Y77" i="24" s="1"/>
  <c r="AP78" i="24"/>
  <c r="AT76" i="24"/>
  <c r="X76" i="24" l="1"/>
  <c r="AC77" i="24"/>
  <c r="Z77" i="24" s="1"/>
  <c r="Z78" i="24" s="1"/>
  <c r="AQ79" i="24"/>
  <c r="AQ78" i="24"/>
  <c r="AU76" i="24"/>
  <c r="AU77" i="24" s="1"/>
  <c r="BI77" i="24"/>
  <c r="AN76" i="24" l="1"/>
  <c r="AM76" i="24" s="1"/>
  <c r="XI79" i="24"/>
  <c r="YA78" i="24"/>
  <c r="YB78" i="24" s="1"/>
  <c r="YG78" i="24" s="1"/>
  <c r="SY78" i="24"/>
  <c r="SV78" i="24" s="1"/>
  <c r="AW76" i="24" l="1"/>
  <c r="V76" i="24" l="1"/>
  <c r="AO77" i="24"/>
  <c r="AS77" i="24" l="1"/>
  <c r="BH77" i="24"/>
  <c r="AF77" i="24" s="1"/>
  <c r="BL77" i="24"/>
  <c r="AV77" i="24" s="1"/>
  <c r="BJ77" i="24"/>
  <c r="E77" i="24" l="1"/>
  <c r="AL77" i="24" s="1"/>
  <c r="AT77" i="24"/>
  <c r="AG77" i="24"/>
  <c r="I77" i="24" s="1"/>
  <c r="BN77" i="24"/>
  <c r="BM77" i="24"/>
  <c r="TI77" i="24" s="1"/>
  <c r="AE77" i="24"/>
  <c r="AI77" i="24"/>
  <c r="BK78" i="24" s="1"/>
  <c r="BO77" i="24"/>
  <c r="TH77" i="24"/>
  <c r="D77" i="24" l="1"/>
  <c r="AK77" i="24" s="1"/>
  <c r="AB78" i="24"/>
  <c r="Y78" i="24" s="1"/>
  <c r="AP79" i="24"/>
  <c r="BG78" i="24"/>
  <c r="SZ78" i="24"/>
  <c r="SW78" i="24" s="1"/>
  <c r="X77" i="24"/>
  <c r="YC78" i="24"/>
  <c r="YD78" i="24" s="1"/>
  <c r="YH78" i="24" s="1"/>
  <c r="XJ79" i="24"/>
  <c r="BI78" i="24"/>
  <c r="VM77" i="24" l="1"/>
  <c r="VL77" i="24"/>
  <c r="VO77" i="24"/>
  <c r="AN77" i="24"/>
  <c r="AM77" i="24" s="1"/>
  <c r="YA79" i="24"/>
  <c r="YB79" i="24" s="1"/>
  <c r="YG79" i="24" s="1"/>
  <c r="XI80" i="24"/>
  <c r="SY79" i="24"/>
  <c r="SV79" i="24" s="1"/>
  <c r="AW77" i="24" l="1"/>
  <c r="V77" i="24" l="1"/>
  <c r="AO78" i="24"/>
  <c r="AS78" i="24" l="1"/>
  <c r="BL78" i="24"/>
  <c r="BH78" i="24"/>
  <c r="AF78" i="24" s="1"/>
  <c r="BJ78" i="24"/>
  <c r="AV78" i="24"/>
  <c r="AT78" i="24"/>
  <c r="E78" i="24" l="1"/>
  <c r="AL78" i="24" s="1"/>
  <c r="AI78" i="24"/>
  <c r="BK79" i="24" s="1"/>
  <c r="BO78" i="24"/>
  <c r="TH78" i="24"/>
  <c r="AH78" i="24"/>
  <c r="J78" i="24" s="1"/>
  <c r="BN78" i="24"/>
  <c r="BM78" i="24"/>
  <c r="TI78" i="24" s="1"/>
  <c r="AE78" i="24"/>
  <c r="D78" i="24" l="1"/>
  <c r="AK78" i="24" s="1"/>
  <c r="AB79" i="24"/>
  <c r="Y79" i="24" s="1"/>
  <c r="AP80" i="24"/>
  <c r="YC79" i="24"/>
  <c r="YD79" i="24" s="1"/>
  <c r="YH79" i="24" s="1"/>
  <c r="SZ79" i="24"/>
  <c r="SW79" i="24" s="1"/>
  <c r="XJ80" i="24"/>
  <c r="BG79" i="24"/>
  <c r="VL78" i="24" l="1"/>
  <c r="VO78" i="24"/>
  <c r="VM78" i="24"/>
  <c r="X78" i="24"/>
  <c r="AC79" i="24"/>
  <c r="Z79" i="24" s="1"/>
  <c r="Z80" i="24" s="1"/>
  <c r="AQ81" i="24"/>
  <c r="AQ80" i="24"/>
  <c r="AU78" i="24"/>
  <c r="AU79" i="24" s="1"/>
  <c r="BI79" i="24"/>
  <c r="AN78" i="24" l="1"/>
  <c r="AM78" i="24" s="1"/>
  <c r="YA80" i="24"/>
  <c r="YB80" i="24" s="1"/>
  <c r="YG80" i="24" s="1"/>
  <c r="SY80" i="24"/>
  <c r="SV80" i="24" s="1"/>
  <c r="XI81" i="24"/>
  <c r="AW78" i="24" l="1"/>
  <c r="V78" i="24" l="1"/>
  <c r="AO79" i="24"/>
  <c r="AS79" i="24" l="1"/>
  <c r="BL79" i="24"/>
  <c r="BH79" i="24"/>
  <c r="AF79" i="24" s="1"/>
  <c r="BJ79" i="24"/>
  <c r="AV79" i="24"/>
  <c r="E79" i="24" l="1"/>
  <c r="AL79" i="24" s="1"/>
  <c r="AG79" i="24"/>
  <c r="I79" i="24" s="1"/>
  <c r="BN79" i="24"/>
  <c r="BM79" i="24"/>
  <c r="TI79" i="24" s="1"/>
  <c r="AE79" i="24"/>
  <c r="AI79" i="24"/>
  <c r="BK80" i="24" s="1"/>
  <c r="BO79" i="24"/>
  <c r="TH79" i="24"/>
  <c r="AT79" i="24"/>
  <c r="D79" i="24" l="1"/>
  <c r="AK79" i="24" s="1"/>
  <c r="AB80" i="24"/>
  <c r="Y80" i="24" s="1"/>
  <c r="AP81" i="24"/>
  <c r="BG80" i="24"/>
  <c r="SZ80" i="24"/>
  <c r="SW80" i="24" s="1"/>
  <c r="X79" i="24"/>
  <c r="YC80" i="24"/>
  <c r="YD80" i="24" s="1"/>
  <c r="YH80" i="24" s="1"/>
  <c r="XJ81" i="24"/>
  <c r="BI80" i="24"/>
  <c r="VM79" i="24" l="1"/>
  <c r="VO79" i="24"/>
  <c r="VL79" i="24"/>
  <c r="AN79" i="24"/>
  <c r="AM79" i="24" s="1"/>
  <c r="YA81" i="24"/>
  <c r="YB81" i="24" s="1"/>
  <c r="YG81" i="24" s="1"/>
  <c r="XI82" i="24"/>
  <c r="SY81" i="24"/>
  <c r="SV81" i="24" s="1"/>
  <c r="AW79" i="24" l="1"/>
  <c r="V79" i="24" l="1"/>
  <c r="AO80" i="24"/>
  <c r="AS80" i="24" l="1"/>
  <c r="BL80" i="24"/>
  <c r="BH80" i="24"/>
  <c r="AF80" i="24" s="1"/>
  <c r="BJ80" i="24"/>
  <c r="AV80" i="24"/>
  <c r="AT80" i="24"/>
  <c r="E80" i="24" l="1"/>
  <c r="AL80" i="24" s="1"/>
  <c r="AI80" i="24"/>
  <c r="BK81" i="24" s="1"/>
  <c r="BO80" i="24"/>
  <c r="TH80" i="24"/>
  <c r="AH80" i="24"/>
  <c r="J80" i="24" s="1"/>
  <c r="BN80" i="24"/>
  <c r="BM80" i="24"/>
  <c r="TI80" i="24" s="1"/>
  <c r="AE80" i="24"/>
  <c r="D80" i="24" l="1"/>
  <c r="AK80" i="24" s="1"/>
  <c r="AB81" i="24"/>
  <c r="Y81" i="24" s="1"/>
  <c r="AP82" i="24"/>
  <c r="SZ81" i="24"/>
  <c r="SW81" i="24" s="1"/>
  <c r="YC81" i="24"/>
  <c r="YD81" i="24" s="1"/>
  <c r="YH81" i="24" s="1"/>
  <c r="XJ82" i="24"/>
  <c r="BG81" i="24"/>
  <c r="VL80" i="24" l="1"/>
  <c r="VM80" i="24"/>
  <c r="VO80" i="24"/>
  <c r="AC81" i="24"/>
  <c r="Z81" i="24" s="1"/>
  <c r="Z82" i="24" s="1"/>
  <c r="X80" i="24"/>
  <c r="AQ83" i="24"/>
  <c r="AQ82" i="24"/>
  <c r="AU80" i="24"/>
  <c r="AU81" i="24" s="1"/>
  <c r="BI81" i="24"/>
  <c r="AN80" i="24" l="1"/>
  <c r="AM80" i="24" s="1"/>
  <c r="XI83" i="24"/>
  <c r="YA82" i="24"/>
  <c r="YB82" i="24" s="1"/>
  <c r="YG82" i="24" s="1"/>
  <c r="SY82" i="24"/>
  <c r="SV82" i="24" s="1"/>
  <c r="AW80" i="24" l="1"/>
  <c r="V80" i="24" l="1"/>
  <c r="AO81" i="24"/>
  <c r="AS81" i="24" l="1"/>
  <c r="BH81" i="24"/>
  <c r="BL81" i="24"/>
  <c r="BJ81" i="24"/>
  <c r="AT81" i="24" l="1"/>
  <c r="AF81" i="24"/>
  <c r="BM81" i="24"/>
  <c r="TI81" i="24" s="1"/>
  <c r="AE81" i="24"/>
  <c r="AG81" i="24"/>
  <c r="I81" i="24" s="1"/>
  <c r="BN81" i="24"/>
  <c r="AI81" i="24"/>
  <c r="BK82" i="24" s="1"/>
  <c r="BO81" i="24"/>
  <c r="TH81" i="24"/>
  <c r="AV81" i="24"/>
  <c r="D81" i="24" l="1"/>
  <c r="AK81" i="24" s="1"/>
  <c r="E81" i="24"/>
  <c r="AL81" i="24" s="1"/>
  <c r="AB82" i="24"/>
  <c r="Y82" i="24" s="1"/>
  <c r="AP83" i="24"/>
  <c r="X81" i="24"/>
  <c r="YC82" i="24"/>
  <c r="YD82" i="24" s="1"/>
  <c r="YH82" i="24" s="1"/>
  <c r="XJ83" i="24"/>
  <c r="SZ82" i="24"/>
  <c r="SW82" i="24" s="1"/>
  <c r="BG82" i="24"/>
  <c r="BI82" i="24"/>
  <c r="VO81" i="24" l="1"/>
  <c r="VL81" i="24"/>
  <c r="VM81" i="24"/>
  <c r="YA83" i="24"/>
  <c r="YB83" i="24" s="1"/>
  <c r="YG83" i="24" s="1"/>
  <c r="XI84" i="24"/>
  <c r="SY83" i="24"/>
  <c r="SV83" i="24" s="1"/>
  <c r="AN81" i="24"/>
  <c r="AM81" i="24" s="1"/>
  <c r="AW81" i="24" l="1"/>
  <c r="V81" i="24" l="1"/>
  <c r="AO82" i="24"/>
  <c r="AS82" i="24" l="1"/>
  <c r="BL82" i="24"/>
  <c r="BH82" i="24"/>
  <c r="AF82" i="24" s="1"/>
  <c r="BJ82" i="24"/>
  <c r="AT82" i="24"/>
  <c r="AV82" i="24"/>
  <c r="E82" i="24" l="1"/>
  <c r="AL82" i="24" s="1"/>
  <c r="AI82" i="24"/>
  <c r="BK83" i="24" s="1"/>
  <c r="BO82" i="24"/>
  <c r="TH82" i="24"/>
  <c r="BM82" i="24"/>
  <c r="TI82" i="24" s="1"/>
  <c r="AE82" i="24"/>
  <c r="AH82" i="24"/>
  <c r="J82" i="24" s="1"/>
  <c r="BN82" i="24"/>
  <c r="D82" i="24" l="1"/>
  <c r="AK82" i="24" s="1"/>
  <c r="AB83" i="24"/>
  <c r="Y83" i="24" s="1"/>
  <c r="AP84" i="24"/>
  <c r="BG83" i="24"/>
  <c r="YC83" i="24"/>
  <c r="YD83" i="24" s="1"/>
  <c r="YH83" i="24" s="1"/>
  <c r="XJ84" i="24"/>
  <c r="SZ83" i="24"/>
  <c r="SW83" i="24" s="1"/>
  <c r="VM82" i="24" l="1"/>
  <c r="VL82" i="24"/>
  <c r="VO82" i="24"/>
  <c r="X82" i="24"/>
  <c r="AC83" i="24"/>
  <c r="Z83" i="24" s="1"/>
  <c r="Z84" i="24" s="1"/>
  <c r="AQ85" i="24"/>
  <c r="AQ84" i="24"/>
  <c r="AU82" i="24"/>
  <c r="AU83" i="24" s="1"/>
  <c r="BI83" i="24"/>
  <c r="AN82" i="24" l="1"/>
  <c r="AM82" i="24" s="1"/>
  <c r="YA84" i="24"/>
  <c r="YB84" i="24" s="1"/>
  <c r="YG84" i="24" s="1"/>
  <c r="XI85" i="24"/>
  <c r="SY84" i="24"/>
  <c r="SV84" i="24" s="1"/>
  <c r="AW82" i="24" l="1"/>
  <c r="V82" i="24" l="1"/>
  <c r="AO83" i="24"/>
  <c r="AS83" i="24" l="1"/>
  <c r="BL83" i="24"/>
  <c r="BH83" i="24"/>
  <c r="BJ83" i="24"/>
  <c r="AV83" i="24"/>
  <c r="AT83" i="24" l="1"/>
  <c r="AF83" i="24"/>
  <c r="AG83" i="24"/>
  <c r="I83" i="24" s="1"/>
  <c r="BN83" i="24"/>
  <c r="AI83" i="24"/>
  <c r="BK84" i="24" s="1"/>
  <c r="BO83" i="24"/>
  <c r="TH83" i="24"/>
  <c r="BM83" i="24"/>
  <c r="TI83" i="24" s="1"/>
  <c r="AE83" i="24"/>
  <c r="D83" i="24" l="1"/>
  <c r="AK83" i="24" s="1"/>
  <c r="E83" i="24"/>
  <c r="AL83" i="24" s="1"/>
  <c r="XJ85" i="24"/>
  <c r="X83" i="24"/>
  <c r="YC84" i="24"/>
  <c r="YD84" i="24" s="1"/>
  <c r="YH84" i="24" s="1"/>
  <c r="SZ84" i="24"/>
  <c r="SW84" i="24" s="1"/>
  <c r="BI84" i="24"/>
  <c r="BG84" i="24"/>
  <c r="VL83" i="24" l="1"/>
  <c r="VO83" i="24"/>
  <c r="VM83" i="24"/>
  <c r="AB84" i="24"/>
  <c r="Y84" i="24" s="1"/>
  <c r="AP85" i="24"/>
  <c r="AN83" i="24"/>
  <c r="AM83" i="24" s="1"/>
  <c r="YA85" i="24"/>
  <c r="YB85" i="24" s="1"/>
  <c r="YG85" i="24" s="1"/>
  <c r="XI86" i="24"/>
  <c r="SY85" i="24"/>
  <c r="SV85" i="24" s="1"/>
  <c r="AW83" i="24" l="1"/>
  <c r="V83" i="24" l="1"/>
  <c r="AO84" i="24"/>
  <c r="AS84" i="24" l="1"/>
  <c r="BH84" i="24"/>
  <c r="AF84" i="24" s="1"/>
  <c r="BL84" i="24"/>
  <c r="BJ84" i="24"/>
  <c r="AV84" i="24"/>
  <c r="AT84" i="24"/>
  <c r="E84" i="24" l="1"/>
  <c r="AL84" i="24" s="1"/>
  <c r="AH84" i="24"/>
  <c r="J84" i="24" s="1"/>
  <c r="BN84" i="24"/>
  <c r="BM84" i="24"/>
  <c r="TI84" i="24" s="1"/>
  <c r="AE84" i="24"/>
  <c r="AI84" i="24"/>
  <c r="BK85" i="24" s="1"/>
  <c r="BO84" i="24"/>
  <c r="TH84" i="24"/>
  <c r="D84" i="24" l="1"/>
  <c r="AK84" i="24" s="1"/>
  <c r="AB85" i="24"/>
  <c r="Y85" i="24" s="1"/>
  <c r="AP86" i="24"/>
  <c r="BG85" i="24"/>
  <c r="SZ85" i="24"/>
  <c r="SW85" i="24" s="1"/>
  <c r="YC85" i="24"/>
  <c r="YD85" i="24" s="1"/>
  <c r="YH85" i="24" s="1"/>
  <c r="XJ86" i="24"/>
  <c r="VL84" i="24" l="1"/>
  <c r="VO84" i="24"/>
  <c r="VM84" i="24"/>
  <c r="X84" i="24"/>
  <c r="AC85" i="24"/>
  <c r="Z85" i="24" s="1"/>
  <c r="Z86" i="24" s="1"/>
  <c r="AQ87" i="24"/>
  <c r="AQ86" i="24"/>
  <c r="AU84" i="24"/>
  <c r="AU85" i="24" s="1"/>
  <c r="BI85" i="24"/>
  <c r="YA86" i="24" l="1"/>
  <c r="YB86" i="24" s="1"/>
  <c r="YG86" i="24" s="1"/>
  <c r="XI87" i="24"/>
  <c r="SY86" i="24"/>
  <c r="SV86" i="24" s="1"/>
  <c r="AN84" i="24"/>
  <c r="AM84" i="24" s="1"/>
  <c r="AW84" i="24" l="1"/>
  <c r="V84" i="24" l="1"/>
  <c r="AO85" i="24"/>
  <c r="AS85" i="24" l="1"/>
  <c r="BH85" i="24"/>
  <c r="AF85" i="24" s="1"/>
  <c r="BL85" i="24"/>
  <c r="BJ85" i="24"/>
  <c r="AT85" i="24"/>
  <c r="E85" i="24" l="1"/>
  <c r="AL85" i="24" s="1"/>
  <c r="AG85" i="24"/>
  <c r="I85" i="24" s="1"/>
  <c r="BN85" i="24"/>
  <c r="AI85" i="24"/>
  <c r="BK86" i="24" s="1"/>
  <c r="BO85" i="24"/>
  <c r="TH85" i="24"/>
  <c r="BM85" i="24"/>
  <c r="TI85" i="24" s="1"/>
  <c r="AE85" i="24"/>
  <c r="AV85" i="24"/>
  <c r="D85" i="24" l="1"/>
  <c r="AK85" i="24" s="1"/>
  <c r="AB86" i="24"/>
  <c r="Y86" i="24" s="1"/>
  <c r="AP87" i="24"/>
  <c r="X85" i="24"/>
  <c r="YC86" i="24"/>
  <c r="YD86" i="24" s="1"/>
  <c r="YH86" i="24" s="1"/>
  <c r="SZ86" i="24"/>
  <c r="SW86" i="24" s="1"/>
  <c r="XJ87" i="24"/>
  <c r="BG86" i="24"/>
  <c r="BI86" i="24"/>
  <c r="VO85" i="24" l="1"/>
  <c r="VL85" i="24"/>
  <c r="VM85" i="24"/>
  <c r="YA87" i="24"/>
  <c r="YB87" i="24" s="1"/>
  <c r="YG87" i="24" s="1"/>
  <c r="XI88" i="24"/>
  <c r="SY87" i="24"/>
  <c r="SV87" i="24" s="1"/>
  <c r="AN85" i="24"/>
  <c r="AM85" i="24" s="1"/>
  <c r="AW85" i="24" l="1"/>
  <c r="V85" i="24" l="1"/>
  <c r="AO86" i="24"/>
  <c r="AS86" i="24" l="1"/>
  <c r="BH86" i="24"/>
  <c r="AF86" i="24" s="1"/>
  <c r="BL86" i="24"/>
  <c r="BJ86" i="24"/>
  <c r="AT86" i="24"/>
  <c r="E86" i="24" l="1"/>
  <c r="AL86" i="24" s="1"/>
  <c r="AI86" i="24"/>
  <c r="BK87" i="24" s="1"/>
  <c r="BO86" i="24"/>
  <c r="TH86" i="24"/>
  <c r="AH86" i="24"/>
  <c r="J86" i="24" s="1"/>
  <c r="BN86" i="24"/>
  <c r="BM86" i="24"/>
  <c r="TI86" i="24" s="1"/>
  <c r="AE86" i="24"/>
  <c r="AV86" i="24"/>
  <c r="D86" i="24" l="1"/>
  <c r="AK86" i="24" s="1"/>
  <c r="AB87" i="24"/>
  <c r="Y87" i="24" s="1"/>
  <c r="AP88" i="24"/>
  <c r="YC87" i="24"/>
  <c r="YD87" i="24" s="1"/>
  <c r="YH87" i="24" s="1"/>
  <c r="SZ87" i="24"/>
  <c r="SW87" i="24" s="1"/>
  <c r="XJ88" i="24"/>
  <c r="BG87" i="24"/>
  <c r="VL86" i="24" l="1"/>
  <c r="VM86" i="24"/>
  <c r="VO86" i="24"/>
  <c r="X86" i="24"/>
  <c r="AC87" i="24"/>
  <c r="Z87" i="24" s="1"/>
  <c r="Z88" i="24" s="1"/>
  <c r="AQ89" i="24"/>
  <c r="AQ88" i="24"/>
  <c r="AU86" i="24"/>
  <c r="AU87" i="24" s="1"/>
  <c r="BI87" i="24"/>
  <c r="YA88" i="24" l="1"/>
  <c r="YB88" i="24" s="1"/>
  <c r="YG88" i="24" s="1"/>
  <c r="SY88" i="24"/>
  <c r="SV88" i="24" s="1"/>
  <c r="XI89" i="24"/>
  <c r="AN86" i="24"/>
  <c r="AM86" i="24" s="1"/>
  <c r="AW86" i="24" l="1"/>
  <c r="V86" i="24" l="1"/>
  <c r="AO87" i="24"/>
  <c r="AS87" i="24" l="1"/>
  <c r="BL87" i="24"/>
  <c r="BH87" i="24"/>
  <c r="AF87" i="24" s="1"/>
  <c r="BJ87" i="24"/>
  <c r="E87" i="24" l="1"/>
  <c r="AL87" i="24" s="1"/>
  <c r="AG87" i="24"/>
  <c r="I87" i="24" s="1"/>
  <c r="BN87" i="24"/>
  <c r="BM87" i="24"/>
  <c r="TI87" i="24" s="1"/>
  <c r="AE87" i="24"/>
  <c r="AI87" i="24"/>
  <c r="BK88" i="24" s="1"/>
  <c r="BO87" i="24"/>
  <c r="TH87" i="24"/>
  <c r="AT87" i="24"/>
  <c r="AV87" i="24"/>
  <c r="D87" i="24" l="1"/>
  <c r="AK87" i="24" s="1"/>
  <c r="AB88" i="24"/>
  <c r="Y88" i="24" s="1"/>
  <c r="AP89" i="24"/>
  <c r="X87" i="24"/>
  <c r="YC88" i="24"/>
  <c r="YD88" i="24" s="1"/>
  <c r="YH88" i="24" s="1"/>
  <c r="SZ88" i="24"/>
  <c r="SW88" i="24" s="1"/>
  <c r="XJ89" i="24"/>
  <c r="BG88" i="24"/>
  <c r="BI88" i="24"/>
  <c r="VO87" i="24" l="1"/>
  <c r="VM87" i="24"/>
  <c r="VL87" i="24"/>
  <c r="YA89" i="24"/>
  <c r="YB89" i="24" s="1"/>
  <c r="YG89" i="24" s="1"/>
  <c r="SY89" i="24"/>
  <c r="SV89" i="24" s="1"/>
  <c r="XI90" i="24"/>
  <c r="AN87" i="24"/>
  <c r="AM87" i="24" s="1"/>
  <c r="AW87" i="24" l="1"/>
  <c r="V87" i="24" l="1"/>
  <c r="AO88" i="24"/>
  <c r="AS88" i="24" l="1"/>
  <c r="BL88" i="24"/>
  <c r="BH88" i="24"/>
  <c r="AF88" i="24" s="1"/>
  <c r="BJ88" i="24"/>
  <c r="AV88" i="24"/>
  <c r="AT88" i="24"/>
  <c r="E88" i="24" l="1"/>
  <c r="AL88" i="24" s="1"/>
  <c r="AH88" i="24"/>
  <c r="J88" i="24" s="1"/>
  <c r="BN88" i="24"/>
  <c r="BM88" i="24"/>
  <c r="TI88" i="24" s="1"/>
  <c r="AE88" i="24"/>
  <c r="AI88" i="24"/>
  <c r="BK89" i="24" s="1"/>
  <c r="BO88" i="24"/>
  <c r="TH88" i="24"/>
  <c r="D88" i="24" l="1"/>
  <c r="AK88" i="24" s="1"/>
  <c r="AB89" i="24"/>
  <c r="Y89" i="24" s="1"/>
  <c r="AP90" i="24"/>
  <c r="BG89" i="24"/>
  <c r="YC89" i="24"/>
  <c r="YD89" i="24" s="1"/>
  <c r="YH89" i="24" s="1"/>
  <c r="SZ89" i="24"/>
  <c r="SW89" i="24" s="1"/>
  <c r="XJ90" i="24"/>
  <c r="VL88" i="24" l="1"/>
  <c r="VM88" i="24"/>
  <c r="VO88" i="24"/>
  <c r="X88" i="24"/>
  <c r="AC89" i="24"/>
  <c r="Z89" i="24" s="1"/>
  <c r="Z90" i="24" s="1"/>
  <c r="AQ91" i="24"/>
  <c r="AQ90" i="24"/>
  <c r="AU88" i="24"/>
  <c r="AU89" i="24" s="1"/>
  <c r="BI89" i="24"/>
  <c r="AN88" i="24" l="1"/>
  <c r="AM88" i="24" s="1"/>
  <c r="YA90" i="24"/>
  <c r="YB90" i="24" s="1"/>
  <c r="YG90" i="24" s="1"/>
  <c r="SY90" i="24"/>
  <c r="SV90" i="24" s="1"/>
  <c r="XI91" i="24"/>
  <c r="AW88" i="24" l="1"/>
  <c r="V88" i="24" l="1"/>
  <c r="AO89" i="24"/>
  <c r="AS89" i="24" l="1"/>
  <c r="BH89" i="24"/>
  <c r="AF89" i="24" s="1"/>
  <c r="BL89" i="24"/>
  <c r="BJ89" i="24"/>
  <c r="E89" i="24" l="1"/>
  <c r="AL89" i="24" s="1"/>
  <c r="BM89" i="24"/>
  <c r="TI89" i="24" s="1"/>
  <c r="AE89" i="24"/>
  <c r="AI89" i="24"/>
  <c r="BK90" i="24" s="1"/>
  <c r="BO89" i="24"/>
  <c r="TH89" i="24"/>
  <c r="AV89" i="24"/>
  <c r="AG89" i="24"/>
  <c r="I89" i="24" s="1"/>
  <c r="BN89" i="24"/>
  <c r="AT89" i="24"/>
  <c r="D89" i="24" l="1"/>
  <c r="AK89" i="24" s="1"/>
  <c r="AB90" i="24"/>
  <c r="Y90" i="24" s="1"/>
  <c r="AP91" i="24"/>
  <c r="BI90" i="24"/>
  <c r="X89" i="24"/>
  <c r="YC90" i="24"/>
  <c r="YD90" i="24" s="1"/>
  <c r="YH90" i="24" s="1"/>
  <c r="XJ91" i="24"/>
  <c r="SZ90" i="24"/>
  <c r="SW90" i="24" s="1"/>
  <c r="BG90" i="24"/>
  <c r="VM89" i="24" l="1"/>
  <c r="VL89" i="24"/>
  <c r="VO89" i="24"/>
  <c r="AN89" i="24"/>
  <c r="AM89" i="24" s="1"/>
  <c r="YA91" i="24"/>
  <c r="YB91" i="24" s="1"/>
  <c r="YG91" i="24" s="1"/>
  <c r="SY91" i="24"/>
  <c r="SV91" i="24" s="1"/>
  <c r="XI92" i="24"/>
  <c r="AW89" i="24" l="1"/>
  <c r="V89" i="24" l="1"/>
  <c r="AO90" i="24"/>
  <c r="AS90" i="24" l="1"/>
  <c r="BH90" i="24"/>
  <c r="AF90" i="24" s="1"/>
  <c r="BL90" i="24"/>
  <c r="BJ90" i="24"/>
  <c r="AV90" i="24"/>
  <c r="AT90" i="24"/>
  <c r="E90" i="24" l="1"/>
  <c r="AL90" i="24" s="1"/>
  <c r="AH90" i="24"/>
  <c r="J90" i="24" s="1"/>
  <c r="BN90" i="24"/>
  <c r="AI90" i="24"/>
  <c r="BK91" i="24" s="1"/>
  <c r="BO90" i="24"/>
  <c r="TH90" i="24"/>
  <c r="BM90" i="24"/>
  <c r="TI90" i="24" s="1"/>
  <c r="AE90" i="24"/>
  <c r="D90" i="24" l="1"/>
  <c r="AK90" i="24" s="1"/>
  <c r="AB91" i="24"/>
  <c r="Y91" i="24" s="1"/>
  <c r="AP92" i="24"/>
  <c r="SZ91" i="24"/>
  <c r="SW91" i="24" s="1"/>
  <c r="YC91" i="24"/>
  <c r="YD91" i="24" s="1"/>
  <c r="YH91" i="24" s="1"/>
  <c r="XJ92" i="24"/>
  <c r="BG91" i="24"/>
  <c r="VO90" i="24" l="1"/>
  <c r="VL90" i="24"/>
  <c r="VM90" i="24"/>
  <c r="AC91" i="24"/>
  <c r="Z91" i="24" s="1"/>
  <c r="Z92" i="24" s="1"/>
  <c r="X90" i="24"/>
  <c r="AQ93" i="24"/>
  <c r="AQ92" i="24"/>
  <c r="AU90" i="24"/>
  <c r="AU91" i="24" s="1"/>
  <c r="BI91" i="24"/>
  <c r="YA92" i="24" l="1"/>
  <c r="YB92" i="24" s="1"/>
  <c r="YG92" i="24" s="1"/>
  <c r="XI93" i="24"/>
  <c r="SY92" i="24"/>
  <c r="SV92" i="24" s="1"/>
  <c r="AN90" i="24"/>
  <c r="AM90" i="24" s="1"/>
  <c r="AW90" i="24" l="1"/>
  <c r="V90" i="24" l="1"/>
  <c r="AO91" i="24"/>
  <c r="AS91" i="24" l="1"/>
  <c r="BH91" i="24"/>
  <c r="AF91" i="24" s="1"/>
  <c r="BL91" i="24"/>
  <c r="AV91" i="24" s="1"/>
  <c r="BJ91" i="24"/>
  <c r="E91" i="24" l="1"/>
  <c r="AL91" i="24" s="1"/>
  <c r="AG91" i="24"/>
  <c r="I91" i="24" s="1"/>
  <c r="BN91" i="24"/>
  <c r="BM91" i="24"/>
  <c r="TI91" i="24" s="1"/>
  <c r="AE91" i="24"/>
  <c r="AT91" i="24"/>
  <c r="AI91" i="24"/>
  <c r="BK92" i="24" s="1"/>
  <c r="BO91" i="24"/>
  <c r="TH91" i="24"/>
  <c r="D91" i="24" l="1"/>
  <c r="AK91" i="24" s="1"/>
  <c r="AB92" i="24"/>
  <c r="Y92" i="24" s="1"/>
  <c r="AP93" i="24"/>
  <c r="BG92" i="24"/>
  <c r="XJ93" i="24"/>
  <c r="X91" i="24"/>
  <c r="YC92" i="24"/>
  <c r="YD92" i="24" s="1"/>
  <c r="YH92" i="24" s="1"/>
  <c r="SZ92" i="24"/>
  <c r="SW92" i="24" s="1"/>
  <c r="BI92" i="24"/>
  <c r="VL91" i="24" l="1"/>
  <c r="VM91" i="24"/>
  <c r="VO91" i="24"/>
  <c r="AN91" i="24"/>
  <c r="AM91" i="24" s="1"/>
  <c r="YA93" i="24"/>
  <c r="YB93" i="24" s="1"/>
  <c r="YG93" i="24" s="1"/>
  <c r="SY93" i="24"/>
  <c r="SV93" i="24" s="1"/>
  <c r="XI94" i="24"/>
  <c r="AW91" i="24" l="1"/>
  <c r="V91" i="24" l="1"/>
  <c r="AO92" i="24"/>
  <c r="AS92" i="24" l="1"/>
  <c r="BH92" i="24"/>
  <c r="AF92" i="24" s="1"/>
  <c r="BL92" i="24"/>
  <c r="AV92" i="24" s="1"/>
  <c r="BJ92" i="24"/>
  <c r="E92" i="24" l="1"/>
  <c r="AL92" i="24" s="1"/>
  <c r="AI92" i="24"/>
  <c r="BK93" i="24" s="1"/>
  <c r="BO92" i="24"/>
  <c r="TH92" i="24"/>
  <c r="AH92" i="24"/>
  <c r="J92" i="24" s="1"/>
  <c r="BN92" i="24"/>
  <c r="BM92" i="24"/>
  <c r="TI92" i="24" s="1"/>
  <c r="AE92" i="24"/>
  <c r="AT92" i="24"/>
  <c r="D92" i="24" l="1"/>
  <c r="AK92" i="24" s="1"/>
  <c r="AB93" i="24"/>
  <c r="Y93" i="24" s="1"/>
  <c r="AP94" i="24"/>
  <c r="BG93" i="24"/>
  <c r="XJ94" i="24"/>
  <c r="YC93" i="24"/>
  <c r="YD93" i="24" s="1"/>
  <c r="YH93" i="24" s="1"/>
  <c r="SZ93" i="24"/>
  <c r="SW93" i="24" s="1"/>
  <c r="VO92" i="24" l="1"/>
  <c r="VM92" i="24"/>
  <c r="VL92" i="24"/>
  <c r="AC93" i="24"/>
  <c r="Z93" i="24" s="1"/>
  <c r="Z94" i="24" s="1"/>
  <c r="X92" i="24"/>
  <c r="AQ95" i="24"/>
  <c r="AQ94" i="24"/>
  <c r="AU92" i="24"/>
  <c r="AU93" i="24" s="1"/>
  <c r="BI93" i="24"/>
  <c r="YA94" i="24" l="1"/>
  <c r="YB94" i="24" s="1"/>
  <c r="YG94" i="24" s="1"/>
  <c r="XI95" i="24"/>
  <c r="SY94" i="24"/>
  <c r="SV94" i="24" s="1"/>
  <c r="AN92" i="24"/>
  <c r="AM92" i="24" s="1"/>
  <c r="AW92" i="24" l="1"/>
  <c r="V92" i="24" l="1"/>
  <c r="AO93" i="24"/>
  <c r="AS93" i="24" l="1"/>
  <c r="BL93" i="24"/>
  <c r="BH93" i="24"/>
  <c r="AF93" i="24" s="1"/>
  <c r="BJ93" i="24"/>
  <c r="AT93" i="24"/>
  <c r="E93" i="24" l="1"/>
  <c r="AL93" i="24" s="1"/>
  <c r="AG93" i="24"/>
  <c r="I93" i="24" s="1"/>
  <c r="BN93" i="24"/>
  <c r="AI93" i="24"/>
  <c r="BK94" i="24" s="1"/>
  <c r="BO93" i="24"/>
  <c r="TH93" i="24"/>
  <c r="BM93" i="24"/>
  <c r="TI93" i="24" s="1"/>
  <c r="AE93" i="24"/>
  <c r="AV93" i="24"/>
  <c r="D93" i="24" l="1"/>
  <c r="AK93" i="24" s="1"/>
  <c r="AB94" i="24"/>
  <c r="Y94" i="24" s="1"/>
  <c r="AP95" i="24"/>
  <c r="BG94" i="24"/>
  <c r="SZ94" i="24"/>
  <c r="SW94" i="24" s="1"/>
  <c r="X93" i="24"/>
  <c r="YC94" i="24"/>
  <c r="YD94" i="24" s="1"/>
  <c r="YH94" i="24" s="1"/>
  <c r="XJ95" i="24"/>
  <c r="BI94" i="24"/>
  <c r="VM93" i="24" l="1"/>
  <c r="VO93" i="24"/>
  <c r="VL93" i="24"/>
  <c r="AN93" i="24"/>
  <c r="AM93" i="24" s="1"/>
  <c r="YA95" i="24"/>
  <c r="YB95" i="24" s="1"/>
  <c r="YG95" i="24" s="1"/>
  <c r="SY95" i="24"/>
  <c r="SV95" i="24" s="1"/>
  <c r="XI96" i="24"/>
  <c r="AW93" i="24" l="1"/>
  <c r="V93" i="24" l="1"/>
  <c r="AO94" i="24"/>
  <c r="AS94" i="24" l="1"/>
  <c r="BL94" i="24"/>
  <c r="BH94" i="24"/>
  <c r="AF94" i="24" s="1"/>
  <c r="BJ94" i="24"/>
  <c r="AT94" i="24"/>
  <c r="E94" i="24" l="1"/>
  <c r="AL94" i="24" s="1"/>
  <c r="AH94" i="24"/>
  <c r="J94" i="24" s="1"/>
  <c r="BN94" i="24"/>
  <c r="BM94" i="24"/>
  <c r="TI94" i="24" s="1"/>
  <c r="AE94" i="24"/>
  <c r="AI94" i="24"/>
  <c r="BK95" i="24" s="1"/>
  <c r="BO94" i="24"/>
  <c r="TH94" i="24"/>
  <c r="AV94" i="24"/>
  <c r="D94" i="24" l="1"/>
  <c r="AK94" i="24" s="1"/>
  <c r="AB95" i="24"/>
  <c r="Y95" i="24" s="1"/>
  <c r="AP96" i="24"/>
  <c r="BG95" i="24"/>
  <c r="YC95" i="24"/>
  <c r="YD95" i="24" s="1"/>
  <c r="YH95" i="24" s="1"/>
  <c r="SZ95" i="24"/>
  <c r="SW95" i="24" s="1"/>
  <c r="XJ96" i="24"/>
  <c r="VO94" i="24" l="1"/>
  <c r="VM94" i="24"/>
  <c r="VL94" i="24"/>
  <c r="AC95" i="24"/>
  <c r="Z95" i="24" s="1"/>
  <c r="Z96" i="24" s="1"/>
  <c r="X94" i="24"/>
  <c r="AQ97" i="24"/>
  <c r="AQ96" i="24"/>
  <c r="AU94" i="24"/>
  <c r="AU95" i="24" s="1"/>
  <c r="BI95" i="24"/>
  <c r="YA96" i="24" l="1"/>
  <c r="YB96" i="24" s="1"/>
  <c r="YG96" i="24" s="1"/>
  <c r="XI97" i="24"/>
  <c r="SY96" i="24"/>
  <c r="SV96" i="24" s="1"/>
  <c r="AN94" i="24"/>
  <c r="AM94" i="24" s="1"/>
  <c r="AW94" i="24" l="1"/>
  <c r="V94" i="24" l="1"/>
  <c r="AO95" i="24"/>
  <c r="AS95" i="24" l="1"/>
  <c r="BL95" i="24"/>
  <c r="BH95" i="24"/>
  <c r="AF95" i="24" s="1"/>
  <c r="BJ95" i="24"/>
  <c r="AV95" i="24"/>
  <c r="E95" i="24" l="1"/>
  <c r="AL95" i="24" s="1"/>
  <c r="BM95" i="24"/>
  <c r="TI95" i="24" s="1"/>
  <c r="AE95" i="24"/>
  <c r="AT95" i="24"/>
  <c r="AG95" i="24"/>
  <c r="I95" i="24" s="1"/>
  <c r="BN95" i="24"/>
  <c r="AI95" i="24"/>
  <c r="BK96" i="24" s="1"/>
  <c r="BO95" i="24"/>
  <c r="TH95" i="24"/>
  <c r="D95" i="24" l="1"/>
  <c r="AK95" i="24" s="1"/>
  <c r="AB96" i="24"/>
  <c r="Y96" i="24" s="1"/>
  <c r="AP97" i="24"/>
  <c r="BI96" i="24"/>
  <c r="X95" i="24"/>
  <c r="YC96" i="24"/>
  <c r="YD96" i="24" s="1"/>
  <c r="YH96" i="24" s="1"/>
  <c r="SZ96" i="24"/>
  <c r="SW96" i="24" s="1"/>
  <c r="XJ97" i="24"/>
  <c r="BG96" i="24"/>
  <c r="VM95" i="24" l="1"/>
  <c r="VL95" i="24"/>
  <c r="VO95" i="24"/>
  <c r="AN95" i="24"/>
  <c r="AM95" i="24" s="1"/>
  <c r="YA97" i="24"/>
  <c r="YB97" i="24" s="1"/>
  <c r="YG97" i="24" s="1"/>
  <c r="SY97" i="24"/>
  <c r="SV97" i="24" s="1"/>
  <c r="XI98" i="24"/>
  <c r="AW95" i="24" l="1"/>
  <c r="V95" i="24" l="1"/>
  <c r="AO96" i="24"/>
  <c r="AS96" i="24" l="1"/>
  <c r="BL96" i="24"/>
  <c r="AV96" i="24" s="1"/>
  <c r="BH96" i="24"/>
  <c r="AF96" i="24" s="1"/>
  <c r="BJ96" i="24"/>
  <c r="AT96" i="24"/>
  <c r="E96" i="24" l="1"/>
  <c r="AL96" i="24" s="1"/>
  <c r="BM96" i="24"/>
  <c r="TI96" i="24" s="1"/>
  <c r="AE96" i="24"/>
  <c r="AH96" i="24"/>
  <c r="J96" i="24" s="1"/>
  <c r="BN96" i="24"/>
  <c r="AI96" i="24"/>
  <c r="BK97" i="24" s="1"/>
  <c r="BO96" i="24"/>
  <c r="TH96" i="24"/>
  <c r="D96" i="24" l="1"/>
  <c r="AK96" i="24" s="1"/>
  <c r="AB97" i="24"/>
  <c r="Y97" i="24" s="1"/>
  <c r="AP98" i="24"/>
  <c r="YC97" i="24"/>
  <c r="YD97" i="24" s="1"/>
  <c r="YH97" i="24" s="1"/>
  <c r="XJ98" i="24"/>
  <c r="SZ97" i="24"/>
  <c r="SW97" i="24" s="1"/>
  <c r="BG97" i="24"/>
  <c r="VO96" i="24" l="1"/>
  <c r="VM96" i="24"/>
  <c r="VL96" i="24"/>
  <c r="X96" i="24"/>
  <c r="AC97" i="24"/>
  <c r="Z97" i="24" s="1"/>
  <c r="Z98" i="24" s="1"/>
  <c r="AQ99" i="24"/>
  <c r="AQ98" i="24"/>
  <c r="AU96" i="24"/>
  <c r="AU97" i="24" s="1"/>
  <c r="BI97" i="24"/>
  <c r="YA98" i="24" l="1"/>
  <c r="YB98" i="24" s="1"/>
  <c r="YG98" i="24" s="1"/>
  <c r="SY98" i="24"/>
  <c r="SV98" i="24" s="1"/>
  <c r="XI99" i="24"/>
  <c r="AN96" i="24"/>
  <c r="AM96" i="24" s="1"/>
  <c r="AW96" i="24" l="1"/>
  <c r="V96" i="24" l="1"/>
  <c r="AO97" i="24"/>
  <c r="AS97" i="24" l="1"/>
  <c r="BH97" i="24"/>
  <c r="AF97" i="24" s="1"/>
  <c r="BL97" i="24"/>
  <c r="BJ97" i="24"/>
  <c r="AT97" i="24"/>
  <c r="E97" i="24" l="1"/>
  <c r="AL97" i="24" s="1"/>
  <c r="AG97" i="24"/>
  <c r="I97" i="24" s="1"/>
  <c r="BN97" i="24"/>
  <c r="BM97" i="24"/>
  <c r="TI97" i="24" s="1"/>
  <c r="AE97" i="24"/>
  <c r="AI97" i="24"/>
  <c r="BK98" i="24" s="1"/>
  <c r="BO97" i="24"/>
  <c r="TH97" i="24"/>
  <c r="AV97" i="24"/>
  <c r="D97" i="24" l="1"/>
  <c r="AK97" i="24" s="1"/>
  <c r="AB98" i="24"/>
  <c r="Y98" i="24" s="1"/>
  <c r="AP99" i="24"/>
  <c r="BG98" i="24"/>
  <c r="SZ98" i="24"/>
  <c r="SW98" i="24" s="1"/>
  <c r="X97" i="24"/>
  <c r="YC98" i="24"/>
  <c r="YD98" i="24" s="1"/>
  <c r="YH98" i="24" s="1"/>
  <c r="XJ99" i="24"/>
  <c r="BI98" i="24"/>
  <c r="VM97" i="24" l="1"/>
  <c r="VO97" i="24"/>
  <c r="VL97" i="24"/>
  <c r="AN97" i="24"/>
  <c r="AM97" i="24" s="1"/>
  <c r="YA99" i="24"/>
  <c r="YB99" i="24" s="1"/>
  <c r="YG99" i="24" s="1"/>
  <c r="XI100" i="24"/>
  <c r="SY99" i="24"/>
  <c r="SV99" i="24" s="1"/>
  <c r="AW97" i="24" l="1"/>
  <c r="V97" i="24" l="1"/>
  <c r="AO98" i="24"/>
  <c r="AS98" i="24" l="1"/>
  <c r="BH98" i="24"/>
  <c r="AF98" i="24" s="1"/>
  <c r="BL98" i="24"/>
  <c r="AV98" i="24" s="1"/>
  <c r="BJ98" i="24"/>
  <c r="AT98" i="24"/>
  <c r="E98" i="24" l="1"/>
  <c r="AL98" i="24" s="1"/>
  <c r="AH98" i="24"/>
  <c r="J98" i="24" s="1"/>
  <c r="BN98" i="24"/>
  <c r="AI98" i="24"/>
  <c r="BK99" i="24" s="1"/>
  <c r="BO98" i="24"/>
  <c r="TH98" i="24"/>
  <c r="BM98" i="24"/>
  <c r="TI98" i="24" s="1"/>
  <c r="AE98" i="24"/>
  <c r="D98" i="24" l="1"/>
  <c r="AK98" i="24" s="1"/>
  <c r="AB99" i="24"/>
  <c r="Y99" i="24" s="1"/>
  <c r="AP100" i="24"/>
  <c r="YC99" i="24"/>
  <c r="YD99" i="24" s="1"/>
  <c r="YH99" i="24" s="1"/>
  <c r="XJ100" i="24"/>
  <c r="SZ99" i="24"/>
  <c r="SW99" i="24" s="1"/>
  <c r="BG99" i="24"/>
  <c r="VO98" i="24" l="1"/>
  <c r="VM98" i="24"/>
  <c r="VL98" i="24"/>
  <c r="AC99" i="24"/>
  <c r="Z99" i="24" s="1"/>
  <c r="Z100" i="24" s="1"/>
  <c r="X98" i="24"/>
  <c r="AQ101" i="24"/>
  <c r="AQ100" i="24"/>
  <c r="AU98" i="24"/>
  <c r="AU99" i="24" s="1"/>
  <c r="BI99" i="24"/>
  <c r="AN98" i="24" l="1"/>
  <c r="AM98" i="24" s="1"/>
  <c r="YA100" i="24"/>
  <c r="YB100" i="24" s="1"/>
  <c r="YG100" i="24" s="1"/>
  <c r="XI101" i="24"/>
  <c r="SY100" i="24"/>
  <c r="SV100" i="24" s="1"/>
  <c r="AW98" i="24" l="1"/>
  <c r="V98" i="24" l="1"/>
  <c r="AO99" i="24"/>
  <c r="AS99" i="24" l="1"/>
  <c r="BL99" i="24"/>
  <c r="BH99" i="24"/>
  <c r="AF99" i="24" s="1"/>
  <c r="BJ99" i="24"/>
  <c r="E99" i="24" l="1"/>
  <c r="AL99" i="24" s="1"/>
  <c r="AI99" i="24"/>
  <c r="BK100" i="24" s="1"/>
  <c r="BO99" i="24"/>
  <c r="TH99" i="24"/>
  <c r="AG99" i="24"/>
  <c r="I99" i="24" s="1"/>
  <c r="BN99" i="24"/>
  <c r="BM99" i="24"/>
  <c r="TI99" i="24" s="1"/>
  <c r="AE99" i="24"/>
  <c r="AV99" i="24"/>
  <c r="AT99" i="24"/>
  <c r="D99" i="24" l="1"/>
  <c r="AK99" i="24" s="1"/>
  <c r="AB100" i="24"/>
  <c r="Y100" i="24" s="1"/>
  <c r="AP101" i="24"/>
  <c r="SZ100" i="24"/>
  <c r="SW100" i="24" s="1"/>
  <c r="X99" i="24"/>
  <c r="YC100" i="24"/>
  <c r="YD100" i="24" s="1"/>
  <c r="YH100" i="24" s="1"/>
  <c r="XJ101" i="24"/>
  <c r="BI100" i="24"/>
  <c r="BG100" i="24"/>
  <c r="VM99" i="24" l="1"/>
  <c r="VL99" i="24"/>
  <c r="VO99" i="24"/>
  <c r="AN99" i="24"/>
  <c r="AM99" i="24" s="1"/>
  <c r="YA101" i="24"/>
  <c r="YB101" i="24" s="1"/>
  <c r="YG101" i="24" s="1"/>
  <c r="XI102" i="24"/>
  <c r="SY101" i="24"/>
  <c r="SV101" i="24" s="1"/>
  <c r="AW99" i="24" l="1"/>
  <c r="V99" i="24" l="1"/>
  <c r="AO100" i="24"/>
  <c r="AS100" i="24" l="1"/>
  <c r="BL100" i="24"/>
  <c r="BH100" i="24"/>
  <c r="AF100" i="24" s="1"/>
  <c r="BJ100" i="24"/>
  <c r="AV100" i="24"/>
  <c r="AT100" i="24"/>
  <c r="E100" i="24" l="1"/>
  <c r="AL100" i="24" s="1"/>
  <c r="AI100" i="24"/>
  <c r="BK101" i="24" s="1"/>
  <c r="BO100" i="24"/>
  <c r="TH100" i="24"/>
  <c r="AH100" i="24"/>
  <c r="J100" i="24" s="1"/>
  <c r="BN100" i="24"/>
  <c r="BM100" i="24"/>
  <c r="TI100" i="24" s="1"/>
  <c r="AE100" i="24"/>
  <c r="D100" i="24" l="1"/>
  <c r="AK100" i="24" s="1"/>
  <c r="AB101" i="24"/>
  <c r="Y101" i="24" s="1"/>
  <c r="AP102" i="24"/>
  <c r="YC101" i="24"/>
  <c r="YD101" i="24" s="1"/>
  <c r="YH101" i="24" s="1"/>
  <c r="SZ101" i="24"/>
  <c r="SW101" i="24" s="1"/>
  <c r="XJ102" i="24"/>
  <c r="BG101" i="24"/>
  <c r="VO100" i="24" l="1"/>
  <c r="VM100" i="24"/>
  <c r="VL100" i="24"/>
  <c r="X100" i="24"/>
  <c r="AC101" i="24"/>
  <c r="Z101" i="24" s="1"/>
  <c r="Z102" i="24" s="1"/>
  <c r="AQ103" i="24"/>
  <c r="AQ102" i="24"/>
  <c r="AU100" i="24"/>
  <c r="AU101" i="24" s="1"/>
  <c r="BI101" i="24"/>
  <c r="YA102" i="24" l="1"/>
  <c r="YB102" i="24" s="1"/>
  <c r="YG102" i="24" s="1"/>
  <c r="XI103" i="24"/>
  <c r="SY102" i="24"/>
  <c r="SV102" i="24" s="1"/>
  <c r="AN100" i="24"/>
  <c r="AM100" i="24" s="1"/>
  <c r="AW100" i="24" l="1"/>
  <c r="V100" i="24" l="1"/>
  <c r="AO101" i="24"/>
  <c r="AS101" i="24" l="1"/>
  <c r="BL101" i="24"/>
  <c r="BH101" i="24"/>
  <c r="BJ101" i="24"/>
  <c r="AT101" i="24" l="1"/>
  <c r="AF101" i="24"/>
  <c r="BM101" i="24"/>
  <c r="TI101" i="24" s="1"/>
  <c r="AE101" i="24"/>
  <c r="AG101" i="24"/>
  <c r="I101" i="24" s="1"/>
  <c r="BN101" i="24"/>
  <c r="AI101" i="24"/>
  <c r="BK102" i="24" s="1"/>
  <c r="BO101" i="24"/>
  <c r="TH101" i="24"/>
  <c r="AV101" i="24"/>
  <c r="D101" i="24" l="1"/>
  <c r="AK101" i="24" s="1"/>
  <c r="E101" i="24"/>
  <c r="AL101" i="24" s="1"/>
  <c r="XJ103" i="24"/>
  <c r="X101" i="24"/>
  <c r="YC102" i="24"/>
  <c r="YD102" i="24" s="1"/>
  <c r="YH102" i="24" s="1"/>
  <c r="SZ102" i="24"/>
  <c r="SW102" i="24" s="1"/>
  <c r="BI102" i="24"/>
  <c r="BG102" i="24"/>
  <c r="VO101" i="24" l="1"/>
  <c r="VL101" i="24"/>
  <c r="VM101" i="24"/>
  <c r="AB102" i="24"/>
  <c r="Y102" i="24" s="1"/>
  <c r="AP103" i="24"/>
  <c r="YA103" i="24"/>
  <c r="YB103" i="24" s="1"/>
  <c r="YG103" i="24" s="1"/>
  <c r="XI104" i="24"/>
  <c r="SY103" i="24"/>
  <c r="SV103" i="24" s="1"/>
  <c r="AN101" i="24"/>
  <c r="AM101" i="24" s="1"/>
  <c r="AW101" i="24" l="1"/>
  <c r="V101" i="24" l="1"/>
  <c r="AO102" i="24"/>
  <c r="AS102" i="24" l="1"/>
  <c r="BL102" i="24"/>
  <c r="BH102" i="24"/>
  <c r="AF102" i="24" s="1"/>
  <c r="BJ102" i="24"/>
  <c r="AT102" i="24"/>
  <c r="AV102" i="24"/>
  <c r="E102" i="24" l="1"/>
  <c r="AL102" i="24" s="1"/>
  <c r="AI102" i="24"/>
  <c r="BK103" i="24" s="1"/>
  <c r="BO102" i="24"/>
  <c r="TH102" i="24"/>
  <c r="AH102" i="24"/>
  <c r="J102" i="24" s="1"/>
  <c r="BN102" i="24"/>
  <c r="BM102" i="24"/>
  <c r="TI102" i="24" s="1"/>
  <c r="AE102" i="24"/>
  <c r="D102" i="24" l="1"/>
  <c r="AK102" i="24" s="1"/>
  <c r="AB103" i="24"/>
  <c r="Y103" i="24" s="1"/>
  <c r="AP104" i="24"/>
  <c r="XJ104" i="24"/>
  <c r="YC103" i="24"/>
  <c r="YD103" i="24" s="1"/>
  <c r="YH103" i="24" s="1"/>
  <c r="SZ103" i="24"/>
  <c r="SW103" i="24" s="1"/>
  <c r="BG103" i="24"/>
  <c r="VM102" i="24" l="1"/>
  <c r="VO102" i="24"/>
  <c r="VL102" i="24"/>
  <c r="AC103" i="24"/>
  <c r="Z103" i="24" s="1"/>
  <c r="Z104" i="24" s="1"/>
  <c r="X102" i="24"/>
  <c r="AQ105" i="24"/>
  <c r="AQ104" i="24"/>
  <c r="AU102" i="24"/>
  <c r="AU103" i="24" s="1"/>
  <c r="BI103" i="24"/>
  <c r="YA104" i="24" l="1"/>
  <c r="YB104" i="24" s="1"/>
  <c r="YG104" i="24" s="1"/>
  <c r="SY104" i="24"/>
  <c r="SV104" i="24" s="1"/>
  <c r="XI105" i="24"/>
  <c r="AN102" i="24"/>
  <c r="AM102" i="24" s="1"/>
  <c r="AW102" i="24" l="1"/>
  <c r="V102" i="24" l="1"/>
  <c r="AO103" i="24"/>
  <c r="AS103" i="24" l="1"/>
  <c r="BH103" i="24"/>
  <c r="AF103" i="24" s="1"/>
  <c r="BL103" i="24"/>
  <c r="BJ103" i="24"/>
  <c r="AV103" i="24"/>
  <c r="AT103" i="24"/>
  <c r="E103" i="24" l="1"/>
  <c r="AL103" i="24" s="1"/>
  <c r="BM103" i="24"/>
  <c r="TI103" i="24" s="1"/>
  <c r="AE103" i="24"/>
  <c r="AG103" i="24"/>
  <c r="I103" i="24" s="1"/>
  <c r="BN103" i="24"/>
  <c r="AI103" i="24"/>
  <c r="BK104" i="24" s="1"/>
  <c r="BO103" i="24"/>
  <c r="TH103" i="24"/>
  <c r="D103" i="24" l="1"/>
  <c r="AK103" i="24" s="1"/>
  <c r="AB104" i="24"/>
  <c r="Y104" i="24" s="1"/>
  <c r="AP105" i="24"/>
  <c r="XJ105" i="24"/>
  <c r="X103" i="24"/>
  <c r="YC104" i="24"/>
  <c r="YD104" i="24" s="1"/>
  <c r="YH104" i="24" s="1"/>
  <c r="SZ104" i="24"/>
  <c r="SW104" i="24" s="1"/>
  <c r="BI104" i="24"/>
  <c r="BG104" i="24"/>
  <c r="VL103" i="24" l="1"/>
  <c r="VO103" i="24"/>
  <c r="VM103" i="24"/>
  <c r="AN103" i="24"/>
  <c r="AM103" i="24" s="1"/>
  <c r="YA105" i="24"/>
  <c r="YB105" i="24" s="1"/>
  <c r="YG105" i="24" s="1"/>
  <c r="SY105" i="24"/>
  <c r="SV105" i="24" s="1"/>
  <c r="XI106" i="24"/>
  <c r="AW103" i="24" l="1"/>
  <c r="V103" i="24" l="1"/>
  <c r="AO104" i="24"/>
  <c r="AS104" i="24" l="1"/>
  <c r="BL104" i="24"/>
  <c r="AV104" i="24" s="1"/>
  <c r="BH104" i="24"/>
  <c r="AF104" i="24" s="1"/>
  <c r="BJ104" i="24"/>
  <c r="E104" i="24" l="1"/>
  <c r="AL104" i="24" s="1"/>
  <c r="BM104" i="24"/>
  <c r="TI104" i="24" s="1"/>
  <c r="AE104" i="24"/>
  <c r="AH104" i="24"/>
  <c r="J104" i="24" s="1"/>
  <c r="BN104" i="24"/>
  <c r="AI104" i="24"/>
  <c r="BK105" i="24" s="1"/>
  <c r="BO104" i="24"/>
  <c r="TH104" i="24"/>
  <c r="AT104" i="24"/>
  <c r="D104" i="24" l="1"/>
  <c r="AK104" i="24" s="1"/>
  <c r="AB105" i="24"/>
  <c r="Y105" i="24" s="1"/>
  <c r="AP106" i="24"/>
  <c r="YC105" i="24"/>
  <c r="YD105" i="24" s="1"/>
  <c r="YH105" i="24" s="1"/>
  <c r="SZ105" i="24"/>
  <c r="SW105" i="24" s="1"/>
  <c r="XJ106" i="24"/>
  <c r="BG105" i="24"/>
  <c r="VM104" i="24" l="1"/>
  <c r="VL104" i="24"/>
  <c r="VO104" i="24"/>
  <c r="AC105" i="24"/>
  <c r="Z105" i="24" s="1"/>
  <c r="Z106" i="24" s="1"/>
  <c r="X104" i="24"/>
  <c r="AQ107" i="24"/>
  <c r="AQ106" i="24"/>
  <c r="AU104" i="24"/>
  <c r="AU105" i="24" s="1"/>
  <c r="BI105" i="24"/>
  <c r="AN104" i="24" l="1"/>
  <c r="AM104" i="24" s="1"/>
  <c r="YA106" i="24"/>
  <c r="YB106" i="24" s="1"/>
  <c r="YG106" i="24" s="1"/>
  <c r="XI107" i="24"/>
  <c r="SY106" i="24"/>
  <c r="SV106" i="24" s="1"/>
  <c r="AW104" i="24" l="1"/>
  <c r="V104" i="24" l="1"/>
  <c r="AO105" i="24"/>
  <c r="AS105" i="24" l="1"/>
  <c r="BH105" i="24"/>
  <c r="AF105" i="24" s="1"/>
  <c r="BL105" i="24"/>
  <c r="BJ105" i="24"/>
  <c r="AV105" i="24"/>
  <c r="AT105" i="24"/>
  <c r="E105" i="24" l="1"/>
  <c r="AL105" i="24" s="1"/>
  <c r="AG105" i="24"/>
  <c r="I105" i="24" s="1"/>
  <c r="BN105" i="24"/>
  <c r="AI105" i="24"/>
  <c r="BK106" i="24" s="1"/>
  <c r="BO105" i="24"/>
  <c r="TH105" i="24"/>
  <c r="BM105" i="24"/>
  <c r="TI105" i="24" s="1"/>
  <c r="AE105" i="24"/>
  <c r="D105" i="24" l="1"/>
  <c r="AK105" i="24" s="1"/>
  <c r="AB106" i="24"/>
  <c r="Y106" i="24" s="1"/>
  <c r="AP107" i="24"/>
  <c r="BI106" i="24"/>
  <c r="X105" i="24"/>
  <c r="YC106" i="24"/>
  <c r="YD106" i="24" s="1"/>
  <c r="YH106" i="24" s="1"/>
  <c r="XJ107" i="24"/>
  <c r="SZ106" i="24"/>
  <c r="SW106" i="24" s="1"/>
  <c r="BG106" i="24"/>
  <c r="VO105" i="24" l="1"/>
  <c r="VM105" i="24"/>
  <c r="VL105" i="24"/>
  <c r="AN105" i="24"/>
  <c r="AM105" i="24" s="1"/>
  <c r="YA107" i="24"/>
  <c r="YB107" i="24" s="1"/>
  <c r="YG107" i="24" s="1"/>
  <c r="SY107" i="24"/>
  <c r="SV107" i="24" s="1"/>
  <c r="XI108" i="24"/>
  <c r="AW105" i="24" l="1"/>
  <c r="V105" i="24" l="1"/>
  <c r="AO106" i="24"/>
  <c r="AS106" i="24" l="1"/>
  <c r="BL106" i="24"/>
  <c r="BH106" i="24"/>
  <c r="BJ106" i="24"/>
  <c r="AT106" i="24" l="1"/>
  <c r="AF106" i="24"/>
  <c r="AH106" i="24"/>
  <c r="J106" i="24" s="1"/>
  <c r="BN106" i="24"/>
  <c r="BM106" i="24"/>
  <c r="TI106" i="24" s="1"/>
  <c r="AE106" i="24"/>
  <c r="AI106" i="24"/>
  <c r="BK107" i="24" s="1"/>
  <c r="BO106" i="24"/>
  <c r="TH106" i="24"/>
  <c r="AV106" i="24"/>
  <c r="D106" i="24" l="1"/>
  <c r="AK106" i="24" s="1"/>
  <c r="E106" i="24"/>
  <c r="AL106" i="24" s="1"/>
  <c r="BG107" i="24"/>
  <c r="SZ107" i="24"/>
  <c r="SW107" i="24" s="1"/>
  <c r="YC107" i="24"/>
  <c r="YD107" i="24" s="1"/>
  <c r="YH107" i="24" s="1"/>
  <c r="XJ108" i="24"/>
  <c r="VM106" i="24" l="1"/>
  <c r="VL106" i="24"/>
  <c r="VO106" i="24"/>
  <c r="AB107" i="24"/>
  <c r="Y107" i="24" s="1"/>
  <c r="AP108" i="24"/>
  <c r="AC107" i="24" l="1"/>
  <c r="Z107" i="24" s="1"/>
  <c r="Z108" i="24" s="1"/>
  <c r="X106" i="24"/>
  <c r="AQ109" i="24"/>
  <c r="AQ108" i="24"/>
  <c r="AU106" i="24"/>
  <c r="AU107" i="24" s="1"/>
  <c r="BI107" i="24"/>
  <c r="AN106" i="24" l="1"/>
  <c r="AM106" i="24" s="1"/>
  <c r="YA108" i="24"/>
  <c r="YB108" i="24" s="1"/>
  <c r="YG108" i="24" s="1"/>
  <c r="SY108" i="24"/>
  <c r="SV108" i="24" s="1"/>
  <c r="XI109" i="24"/>
  <c r="AW106" i="24" l="1"/>
  <c r="V106" i="24" l="1"/>
  <c r="AO107" i="24"/>
  <c r="AS107" i="24" l="1"/>
  <c r="BL107" i="24"/>
  <c r="AV107" i="24" s="1"/>
  <c r="BH107" i="24"/>
  <c r="AF107" i="24" s="1"/>
  <c r="BJ107" i="24"/>
  <c r="E107" i="24" l="1"/>
  <c r="AL107" i="24" s="1"/>
  <c r="BM107" i="24"/>
  <c r="TI107" i="24" s="1"/>
  <c r="AE107" i="24"/>
  <c r="AG107" i="24"/>
  <c r="I107" i="24" s="1"/>
  <c r="BN107" i="24"/>
  <c r="AI107" i="24"/>
  <c r="BK108" i="24" s="1"/>
  <c r="BO107" i="24"/>
  <c r="TH107" i="24"/>
  <c r="AT107" i="24"/>
  <c r="D107" i="24" l="1"/>
  <c r="AK107" i="24" s="1"/>
  <c r="AB108" i="24"/>
  <c r="Y108" i="24" s="1"/>
  <c r="AP109" i="24"/>
  <c r="BI108" i="24"/>
  <c r="SZ108" i="24"/>
  <c r="SW108" i="24" s="1"/>
  <c r="X107" i="24"/>
  <c r="YC108" i="24"/>
  <c r="YD108" i="24" s="1"/>
  <c r="YH108" i="24" s="1"/>
  <c r="XJ109" i="24"/>
  <c r="BG108" i="24"/>
  <c r="VM107" i="24" l="1"/>
  <c r="VL107" i="24"/>
  <c r="VO107" i="24"/>
  <c r="AN107" i="24"/>
  <c r="AM107" i="24" s="1"/>
  <c r="YA109" i="24"/>
  <c r="YB109" i="24" s="1"/>
  <c r="YG109" i="24" s="1"/>
  <c r="SY109" i="24"/>
  <c r="SV109" i="24" s="1"/>
  <c r="AW107" i="24" l="1"/>
  <c r="V107" i="24" l="1"/>
  <c r="AO108" i="24"/>
  <c r="AS108" i="24" l="1"/>
  <c r="BH108" i="24"/>
  <c r="AF108" i="24" s="1"/>
  <c r="BL108" i="24"/>
  <c r="BJ108" i="24"/>
  <c r="AV108" i="24"/>
  <c r="E108" i="24" l="1"/>
  <c r="AL108" i="24" s="1"/>
  <c r="AI108" i="24"/>
  <c r="BK109" i="24" s="1"/>
  <c r="BO108" i="24"/>
  <c r="TH108" i="24"/>
  <c r="BM108" i="24"/>
  <c r="TI108" i="24" s="1"/>
  <c r="AE108" i="24"/>
  <c r="AH108" i="24"/>
  <c r="J108" i="24" s="1"/>
  <c r="BN108" i="24"/>
  <c r="AT108" i="24"/>
  <c r="D108" i="24" l="1"/>
  <c r="AK108" i="24" s="1"/>
  <c r="AB109" i="24"/>
  <c r="Y109" i="24" s="1"/>
  <c r="AP110" i="24"/>
  <c r="BG109" i="24"/>
  <c r="YC109" i="24"/>
  <c r="YD109" i="24" s="1"/>
  <c r="YH109" i="24" s="1"/>
  <c r="SZ109" i="24"/>
  <c r="SW109" i="24" s="1"/>
  <c r="VL108" i="24" l="1"/>
  <c r="VM108" i="24"/>
  <c r="VO108" i="24"/>
  <c r="X108" i="24"/>
  <c r="AQ112" i="24"/>
  <c r="AC109" i="24"/>
  <c r="Z109" i="24" s="1"/>
  <c r="AQ111" i="24"/>
  <c r="AQ110" i="24"/>
  <c r="AU108" i="24"/>
  <c r="AU109" i="24" s="1"/>
  <c r="BI109" i="24"/>
  <c r="AN108" i="24" l="1"/>
  <c r="AM108" i="24" s="1"/>
  <c r="AW108" i="24" l="1"/>
  <c r="V108" i="24" l="1"/>
  <c r="AO109" i="24"/>
  <c r="AS109" i="24" l="1"/>
  <c r="BL109" i="24"/>
  <c r="BH109" i="24"/>
  <c r="BJ109" i="24"/>
  <c r="AV109" i="24"/>
  <c r="AV110" i="24" s="1"/>
  <c r="AV111" i="24" s="1"/>
  <c r="AV112" i="24" s="1"/>
  <c r="AV113" i="24" s="1"/>
  <c r="AV114" i="24" s="1"/>
  <c r="AV115" i="24" s="1"/>
  <c r="AV116" i="24" s="1"/>
  <c r="AV117" i="24" s="1"/>
  <c r="AV118" i="24" s="1"/>
  <c r="AV119" i="24" s="1"/>
  <c r="AV120" i="24" s="1"/>
  <c r="AV121" i="24" s="1"/>
  <c r="AV122" i="24" s="1"/>
  <c r="AV123" i="24" s="1"/>
  <c r="AV124" i="24" s="1"/>
  <c r="AV125" i="24" s="1"/>
  <c r="AV126" i="24" s="1"/>
  <c r="AV127" i="24" s="1"/>
  <c r="AV128" i="24" s="1"/>
  <c r="AV129" i="24" s="1"/>
  <c r="AV130" i="24" s="1"/>
  <c r="AV131" i="24" s="1"/>
  <c r="AV132" i="24" s="1"/>
  <c r="AV133" i="24" s="1"/>
  <c r="AV134" i="24" s="1"/>
  <c r="AV135" i="24" s="1"/>
  <c r="AV136" i="24" s="1"/>
  <c r="AV137" i="24" s="1"/>
  <c r="AV138" i="24" s="1"/>
  <c r="AV139" i="24" s="1"/>
  <c r="AV140" i="24" s="1"/>
  <c r="AV141" i="24" s="1"/>
  <c r="AV142" i="24" s="1"/>
  <c r="AV143" i="24" s="1"/>
  <c r="AV144" i="24" s="1"/>
  <c r="AV145" i="24" s="1"/>
  <c r="AV146" i="24" s="1"/>
  <c r="AV147" i="24" s="1"/>
  <c r="AV148" i="24" s="1"/>
  <c r="AV149" i="24" s="1"/>
  <c r="AV150" i="24" s="1"/>
  <c r="AV151" i="24" s="1"/>
  <c r="AV152" i="24" s="1"/>
  <c r="AV153" i="24" s="1"/>
  <c r="AV154" i="24" s="1"/>
  <c r="AV155" i="24" s="1"/>
  <c r="AV156" i="24" s="1"/>
  <c r="AV157" i="24" s="1"/>
  <c r="AV158" i="24" s="1"/>
  <c r="AV159" i="24" s="1"/>
  <c r="AV160" i="24" s="1"/>
  <c r="AV161" i="24" s="1"/>
  <c r="AV162" i="24" s="1"/>
  <c r="AV163" i="24" s="1"/>
  <c r="AU110" i="24"/>
  <c r="AU111" i="24" s="1"/>
  <c r="AU112" i="24" s="1"/>
  <c r="AU113" i="24" s="1"/>
  <c r="AU114" i="24" s="1"/>
  <c r="AU115" i="24" s="1"/>
  <c r="AU116" i="24" s="1"/>
  <c r="AU117" i="24" s="1"/>
  <c r="AU118" i="24" s="1"/>
  <c r="AU119" i="24" s="1"/>
  <c r="AU120" i="24" s="1"/>
  <c r="AU121" i="24" s="1"/>
  <c r="AU122" i="24" s="1"/>
  <c r="AU123" i="24" s="1"/>
  <c r="AU124" i="24" s="1"/>
  <c r="AU125" i="24" s="1"/>
  <c r="AU126" i="24" s="1"/>
  <c r="AU127" i="24" s="1"/>
  <c r="AU128" i="24" s="1"/>
  <c r="AU129" i="24" s="1"/>
  <c r="AU130" i="24" s="1"/>
  <c r="AU131" i="24" s="1"/>
  <c r="AU132" i="24" s="1"/>
  <c r="AU133" i="24" s="1"/>
  <c r="AU134" i="24" s="1"/>
  <c r="AU135" i="24" s="1"/>
  <c r="AU136" i="24" s="1"/>
  <c r="AU137" i="24" s="1"/>
  <c r="AU138" i="24" s="1"/>
  <c r="AU139" i="24" s="1"/>
  <c r="AU140" i="24" s="1"/>
  <c r="AU141" i="24" s="1"/>
  <c r="AU142" i="24" s="1"/>
  <c r="AU143" i="24" s="1"/>
  <c r="AU144" i="24" s="1"/>
  <c r="AU145" i="24" s="1"/>
  <c r="AU146" i="24" s="1"/>
  <c r="AU147" i="24" s="1"/>
  <c r="AU148" i="24" s="1"/>
  <c r="AU149" i="24" s="1"/>
  <c r="AU150" i="24" s="1"/>
  <c r="AU151" i="24" s="1"/>
  <c r="AU152" i="24" s="1"/>
  <c r="AU153" i="24" s="1"/>
  <c r="AU154" i="24" s="1"/>
  <c r="AU155" i="24" s="1"/>
  <c r="AU156" i="24" s="1"/>
  <c r="AU157" i="24" s="1"/>
  <c r="AU158" i="24" s="1"/>
  <c r="AU159" i="24" s="1"/>
  <c r="AU160" i="24" s="1"/>
  <c r="AU161" i="24" s="1"/>
  <c r="AU162" i="24" s="1"/>
  <c r="AU163" i="24" s="1"/>
  <c r="AT109" i="24" l="1"/>
  <c r="AT110" i="24" s="1"/>
  <c r="AT111" i="24" s="1"/>
  <c r="AT112" i="24" s="1"/>
  <c r="AT113" i="24" s="1"/>
  <c r="AT114" i="24" s="1"/>
  <c r="AT115" i="24" s="1"/>
  <c r="AT116" i="24" s="1"/>
  <c r="AT117" i="24" s="1"/>
  <c r="AT118" i="24" s="1"/>
  <c r="AT119" i="24" s="1"/>
  <c r="AT120" i="24" s="1"/>
  <c r="AT121" i="24" s="1"/>
  <c r="AT122" i="24" s="1"/>
  <c r="AT123" i="24" s="1"/>
  <c r="AT124" i="24" s="1"/>
  <c r="AT125" i="24" s="1"/>
  <c r="AT126" i="24" s="1"/>
  <c r="AT127" i="24" s="1"/>
  <c r="AT128" i="24" s="1"/>
  <c r="AT129" i="24" s="1"/>
  <c r="AT130" i="24" s="1"/>
  <c r="AT131" i="24" s="1"/>
  <c r="AT132" i="24" s="1"/>
  <c r="AT133" i="24" s="1"/>
  <c r="AT134" i="24" s="1"/>
  <c r="AT135" i="24" s="1"/>
  <c r="AT136" i="24" s="1"/>
  <c r="AT137" i="24" s="1"/>
  <c r="AT138" i="24" s="1"/>
  <c r="AT139" i="24" s="1"/>
  <c r="AT140" i="24" s="1"/>
  <c r="AT141" i="24" s="1"/>
  <c r="AT142" i="24" s="1"/>
  <c r="AT143" i="24" s="1"/>
  <c r="AT144" i="24" s="1"/>
  <c r="AT145" i="24" s="1"/>
  <c r="AT146" i="24" s="1"/>
  <c r="AT147" i="24" s="1"/>
  <c r="AT148" i="24" s="1"/>
  <c r="AT149" i="24" s="1"/>
  <c r="AT150" i="24" s="1"/>
  <c r="AT151" i="24" s="1"/>
  <c r="AT152" i="24" s="1"/>
  <c r="AT153" i="24" s="1"/>
  <c r="AT154" i="24" s="1"/>
  <c r="AT155" i="24" s="1"/>
  <c r="AT156" i="24" s="1"/>
  <c r="AT157" i="24" s="1"/>
  <c r="AT158" i="24" s="1"/>
  <c r="AT159" i="24" s="1"/>
  <c r="AT160" i="24" s="1"/>
  <c r="AT161" i="24" s="1"/>
  <c r="AT162" i="24" s="1"/>
  <c r="AT163" i="24" s="1"/>
  <c r="AF109" i="24"/>
  <c r="BM109" i="24"/>
  <c r="TI109" i="24" s="1"/>
  <c r="AE109" i="24"/>
  <c r="BN109" i="24"/>
  <c r="AG109" i="24"/>
  <c r="I109" i="24" s="1"/>
  <c r="AI109" i="24"/>
  <c r="BO109" i="24"/>
  <c r="TH109" i="24"/>
  <c r="E109" i="24" l="1"/>
  <c r="AL109" i="24" s="1"/>
  <c r="D109" i="24"/>
  <c r="AK109" i="24" s="1"/>
  <c r="VM109" i="24" l="1"/>
  <c r="VO109" i="24"/>
  <c r="VL109" i="24"/>
  <c r="AP113" i="24"/>
  <c r="AB110" i="24"/>
  <c r="AP112" i="24"/>
  <c r="AP111" i="24"/>
  <c r="X109" i="24"/>
  <c r="O115" i="24" l="1"/>
  <c r="O116" i="24"/>
  <c r="AN109" i="24"/>
  <c r="AM109" i="24" s="1"/>
  <c r="AW109" i="24" l="1"/>
  <c r="V109" i="2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<sst xmlns="http://schemas.openxmlformats.org/spreadsheetml/2006/main" count="3247" uniqueCount="1066">
  <si>
    <t>Result</t>
  </si>
  <si>
    <t>Player</t>
  </si>
  <si>
    <t>Banker</t>
  </si>
  <si>
    <t>Player1</t>
  </si>
  <si>
    <t>Player2</t>
  </si>
  <si>
    <t>P</t>
  </si>
  <si>
    <t>B</t>
  </si>
  <si>
    <t>Last-5</t>
  </si>
  <si>
    <t>SCOPE WINNER</t>
  </si>
  <si>
    <t>L</t>
  </si>
  <si>
    <t>W</t>
  </si>
  <si>
    <t>BET</t>
  </si>
  <si>
    <t>W/L</t>
  </si>
  <si>
    <t>L2</t>
  </si>
  <si>
    <t>$</t>
  </si>
  <si>
    <t>$$</t>
  </si>
  <si>
    <t>Last-6</t>
  </si>
  <si>
    <t>Previous Bet</t>
  </si>
  <si>
    <t>BET-WINLOSS</t>
  </si>
  <si>
    <t>Next</t>
  </si>
  <si>
    <t>F2</t>
  </si>
  <si>
    <t>F3</t>
  </si>
  <si>
    <t>P1-SUM</t>
  </si>
  <si>
    <t>P1-BET</t>
  </si>
  <si>
    <t>P2-SUM</t>
  </si>
  <si>
    <t>P2-BET</t>
  </si>
  <si>
    <t>Bet Unit</t>
  </si>
  <si>
    <t>TOTAL Bet</t>
  </si>
  <si>
    <t>B/P</t>
  </si>
  <si>
    <t>Unit</t>
  </si>
  <si>
    <t>GAME</t>
  </si>
  <si>
    <t>START</t>
  </si>
  <si>
    <t>S</t>
  </si>
  <si>
    <t>RL</t>
  </si>
  <si>
    <t>LL</t>
  </si>
  <si>
    <t>Step</t>
  </si>
  <si>
    <t>LL-WW,WLW</t>
  </si>
  <si>
    <t>RL-WW,WLW</t>
  </si>
  <si>
    <t>LEFT BET</t>
  </si>
  <si>
    <t>RIGHT BET</t>
  </si>
  <si>
    <t>LEFT UNIT</t>
  </si>
  <si>
    <t>RIGHT UNIT</t>
  </si>
  <si>
    <t>Rabbit</t>
  </si>
  <si>
    <t>RL-P-U-f</t>
  </si>
  <si>
    <t>RL-B-U-f</t>
  </si>
  <si>
    <t/>
  </si>
  <si>
    <t>OVERALL BET RESULT</t>
  </si>
  <si>
    <t>Overall</t>
  </si>
  <si>
    <t>Bet Win</t>
  </si>
  <si>
    <t>LLL</t>
  </si>
  <si>
    <t>WWL</t>
  </si>
  <si>
    <t>WLL</t>
  </si>
  <si>
    <t>LWL</t>
  </si>
  <si>
    <t>WWW</t>
  </si>
  <si>
    <t>LWW</t>
  </si>
  <si>
    <t>WLW</t>
  </si>
  <si>
    <t>LLW</t>
  </si>
  <si>
    <t>WL</t>
  </si>
  <si>
    <t>LW</t>
  </si>
  <si>
    <t>WW</t>
  </si>
  <si>
    <t>WWWW</t>
  </si>
  <si>
    <t>LLLL</t>
  </si>
  <si>
    <t>LLWL</t>
  </si>
  <si>
    <t>LLWW</t>
  </si>
  <si>
    <t>LWLL</t>
  </si>
  <si>
    <t>LWLW</t>
  </si>
  <si>
    <t>LWWL</t>
  </si>
  <si>
    <t>LWWW</t>
  </si>
  <si>
    <t>WLLL</t>
  </si>
  <si>
    <t>WLLW</t>
  </si>
  <si>
    <t>WLWL</t>
  </si>
  <si>
    <t>WLWW</t>
  </si>
  <si>
    <t>WWLL</t>
  </si>
  <si>
    <t>WWLW</t>
  </si>
  <si>
    <t>WWWL</t>
  </si>
  <si>
    <t>LLLLL</t>
  </si>
  <si>
    <t>LWLLL</t>
  </si>
  <si>
    <t>LLWLL</t>
  </si>
  <si>
    <t>LWWLL</t>
  </si>
  <si>
    <t>LLLWL</t>
  </si>
  <si>
    <t>LWLWL</t>
  </si>
  <si>
    <t>LLWWL</t>
  </si>
  <si>
    <t>LWWWL</t>
  </si>
  <si>
    <t>WLLLL</t>
  </si>
  <si>
    <t>WWLLL</t>
  </si>
  <si>
    <t>WLWLL</t>
  </si>
  <si>
    <t>WWWLL</t>
  </si>
  <si>
    <t>WLLWL</t>
  </si>
  <si>
    <t>WWLWL</t>
  </si>
  <si>
    <t>WLWWL</t>
  </si>
  <si>
    <t>WWWWL</t>
  </si>
  <si>
    <t>LLLLW</t>
  </si>
  <si>
    <t>LWLLW</t>
  </si>
  <si>
    <t>LLWLW</t>
  </si>
  <si>
    <t>LWWLW</t>
  </si>
  <si>
    <t>LLLWW</t>
  </si>
  <si>
    <t>LWLWW</t>
  </si>
  <si>
    <t>LLWWW</t>
  </si>
  <si>
    <t>LWWWW</t>
  </si>
  <si>
    <t>WLLLW</t>
  </si>
  <si>
    <t>WWLLW</t>
  </si>
  <si>
    <t>WLWLW</t>
  </si>
  <si>
    <t>WWWLW</t>
  </si>
  <si>
    <t>WLLWW</t>
  </si>
  <si>
    <t>WWLWW</t>
  </si>
  <si>
    <t>WLWWW</t>
  </si>
  <si>
    <t>WWWWW</t>
  </si>
  <si>
    <t>LLLLLW</t>
  </si>
  <si>
    <t>LLLLWL</t>
  </si>
  <si>
    <t>LLLLWW</t>
  </si>
  <si>
    <t>LLLWLL</t>
  </si>
  <si>
    <t>LLLWLW</t>
  </si>
  <si>
    <t>LLLWWL</t>
  </si>
  <si>
    <t>LLLWWW</t>
  </si>
  <si>
    <t>LLWLLL</t>
  </si>
  <si>
    <t>LLWLLW</t>
  </si>
  <si>
    <t>LLWLWL</t>
  </si>
  <si>
    <t>LLWLWW</t>
  </si>
  <si>
    <t>LLWWLL</t>
  </si>
  <si>
    <t>LLWWLW</t>
  </si>
  <si>
    <t>LLWWWL</t>
  </si>
  <si>
    <t>LLWWWW</t>
  </si>
  <si>
    <t>LWLLLL</t>
  </si>
  <si>
    <t>LWLLLW</t>
  </si>
  <si>
    <t>LWLLWL</t>
  </si>
  <si>
    <t>LWLLWW</t>
  </si>
  <si>
    <t>LWLWLL</t>
  </si>
  <si>
    <t>LWLWLW</t>
  </si>
  <si>
    <t>LWLWWL</t>
  </si>
  <si>
    <t>LWLWWW</t>
  </si>
  <si>
    <t>LWWLLL</t>
  </si>
  <si>
    <t>LWWLLW</t>
  </si>
  <si>
    <t>LWWLWL</t>
  </si>
  <si>
    <t>LWWLWW</t>
  </si>
  <si>
    <t>LWWWLL</t>
  </si>
  <si>
    <t>LWWWLW</t>
  </si>
  <si>
    <t>LWWWWL</t>
  </si>
  <si>
    <t>LWWWWW</t>
  </si>
  <si>
    <t>WLLLLL</t>
  </si>
  <si>
    <t>WLLLLW</t>
  </si>
  <si>
    <t>WLLLWL</t>
  </si>
  <si>
    <t>WLLLWW</t>
  </si>
  <si>
    <t>WLLWLL</t>
  </si>
  <si>
    <t>WLLWLW</t>
  </si>
  <si>
    <t>WLLWWL</t>
  </si>
  <si>
    <t>WLLWWW</t>
  </si>
  <si>
    <t>WLWLLL</t>
  </si>
  <si>
    <t>WLWLLW</t>
  </si>
  <si>
    <t>WLWLWL</t>
  </si>
  <si>
    <t>WLWLWW</t>
  </si>
  <si>
    <t>WLWWLL</t>
  </si>
  <si>
    <t>WLWWLW</t>
  </si>
  <si>
    <t>LLLLLL</t>
  </si>
  <si>
    <t>END OF SHEET</t>
  </si>
  <si>
    <t xml:space="preserve">$$$ </t>
  </si>
  <si>
    <t>Strategy Report</t>
  </si>
  <si>
    <t xml:space="preserve">Number of Player </t>
  </si>
  <si>
    <t>Number of  Banker</t>
  </si>
  <si>
    <t>Total Profit / Loss (Unit)</t>
  </si>
  <si>
    <t>Total Consolidated Wins</t>
  </si>
  <si>
    <t>Total Consolidated Loss</t>
  </si>
  <si>
    <t>Y/N</t>
  </si>
  <si>
    <t>Y</t>
  </si>
  <si>
    <t>N</t>
  </si>
  <si>
    <t>YYY</t>
  </si>
  <si>
    <t>YY</t>
  </si>
  <si>
    <t>YYYY</t>
  </si>
  <si>
    <t>YYYYY</t>
  </si>
  <si>
    <t>NNN</t>
  </si>
  <si>
    <t>YNN</t>
  </si>
  <si>
    <t>NYN</t>
  </si>
  <si>
    <t>YYN</t>
  </si>
  <si>
    <t>NYY</t>
  </si>
  <si>
    <t>YNY</t>
  </si>
  <si>
    <t>NNY</t>
  </si>
  <si>
    <t>YN</t>
  </si>
  <si>
    <t>NY</t>
  </si>
  <si>
    <t>NN</t>
  </si>
  <si>
    <t>NNNN</t>
  </si>
  <si>
    <t>NNYN</t>
  </si>
  <si>
    <t>NNYY</t>
  </si>
  <si>
    <t>NYNN</t>
  </si>
  <si>
    <t>NYNY</t>
  </si>
  <si>
    <t>NYYN</t>
  </si>
  <si>
    <t>NYYY</t>
  </si>
  <si>
    <t>YNNN</t>
  </si>
  <si>
    <t>YNNY</t>
  </si>
  <si>
    <t>YNYN</t>
  </si>
  <si>
    <t>YNYY</t>
  </si>
  <si>
    <t>YYNN</t>
  </si>
  <si>
    <t>YYNY</t>
  </si>
  <si>
    <t>YYYN</t>
  </si>
  <si>
    <t>NNNNN</t>
  </si>
  <si>
    <t>NYNNN</t>
  </si>
  <si>
    <t>NNYNN</t>
  </si>
  <si>
    <t>NYYNN</t>
  </si>
  <si>
    <t>NNNYN</t>
  </si>
  <si>
    <t>NYNYN</t>
  </si>
  <si>
    <t>NNYYN</t>
  </si>
  <si>
    <t>NYYYN</t>
  </si>
  <si>
    <t>YNNNN</t>
  </si>
  <si>
    <t>YYNNN</t>
  </si>
  <si>
    <t>YNYNN</t>
  </si>
  <si>
    <t>YYYNN</t>
  </si>
  <si>
    <t>YNNYN</t>
  </si>
  <si>
    <t>YYNYN</t>
  </si>
  <si>
    <t>YNYYN</t>
  </si>
  <si>
    <t>YYYYN</t>
  </si>
  <si>
    <t>NNNNY</t>
  </si>
  <si>
    <t>NYNNY</t>
  </si>
  <si>
    <t>NNYNY</t>
  </si>
  <si>
    <t>NYYNY</t>
  </si>
  <si>
    <t>NNNYY</t>
  </si>
  <si>
    <t>NYNYY</t>
  </si>
  <si>
    <t>NNYYY</t>
  </si>
  <si>
    <t>NYYYY</t>
  </si>
  <si>
    <t>YNNNY</t>
  </si>
  <si>
    <t>YYNNY</t>
  </si>
  <si>
    <t>YNYNY</t>
  </si>
  <si>
    <t>YYYNY</t>
  </si>
  <si>
    <t>YNNYY</t>
  </si>
  <si>
    <t>YYNYY</t>
  </si>
  <si>
    <t>YNYYY</t>
  </si>
  <si>
    <t>NNNNNN</t>
  </si>
  <si>
    <t>NNNNNY</t>
  </si>
  <si>
    <t>NNNNYN</t>
  </si>
  <si>
    <t>NNNNYY</t>
  </si>
  <si>
    <t>NNNYNN</t>
  </si>
  <si>
    <t>NNNYNY</t>
  </si>
  <si>
    <t>NNNYYN</t>
  </si>
  <si>
    <t>NNNYYY</t>
  </si>
  <si>
    <t>NNYNNN</t>
  </si>
  <si>
    <t>NNYNNY</t>
  </si>
  <si>
    <t>NNYNYN</t>
  </si>
  <si>
    <t>NNYNYY</t>
  </si>
  <si>
    <t>NNYYNN</t>
  </si>
  <si>
    <t>NNYYNY</t>
  </si>
  <si>
    <t>NNYYYN</t>
  </si>
  <si>
    <t>NNYYYY</t>
  </si>
  <si>
    <t>NYNNNN</t>
  </si>
  <si>
    <t>NYNNNY</t>
  </si>
  <si>
    <t>NYNNYN</t>
  </si>
  <si>
    <t>NYNNYY</t>
  </si>
  <si>
    <t>NYNYNN</t>
  </si>
  <si>
    <t>NYNYNY</t>
  </si>
  <si>
    <t>NYNYYN</t>
  </si>
  <si>
    <t>NYNYYY</t>
  </si>
  <si>
    <t>NYYNNN</t>
  </si>
  <si>
    <t>NYYNNY</t>
  </si>
  <si>
    <t>NYYNYN</t>
  </si>
  <si>
    <t>NYYNYY</t>
  </si>
  <si>
    <t>NYYYNN</t>
  </si>
  <si>
    <t>NYYYNY</t>
  </si>
  <si>
    <t>NYYYYN</t>
  </si>
  <si>
    <t>NYYYYY</t>
  </si>
  <si>
    <t>YNNNNN</t>
  </si>
  <si>
    <t>YNNNNY</t>
  </si>
  <si>
    <t>YNNNYN</t>
  </si>
  <si>
    <t>YNNNYY</t>
  </si>
  <si>
    <t>YNNYNN</t>
  </si>
  <si>
    <t>YNNYNY</t>
  </si>
  <si>
    <t>YNNYYN</t>
  </si>
  <si>
    <t>YNNYYY</t>
  </si>
  <si>
    <t>YNYNNN</t>
  </si>
  <si>
    <t>YNYNNY</t>
  </si>
  <si>
    <t>YNYNYN</t>
  </si>
  <si>
    <t>YNYNYY</t>
  </si>
  <si>
    <t>YNYYNN</t>
  </si>
  <si>
    <t>YNYYNY</t>
  </si>
  <si>
    <t>YYNNNY</t>
  </si>
  <si>
    <t>WWLLLW</t>
  </si>
  <si>
    <t>YYNYYN</t>
  </si>
  <si>
    <t>WWLWWL</t>
  </si>
  <si>
    <t>YYNNYN</t>
  </si>
  <si>
    <t>YYNYNY</t>
  </si>
  <si>
    <t>WWLWLW</t>
  </si>
  <si>
    <t>YYYYYN</t>
  </si>
  <si>
    <t>WWWWWL</t>
  </si>
  <si>
    <t>YYYYNY</t>
  </si>
  <si>
    <t>WWWWLW</t>
  </si>
  <si>
    <t>YYYNYN</t>
  </si>
  <si>
    <t>WWWLWL</t>
  </si>
  <si>
    <t>Z</t>
  </si>
  <si>
    <t>AU</t>
  </si>
  <si>
    <t>YYNYNN</t>
  </si>
  <si>
    <t>WWLWLL</t>
  </si>
  <si>
    <t>Is Last Sequence Continuing-LL</t>
  </si>
  <si>
    <t>Is Last Sequence Continuing-RLL</t>
  </si>
  <si>
    <t>IF MAX IS SAME</t>
  </si>
  <si>
    <t>C</t>
  </si>
  <si>
    <t>BH</t>
  </si>
  <si>
    <t>BN</t>
  </si>
  <si>
    <t>Random</t>
  </si>
  <si>
    <t>YYNNYY</t>
  </si>
  <si>
    <t>WWLLWW</t>
  </si>
  <si>
    <t>BE</t>
  </si>
  <si>
    <t>R</t>
  </si>
  <si>
    <t>Q</t>
  </si>
  <si>
    <t>CC</t>
  </si>
  <si>
    <t>ML</t>
  </si>
  <si>
    <t>LL-Strategy</t>
  </si>
  <si>
    <t>ML-Strategy</t>
  </si>
  <si>
    <t>RL-Strategy</t>
  </si>
  <si>
    <t>M</t>
  </si>
  <si>
    <t>LL-LAST TWO W/L</t>
  </si>
  <si>
    <t>ML-LAST TWO W/L</t>
  </si>
  <si>
    <t>RL-LAST TWO W/L</t>
  </si>
  <si>
    <t>Player3</t>
  </si>
  <si>
    <t>P3-SUM</t>
  </si>
  <si>
    <t>P3-BET</t>
  </si>
  <si>
    <t>Middle BET</t>
  </si>
  <si>
    <t>Overall banker</t>
  </si>
  <si>
    <t>Overall Player</t>
  </si>
  <si>
    <t>Is Last Sequence Continuing-MLL</t>
  </si>
  <si>
    <t>ML-WW,WLW</t>
  </si>
  <si>
    <t xml:space="preserve">P </t>
  </si>
  <si>
    <t>D</t>
  </si>
  <si>
    <t>H1</t>
  </si>
  <si>
    <t>F</t>
  </si>
  <si>
    <t>H2</t>
  </si>
  <si>
    <t>H3</t>
  </si>
  <si>
    <t>H4</t>
  </si>
  <si>
    <t>H5</t>
  </si>
  <si>
    <t>H6</t>
  </si>
  <si>
    <t>V</t>
  </si>
  <si>
    <t>AT</t>
  </si>
  <si>
    <t>BD</t>
  </si>
  <si>
    <t>AX</t>
  </si>
  <si>
    <t>BR</t>
  </si>
  <si>
    <t>BO</t>
  </si>
  <si>
    <t>XF2</t>
  </si>
  <si>
    <t>XB</t>
  </si>
  <si>
    <t>LLLW</t>
  </si>
  <si>
    <t>H7</t>
  </si>
  <si>
    <t>BX</t>
  </si>
  <si>
    <t>BY</t>
  </si>
  <si>
    <t>CB</t>
  </si>
  <si>
    <t>WWWLWW</t>
  </si>
  <si>
    <t>WWLWWW</t>
  </si>
  <si>
    <t>WWLLLL</t>
  </si>
  <si>
    <t>WWWWLL</t>
  </si>
  <si>
    <t>WWWLLL</t>
  </si>
  <si>
    <t>NNNY</t>
  </si>
  <si>
    <t>YYYYNN</t>
  </si>
  <si>
    <t>YYNYYY</t>
  </si>
  <si>
    <t>YYNNNN</t>
  </si>
  <si>
    <t>YYYNNN</t>
  </si>
  <si>
    <t>WLWWWL</t>
  </si>
  <si>
    <t>WLWWWW</t>
  </si>
  <si>
    <t>WWLLWL</t>
  </si>
  <si>
    <t>WWWLLW</t>
  </si>
  <si>
    <t>WWWWWW</t>
  </si>
  <si>
    <t>LLLLLLL</t>
  </si>
  <si>
    <t>LLLLLLW</t>
  </si>
  <si>
    <t>LLLLLWL</t>
  </si>
  <si>
    <t>LLLLLWW</t>
  </si>
  <si>
    <t>LLLLWLL</t>
  </si>
  <si>
    <t>LLLLWLW</t>
  </si>
  <si>
    <t>LLLLWWL</t>
  </si>
  <si>
    <t>LLLLWWW</t>
  </si>
  <si>
    <t>LLLWLLL</t>
  </si>
  <si>
    <t>LLLWLLW</t>
  </si>
  <si>
    <t>LLLWLWL</t>
  </si>
  <si>
    <t>LLLWLWW</t>
  </si>
  <si>
    <t>LLLWWLL</t>
  </si>
  <si>
    <t>LLLWWLW</t>
  </si>
  <si>
    <t>LLLWWWL</t>
  </si>
  <si>
    <t>LLLWWWW</t>
  </si>
  <si>
    <t>LLWLLLL</t>
  </si>
  <si>
    <t>LLWLLLW</t>
  </si>
  <si>
    <t>LLWLLWL</t>
  </si>
  <si>
    <t>LLWLLWW</t>
  </si>
  <si>
    <t>LLWLWLL</t>
  </si>
  <si>
    <t>LLWLWLW</t>
  </si>
  <si>
    <t>LLWLWWL</t>
  </si>
  <si>
    <t>LLWLWWW</t>
  </si>
  <si>
    <t>LLWWLLL</t>
  </si>
  <si>
    <t>LLWWLLW</t>
  </si>
  <si>
    <t>LLWWLWL</t>
  </si>
  <si>
    <t>LLWWLWW</t>
  </si>
  <si>
    <t>LLWWWLL</t>
  </si>
  <si>
    <t>LLWWWLW</t>
  </si>
  <si>
    <t>LLWWWWL</t>
  </si>
  <si>
    <t>LLWWWWW</t>
  </si>
  <si>
    <t>LWLLLLL</t>
  </si>
  <si>
    <t>LWLLLLW</t>
  </si>
  <si>
    <t>LWLLLWL</t>
  </si>
  <si>
    <t>LWLLLWW</t>
  </si>
  <si>
    <t>LWLLWLL</t>
  </si>
  <si>
    <t>LWLLWLW</t>
  </si>
  <si>
    <t>LWLLWWL</t>
  </si>
  <si>
    <t>LWLLWWW</t>
  </si>
  <si>
    <t>LWLWLLL</t>
  </si>
  <si>
    <t>LWLWLLW</t>
  </si>
  <si>
    <t>LWLWLWL</t>
  </si>
  <si>
    <t>LWLWLWW</t>
  </si>
  <si>
    <t>LWLWWLL</t>
  </si>
  <si>
    <t>LWLWWLW</t>
  </si>
  <si>
    <t>LWLWWWL</t>
  </si>
  <si>
    <t>LWLWWWW</t>
  </si>
  <si>
    <t>LWWLLLL</t>
  </si>
  <si>
    <t>LWWLLLW</t>
  </si>
  <si>
    <t>LWWLLWL</t>
  </si>
  <si>
    <t>LWWLLWW</t>
  </si>
  <si>
    <t>LWWLWLL</t>
  </si>
  <si>
    <t>LWWLWLW</t>
  </si>
  <si>
    <t>LWWLWWL</t>
  </si>
  <si>
    <t>LWWLWWW</t>
  </si>
  <si>
    <t>LWWWLLL</t>
  </si>
  <si>
    <t>LWWWLLW</t>
  </si>
  <si>
    <t>LWWWLWL</t>
  </si>
  <si>
    <t>LWWWLWW</t>
  </si>
  <si>
    <t>LWWWWLL</t>
  </si>
  <si>
    <t>LWWWWLW</t>
  </si>
  <si>
    <t>LWWWWWL</t>
  </si>
  <si>
    <t>LWWWWWW</t>
  </si>
  <si>
    <t>WLLLLLL</t>
  </si>
  <si>
    <t>WLLLLLW</t>
  </si>
  <si>
    <t>WLLLLWL</t>
  </si>
  <si>
    <t>WLLLLWW</t>
  </si>
  <si>
    <t>WLLLWLL</t>
  </si>
  <si>
    <t>WLLLWLW</t>
  </si>
  <si>
    <t>WLLLWWL</t>
  </si>
  <si>
    <t>WLLLWWW</t>
  </si>
  <si>
    <t>WLLWLLL</t>
  </si>
  <si>
    <t>WLLWLLW</t>
  </si>
  <si>
    <t>WLLWLWL</t>
  </si>
  <si>
    <t>WLLWLWW</t>
  </si>
  <si>
    <t>WLLWWLL</t>
  </si>
  <si>
    <t>WLLWWLW</t>
  </si>
  <si>
    <t>WLLWWWL</t>
  </si>
  <si>
    <t>WLLWWWW</t>
  </si>
  <si>
    <t>WLWLLLL</t>
  </si>
  <si>
    <t>WLWLLLW</t>
  </si>
  <si>
    <t>WLWLLWL</t>
  </si>
  <si>
    <t>WLWLLWW</t>
  </si>
  <si>
    <t>WLWLWLL</t>
  </si>
  <si>
    <t>WLWLWLW</t>
  </si>
  <si>
    <t>WLWLWWL</t>
  </si>
  <si>
    <t>WLWLWWW</t>
  </si>
  <si>
    <t>WLWWLLL</t>
  </si>
  <si>
    <t>WLWWLLW</t>
  </si>
  <si>
    <t>WLWWLWL</t>
  </si>
  <si>
    <t>WLWWLWW</t>
  </si>
  <si>
    <t>WLWWWLL</t>
  </si>
  <si>
    <t>WLWWWLW</t>
  </si>
  <si>
    <t>WLWWWWL</t>
  </si>
  <si>
    <t>WLWWWWW</t>
  </si>
  <si>
    <t>WWLLLLL</t>
  </si>
  <si>
    <t>WWLLLLW</t>
  </si>
  <si>
    <t>WWLLLWL</t>
  </si>
  <si>
    <t>WWLLLWW</t>
  </si>
  <si>
    <t>WWLLWLL</t>
  </si>
  <si>
    <t>WWLLWLW</t>
  </si>
  <si>
    <t>WWLLWWL</t>
  </si>
  <si>
    <t>WWLLWWW</t>
  </si>
  <si>
    <t>WWLWLLL</t>
  </si>
  <si>
    <t>WWLWLLW</t>
  </si>
  <si>
    <t>WWLWLWL</t>
  </si>
  <si>
    <t>WWLWLWW</t>
  </si>
  <si>
    <t>WWLWWLL</t>
  </si>
  <si>
    <t>WWLWWLW</t>
  </si>
  <si>
    <t>WWLWWWL</t>
  </si>
  <si>
    <t>WWLWWWW</t>
  </si>
  <si>
    <t>WWWLLLL</t>
  </si>
  <si>
    <t>WWWLLLW</t>
  </si>
  <si>
    <t>WWWLLWL</t>
  </si>
  <si>
    <t>WWWLLWW</t>
  </si>
  <si>
    <t>WWWLWLL</t>
  </si>
  <si>
    <t>WWWLWLW</t>
  </si>
  <si>
    <t>WWWLWWL</t>
  </si>
  <si>
    <t>WWWLWWW</t>
  </si>
  <si>
    <t>WWWWLLL</t>
  </si>
  <si>
    <t>WWWWLLW</t>
  </si>
  <si>
    <t>WWWWLWL</t>
  </si>
  <si>
    <t>WWWWLWW</t>
  </si>
  <si>
    <t>WWWWWLL</t>
  </si>
  <si>
    <t>WWWWWLW</t>
  </si>
  <si>
    <t>WWWWWWL</t>
  </si>
  <si>
    <t>WWWWWWW</t>
  </si>
  <si>
    <t>YNYYYN</t>
  </si>
  <si>
    <t>YNYYYY</t>
  </si>
  <si>
    <t>YYYNNY</t>
  </si>
  <si>
    <t>YYYNYY</t>
  </si>
  <si>
    <t>YYYYYY</t>
  </si>
  <si>
    <t>NNNNNNN</t>
  </si>
  <si>
    <t>NNNNNNY</t>
  </si>
  <si>
    <t>NNNNNYN</t>
  </si>
  <si>
    <t>NNNNNYY</t>
  </si>
  <si>
    <t>NNNNYNN</t>
  </si>
  <si>
    <t>NNNNYNY</t>
  </si>
  <si>
    <t>NNNNYYN</t>
  </si>
  <si>
    <t>NNNNYYY</t>
  </si>
  <si>
    <t>NNNYNNN</t>
  </si>
  <si>
    <t>NNNYNNY</t>
  </si>
  <si>
    <t>NNNYNYN</t>
  </si>
  <si>
    <t>NNNYNYY</t>
  </si>
  <si>
    <t>NNNYYNN</t>
  </si>
  <si>
    <t>NNNYYNY</t>
  </si>
  <si>
    <t>NNNYYYN</t>
  </si>
  <si>
    <t>NNNYYYY</t>
  </si>
  <si>
    <t>NNYNNNN</t>
  </si>
  <si>
    <t>NNYNNNY</t>
  </si>
  <si>
    <t>NNYNNYN</t>
  </si>
  <si>
    <t>NNYNNYY</t>
  </si>
  <si>
    <t>NNYNYNN</t>
  </si>
  <si>
    <t>NNYNYNY</t>
  </si>
  <si>
    <t>NNYNYYN</t>
  </si>
  <si>
    <t>NNYNYYY</t>
  </si>
  <si>
    <t>NNYYNNN</t>
  </si>
  <si>
    <t>NNYYNNY</t>
  </si>
  <si>
    <t>NNYYNYN</t>
  </si>
  <si>
    <t>NNYYNYY</t>
  </si>
  <si>
    <t>NNYYYNN</t>
  </si>
  <si>
    <t>NNYYYNY</t>
  </si>
  <si>
    <t>NNYYYYN</t>
  </si>
  <si>
    <t>NNYYYYY</t>
  </si>
  <si>
    <t>NYNNNNN</t>
  </si>
  <si>
    <t>NYNNNNY</t>
  </si>
  <si>
    <t>NYNNNYN</t>
  </si>
  <si>
    <t>NYNNNYY</t>
  </si>
  <si>
    <t>NYNNYNN</t>
  </si>
  <si>
    <t>NYNNYNY</t>
  </si>
  <si>
    <t>NYNNYYN</t>
  </si>
  <si>
    <t>NYNNYYY</t>
  </si>
  <si>
    <t>NYNYNNN</t>
  </si>
  <si>
    <t>NYNYNNY</t>
  </si>
  <si>
    <t>NYNYNYN</t>
  </si>
  <si>
    <t>NYNYNYY</t>
  </si>
  <si>
    <t>NYNYYNN</t>
  </si>
  <si>
    <t>NYNYYNY</t>
  </si>
  <si>
    <t>NYNYYYN</t>
  </si>
  <si>
    <t>NYNYYYY</t>
  </si>
  <si>
    <t>NYYNNNN</t>
  </si>
  <si>
    <t>NYYNNNY</t>
  </si>
  <si>
    <t>NYYNNYN</t>
  </si>
  <si>
    <t>NYYNNYY</t>
  </si>
  <si>
    <t>NYYNYNN</t>
  </si>
  <si>
    <t>NYYNYNY</t>
  </si>
  <si>
    <t>NYYNYYN</t>
  </si>
  <si>
    <t>NYYNYYY</t>
  </si>
  <si>
    <t>NYYYNNN</t>
  </si>
  <si>
    <t>NYYYNNY</t>
  </si>
  <si>
    <t>NYYYNYN</t>
  </si>
  <si>
    <t>NYYYNYY</t>
  </si>
  <si>
    <t>NYYYYNN</t>
  </si>
  <si>
    <t>NYYYYNY</t>
  </si>
  <si>
    <t>NYYYYYN</t>
  </si>
  <si>
    <t>NYYYYYY</t>
  </si>
  <si>
    <t>YNNNNNN</t>
  </si>
  <si>
    <t>YNNNNNY</t>
  </si>
  <si>
    <t>YNNNNYN</t>
  </si>
  <si>
    <t>YNNNNYY</t>
  </si>
  <si>
    <t>YNNNYNN</t>
  </si>
  <si>
    <t>YNNNYNY</t>
  </si>
  <si>
    <t>YNNNYYN</t>
  </si>
  <si>
    <t>YNNNYYY</t>
  </si>
  <si>
    <t>YNNYNNN</t>
  </si>
  <si>
    <t>YNNYNNY</t>
  </si>
  <si>
    <t>YNNYNYN</t>
  </si>
  <si>
    <t>YNNYNYY</t>
  </si>
  <si>
    <t>YNNYYNN</t>
  </si>
  <si>
    <t>YNNYYNY</t>
  </si>
  <si>
    <t>YNNYYYN</t>
  </si>
  <si>
    <t>YNNYYYY</t>
  </si>
  <si>
    <t>YNYNNNN</t>
  </si>
  <si>
    <t>YNYNNNY</t>
  </si>
  <si>
    <t>YNYNNYN</t>
  </si>
  <si>
    <t>YNYNNYY</t>
  </si>
  <si>
    <t>YNYNYNN</t>
  </si>
  <si>
    <t>YNYNYNY</t>
  </si>
  <si>
    <t>YNYNYYN</t>
  </si>
  <si>
    <t>YNYNYYY</t>
  </si>
  <si>
    <t>YNYYNNN</t>
  </si>
  <si>
    <t>YNYYNNY</t>
  </si>
  <si>
    <t>YNYYNYN</t>
  </si>
  <si>
    <t>YNYYNYY</t>
  </si>
  <si>
    <t>YNYYYNN</t>
  </si>
  <si>
    <t>YNYYYNY</t>
  </si>
  <si>
    <t>YNYYYYN</t>
  </si>
  <si>
    <t>YNYYYYY</t>
  </si>
  <si>
    <t>YYNNNNN</t>
  </si>
  <si>
    <t>YYNNNNY</t>
  </si>
  <si>
    <t>YYNNNYN</t>
  </si>
  <si>
    <t>YYNNNYY</t>
  </si>
  <si>
    <t>YYNNYNN</t>
  </si>
  <si>
    <t>YYNNYNY</t>
  </si>
  <si>
    <t>YYNNYYN</t>
  </si>
  <si>
    <t>YYNNYYY</t>
  </si>
  <si>
    <t>YYNYNNN</t>
  </si>
  <si>
    <t>YYNYNNY</t>
  </si>
  <si>
    <t>YYNYNYN</t>
  </si>
  <si>
    <t>YYNYNYY</t>
  </si>
  <si>
    <t>YYNYYNN</t>
  </si>
  <si>
    <t>YYNYYNY</t>
  </si>
  <si>
    <t>YYNYYYN</t>
  </si>
  <si>
    <t>YYNYYYY</t>
  </si>
  <si>
    <t>YYYNNNN</t>
  </si>
  <si>
    <t>YYYNNNY</t>
  </si>
  <si>
    <t>YYYNNYN</t>
  </si>
  <si>
    <t>YYYNNYY</t>
  </si>
  <si>
    <t>YYYNYNN</t>
  </si>
  <si>
    <t>YYYNYNY</t>
  </si>
  <si>
    <t>YYYNYYN</t>
  </si>
  <si>
    <t>YYYNYYY</t>
  </si>
  <si>
    <t>YYYYNNN</t>
  </si>
  <si>
    <t>YYYYNNY</t>
  </si>
  <si>
    <t>YYYYNYN</t>
  </si>
  <si>
    <t>YYYYNYY</t>
  </si>
  <si>
    <t>YYYYYNN</t>
  </si>
  <si>
    <t>YYYYYNY</t>
  </si>
  <si>
    <t>YYYYYYN</t>
  </si>
  <si>
    <t>YYYYYYY</t>
  </si>
  <si>
    <t>Y/N Column Correspond to CS TO CV</t>
  </si>
  <si>
    <t>Y/N COUNT CS TO CV</t>
  </si>
  <si>
    <t>BASED ON Y/N COUNT</t>
  </si>
  <si>
    <t>Count of Max</t>
  </si>
  <si>
    <t>Option selection1</t>
  </si>
  <si>
    <t>Option selection2</t>
  </si>
  <si>
    <t>G</t>
  </si>
  <si>
    <t>AA</t>
  </si>
  <si>
    <t>AY</t>
  </si>
  <si>
    <t>BI</t>
  </si>
  <si>
    <t>BS</t>
  </si>
  <si>
    <t>HEDGE (BDC)1x-2x Combo</t>
  </si>
  <si>
    <t>B6</t>
  </si>
  <si>
    <t>D5</t>
  </si>
  <si>
    <t>F5</t>
  </si>
  <si>
    <t>D3</t>
  </si>
  <si>
    <t>WB</t>
  </si>
  <si>
    <t>M1</t>
  </si>
  <si>
    <t>T</t>
  </si>
  <si>
    <t>AWB</t>
  </si>
  <si>
    <t>R2</t>
  </si>
  <si>
    <t>L3S</t>
  </si>
  <si>
    <t>L3O</t>
  </si>
  <si>
    <t>L4S</t>
  </si>
  <si>
    <t>L4O</t>
  </si>
  <si>
    <t>L5S</t>
  </si>
  <si>
    <t>L5O</t>
  </si>
  <si>
    <t>P/B</t>
  </si>
  <si>
    <t>MAX</t>
  </si>
  <si>
    <t>&gt;30</t>
  </si>
  <si>
    <t>SELECTED STRATEGY</t>
  </si>
  <si>
    <t>Random Gen</t>
  </si>
  <si>
    <t>P CALCULATION</t>
  </si>
  <si>
    <t>SCOPE WINNER-3</t>
  </si>
  <si>
    <t>PLAYER3</t>
  </si>
  <si>
    <t>D5-P</t>
  </si>
  <si>
    <t xml:space="preserve">D5 </t>
  </si>
  <si>
    <t xml:space="preserve">F5 </t>
  </si>
  <si>
    <t xml:space="preserve">D3 </t>
  </si>
  <si>
    <t xml:space="preserve">F3 </t>
  </si>
  <si>
    <t xml:space="preserve">L3S </t>
  </si>
  <si>
    <t xml:space="preserve">L3O </t>
  </si>
  <si>
    <t xml:space="preserve">L4S </t>
  </si>
  <si>
    <t xml:space="preserve">L4O </t>
  </si>
  <si>
    <t xml:space="preserve">L5S </t>
  </si>
  <si>
    <t xml:space="preserve">L5O </t>
  </si>
  <si>
    <t>MAIN</t>
  </si>
  <si>
    <t>F/L/B</t>
  </si>
  <si>
    <t>ML UNIT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</si>
  <si>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</si>
  <si>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</si>
  <si>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</si>
  <si>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</si>
  <si>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</si>
  <si>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</si>
  <si>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</si>
  <si>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</si>
  <si>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</si>
  <si>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</si>
  <si>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</si>
  <si>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</si>
  <si>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</si>
  <si>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</si>
  <si>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</si>
  <si>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</si>
  <si>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</si>
  <si>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</si>
  <si>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</si>
  <si>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</si>
  <si>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</si>
  <si>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</si>
  <si>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</si>
  <si>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</si>
  <si>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</si>
  <si>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</si>
  <si>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</si>
  <si>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</si>
  <si>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</si>
  <si>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</si>
  <si>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</si>
  <si>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</si>
  <si>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</si>
  <si>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</si>
  <si>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</si>
  <si>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</si>
  <si>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</si>
  <si>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</si>
  <si>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</si>
  <si>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</si>
  <si>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</si>
  <si>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</si>
  <si>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</si>
  <si>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</si>
  <si>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</si>
  <si>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</si>
  <si>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</si>
  <si>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</si>
  <si>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</si>
  <si>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</si>
  <si>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</si>
  <si>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MAX-1</t>
  </si>
  <si>
    <t>MAX-2</t>
  </si>
  <si>
    <t>MAX-3</t>
  </si>
  <si>
    <t>MAX-4</t>
  </si>
  <si>
    <t>COL-MAX</t>
  </si>
  <si>
    <t>COL-MAX-1</t>
  </si>
  <si>
    <t>COL-MAX-2</t>
  </si>
  <si>
    <t>COL-MAX-3</t>
  </si>
  <si>
    <t>COL-MAX-4</t>
  </si>
  <si>
    <t>1ST</t>
  </si>
  <si>
    <t>2nd</t>
  </si>
  <si>
    <t>3rd</t>
  </si>
  <si>
    <t>1ST VALUE</t>
  </si>
  <si>
    <t>2nd VALUE</t>
  </si>
  <si>
    <t>3rd VALUE</t>
  </si>
  <si>
    <t>ST-NAME1</t>
  </si>
  <si>
    <t>ST-NAME2</t>
  </si>
  <si>
    <t>ST-NAME3</t>
  </si>
  <si>
    <t>IS SAME</t>
  </si>
  <si>
    <t>IS SAME MAX0-1</t>
  </si>
  <si>
    <t>IS SAME MAX-2</t>
  </si>
  <si>
    <t>L4</t>
  </si>
  <si>
    <t>L3</t>
  </si>
  <si>
    <t>L5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</si>
  <si>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</si>
  <si>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</si>
  <si>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</si>
  <si>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</si>
  <si>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</si>
  <si>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</si>
  <si>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</si>
  <si>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</si>
  <si>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</si>
  <si>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</si>
  <si>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</si>
  <si>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</si>
  <si>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</si>
  <si>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</si>
  <si>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</si>
  <si>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</si>
  <si>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</si>
  <si>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</si>
  <si>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</si>
  <si>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</si>
  <si>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</si>
  <si>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</si>
  <si>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</si>
  <si>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</si>
  <si>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</si>
  <si>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</si>
  <si>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</si>
  <si>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</si>
  <si>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</si>
  <si>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</si>
  <si>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</si>
  <si>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</si>
  <si>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</si>
  <si>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</si>
  <si>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</si>
  <si>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</si>
  <si>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</si>
  <si>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</si>
  <si>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</si>
  <si>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</si>
  <si>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</si>
  <si>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</si>
  <si>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</si>
  <si>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</si>
  <si>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</si>
  <si>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</si>
  <si>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</si>
  <si>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</si>
  <si>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</si>
  <si>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</si>
  <si>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</si>
  <si>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</si>
  <si>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</si>
  <si>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</si>
  <si>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</si>
  <si>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</si>
  <si>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</si>
  <si>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</si>
  <si>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</si>
  <si>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</si>
  <si>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</si>
  <si>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</si>
  <si>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</si>
  <si>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</si>
  <si>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</si>
  <si>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</si>
  <si>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</si>
  <si>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</si>
  <si>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</si>
  <si>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</si>
  <si>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</si>
  <si>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</si>
  <si>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</si>
  <si>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</si>
  <si>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</si>
  <si>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</si>
  <si>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</si>
  <si>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</si>
  <si>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</si>
  <si>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</si>
  <si>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</si>
  <si>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</si>
  <si>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Is Last SequGAce Continuing-LL</t>
  </si>
  <si>
    <t>Is Last SequGAce Continuing-MLL</t>
  </si>
  <si>
    <t>Is Last SequGAce Continuing-RLL</t>
  </si>
  <si>
    <t>EC</t>
  </si>
  <si>
    <t>ED</t>
  </si>
  <si>
    <t>EG</t>
  </si>
  <si>
    <t>EJ</t>
  </si>
  <si>
    <t>EM</t>
  </si>
  <si>
    <t>EP</t>
  </si>
  <si>
    <t>ES</t>
  </si>
  <si>
    <t>EV</t>
  </si>
  <si>
    <t>EY</t>
  </si>
  <si>
    <t>FB</t>
  </si>
  <si>
    <t>FE</t>
  </si>
  <si>
    <t>FH</t>
  </si>
  <si>
    <t>FK</t>
  </si>
  <si>
    <t>FN</t>
  </si>
  <si>
    <t>FQ</t>
  </si>
  <si>
    <t>FT</t>
  </si>
  <si>
    <t>FW</t>
  </si>
  <si>
    <t>FZ</t>
  </si>
  <si>
    <t>GC</t>
  </si>
  <si>
    <t>GF</t>
  </si>
  <si>
    <t>GI</t>
  </si>
  <si>
    <t>GL</t>
  </si>
  <si>
    <t>GO</t>
  </si>
  <si>
    <t>GR</t>
  </si>
  <si>
    <t>GU</t>
  </si>
  <si>
    <t>HA</t>
  </si>
  <si>
    <t>HD</t>
  </si>
  <si>
    <t>HG</t>
  </si>
  <si>
    <t>HJ</t>
  </si>
  <si>
    <t>HM</t>
  </si>
  <si>
    <t>HP</t>
  </si>
  <si>
    <t>HS</t>
  </si>
  <si>
    <t>HV</t>
  </si>
  <si>
    <t>HY</t>
  </si>
  <si>
    <t>IB</t>
  </si>
  <si>
    <t>IE</t>
  </si>
  <si>
    <t>JH</t>
  </si>
  <si>
    <t>IK</t>
  </si>
  <si>
    <t>IN</t>
  </si>
  <si>
    <t>IQ</t>
  </si>
  <si>
    <t>IT</t>
  </si>
  <si>
    <t>IW</t>
  </si>
  <si>
    <t>IZ</t>
  </si>
  <si>
    <t>JC</t>
  </si>
  <si>
    <t>JF</t>
  </si>
  <si>
    <t>JI</t>
  </si>
  <si>
    <t>JL</t>
  </si>
  <si>
    <t>JO</t>
  </si>
  <si>
    <t>JR</t>
  </si>
  <si>
    <t>JU</t>
  </si>
  <si>
    <t>JX</t>
  </si>
  <si>
    <t>KA</t>
  </si>
  <si>
    <t>KD</t>
  </si>
  <si>
    <t>KG</t>
  </si>
  <si>
    <t>KJ</t>
  </si>
  <si>
    <t>KM</t>
  </si>
  <si>
    <t>KP</t>
  </si>
  <si>
    <t>KS</t>
  </si>
  <si>
    <t>KV</t>
  </si>
  <si>
    <t>KY</t>
  </si>
  <si>
    <t>LB</t>
  </si>
  <si>
    <t>LE</t>
  </si>
  <si>
    <t>LH</t>
  </si>
  <si>
    <t>LK</t>
  </si>
  <si>
    <t>LN</t>
  </si>
  <si>
    <t>LQ</t>
  </si>
  <si>
    <t>LT</t>
  </si>
  <si>
    <t>LG</t>
  </si>
  <si>
    <t>LZ</t>
  </si>
  <si>
    <t>MC</t>
  </si>
  <si>
    <t>MF</t>
  </si>
  <si>
    <t>MI</t>
  </si>
  <si>
    <t>MO</t>
  </si>
  <si>
    <t>MR</t>
  </si>
  <si>
    <t>MU</t>
  </si>
  <si>
    <t>MX</t>
  </si>
  <si>
    <t>NA</t>
  </si>
  <si>
    <t>ND</t>
  </si>
  <si>
    <t>NG</t>
  </si>
  <si>
    <t>NJ</t>
  </si>
  <si>
    <t>NM</t>
  </si>
  <si>
    <t>IH</t>
  </si>
  <si>
    <t>GX</t>
  </si>
  <si>
    <t>KL</t>
  </si>
  <si>
    <t>KK</t>
  </si>
  <si>
    <t>EE</t>
  </si>
  <si>
    <t>EF</t>
  </si>
  <si>
    <t>GH</t>
  </si>
  <si>
    <t>EH</t>
  </si>
  <si>
    <t>EI</t>
  </si>
  <si>
    <t>EK</t>
  </si>
  <si>
    <t>EL</t>
  </si>
  <si>
    <t>EN</t>
  </si>
  <si>
    <t>EO</t>
  </si>
  <si>
    <t>EQ</t>
  </si>
  <si>
    <t>ER</t>
  </si>
  <si>
    <t>ET</t>
  </si>
  <si>
    <t>EU</t>
  </si>
  <si>
    <t>EW</t>
  </si>
  <si>
    <t>EX</t>
  </si>
  <si>
    <t>EZ</t>
  </si>
  <si>
    <t>FA</t>
  </si>
  <si>
    <t>FC</t>
  </si>
  <si>
    <t>FD</t>
  </si>
  <si>
    <t>FF</t>
  </si>
  <si>
    <t>FG</t>
  </si>
  <si>
    <t>FI</t>
  </si>
  <si>
    <t>FJ</t>
  </si>
  <si>
    <t>FL</t>
  </si>
  <si>
    <t>FM</t>
  </si>
  <si>
    <t>FO</t>
  </si>
  <si>
    <t>FP</t>
  </si>
  <si>
    <t>FR</t>
  </si>
  <si>
    <t>FS</t>
  </si>
  <si>
    <t>FU</t>
  </si>
  <si>
    <t>FV</t>
  </si>
  <si>
    <t>FX</t>
  </si>
  <si>
    <t>FY</t>
  </si>
  <si>
    <t>ZA</t>
  </si>
  <si>
    <t>ZB</t>
  </si>
  <si>
    <t>ZD</t>
  </si>
  <si>
    <t>ZE</t>
  </si>
  <si>
    <t>GG</t>
  </si>
  <si>
    <t>GJ</t>
  </si>
  <si>
    <t>GK</t>
  </si>
  <si>
    <t>GM</t>
  </si>
  <si>
    <t>GN</t>
  </si>
  <si>
    <t>GP</t>
  </si>
  <si>
    <t>GQ</t>
  </si>
  <si>
    <t>GS</t>
  </si>
  <si>
    <t>GT</t>
  </si>
  <si>
    <t>GV</t>
  </si>
  <si>
    <t>GW</t>
  </si>
  <si>
    <t>GY</t>
  </si>
  <si>
    <t>GZ</t>
  </si>
  <si>
    <t>HB</t>
  </si>
  <si>
    <t>HC</t>
  </si>
  <si>
    <t>HE</t>
  </si>
  <si>
    <t>HF</t>
  </si>
  <si>
    <t>HH</t>
  </si>
  <si>
    <t>HI</t>
  </si>
  <si>
    <t>HK</t>
  </si>
  <si>
    <t>HL</t>
  </si>
  <si>
    <t>HN</t>
  </si>
  <si>
    <t>HO</t>
  </si>
  <si>
    <t>HQ</t>
  </si>
  <si>
    <t>HR</t>
  </si>
  <si>
    <t>HT</t>
  </si>
  <si>
    <t>HU</t>
  </si>
  <si>
    <t>HW</t>
  </si>
  <si>
    <t>HX</t>
  </si>
  <si>
    <t>HZ</t>
  </si>
  <si>
    <t>IA</t>
  </si>
  <si>
    <t>IC</t>
  </si>
  <si>
    <t>ID</t>
  </si>
  <si>
    <t>IF</t>
  </si>
  <si>
    <t>IG</t>
  </si>
  <si>
    <t>II</t>
  </si>
  <si>
    <t>IJ</t>
  </si>
  <si>
    <t>IL</t>
  </si>
  <si>
    <t>IM</t>
  </si>
  <si>
    <t>IO</t>
  </si>
  <si>
    <t>IP</t>
  </si>
  <si>
    <t>IR</t>
  </si>
  <si>
    <t>IS</t>
  </si>
  <si>
    <t>JS</t>
  </si>
  <si>
    <t>IU</t>
  </si>
  <si>
    <t>IV</t>
  </si>
  <si>
    <t>IX</t>
  </si>
  <si>
    <t>IY</t>
  </si>
  <si>
    <t>JA</t>
  </si>
  <si>
    <t>JB</t>
  </si>
  <si>
    <t>JD</t>
  </si>
  <si>
    <t>JE</t>
  </si>
  <si>
    <t>JG</t>
  </si>
  <si>
    <t>JJ</t>
  </si>
  <si>
    <t>JK</t>
  </si>
  <si>
    <t>JM</t>
  </si>
  <si>
    <t>JN</t>
  </si>
  <si>
    <t>JP</t>
  </si>
  <si>
    <t>JQ</t>
  </si>
  <si>
    <t>JT</t>
  </si>
  <si>
    <t>JV</t>
  </si>
  <si>
    <t>JW</t>
  </si>
  <si>
    <t>JY</t>
  </si>
  <si>
    <t>JZ</t>
  </si>
  <si>
    <t>KB</t>
  </si>
  <si>
    <t>KC</t>
  </si>
  <si>
    <t>KE</t>
  </si>
  <si>
    <t>KF</t>
  </si>
  <si>
    <t>KH</t>
  </si>
  <si>
    <t>KI</t>
  </si>
  <si>
    <t>KN</t>
  </si>
  <si>
    <t>KO</t>
  </si>
  <si>
    <t>KQ</t>
  </si>
  <si>
    <t>KR</t>
  </si>
  <si>
    <t>KT</t>
  </si>
  <si>
    <t>KU</t>
  </si>
  <si>
    <t>KW</t>
  </si>
  <si>
    <t>KX</t>
  </si>
  <si>
    <t>KZ</t>
  </si>
  <si>
    <t>LA</t>
  </si>
  <si>
    <t>LC</t>
  </si>
  <si>
    <t>LD</t>
  </si>
  <si>
    <t>LF</t>
  </si>
  <si>
    <t>LI</t>
  </si>
  <si>
    <t>LJ</t>
  </si>
  <si>
    <t>MM</t>
  </si>
  <si>
    <t>LM</t>
  </si>
  <si>
    <t>LO</t>
  </si>
  <si>
    <t>LP</t>
  </si>
  <si>
    <t>LR</t>
  </si>
  <si>
    <t>LS</t>
  </si>
  <si>
    <t>MS</t>
  </si>
  <si>
    <t>LU</t>
  </si>
  <si>
    <t>LV</t>
  </si>
  <si>
    <t>LX</t>
  </si>
  <si>
    <t>LY</t>
  </si>
  <si>
    <t>MA</t>
  </si>
  <si>
    <t>MB</t>
  </si>
  <si>
    <t>MD</t>
  </si>
  <si>
    <t>ME</t>
  </si>
  <si>
    <t>MG</t>
  </si>
  <si>
    <t>MH</t>
  </si>
  <si>
    <t>MJ</t>
  </si>
  <si>
    <t>MK</t>
  </si>
  <si>
    <t>MN</t>
  </si>
  <si>
    <t>MP</t>
  </si>
  <si>
    <t>MQ</t>
  </si>
  <si>
    <t>MT</t>
  </si>
  <si>
    <t>MV</t>
  </si>
  <si>
    <t>MW</t>
  </si>
  <si>
    <t>MY</t>
  </si>
  <si>
    <t>MZ</t>
  </si>
  <si>
    <t>NB</t>
  </si>
  <si>
    <t>NC</t>
  </si>
  <si>
    <t>NE</t>
  </si>
  <si>
    <t>NF</t>
  </si>
  <si>
    <t>NH</t>
  </si>
  <si>
    <t>NI</t>
  </si>
  <si>
    <t>NK</t>
  </si>
  <si>
    <t>NL</t>
  </si>
  <si>
    <t>NO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</si>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</sst>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1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20"/>
      <color theme="1"/>
      <name val="Calibri"/>
      <family val="2"/>
      <scheme val="minor"/>
    </font>
    <font>
      <sz val="10"/>
      <color rgb="FF000000"/>
      <name val="Var(--ff-mono)"/>
    </font>
    <font>
      <b/>
      <sz val="12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AC148B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0.249977111117893"/>
        <bgColor indexed="64"/>
      </patternFill>
    </fill>
  </fills>
  <borders count="5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3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2" fillId="3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8" borderId="9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0" fillId="7" borderId="0" xfId="0" applyFill="1" applyAlignment="1">
      <alignment horizontal="center" vertical="center" wrapText="1"/>
    </xf>
    <xf numFmtId="0" fontId="0" fillId="5" borderId="9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/>
    </xf>
    <xf numFmtId="0" fontId="0" fillId="5" borderId="5" xfId="0" applyFill="1" applyBorder="1" applyAlignment="1">
      <alignment horizontal="center" vertical="center"/>
    </xf>
    <xf numFmtId="0" fontId="0" fillId="5" borderId="6" xfId="0" quotePrefix="1" applyFill="1" applyBorder="1" applyAlignment="1">
      <alignment horizontal="center" vertical="center"/>
    </xf>
    <xf numFmtId="0" fontId="0" fillId="9" borderId="9" xfId="0" applyFill="1" applyBorder="1" applyAlignment="1">
      <alignment horizontal="center" vertical="center"/>
    </xf>
    <xf numFmtId="0" fontId="0" fillId="5" borderId="1" xfId="0" quotePrefix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4" fillId="10" borderId="0" xfId="0" applyFont="1" applyFill="1" applyAlignment="1">
      <alignment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5" borderId="9" xfId="0" quotePrefix="1" applyFill="1" applyBorder="1" applyAlignment="1">
      <alignment horizontal="center" vertical="center"/>
    </xf>
    <xf numFmtId="0" fontId="0" fillId="5" borderId="4" xfId="0" quotePrefix="1" applyFill="1" applyBorder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7" fillId="7" borderId="31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6" borderId="0" xfId="0" applyFill="1"/>
    <xf numFmtId="0" fontId="7" fillId="7" borderId="12" xfId="0" applyFont="1" applyFill="1" applyBorder="1" applyAlignment="1">
      <alignment horizontal="center" vertical="center"/>
    </xf>
    <xf numFmtId="0" fontId="7" fillId="7" borderId="38" xfId="0" applyFont="1" applyFill="1" applyBorder="1" applyAlignment="1">
      <alignment horizontal="center" vertical="center"/>
    </xf>
    <xf numFmtId="0" fontId="7" fillId="7" borderId="35" xfId="0" applyFont="1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16" xfId="0" applyFill="1" applyBorder="1" applyAlignment="1">
      <alignment horizontal="center" vertical="center"/>
    </xf>
    <xf numFmtId="0" fontId="7" fillId="7" borderId="39" xfId="0" applyFont="1" applyFill="1" applyBorder="1" applyAlignment="1">
      <alignment horizontal="center" vertical="center"/>
    </xf>
    <xf numFmtId="0" fontId="7" fillId="7" borderId="21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7" borderId="9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7" borderId="7" xfId="0" applyFill="1" applyBorder="1" applyAlignment="1">
      <alignment horizontal="center" vertical="center"/>
    </xf>
    <xf numFmtId="0" fontId="0" fillId="0" borderId="9" xfId="0" quotePrefix="1" applyBorder="1" applyAlignment="1">
      <alignment horizontal="center" vertical="center"/>
    </xf>
    <xf numFmtId="0" fontId="0" fillId="7" borderId="4" xfId="0" quotePrefix="1" applyFill="1" applyBorder="1" applyAlignment="1">
      <alignment horizontal="center" vertical="center"/>
    </xf>
    <xf numFmtId="0" fontId="0" fillId="7" borderId="6" xfId="0" quotePrefix="1" applyFill="1" applyBorder="1" applyAlignment="1">
      <alignment horizontal="center" vertical="center"/>
    </xf>
    <xf numFmtId="0" fontId="0" fillId="7" borderId="8" xfId="0" quotePrefix="1" applyFill="1" applyBorder="1" applyAlignment="1">
      <alignment horizontal="center" vertical="center"/>
    </xf>
    <xf numFmtId="0" fontId="0" fillId="5" borderId="15" xfId="0" quotePrefix="1" applyFill="1" applyBorder="1" applyAlignment="1">
      <alignment horizontal="center" vertical="center"/>
    </xf>
    <xf numFmtId="0" fontId="0" fillId="5" borderId="16" xfId="0" quotePrefix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0" fillId="0" borderId="10" xfId="0" quotePrefix="1" applyBorder="1" applyAlignment="1">
      <alignment horizontal="center" vertical="center"/>
    </xf>
    <xf numFmtId="0" fontId="0" fillId="0" borderId="0" xfId="0" applyAlignment="1">
      <alignment horizontal="center"/>
    </xf>
    <xf numFmtId="0" fontId="8" fillId="0" borderId="23" xfId="0" applyFont="1" applyBorder="1" applyAlignment="1" applyProtection="1">
      <alignment horizontal="center" vertical="center"/>
      <protection locked="0"/>
    </xf>
    <xf numFmtId="0" fontId="8" fillId="23" borderId="3" xfId="0" applyFont="1" applyFill="1" applyBorder="1" applyAlignment="1">
      <alignment horizontal="center" vertical="center"/>
    </xf>
    <xf numFmtId="0" fontId="8" fillId="23" borderId="9" xfId="0" applyFont="1" applyFill="1" applyBorder="1" applyAlignment="1">
      <alignment horizontal="center" vertical="center"/>
    </xf>
    <xf numFmtId="0" fontId="8" fillId="23" borderId="45" xfId="0" applyFont="1" applyFill="1" applyBorder="1" applyAlignment="1">
      <alignment horizontal="center" vertical="center"/>
    </xf>
    <xf numFmtId="0" fontId="8" fillId="23" borderId="38" xfId="0" applyFont="1" applyFill="1" applyBorder="1" applyAlignment="1">
      <alignment horizontal="center" vertical="center"/>
    </xf>
    <xf numFmtId="0" fontId="8" fillId="23" borderId="4" xfId="0" applyFont="1" applyFill="1" applyBorder="1" applyAlignment="1">
      <alignment horizontal="center" vertical="center"/>
    </xf>
    <xf numFmtId="0" fontId="8" fillId="23" borderId="42" xfId="0" applyFont="1" applyFill="1" applyBorder="1" applyAlignment="1">
      <alignment horizontal="center" vertical="center"/>
    </xf>
    <xf numFmtId="0" fontId="8" fillId="23" borderId="15" xfId="0" applyFont="1" applyFill="1" applyBorder="1" applyAlignment="1">
      <alignment horizontal="center" vertical="center"/>
    </xf>
    <xf numFmtId="0" fontId="10" fillId="7" borderId="24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10" fillId="7" borderId="41" xfId="0" applyFont="1" applyFill="1" applyBorder="1" applyAlignment="1">
      <alignment horizontal="center" vertical="center"/>
    </xf>
    <xf numFmtId="0" fontId="10" fillId="7" borderId="44" xfId="0" applyFont="1" applyFill="1" applyBorder="1" applyAlignment="1">
      <alignment horizontal="center" vertical="center"/>
    </xf>
    <xf numFmtId="0" fontId="8" fillId="7" borderId="14" xfId="0" applyFont="1" applyFill="1" applyBorder="1" applyAlignment="1">
      <alignment horizontal="center" vertical="center"/>
    </xf>
    <xf numFmtId="0" fontId="8" fillId="7" borderId="15" xfId="0" applyFont="1" applyFill="1" applyBorder="1" applyAlignment="1">
      <alignment horizontal="center" vertical="center"/>
    </xf>
    <xf numFmtId="0" fontId="8" fillId="26" borderId="48" xfId="0" applyFont="1" applyFill="1" applyBorder="1" applyAlignment="1">
      <alignment horizontal="center" vertical="center"/>
    </xf>
    <xf numFmtId="0" fontId="8" fillId="14" borderId="42" xfId="0" applyFont="1" applyFill="1" applyBorder="1" applyAlignment="1">
      <alignment horizontal="center" vertical="center" wrapText="1"/>
    </xf>
    <xf numFmtId="0" fontId="8" fillId="14" borderId="48" xfId="0" applyFont="1" applyFill="1" applyBorder="1" applyAlignment="1">
      <alignment horizontal="center" vertical="center" wrapText="1"/>
    </xf>
    <xf numFmtId="0" fontId="8" fillId="27" borderId="15" xfId="0" applyFont="1" applyFill="1" applyBorder="1" applyAlignment="1">
      <alignment horizontal="center" vertical="center" wrapText="1"/>
    </xf>
    <xf numFmtId="0" fontId="10" fillId="28" borderId="15" xfId="0" applyFont="1" applyFill="1" applyBorder="1" applyAlignment="1">
      <alignment horizontal="center" vertical="center" wrapText="1"/>
    </xf>
    <xf numFmtId="0" fontId="8" fillId="7" borderId="16" xfId="0" applyFont="1" applyFill="1" applyBorder="1" applyAlignment="1">
      <alignment horizontal="center" vertical="center" wrapText="1"/>
    </xf>
    <xf numFmtId="0" fontId="8" fillId="11" borderId="19" xfId="0" applyFont="1" applyFill="1" applyBorder="1" applyAlignment="1">
      <alignment horizontal="center" vertical="center" wrapText="1"/>
    </xf>
    <xf numFmtId="0" fontId="10" fillId="5" borderId="49" xfId="0" applyFont="1" applyFill="1" applyBorder="1" applyAlignment="1">
      <alignment horizontal="center" vertical="center"/>
    </xf>
    <xf numFmtId="0" fontId="10" fillId="5" borderId="11" xfId="0" applyFont="1" applyFill="1" applyBorder="1" applyAlignment="1">
      <alignment horizontal="center" vertical="center"/>
    </xf>
    <xf numFmtId="0" fontId="10" fillId="5" borderId="50" xfId="0" applyFont="1" applyFill="1" applyBorder="1" applyAlignment="1">
      <alignment horizontal="center" vertical="center"/>
    </xf>
    <xf numFmtId="0" fontId="10" fillId="7" borderId="3" xfId="0" applyFont="1" applyFill="1" applyBorder="1" applyAlignment="1">
      <alignment horizontal="center" vertical="center"/>
    </xf>
    <xf numFmtId="0" fontId="10" fillId="7" borderId="9" xfId="0" applyFont="1" applyFill="1" applyBorder="1" applyAlignment="1">
      <alignment horizontal="center" vertical="center"/>
    </xf>
    <xf numFmtId="0" fontId="10" fillId="7" borderId="45" xfId="0" applyFont="1" applyFill="1" applyBorder="1" applyAlignment="1">
      <alignment horizontal="center" vertical="center"/>
    </xf>
    <xf numFmtId="0" fontId="10" fillId="7" borderId="1" xfId="0" applyFont="1" applyFill="1" applyBorder="1" applyAlignment="1">
      <alignment horizontal="center" vertical="center"/>
    </xf>
    <xf numFmtId="0" fontId="8" fillId="0" borderId="4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10" fillId="5" borderId="5" xfId="0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0" fontId="10" fillId="5" borderId="6" xfId="0" applyFont="1" applyFill="1" applyBorder="1" applyAlignment="1">
      <alignment horizontal="center" vertical="center"/>
    </xf>
    <xf numFmtId="0" fontId="10" fillId="7" borderId="5" xfId="0" applyFont="1" applyFill="1" applyBorder="1" applyAlignment="1">
      <alignment horizontal="center" vertical="center"/>
    </xf>
    <xf numFmtId="0" fontId="10" fillId="7" borderId="13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51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0" fillId="5" borderId="14" xfId="0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10" fillId="7" borderId="7" xfId="0" applyFont="1" applyFill="1" applyBorder="1" applyAlignment="1">
      <alignment horizontal="center" vertical="center"/>
    </xf>
    <xf numFmtId="0" fontId="10" fillId="7" borderId="10" xfId="0" applyFont="1" applyFill="1" applyBorder="1" applyAlignment="1">
      <alignment horizontal="center" vertical="center"/>
    </xf>
    <xf numFmtId="0" fontId="10" fillId="7" borderId="52" xfId="0" applyFont="1" applyFill="1" applyBorder="1" applyAlignment="1">
      <alignment horizontal="center" vertical="center"/>
    </xf>
    <xf numFmtId="0" fontId="8" fillId="0" borderId="53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14" xfId="0" applyFont="1" applyBorder="1" applyAlignment="1">
      <alignment horizontal="center" vertical="center"/>
    </xf>
    <xf numFmtId="0" fontId="8" fillId="0" borderId="15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10" fillId="7" borderId="54" xfId="0" applyFont="1" applyFill="1" applyBorder="1" applyAlignment="1">
      <alignment horizontal="center" vertical="center"/>
    </xf>
    <xf numFmtId="0" fontId="10" fillId="7" borderId="11" xfId="0" applyFont="1" applyFill="1" applyBorder="1" applyAlignment="1">
      <alignment horizontal="center" vertical="center"/>
    </xf>
    <xf numFmtId="0" fontId="10" fillId="7" borderId="17" xfId="0" applyFont="1" applyFill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49" xfId="0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50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8" fillId="11" borderId="35" xfId="0" applyFont="1" applyFill="1" applyBorder="1" applyAlignment="1">
      <alignment horizontal="center" vertical="center" wrapText="1"/>
    </xf>
    <xf numFmtId="0" fontId="8" fillId="0" borderId="19" xfId="0" applyFont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8" fillId="29" borderId="0" xfId="0" applyFont="1" applyFill="1" applyAlignment="1">
      <alignment horizontal="center" vertical="center"/>
    </xf>
    <xf numFmtId="0" fontId="10" fillId="3" borderId="15" xfId="0" applyFont="1" applyFill="1" applyBorder="1" applyAlignment="1">
      <alignment horizontal="center" vertical="center" wrapText="1"/>
    </xf>
    <xf numFmtId="0" fontId="10" fillId="3" borderId="0" xfId="0" applyFont="1" applyFill="1" applyAlignment="1">
      <alignment horizontal="center" vertical="center" wrapText="1"/>
    </xf>
    <xf numFmtId="0" fontId="8" fillId="6" borderId="0" xfId="0" applyFont="1" applyFill="1"/>
    <xf numFmtId="0" fontId="8" fillId="0" borderId="1" xfId="0" applyFont="1" applyBorder="1"/>
    <xf numFmtId="0" fontId="8" fillId="0" borderId="6" xfId="0" applyFont="1" applyBorder="1"/>
    <xf numFmtId="0" fontId="10" fillId="3" borderId="1" xfId="0" applyFont="1" applyFill="1" applyBorder="1" applyAlignment="1">
      <alignment horizontal="center" vertical="center" wrapText="1"/>
    </xf>
    <xf numFmtId="0" fontId="8" fillId="7" borderId="0" xfId="0" applyFont="1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8" fillId="0" borderId="28" xfId="0" applyFont="1" applyBorder="1"/>
    <xf numFmtId="0" fontId="8" fillId="0" borderId="28" xfId="0" applyFont="1" applyBorder="1" applyAlignment="1">
      <alignment horizontal="center" vertical="center"/>
    </xf>
    <xf numFmtId="0" fontId="10" fillId="2" borderId="32" xfId="0" applyFont="1" applyFill="1" applyBorder="1" applyAlignment="1">
      <alignment horizontal="center" vertical="center"/>
    </xf>
    <xf numFmtId="0" fontId="10" fillId="2" borderId="33" xfId="0" applyFont="1" applyFill="1" applyBorder="1" applyAlignment="1">
      <alignment horizontal="center" vertical="center"/>
    </xf>
    <xf numFmtId="0" fontId="10" fillId="2" borderId="34" xfId="0" applyFont="1" applyFill="1" applyBorder="1" applyAlignment="1">
      <alignment horizontal="center" vertical="center"/>
    </xf>
    <xf numFmtId="0" fontId="10" fillId="20" borderId="32" xfId="0" applyFont="1" applyFill="1" applyBorder="1" applyAlignment="1">
      <alignment horizontal="center" vertical="center"/>
    </xf>
    <xf numFmtId="0" fontId="10" fillId="20" borderId="33" xfId="0" applyFont="1" applyFill="1" applyBorder="1" applyAlignment="1">
      <alignment horizontal="center" vertical="center"/>
    </xf>
    <xf numFmtId="0" fontId="10" fillId="20" borderId="34" xfId="0" applyFont="1" applyFill="1" applyBorder="1" applyAlignment="1">
      <alignment horizontal="center" vertical="center"/>
    </xf>
    <xf numFmtId="0" fontId="10" fillId="21" borderId="32" xfId="0" applyFont="1" applyFill="1" applyBorder="1" applyAlignment="1">
      <alignment horizontal="center" vertical="center"/>
    </xf>
    <xf numFmtId="0" fontId="10" fillId="21" borderId="33" xfId="0" applyFont="1" applyFill="1" applyBorder="1" applyAlignment="1">
      <alignment horizontal="center" vertical="center"/>
    </xf>
    <xf numFmtId="0" fontId="10" fillId="21" borderId="34" xfId="0" applyFont="1" applyFill="1" applyBorder="1" applyAlignment="1">
      <alignment horizontal="center" vertical="center"/>
    </xf>
    <xf numFmtId="0" fontId="10" fillId="23" borderId="32" xfId="0" applyFont="1" applyFill="1" applyBorder="1" applyAlignment="1">
      <alignment horizontal="center" vertical="center"/>
    </xf>
    <xf numFmtId="0" fontId="10" fillId="23" borderId="33" xfId="0" applyFont="1" applyFill="1" applyBorder="1" applyAlignment="1">
      <alignment horizontal="center" vertical="center"/>
    </xf>
    <xf numFmtId="0" fontId="10" fillId="23" borderId="34" xfId="0" applyFont="1" applyFill="1" applyBorder="1" applyAlignment="1">
      <alignment horizontal="center" vertical="center"/>
    </xf>
    <xf numFmtId="0" fontId="10" fillId="3" borderId="32" xfId="0" applyFont="1" applyFill="1" applyBorder="1" applyAlignment="1">
      <alignment horizontal="center" vertical="center"/>
    </xf>
    <xf numFmtId="0" fontId="10" fillId="3" borderId="33" xfId="0" applyFont="1" applyFill="1" applyBorder="1" applyAlignment="1">
      <alignment horizontal="center" vertical="center"/>
    </xf>
    <xf numFmtId="0" fontId="10" fillId="3" borderId="34" xfId="0" applyFont="1" applyFill="1" applyBorder="1" applyAlignment="1">
      <alignment horizontal="center" vertical="center"/>
    </xf>
    <xf numFmtId="0" fontId="10" fillId="25" borderId="32" xfId="0" applyFont="1" applyFill="1" applyBorder="1" applyAlignment="1">
      <alignment horizontal="center" vertical="center"/>
    </xf>
    <xf numFmtId="0" fontId="10" fillId="25" borderId="33" xfId="0" applyFont="1" applyFill="1" applyBorder="1" applyAlignment="1">
      <alignment horizontal="center" vertical="center"/>
    </xf>
    <xf numFmtId="0" fontId="10" fillId="25" borderId="34" xfId="0" applyFont="1" applyFill="1" applyBorder="1" applyAlignment="1">
      <alignment horizontal="center" vertical="center"/>
    </xf>
    <xf numFmtId="0" fontId="10" fillId="15" borderId="32" xfId="0" applyFont="1" applyFill="1" applyBorder="1" applyAlignment="1">
      <alignment horizontal="center" vertical="center"/>
    </xf>
    <xf numFmtId="0" fontId="10" fillId="15" borderId="33" xfId="0" applyFont="1" applyFill="1" applyBorder="1" applyAlignment="1">
      <alignment horizontal="center" vertical="center"/>
    </xf>
    <xf numFmtId="0" fontId="10" fillId="15" borderId="34" xfId="0" applyFont="1" applyFill="1" applyBorder="1" applyAlignment="1">
      <alignment horizontal="center" vertical="center"/>
    </xf>
    <xf numFmtId="0" fontId="10" fillId="16" borderId="32" xfId="0" applyFont="1" applyFill="1" applyBorder="1" applyAlignment="1">
      <alignment horizontal="center" vertical="center"/>
    </xf>
    <xf numFmtId="0" fontId="10" fillId="16" borderId="33" xfId="0" applyFont="1" applyFill="1" applyBorder="1" applyAlignment="1">
      <alignment horizontal="center" vertical="center"/>
    </xf>
    <xf numFmtId="0" fontId="10" fillId="16" borderId="34" xfId="0" applyFont="1" applyFill="1" applyBorder="1" applyAlignment="1">
      <alignment horizontal="center" vertical="center"/>
    </xf>
    <xf numFmtId="0" fontId="10" fillId="17" borderId="32" xfId="0" applyFont="1" applyFill="1" applyBorder="1" applyAlignment="1">
      <alignment horizontal="center" vertical="center"/>
    </xf>
    <xf numFmtId="0" fontId="10" fillId="17" borderId="33" xfId="0" applyFont="1" applyFill="1" applyBorder="1" applyAlignment="1">
      <alignment horizontal="center" vertical="center"/>
    </xf>
    <xf numFmtId="0" fontId="10" fillId="17" borderId="34" xfId="0" applyFont="1" applyFill="1" applyBorder="1" applyAlignment="1">
      <alignment horizontal="center" vertical="center"/>
    </xf>
    <xf numFmtId="0" fontId="10" fillId="13" borderId="32" xfId="0" applyFont="1" applyFill="1" applyBorder="1" applyAlignment="1">
      <alignment horizontal="center" vertical="center"/>
    </xf>
    <xf numFmtId="0" fontId="10" fillId="13" borderId="33" xfId="0" applyFont="1" applyFill="1" applyBorder="1" applyAlignment="1">
      <alignment horizontal="center" vertical="center"/>
    </xf>
    <xf numFmtId="0" fontId="10" fillId="13" borderId="34" xfId="0" applyFont="1" applyFill="1" applyBorder="1" applyAlignment="1">
      <alignment horizontal="center" vertical="center"/>
    </xf>
    <xf numFmtId="0" fontId="10" fillId="18" borderId="32" xfId="0" applyFont="1" applyFill="1" applyBorder="1" applyAlignment="1">
      <alignment horizontal="center" vertical="center"/>
    </xf>
    <xf numFmtId="0" fontId="10" fillId="18" borderId="33" xfId="0" applyFont="1" applyFill="1" applyBorder="1" applyAlignment="1">
      <alignment horizontal="center" vertical="center"/>
    </xf>
    <xf numFmtId="0" fontId="10" fillId="18" borderId="34" xfId="0" applyFont="1" applyFill="1" applyBorder="1" applyAlignment="1">
      <alignment horizontal="center" vertical="center"/>
    </xf>
    <xf numFmtId="0" fontId="10" fillId="8" borderId="32" xfId="0" applyFont="1" applyFill="1" applyBorder="1" applyAlignment="1">
      <alignment horizontal="center" vertical="center"/>
    </xf>
    <xf numFmtId="0" fontId="10" fillId="8" borderId="33" xfId="0" applyFont="1" applyFill="1" applyBorder="1" applyAlignment="1">
      <alignment horizontal="center" vertical="center"/>
    </xf>
    <xf numFmtId="0" fontId="10" fillId="8" borderId="34" xfId="0" applyFont="1" applyFill="1" applyBorder="1" applyAlignment="1">
      <alignment horizontal="center" vertical="center"/>
    </xf>
    <xf numFmtId="0" fontId="10" fillId="19" borderId="32" xfId="0" applyFont="1" applyFill="1" applyBorder="1" applyAlignment="1">
      <alignment horizontal="center" vertical="center"/>
    </xf>
    <xf numFmtId="0" fontId="10" fillId="19" borderId="33" xfId="0" applyFont="1" applyFill="1" applyBorder="1" applyAlignment="1">
      <alignment horizontal="center" vertical="center"/>
    </xf>
    <xf numFmtId="0" fontId="10" fillId="19" borderId="34" xfId="0" applyFont="1" applyFill="1" applyBorder="1" applyAlignment="1">
      <alignment horizontal="center" vertical="center"/>
    </xf>
    <xf numFmtId="0" fontId="10" fillId="22" borderId="32" xfId="0" applyFont="1" applyFill="1" applyBorder="1" applyAlignment="1">
      <alignment horizontal="center" vertical="center"/>
    </xf>
    <xf numFmtId="0" fontId="10" fillId="22" borderId="33" xfId="0" applyFont="1" applyFill="1" applyBorder="1" applyAlignment="1">
      <alignment horizontal="center" vertical="center"/>
    </xf>
    <xf numFmtId="0" fontId="10" fillId="22" borderId="34" xfId="0" applyFont="1" applyFill="1" applyBorder="1" applyAlignment="1">
      <alignment horizontal="center" vertical="center"/>
    </xf>
    <xf numFmtId="0" fontId="10" fillId="14" borderId="32" xfId="0" applyFont="1" applyFill="1" applyBorder="1" applyAlignment="1">
      <alignment horizontal="center" vertical="center"/>
    </xf>
    <xf numFmtId="0" fontId="10" fillId="14" borderId="33" xfId="0" applyFont="1" applyFill="1" applyBorder="1" applyAlignment="1">
      <alignment horizontal="center" vertical="center"/>
    </xf>
    <xf numFmtId="0" fontId="10" fillId="14" borderId="34" xfId="0" applyFont="1" applyFill="1" applyBorder="1" applyAlignment="1">
      <alignment horizontal="center" vertical="center"/>
    </xf>
    <xf numFmtId="0" fontId="10" fillId="12" borderId="32" xfId="0" applyFont="1" applyFill="1" applyBorder="1" applyAlignment="1">
      <alignment horizontal="center" vertical="center"/>
    </xf>
    <xf numFmtId="0" fontId="10" fillId="12" borderId="33" xfId="0" applyFont="1" applyFill="1" applyBorder="1" applyAlignment="1">
      <alignment horizontal="center" vertical="center"/>
    </xf>
    <xf numFmtId="0" fontId="10" fillId="12" borderId="34" xfId="0" applyFont="1" applyFill="1" applyBorder="1" applyAlignment="1">
      <alignment horizontal="center" vertical="center"/>
    </xf>
    <xf numFmtId="0" fontId="10" fillId="24" borderId="32" xfId="0" applyFont="1" applyFill="1" applyBorder="1" applyAlignment="1">
      <alignment horizontal="center" vertical="center"/>
    </xf>
    <xf numFmtId="0" fontId="10" fillId="24" borderId="33" xfId="0" applyFont="1" applyFill="1" applyBorder="1" applyAlignment="1">
      <alignment horizontal="center" vertical="center"/>
    </xf>
    <xf numFmtId="0" fontId="10" fillId="24" borderId="34" xfId="0" applyFont="1" applyFill="1" applyBorder="1" applyAlignment="1">
      <alignment horizontal="center" vertical="center"/>
    </xf>
    <xf numFmtId="0" fontId="10" fillId="3" borderId="13" xfId="0" applyFont="1" applyFill="1" applyBorder="1" applyAlignment="1">
      <alignment horizontal="center" vertical="center" wrapText="1"/>
    </xf>
    <xf numFmtId="0" fontId="10" fillId="3" borderId="2" xfId="0" applyFont="1" applyFill="1" applyBorder="1" applyAlignment="1">
      <alignment horizontal="center" vertical="center" wrapText="1"/>
    </xf>
    <xf numFmtId="0" fontId="10" fillId="3" borderId="0" xfId="0" applyFont="1" applyFill="1" applyAlignment="1">
      <alignment horizontal="center" vertical="center" wrapText="1"/>
    </xf>
    <xf numFmtId="0" fontId="10" fillId="3" borderId="15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10" fillId="3" borderId="17" xfId="0" applyFont="1" applyFill="1" applyBorder="1" applyAlignment="1">
      <alignment horizontal="center" vertical="center" wrapText="1"/>
    </xf>
    <xf numFmtId="0" fontId="10" fillId="3" borderId="18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8" fillId="6" borderId="0" xfId="0" applyFont="1" applyFill="1" applyAlignment="1">
      <alignment horizontal="center"/>
    </xf>
    <xf numFmtId="0" fontId="8" fillId="6" borderId="30" xfId="0" applyFont="1" applyFill="1" applyBorder="1" applyAlignment="1">
      <alignment horizontal="center" vertical="center" wrapText="1"/>
    </xf>
    <xf numFmtId="0" fontId="8" fillId="29" borderId="3" xfId="0" applyFont="1" applyFill="1" applyBorder="1" applyAlignment="1">
      <alignment horizontal="center" vertical="center"/>
    </xf>
    <xf numFmtId="0" fontId="8" fillId="29" borderId="9" xfId="0" applyFont="1" applyFill="1" applyBorder="1" applyAlignment="1">
      <alignment horizontal="center" vertical="center"/>
    </xf>
    <xf numFmtId="0" fontId="8" fillId="29" borderId="4" xfId="0" applyFont="1" applyFill="1" applyBorder="1" applyAlignment="1">
      <alignment horizontal="center" vertical="center"/>
    </xf>
    <xf numFmtId="0" fontId="8" fillId="6" borderId="38" xfId="0" applyFont="1" applyFill="1" applyBorder="1" applyAlignment="1">
      <alignment horizontal="center" vertical="center" wrapText="1"/>
    </xf>
    <xf numFmtId="0" fontId="8" fillId="6" borderId="11" xfId="0" applyFont="1" applyFill="1" applyBorder="1" applyAlignment="1">
      <alignment horizontal="center" vertical="center" wrapText="1"/>
    </xf>
    <xf numFmtId="0" fontId="8" fillId="6" borderId="9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0" fontId="8" fillId="6" borderId="4" xfId="0" applyFont="1" applyFill="1" applyBorder="1" applyAlignment="1">
      <alignment horizontal="center" vertical="center" wrapText="1"/>
    </xf>
    <xf numFmtId="0" fontId="8" fillId="6" borderId="6" xfId="0" applyFont="1" applyFill="1" applyBorder="1" applyAlignment="1">
      <alignment horizontal="center" vertical="center" wrapText="1"/>
    </xf>
    <xf numFmtId="0" fontId="8" fillId="14" borderId="12" xfId="0" applyFont="1" applyFill="1" applyBorder="1" applyAlignment="1">
      <alignment horizontal="center" vertical="center" wrapText="1"/>
    </xf>
    <xf numFmtId="0" fontId="8" fillId="14" borderId="38" xfId="0" applyFont="1" applyFill="1" applyBorder="1" applyAlignment="1">
      <alignment horizontal="center" vertical="center" wrapText="1"/>
    </xf>
    <xf numFmtId="0" fontId="8" fillId="14" borderId="35" xfId="0" applyFont="1" applyFill="1" applyBorder="1" applyAlignment="1">
      <alignment horizontal="center" vertical="center" wrapText="1"/>
    </xf>
    <xf numFmtId="0" fontId="8" fillId="11" borderId="19" xfId="0" applyFont="1" applyFill="1" applyBorder="1" applyAlignment="1">
      <alignment horizontal="center" vertical="center" wrapText="1"/>
    </xf>
    <xf numFmtId="0" fontId="8" fillId="11" borderId="20" xfId="0" applyFont="1" applyFill="1" applyBorder="1" applyAlignment="1">
      <alignment horizontal="center" vertical="center" wrapText="1"/>
    </xf>
    <xf numFmtId="0" fontId="8" fillId="11" borderId="22" xfId="0" applyFont="1" applyFill="1" applyBorder="1" applyAlignment="1">
      <alignment horizontal="center" vertical="center" wrapText="1"/>
    </xf>
    <xf numFmtId="0" fontId="8" fillId="11" borderId="32" xfId="0" applyFont="1" applyFill="1" applyBorder="1" applyAlignment="1">
      <alignment horizontal="center" vertical="center" wrapText="1"/>
    </xf>
    <xf numFmtId="0" fontId="8" fillId="11" borderId="33" xfId="0" applyFont="1" applyFill="1" applyBorder="1" applyAlignment="1">
      <alignment horizontal="center" vertical="center" wrapText="1"/>
    </xf>
    <xf numFmtId="0" fontId="8" fillId="11" borderId="34" xfId="0" applyFont="1" applyFill="1" applyBorder="1" applyAlignment="1">
      <alignment horizontal="center" vertical="center" wrapText="1"/>
    </xf>
    <xf numFmtId="0" fontId="8" fillId="6" borderId="12" xfId="0" applyFont="1" applyFill="1" applyBorder="1" applyAlignment="1">
      <alignment horizontal="center" vertical="center" wrapText="1"/>
    </xf>
    <xf numFmtId="0" fontId="8" fillId="6" borderId="49" xfId="0" applyFont="1" applyFill="1" applyBorder="1" applyAlignment="1">
      <alignment horizontal="center" vertical="center" wrapText="1"/>
    </xf>
    <xf numFmtId="0" fontId="10" fillId="24" borderId="24" xfId="0" applyFont="1" applyFill="1" applyBorder="1" applyAlignment="1">
      <alignment horizontal="center" vertical="center"/>
    </xf>
    <xf numFmtId="0" fontId="10" fillId="24" borderId="25" xfId="0" applyFont="1" applyFill="1" applyBorder="1" applyAlignment="1">
      <alignment horizontal="center" vertical="center"/>
    </xf>
    <xf numFmtId="0" fontId="10" fillId="24" borderId="41" xfId="0" applyFont="1" applyFill="1" applyBorder="1" applyAlignment="1">
      <alignment horizontal="center" vertical="center"/>
    </xf>
    <xf numFmtId="0" fontId="10" fillId="25" borderId="24" xfId="0" applyFont="1" applyFill="1" applyBorder="1" applyAlignment="1">
      <alignment horizontal="center" vertical="center"/>
    </xf>
    <xf numFmtId="0" fontId="10" fillId="25" borderId="25" xfId="0" applyFont="1" applyFill="1" applyBorder="1" applyAlignment="1">
      <alignment horizontal="center" vertical="center"/>
    </xf>
    <xf numFmtId="0" fontId="10" fillId="25" borderId="44" xfId="0" applyFont="1" applyFill="1" applyBorder="1" applyAlignment="1">
      <alignment horizontal="center" vertical="center"/>
    </xf>
    <xf numFmtId="0" fontId="8" fillId="23" borderId="46" xfId="0" applyFont="1" applyFill="1" applyBorder="1" applyAlignment="1">
      <alignment horizontal="center" vertical="center"/>
    </xf>
    <xf numFmtId="0" fontId="8" fillId="23" borderId="0" xfId="0" applyFont="1" applyFill="1" applyAlignment="1">
      <alignment horizontal="center" vertical="center"/>
    </xf>
    <xf numFmtId="0" fontId="8" fillId="23" borderId="47" xfId="0" applyFont="1" applyFill="1" applyBorder="1" applyAlignment="1">
      <alignment horizontal="center" vertical="center"/>
    </xf>
    <xf numFmtId="0" fontId="10" fillId="22" borderId="24" xfId="0" applyFont="1" applyFill="1" applyBorder="1" applyAlignment="1">
      <alignment horizontal="center" vertical="center"/>
    </xf>
    <xf numFmtId="0" fontId="10" fillId="22" borderId="25" xfId="0" applyFont="1" applyFill="1" applyBorder="1" applyAlignment="1">
      <alignment horizontal="center" vertical="center"/>
    </xf>
    <xf numFmtId="0" fontId="10" fillId="22" borderId="41" xfId="0" applyFont="1" applyFill="1" applyBorder="1" applyAlignment="1">
      <alignment horizontal="center" vertical="center"/>
    </xf>
    <xf numFmtId="0" fontId="10" fillId="14" borderId="24" xfId="0" applyFont="1" applyFill="1" applyBorder="1" applyAlignment="1">
      <alignment horizontal="center" vertical="center"/>
    </xf>
    <xf numFmtId="0" fontId="10" fillId="14" borderId="25" xfId="0" applyFont="1" applyFill="1" applyBorder="1" applyAlignment="1">
      <alignment horizontal="center" vertical="center"/>
    </xf>
    <xf numFmtId="0" fontId="10" fillId="14" borderId="41" xfId="0" applyFont="1" applyFill="1" applyBorder="1" applyAlignment="1">
      <alignment horizontal="center" vertical="center"/>
    </xf>
    <xf numFmtId="0" fontId="10" fillId="23" borderId="24" xfId="0" applyFont="1" applyFill="1" applyBorder="1" applyAlignment="1">
      <alignment horizontal="center" vertical="center"/>
    </xf>
    <xf numFmtId="0" fontId="10" fillId="23" borderId="25" xfId="0" applyFont="1" applyFill="1" applyBorder="1" applyAlignment="1">
      <alignment horizontal="center" vertical="center"/>
    </xf>
    <xf numFmtId="0" fontId="10" fillId="23" borderId="41" xfId="0" applyFont="1" applyFill="1" applyBorder="1" applyAlignment="1">
      <alignment horizontal="center" vertical="center"/>
    </xf>
    <xf numFmtId="0" fontId="10" fillId="3" borderId="24" xfId="0" applyFont="1" applyFill="1" applyBorder="1" applyAlignment="1">
      <alignment horizontal="center" vertical="center"/>
    </xf>
    <xf numFmtId="0" fontId="10" fillId="3" borderId="25" xfId="0" applyFont="1" applyFill="1" applyBorder="1" applyAlignment="1">
      <alignment horizontal="center" vertical="center"/>
    </xf>
    <xf numFmtId="0" fontId="10" fillId="3" borderId="41" xfId="0" applyFont="1" applyFill="1" applyBorder="1" applyAlignment="1">
      <alignment horizontal="center" vertical="center"/>
    </xf>
    <xf numFmtId="0" fontId="10" fillId="12" borderId="24" xfId="0" applyFont="1" applyFill="1" applyBorder="1" applyAlignment="1">
      <alignment horizontal="center" vertical="center"/>
    </xf>
    <xf numFmtId="0" fontId="10" fillId="12" borderId="25" xfId="0" applyFont="1" applyFill="1" applyBorder="1" applyAlignment="1">
      <alignment horizontal="center" vertical="center"/>
    </xf>
    <xf numFmtId="0" fontId="10" fillId="12" borderId="41" xfId="0" applyFont="1" applyFill="1" applyBorder="1" applyAlignment="1">
      <alignment horizontal="center" vertical="center"/>
    </xf>
    <xf numFmtId="0" fontId="10" fillId="8" borderId="24" xfId="0" applyFont="1" applyFill="1" applyBorder="1" applyAlignment="1">
      <alignment horizontal="center" vertical="center"/>
    </xf>
    <xf numFmtId="0" fontId="10" fillId="8" borderId="25" xfId="0" applyFont="1" applyFill="1" applyBorder="1" applyAlignment="1">
      <alignment horizontal="center" vertical="center"/>
    </xf>
    <xf numFmtId="0" fontId="10" fillId="8" borderId="41" xfId="0" applyFont="1" applyFill="1" applyBorder="1" applyAlignment="1">
      <alignment horizontal="center" vertical="center"/>
    </xf>
    <xf numFmtId="0" fontId="10" fillId="19" borderId="24" xfId="0" applyFont="1" applyFill="1" applyBorder="1" applyAlignment="1">
      <alignment horizontal="center" vertical="center"/>
    </xf>
    <xf numFmtId="0" fontId="10" fillId="19" borderId="25" xfId="0" applyFont="1" applyFill="1" applyBorder="1" applyAlignment="1">
      <alignment horizontal="center" vertical="center"/>
    </xf>
    <xf numFmtId="0" fontId="10" fillId="19" borderId="41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  <xf numFmtId="0" fontId="10" fillId="2" borderId="25" xfId="0" applyFont="1" applyFill="1" applyBorder="1" applyAlignment="1">
      <alignment horizontal="center" vertical="center"/>
    </xf>
    <xf numFmtId="0" fontId="10" fillId="2" borderId="41" xfId="0" applyFont="1" applyFill="1" applyBorder="1" applyAlignment="1">
      <alignment horizontal="center" vertical="center"/>
    </xf>
    <xf numFmtId="0" fontId="10" fillId="20" borderId="24" xfId="0" applyFont="1" applyFill="1" applyBorder="1" applyAlignment="1">
      <alignment horizontal="center" vertical="center"/>
    </xf>
    <xf numFmtId="0" fontId="10" fillId="20" borderId="25" xfId="0" applyFont="1" applyFill="1" applyBorder="1" applyAlignment="1">
      <alignment horizontal="center" vertical="center"/>
    </xf>
    <xf numFmtId="0" fontId="10" fillId="20" borderId="41" xfId="0" applyFont="1" applyFill="1" applyBorder="1" applyAlignment="1">
      <alignment horizontal="center" vertical="center"/>
    </xf>
    <xf numFmtId="0" fontId="10" fillId="21" borderId="24" xfId="0" applyFont="1" applyFill="1" applyBorder="1" applyAlignment="1">
      <alignment horizontal="center" vertical="center"/>
    </xf>
    <xf numFmtId="0" fontId="10" fillId="21" borderId="25" xfId="0" applyFont="1" applyFill="1" applyBorder="1" applyAlignment="1">
      <alignment horizontal="center" vertical="center"/>
    </xf>
    <xf numFmtId="0" fontId="10" fillId="21" borderId="41" xfId="0" applyFont="1" applyFill="1" applyBorder="1" applyAlignment="1">
      <alignment horizontal="center" vertical="center"/>
    </xf>
    <xf numFmtId="0" fontId="10" fillId="15" borderId="24" xfId="0" applyFont="1" applyFill="1" applyBorder="1" applyAlignment="1">
      <alignment horizontal="center" vertical="center"/>
    </xf>
    <xf numFmtId="0" fontId="10" fillId="15" borderId="25" xfId="0" applyFont="1" applyFill="1" applyBorder="1" applyAlignment="1">
      <alignment horizontal="center" vertical="center"/>
    </xf>
    <xf numFmtId="0" fontId="10" fillId="15" borderId="41" xfId="0" applyFont="1" applyFill="1" applyBorder="1" applyAlignment="1">
      <alignment horizontal="center" vertical="center"/>
    </xf>
    <xf numFmtId="0" fontId="10" fillId="16" borderId="24" xfId="0" applyFont="1" applyFill="1" applyBorder="1" applyAlignment="1">
      <alignment horizontal="center" vertical="center"/>
    </xf>
    <xf numFmtId="0" fontId="10" fillId="16" borderId="25" xfId="0" applyFont="1" applyFill="1" applyBorder="1" applyAlignment="1">
      <alignment horizontal="center" vertical="center"/>
    </xf>
    <xf numFmtId="0" fontId="10" fillId="16" borderId="41" xfId="0" applyFont="1" applyFill="1" applyBorder="1" applyAlignment="1">
      <alignment horizontal="center" vertical="center"/>
    </xf>
    <xf numFmtId="0" fontId="10" fillId="17" borderId="24" xfId="0" applyFont="1" applyFill="1" applyBorder="1" applyAlignment="1">
      <alignment horizontal="center" vertical="center"/>
    </xf>
    <xf numFmtId="0" fontId="10" fillId="17" borderId="25" xfId="0" applyFont="1" applyFill="1" applyBorder="1" applyAlignment="1">
      <alignment horizontal="center" vertical="center"/>
    </xf>
    <xf numFmtId="0" fontId="10" fillId="17" borderId="41" xfId="0" applyFont="1" applyFill="1" applyBorder="1" applyAlignment="1">
      <alignment horizontal="center" vertical="center"/>
    </xf>
    <xf numFmtId="0" fontId="10" fillId="13" borderId="24" xfId="0" applyFont="1" applyFill="1" applyBorder="1" applyAlignment="1">
      <alignment horizontal="center" vertical="center"/>
    </xf>
    <xf numFmtId="0" fontId="10" fillId="13" borderId="25" xfId="0" applyFont="1" applyFill="1" applyBorder="1" applyAlignment="1">
      <alignment horizontal="center" vertical="center"/>
    </xf>
    <xf numFmtId="0" fontId="10" fillId="13" borderId="41" xfId="0" applyFont="1" applyFill="1" applyBorder="1" applyAlignment="1">
      <alignment horizontal="center" vertical="center"/>
    </xf>
    <xf numFmtId="0" fontId="10" fillId="18" borderId="24" xfId="0" applyFont="1" applyFill="1" applyBorder="1" applyAlignment="1">
      <alignment horizontal="center" vertical="center"/>
    </xf>
    <xf numFmtId="0" fontId="10" fillId="18" borderId="25" xfId="0" applyFont="1" applyFill="1" applyBorder="1" applyAlignment="1">
      <alignment horizontal="center" vertical="center"/>
    </xf>
    <xf numFmtId="0" fontId="10" fillId="18" borderId="41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3" borderId="0" xfId="0" applyFont="1" applyFill="1" applyAlignment="1">
      <alignment horizontal="center" vertical="center" wrapText="1"/>
    </xf>
    <xf numFmtId="0" fontId="4" fillId="10" borderId="32" xfId="0" applyFont="1" applyFill="1" applyBorder="1" applyAlignment="1">
      <alignment horizontal="center" vertical="center"/>
    </xf>
    <xf numFmtId="0" fontId="4" fillId="10" borderId="33" xfId="0" applyFont="1" applyFill="1" applyBorder="1" applyAlignment="1">
      <alignment horizontal="center" vertical="center"/>
    </xf>
    <xf numFmtId="0" fontId="4" fillId="10" borderId="34" xfId="0" applyFont="1" applyFill="1" applyBorder="1" applyAlignment="1">
      <alignment horizontal="center" vertical="center"/>
    </xf>
    <xf numFmtId="0" fontId="0" fillId="11" borderId="19" xfId="0" applyFill="1" applyBorder="1" applyAlignment="1">
      <alignment horizontal="center" vertical="center"/>
    </xf>
    <xf numFmtId="0" fontId="0" fillId="11" borderId="20" xfId="0" applyFill="1" applyBorder="1" applyAlignment="1">
      <alignment horizontal="center" vertical="center"/>
    </xf>
    <xf numFmtId="0" fontId="0" fillId="11" borderId="22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" fillId="3" borderId="13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6" fillId="4" borderId="30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6" fillId="4" borderId="18" xfId="0" applyFont="1" applyFill="1" applyBorder="1" applyAlignment="1">
      <alignment horizontal="center" vertical="center"/>
    </xf>
    <xf numFmtId="0" fontId="6" fillId="4" borderId="29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 wrapText="1"/>
    </xf>
    <xf numFmtId="0" fontId="2" fillId="7" borderId="26" xfId="0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center" vertical="center" wrapText="1"/>
    </xf>
    <xf numFmtId="0" fontId="8" fillId="6" borderId="5" xfId="0" applyFont="1" applyFill="1" applyBorder="1" applyAlignment="1">
      <alignment horizontal="center" vertical="center" wrapText="1"/>
    </xf>
    <xf numFmtId="0" fontId="2" fillId="3" borderId="17" xfId="0" applyFont="1" applyFill="1" applyBorder="1" applyAlignment="1">
      <alignment horizontal="center" vertical="center" wrapText="1"/>
    </xf>
    <xf numFmtId="0" fontId="2" fillId="3" borderId="18" xfId="0" applyFont="1" applyFill="1" applyBorder="1" applyAlignment="1">
      <alignment horizontal="center" vertical="center" wrapText="1"/>
    </xf>
    <xf numFmtId="0" fontId="2" fillId="3" borderId="15" xfId="0" applyFont="1" applyFill="1" applyBorder="1" applyAlignment="1">
      <alignment horizontal="center" vertical="center" wrapText="1"/>
    </xf>
    <xf numFmtId="0" fontId="2" fillId="3" borderId="11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/>
    </xf>
    <xf numFmtId="0" fontId="8" fillId="23" borderId="0" xfId="0" applyFont="1" applyFill="1" applyBorder="1" applyAlignment="1">
      <alignment horizontal="center" vertical="center"/>
    </xf>
    <xf numFmtId="164" fontId="10" fillId="5" borderId="1" xfId="0" applyNumberFormat="1" applyFont="1" applyFill="1" applyBorder="1" applyAlignment="1">
      <alignment horizontal="center" vertical="center"/>
    </xf>
    <xf numFmtId="0" fontId="10" fillId="18" borderId="1" xfId="0" applyFont="1" applyFill="1" applyBorder="1" applyAlignment="1">
      <alignment horizontal="center" vertical="center"/>
    </xf>
    <xf numFmtId="0" fontId="0" fillId="0" borderId="3" xfId="0" applyBorder="1"/>
    <xf numFmtId="0" fontId="0" fillId="0" borderId="9" xfId="0" applyBorder="1"/>
    <xf numFmtId="0" fontId="0" fillId="0" borderId="4" xfId="0" applyBorder="1"/>
    <xf numFmtId="0" fontId="10" fillId="7" borderId="6" xfId="0" applyFont="1" applyFill="1" applyBorder="1" applyAlignment="1">
      <alignment horizontal="center" vertical="center"/>
    </xf>
    <xf numFmtId="164" fontId="10" fillId="5" borderId="5" xfId="0" applyNumberFormat="1" applyFont="1" applyFill="1" applyBorder="1" applyAlignment="1">
      <alignment horizontal="center" vertical="center"/>
    </xf>
    <xf numFmtId="0" fontId="10" fillId="18" borderId="6" xfId="0" applyFont="1" applyFill="1" applyBorder="1" applyAlignment="1">
      <alignment horizontal="center" vertical="center"/>
    </xf>
  </cellXfs>
  <cellStyles count="2">
    <cellStyle name="Normal" xfId="0" builtinId="0"/>
    <cellStyle name="Normal 2" xfId="1" xr:uid="{4FDEAE56-7636-D34A-8B5B-F12ABF23467D}"/>
  </cellStyles>
  <dxfs count="82"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2" tint="-9.9948118533890809E-2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9FF33"/>
        </patternFill>
      </fill>
    </dxf>
    <dxf>
      <fill>
        <patternFill>
          <bgColor theme="0"/>
        </patternFill>
      </fill>
    </dxf>
    <dxf>
      <fill>
        <patternFill>
          <bgColor rgb="FFFFCCCC"/>
        </patternFill>
      </fill>
    </dxf>
    <dxf>
      <font>
        <color rgb="FF9C0006"/>
      </font>
      <fill>
        <patternFill>
          <bgColor rgb="FF00FF99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4" tint="-0.24994659260841701"/>
        </patternFill>
      </fill>
    </dxf>
    <dxf>
      <fill>
        <patternFill>
          <bgColor theme="8" tint="-0.24994659260841701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66FF99"/>
      <color rgb="FFAC148B"/>
      <color rgb="FF974829"/>
      <color rgb="FF99FF33"/>
      <color rgb="FF00FF99"/>
      <color rgb="FF00FF00"/>
      <color rgb="FFFFCCCC"/>
      <color rgb="FFFF6600"/>
      <color rgb="FF2FD422"/>
      <color rgb="FFFCF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GAeral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GAeral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35E4E-8A70-4254-9AC9-E4C6FDBD7CA7}">
  <dimension ref="A1:AL254"/>
  <sheetViews>
    <sheetView topLeftCell="M2" workbookViewId="0">
      <selection activeCell="AE19" sqref="AE19"/>
    </sheetView>
  </sheetViews>
  <sheetFormatPr defaultColWidth="8.85546875" defaultRowHeight="15"/>
  <cols>
    <col min="1" max="1" width="12.85546875" style="1" customWidth="1"/>
    <col min="2" max="3" width="5.140625" style="1" customWidth="1"/>
    <col min="4" max="5" width="9.140625" style="1"/>
    <col min="6" max="6" width="12.7109375" style="1" customWidth="1"/>
    <col min="7" max="7" width="9.140625" style="1"/>
    <col min="10" max="10" width="9.140625" style="67"/>
  </cols>
  <sheetData>
    <row r="1" spans="1:38" ht="15.75" thickBot="1">
      <c r="A1" s="1" t="s">
        <v>17</v>
      </c>
      <c r="B1" s="1" t="s">
        <v>12</v>
      </c>
      <c r="C1" s="1" t="s">
        <v>18</v>
      </c>
      <c r="D1" s="1" t="s">
        <v>19</v>
      </c>
      <c r="F1" s="1" t="s">
        <v>10</v>
      </c>
      <c r="G1" s="1">
        <v>1</v>
      </c>
      <c r="I1" s="1" t="s">
        <v>162</v>
      </c>
      <c r="J1" s="1">
        <v>1</v>
      </c>
      <c r="L1" t="s">
        <v>6</v>
      </c>
      <c r="M1" t="s">
        <v>289</v>
      </c>
      <c r="O1" t="s">
        <v>6</v>
      </c>
      <c r="P1" t="s">
        <v>317</v>
      </c>
      <c r="R1" t="s">
        <v>6</v>
      </c>
      <c r="S1" t="s">
        <v>318</v>
      </c>
      <c r="U1" t="s">
        <v>6</v>
      </c>
      <c r="V1" t="s">
        <v>317</v>
      </c>
      <c r="X1" t="s">
        <v>6</v>
      </c>
      <c r="Y1" t="s">
        <v>619</v>
      </c>
      <c r="AC1" s="327" t="s">
        <v>336</v>
      </c>
      <c r="AD1" t="s">
        <v>298</v>
      </c>
      <c r="AE1" t="s">
        <v>662</v>
      </c>
      <c r="AF1" s="327" t="s">
        <v>336</v>
      </c>
      <c r="AG1" t="s">
        <v>649</v>
      </c>
      <c r="AI1" t="s">
        <v>6</v>
      </c>
      <c r="AJ1" t="s">
        <v>619</v>
      </c>
    </row>
    <row r="2" spans="1:38" ht="15.75" thickBot="1">
      <c r="A2" s="1" t="s">
        <v>6</v>
      </c>
      <c r="B2" s="1" t="s">
        <v>9</v>
      </c>
      <c r="C2" s="1" t="str">
        <f>A2&amp;B2</f>
        <v>BL</v>
      </c>
      <c r="D2" s="1" t="s">
        <v>20</v>
      </c>
      <c r="F2" s="1" t="s">
        <v>9</v>
      </c>
      <c r="G2" s="1">
        <v>-1</v>
      </c>
      <c r="I2" s="1" t="s">
        <v>163</v>
      </c>
      <c r="J2" s="1">
        <v>-1</v>
      </c>
      <c r="L2" t="s">
        <v>9</v>
      </c>
      <c r="M2" t="s">
        <v>303</v>
      </c>
      <c r="O2" t="s">
        <v>9</v>
      </c>
      <c r="P2" t="s">
        <v>319</v>
      </c>
      <c r="R2" t="s">
        <v>9</v>
      </c>
      <c r="S2" t="s">
        <v>5</v>
      </c>
      <c r="U2" t="s">
        <v>9</v>
      </c>
      <c r="V2" t="s">
        <v>319</v>
      </c>
      <c r="X2" t="s">
        <v>9</v>
      </c>
      <c r="Y2" t="s">
        <v>297</v>
      </c>
      <c r="AA2" t="s">
        <v>5</v>
      </c>
      <c r="AC2" s="328" t="s">
        <v>663</v>
      </c>
      <c r="AD2" t="s">
        <v>664</v>
      </c>
      <c r="AE2" t="s">
        <v>665</v>
      </c>
      <c r="AF2" s="328" t="s">
        <v>663</v>
      </c>
      <c r="AG2" t="s">
        <v>650</v>
      </c>
      <c r="AI2" t="s">
        <v>9</v>
      </c>
      <c r="AJ2" t="s">
        <v>297</v>
      </c>
      <c r="AL2" t="s">
        <v>5</v>
      </c>
    </row>
    <row r="3" spans="1:38" ht="15.75" thickBot="1">
      <c r="A3" s="1" t="s">
        <v>20</v>
      </c>
      <c r="B3" s="1" t="s">
        <v>9</v>
      </c>
      <c r="C3" s="1" t="str">
        <f t="shared" ref="C3:C16" si="0">A3&amp;B3</f>
        <v>F2L</v>
      </c>
      <c r="D3" s="1" t="s">
        <v>21</v>
      </c>
      <c r="F3" s="1" t="s">
        <v>34</v>
      </c>
      <c r="G3" s="1">
        <v>-1</v>
      </c>
      <c r="I3" s="1" t="s">
        <v>177</v>
      </c>
      <c r="J3" s="1">
        <v>-1</v>
      </c>
      <c r="L3" t="s">
        <v>324</v>
      </c>
      <c r="M3" t="s">
        <v>10</v>
      </c>
      <c r="O3" t="s">
        <v>324</v>
      </c>
      <c r="P3" t="s">
        <v>320</v>
      </c>
      <c r="R3" t="s">
        <v>324</v>
      </c>
      <c r="S3" t="s">
        <v>282</v>
      </c>
      <c r="U3" t="s">
        <v>324</v>
      </c>
      <c r="V3" t="s">
        <v>320</v>
      </c>
      <c r="X3" t="s">
        <v>324</v>
      </c>
      <c r="Y3" t="s">
        <v>620</v>
      </c>
      <c r="AA3" t="s">
        <v>6</v>
      </c>
      <c r="AC3" s="328" t="s">
        <v>666</v>
      </c>
      <c r="AD3" t="s">
        <v>667</v>
      </c>
      <c r="AE3" t="s">
        <v>668</v>
      </c>
      <c r="AF3" s="328" t="s">
        <v>666</v>
      </c>
      <c r="AG3" t="s">
        <v>651</v>
      </c>
      <c r="AI3" t="s">
        <v>324</v>
      </c>
      <c r="AJ3" t="s">
        <v>620</v>
      </c>
      <c r="AL3" t="s">
        <v>6</v>
      </c>
    </row>
    <row r="4" spans="1:38" ht="15.75" thickBot="1">
      <c r="A4" s="1" t="s">
        <v>21</v>
      </c>
      <c r="B4" s="1" t="s">
        <v>9</v>
      </c>
      <c r="C4" s="1" t="str">
        <f t="shared" si="0"/>
        <v>F3L</v>
      </c>
      <c r="D4" s="1" t="s">
        <v>330</v>
      </c>
      <c r="F4" s="1" t="s">
        <v>58</v>
      </c>
      <c r="G4" s="1">
        <v>1</v>
      </c>
      <c r="I4" s="1" t="s">
        <v>176</v>
      </c>
      <c r="J4" s="1">
        <v>1</v>
      </c>
      <c r="L4" t="s">
        <v>325</v>
      </c>
      <c r="M4" t="s">
        <v>283</v>
      </c>
      <c r="O4" t="s">
        <v>325</v>
      </c>
      <c r="P4" t="s">
        <v>321</v>
      </c>
      <c r="R4" t="s">
        <v>325</v>
      </c>
      <c r="S4" t="s">
        <v>327</v>
      </c>
      <c r="U4" t="s">
        <v>325</v>
      </c>
      <c r="V4" t="s">
        <v>321</v>
      </c>
      <c r="X4" t="s">
        <v>325</v>
      </c>
      <c r="Y4" t="s">
        <v>621</v>
      </c>
      <c r="AC4" s="328" t="s">
        <v>669</v>
      </c>
      <c r="AD4" t="s">
        <v>670</v>
      </c>
      <c r="AE4" t="s">
        <v>671</v>
      </c>
      <c r="AF4" s="328" t="s">
        <v>669</v>
      </c>
      <c r="AG4" t="s">
        <v>652</v>
      </c>
      <c r="AI4" t="s">
        <v>325</v>
      </c>
      <c r="AJ4" t="s">
        <v>621</v>
      </c>
    </row>
    <row r="5" spans="1:38" ht="15.75" thickBot="1">
      <c r="A5" s="1" t="s">
        <v>330</v>
      </c>
      <c r="B5" s="1" t="s">
        <v>9</v>
      </c>
      <c r="C5" s="1" t="str">
        <f t="shared" si="0"/>
        <v>XF2L</v>
      </c>
      <c r="D5" s="1" t="s">
        <v>331</v>
      </c>
      <c r="F5" s="1" t="s">
        <v>57</v>
      </c>
      <c r="G5" s="1">
        <v>-1</v>
      </c>
      <c r="I5" s="1" t="s">
        <v>175</v>
      </c>
      <c r="J5" s="1">
        <v>-1</v>
      </c>
      <c r="L5" t="s">
        <v>326</v>
      </c>
      <c r="M5" t="s">
        <v>295</v>
      </c>
      <c r="O5" t="s">
        <v>326</v>
      </c>
      <c r="P5" t="s">
        <v>322</v>
      </c>
      <c r="R5" t="s">
        <v>326</v>
      </c>
      <c r="S5" t="s">
        <v>290</v>
      </c>
      <c r="U5" t="s">
        <v>326</v>
      </c>
      <c r="V5" t="s">
        <v>322</v>
      </c>
      <c r="X5" t="s">
        <v>326</v>
      </c>
      <c r="Y5" t="s">
        <v>622</v>
      </c>
      <c r="AC5" s="328" t="s">
        <v>672</v>
      </c>
      <c r="AD5" t="s">
        <v>673</v>
      </c>
      <c r="AE5" t="s">
        <v>674</v>
      </c>
      <c r="AF5" s="328" t="s">
        <v>672</v>
      </c>
      <c r="AG5" t="s">
        <v>629</v>
      </c>
      <c r="AI5" t="s">
        <v>326</v>
      </c>
      <c r="AJ5" t="s">
        <v>622</v>
      </c>
    </row>
    <row r="6" spans="1:38" ht="15.75" thickBot="1">
      <c r="A6" s="1" t="s">
        <v>331</v>
      </c>
      <c r="B6" s="1" t="s">
        <v>9</v>
      </c>
      <c r="C6" s="1" t="str">
        <f t="shared" si="0"/>
        <v>XBL</v>
      </c>
      <c r="D6" s="1" t="s">
        <v>6</v>
      </c>
      <c r="F6" s="1" t="s">
        <v>59</v>
      </c>
      <c r="G6" s="1">
        <v>1</v>
      </c>
      <c r="I6" s="1" t="s">
        <v>165</v>
      </c>
      <c r="J6" s="1">
        <v>1</v>
      </c>
      <c r="L6" t="s">
        <v>291</v>
      </c>
      <c r="M6" t="s">
        <v>329</v>
      </c>
      <c r="O6" t="s">
        <v>291</v>
      </c>
      <c r="P6" t="s">
        <v>323</v>
      </c>
      <c r="R6" t="s">
        <v>291</v>
      </c>
      <c r="S6" t="s">
        <v>328</v>
      </c>
      <c r="U6" t="s">
        <v>291</v>
      </c>
      <c r="V6" t="s">
        <v>323</v>
      </c>
      <c r="X6" t="s">
        <v>291</v>
      </c>
      <c r="Y6" t="s">
        <v>623</v>
      </c>
      <c r="AC6" s="328" t="s">
        <v>675</v>
      </c>
      <c r="AD6" t="s">
        <v>676</v>
      </c>
      <c r="AE6" t="s">
        <v>677</v>
      </c>
      <c r="AF6" s="328" t="s">
        <v>675</v>
      </c>
      <c r="AG6" t="s">
        <v>630</v>
      </c>
      <c r="AI6" t="s">
        <v>291</v>
      </c>
      <c r="AJ6" t="s">
        <v>623</v>
      </c>
    </row>
    <row r="7" spans="1:38" ht="15.75" thickBot="1">
      <c r="A7" s="1" t="s">
        <v>20</v>
      </c>
      <c r="B7" s="1" t="s">
        <v>10</v>
      </c>
      <c r="C7" s="1" t="str">
        <f t="shared" si="0"/>
        <v>F2W</v>
      </c>
      <c r="D7" s="1" t="s">
        <v>6</v>
      </c>
      <c r="F7" s="1" t="s">
        <v>49</v>
      </c>
      <c r="G7" s="1">
        <v>-1</v>
      </c>
      <c r="I7" s="1" t="s">
        <v>168</v>
      </c>
      <c r="J7" s="1">
        <v>-1</v>
      </c>
      <c r="L7" t="s">
        <v>334</v>
      </c>
      <c r="M7" t="s">
        <v>335</v>
      </c>
      <c r="O7" t="s">
        <v>334</v>
      </c>
      <c r="P7" t="s">
        <v>333</v>
      </c>
      <c r="R7" t="s">
        <v>334</v>
      </c>
      <c r="S7" t="s">
        <v>336</v>
      </c>
      <c r="U7" t="s">
        <v>334</v>
      </c>
      <c r="V7" t="s">
        <v>333</v>
      </c>
      <c r="X7" t="s">
        <v>334</v>
      </c>
      <c r="Y7" t="s">
        <v>298</v>
      </c>
      <c r="AC7" s="328" t="s">
        <v>678</v>
      </c>
      <c r="AD7" t="s">
        <v>679</v>
      </c>
      <c r="AE7" t="s">
        <v>680</v>
      </c>
      <c r="AF7" s="328" t="s">
        <v>678</v>
      </c>
      <c r="AG7" t="s">
        <v>631</v>
      </c>
      <c r="AI7" t="s">
        <v>334</v>
      </c>
      <c r="AJ7" t="s">
        <v>298</v>
      </c>
    </row>
    <row r="8" spans="1:38" ht="15.75" thickBot="1">
      <c r="A8" s="1" t="s">
        <v>21</v>
      </c>
      <c r="B8" s="1" t="s">
        <v>10</v>
      </c>
      <c r="C8" s="1" t="str">
        <f t="shared" si="0"/>
        <v>F3W</v>
      </c>
      <c r="D8" s="1" t="s">
        <v>20</v>
      </c>
      <c r="F8" s="1" t="s">
        <v>56</v>
      </c>
      <c r="G8" s="1">
        <v>1</v>
      </c>
      <c r="I8" s="1" t="s">
        <v>174</v>
      </c>
      <c r="J8" s="1">
        <v>1</v>
      </c>
      <c r="L8" s="16"/>
      <c r="O8" s="16"/>
      <c r="AC8" s="328" t="s">
        <v>681</v>
      </c>
      <c r="AD8" t="s">
        <v>682</v>
      </c>
      <c r="AE8" t="s">
        <v>683</v>
      </c>
      <c r="AF8" s="328" t="s">
        <v>681</v>
      </c>
      <c r="AG8" t="s">
        <v>632</v>
      </c>
    </row>
    <row r="9" spans="1:38" ht="15.75" thickBot="1">
      <c r="A9" s="1" t="s">
        <v>330</v>
      </c>
      <c r="B9" s="1" t="s">
        <v>10</v>
      </c>
      <c r="C9" s="1" t="str">
        <f t="shared" si="0"/>
        <v>XF2W</v>
      </c>
      <c r="D9" s="1" t="s">
        <v>21</v>
      </c>
      <c r="F9" s="1" t="s">
        <v>52</v>
      </c>
      <c r="G9" s="1">
        <v>-1</v>
      </c>
      <c r="I9" s="1" t="s">
        <v>170</v>
      </c>
      <c r="J9" s="1">
        <v>-1</v>
      </c>
      <c r="L9" s="16"/>
      <c r="O9" s="16"/>
      <c r="AC9" s="328" t="s">
        <v>684</v>
      </c>
      <c r="AD9" t="s">
        <v>685</v>
      </c>
      <c r="AE9" t="s">
        <v>686</v>
      </c>
      <c r="AF9" s="328" t="s">
        <v>684</v>
      </c>
      <c r="AG9" t="s">
        <v>633</v>
      </c>
    </row>
    <row r="10" spans="1:38" ht="15.75" thickBot="1">
      <c r="A10" s="1" t="s">
        <v>331</v>
      </c>
      <c r="B10" s="1" t="s">
        <v>10</v>
      </c>
      <c r="C10" s="1" t="str">
        <f t="shared" si="0"/>
        <v>XBW</v>
      </c>
      <c r="D10" s="1" t="s">
        <v>330</v>
      </c>
      <c r="F10" s="1" t="s">
        <v>54</v>
      </c>
      <c r="G10" s="1">
        <v>1</v>
      </c>
      <c r="I10" s="1" t="s">
        <v>172</v>
      </c>
      <c r="J10" s="1">
        <v>1</v>
      </c>
      <c r="L10" s="16"/>
      <c r="O10" s="16"/>
      <c r="AC10" s="328" t="s">
        <v>687</v>
      </c>
      <c r="AD10" t="s">
        <v>688</v>
      </c>
      <c r="AE10" t="s">
        <v>689</v>
      </c>
      <c r="AF10" s="328" t="s">
        <v>687</v>
      </c>
      <c r="AG10" t="s">
        <v>6</v>
      </c>
    </row>
    <row r="11" spans="1:38" ht="15.75" thickBot="1">
      <c r="A11" s="1" t="s">
        <v>6</v>
      </c>
      <c r="B11" s="1" t="s">
        <v>10</v>
      </c>
      <c r="C11" s="1" t="str">
        <f t="shared" si="0"/>
        <v>BW</v>
      </c>
      <c r="D11" s="1" t="s">
        <v>734</v>
      </c>
      <c r="F11" s="1" t="s">
        <v>51</v>
      </c>
      <c r="G11" s="1">
        <v>-1</v>
      </c>
      <c r="I11" s="1" t="s">
        <v>169</v>
      </c>
      <c r="J11" s="1">
        <v>-1</v>
      </c>
      <c r="L11" s="16"/>
      <c r="AC11" s="328" t="s">
        <v>690</v>
      </c>
      <c r="AD11" t="s">
        <v>691</v>
      </c>
      <c r="AE11" t="s">
        <v>692</v>
      </c>
      <c r="AF11" s="328" t="s">
        <v>690</v>
      </c>
      <c r="AG11" t="s">
        <v>289</v>
      </c>
    </row>
    <row r="12" spans="1:38" ht="15.75" thickBot="1">
      <c r="A12" s="1" t="s">
        <v>734</v>
      </c>
      <c r="B12" s="1" t="s">
        <v>10</v>
      </c>
      <c r="C12" s="1" t="str">
        <f t="shared" si="0"/>
        <v>L4W</v>
      </c>
      <c r="D12" s="1" t="s">
        <v>735</v>
      </c>
      <c r="F12" s="1" t="s">
        <v>55</v>
      </c>
      <c r="G12" s="1">
        <v>1</v>
      </c>
      <c r="I12" s="1" t="s">
        <v>173</v>
      </c>
      <c r="J12" s="1">
        <v>1</v>
      </c>
      <c r="L12" s="16"/>
      <c r="AC12" s="328" t="s">
        <v>693</v>
      </c>
      <c r="AD12" t="s">
        <v>694</v>
      </c>
      <c r="AE12" t="s">
        <v>695</v>
      </c>
      <c r="AF12" s="328" t="s">
        <v>693</v>
      </c>
      <c r="AG12" t="s">
        <v>653</v>
      </c>
    </row>
    <row r="13" spans="1:38" ht="15.75" thickBot="1">
      <c r="A13" s="1" t="s">
        <v>735</v>
      </c>
      <c r="B13" s="1" t="s">
        <v>10</v>
      </c>
      <c r="C13" s="1" t="str">
        <f t="shared" si="0"/>
        <v>L3W</v>
      </c>
      <c r="D13" s="1" t="s">
        <v>736</v>
      </c>
      <c r="F13" s="1" t="s">
        <v>50</v>
      </c>
      <c r="G13" s="1">
        <v>-1</v>
      </c>
      <c r="I13" s="1" t="s">
        <v>171</v>
      </c>
      <c r="J13" s="1">
        <v>-1</v>
      </c>
      <c r="L13" s="16"/>
      <c r="AC13" s="328" t="s">
        <v>696</v>
      </c>
      <c r="AD13" t="s">
        <v>697</v>
      </c>
      <c r="AE13" t="s">
        <v>698</v>
      </c>
      <c r="AF13" s="328" t="s">
        <v>696</v>
      </c>
      <c r="AG13" t="s">
        <v>654</v>
      </c>
    </row>
    <row r="14" spans="1:38" ht="15.75" thickBot="1">
      <c r="A14" s="1" t="s">
        <v>736</v>
      </c>
      <c r="B14" s="1" t="s">
        <v>10</v>
      </c>
      <c r="C14" s="1" t="str">
        <f t="shared" si="0"/>
        <v>L5W</v>
      </c>
      <c r="D14" s="1" t="s">
        <v>13</v>
      </c>
      <c r="F14" s="1" t="s">
        <v>53</v>
      </c>
      <c r="G14" s="1">
        <v>1</v>
      </c>
      <c r="I14" s="1" t="s">
        <v>164</v>
      </c>
      <c r="J14" s="1">
        <v>1</v>
      </c>
      <c r="L14" s="16"/>
      <c r="AC14" s="328" t="s">
        <v>699</v>
      </c>
      <c r="AD14" t="s">
        <v>700</v>
      </c>
      <c r="AE14" t="s">
        <v>701</v>
      </c>
      <c r="AF14" s="328" t="s">
        <v>699</v>
      </c>
      <c r="AG14" t="s">
        <v>655</v>
      </c>
    </row>
    <row r="15" spans="1:38" ht="15.75" thickBot="1">
      <c r="A15" s="1" t="s">
        <v>13</v>
      </c>
      <c r="B15" s="1" t="s">
        <v>10</v>
      </c>
      <c r="C15" s="1" t="str">
        <f t="shared" si="0"/>
        <v>L2W</v>
      </c>
      <c r="D15" s="1" t="s">
        <v>734</v>
      </c>
      <c r="F15" s="1" t="s">
        <v>61</v>
      </c>
      <c r="G15" s="1">
        <v>-1</v>
      </c>
      <c r="I15" s="1" t="s">
        <v>178</v>
      </c>
      <c r="J15" s="1">
        <v>-1</v>
      </c>
      <c r="L15" s="16"/>
      <c r="AC15" s="328" t="s">
        <v>702</v>
      </c>
      <c r="AD15" t="s">
        <v>703</v>
      </c>
      <c r="AE15" t="s">
        <v>704</v>
      </c>
      <c r="AF15" s="328" t="s">
        <v>702</v>
      </c>
      <c r="AG15" t="s">
        <v>656</v>
      </c>
    </row>
    <row r="16" spans="1:38" ht="15.75" thickBot="1">
      <c r="A16" s="1" t="s">
        <v>734</v>
      </c>
      <c r="B16" s="1" t="s">
        <v>9</v>
      </c>
      <c r="C16" s="1" t="str">
        <f t="shared" si="0"/>
        <v>L4L</v>
      </c>
      <c r="D16" s="1" t="s">
        <v>20</v>
      </c>
      <c r="F16" s="1" t="s">
        <v>332</v>
      </c>
      <c r="G16" s="1">
        <v>1</v>
      </c>
      <c r="I16" s="1" t="s">
        <v>342</v>
      </c>
      <c r="J16" s="1">
        <v>1</v>
      </c>
      <c r="L16" s="16"/>
      <c r="AC16" s="328" t="s">
        <v>705</v>
      </c>
      <c r="AD16" t="s">
        <v>706</v>
      </c>
      <c r="AE16" t="s">
        <v>707</v>
      </c>
      <c r="AF16" s="328" t="s">
        <v>705</v>
      </c>
      <c r="AG16" t="s">
        <v>657</v>
      </c>
    </row>
    <row r="17" spans="1:33" ht="15.75" thickBot="1">
      <c r="A17" s="1" t="s">
        <v>735</v>
      </c>
      <c r="B17" s="1" t="s">
        <v>9</v>
      </c>
      <c r="C17" s="1" t="str">
        <f>A17&amp;B17</f>
        <v>L3L</v>
      </c>
      <c r="D17" s="1" t="s">
        <v>20</v>
      </c>
      <c r="F17" s="1" t="s">
        <v>62</v>
      </c>
      <c r="G17" s="1">
        <v>-1</v>
      </c>
      <c r="I17" s="1" t="s">
        <v>179</v>
      </c>
      <c r="J17" s="1">
        <v>-1</v>
      </c>
      <c r="L17" s="16"/>
      <c r="AC17" s="328" t="s">
        <v>708</v>
      </c>
      <c r="AD17" t="s">
        <v>709</v>
      </c>
      <c r="AE17" t="s">
        <v>710</v>
      </c>
      <c r="AF17" s="328" t="s">
        <v>708</v>
      </c>
      <c r="AG17" t="s">
        <v>658</v>
      </c>
    </row>
    <row r="18" spans="1:33" ht="15.75" thickBot="1">
      <c r="A18" s="1" t="s">
        <v>736</v>
      </c>
      <c r="B18" s="1" t="s">
        <v>9</v>
      </c>
      <c r="C18" s="1" t="str">
        <f>A18&amp;B18</f>
        <v>L5L</v>
      </c>
      <c r="D18" s="1" t="s">
        <v>20</v>
      </c>
      <c r="F18" s="1" t="s">
        <v>63</v>
      </c>
      <c r="G18" s="1">
        <v>1</v>
      </c>
      <c r="I18" s="1" t="s">
        <v>180</v>
      </c>
      <c r="J18" s="1">
        <v>1</v>
      </c>
      <c r="L18" s="16"/>
      <c r="Z18" t="str">
        <f>CHAR(CODE(A1)+1)</f>
        <v>Q</v>
      </c>
      <c r="AC18" s="328" t="s">
        <v>711</v>
      </c>
      <c r="AD18" t="s">
        <v>712</v>
      </c>
      <c r="AE18" t="s">
        <v>822</v>
      </c>
      <c r="AF18" s="328" t="s">
        <v>711</v>
      </c>
      <c r="AG18" t="s">
        <v>690</v>
      </c>
    </row>
    <row r="19" spans="1:33" ht="15.75" thickBot="1">
      <c r="A19" s="1" t="s">
        <v>13</v>
      </c>
      <c r="B19" s="1" t="s">
        <v>9</v>
      </c>
      <c r="C19" s="1" t="str">
        <f>A19&amp;B19</f>
        <v>L2L</v>
      </c>
      <c r="D19" s="1" t="s">
        <v>20</v>
      </c>
      <c r="F19" s="1" t="s">
        <v>64</v>
      </c>
      <c r="G19" s="1">
        <v>-1</v>
      </c>
      <c r="I19" s="1" t="s">
        <v>181</v>
      </c>
      <c r="J19" s="1">
        <v>-1</v>
      </c>
      <c r="AC19" s="328" t="s">
        <v>823</v>
      </c>
      <c r="AD19" t="s">
        <v>907</v>
      </c>
      <c r="AE19" t="s">
        <v>908</v>
      </c>
      <c r="AF19" s="328" t="s">
        <v>823</v>
      </c>
      <c r="AG19" t="s">
        <v>737</v>
      </c>
    </row>
    <row r="20" spans="1:33" ht="15.75" thickBot="1">
      <c r="F20" s="1" t="s">
        <v>65</v>
      </c>
      <c r="G20" s="1">
        <v>1</v>
      </c>
      <c r="I20" s="1" t="s">
        <v>182</v>
      </c>
      <c r="J20" s="1">
        <v>1</v>
      </c>
      <c r="AC20" s="328" t="s">
        <v>824</v>
      </c>
      <c r="AD20" t="s">
        <v>910</v>
      </c>
      <c r="AE20" t="s">
        <v>911</v>
      </c>
      <c r="AF20" s="328" t="s">
        <v>824</v>
      </c>
      <c r="AG20" t="s">
        <v>738</v>
      </c>
    </row>
    <row r="21" spans="1:33" ht="15.75" thickBot="1">
      <c r="F21" s="1" t="s">
        <v>66</v>
      </c>
      <c r="G21" s="1">
        <v>-1</v>
      </c>
      <c r="I21" s="1" t="s">
        <v>183</v>
      </c>
      <c r="J21" s="1">
        <v>-1</v>
      </c>
      <c r="AC21" s="328" t="s">
        <v>825</v>
      </c>
      <c r="AD21" t="s">
        <v>912</v>
      </c>
      <c r="AE21" t="s">
        <v>913</v>
      </c>
      <c r="AF21" s="328" t="s">
        <v>825</v>
      </c>
      <c r="AG21" t="s">
        <v>739</v>
      </c>
    </row>
    <row r="22" spans="1:33" ht="15.75" thickBot="1">
      <c r="F22" s="1" t="s">
        <v>67</v>
      </c>
      <c r="G22" s="1">
        <v>1</v>
      </c>
      <c r="I22" s="1" t="s">
        <v>184</v>
      </c>
      <c r="J22" s="1">
        <v>1</v>
      </c>
      <c r="AC22" s="328" t="s">
        <v>826</v>
      </c>
      <c r="AD22" t="s">
        <v>914</v>
      </c>
      <c r="AE22" t="s">
        <v>915</v>
      </c>
      <c r="AF22" s="328" t="s">
        <v>826</v>
      </c>
      <c r="AG22" t="s">
        <v>740</v>
      </c>
    </row>
    <row r="23" spans="1:33" ht="15.75" thickBot="1">
      <c r="F23" s="1" t="s">
        <v>68</v>
      </c>
      <c r="G23" s="1">
        <v>-1</v>
      </c>
      <c r="I23" s="1" t="s">
        <v>185</v>
      </c>
      <c r="J23" s="1">
        <v>-1</v>
      </c>
      <c r="AC23" s="328" t="s">
        <v>827</v>
      </c>
      <c r="AD23" t="s">
        <v>916</v>
      </c>
      <c r="AE23" t="s">
        <v>917</v>
      </c>
      <c r="AF23" s="328" t="s">
        <v>827</v>
      </c>
      <c r="AG23" t="s">
        <v>741</v>
      </c>
    </row>
    <row r="24" spans="1:33" ht="15.75" thickBot="1">
      <c r="F24" s="1" t="s">
        <v>69</v>
      </c>
      <c r="G24" s="1">
        <v>1</v>
      </c>
      <c r="I24" s="1" t="s">
        <v>186</v>
      </c>
      <c r="J24" s="1">
        <v>1</v>
      </c>
      <c r="AC24" s="328" t="s">
        <v>828</v>
      </c>
      <c r="AD24" t="s">
        <v>918</v>
      </c>
      <c r="AE24" t="s">
        <v>919</v>
      </c>
      <c r="AF24" s="328" t="s">
        <v>828</v>
      </c>
      <c r="AG24" t="s">
        <v>742</v>
      </c>
    </row>
    <row r="25" spans="1:33" ht="15.75" thickBot="1">
      <c r="F25" s="1" t="s">
        <v>70</v>
      </c>
      <c r="G25" s="1">
        <v>-1</v>
      </c>
      <c r="I25" s="1" t="s">
        <v>187</v>
      </c>
      <c r="J25" s="1">
        <v>-1</v>
      </c>
      <c r="AC25" s="328" t="s">
        <v>829</v>
      </c>
      <c r="AD25" t="s">
        <v>920</v>
      </c>
      <c r="AE25" t="s">
        <v>921</v>
      </c>
      <c r="AF25" s="328" t="s">
        <v>829</v>
      </c>
      <c r="AG25" t="s">
        <v>743</v>
      </c>
    </row>
    <row r="26" spans="1:33" ht="15.75" thickBot="1">
      <c r="F26" s="1" t="s">
        <v>71</v>
      </c>
      <c r="G26" s="1">
        <v>1</v>
      </c>
      <c r="I26" s="1" t="s">
        <v>188</v>
      </c>
      <c r="J26" s="1">
        <v>1</v>
      </c>
      <c r="AC26" s="328" t="s">
        <v>830</v>
      </c>
      <c r="AD26" t="s">
        <v>922</v>
      </c>
      <c r="AE26" t="s">
        <v>923</v>
      </c>
      <c r="AF26" s="328" t="s">
        <v>830</v>
      </c>
      <c r="AG26" t="s">
        <v>744</v>
      </c>
    </row>
    <row r="27" spans="1:33" ht="15.75" thickBot="1">
      <c r="F27" s="1" t="s">
        <v>72</v>
      </c>
      <c r="G27" s="1">
        <v>-1</v>
      </c>
      <c r="I27" s="1" t="s">
        <v>189</v>
      </c>
      <c r="J27" s="1">
        <v>-1</v>
      </c>
      <c r="AC27" s="328" t="s">
        <v>831</v>
      </c>
      <c r="AD27" t="s">
        <v>924</v>
      </c>
      <c r="AE27" t="s">
        <v>925</v>
      </c>
      <c r="AF27" s="328" t="s">
        <v>831</v>
      </c>
      <c r="AG27" t="s">
        <v>745</v>
      </c>
    </row>
    <row r="28" spans="1:33" ht="15.75" thickBot="1">
      <c r="F28" s="1" t="s">
        <v>73</v>
      </c>
      <c r="G28" s="1">
        <v>1</v>
      </c>
      <c r="I28" s="1" t="s">
        <v>190</v>
      </c>
      <c r="J28" s="1">
        <v>1</v>
      </c>
      <c r="AC28" s="328" t="s">
        <v>832</v>
      </c>
      <c r="AD28" t="s">
        <v>926</v>
      </c>
      <c r="AE28" t="s">
        <v>927</v>
      </c>
      <c r="AF28" s="328" t="s">
        <v>832</v>
      </c>
      <c r="AG28" t="s">
        <v>746</v>
      </c>
    </row>
    <row r="29" spans="1:33" ht="15.75" thickBot="1">
      <c r="F29" s="1" t="s">
        <v>74</v>
      </c>
      <c r="G29" s="1">
        <v>-1</v>
      </c>
      <c r="I29" s="1" t="s">
        <v>191</v>
      </c>
      <c r="J29" s="1">
        <v>-1</v>
      </c>
      <c r="AC29" s="328" t="s">
        <v>833</v>
      </c>
      <c r="AD29" t="s">
        <v>928</v>
      </c>
      <c r="AE29" t="s">
        <v>929</v>
      </c>
      <c r="AF29" s="328" t="s">
        <v>833</v>
      </c>
      <c r="AG29" t="s">
        <v>747</v>
      </c>
    </row>
    <row r="30" spans="1:33" ht="15.75" thickBot="1">
      <c r="F30" t="s">
        <v>60</v>
      </c>
      <c r="G30" s="1">
        <v>1</v>
      </c>
      <c r="I30" t="s">
        <v>166</v>
      </c>
      <c r="J30" s="1">
        <v>1</v>
      </c>
      <c r="AC30" s="328" t="s">
        <v>834</v>
      </c>
      <c r="AD30" t="s">
        <v>930</v>
      </c>
      <c r="AE30" t="s">
        <v>931</v>
      </c>
      <c r="AF30" s="328" t="s">
        <v>834</v>
      </c>
      <c r="AG30" t="s">
        <v>748</v>
      </c>
    </row>
    <row r="31" spans="1:33" ht="15.75" thickBot="1">
      <c r="F31" t="s">
        <v>75</v>
      </c>
      <c r="G31" s="1">
        <v>-1</v>
      </c>
      <c r="I31" t="s">
        <v>192</v>
      </c>
      <c r="J31" s="1">
        <v>-1</v>
      </c>
      <c r="AC31" s="328" t="s">
        <v>835</v>
      </c>
      <c r="AD31" t="s">
        <v>932</v>
      </c>
      <c r="AE31" t="s">
        <v>933</v>
      </c>
      <c r="AF31" s="328" t="s">
        <v>835</v>
      </c>
      <c r="AG31" t="s">
        <v>749</v>
      </c>
    </row>
    <row r="32" spans="1:33" ht="15.75" thickBot="1">
      <c r="F32" t="s">
        <v>91</v>
      </c>
      <c r="G32" s="1">
        <v>1</v>
      </c>
      <c r="I32" t="s">
        <v>208</v>
      </c>
      <c r="J32" s="1">
        <v>1</v>
      </c>
      <c r="AC32" s="328" t="s">
        <v>836</v>
      </c>
      <c r="AD32" t="s">
        <v>934</v>
      </c>
      <c r="AE32" t="s">
        <v>935</v>
      </c>
      <c r="AF32" s="328" t="s">
        <v>836</v>
      </c>
      <c r="AG32" t="s">
        <v>750</v>
      </c>
    </row>
    <row r="33" spans="6:33" ht="15.75" thickBot="1">
      <c r="F33" t="s">
        <v>79</v>
      </c>
      <c r="G33" s="1">
        <v>-1</v>
      </c>
      <c r="I33" t="s">
        <v>196</v>
      </c>
      <c r="J33" s="1">
        <v>-1</v>
      </c>
      <c r="AC33" s="328" t="s">
        <v>837</v>
      </c>
      <c r="AD33" t="s">
        <v>936</v>
      </c>
      <c r="AE33" t="s">
        <v>937</v>
      </c>
      <c r="AF33" s="328" t="s">
        <v>837</v>
      </c>
      <c r="AG33" t="s">
        <v>751</v>
      </c>
    </row>
    <row r="34" spans="6:33" ht="15.75" thickBot="1">
      <c r="F34" t="s">
        <v>95</v>
      </c>
      <c r="G34" s="1">
        <v>1</v>
      </c>
      <c r="I34" t="s">
        <v>212</v>
      </c>
      <c r="J34" s="1">
        <v>1</v>
      </c>
      <c r="AC34" s="328" t="s">
        <v>838</v>
      </c>
      <c r="AD34" t="s">
        <v>938</v>
      </c>
      <c r="AE34" t="s">
        <v>939</v>
      </c>
      <c r="AF34" s="328" t="s">
        <v>838</v>
      </c>
      <c r="AG34" t="s">
        <v>752</v>
      </c>
    </row>
    <row r="35" spans="6:33" ht="15.75" thickBot="1">
      <c r="F35" t="s">
        <v>77</v>
      </c>
      <c r="G35" s="1">
        <v>-1</v>
      </c>
      <c r="I35" t="s">
        <v>194</v>
      </c>
      <c r="J35" s="1">
        <v>-1</v>
      </c>
      <c r="AC35" s="328" t="s">
        <v>839</v>
      </c>
      <c r="AD35" t="s">
        <v>940</v>
      </c>
      <c r="AE35" t="s">
        <v>941</v>
      </c>
      <c r="AF35" s="328" t="s">
        <v>839</v>
      </c>
      <c r="AG35" t="s">
        <v>753</v>
      </c>
    </row>
    <row r="36" spans="6:33" ht="15.75" thickBot="1">
      <c r="F36" t="s">
        <v>93</v>
      </c>
      <c r="G36" s="1">
        <v>1</v>
      </c>
      <c r="I36" t="s">
        <v>210</v>
      </c>
      <c r="J36" s="1">
        <v>1</v>
      </c>
      <c r="AC36" s="328" t="s">
        <v>840</v>
      </c>
      <c r="AD36" t="s">
        <v>942</v>
      </c>
      <c r="AE36" t="s">
        <v>943</v>
      </c>
      <c r="AF36" s="328" t="s">
        <v>840</v>
      </c>
      <c r="AG36" t="s">
        <v>754</v>
      </c>
    </row>
    <row r="37" spans="6:33" ht="15.75" thickBot="1">
      <c r="F37" t="s">
        <v>81</v>
      </c>
      <c r="G37" s="1">
        <v>-1</v>
      </c>
      <c r="I37" t="s">
        <v>198</v>
      </c>
      <c r="J37" s="1">
        <v>-1</v>
      </c>
      <c r="AC37" s="328" t="s">
        <v>841</v>
      </c>
      <c r="AD37" t="s">
        <v>944</v>
      </c>
      <c r="AE37" t="s">
        <v>909</v>
      </c>
      <c r="AF37" s="328" t="s">
        <v>841</v>
      </c>
      <c r="AG37" t="s">
        <v>755</v>
      </c>
    </row>
    <row r="38" spans="6:33" ht="15.75" thickBot="1">
      <c r="F38" t="s">
        <v>97</v>
      </c>
      <c r="G38" s="1">
        <v>1</v>
      </c>
      <c r="I38" t="s">
        <v>214</v>
      </c>
      <c r="J38" s="1">
        <v>1</v>
      </c>
      <c r="AC38" s="328" t="s">
        <v>842</v>
      </c>
      <c r="AD38" t="s">
        <v>945</v>
      </c>
      <c r="AE38" t="s">
        <v>946</v>
      </c>
      <c r="AF38" s="328" t="s">
        <v>842</v>
      </c>
      <c r="AG38" t="s">
        <v>756</v>
      </c>
    </row>
    <row r="39" spans="6:33" ht="15.75" thickBot="1">
      <c r="F39" t="s">
        <v>76</v>
      </c>
      <c r="G39" s="1">
        <v>-1</v>
      </c>
      <c r="I39" t="s">
        <v>193</v>
      </c>
      <c r="J39" s="1">
        <v>-1</v>
      </c>
      <c r="AC39" s="328" t="s">
        <v>843</v>
      </c>
      <c r="AD39" t="s">
        <v>947</v>
      </c>
      <c r="AE39" t="s">
        <v>948</v>
      </c>
      <c r="AF39" s="328" t="s">
        <v>843</v>
      </c>
      <c r="AG39" t="s">
        <v>757</v>
      </c>
    </row>
    <row r="40" spans="6:33" ht="15.75" thickBot="1">
      <c r="F40" t="s">
        <v>92</v>
      </c>
      <c r="G40" s="1">
        <v>1</v>
      </c>
      <c r="I40" t="s">
        <v>209</v>
      </c>
      <c r="J40" s="1">
        <v>1</v>
      </c>
      <c r="AC40" s="328" t="s">
        <v>844</v>
      </c>
      <c r="AD40" t="s">
        <v>949</v>
      </c>
      <c r="AE40" t="s">
        <v>950</v>
      </c>
      <c r="AF40" s="328" t="s">
        <v>844</v>
      </c>
      <c r="AG40" t="s">
        <v>758</v>
      </c>
    </row>
    <row r="41" spans="6:33" ht="15.75" thickBot="1">
      <c r="F41" t="s">
        <v>80</v>
      </c>
      <c r="G41" s="1">
        <v>-1</v>
      </c>
      <c r="I41" t="s">
        <v>197</v>
      </c>
      <c r="J41" s="1">
        <v>-1</v>
      </c>
      <c r="AC41" s="328" t="s">
        <v>845</v>
      </c>
      <c r="AD41" t="s">
        <v>951</v>
      </c>
      <c r="AE41" t="s">
        <v>952</v>
      </c>
      <c r="AF41" s="328" t="s">
        <v>845</v>
      </c>
      <c r="AG41" t="s">
        <v>759</v>
      </c>
    </row>
    <row r="42" spans="6:33" ht="15.75" thickBot="1">
      <c r="F42" t="s">
        <v>96</v>
      </c>
      <c r="G42" s="1">
        <v>1</v>
      </c>
      <c r="I42" t="s">
        <v>213</v>
      </c>
      <c r="J42" s="1">
        <v>1</v>
      </c>
      <c r="AC42" s="328" t="s">
        <v>846</v>
      </c>
      <c r="AD42" t="s">
        <v>953</v>
      </c>
      <c r="AE42" t="s">
        <v>954</v>
      </c>
      <c r="AF42" s="328" t="s">
        <v>846</v>
      </c>
      <c r="AG42" t="s">
        <v>760</v>
      </c>
    </row>
    <row r="43" spans="6:33" ht="15.75" thickBot="1">
      <c r="F43" t="s">
        <v>78</v>
      </c>
      <c r="G43" s="1">
        <v>-1</v>
      </c>
      <c r="I43" t="s">
        <v>195</v>
      </c>
      <c r="J43" s="1">
        <v>-1</v>
      </c>
      <c r="AC43" s="328" t="s">
        <v>904</v>
      </c>
      <c r="AD43" t="s">
        <v>955</v>
      </c>
      <c r="AE43" t="s">
        <v>956</v>
      </c>
      <c r="AF43" s="328" t="s">
        <v>904</v>
      </c>
      <c r="AG43" t="s">
        <v>761</v>
      </c>
    </row>
    <row r="44" spans="6:33" ht="15.75" thickBot="1">
      <c r="F44" t="s">
        <v>94</v>
      </c>
      <c r="G44" s="1">
        <v>1</v>
      </c>
      <c r="I44" t="s">
        <v>211</v>
      </c>
      <c r="J44" s="1">
        <v>1</v>
      </c>
      <c r="AC44" s="328" t="s">
        <v>847</v>
      </c>
      <c r="AD44" t="s">
        <v>957</v>
      </c>
      <c r="AE44" t="s">
        <v>958</v>
      </c>
      <c r="AF44" s="328" t="s">
        <v>847</v>
      </c>
      <c r="AG44" t="s">
        <v>762</v>
      </c>
    </row>
    <row r="45" spans="6:33" ht="15.75" thickBot="1">
      <c r="F45" t="s">
        <v>82</v>
      </c>
      <c r="G45" s="1">
        <v>-1</v>
      </c>
      <c r="I45" t="s">
        <v>199</v>
      </c>
      <c r="J45" s="1">
        <v>-1</v>
      </c>
      <c r="AC45" s="328" t="s">
        <v>848</v>
      </c>
      <c r="AD45" t="s">
        <v>959</v>
      </c>
      <c r="AE45" t="s">
        <v>960</v>
      </c>
      <c r="AF45" s="328" t="s">
        <v>848</v>
      </c>
      <c r="AG45" t="s">
        <v>763</v>
      </c>
    </row>
    <row r="46" spans="6:33" ht="15.75" thickBot="1">
      <c r="F46" t="s">
        <v>98</v>
      </c>
      <c r="G46" s="1">
        <v>1</v>
      </c>
      <c r="I46" t="s">
        <v>215</v>
      </c>
      <c r="J46" s="1">
        <v>1</v>
      </c>
      <c r="AC46" s="328" t="s">
        <v>849</v>
      </c>
      <c r="AD46" t="s">
        <v>961</v>
      </c>
      <c r="AE46" t="s">
        <v>962</v>
      </c>
      <c r="AF46" s="328" t="s">
        <v>849</v>
      </c>
      <c r="AG46" t="s">
        <v>764</v>
      </c>
    </row>
    <row r="47" spans="6:33" ht="15.75" thickBot="1">
      <c r="F47" t="s">
        <v>83</v>
      </c>
      <c r="G47" s="1">
        <v>-1</v>
      </c>
      <c r="I47" t="s">
        <v>200</v>
      </c>
      <c r="J47" s="1">
        <v>-1</v>
      </c>
      <c r="AC47" s="328" t="s">
        <v>850</v>
      </c>
      <c r="AD47" t="s">
        <v>963</v>
      </c>
      <c r="AE47" t="s">
        <v>964</v>
      </c>
      <c r="AF47" s="328" t="s">
        <v>850</v>
      </c>
      <c r="AG47" t="s">
        <v>765</v>
      </c>
    </row>
    <row r="48" spans="6:33" ht="15.75" thickBot="1">
      <c r="F48" t="s">
        <v>99</v>
      </c>
      <c r="G48" s="1">
        <v>1</v>
      </c>
      <c r="I48" t="s">
        <v>216</v>
      </c>
      <c r="J48" s="1">
        <v>1</v>
      </c>
      <c r="AC48" s="328" t="s">
        <v>851</v>
      </c>
      <c r="AD48" t="s">
        <v>965</v>
      </c>
      <c r="AE48" t="s">
        <v>966</v>
      </c>
      <c r="AF48" s="328" t="s">
        <v>851</v>
      </c>
      <c r="AG48" t="s">
        <v>766</v>
      </c>
    </row>
    <row r="49" spans="6:33" ht="15.75" thickBot="1">
      <c r="F49" t="s">
        <v>87</v>
      </c>
      <c r="G49" s="1">
        <v>-1</v>
      </c>
      <c r="I49" t="s">
        <v>204</v>
      </c>
      <c r="J49" s="1">
        <v>-1</v>
      </c>
      <c r="AC49" s="328" t="s">
        <v>852</v>
      </c>
      <c r="AD49" t="s">
        <v>967</v>
      </c>
      <c r="AE49" t="s">
        <v>968</v>
      </c>
      <c r="AF49" s="328" t="s">
        <v>852</v>
      </c>
      <c r="AG49" t="s">
        <v>767</v>
      </c>
    </row>
    <row r="50" spans="6:33" ht="15.75" thickBot="1">
      <c r="F50" t="s">
        <v>103</v>
      </c>
      <c r="G50" s="1">
        <v>1</v>
      </c>
      <c r="I50" t="s">
        <v>220</v>
      </c>
      <c r="J50" s="1">
        <v>1</v>
      </c>
      <c r="AC50" s="328" t="s">
        <v>853</v>
      </c>
      <c r="AD50" t="s">
        <v>969</v>
      </c>
      <c r="AE50" t="s">
        <v>970</v>
      </c>
      <c r="AF50" s="328" t="s">
        <v>853</v>
      </c>
      <c r="AG50" t="s">
        <v>768</v>
      </c>
    </row>
    <row r="51" spans="6:33" ht="15.75" thickBot="1">
      <c r="F51" t="s">
        <v>85</v>
      </c>
      <c r="G51" s="1">
        <v>-1</v>
      </c>
      <c r="I51" t="s">
        <v>202</v>
      </c>
      <c r="J51" s="1">
        <v>-1</v>
      </c>
      <c r="AC51" s="328" t="s">
        <v>854</v>
      </c>
      <c r="AD51" t="s">
        <v>971</v>
      </c>
      <c r="AE51" t="s">
        <v>972</v>
      </c>
      <c r="AF51" s="328" t="s">
        <v>854</v>
      </c>
      <c r="AG51" t="s">
        <v>769</v>
      </c>
    </row>
    <row r="52" spans="6:33" ht="15.75" thickBot="1">
      <c r="F52" t="s">
        <v>101</v>
      </c>
      <c r="G52" s="1">
        <v>1</v>
      </c>
      <c r="I52" t="s">
        <v>218</v>
      </c>
      <c r="J52" s="1">
        <v>1</v>
      </c>
      <c r="AC52" s="328" t="s">
        <v>855</v>
      </c>
      <c r="AD52" t="s">
        <v>973</v>
      </c>
      <c r="AE52" t="s">
        <v>974</v>
      </c>
      <c r="AF52" s="328" t="s">
        <v>855</v>
      </c>
      <c r="AG52" t="s">
        <v>770</v>
      </c>
    </row>
    <row r="53" spans="6:33" ht="15.75" thickBot="1">
      <c r="F53" t="s">
        <v>89</v>
      </c>
      <c r="G53" s="1">
        <v>-1</v>
      </c>
      <c r="I53" t="s">
        <v>206</v>
      </c>
      <c r="J53" s="1">
        <v>-1</v>
      </c>
      <c r="AC53" s="328" t="s">
        <v>856</v>
      </c>
      <c r="AD53" t="s">
        <v>975</v>
      </c>
      <c r="AE53" t="s">
        <v>976</v>
      </c>
      <c r="AF53" s="328" t="s">
        <v>856</v>
      </c>
      <c r="AG53" t="s">
        <v>771</v>
      </c>
    </row>
    <row r="54" spans="6:33" ht="15.75" thickBot="1">
      <c r="F54" t="s">
        <v>105</v>
      </c>
      <c r="G54" s="1">
        <v>1</v>
      </c>
      <c r="I54" t="s">
        <v>222</v>
      </c>
      <c r="J54" s="1">
        <v>1</v>
      </c>
      <c r="AC54" s="328" t="s">
        <v>857</v>
      </c>
      <c r="AD54" t="s">
        <v>977</v>
      </c>
      <c r="AE54" t="s">
        <v>978</v>
      </c>
      <c r="AF54" s="328" t="s">
        <v>857</v>
      </c>
      <c r="AG54" t="s">
        <v>772</v>
      </c>
    </row>
    <row r="55" spans="6:33" ht="15.75" thickBot="1">
      <c r="F55" t="s">
        <v>84</v>
      </c>
      <c r="G55" s="1">
        <v>-1</v>
      </c>
      <c r="I55" t="s">
        <v>201</v>
      </c>
      <c r="J55" s="1">
        <v>-1</v>
      </c>
      <c r="AC55" s="328" t="s">
        <v>903</v>
      </c>
      <c r="AD55" t="s">
        <v>979</v>
      </c>
      <c r="AE55" t="s">
        <v>980</v>
      </c>
      <c r="AF55" s="328" t="s">
        <v>903</v>
      </c>
      <c r="AG55" t="s">
        <v>773</v>
      </c>
    </row>
    <row r="56" spans="6:33" ht="15.75" thickBot="1">
      <c r="F56" t="s">
        <v>100</v>
      </c>
      <c r="G56" s="1">
        <v>1</v>
      </c>
      <c r="I56" t="s">
        <v>217</v>
      </c>
      <c r="J56" s="1">
        <v>1</v>
      </c>
      <c r="AC56" s="328" t="s">
        <v>859</v>
      </c>
      <c r="AD56" t="s">
        <v>981</v>
      </c>
      <c r="AE56" t="s">
        <v>982</v>
      </c>
      <c r="AF56" s="328" t="s">
        <v>859</v>
      </c>
      <c r="AG56" t="s">
        <v>774</v>
      </c>
    </row>
    <row r="57" spans="6:33" ht="15.75" thickBot="1">
      <c r="F57" t="s">
        <v>88</v>
      </c>
      <c r="G57" s="1">
        <v>-1</v>
      </c>
      <c r="I57" t="s">
        <v>205</v>
      </c>
      <c r="J57" s="1">
        <v>-1</v>
      </c>
      <c r="AC57" s="328" t="s">
        <v>860</v>
      </c>
      <c r="AD57" t="s">
        <v>983</v>
      </c>
      <c r="AE57" t="s">
        <v>984</v>
      </c>
      <c r="AF57" s="328" t="s">
        <v>860</v>
      </c>
      <c r="AG57" t="s">
        <v>775</v>
      </c>
    </row>
    <row r="58" spans="6:33" ht="15.75" thickBot="1">
      <c r="F58" t="s">
        <v>104</v>
      </c>
      <c r="G58" s="1">
        <v>1</v>
      </c>
      <c r="I58" t="s">
        <v>221</v>
      </c>
      <c r="J58" s="1">
        <v>1</v>
      </c>
      <c r="AC58" s="328" t="s">
        <v>861</v>
      </c>
      <c r="AD58" t="s">
        <v>985</v>
      </c>
      <c r="AE58" t="s">
        <v>986</v>
      </c>
      <c r="AF58" s="328" t="s">
        <v>861</v>
      </c>
      <c r="AG58" t="s">
        <v>776</v>
      </c>
    </row>
    <row r="59" spans="6:33" ht="15.75" thickBot="1">
      <c r="F59" t="s">
        <v>86</v>
      </c>
      <c r="G59" s="1">
        <v>-1</v>
      </c>
      <c r="I59" t="s">
        <v>203</v>
      </c>
      <c r="J59" s="1">
        <v>-1</v>
      </c>
      <c r="AC59" s="328" t="s">
        <v>862</v>
      </c>
      <c r="AD59" t="s">
        <v>988</v>
      </c>
      <c r="AE59" t="s">
        <v>989</v>
      </c>
      <c r="AF59" s="328" t="s">
        <v>862</v>
      </c>
      <c r="AG59" t="s">
        <v>777</v>
      </c>
    </row>
    <row r="60" spans="6:33" ht="15.75" thickBot="1">
      <c r="F60" t="s">
        <v>102</v>
      </c>
      <c r="G60" s="1">
        <v>1</v>
      </c>
      <c r="I60" t="s">
        <v>219</v>
      </c>
      <c r="J60" s="1">
        <v>1</v>
      </c>
      <c r="AC60" s="328" t="s">
        <v>863</v>
      </c>
      <c r="AD60" t="s">
        <v>990</v>
      </c>
      <c r="AE60" t="s">
        <v>991</v>
      </c>
      <c r="AF60" s="328" t="s">
        <v>863</v>
      </c>
      <c r="AG60" t="s">
        <v>778</v>
      </c>
    </row>
    <row r="61" spans="6:33" ht="15.75" thickBot="1">
      <c r="F61" t="s">
        <v>90</v>
      </c>
      <c r="G61" s="1">
        <v>-1</v>
      </c>
      <c r="I61" t="s">
        <v>207</v>
      </c>
      <c r="J61" s="1">
        <v>-1</v>
      </c>
      <c r="AC61" s="328" t="s">
        <v>864</v>
      </c>
      <c r="AD61" t="s">
        <v>992</v>
      </c>
      <c r="AE61" t="s">
        <v>993</v>
      </c>
      <c r="AF61" s="328" t="s">
        <v>864</v>
      </c>
      <c r="AG61" t="s">
        <v>779</v>
      </c>
    </row>
    <row r="62" spans="6:33" ht="15.75" thickBot="1">
      <c r="F62" s="15" t="s">
        <v>106</v>
      </c>
      <c r="G62" s="1">
        <v>1</v>
      </c>
      <c r="I62" s="15" t="s">
        <v>167</v>
      </c>
      <c r="J62" s="1">
        <v>1</v>
      </c>
      <c r="AC62" s="328" t="s">
        <v>865</v>
      </c>
      <c r="AD62" t="s">
        <v>994</v>
      </c>
      <c r="AE62" t="s">
        <v>995</v>
      </c>
      <c r="AF62" s="328" t="s">
        <v>865</v>
      </c>
      <c r="AG62" t="s">
        <v>780</v>
      </c>
    </row>
    <row r="63" spans="6:33" ht="15.75" thickBot="1">
      <c r="F63" s="15" t="s">
        <v>152</v>
      </c>
      <c r="G63" s="1">
        <v>-1</v>
      </c>
      <c r="I63" s="15" t="s">
        <v>223</v>
      </c>
      <c r="J63" s="1">
        <v>-1</v>
      </c>
      <c r="AC63" s="328" t="s">
        <v>866</v>
      </c>
      <c r="AD63" t="s">
        <v>996</v>
      </c>
      <c r="AE63" t="s">
        <v>858</v>
      </c>
      <c r="AF63" s="328" t="s">
        <v>866</v>
      </c>
      <c r="AG63" t="s">
        <v>781</v>
      </c>
    </row>
    <row r="64" spans="6:33" ht="15.75" thickBot="1">
      <c r="F64" s="15" t="s">
        <v>107</v>
      </c>
      <c r="G64" s="1">
        <v>1</v>
      </c>
      <c r="I64" s="15" t="s">
        <v>224</v>
      </c>
      <c r="J64" s="1">
        <v>1</v>
      </c>
      <c r="AC64" s="328" t="s">
        <v>867</v>
      </c>
      <c r="AD64" t="s">
        <v>997</v>
      </c>
      <c r="AE64" t="s">
        <v>998</v>
      </c>
      <c r="AF64" s="328" t="s">
        <v>867</v>
      </c>
      <c r="AG64" t="s">
        <v>782</v>
      </c>
    </row>
    <row r="65" spans="6:33" ht="15.75" thickBot="1">
      <c r="F65" s="15" t="s">
        <v>108</v>
      </c>
      <c r="G65" s="1">
        <v>-1</v>
      </c>
      <c r="I65" s="15" t="s">
        <v>225</v>
      </c>
      <c r="J65" s="1">
        <v>-1</v>
      </c>
      <c r="AC65" s="328" t="s">
        <v>868</v>
      </c>
      <c r="AD65" t="s">
        <v>999</v>
      </c>
      <c r="AE65" t="s">
        <v>1000</v>
      </c>
      <c r="AF65" s="328" t="s">
        <v>868</v>
      </c>
      <c r="AG65" t="s">
        <v>783</v>
      </c>
    </row>
    <row r="66" spans="6:33" ht="15.75" thickBot="1">
      <c r="F66" s="15" t="s">
        <v>109</v>
      </c>
      <c r="G66" s="1">
        <v>1</v>
      </c>
      <c r="I66" s="15" t="s">
        <v>226</v>
      </c>
      <c r="J66" s="1">
        <v>1</v>
      </c>
      <c r="AC66" s="328" t="s">
        <v>869</v>
      </c>
      <c r="AD66" t="s">
        <v>1001</v>
      </c>
      <c r="AE66" t="s">
        <v>1002</v>
      </c>
      <c r="AF66" s="328" t="s">
        <v>869</v>
      </c>
      <c r="AG66" t="s">
        <v>784</v>
      </c>
    </row>
    <row r="67" spans="6:33" ht="15.75" thickBot="1">
      <c r="F67" s="15" t="s">
        <v>110</v>
      </c>
      <c r="G67" s="1">
        <v>-1</v>
      </c>
      <c r="I67" s="15" t="s">
        <v>227</v>
      </c>
      <c r="J67" s="1">
        <v>-1</v>
      </c>
      <c r="AC67" s="328" t="s">
        <v>870</v>
      </c>
      <c r="AD67" t="s">
        <v>987</v>
      </c>
      <c r="AE67" t="s">
        <v>1003</v>
      </c>
      <c r="AF67" s="328" t="s">
        <v>870</v>
      </c>
      <c r="AG67" t="s">
        <v>785</v>
      </c>
    </row>
    <row r="68" spans="6:33" ht="15.75" thickBot="1">
      <c r="F68" s="15" t="s">
        <v>111</v>
      </c>
      <c r="G68" s="1">
        <v>1</v>
      </c>
      <c r="I68" s="15" t="s">
        <v>228</v>
      </c>
      <c r="J68" s="1">
        <v>1</v>
      </c>
      <c r="AC68" s="328" t="s">
        <v>871</v>
      </c>
      <c r="AD68" t="s">
        <v>1004</v>
      </c>
      <c r="AE68" t="s">
        <v>1005</v>
      </c>
      <c r="AF68" s="328" t="s">
        <v>871</v>
      </c>
      <c r="AG68" t="s">
        <v>786</v>
      </c>
    </row>
    <row r="69" spans="6:33" ht="15.75" thickBot="1">
      <c r="F69" s="15" t="s">
        <v>112</v>
      </c>
      <c r="G69" s="1">
        <v>-1</v>
      </c>
      <c r="I69" s="15" t="s">
        <v>229</v>
      </c>
      <c r="J69" s="1">
        <v>-1</v>
      </c>
      <c r="AC69" s="328" t="s">
        <v>872</v>
      </c>
      <c r="AD69" t="s">
        <v>1006</v>
      </c>
      <c r="AE69" t="s">
        <v>1007</v>
      </c>
      <c r="AF69" s="328" t="s">
        <v>872</v>
      </c>
      <c r="AG69" t="s">
        <v>787</v>
      </c>
    </row>
    <row r="70" spans="6:33" ht="15.75" thickBot="1">
      <c r="F70" s="15" t="s">
        <v>113</v>
      </c>
      <c r="G70" s="1">
        <v>1</v>
      </c>
      <c r="I70" s="15" t="s">
        <v>230</v>
      </c>
      <c r="J70" s="1">
        <v>1</v>
      </c>
      <c r="AC70" s="328" t="s">
        <v>873</v>
      </c>
      <c r="AD70" t="s">
        <v>1008</v>
      </c>
      <c r="AE70" t="s">
        <v>1009</v>
      </c>
      <c r="AF70" s="328" t="s">
        <v>873</v>
      </c>
      <c r="AG70" t="s">
        <v>788</v>
      </c>
    </row>
    <row r="71" spans="6:33" ht="15.75" thickBot="1">
      <c r="F71" s="15" t="s">
        <v>114</v>
      </c>
      <c r="G71" s="1">
        <v>-1</v>
      </c>
      <c r="I71" s="15" t="s">
        <v>231</v>
      </c>
      <c r="J71" s="1">
        <v>-1</v>
      </c>
      <c r="AC71" s="328" t="s">
        <v>874</v>
      </c>
      <c r="AD71" t="s">
        <v>1010</v>
      </c>
      <c r="AE71" t="s">
        <v>1011</v>
      </c>
      <c r="AF71" s="328" t="s">
        <v>874</v>
      </c>
      <c r="AG71" t="s">
        <v>789</v>
      </c>
    </row>
    <row r="72" spans="6:33" ht="15.75" thickBot="1">
      <c r="F72" s="15" t="s">
        <v>115</v>
      </c>
      <c r="G72" s="1">
        <v>1</v>
      </c>
      <c r="I72" s="15" t="s">
        <v>232</v>
      </c>
      <c r="J72" s="1">
        <v>1</v>
      </c>
      <c r="AC72" s="328" t="s">
        <v>875</v>
      </c>
      <c r="AD72" t="s">
        <v>1012</v>
      </c>
      <c r="AE72" t="s">
        <v>1013</v>
      </c>
      <c r="AF72" s="328" t="s">
        <v>875</v>
      </c>
      <c r="AG72" t="s">
        <v>790</v>
      </c>
    </row>
    <row r="73" spans="6:33" ht="15.75" thickBot="1">
      <c r="F73" s="15" t="s">
        <v>116</v>
      </c>
      <c r="G73" s="1">
        <v>-1</v>
      </c>
      <c r="I73" s="15" t="s">
        <v>233</v>
      </c>
      <c r="J73" s="1">
        <v>-1</v>
      </c>
      <c r="AC73" s="328" t="s">
        <v>876</v>
      </c>
      <c r="AD73" t="s">
        <v>906</v>
      </c>
      <c r="AE73" t="s">
        <v>905</v>
      </c>
      <c r="AF73" s="328" t="s">
        <v>876</v>
      </c>
      <c r="AG73" t="s">
        <v>791</v>
      </c>
    </row>
    <row r="74" spans="6:33" ht="15.75" thickBot="1">
      <c r="F74" s="15" t="s">
        <v>117</v>
      </c>
      <c r="G74" s="1">
        <v>1</v>
      </c>
      <c r="I74" s="15" t="s">
        <v>234</v>
      </c>
      <c r="J74" s="1">
        <v>1</v>
      </c>
      <c r="AC74" s="328" t="s">
        <v>877</v>
      </c>
      <c r="AD74" t="s">
        <v>1014</v>
      </c>
      <c r="AE74" t="s">
        <v>1015</v>
      </c>
      <c r="AF74" s="328" t="s">
        <v>877</v>
      </c>
      <c r="AG74" t="s">
        <v>792</v>
      </c>
    </row>
    <row r="75" spans="6:33" ht="15.75" thickBot="1">
      <c r="F75" s="15" t="s">
        <v>118</v>
      </c>
      <c r="G75" s="1">
        <v>-1</v>
      </c>
      <c r="I75" s="15" t="s">
        <v>235</v>
      </c>
      <c r="J75" s="1">
        <v>-1</v>
      </c>
      <c r="AC75" s="328" t="s">
        <v>878</v>
      </c>
      <c r="AD75" t="s">
        <v>1016</v>
      </c>
      <c r="AE75" t="s">
        <v>1017</v>
      </c>
      <c r="AF75" s="328" t="s">
        <v>878</v>
      </c>
      <c r="AG75" t="s">
        <v>793</v>
      </c>
    </row>
    <row r="76" spans="6:33" ht="15.75" thickBot="1">
      <c r="F76" s="15" t="s">
        <v>119</v>
      </c>
      <c r="G76" s="1">
        <v>1</v>
      </c>
      <c r="I76" s="15" t="s">
        <v>236</v>
      </c>
      <c r="J76" s="1">
        <v>1</v>
      </c>
      <c r="AC76" s="328" t="s">
        <v>879</v>
      </c>
      <c r="AD76" t="s">
        <v>1018</v>
      </c>
      <c r="AE76" t="s">
        <v>1019</v>
      </c>
      <c r="AF76" s="328" t="s">
        <v>879</v>
      </c>
      <c r="AG76" t="s">
        <v>794</v>
      </c>
    </row>
    <row r="77" spans="6:33" ht="15.75" thickBot="1">
      <c r="F77" s="15" t="s">
        <v>120</v>
      </c>
      <c r="G77" s="1">
        <v>-1</v>
      </c>
      <c r="I77" s="15" t="s">
        <v>237</v>
      </c>
      <c r="J77" s="1">
        <v>-1</v>
      </c>
      <c r="AC77" s="328" t="s">
        <v>880</v>
      </c>
      <c r="AD77" t="s">
        <v>1020</v>
      </c>
      <c r="AE77" t="s">
        <v>1021</v>
      </c>
      <c r="AF77" s="328" t="s">
        <v>880</v>
      </c>
      <c r="AG77" t="s">
        <v>795</v>
      </c>
    </row>
    <row r="78" spans="6:33" ht="15.75" thickBot="1">
      <c r="F78" s="15" t="s">
        <v>121</v>
      </c>
      <c r="G78" s="1">
        <v>1</v>
      </c>
      <c r="I78" s="15" t="s">
        <v>238</v>
      </c>
      <c r="J78" s="1">
        <v>1</v>
      </c>
      <c r="AC78" s="328" t="s">
        <v>881</v>
      </c>
      <c r="AD78" t="s">
        <v>1022</v>
      </c>
      <c r="AE78" t="s">
        <v>1023</v>
      </c>
      <c r="AF78" s="328" t="s">
        <v>881</v>
      </c>
      <c r="AG78" t="s">
        <v>796</v>
      </c>
    </row>
    <row r="79" spans="6:33" ht="15.75" thickBot="1">
      <c r="F79" s="15" t="s">
        <v>122</v>
      </c>
      <c r="G79" s="1">
        <v>-1</v>
      </c>
      <c r="I79" s="15" t="s">
        <v>239</v>
      </c>
      <c r="J79" s="1">
        <v>-1</v>
      </c>
      <c r="AC79" s="328" t="s">
        <v>882</v>
      </c>
      <c r="AD79" t="s">
        <v>1024</v>
      </c>
      <c r="AE79" t="s">
        <v>1025</v>
      </c>
      <c r="AF79" s="328" t="s">
        <v>882</v>
      </c>
      <c r="AG79" t="s">
        <v>797</v>
      </c>
    </row>
    <row r="80" spans="6:33" ht="15.75" thickBot="1">
      <c r="F80" s="15" t="s">
        <v>123</v>
      </c>
      <c r="G80" s="1">
        <v>1</v>
      </c>
      <c r="I80" s="15" t="s">
        <v>240</v>
      </c>
      <c r="J80" s="1">
        <v>1</v>
      </c>
      <c r="AC80" s="328" t="s">
        <v>883</v>
      </c>
      <c r="AD80" t="s">
        <v>1026</v>
      </c>
      <c r="AE80" t="s">
        <v>889</v>
      </c>
      <c r="AF80" s="328" t="s">
        <v>883</v>
      </c>
      <c r="AG80" t="s">
        <v>798</v>
      </c>
    </row>
    <row r="81" spans="6:33" ht="15.75" thickBot="1">
      <c r="F81" s="15" t="s">
        <v>124</v>
      </c>
      <c r="G81" s="1">
        <v>-1</v>
      </c>
      <c r="I81" s="15" t="s">
        <v>241</v>
      </c>
      <c r="J81" s="1">
        <v>-1</v>
      </c>
      <c r="AC81" s="328" t="s">
        <v>884</v>
      </c>
      <c r="AD81" t="s">
        <v>1027</v>
      </c>
      <c r="AE81" t="s">
        <v>1028</v>
      </c>
      <c r="AF81" s="328" t="s">
        <v>884</v>
      </c>
      <c r="AG81" t="s">
        <v>799</v>
      </c>
    </row>
    <row r="82" spans="6:33" ht="15.75" thickBot="1">
      <c r="F82" s="15" t="s">
        <v>125</v>
      </c>
      <c r="G82" s="1">
        <v>1</v>
      </c>
      <c r="I82" s="15" t="s">
        <v>242</v>
      </c>
      <c r="J82" s="1">
        <v>1</v>
      </c>
      <c r="AC82" s="328" t="s">
        <v>885</v>
      </c>
      <c r="AD82" t="s">
        <v>34</v>
      </c>
      <c r="AE82" t="s">
        <v>1030</v>
      </c>
      <c r="AF82" s="328" t="s">
        <v>885</v>
      </c>
      <c r="AG82" t="s">
        <v>800</v>
      </c>
    </row>
    <row r="83" spans="6:33" ht="15.75" thickBot="1">
      <c r="F83" s="15" t="s">
        <v>126</v>
      </c>
      <c r="G83" s="1">
        <v>-1</v>
      </c>
      <c r="I83" s="15" t="s">
        <v>243</v>
      </c>
      <c r="J83" s="1">
        <v>-1</v>
      </c>
      <c r="AC83" s="328" t="s">
        <v>886</v>
      </c>
      <c r="AD83" t="s">
        <v>1031</v>
      </c>
      <c r="AE83" t="s">
        <v>1032</v>
      </c>
      <c r="AF83" s="328" t="s">
        <v>886</v>
      </c>
      <c r="AG83" t="s">
        <v>801</v>
      </c>
    </row>
    <row r="84" spans="6:33" ht="15.75" thickBot="1">
      <c r="F84" s="15" t="s">
        <v>127</v>
      </c>
      <c r="G84" s="1">
        <v>1</v>
      </c>
      <c r="I84" s="15" t="s">
        <v>244</v>
      </c>
      <c r="J84" s="1">
        <v>1</v>
      </c>
      <c r="AC84" s="328" t="s">
        <v>887</v>
      </c>
      <c r="AD84" t="s">
        <v>1033</v>
      </c>
      <c r="AE84" t="s">
        <v>1034</v>
      </c>
      <c r="AF84" s="328" t="s">
        <v>887</v>
      </c>
      <c r="AG84" t="s">
        <v>802</v>
      </c>
    </row>
    <row r="85" spans="6:33" ht="15.75" thickBot="1">
      <c r="F85" s="15" t="s">
        <v>128</v>
      </c>
      <c r="G85" s="1">
        <v>-1</v>
      </c>
      <c r="I85" s="15" t="s">
        <v>245</v>
      </c>
      <c r="J85" s="1">
        <v>-1</v>
      </c>
      <c r="AC85" s="328" t="s">
        <v>888</v>
      </c>
      <c r="AD85" t="s">
        <v>1036</v>
      </c>
      <c r="AE85" t="s">
        <v>1037</v>
      </c>
      <c r="AF85" s="328" t="s">
        <v>888</v>
      </c>
      <c r="AG85" t="s">
        <v>803</v>
      </c>
    </row>
    <row r="86" spans="6:33" ht="15.75" thickBot="1">
      <c r="F86" s="15" t="s">
        <v>129</v>
      </c>
      <c r="G86" s="1">
        <v>1</v>
      </c>
      <c r="I86" s="15" t="s">
        <v>246</v>
      </c>
      <c r="J86" s="1">
        <v>1</v>
      </c>
      <c r="AC86" s="328" t="s">
        <v>58</v>
      </c>
      <c r="AD86" t="s">
        <v>1038</v>
      </c>
      <c r="AE86" t="s">
        <v>1039</v>
      </c>
      <c r="AF86" s="328" t="s">
        <v>58</v>
      </c>
      <c r="AG86" t="s">
        <v>804</v>
      </c>
    </row>
    <row r="87" spans="6:33" ht="15.75" thickBot="1">
      <c r="F87" s="15" t="s">
        <v>130</v>
      </c>
      <c r="G87" s="1">
        <v>-1</v>
      </c>
      <c r="I87" s="15" t="s">
        <v>247</v>
      </c>
      <c r="J87" s="1">
        <v>-1</v>
      </c>
      <c r="AC87" s="328" t="s">
        <v>890</v>
      </c>
      <c r="AD87" t="s">
        <v>1040</v>
      </c>
      <c r="AE87" t="s">
        <v>1041</v>
      </c>
      <c r="AF87" s="328" t="s">
        <v>890</v>
      </c>
      <c r="AG87" t="s">
        <v>805</v>
      </c>
    </row>
    <row r="88" spans="6:33" ht="15.75" thickBot="1">
      <c r="F88" s="15" t="s">
        <v>131</v>
      </c>
      <c r="G88" s="1">
        <v>1</v>
      </c>
      <c r="I88" s="15" t="s">
        <v>248</v>
      </c>
      <c r="J88" s="1">
        <v>1</v>
      </c>
      <c r="AC88" s="328" t="s">
        <v>891</v>
      </c>
      <c r="AD88" t="s">
        <v>1042</v>
      </c>
      <c r="AE88" t="s">
        <v>1043</v>
      </c>
      <c r="AF88" s="328" t="s">
        <v>891</v>
      </c>
      <c r="AG88" t="s">
        <v>806</v>
      </c>
    </row>
    <row r="89" spans="6:33" ht="15.75" thickBot="1">
      <c r="F89" s="15" t="s">
        <v>132</v>
      </c>
      <c r="G89" s="1">
        <v>-1</v>
      </c>
      <c r="I89" s="15" t="s">
        <v>249</v>
      </c>
      <c r="J89" s="1">
        <v>-1</v>
      </c>
      <c r="AC89" s="328" t="s">
        <v>892</v>
      </c>
      <c r="AD89" t="s">
        <v>1044</v>
      </c>
      <c r="AE89" t="s">
        <v>1045</v>
      </c>
      <c r="AF89" s="328" t="s">
        <v>892</v>
      </c>
      <c r="AG89" t="s">
        <v>807</v>
      </c>
    </row>
    <row r="90" spans="6:33" ht="15.75" thickBot="1">
      <c r="F90" s="15" t="s">
        <v>133</v>
      </c>
      <c r="G90" s="1">
        <v>1</v>
      </c>
      <c r="I90" s="15" t="s">
        <v>250</v>
      </c>
      <c r="J90" s="1">
        <v>1</v>
      </c>
      <c r="AC90" s="328" t="s">
        <v>893</v>
      </c>
      <c r="AD90" t="s">
        <v>1046</v>
      </c>
      <c r="AE90" t="s">
        <v>1047</v>
      </c>
      <c r="AF90" s="328" t="s">
        <v>893</v>
      </c>
      <c r="AG90" t="s">
        <v>808</v>
      </c>
    </row>
    <row r="91" spans="6:33" ht="15.75" thickBot="1">
      <c r="F91" s="15" t="s">
        <v>134</v>
      </c>
      <c r="G91" s="1">
        <v>-1</v>
      </c>
      <c r="I91" s="15" t="s">
        <v>251</v>
      </c>
      <c r="J91" s="1">
        <v>-1</v>
      </c>
      <c r="AC91" s="328" t="s">
        <v>299</v>
      </c>
      <c r="AD91" t="s">
        <v>1029</v>
      </c>
      <c r="AE91" t="s">
        <v>1048</v>
      </c>
      <c r="AF91" s="328" t="s">
        <v>299</v>
      </c>
      <c r="AG91" t="s">
        <v>809</v>
      </c>
    </row>
    <row r="92" spans="6:33" ht="15.75" thickBot="1">
      <c r="F92" s="15" t="s">
        <v>135</v>
      </c>
      <c r="G92" s="1">
        <v>1</v>
      </c>
      <c r="I92" s="15" t="s">
        <v>252</v>
      </c>
      <c r="J92" s="1">
        <v>1</v>
      </c>
      <c r="AC92" s="328" t="s">
        <v>894</v>
      </c>
      <c r="AD92" t="s">
        <v>1049</v>
      </c>
      <c r="AE92" t="s">
        <v>1050</v>
      </c>
      <c r="AF92" s="328" t="s">
        <v>894</v>
      </c>
      <c r="AG92" t="s">
        <v>810</v>
      </c>
    </row>
    <row r="93" spans="6:33" ht="15.75" thickBot="1">
      <c r="F93" s="15" t="s">
        <v>136</v>
      </c>
      <c r="G93" s="1">
        <v>-1</v>
      </c>
      <c r="I93" s="15" t="s">
        <v>253</v>
      </c>
      <c r="J93" s="1">
        <v>-1</v>
      </c>
      <c r="AC93" s="328" t="s">
        <v>895</v>
      </c>
      <c r="AD93" t="s">
        <v>1035</v>
      </c>
      <c r="AE93" t="s">
        <v>1051</v>
      </c>
      <c r="AF93" s="328" t="s">
        <v>895</v>
      </c>
      <c r="AG93" t="s">
        <v>811</v>
      </c>
    </row>
    <row r="94" spans="6:33" ht="15.75" thickBot="1">
      <c r="F94" s="15" t="s">
        <v>137</v>
      </c>
      <c r="G94" s="1">
        <v>1</v>
      </c>
      <c r="I94" s="15" t="s">
        <v>254</v>
      </c>
      <c r="J94" s="1">
        <v>1</v>
      </c>
      <c r="AC94" s="328" t="s">
        <v>896</v>
      </c>
      <c r="AD94" t="s">
        <v>1052</v>
      </c>
      <c r="AE94" t="s">
        <v>1053</v>
      </c>
      <c r="AF94" s="328" t="s">
        <v>896</v>
      </c>
      <c r="AG94" t="s">
        <v>812</v>
      </c>
    </row>
    <row r="95" spans="6:33" ht="15.75" thickBot="1">
      <c r="F95" s="15" t="s">
        <v>138</v>
      </c>
      <c r="G95" s="1">
        <v>-1</v>
      </c>
      <c r="I95" s="15" t="s">
        <v>255</v>
      </c>
      <c r="J95" s="1">
        <v>-1</v>
      </c>
      <c r="AC95" s="328" t="s">
        <v>897</v>
      </c>
      <c r="AD95" t="s">
        <v>1054</v>
      </c>
      <c r="AE95" t="s">
        <v>1055</v>
      </c>
      <c r="AF95" s="328" t="s">
        <v>897</v>
      </c>
      <c r="AG95" t="s">
        <v>813</v>
      </c>
    </row>
    <row r="96" spans="6:33" ht="15.75" thickBot="1">
      <c r="F96" s="15" t="s">
        <v>139</v>
      </c>
      <c r="G96" s="1">
        <v>1</v>
      </c>
      <c r="I96" s="15" t="s">
        <v>256</v>
      </c>
      <c r="J96" s="1">
        <v>1</v>
      </c>
      <c r="AC96" s="328" t="s">
        <v>898</v>
      </c>
      <c r="AD96" t="s">
        <v>1056</v>
      </c>
      <c r="AE96" t="s">
        <v>1057</v>
      </c>
      <c r="AF96" s="328" t="s">
        <v>898</v>
      </c>
      <c r="AG96" t="s">
        <v>814</v>
      </c>
    </row>
    <row r="97" spans="5:33" ht="15.75" thickBot="1">
      <c r="F97" t="s">
        <v>140</v>
      </c>
      <c r="G97" s="1">
        <v>-1</v>
      </c>
      <c r="I97" t="s">
        <v>257</v>
      </c>
      <c r="J97" s="1">
        <v>-1</v>
      </c>
      <c r="AC97" s="328" t="s">
        <v>899</v>
      </c>
      <c r="AD97" t="s">
        <v>1058</v>
      </c>
      <c r="AE97" t="s">
        <v>1059</v>
      </c>
      <c r="AF97" s="328" t="s">
        <v>899</v>
      </c>
      <c r="AG97" t="s">
        <v>815</v>
      </c>
    </row>
    <row r="98" spans="5:33" ht="15.75" thickBot="1">
      <c r="F98" t="s">
        <v>141</v>
      </c>
      <c r="G98" s="1">
        <v>1</v>
      </c>
      <c r="I98" t="s">
        <v>258</v>
      </c>
      <c r="J98" s="1">
        <v>1</v>
      </c>
      <c r="AC98" s="328" t="s">
        <v>900</v>
      </c>
      <c r="AD98" t="s">
        <v>1060</v>
      </c>
      <c r="AE98" t="s">
        <v>1061</v>
      </c>
      <c r="AF98" s="328" t="s">
        <v>900</v>
      </c>
      <c r="AG98" t="s">
        <v>816</v>
      </c>
    </row>
    <row r="99" spans="5:33" ht="15.75" thickBot="1">
      <c r="F99" t="s">
        <v>142</v>
      </c>
      <c r="G99" s="1">
        <v>-1</v>
      </c>
      <c r="I99" t="s">
        <v>259</v>
      </c>
      <c r="J99" s="1">
        <v>-1</v>
      </c>
      <c r="AC99" s="328" t="s">
        <v>901</v>
      </c>
      <c r="AD99" t="s">
        <v>1062</v>
      </c>
      <c r="AE99" t="s">
        <v>1063</v>
      </c>
      <c r="AF99" s="328" t="s">
        <v>901</v>
      </c>
      <c r="AG99" t="s">
        <v>817</v>
      </c>
    </row>
    <row r="100" spans="5:33">
      <c r="F100" t="s">
        <v>143</v>
      </c>
      <c r="G100" s="1">
        <v>1</v>
      </c>
      <c r="I100" t="s">
        <v>260</v>
      </c>
      <c r="J100" s="1">
        <v>1</v>
      </c>
      <c r="AC100" s="329" t="s">
        <v>902</v>
      </c>
      <c r="AD100" t="s">
        <v>177</v>
      </c>
      <c r="AE100" t="s">
        <v>1064</v>
      </c>
      <c r="AF100" s="329" t="s">
        <v>902</v>
      </c>
      <c r="AG100" t="s">
        <v>818</v>
      </c>
    </row>
    <row r="101" spans="5:33">
      <c r="F101" t="s">
        <v>144</v>
      </c>
      <c r="G101" s="1">
        <v>-1</v>
      </c>
      <c r="I101" t="s">
        <v>261</v>
      </c>
      <c r="J101" s="1">
        <v>-1</v>
      </c>
    </row>
    <row r="102" spans="5:33">
      <c r="F102" t="s">
        <v>145</v>
      </c>
      <c r="G102" s="1">
        <v>1</v>
      </c>
      <c r="I102" t="s">
        <v>262</v>
      </c>
      <c r="J102" s="1">
        <v>1</v>
      </c>
    </row>
    <row r="103" spans="5:33">
      <c r="F103" t="s">
        <v>146</v>
      </c>
      <c r="G103" s="1">
        <v>-1</v>
      </c>
      <c r="I103" t="s">
        <v>263</v>
      </c>
      <c r="J103" s="1">
        <v>-1</v>
      </c>
    </row>
    <row r="104" spans="5:33">
      <c r="F104" t="s">
        <v>147</v>
      </c>
      <c r="G104" s="1">
        <v>1</v>
      </c>
      <c r="I104" t="s">
        <v>264</v>
      </c>
      <c r="J104" s="1">
        <v>1</v>
      </c>
    </row>
    <row r="105" spans="5:33">
      <c r="F105" t="s">
        <v>148</v>
      </c>
      <c r="G105" s="1">
        <v>-1</v>
      </c>
      <c r="I105" t="s">
        <v>265</v>
      </c>
      <c r="J105" s="1">
        <v>-1</v>
      </c>
    </row>
    <row r="106" spans="5:33">
      <c r="F106" t="s">
        <v>149</v>
      </c>
      <c r="G106" s="1">
        <v>1</v>
      </c>
      <c r="I106" t="s">
        <v>266</v>
      </c>
      <c r="J106" s="1">
        <v>1</v>
      </c>
    </row>
    <row r="107" spans="5:33">
      <c r="E107"/>
      <c r="F107" t="s">
        <v>150</v>
      </c>
      <c r="G107" s="67">
        <v>-1</v>
      </c>
      <c r="I107" t="s">
        <v>267</v>
      </c>
      <c r="J107" s="67">
        <v>-1</v>
      </c>
    </row>
    <row r="108" spans="5:33">
      <c r="E108"/>
      <c r="F108" t="s">
        <v>151</v>
      </c>
      <c r="G108" s="67">
        <v>1</v>
      </c>
      <c r="I108" t="s">
        <v>268</v>
      </c>
      <c r="J108" s="67">
        <v>1</v>
      </c>
    </row>
    <row r="109" spans="5:33">
      <c r="E109"/>
      <c r="F109" t="s">
        <v>347</v>
      </c>
      <c r="G109" s="67">
        <v>-1</v>
      </c>
      <c r="I109" t="s">
        <v>480</v>
      </c>
      <c r="J109" s="67">
        <v>-1</v>
      </c>
    </row>
    <row r="110" spans="5:33">
      <c r="E110"/>
      <c r="F110" t="s">
        <v>348</v>
      </c>
      <c r="G110" s="67">
        <v>1</v>
      </c>
      <c r="I110" t="s">
        <v>481</v>
      </c>
      <c r="J110" s="67">
        <v>1</v>
      </c>
    </row>
    <row r="111" spans="5:33">
      <c r="E111"/>
      <c r="F111" t="s">
        <v>339</v>
      </c>
      <c r="G111" s="67">
        <v>-1</v>
      </c>
      <c r="I111" t="s">
        <v>345</v>
      </c>
      <c r="J111" s="67">
        <v>-1</v>
      </c>
    </row>
    <row r="112" spans="5:33">
      <c r="E112"/>
      <c r="F112" t="s">
        <v>270</v>
      </c>
      <c r="G112" s="67">
        <v>1</v>
      </c>
      <c r="I112" t="s">
        <v>269</v>
      </c>
      <c r="J112" s="67">
        <v>1</v>
      </c>
    </row>
    <row r="113" spans="5:10">
      <c r="E113"/>
      <c r="F113" t="s">
        <v>349</v>
      </c>
      <c r="G113" s="67">
        <v>-1</v>
      </c>
      <c r="I113" t="s">
        <v>273</v>
      </c>
      <c r="J113" s="67">
        <v>-1</v>
      </c>
    </row>
    <row r="114" spans="5:10">
      <c r="E114"/>
      <c r="F114" t="s">
        <v>294</v>
      </c>
      <c r="G114" s="67">
        <v>1</v>
      </c>
      <c r="I114" t="s">
        <v>293</v>
      </c>
      <c r="J114" s="67">
        <v>1</v>
      </c>
    </row>
    <row r="115" spans="5:10">
      <c r="E115"/>
      <c r="F115" t="s">
        <v>285</v>
      </c>
      <c r="G115" s="67">
        <v>-1</v>
      </c>
      <c r="I115" t="s">
        <v>284</v>
      </c>
      <c r="J115" s="67">
        <v>-1</v>
      </c>
    </row>
    <row r="116" spans="5:10">
      <c r="E116"/>
      <c r="F116" t="s">
        <v>275</v>
      </c>
      <c r="G116" s="67">
        <v>1</v>
      </c>
      <c r="I116" t="s">
        <v>274</v>
      </c>
      <c r="J116" s="67">
        <v>1</v>
      </c>
    </row>
    <row r="117" spans="5:10">
      <c r="E117"/>
      <c r="F117" t="s">
        <v>272</v>
      </c>
      <c r="G117" s="67">
        <v>-1</v>
      </c>
      <c r="I117" t="s">
        <v>271</v>
      </c>
      <c r="J117" s="67">
        <v>-1</v>
      </c>
    </row>
    <row r="118" spans="5:10">
      <c r="E118"/>
      <c r="F118" t="s">
        <v>338</v>
      </c>
      <c r="G118" s="67">
        <v>1</v>
      </c>
      <c r="I118" t="s">
        <v>344</v>
      </c>
      <c r="J118" s="67">
        <v>1</v>
      </c>
    </row>
    <row r="119" spans="5:10">
      <c r="E119"/>
      <c r="F119" t="s">
        <v>341</v>
      </c>
      <c r="G119" s="67">
        <v>-1</v>
      </c>
      <c r="I119" t="s">
        <v>346</v>
      </c>
      <c r="J119" s="67">
        <v>-1</v>
      </c>
    </row>
    <row r="120" spans="5:10">
      <c r="E120"/>
      <c r="F120" t="s">
        <v>350</v>
      </c>
      <c r="G120" s="67">
        <v>1</v>
      </c>
      <c r="I120" t="s">
        <v>482</v>
      </c>
      <c r="J120" s="67">
        <v>1</v>
      </c>
    </row>
    <row r="121" spans="5:10">
      <c r="E121"/>
      <c r="F121" t="s">
        <v>281</v>
      </c>
      <c r="G121" s="67">
        <v>-1</v>
      </c>
      <c r="I121" t="s">
        <v>280</v>
      </c>
      <c r="J121" s="67">
        <v>-1</v>
      </c>
    </row>
    <row r="122" spans="5:10">
      <c r="E122"/>
      <c r="F122" t="s">
        <v>337</v>
      </c>
      <c r="G122" s="67">
        <v>1</v>
      </c>
      <c r="I122" t="s">
        <v>483</v>
      </c>
      <c r="J122" s="67">
        <v>1</v>
      </c>
    </row>
    <row r="123" spans="5:10">
      <c r="F123" s="1" t="s">
        <v>340</v>
      </c>
      <c r="G123" s="1">
        <v>-1</v>
      </c>
      <c r="I123" t="s">
        <v>343</v>
      </c>
      <c r="J123" s="67">
        <v>-1</v>
      </c>
    </row>
    <row r="124" spans="5:10">
      <c r="F124" s="1" t="s">
        <v>279</v>
      </c>
      <c r="G124" s="1">
        <v>1</v>
      </c>
      <c r="I124" t="s">
        <v>278</v>
      </c>
      <c r="J124" s="67">
        <v>1</v>
      </c>
    </row>
    <row r="125" spans="5:10">
      <c r="F125" s="1" t="s">
        <v>277</v>
      </c>
      <c r="G125" s="1">
        <v>-1</v>
      </c>
      <c r="I125" t="s">
        <v>276</v>
      </c>
      <c r="J125" s="67">
        <v>-1</v>
      </c>
    </row>
    <row r="126" spans="5:10">
      <c r="F126" s="1" t="s">
        <v>351</v>
      </c>
      <c r="G126" s="1">
        <v>1</v>
      </c>
      <c r="I126" t="s">
        <v>484</v>
      </c>
      <c r="J126" s="67">
        <v>1</v>
      </c>
    </row>
    <row r="127" spans="5:10">
      <c r="F127" s="1" t="s">
        <v>352</v>
      </c>
      <c r="G127" s="1">
        <v>-1</v>
      </c>
      <c r="I127" t="s">
        <v>485</v>
      </c>
      <c r="J127" s="67">
        <v>-1</v>
      </c>
    </row>
    <row r="128" spans="5:10">
      <c r="F128" s="1" t="s">
        <v>353</v>
      </c>
      <c r="G128" s="1">
        <v>1</v>
      </c>
      <c r="I128" t="s">
        <v>486</v>
      </c>
      <c r="J128" s="67">
        <v>1</v>
      </c>
    </row>
    <row r="129" spans="6:10">
      <c r="F129" s="1" t="s">
        <v>354</v>
      </c>
      <c r="G129" s="1">
        <v>-1</v>
      </c>
      <c r="I129" t="s">
        <v>487</v>
      </c>
      <c r="J129" s="67">
        <v>-1</v>
      </c>
    </row>
    <row r="130" spans="6:10">
      <c r="F130" s="1" t="s">
        <v>355</v>
      </c>
      <c r="G130" s="1">
        <v>1</v>
      </c>
      <c r="I130" t="s">
        <v>488</v>
      </c>
      <c r="J130" s="67">
        <v>1</v>
      </c>
    </row>
    <row r="131" spans="6:10">
      <c r="F131" s="1" t="s">
        <v>356</v>
      </c>
      <c r="G131" s="1">
        <v>-1</v>
      </c>
      <c r="I131" t="s">
        <v>489</v>
      </c>
      <c r="J131" s="67">
        <v>-1</v>
      </c>
    </row>
    <row r="132" spans="6:10">
      <c r="F132" s="1" t="s">
        <v>357</v>
      </c>
      <c r="G132" s="1">
        <v>1</v>
      </c>
      <c r="I132" t="s">
        <v>490</v>
      </c>
      <c r="J132" s="67">
        <v>1</v>
      </c>
    </row>
    <row r="133" spans="6:10">
      <c r="F133" s="1" t="s">
        <v>358</v>
      </c>
      <c r="G133" s="1">
        <v>-1</v>
      </c>
      <c r="I133" t="s">
        <v>491</v>
      </c>
      <c r="J133" s="67">
        <v>-1</v>
      </c>
    </row>
    <row r="134" spans="6:10">
      <c r="F134" s="1" t="s">
        <v>359</v>
      </c>
      <c r="G134" s="1">
        <v>1</v>
      </c>
      <c r="I134" t="s">
        <v>492</v>
      </c>
      <c r="J134" s="67">
        <v>1</v>
      </c>
    </row>
    <row r="135" spans="6:10">
      <c r="F135" s="1" t="s">
        <v>360</v>
      </c>
      <c r="G135" s="1">
        <v>-1</v>
      </c>
      <c r="I135" t="s">
        <v>493</v>
      </c>
      <c r="J135" s="67">
        <v>-1</v>
      </c>
    </row>
    <row r="136" spans="6:10">
      <c r="F136" s="1" t="s">
        <v>361</v>
      </c>
      <c r="G136" s="1">
        <v>1</v>
      </c>
      <c r="I136" t="s">
        <v>494</v>
      </c>
      <c r="J136" s="67">
        <v>1</v>
      </c>
    </row>
    <row r="137" spans="6:10">
      <c r="F137" s="1" t="s">
        <v>362</v>
      </c>
      <c r="G137" s="1">
        <v>-1</v>
      </c>
      <c r="I137" t="s">
        <v>495</v>
      </c>
      <c r="J137" s="67">
        <v>-1</v>
      </c>
    </row>
    <row r="138" spans="6:10">
      <c r="F138" s="1" t="s">
        <v>363</v>
      </c>
      <c r="G138" s="1">
        <v>1</v>
      </c>
      <c r="I138" t="s">
        <v>496</v>
      </c>
      <c r="J138" s="67">
        <v>1</v>
      </c>
    </row>
    <row r="139" spans="6:10">
      <c r="F139" s="1" t="s">
        <v>364</v>
      </c>
      <c r="G139" s="1">
        <v>-1</v>
      </c>
      <c r="I139" t="s">
        <v>497</v>
      </c>
      <c r="J139" s="67">
        <v>-1</v>
      </c>
    </row>
    <row r="140" spans="6:10">
      <c r="F140" s="1" t="s">
        <v>365</v>
      </c>
      <c r="G140" s="1">
        <v>1</v>
      </c>
      <c r="I140" t="s">
        <v>498</v>
      </c>
      <c r="J140" s="67">
        <v>1</v>
      </c>
    </row>
    <row r="141" spans="6:10">
      <c r="F141" s="1" t="s">
        <v>366</v>
      </c>
      <c r="G141" s="1">
        <v>-1</v>
      </c>
      <c r="I141" t="s">
        <v>499</v>
      </c>
      <c r="J141" s="67">
        <v>-1</v>
      </c>
    </row>
    <row r="142" spans="6:10">
      <c r="F142" s="1" t="s">
        <v>367</v>
      </c>
      <c r="G142" s="1">
        <v>1</v>
      </c>
      <c r="I142" t="s">
        <v>500</v>
      </c>
      <c r="J142" s="67">
        <v>1</v>
      </c>
    </row>
    <row r="143" spans="6:10">
      <c r="F143" s="1" t="s">
        <v>368</v>
      </c>
      <c r="G143" s="1">
        <v>-1</v>
      </c>
      <c r="I143" t="s">
        <v>501</v>
      </c>
      <c r="J143" s="67">
        <v>-1</v>
      </c>
    </row>
    <row r="144" spans="6:10">
      <c r="F144" s="1" t="s">
        <v>369</v>
      </c>
      <c r="G144" s="1">
        <v>1</v>
      </c>
      <c r="I144" t="s">
        <v>502</v>
      </c>
      <c r="J144" s="67">
        <v>1</v>
      </c>
    </row>
    <row r="145" spans="6:10">
      <c r="F145" s="1" t="s">
        <v>370</v>
      </c>
      <c r="G145" s="1">
        <v>-1</v>
      </c>
      <c r="I145" t="s">
        <v>503</v>
      </c>
      <c r="J145" s="67">
        <v>-1</v>
      </c>
    </row>
    <row r="146" spans="6:10">
      <c r="F146" s="1" t="s">
        <v>371</v>
      </c>
      <c r="G146" s="1">
        <v>1</v>
      </c>
      <c r="I146" t="s">
        <v>504</v>
      </c>
      <c r="J146" s="67">
        <v>1</v>
      </c>
    </row>
    <row r="147" spans="6:10">
      <c r="F147" s="1" t="s">
        <v>372</v>
      </c>
      <c r="G147" s="1">
        <v>-1</v>
      </c>
      <c r="I147" t="s">
        <v>505</v>
      </c>
      <c r="J147" s="67">
        <v>-1</v>
      </c>
    </row>
    <row r="148" spans="6:10">
      <c r="F148" s="1" t="s">
        <v>373</v>
      </c>
      <c r="G148" s="1">
        <v>1</v>
      </c>
      <c r="I148" t="s">
        <v>506</v>
      </c>
      <c r="J148" s="67">
        <v>1</v>
      </c>
    </row>
    <row r="149" spans="6:10">
      <c r="F149" s="1" t="s">
        <v>374</v>
      </c>
      <c r="G149" s="1">
        <v>-1</v>
      </c>
      <c r="I149" t="s">
        <v>507</v>
      </c>
      <c r="J149" s="67">
        <v>-1</v>
      </c>
    </row>
    <row r="150" spans="6:10">
      <c r="F150" s="1" t="s">
        <v>375</v>
      </c>
      <c r="G150" s="1">
        <v>1</v>
      </c>
      <c r="I150" t="s">
        <v>508</v>
      </c>
      <c r="J150" s="67">
        <v>1</v>
      </c>
    </row>
    <row r="151" spans="6:10">
      <c r="F151" s="1" t="s">
        <v>376</v>
      </c>
      <c r="G151" s="1">
        <v>-1</v>
      </c>
      <c r="I151" t="s">
        <v>509</v>
      </c>
      <c r="J151" s="67">
        <v>-1</v>
      </c>
    </row>
    <row r="152" spans="6:10">
      <c r="F152" s="1" t="s">
        <v>377</v>
      </c>
      <c r="G152" s="1">
        <v>1</v>
      </c>
      <c r="I152" t="s">
        <v>510</v>
      </c>
      <c r="J152" s="67">
        <v>1</v>
      </c>
    </row>
    <row r="153" spans="6:10">
      <c r="F153" s="1" t="s">
        <v>378</v>
      </c>
      <c r="G153" s="1">
        <v>-1</v>
      </c>
      <c r="I153" t="s">
        <v>511</v>
      </c>
      <c r="J153" s="67">
        <v>-1</v>
      </c>
    </row>
    <row r="154" spans="6:10">
      <c r="F154" s="1" t="s">
        <v>379</v>
      </c>
      <c r="G154" s="1">
        <v>1</v>
      </c>
      <c r="I154" t="s">
        <v>512</v>
      </c>
      <c r="J154" s="67">
        <v>1</v>
      </c>
    </row>
    <row r="155" spans="6:10">
      <c r="F155" s="1" t="s">
        <v>380</v>
      </c>
      <c r="G155" s="1">
        <v>-1</v>
      </c>
      <c r="I155" t="s">
        <v>513</v>
      </c>
      <c r="J155" s="67">
        <v>-1</v>
      </c>
    </row>
    <row r="156" spans="6:10">
      <c r="F156" s="1" t="s">
        <v>381</v>
      </c>
      <c r="G156" s="1">
        <v>1</v>
      </c>
      <c r="I156" t="s">
        <v>514</v>
      </c>
      <c r="J156" s="67">
        <v>1</v>
      </c>
    </row>
    <row r="157" spans="6:10">
      <c r="F157" s="1" t="s">
        <v>382</v>
      </c>
      <c r="G157" s="1">
        <v>-1</v>
      </c>
      <c r="I157" t="s">
        <v>515</v>
      </c>
      <c r="J157" s="67">
        <v>-1</v>
      </c>
    </row>
    <row r="158" spans="6:10">
      <c r="F158" s="1" t="s">
        <v>383</v>
      </c>
      <c r="G158" s="1">
        <v>1</v>
      </c>
      <c r="I158" t="s">
        <v>516</v>
      </c>
      <c r="J158" s="67">
        <v>1</v>
      </c>
    </row>
    <row r="159" spans="6:10">
      <c r="F159" s="1" t="s">
        <v>384</v>
      </c>
      <c r="G159" s="1">
        <v>-1</v>
      </c>
      <c r="I159" t="s">
        <v>517</v>
      </c>
      <c r="J159" s="67">
        <v>-1</v>
      </c>
    </row>
    <row r="160" spans="6:10">
      <c r="F160" s="1" t="s">
        <v>385</v>
      </c>
      <c r="G160" s="1">
        <v>1</v>
      </c>
      <c r="I160" t="s">
        <v>518</v>
      </c>
      <c r="J160" s="67">
        <v>1</v>
      </c>
    </row>
    <row r="161" spans="6:10">
      <c r="F161" s="1" t="s">
        <v>386</v>
      </c>
      <c r="G161" s="1">
        <v>-1</v>
      </c>
      <c r="I161" t="s">
        <v>519</v>
      </c>
      <c r="J161" s="67">
        <v>-1</v>
      </c>
    </row>
    <row r="162" spans="6:10">
      <c r="F162" s="1" t="s">
        <v>387</v>
      </c>
      <c r="G162" s="1">
        <v>1</v>
      </c>
      <c r="I162" t="s">
        <v>520</v>
      </c>
      <c r="J162" s="67">
        <v>1</v>
      </c>
    </row>
    <row r="163" spans="6:10">
      <c r="F163" s="1" t="s">
        <v>388</v>
      </c>
      <c r="G163" s="1">
        <v>-1</v>
      </c>
      <c r="I163" t="s">
        <v>521</v>
      </c>
      <c r="J163" s="67">
        <v>-1</v>
      </c>
    </row>
    <row r="164" spans="6:10">
      <c r="F164" s="1" t="s">
        <v>389</v>
      </c>
      <c r="G164" s="1">
        <v>1</v>
      </c>
      <c r="I164" t="s">
        <v>522</v>
      </c>
      <c r="J164" s="67">
        <v>1</v>
      </c>
    </row>
    <row r="165" spans="6:10">
      <c r="F165" s="1" t="s">
        <v>390</v>
      </c>
      <c r="G165" s="1">
        <v>-1</v>
      </c>
      <c r="I165" t="s">
        <v>523</v>
      </c>
      <c r="J165" s="67">
        <v>-1</v>
      </c>
    </row>
    <row r="166" spans="6:10">
      <c r="F166" s="1" t="s">
        <v>391</v>
      </c>
      <c r="G166" s="1">
        <v>1</v>
      </c>
      <c r="I166" t="s">
        <v>524</v>
      </c>
      <c r="J166" s="67">
        <v>1</v>
      </c>
    </row>
    <row r="167" spans="6:10">
      <c r="F167" s="1" t="s">
        <v>392</v>
      </c>
      <c r="G167" s="1">
        <v>-1</v>
      </c>
      <c r="I167" t="s">
        <v>525</v>
      </c>
      <c r="J167" s="67">
        <v>-1</v>
      </c>
    </row>
    <row r="168" spans="6:10">
      <c r="F168" s="1" t="s">
        <v>393</v>
      </c>
      <c r="G168" s="1">
        <v>1</v>
      </c>
      <c r="I168" t="s">
        <v>526</v>
      </c>
      <c r="J168" s="67">
        <v>1</v>
      </c>
    </row>
    <row r="169" spans="6:10">
      <c r="F169" s="1" t="s">
        <v>394</v>
      </c>
      <c r="G169" s="1">
        <v>-1</v>
      </c>
      <c r="I169" t="s">
        <v>527</v>
      </c>
      <c r="J169" s="67">
        <v>-1</v>
      </c>
    </row>
    <row r="170" spans="6:10">
      <c r="F170" s="1" t="s">
        <v>395</v>
      </c>
      <c r="G170" s="1">
        <v>1</v>
      </c>
      <c r="I170" t="s">
        <v>528</v>
      </c>
      <c r="J170" s="67">
        <v>1</v>
      </c>
    </row>
    <row r="171" spans="6:10">
      <c r="F171" s="1" t="s">
        <v>396</v>
      </c>
      <c r="G171" s="1">
        <v>-1</v>
      </c>
      <c r="I171" t="s">
        <v>529</v>
      </c>
      <c r="J171" s="67">
        <v>-1</v>
      </c>
    </row>
    <row r="172" spans="6:10">
      <c r="F172" s="1" t="s">
        <v>397</v>
      </c>
      <c r="G172" s="1">
        <v>1</v>
      </c>
      <c r="I172" t="s">
        <v>530</v>
      </c>
      <c r="J172" s="67">
        <v>1</v>
      </c>
    </row>
    <row r="173" spans="6:10">
      <c r="F173" s="1" t="s">
        <v>398</v>
      </c>
      <c r="G173" s="1">
        <v>-1</v>
      </c>
      <c r="I173" t="s">
        <v>531</v>
      </c>
      <c r="J173" s="67">
        <v>-1</v>
      </c>
    </row>
    <row r="174" spans="6:10">
      <c r="F174" s="1" t="s">
        <v>399</v>
      </c>
      <c r="G174" s="1">
        <v>1</v>
      </c>
      <c r="I174" t="s">
        <v>532</v>
      </c>
      <c r="J174" s="67">
        <v>1</v>
      </c>
    </row>
    <row r="175" spans="6:10">
      <c r="F175" s="1" t="s">
        <v>400</v>
      </c>
      <c r="G175" s="1">
        <v>-1</v>
      </c>
      <c r="I175" t="s">
        <v>533</v>
      </c>
      <c r="J175" s="67">
        <v>-1</v>
      </c>
    </row>
    <row r="176" spans="6:10">
      <c r="F176" s="1" t="s">
        <v>401</v>
      </c>
      <c r="G176" s="1">
        <v>1</v>
      </c>
      <c r="I176" t="s">
        <v>534</v>
      </c>
      <c r="J176" s="67">
        <v>1</v>
      </c>
    </row>
    <row r="177" spans="6:10">
      <c r="F177" s="1" t="s">
        <v>402</v>
      </c>
      <c r="G177" s="1">
        <v>-1</v>
      </c>
      <c r="I177" t="s">
        <v>535</v>
      </c>
      <c r="J177" s="67">
        <v>-1</v>
      </c>
    </row>
    <row r="178" spans="6:10">
      <c r="F178" s="1" t="s">
        <v>403</v>
      </c>
      <c r="G178" s="1">
        <v>1</v>
      </c>
      <c r="I178" t="s">
        <v>536</v>
      </c>
      <c r="J178" s="67">
        <v>1</v>
      </c>
    </row>
    <row r="179" spans="6:10">
      <c r="F179" s="1" t="s">
        <v>404</v>
      </c>
      <c r="G179" s="1">
        <v>-1</v>
      </c>
      <c r="I179" t="s">
        <v>537</v>
      </c>
      <c r="J179" s="67">
        <v>-1</v>
      </c>
    </row>
    <row r="180" spans="6:10">
      <c r="F180" s="1" t="s">
        <v>405</v>
      </c>
      <c r="G180" s="1">
        <v>1</v>
      </c>
      <c r="I180" t="s">
        <v>538</v>
      </c>
      <c r="J180" s="67">
        <v>1</v>
      </c>
    </row>
    <row r="181" spans="6:10">
      <c r="F181" s="1" t="s">
        <v>406</v>
      </c>
      <c r="G181" s="1">
        <v>-1</v>
      </c>
      <c r="I181" t="s">
        <v>539</v>
      </c>
      <c r="J181" s="67">
        <v>-1</v>
      </c>
    </row>
    <row r="182" spans="6:10">
      <c r="F182" s="1" t="s">
        <v>407</v>
      </c>
      <c r="G182" s="1">
        <v>1</v>
      </c>
      <c r="I182" t="s">
        <v>540</v>
      </c>
      <c r="J182" s="67">
        <v>1</v>
      </c>
    </row>
    <row r="183" spans="6:10">
      <c r="F183" s="1" t="s">
        <v>408</v>
      </c>
      <c r="G183" s="1">
        <v>-1</v>
      </c>
      <c r="I183" t="s">
        <v>541</v>
      </c>
      <c r="J183" s="67">
        <v>-1</v>
      </c>
    </row>
    <row r="184" spans="6:10">
      <c r="F184" s="1" t="s">
        <v>409</v>
      </c>
      <c r="G184" s="1">
        <v>1</v>
      </c>
      <c r="I184" t="s">
        <v>542</v>
      </c>
      <c r="J184" s="67">
        <v>1</v>
      </c>
    </row>
    <row r="185" spans="6:10">
      <c r="F185" s="1" t="s">
        <v>410</v>
      </c>
      <c r="G185" s="1">
        <v>-1</v>
      </c>
      <c r="I185" t="s">
        <v>543</v>
      </c>
      <c r="J185" s="67">
        <v>-1</v>
      </c>
    </row>
    <row r="186" spans="6:10">
      <c r="F186" s="1" t="s">
        <v>411</v>
      </c>
      <c r="G186" s="1">
        <v>1</v>
      </c>
      <c r="I186" t="s">
        <v>544</v>
      </c>
      <c r="J186" s="67">
        <v>1</v>
      </c>
    </row>
    <row r="187" spans="6:10">
      <c r="F187" s="1" t="s">
        <v>412</v>
      </c>
      <c r="G187" s="1">
        <v>-1</v>
      </c>
      <c r="I187" t="s">
        <v>545</v>
      </c>
      <c r="J187" s="67">
        <v>-1</v>
      </c>
    </row>
    <row r="188" spans="6:10">
      <c r="F188" s="1" t="s">
        <v>413</v>
      </c>
      <c r="G188" s="1">
        <v>1</v>
      </c>
      <c r="I188" t="s">
        <v>546</v>
      </c>
      <c r="J188" s="67">
        <v>1</v>
      </c>
    </row>
    <row r="189" spans="6:10">
      <c r="F189" s="1" t="s">
        <v>414</v>
      </c>
      <c r="G189" s="1">
        <v>-1</v>
      </c>
      <c r="I189" t="s">
        <v>547</v>
      </c>
      <c r="J189" s="67">
        <v>-1</v>
      </c>
    </row>
    <row r="190" spans="6:10">
      <c r="F190" s="1" t="s">
        <v>415</v>
      </c>
      <c r="G190" s="1">
        <v>1</v>
      </c>
      <c r="I190" t="s">
        <v>548</v>
      </c>
      <c r="J190" s="67">
        <v>1</v>
      </c>
    </row>
    <row r="191" spans="6:10">
      <c r="F191" s="1" t="s">
        <v>416</v>
      </c>
      <c r="G191" s="1">
        <v>-1</v>
      </c>
      <c r="I191" t="s">
        <v>549</v>
      </c>
      <c r="J191" s="67">
        <v>-1</v>
      </c>
    </row>
    <row r="192" spans="6:10">
      <c r="F192" s="1" t="s">
        <v>417</v>
      </c>
      <c r="G192" s="1">
        <v>1</v>
      </c>
      <c r="I192" t="s">
        <v>550</v>
      </c>
      <c r="J192" s="67">
        <v>1</v>
      </c>
    </row>
    <row r="193" spans="6:10">
      <c r="F193" s="1" t="s">
        <v>418</v>
      </c>
      <c r="G193" s="1">
        <v>-1</v>
      </c>
      <c r="I193" t="s">
        <v>551</v>
      </c>
      <c r="J193" s="67">
        <v>-1</v>
      </c>
    </row>
    <row r="194" spans="6:10">
      <c r="F194" s="1" t="s">
        <v>419</v>
      </c>
      <c r="G194" s="1">
        <v>1</v>
      </c>
      <c r="I194" t="s">
        <v>552</v>
      </c>
      <c r="J194" s="67">
        <v>1</v>
      </c>
    </row>
    <row r="195" spans="6:10">
      <c r="F195" s="1" t="s">
        <v>420</v>
      </c>
      <c r="G195" s="1">
        <v>-1</v>
      </c>
      <c r="I195" t="s">
        <v>553</v>
      </c>
      <c r="J195" s="67">
        <v>-1</v>
      </c>
    </row>
    <row r="196" spans="6:10">
      <c r="F196" s="1" t="s">
        <v>421</v>
      </c>
      <c r="G196" s="1">
        <v>1</v>
      </c>
      <c r="I196" t="s">
        <v>554</v>
      </c>
      <c r="J196" s="67">
        <v>1</v>
      </c>
    </row>
    <row r="197" spans="6:10">
      <c r="F197" s="1" t="s">
        <v>422</v>
      </c>
      <c r="G197" s="1">
        <v>-1</v>
      </c>
      <c r="I197" t="s">
        <v>555</v>
      </c>
      <c r="J197" s="67">
        <v>-1</v>
      </c>
    </row>
    <row r="198" spans="6:10">
      <c r="F198" s="1" t="s">
        <v>423</v>
      </c>
      <c r="G198" s="1">
        <v>1</v>
      </c>
      <c r="I198" t="s">
        <v>556</v>
      </c>
      <c r="J198" s="67">
        <v>1</v>
      </c>
    </row>
    <row r="199" spans="6:10">
      <c r="F199" s="1" t="s">
        <v>424</v>
      </c>
      <c r="G199" s="1">
        <v>-1</v>
      </c>
      <c r="I199" t="s">
        <v>557</v>
      </c>
      <c r="J199" s="67">
        <v>-1</v>
      </c>
    </row>
    <row r="200" spans="6:10">
      <c r="F200" s="1" t="s">
        <v>425</v>
      </c>
      <c r="G200" s="1">
        <v>1</v>
      </c>
      <c r="I200" t="s">
        <v>558</v>
      </c>
      <c r="J200" s="67">
        <v>1</v>
      </c>
    </row>
    <row r="201" spans="6:10">
      <c r="F201" s="1" t="s">
        <v>426</v>
      </c>
      <c r="G201" s="1">
        <v>-1</v>
      </c>
      <c r="I201" t="s">
        <v>559</v>
      </c>
      <c r="J201" s="67">
        <v>-1</v>
      </c>
    </row>
    <row r="202" spans="6:10">
      <c r="F202" s="1" t="s">
        <v>427</v>
      </c>
      <c r="G202" s="1">
        <v>1</v>
      </c>
      <c r="I202" t="s">
        <v>560</v>
      </c>
      <c r="J202" s="67">
        <v>1</v>
      </c>
    </row>
    <row r="203" spans="6:10">
      <c r="F203" s="1" t="s">
        <v>428</v>
      </c>
      <c r="G203" s="1">
        <v>-1</v>
      </c>
      <c r="I203" t="s">
        <v>561</v>
      </c>
      <c r="J203" s="67">
        <v>-1</v>
      </c>
    </row>
    <row r="204" spans="6:10">
      <c r="F204" s="1" t="s">
        <v>429</v>
      </c>
      <c r="G204" s="1">
        <v>1</v>
      </c>
      <c r="I204" t="s">
        <v>562</v>
      </c>
      <c r="J204" s="67">
        <v>1</v>
      </c>
    </row>
    <row r="205" spans="6:10">
      <c r="F205" s="1" t="s">
        <v>430</v>
      </c>
      <c r="G205" s="1">
        <v>-1</v>
      </c>
      <c r="I205" t="s">
        <v>563</v>
      </c>
      <c r="J205" s="67">
        <v>-1</v>
      </c>
    </row>
    <row r="206" spans="6:10">
      <c r="F206" s="1" t="s">
        <v>431</v>
      </c>
      <c r="G206" s="1">
        <v>1</v>
      </c>
      <c r="I206" t="s">
        <v>564</v>
      </c>
      <c r="J206" s="67">
        <v>1</v>
      </c>
    </row>
    <row r="207" spans="6:10">
      <c r="F207" s="1" t="s">
        <v>432</v>
      </c>
      <c r="G207" s="1">
        <v>-1</v>
      </c>
      <c r="I207" t="s">
        <v>565</v>
      </c>
      <c r="J207" s="67">
        <v>-1</v>
      </c>
    </row>
    <row r="208" spans="6:10">
      <c r="F208" s="1" t="s">
        <v>433</v>
      </c>
      <c r="G208" s="1">
        <v>1</v>
      </c>
      <c r="I208" t="s">
        <v>566</v>
      </c>
      <c r="J208" s="67">
        <v>1</v>
      </c>
    </row>
    <row r="209" spans="6:10">
      <c r="F209" s="1" t="s">
        <v>434</v>
      </c>
      <c r="G209" s="1">
        <v>-1</v>
      </c>
      <c r="I209" t="s">
        <v>567</v>
      </c>
      <c r="J209" s="67">
        <v>-1</v>
      </c>
    </row>
    <row r="210" spans="6:10">
      <c r="F210" s="1" t="s">
        <v>435</v>
      </c>
      <c r="G210" s="1">
        <v>1</v>
      </c>
      <c r="I210" t="s">
        <v>568</v>
      </c>
      <c r="J210" s="67">
        <v>1</v>
      </c>
    </row>
    <row r="211" spans="6:10">
      <c r="F211" s="1" t="s">
        <v>436</v>
      </c>
      <c r="G211" s="1">
        <v>-1</v>
      </c>
      <c r="I211" t="s">
        <v>569</v>
      </c>
      <c r="J211" s="67">
        <v>-1</v>
      </c>
    </row>
    <row r="212" spans="6:10">
      <c r="F212" s="1" t="s">
        <v>437</v>
      </c>
      <c r="G212" s="1">
        <v>1</v>
      </c>
      <c r="I212" t="s">
        <v>570</v>
      </c>
      <c r="J212" s="67">
        <v>1</v>
      </c>
    </row>
    <row r="213" spans="6:10">
      <c r="F213" s="1" t="s">
        <v>438</v>
      </c>
      <c r="G213" s="1">
        <v>-1</v>
      </c>
      <c r="I213" t="s">
        <v>571</v>
      </c>
      <c r="J213" s="67">
        <v>-1</v>
      </c>
    </row>
    <row r="214" spans="6:10">
      <c r="F214" s="1" t="s">
        <v>439</v>
      </c>
      <c r="G214" s="1">
        <v>1</v>
      </c>
      <c r="I214" t="s">
        <v>572</v>
      </c>
      <c r="J214" s="67">
        <v>1</v>
      </c>
    </row>
    <row r="215" spans="6:10">
      <c r="F215" s="1" t="s">
        <v>440</v>
      </c>
      <c r="G215" s="1">
        <v>-1</v>
      </c>
      <c r="I215" t="s">
        <v>573</v>
      </c>
      <c r="J215" s="67">
        <v>-1</v>
      </c>
    </row>
    <row r="216" spans="6:10">
      <c r="F216" s="1" t="s">
        <v>441</v>
      </c>
      <c r="G216" s="1">
        <v>1</v>
      </c>
      <c r="I216" t="s">
        <v>574</v>
      </c>
      <c r="J216" s="67">
        <v>1</v>
      </c>
    </row>
    <row r="217" spans="6:10">
      <c r="F217" s="1" t="s">
        <v>442</v>
      </c>
      <c r="G217" s="1">
        <v>-1</v>
      </c>
      <c r="I217" t="s">
        <v>575</v>
      </c>
      <c r="J217" s="67">
        <v>-1</v>
      </c>
    </row>
    <row r="218" spans="6:10">
      <c r="F218" s="1" t="s">
        <v>443</v>
      </c>
      <c r="G218" s="1">
        <v>1</v>
      </c>
      <c r="I218" t="s">
        <v>576</v>
      </c>
      <c r="J218" s="67">
        <v>1</v>
      </c>
    </row>
    <row r="219" spans="6:10">
      <c r="F219" s="1" t="s">
        <v>444</v>
      </c>
      <c r="G219" s="1">
        <v>-1</v>
      </c>
      <c r="I219" t="s">
        <v>577</v>
      </c>
      <c r="J219" s="67">
        <v>-1</v>
      </c>
    </row>
    <row r="220" spans="6:10">
      <c r="F220" s="1" t="s">
        <v>445</v>
      </c>
      <c r="G220" s="1">
        <v>1</v>
      </c>
      <c r="I220" t="s">
        <v>578</v>
      </c>
      <c r="J220" s="67">
        <v>1</v>
      </c>
    </row>
    <row r="221" spans="6:10">
      <c r="F221" s="1" t="s">
        <v>446</v>
      </c>
      <c r="G221" s="1">
        <v>-1</v>
      </c>
      <c r="I221" t="s">
        <v>579</v>
      </c>
      <c r="J221" s="67">
        <v>-1</v>
      </c>
    </row>
    <row r="222" spans="6:10">
      <c r="F222" s="1" t="s">
        <v>447</v>
      </c>
      <c r="G222" s="1">
        <v>1</v>
      </c>
      <c r="I222" t="s">
        <v>580</v>
      </c>
      <c r="J222" s="67">
        <v>1</v>
      </c>
    </row>
    <row r="223" spans="6:10">
      <c r="F223" s="1" t="s">
        <v>448</v>
      </c>
      <c r="G223" s="1">
        <v>-1</v>
      </c>
      <c r="I223" t="s">
        <v>581</v>
      </c>
      <c r="J223" s="67">
        <v>-1</v>
      </c>
    </row>
    <row r="224" spans="6:10">
      <c r="F224" s="1" t="s">
        <v>449</v>
      </c>
      <c r="G224" s="1">
        <v>1</v>
      </c>
      <c r="I224" t="s">
        <v>582</v>
      </c>
      <c r="J224" s="67">
        <v>1</v>
      </c>
    </row>
    <row r="225" spans="6:10">
      <c r="F225" s="1" t="s">
        <v>450</v>
      </c>
      <c r="G225" s="1">
        <v>-1</v>
      </c>
      <c r="I225" t="s">
        <v>583</v>
      </c>
      <c r="J225" s="67">
        <v>-1</v>
      </c>
    </row>
    <row r="226" spans="6:10">
      <c r="F226" s="1" t="s">
        <v>451</v>
      </c>
      <c r="G226" s="1">
        <v>1</v>
      </c>
      <c r="I226" t="s">
        <v>584</v>
      </c>
      <c r="J226" s="67">
        <v>1</v>
      </c>
    </row>
    <row r="227" spans="6:10">
      <c r="F227" s="1" t="s">
        <v>452</v>
      </c>
      <c r="G227" s="1">
        <v>-1</v>
      </c>
      <c r="I227" t="s">
        <v>585</v>
      </c>
      <c r="J227" s="67">
        <v>-1</v>
      </c>
    </row>
    <row r="228" spans="6:10">
      <c r="F228" s="1" t="s">
        <v>453</v>
      </c>
      <c r="G228" s="1">
        <v>1</v>
      </c>
      <c r="I228" t="s">
        <v>586</v>
      </c>
      <c r="J228" s="67">
        <v>1</v>
      </c>
    </row>
    <row r="229" spans="6:10">
      <c r="F229" s="1" t="s">
        <v>454</v>
      </c>
      <c r="G229" s="1">
        <v>-1</v>
      </c>
      <c r="I229" t="s">
        <v>587</v>
      </c>
      <c r="J229" s="67">
        <v>-1</v>
      </c>
    </row>
    <row r="230" spans="6:10">
      <c r="F230" s="1" t="s">
        <v>455</v>
      </c>
      <c r="G230" s="1">
        <v>1</v>
      </c>
      <c r="I230" t="s">
        <v>588</v>
      </c>
      <c r="J230" s="67">
        <v>1</v>
      </c>
    </row>
    <row r="231" spans="6:10">
      <c r="F231" s="1" t="s">
        <v>456</v>
      </c>
      <c r="G231" s="1">
        <v>-1</v>
      </c>
      <c r="I231" t="s">
        <v>589</v>
      </c>
      <c r="J231" s="67">
        <v>-1</v>
      </c>
    </row>
    <row r="232" spans="6:10">
      <c r="F232" s="1" t="s">
        <v>457</v>
      </c>
      <c r="G232" s="1">
        <v>1</v>
      </c>
      <c r="I232" t="s">
        <v>590</v>
      </c>
      <c r="J232" s="67">
        <v>1</v>
      </c>
    </row>
    <row r="233" spans="6:10">
      <c r="F233" s="1" t="s">
        <v>458</v>
      </c>
      <c r="G233" s="1">
        <v>-1</v>
      </c>
      <c r="I233" t="s">
        <v>591</v>
      </c>
      <c r="J233" s="67">
        <v>-1</v>
      </c>
    </row>
    <row r="234" spans="6:10">
      <c r="F234" s="1" t="s">
        <v>459</v>
      </c>
      <c r="G234" s="1">
        <v>1</v>
      </c>
      <c r="I234" t="s">
        <v>592</v>
      </c>
      <c r="J234" s="67">
        <v>1</v>
      </c>
    </row>
    <row r="235" spans="6:10">
      <c r="F235" s="1" t="s">
        <v>460</v>
      </c>
      <c r="G235" s="1">
        <v>-1</v>
      </c>
      <c r="I235" t="s">
        <v>593</v>
      </c>
      <c r="J235" s="67">
        <v>-1</v>
      </c>
    </row>
    <row r="236" spans="6:10">
      <c r="F236" s="1" t="s">
        <v>461</v>
      </c>
      <c r="G236" s="1">
        <v>1</v>
      </c>
      <c r="I236" t="s">
        <v>594</v>
      </c>
      <c r="J236" s="67">
        <v>1</v>
      </c>
    </row>
    <row r="237" spans="6:10">
      <c r="F237" s="1" t="s">
        <v>462</v>
      </c>
      <c r="G237" s="1">
        <v>-1</v>
      </c>
      <c r="I237" t="s">
        <v>595</v>
      </c>
      <c r="J237" s="67">
        <v>-1</v>
      </c>
    </row>
    <row r="238" spans="6:10">
      <c r="F238" s="1" t="s">
        <v>463</v>
      </c>
      <c r="G238" s="1">
        <v>1</v>
      </c>
      <c r="I238" t="s">
        <v>596</v>
      </c>
      <c r="J238" s="67">
        <v>1</v>
      </c>
    </row>
    <row r="239" spans="6:10">
      <c r="F239" s="1" t="s">
        <v>464</v>
      </c>
      <c r="G239" s="1">
        <v>-1</v>
      </c>
      <c r="I239" t="s">
        <v>597</v>
      </c>
      <c r="J239" s="67">
        <v>-1</v>
      </c>
    </row>
    <row r="240" spans="6:10">
      <c r="F240" s="1" t="s">
        <v>465</v>
      </c>
      <c r="G240" s="1">
        <v>1</v>
      </c>
      <c r="I240" t="s">
        <v>598</v>
      </c>
      <c r="J240" s="67">
        <v>1</v>
      </c>
    </row>
    <row r="241" spans="6:10">
      <c r="F241" s="1" t="s">
        <v>466</v>
      </c>
      <c r="G241" s="1">
        <v>-1</v>
      </c>
      <c r="I241" t="s">
        <v>599</v>
      </c>
      <c r="J241" s="67">
        <v>-1</v>
      </c>
    </row>
    <row r="242" spans="6:10">
      <c r="F242" s="1" t="s">
        <v>467</v>
      </c>
      <c r="G242" s="1">
        <v>1</v>
      </c>
      <c r="I242" t="s">
        <v>600</v>
      </c>
      <c r="J242" s="67">
        <v>1</v>
      </c>
    </row>
    <row r="243" spans="6:10">
      <c r="F243" s="1" t="s">
        <v>468</v>
      </c>
      <c r="G243" s="1">
        <v>-1</v>
      </c>
      <c r="I243" t="s">
        <v>601</v>
      </c>
      <c r="J243" s="67">
        <v>-1</v>
      </c>
    </row>
    <row r="244" spans="6:10">
      <c r="F244" s="1" t="s">
        <v>469</v>
      </c>
      <c r="G244" s="1">
        <v>1</v>
      </c>
      <c r="I244" t="s">
        <v>602</v>
      </c>
      <c r="J244" s="67">
        <v>1</v>
      </c>
    </row>
    <row r="245" spans="6:10">
      <c r="F245" s="1" t="s">
        <v>470</v>
      </c>
      <c r="G245" s="1">
        <v>-1</v>
      </c>
      <c r="I245" t="s">
        <v>603</v>
      </c>
      <c r="J245" s="67">
        <v>-1</v>
      </c>
    </row>
    <row r="246" spans="6:10">
      <c r="F246" s="1" t="s">
        <v>471</v>
      </c>
      <c r="G246" s="1">
        <v>1</v>
      </c>
      <c r="I246" t="s">
        <v>604</v>
      </c>
      <c r="J246" s="67">
        <v>1</v>
      </c>
    </row>
    <row r="247" spans="6:10">
      <c r="F247" s="1" t="s">
        <v>472</v>
      </c>
      <c r="G247" s="1">
        <v>-1</v>
      </c>
      <c r="I247" t="s">
        <v>605</v>
      </c>
      <c r="J247" s="67">
        <v>-1</v>
      </c>
    </row>
    <row r="248" spans="6:10">
      <c r="F248" s="1" t="s">
        <v>473</v>
      </c>
      <c r="G248" s="1">
        <v>1</v>
      </c>
      <c r="I248" t="s">
        <v>606</v>
      </c>
      <c r="J248" s="67">
        <v>1</v>
      </c>
    </row>
    <row r="249" spans="6:10">
      <c r="F249" s="1" t="s">
        <v>474</v>
      </c>
      <c r="G249" s="1">
        <v>-1</v>
      </c>
      <c r="I249" t="s">
        <v>607</v>
      </c>
      <c r="J249" s="67">
        <v>-1</v>
      </c>
    </row>
    <row r="250" spans="6:10">
      <c r="F250" s="1" t="s">
        <v>475</v>
      </c>
      <c r="G250" s="1">
        <v>1</v>
      </c>
      <c r="I250" t="s">
        <v>608</v>
      </c>
      <c r="J250" s="67">
        <v>1</v>
      </c>
    </row>
    <row r="251" spans="6:10">
      <c r="F251" s="1" t="s">
        <v>476</v>
      </c>
      <c r="G251" s="1">
        <v>-1</v>
      </c>
      <c r="I251" t="s">
        <v>609</v>
      </c>
      <c r="J251" s="67">
        <v>-1</v>
      </c>
    </row>
    <row r="252" spans="6:10">
      <c r="F252" s="1" t="s">
        <v>477</v>
      </c>
      <c r="G252" s="1">
        <v>1</v>
      </c>
      <c r="I252" t="s">
        <v>610</v>
      </c>
      <c r="J252" s="67">
        <v>1</v>
      </c>
    </row>
    <row r="253" spans="6:10">
      <c r="F253" s="1" t="s">
        <v>478</v>
      </c>
      <c r="G253" s="1">
        <v>-1</v>
      </c>
      <c r="I253" t="s">
        <v>611</v>
      </c>
      <c r="J253" s="67">
        <v>-1</v>
      </c>
    </row>
    <row r="254" spans="6:10">
      <c r="F254" s="1" t="s">
        <v>479</v>
      </c>
      <c r="G254" s="1">
        <v>1</v>
      </c>
      <c r="I254" t="s">
        <v>612</v>
      </c>
      <c r="J254" s="67">
        <v>1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BEC18-2159-BA49-AF8E-0CEA59D77ED9}">
  <dimension ref="A1:ZR282"/>
  <sheetViews>
    <sheetView tabSelected="1" topLeftCell="A3" zoomScale="101" zoomScaleNormal="100" workbookViewId="0">
      <pane ySplit="1" topLeftCell="A12" activePane="bottomLeft" state="frozen"/>
      <selection activeCell="YY3" sqref="YY3"/>
      <selection pane="bottomLeft" activeCell="T15" sqref="T15"/>
    </sheetView>
  </sheetViews>
  <sheetFormatPr defaultColWidth="9.140625" defaultRowHeight="15"/>
  <cols>
    <col min="1" max="1" width="5" style="1" customWidth="1"/>
    <col min="2" max="7" width="4.7109375" style="1" customWidth="1"/>
    <col min="8" max="12" width="4.7109375" style="1" hidden="1" customWidth="1"/>
    <col min="13" max="14" width="4.7109375" style="1" customWidth="1"/>
    <col min="15" max="18" width="4.7109375" style="1" hidden="1" customWidth="1"/>
    <col min="19" max="21" width="4.7109375" style="1" customWidth="1"/>
    <col min="22" max="22" width="6.42578125" style="14" customWidth="1"/>
    <col min="23" max="24" width="5" style="1" customWidth="1"/>
    <col min="25" max="30" width="5" style="4" customWidth="1"/>
    <col min="31" max="78" width="5" style="1" customWidth="1"/>
    <col min="79" max="742" width="9.140625" style="1" customWidth="1"/>
    <col min="743" max="16384" width="9.140625" style="1"/>
  </cols>
  <sheetData>
    <row r="1" spans="1:694" ht="15.75" hidden="1" thickBot="1">
      <c r="Y1" s="1"/>
      <c r="Z1" s="1"/>
      <c r="AA1" s="1"/>
      <c r="AB1" s="1"/>
      <c r="AC1" s="1"/>
      <c r="AD1" s="1"/>
    </row>
    <row r="2" spans="1:694" ht="15.75" hidden="1" thickBot="1">
      <c r="Y2" s="1"/>
      <c r="Z2" s="1"/>
      <c r="AA2" s="1"/>
      <c r="AB2" s="1"/>
      <c r="AC2" s="1"/>
      <c r="AD2" s="1"/>
      <c r="BB2" s="2"/>
      <c r="BC2" s="2"/>
      <c r="BD2" s="2"/>
      <c r="BE2" s="2"/>
      <c r="BF2" s="2"/>
    </row>
    <row r="3" spans="1:694" ht="19.5" customHeight="1" thickBot="1">
      <c r="B3" s="310" t="s">
        <v>624</v>
      </c>
      <c r="C3" s="311"/>
      <c r="D3" s="311"/>
      <c r="E3" s="311"/>
      <c r="F3" s="311"/>
      <c r="G3" s="312"/>
      <c r="H3" s="311"/>
      <c r="I3" s="311"/>
      <c r="J3" s="311"/>
      <c r="K3" s="311"/>
      <c r="L3" s="311"/>
      <c r="M3" s="311"/>
      <c r="N3" s="311"/>
      <c r="O3" s="311"/>
      <c r="P3" s="311"/>
      <c r="Q3" s="311"/>
      <c r="R3" s="311"/>
      <c r="S3" s="311"/>
      <c r="T3" s="311"/>
      <c r="U3" s="311"/>
      <c r="V3" s="313"/>
      <c r="W3" s="314" t="s">
        <v>46</v>
      </c>
      <c r="X3" s="1" t="s">
        <v>47</v>
      </c>
      <c r="Y3" s="316" t="s">
        <v>300</v>
      </c>
      <c r="Z3" s="222" t="s">
        <v>301</v>
      </c>
      <c r="AA3" s="222" t="s">
        <v>302</v>
      </c>
      <c r="AB3" s="222" t="s">
        <v>304</v>
      </c>
      <c r="AC3" s="222" t="s">
        <v>305</v>
      </c>
      <c r="AD3" s="224" t="s">
        <v>306</v>
      </c>
      <c r="AE3" s="323" t="s">
        <v>34</v>
      </c>
      <c r="AF3" s="323"/>
      <c r="AG3" s="323" t="s">
        <v>299</v>
      </c>
      <c r="AH3" s="323"/>
      <c r="AI3" s="323" t="s">
        <v>33</v>
      </c>
      <c r="AJ3" s="323"/>
      <c r="AK3" s="216" t="s">
        <v>312</v>
      </c>
      <c r="AL3" s="216" t="s">
        <v>311</v>
      </c>
      <c r="AO3" s="1" t="s">
        <v>30</v>
      </c>
      <c r="AP3" s="322" t="s">
        <v>819</v>
      </c>
      <c r="AQ3" s="322" t="s">
        <v>820</v>
      </c>
      <c r="AR3" s="322" t="s">
        <v>821</v>
      </c>
      <c r="AZ3" s="320" t="s">
        <v>1</v>
      </c>
      <c r="BA3" s="320" t="s">
        <v>2</v>
      </c>
      <c r="BB3" s="318" t="s">
        <v>7</v>
      </c>
      <c r="BC3" s="319"/>
      <c r="BD3" s="318" t="s">
        <v>16</v>
      </c>
      <c r="BE3" s="319"/>
      <c r="BF3" s="320" t="s">
        <v>8</v>
      </c>
      <c r="BG3" s="308" t="s">
        <v>3</v>
      </c>
      <c r="BH3" s="309"/>
      <c r="BI3" s="308" t="s">
        <v>4</v>
      </c>
      <c r="BJ3" s="309"/>
      <c r="BK3" s="308" t="s">
        <v>307</v>
      </c>
      <c r="BL3" s="309"/>
      <c r="BM3" s="7" t="s">
        <v>3</v>
      </c>
      <c r="BN3" s="7" t="s">
        <v>4</v>
      </c>
      <c r="BO3" s="7" t="s">
        <v>307</v>
      </c>
      <c r="BP3" s="298" t="s">
        <v>27</v>
      </c>
      <c r="BQ3" s="298"/>
      <c r="BR3" s="1" t="e">
        <f>[1]GGAeral!A1</f>
        <v>#REF!</v>
      </c>
      <c r="BS3" s="1" t="str">
        <f>General!B1</f>
        <v>W/L</v>
      </c>
      <c r="BT3" s="1" t="str">
        <f>General!C1</f>
        <v>BET-WINLOSS</v>
      </c>
      <c r="BU3" s="1" t="str">
        <f>General!D1</f>
        <v>Next</v>
      </c>
      <c r="BW3" s="1" t="str">
        <f>General!F1</f>
        <v>W</v>
      </c>
      <c r="BX3" s="1">
        <f>General!G1</f>
        <v>1</v>
      </c>
      <c r="BZ3" s="1" t="s">
        <v>625</v>
      </c>
      <c r="CB3" s="276" t="s">
        <v>626</v>
      </c>
      <c r="CC3" s="277"/>
      <c r="CD3" s="278"/>
      <c r="CE3" s="279" t="s">
        <v>627</v>
      </c>
      <c r="CF3" s="280"/>
      <c r="CG3" s="281"/>
      <c r="CH3" s="282" t="s">
        <v>628</v>
      </c>
      <c r="CI3" s="283"/>
      <c r="CJ3" s="284"/>
      <c r="CK3" s="285" t="s">
        <v>21</v>
      </c>
      <c r="CL3" s="286"/>
      <c r="CM3" s="287"/>
      <c r="CN3" s="288" t="s">
        <v>629</v>
      </c>
      <c r="CO3" s="289"/>
      <c r="CP3" s="290"/>
      <c r="CQ3" s="261" t="s">
        <v>630</v>
      </c>
      <c r="CR3" s="262"/>
      <c r="CS3" s="263"/>
      <c r="CT3" s="264" t="s">
        <v>631</v>
      </c>
      <c r="CU3" s="265"/>
      <c r="CV3" s="266"/>
      <c r="CW3" s="267" t="s">
        <v>632</v>
      </c>
      <c r="CX3" s="268"/>
      <c r="CY3" s="269"/>
      <c r="CZ3" s="270" t="s">
        <v>633</v>
      </c>
      <c r="DA3" s="271"/>
      <c r="DB3" s="272"/>
      <c r="DC3" s="273" t="s">
        <v>6</v>
      </c>
      <c r="DD3" s="274"/>
      <c r="DE3" s="275"/>
      <c r="DF3" s="246" t="s">
        <v>289</v>
      </c>
      <c r="DG3" s="247"/>
      <c r="DH3" s="248"/>
      <c r="DI3" s="249" t="s">
        <v>634</v>
      </c>
      <c r="DJ3" s="250"/>
      <c r="DK3" s="251"/>
      <c r="DL3" s="252" t="s">
        <v>635</v>
      </c>
      <c r="DM3" s="253"/>
      <c r="DN3" s="254"/>
      <c r="DO3" s="255" t="s">
        <v>636</v>
      </c>
      <c r="DP3" s="256"/>
      <c r="DQ3" s="257"/>
      <c r="DR3" s="258" t="s">
        <v>637</v>
      </c>
      <c r="DS3" s="259"/>
      <c r="DT3" s="260"/>
      <c r="DU3" s="237" t="s">
        <v>638</v>
      </c>
      <c r="DV3" s="238"/>
      <c r="DW3" s="239"/>
      <c r="DX3" s="240" t="s">
        <v>639</v>
      </c>
      <c r="DY3" s="241"/>
      <c r="DZ3" s="242"/>
      <c r="EA3" s="240" t="s">
        <v>690</v>
      </c>
      <c r="EB3" s="241"/>
      <c r="EC3" s="242"/>
      <c r="ED3" s="174" t="s">
        <v>737</v>
      </c>
      <c r="EE3" s="175"/>
      <c r="EF3" s="176"/>
      <c r="EG3" s="177" t="s">
        <v>738</v>
      </c>
      <c r="EH3" s="178"/>
      <c r="EI3" s="179"/>
      <c r="EJ3" s="180" t="s">
        <v>739</v>
      </c>
      <c r="EK3" s="181"/>
      <c r="EL3" s="182"/>
      <c r="EM3" s="183" t="s">
        <v>740</v>
      </c>
      <c r="EN3" s="184"/>
      <c r="EO3" s="185"/>
      <c r="EP3" s="186" t="s">
        <v>741</v>
      </c>
      <c r="EQ3" s="187"/>
      <c r="ER3" s="188"/>
      <c r="ES3" s="189" t="s">
        <v>742</v>
      </c>
      <c r="ET3" s="190"/>
      <c r="EU3" s="191"/>
      <c r="EV3" s="192" t="s">
        <v>743</v>
      </c>
      <c r="EW3" s="193"/>
      <c r="EX3" s="194"/>
      <c r="EY3" s="156" t="s">
        <v>744</v>
      </c>
      <c r="EZ3" s="157"/>
      <c r="FA3" s="158"/>
      <c r="FB3" s="159" t="s">
        <v>745</v>
      </c>
      <c r="FC3" s="160"/>
      <c r="FD3" s="161"/>
      <c r="FE3" s="162" t="s">
        <v>746</v>
      </c>
      <c r="FF3" s="163"/>
      <c r="FG3" s="164"/>
      <c r="FH3" s="195" t="s">
        <v>747</v>
      </c>
      <c r="FI3" s="196"/>
      <c r="FJ3" s="197"/>
      <c r="FK3" s="198" t="s">
        <v>748</v>
      </c>
      <c r="FL3" s="199"/>
      <c r="FM3" s="200"/>
      <c r="FN3" s="201" t="s">
        <v>749</v>
      </c>
      <c r="FO3" s="202"/>
      <c r="FP3" s="203"/>
      <c r="FQ3" s="204" t="s">
        <v>750</v>
      </c>
      <c r="FR3" s="205"/>
      <c r="FS3" s="206"/>
      <c r="FT3" s="171" t="s">
        <v>751</v>
      </c>
      <c r="FU3" s="172"/>
      <c r="FV3" s="173"/>
      <c r="FW3" s="171" t="s">
        <v>752</v>
      </c>
      <c r="FX3" s="172"/>
      <c r="FY3" s="173"/>
      <c r="FZ3" s="174" t="s">
        <v>753</v>
      </c>
      <c r="GA3" s="175"/>
      <c r="GB3" s="176"/>
      <c r="GC3" s="177" t="s">
        <v>754</v>
      </c>
      <c r="GD3" s="178"/>
      <c r="GE3" s="179"/>
      <c r="GF3" s="180" t="s">
        <v>755</v>
      </c>
      <c r="GG3" s="181"/>
      <c r="GH3" s="182"/>
      <c r="GI3" s="183" t="s">
        <v>756</v>
      </c>
      <c r="GJ3" s="184"/>
      <c r="GK3" s="185"/>
      <c r="GL3" s="186" t="s">
        <v>757</v>
      </c>
      <c r="GM3" s="187"/>
      <c r="GN3" s="188"/>
      <c r="GO3" s="189" t="s">
        <v>758</v>
      </c>
      <c r="GP3" s="190"/>
      <c r="GQ3" s="191"/>
      <c r="GR3" s="192" t="s">
        <v>759</v>
      </c>
      <c r="GS3" s="193"/>
      <c r="GT3" s="194"/>
      <c r="GU3" s="156" t="s">
        <v>760</v>
      </c>
      <c r="GV3" s="157"/>
      <c r="GW3" s="158"/>
      <c r="GX3" s="159" t="s">
        <v>761</v>
      </c>
      <c r="GY3" s="160"/>
      <c r="GZ3" s="161"/>
      <c r="HA3" s="162" t="s">
        <v>762</v>
      </c>
      <c r="HB3" s="163"/>
      <c r="HC3" s="164"/>
      <c r="HD3" s="195" t="s">
        <v>763</v>
      </c>
      <c r="HE3" s="196"/>
      <c r="HF3" s="197"/>
      <c r="HG3" s="198" t="s">
        <v>764</v>
      </c>
      <c r="HH3" s="199"/>
      <c r="HI3" s="200"/>
      <c r="HJ3" s="165" t="s">
        <v>765</v>
      </c>
      <c r="HK3" s="166"/>
      <c r="HL3" s="167"/>
      <c r="HM3" s="168" t="s">
        <v>766</v>
      </c>
      <c r="HN3" s="169"/>
      <c r="HO3" s="170"/>
      <c r="HP3" s="201" t="s">
        <v>767</v>
      </c>
      <c r="HQ3" s="202"/>
      <c r="HR3" s="203"/>
      <c r="HS3" s="204" t="s">
        <v>768</v>
      </c>
      <c r="HT3" s="205"/>
      <c r="HU3" s="206"/>
      <c r="HV3" s="171" t="s">
        <v>769</v>
      </c>
      <c r="HW3" s="172"/>
      <c r="HX3" s="173"/>
      <c r="HY3" s="171" t="s">
        <v>770</v>
      </c>
      <c r="HZ3" s="172"/>
      <c r="IA3" s="173"/>
      <c r="IB3" s="174" t="s">
        <v>771</v>
      </c>
      <c r="IC3" s="175"/>
      <c r="ID3" s="176"/>
      <c r="IE3" s="177" t="s">
        <v>772</v>
      </c>
      <c r="IF3" s="178"/>
      <c r="IG3" s="179"/>
      <c r="IH3" s="180" t="s">
        <v>773</v>
      </c>
      <c r="II3" s="181"/>
      <c r="IJ3" s="182"/>
      <c r="IK3" s="183" t="s">
        <v>774</v>
      </c>
      <c r="IL3" s="184"/>
      <c r="IM3" s="185"/>
      <c r="IN3" s="186" t="s">
        <v>775</v>
      </c>
      <c r="IO3" s="187"/>
      <c r="IP3" s="188"/>
      <c r="IQ3" s="189" t="s">
        <v>776</v>
      </c>
      <c r="IR3" s="190"/>
      <c r="IS3" s="191"/>
      <c r="IT3" s="192" t="s">
        <v>777</v>
      </c>
      <c r="IU3" s="193"/>
      <c r="IV3" s="194"/>
      <c r="IW3" s="156" t="s">
        <v>778</v>
      </c>
      <c r="IX3" s="157"/>
      <c r="IY3" s="158"/>
      <c r="IZ3" s="159" t="s">
        <v>779</v>
      </c>
      <c r="JA3" s="160"/>
      <c r="JB3" s="161"/>
      <c r="JC3" s="162" t="s">
        <v>780</v>
      </c>
      <c r="JD3" s="163"/>
      <c r="JE3" s="164"/>
      <c r="JF3" s="195" t="s">
        <v>781</v>
      </c>
      <c r="JG3" s="196"/>
      <c r="JH3" s="197"/>
      <c r="JI3" s="198" t="s">
        <v>782</v>
      </c>
      <c r="JJ3" s="199"/>
      <c r="JK3" s="200"/>
      <c r="JL3" s="165" t="s">
        <v>783</v>
      </c>
      <c r="JM3" s="166"/>
      <c r="JN3" s="167"/>
      <c r="JO3" s="168" t="s">
        <v>784</v>
      </c>
      <c r="JP3" s="169"/>
      <c r="JQ3" s="170"/>
      <c r="JR3" s="201" t="s">
        <v>785</v>
      </c>
      <c r="JS3" s="202"/>
      <c r="JT3" s="203"/>
      <c r="JU3" s="204" t="s">
        <v>786</v>
      </c>
      <c r="JV3" s="205"/>
      <c r="JW3" s="206"/>
      <c r="JX3" s="171" t="s">
        <v>787</v>
      </c>
      <c r="JY3" s="172"/>
      <c r="JZ3" s="173"/>
      <c r="KA3" s="171" t="s">
        <v>788</v>
      </c>
      <c r="KB3" s="172"/>
      <c r="KC3" s="173"/>
      <c r="KD3" s="174" t="s">
        <v>789</v>
      </c>
      <c r="KE3" s="175"/>
      <c r="KF3" s="176"/>
      <c r="KG3" s="177" t="s">
        <v>790</v>
      </c>
      <c r="KH3" s="178"/>
      <c r="KI3" s="179"/>
      <c r="KJ3" s="180" t="s">
        <v>791</v>
      </c>
      <c r="KK3" s="181"/>
      <c r="KL3" s="182"/>
      <c r="KM3" s="183" t="s">
        <v>792</v>
      </c>
      <c r="KN3" s="184"/>
      <c r="KO3" s="185"/>
      <c r="KP3" s="186" t="s">
        <v>793</v>
      </c>
      <c r="KQ3" s="187"/>
      <c r="KR3" s="188"/>
      <c r="KS3" s="189" t="s">
        <v>794</v>
      </c>
      <c r="KT3" s="190"/>
      <c r="KU3" s="191"/>
      <c r="KV3" s="192" t="s">
        <v>795</v>
      </c>
      <c r="KW3" s="193"/>
      <c r="KX3" s="194"/>
      <c r="KY3" s="156" t="s">
        <v>796</v>
      </c>
      <c r="KZ3" s="157"/>
      <c r="LA3" s="158"/>
      <c r="LB3" s="159" t="s">
        <v>797</v>
      </c>
      <c r="LC3" s="160"/>
      <c r="LD3" s="161"/>
      <c r="LE3" s="162" t="s">
        <v>798</v>
      </c>
      <c r="LF3" s="163"/>
      <c r="LG3" s="164"/>
      <c r="LH3" s="195" t="s">
        <v>799</v>
      </c>
      <c r="LI3" s="196"/>
      <c r="LJ3" s="197"/>
      <c r="LK3" s="198" t="s">
        <v>800</v>
      </c>
      <c r="LL3" s="199"/>
      <c r="LM3" s="200"/>
      <c r="LN3" s="165" t="s">
        <v>801</v>
      </c>
      <c r="LO3" s="166"/>
      <c r="LP3" s="167"/>
      <c r="LQ3" s="168" t="s">
        <v>802</v>
      </c>
      <c r="LR3" s="169"/>
      <c r="LS3" s="170"/>
      <c r="LT3" s="201" t="s">
        <v>803</v>
      </c>
      <c r="LU3" s="202"/>
      <c r="LV3" s="203"/>
      <c r="LW3" s="204" t="s">
        <v>804</v>
      </c>
      <c r="LX3" s="205"/>
      <c r="LY3" s="206"/>
      <c r="LZ3" s="171" t="s">
        <v>805</v>
      </c>
      <c r="MA3" s="172"/>
      <c r="MB3" s="173"/>
      <c r="MC3" s="171" t="s">
        <v>806</v>
      </c>
      <c r="MD3" s="172"/>
      <c r="ME3" s="173"/>
      <c r="MF3" s="174" t="s">
        <v>807</v>
      </c>
      <c r="MG3" s="175"/>
      <c r="MH3" s="176"/>
      <c r="MI3" s="177" t="s">
        <v>808</v>
      </c>
      <c r="MJ3" s="178"/>
      <c r="MK3" s="179"/>
      <c r="ML3" s="180" t="s">
        <v>809</v>
      </c>
      <c r="MM3" s="181"/>
      <c r="MN3" s="182"/>
      <c r="MO3" s="183" t="s">
        <v>810</v>
      </c>
      <c r="MP3" s="184"/>
      <c r="MQ3" s="185"/>
      <c r="MR3" s="186" t="s">
        <v>811</v>
      </c>
      <c r="MS3" s="187"/>
      <c r="MT3" s="188"/>
      <c r="MU3" s="189" t="s">
        <v>812</v>
      </c>
      <c r="MV3" s="190"/>
      <c r="MW3" s="191"/>
      <c r="MX3" s="192" t="s">
        <v>813</v>
      </c>
      <c r="MY3" s="193"/>
      <c r="MZ3" s="194"/>
      <c r="NA3" s="156" t="s">
        <v>814</v>
      </c>
      <c r="NB3" s="157"/>
      <c r="NC3" s="158"/>
      <c r="ND3" s="159" t="s">
        <v>815</v>
      </c>
      <c r="NE3" s="160"/>
      <c r="NF3" s="161"/>
      <c r="NG3" s="162" t="s">
        <v>816</v>
      </c>
      <c r="NH3" s="163"/>
      <c r="NI3" s="164"/>
      <c r="NJ3" s="165" t="s">
        <v>817</v>
      </c>
      <c r="NK3" s="166"/>
      <c r="NL3" s="167"/>
      <c r="NM3" s="168" t="s">
        <v>818</v>
      </c>
      <c r="NN3" s="169"/>
      <c r="NO3" s="170"/>
      <c r="NP3" s="69"/>
      <c r="NQ3" s="70"/>
      <c r="NR3" s="71"/>
      <c r="NS3" s="243" t="s">
        <v>5</v>
      </c>
      <c r="NT3" s="244"/>
      <c r="NU3" s="244"/>
      <c r="NV3" s="244"/>
      <c r="NW3" s="244"/>
      <c r="NX3" s="244"/>
      <c r="NY3" s="244"/>
      <c r="NZ3" s="244"/>
      <c r="OA3" s="244"/>
      <c r="OB3" s="244"/>
      <c r="OC3" s="244"/>
      <c r="OD3" s="244"/>
      <c r="OE3" s="244"/>
      <c r="OF3" s="244"/>
      <c r="OG3" s="244"/>
      <c r="OH3" s="244"/>
      <c r="OI3" s="244"/>
      <c r="OJ3" s="245"/>
      <c r="OK3" s="243" t="s">
        <v>5</v>
      </c>
      <c r="OL3" s="244"/>
      <c r="OM3" s="244"/>
      <c r="ON3" s="244"/>
      <c r="OO3" s="244"/>
      <c r="OP3" s="244"/>
      <c r="OQ3" s="244"/>
      <c r="OR3" s="244"/>
      <c r="OS3" s="244"/>
      <c r="OT3" s="244"/>
      <c r="OU3" s="244"/>
      <c r="OV3" s="244"/>
      <c r="OW3" s="244"/>
      <c r="OX3" s="244"/>
      <c r="OY3" s="244"/>
      <c r="OZ3" s="244"/>
      <c r="PA3" s="244"/>
      <c r="PB3" s="245"/>
      <c r="PC3" s="243" t="s">
        <v>5</v>
      </c>
      <c r="PD3" s="244"/>
      <c r="PE3" s="244"/>
      <c r="PF3" s="244"/>
      <c r="PG3" s="244"/>
      <c r="PH3" s="244"/>
      <c r="PI3" s="244"/>
      <c r="PJ3" s="244"/>
      <c r="PK3" s="244"/>
      <c r="PL3" s="244"/>
      <c r="PM3" s="244"/>
      <c r="PN3" s="244"/>
      <c r="PO3" s="244"/>
      <c r="PP3" s="244"/>
      <c r="PQ3" s="244"/>
      <c r="PR3" s="244"/>
      <c r="PS3" s="244"/>
      <c r="PT3" s="245"/>
      <c r="PU3" s="243" t="s">
        <v>5</v>
      </c>
      <c r="PV3" s="244"/>
      <c r="PW3" s="244"/>
      <c r="PX3" s="244"/>
      <c r="PY3" s="244"/>
      <c r="PZ3" s="244"/>
      <c r="QA3" s="244"/>
      <c r="QB3" s="244"/>
      <c r="QC3" s="244"/>
      <c r="QD3" s="244"/>
      <c r="QE3" s="244"/>
      <c r="QF3" s="244"/>
      <c r="QG3" s="244"/>
      <c r="QH3" s="244"/>
      <c r="QI3" s="244"/>
      <c r="QJ3" s="244"/>
      <c r="QK3" s="244"/>
      <c r="QL3" s="245"/>
      <c r="QM3" s="243" t="s">
        <v>5</v>
      </c>
      <c r="QN3" s="244"/>
      <c r="QO3" s="244"/>
      <c r="QP3" s="244"/>
      <c r="QQ3" s="244"/>
      <c r="QR3" s="244"/>
      <c r="QS3" s="244"/>
      <c r="QT3" s="244"/>
      <c r="QU3" s="244"/>
      <c r="QV3" s="244"/>
      <c r="QW3" s="244"/>
      <c r="QX3" s="244"/>
      <c r="QY3" s="244"/>
      <c r="QZ3" s="244"/>
      <c r="RA3" s="244"/>
      <c r="RB3" s="244"/>
      <c r="RC3" s="244"/>
      <c r="RD3" s="245"/>
      <c r="RE3" s="324"/>
      <c r="RF3" s="324"/>
      <c r="RG3" s="324"/>
      <c r="RH3" s="324"/>
      <c r="RI3" s="324"/>
      <c r="RJ3" s="324"/>
      <c r="RK3" s="324"/>
      <c r="RL3" s="324"/>
      <c r="RM3" s="324"/>
      <c r="RN3" s="324"/>
      <c r="RO3" s="69"/>
      <c r="RP3" s="70"/>
      <c r="RQ3" s="72"/>
      <c r="RR3" s="72"/>
      <c r="RS3" s="72"/>
      <c r="RT3" s="72"/>
      <c r="RU3" s="72"/>
      <c r="RV3" s="72"/>
      <c r="RW3" s="70"/>
      <c r="RX3" s="70"/>
      <c r="RY3" s="70"/>
      <c r="RZ3" s="73"/>
      <c r="SA3" s="74"/>
      <c r="SB3" s="75"/>
      <c r="SC3" s="75"/>
      <c r="SD3" s="75"/>
      <c r="SE3" s="75"/>
      <c r="SF3" s="75"/>
      <c r="SG3" s="75"/>
      <c r="SH3" s="75"/>
      <c r="SI3" s="75"/>
      <c r="SJ3" s="75"/>
      <c r="SK3" s="75"/>
      <c r="SL3" s="75"/>
      <c r="SM3" s="75"/>
      <c r="SN3" s="75"/>
      <c r="SO3" s="75"/>
      <c r="SP3" s="75"/>
      <c r="SQ3" s="75"/>
      <c r="SR3" s="75"/>
      <c r="SS3" s="75"/>
      <c r="ST3" s="75"/>
      <c r="SU3" s="75"/>
      <c r="SV3" s="235" t="s">
        <v>300</v>
      </c>
      <c r="SW3" s="220" t="s">
        <v>301</v>
      </c>
      <c r="SX3" s="222" t="s">
        <v>302</v>
      </c>
      <c r="SY3" s="222" t="s">
        <v>304</v>
      </c>
      <c r="SZ3" s="222" t="s">
        <v>305</v>
      </c>
      <c r="TA3" s="224" t="s">
        <v>306</v>
      </c>
      <c r="TB3" s="215" t="s">
        <v>34</v>
      </c>
      <c r="TC3" s="215"/>
      <c r="TD3" s="215" t="s">
        <v>299</v>
      </c>
      <c r="TE3" s="215"/>
      <c r="TF3" s="215" t="s">
        <v>33</v>
      </c>
      <c r="TG3" s="215"/>
      <c r="TH3" s="216" t="s">
        <v>312</v>
      </c>
      <c r="TI3" s="216" t="s">
        <v>311</v>
      </c>
      <c r="TJ3" s="217" t="s">
        <v>645</v>
      </c>
      <c r="TK3" s="218"/>
      <c r="TL3" s="218"/>
      <c r="TM3" s="218"/>
      <c r="TN3" s="218"/>
      <c r="TO3" s="218"/>
      <c r="TP3" s="218"/>
      <c r="TQ3" s="218"/>
      <c r="TR3" s="218"/>
      <c r="TS3" s="218"/>
      <c r="TT3" s="218"/>
      <c r="TU3" s="218"/>
      <c r="TV3" s="218"/>
      <c r="TW3" s="218"/>
      <c r="TX3" s="218"/>
      <c r="TY3" s="218"/>
      <c r="TZ3" s="218"/>
      <c r="UA3" s="218"/>
      <c r="UB3" s="218"/>
      <c r="UC3" s="218"/>
      <c r="UD3" s="218"/>
      <c r="UE3" s="218"/>
      <c r="UF3" s="218"/>
      <c r="UG3" s="218"/>
      <c r="UH3" s="218"/>
      <c r="UI3" s="218"/>
      <c r="UJ3" s="218"/>
      <c r="UK3" s="218"/>
      <c r="UL3" s="218"/>
      <c r="UM3" s="218"/>
      <c r="UN3" s="218"/>
      <c r="UO3" s="218"/>
      <c r="UP3" s="218"/>
      <c r="UQ3" s="218"/>
      <c r="UR3" s="218"/>
      <c r="US3" s="218"/>
      <c r="UT3" s="218"/>
      <c r="UU3" s="218"/>
      <c r="UV3" s="218"/>
      <c r="UW3" s="218"/>
      <c r="UX3" s="218"/>
      <c r="UY3" s="218"/>
      <c r="UZ3" s="218"/>
      <c r="VA3" s="218"/>
      <c r="VB3" s="218"/>
      <c r="VC3" s="218"/>
      <c r="VD3" s="218"/>
      <c r="VE3" s="218"/>
      <c r="VF3" s="218"/>
      <c r="VG3" s="218"/>
      <c r="VH3" s="218"/>
      <c r="VI3" s="218"/>
      <c r="VJ3" s="218"/>
      <c r="VK3" s="218"/>
      <c r="VL3" s="218"/>
      <c r="VM3" s="218"/>
      <c r="VN3" s="218"/>
      <c r="VO3" s="218"/>
      <c r="VP3" s="218"/>
      <c r="VQ3" s="218"/>
      <c r="VR3" s="218"/>
      <c r="VS3" s="218"/>
      <c r="VT3" s="218"/>
      <c r="VU3" s="218"/>
      <c r="VV3" s="218"/>
      <c r="VW3" s="218"/>
      <c r="VX3" s="218"/>
      <c r="VY3" s="218"/>
      <c r="VZ3" s="218"/>
      <c r="WA3" s="218"/>
      <c r="WB3" s="218"/>
      <c r="WC3" s="218"/>
      <c r="WD3" s="218"/>
      <c r="WE3" s="218"/>
      <c r="WF3" s="218"/>
      <c r="WG3" s="218"/>
      <c r="WH3" s="218"/>
      <c r="WI3" s="218"/>
      <c r="WJ3" s="218"/>
      <c r="WK3" s="218"/>
      <c r="WL3" s="218"/>
      <c r="WM3" s="218"/>
      <c r="WN3" s="218"/>
      <c r="WO3" s="218"/>
      <c r="WP3" s="218"/>
      <c r="WQ3" s="218"/>
      <c r="WR3" s="218"/>
      <c r="WS3" s="218"/>
      <c r="WT3" s="218"/>
      <c r="WU3" s="218"/>
      <c r="WV3" s="218"/>
      <c r="WW3" s="218"/>
      <c r="WX3" s="218"/>
      <c r="WY3" s="218"/>
      <c r="WZ3" s="218"/>
      <c r="XA3" s="218"/>
      <c r="XB3" s="218"/>
      <c r="XC3" s="218"/>
      <c r="XD3" s="218"/>
      <c r="XE3" s="219"/>
      <c r="XF3" s="143"/>
      <c r="XG3" s="143"/>
      <c r="XH3" s="114" t="s">
        <v>30</v>
      </c>
      <c r="XI3" s="214" t="s">
        <v>286</v>
      </c>
      <c r="XJ3" s="214" t="s">
        <v>313</v>
      </c>
      <c r="XK3" s="214" t="s">
        <v>287</v>
      </c>
      <c r="XL3" s="114"/>
      <c r="XM3" s="114"/>
      <c r="XN3" s="114"/>
      <c r="XO3" s="114"/>
      <c r="XP3" s="114"/>
      <c r="XQ3" s="114"/>
      <c r="XR3" s="114"/>
      <c r="XS3" s="210" t="s">
        <v>1</v>
      </c>
      <c r="XT3" s="210" t="s">
        <v>2</v>
      </c>
      <c r="XU3" s="212" t="s">
        <v>7</v>
      </c>
      <c r="XV3" s="213"/>
      <c r="XW3" s="212" t="s">
        <v>16</v>
      </c>
      <c r="XX3" s="213"/>
      <c r="XY3" s="210" t="s">
        <v>8</v>
      </c>
      <c r="XZ3" s="210" t="s">
        <v>646</v>
      </c>
      <c r="YA3" s="207" t="s">
        <v>3</v>
      </c>
      <c r="YB3" s="208"/>
      <c r="YC3" s="207" t="s">
        <v>4</v>
      </c>
      <c r="YD3" s="208"/>
      <c r="YE3" s="207" t="s">
        <v>307</v>
      </c>
      <c r="YF3" s="208"/>
      <c r="YG3" s="145" t="s">
        <v>3</v>
      </c>
      <c r="YH3" s="145" t="s">
        <v>4</v>
      </c>
      <c r="YI3" s="145" t="s">
        <v>307</v>
      </c>
      <c r="YJ3" s="209" t="s">
        <v>647</v>
      </c>
      <c r="YK3" s="209"/>
      <c r="YL3" s="114">
        <v>0</v>
      </c>
      <c r="YM3" s="114">
        <v>0</v>
      </c>
      <c r="YN3" s="114">
        <v>0</v>
      </c>
      <c r="YO3" s="114">
        <v>0</v>
      </c>
      <c r="YP3" s="114"/>
      <c r="YQ3" s="114"/>
      <c r="YR3" s="114">
        <v>0</v>
      </c>
      <c r="YS3" s="114">
        <v>0</v>
      </c>
      <c r="YU3" s="1" t="s">
        <v>641</v>
      </c>
      <c r="YV3" s="1" t="s">
        <v>713</v>
      </c>
      <c r="YW3" s="1" t="s">
        <v>714</v>
      </c>
      <c r="YX3" s="1" t="s">
        <v>715</v>
      </c>
      <c r="YY3" s="1" t="s">
        <v>716</v>
      </c>
      <c r="YZ3" s="1" t="s">
        <v>717</v>
      </c>
      <c r="ZA3" s="1" t="s">
        <v>718</v>
      </c>
      <c r="ZB3" s="1" t="s">
        <v>719</v>
      </c>
      <c r="ZC3" s="1" t="s">
        <v>720</v>
      </c>
      <c r="ZD3" s="1" t="s">
        <v>721</v>
      </c>
      <c r="ZE3" s="153" t="s">
        <v>722</v>
      </c>
      <c r="ZF3" s="153" t="s">
        <v>723</v>
      </c>
      <c r="ZG3" s="153" t="s">
        <v>724</v>
      </c>
      <c r="ZH3" s="153" t="s">
        <v>725</v>
      </c>
      <c r="ZI3" s="153" t="s">
        <v>726</v>
      </c>
      <c r="ZJ3" s="153" t="s">
        <v>727</v>
      </c>
      <c r="ZK3" s="1" t="s">
        <v>728</v>
      </c>
      <c r="ZL3" s="1" t="s">
        <v>729</v>
      </c>
      <c r="ZM3" s="1" t="s">
        <v>730</v>
      </c>
      <c r="ZN3" s="1" t="s">
        <v>731</v>
      </c>
      <c r="ZO3" s="1" t="s">
        <v>732</v>
      </c>
      <c r="ZP3" s="1" t="s">
        <v>733</v>
      </c>
    </row>
    <row r="4" spans="1:694" ht="21.75" customHeight="1" thickBot="1">
      <c r="B4" s="40" t="s">
        <v>11</v>
      </c>
      <c r="C4" s="41" t="s">
        <v>34</v>
      </c>
      <c r="D4" s="41" t="s">
        <v>5</v>
      </c>
      <c r="E4" s="41" t="s">
        <v>6</v>
      </c>
      <c r="F4" s="42" t="s">
        <v>12</v>
      </c>
      <c r="G4" s="32" t="s">
        <v>625</v>
      </c>
      <c r="H4" s="41" t="s">
        <v>299</v>
      </c>
      <c r="I4" s="41" t="s">
        <v>5</v>
      </c>
      <c r="J4" s="41" t="s">
        <v>6</v>
      </c>
      <c r="K4" s="42" t="s">
        <v>12</v>
      </c>
      <c r="L4" s="32"/>
      <c r="M4" s="47" t="s">
        <v>0</v>
      </c>
      <c r="N4" s="31"/>
      <c r="O4" s="40" t="s">
        <v>33</v>
      </c>
      <c r="P4" s="41" t="s">
        <v>5</v>
      </c>
      <c r="Q4" s="41" t="s">
        <v>6</v>
      </c>
      <c r="R4" s="41" t="s">
        <v>12</v>
      </c>
      <c r="S4" s="41" t="s">
        <v>14</v>
      </c>
      <c r="T4" s="41" t="s">
        <v>15</v>
      </c>
      <c r="U4" s="41" t="s">
        <v>154</v>
      </c>
      <c r="V4" s="42" t="s">
        <v>42</v>
      </c>
      <c r="W4" s="315"/>
      <c r="X4" s="1" t="s">
        <v>48</v>
      </c>
      <c r="Y4" s="317"/>
      <c r="Z4" s="223"/>
      <c r="AA4" s="223"/>
      <c r="AB4" s="223"/>
      <c r="AC4" s="223"/>
      <c r="AD4" s="225"/>
      <c r="AE4" s="39" t="s">
        <v>315</v>
      </c>
      <c r="AF4" s="39" t="s">
        <v>6</v>
      </c>
      <c r="AG4" s="39" t="s">
        <v>315</v>
      </c>
      <c r="AH4" s="39" t="s">
        <v>6</v>
      </c>
      <c r="AI4" s="39" t="s">
        <v>315</v>
      </c>
      <c r="AJ4" s="39" t="s">
        <v>6</v>
      </c>
      <c r="AK4" s="216"/>
      <c r="AL4" s="216"/>
      <c r="AO4" s="1" t="s">
        <v>31</v>
      </c>
      <c r="AP4" s="322"/>
      <c r="AQ4" s="322"/>
      <c r="AR4" s="322"/>
      <c r="AS4" s="1" t="s">
        <v>35</v>
      </c>
      <c r="AT4" s="1" t="s">
        <v>36</v>
      </c>
      <c r="AU4" s="1" t="s">
        <v>314</v>
      </c>
      <c r="AV4" s="1" t="s">
        <v>37</v>
      </c>
      <c r="AW4" s="1" t="s">
        <v>42</v>
      </c>
      <c r="AX4" s="1" t="s">
        <v>43</v>
      </c>
      <c r="AY4" s="1" t="s">
        <v>44</v>
      </c>
      <c r="AZ4" s="321"/>
      <c r="BA4" s="321"/>
      <c r="BB4" s="3" t="s">
        <v>1</v>
      </c>
      <c r="BC4" s="3" t="s">
        <v>2</v>
      </c>
      <c r="BD4" s="3" t="s">
        <v>1</v>
      </c>
      <c r="BE4" s="3" t="s">
        <v>2</v>
      </c>
      <c r="BF4" s="321"/>
      <c r="BG4" s="6" t="s">
        <v>22</v>
      </c>
      <c r="BH4" s="6" t="s">
        <v>23</v>
      </c>
      <c r="BI4" s="6" t="s">
        <v>24</v>
      </c>
      <c r="BJ4" s="6" t="s">
        <v>25</v>
      </c>
      <c r="BK4" s="6" t="s">
        <v>308</v>
      </c>
      <c r="BL4" s="6" t="s">
        <v>309</v>
      </c>
      <c r="BM4" s="7" t="s">
        <v>26</v>
      </c>
      <c r="BN4" s="7" t="s">
        <v>26</v>
      </c>
      <c r="BO4" s="7" t="s">
        <v>26</v>
      </c>
      <c r="BP4" s="7" t="s">
        <v>28</v>
      </c>
      <c r="BQ4" s="7" t="s">
        <v>29</v>
      </c>
      <c r="BR4" s="1" t="str">
        <f>General!A2</f>
        <v>B</v>
      </c>
      <c r="BS4" s="1" t="str">
        <f>General!B2</f>
        <v>L</v>
      </c>
      <c r="BT4" s="1" t="str">
        <f>General!C2</f>
        <v>BL</v>
      </c>
      <c r="BU4" s="1" t="str">
        <f>General!D2</f>
        <v>F2</v>
      </c>
      <c r="BW4" s="1" t="str">
        <f>General!F2</f>
        <v>L</v>
      </c>
      <c r="BX4" s="1">
        <f>General!G2</f>
        <v>-1</v>
      </c>
      <c r="CA4" s="1" t="s">
        <v>690</v>
      </c>
      <c r="CB4" s="76" t="s">
        <v>640</v>
      </c>
      <c r="CC4" s="77" t="s">
        <v>161</v>
      </c>
      <c r="CD4" s="78" t="s">
        <v>5</v>
      </c>
      <c r="CE4" s="76" t="s">
        <v>640</v>
      </c>
      <c r="CF4" s="77" t="s">
        <v>161</v>
      </c>
      <c r="CG4" s="78" t="s">
        <v>5</v>
      </c>
      <c r="CH4" s="76" t="s">
        <v>640</v>
      </c>
      <c r="CI4" s="77" t="s">
        <v>161</v>
      </c>
      <c r="CJ4" s="78" t="s">
        <v>5</v>
      </c>
      <c r="CK4" s="76" t="s">
        <v>640</v>
      </c>
      <c r="CL4" s="77" t="s">
        <v>161</v>
      </c>
      <c r="CM4" s="78" t="s">
        <v>5</v>
      </c>
      <c r="CN4" s="76" t="s">
        <v>640</v>
      </c>
      <c r="CO4" s="77" t="s">
        <v>161</v>
      </c>
      <c r="CP4" s="78" t="s">
        <v>5</v>
      </c>
      <c r="CQ4" s="76" t="s">
        <v>640</v>
      </c>
      <c r="CR4" s="77" t="s">
        <v>161</v>
      </c>
      <c r="CS4" s="78" t="s">
        <v>5</v>
      </c>
      <c r="CT4" s="76" t="s">
        <v>640</v>
      </c>
      <c r="CU4" s="77" t="s">
        <v>161</v>
      </c>
      <c r="CV4" s="78" t="s">
        <v>5</v>
      </c>
      <c r="CW4" s="76" t="s">
        <v>640</v>
      </c>
      <c r="CX4" s="77" t="s">
        <v>161</v>
      </c>
      <c r="CY4" s="78" t="s">
        <v>5</v>
      </c>
      <c r="CZ4" s="76" t="s">
        <v>640</v>
      </c>
      <c r="DA4" s="77" t="s">
        <v>161</v>
      </c>
      <c r="DB4" s="78" t="s">
        <v>5</v>
      </c>
      <c r="DC4" s="76" t="s">
        <v>640</v>
      </c>
      <c r="DD4" s="77" t="s">
        <v>161</v>
      </c>
      <c r="DE4" s="78" t="s">
        <v>5</v>
      </c>
      <c r="DF4" s="76" t="s">
        <v>640</v>
      </c>
      <c r="DG4" s="77" t="s">
        <v>161</v>
      </c>
      <c r="DH4" s="78" t="s">
        <v>5</v>
      </c>
      <c r="DI4" s="76" t="s">
        <v>640</v>
      </c>
      <c r="DJ4" s="77" t="s">
        <v>161</v>
      </c>
      <c r="DK4" s="78" t="s">
        <v>5</v>
      </c>
      <c r="DL4" s="76" t="s">
        <v>640</v>
      </c>
      <c r="DM4" s="77" t="s">
        <v>161</v>
      </c>
      <c r="DN4" s="78" t="s">
        <v>5</v>
      </c>
      <c r="DO4" s="76" t="s">
        <v>640</v>
      </c>
      <c r="DP4" s="77" t="s">
        <v>161</v>
      </c>
      <c r="DQ4" s="78" t="s">
        <v>5</v>
      </c>
      <c r="DR4" s="76" t="s">
        <v>640</v>
      </c>
      <c r="DS4" s="77" t="s">
        <v>161</v>
      </c>
      <c r="DT4" s="78" t="s">
        <v>5</v>
      </c>
      <c r="DU4" s="76" t="s">
        <v>640</v>
      </c>
      <c r="DV4" s="77" t="s">
        <v>161</v>
      </c>
      <c r="DW4" s="78" t="s">
        <v>5</v>
      </c>
      <c r="DX4" s="76" t="s">
        <v>640</v>
      </c>
      <c r="DY4" s="77" t="s">
        <v>161</v>
      </c>
      <c r="DZ4" s="79" t="s">
        <v>5</v>
      </c>
      <c r="EA4" s="76" t="s">
        <v>640</v>
      </c>
      <c r="EB4" s="77" t="s">
        <v>161</v>
      </c>
      <c r="EC4" s="79" t="s">
        <v>5</v>
      </c>
      <c r="ED4" s="76" t="s">
        <v>640</v>
      </c>
      <c r="EE4" s="77" t="s">
        <v>161</v>
      </c>
      <c r="EF4" s="78" t="s">
        <v>5</v>
      </c>
      <c r="EG4" s="76" t="s">
        <v>640</v>
      </c>
      <c r="EH4" s="77" t="s">
        <v>161</v>
      </c>
      <c r="EI4" s="78" t="s">
        <v>5</v>
      </c>
      <c r="EJ4" s="76" t="s">
        <v>640</v>
      </c>
      <c r="EK4" s="77" t="s">
        <v>161</v>
      </c>
      <c r="EL4" s="78" t="s">
        <v>5</v>
      </c>
      <c r="EM4" s="76" t="s">
        <v>640</v>
      </c>
      <c r="EN4" s="77" t="s">
        <v>161</v>
      </c>
      <c r="EO4" s="78" t="s">
        <v>5</v>
      </c>
      <c r="EP4" s="76" t="s">
        <v>640</v>
      </c>
      <c r="EQ4" s="77" t="s">
        <v>161</v>
      </c>
      <c r="ER4" s="78" t="s">
        <v>5</v>
      </c>
      <c r="ES4" s="76" t="s">
        <v>640</v>
      </c>
      <c r="ET4" s="77" t="s">
        <v>161</v>
      </c>
      <c r="EU4" s="78" t="s">
        <v>5</v>
      </c>
      <c r="EV4" s="76" t="s">
        <v>640</v>
      </c>
      <c r="EW4" s="77" t="s">
        <v>161</v>
      </c>
      <c r="EX4" s="78" t="s">
        <v>5</v>
      </c>
      <c r="EY4" s="76" t="s">
        <v>640</v>
      </c>
      <c r="EZ4" s="77" t="s">
        <v>161</v>
      </c>
      <c r="FA4" s="78" t="s">
        <v>5</v>
      </c>
      <c r="FB4" s="76" t="s">
        <v>640</v>
      </c>
      <c r="FC4" s="77" t="s">
        <v>161</v>
      </c>
      <c r="FD4" s="78" t="s">
        <v>5</v>
      </c>
      <c r="FE4" s="76" t="s">
        <v>640</v>
      </c>
      <c r="FF4" s="77" t="s">
        <v>161</v>
      </c>
      <c r="FG4" s="78" t="s">
        <v>5</v>
      </c>
      <c r="FH4" s="76" t="s">
        <v>640</v>
      </c>
      <c r="FI4" s="77" t="s">
        <v>161</v>
      </c>
      <c r="FJ4" s="78" t="s">
        <v>5</v>
      </c>
      <c r="FK4" s="76" t="s">
        <v>640</v>
      </c>
      <c r="FL4" s="77" t="s">
        <v>161</v>
      </c>
      <c r="FM4" s="78" t="s">
        <v>5</v>
      </c>
      <c r="FN4" s="76" t="s">
        <v>640</v>
      </c>
      <c r="FO4" s="77" t="s">
        <v>161</v>
      </c>
      <c r="FP4" s="78" t="s">
        <v>5</v>
      </c>
      <c r="FQ4" s="76" t="s">
        <v>640</v>
      </c>
      <c r="FR4" s="77" t="s">
        <v>161</v>
      </c>
      <c r="FS4" s="78" t="s">
        <v>5</v>
      </c>
      <c r="FT4" s="76" t="s">
        <v>640</v>
      </c>
      <c r="FU4" s="77" t="s">
        <v>161</v>
      </c>
      <c r="FV4" s="79" t="s">
        <v>5</v>
      </c>
      <c r="FW4" s="76" t="s">
        <v>640</v>
      </c>
      <c r="FX4" s="77" t="s">
        <v>161</v>
      </c>
      <c r="FY4" s="79" t="s">
        <v>5</v>
      </c>
      <c r="FZ4" s="76" t="s">
        <v>640</v>
      </c>
      <c r="GA4" s="77" t="s">
        <v>161</v>
      </c>
      <c r="GB4" s="78" t="s">
        <v>5</v>
      </c>
      <c r="GC4" s="76" t="s">
        <v>640</v>
      </c>
      <c r="GD4" s="77" t="s">
        <v>161</v>
      </c>
      <c r="GE4" s="78" t="s">
        <v>5</v>
      </c>
      <c r="GF4" s="76" t="s">
        <v>640</v>
      </c>
      <c r="GG4" s="77" t="s">
        <v>161</v>
      </c>
      <c r="GH4" s="78" t="s">
        <v>5</v>
      </c>
      <c r="GI4" s="76" t="s">
        <v>640</v>
      </c>
      <c r="GJ4" s="77" t="s">
        <v>161</v>
      </c>
      <c r="GK4" s="78" t="s">
        <v>5</v>
      </c>
      <c r="GL4" s="76" t="s">
        <v>640</v>
      </c>
      <c r="GM4" s="77" t="s">
        <v>161</v>
      </c>
      <c r="GN4" s="78" t="s">
        <v>5</v>
      </c>
      <c r="GO4" s="76" t="s">
        <v>640</v>
      </c>
      <c r="GP4" s="77" t="s">
        <v>161</v>
      </c>
      <c r="GQ4" s="78" t="s">
        <v>5</v>
      </c>
      <c r="GR4" s="76" t="s">
        <v>640</v>
      </c>
      <c r="GS4" s="77" t="s">
        <v>161</v>
      </c>
      <c r="GT4" s="78" t="s">
        <v>5</v>
      </c>
      <c r="GU4" s="76" t="s">
        <v>640</v>
      </c>
      <c r="GV4" s="77" t="s">
        <v>161</v>
      </c>
      <c r="GW4" s="78" t="s">
        <v>5</v>
      </c>
      <c r="GX4" s="76" t="s">
        <v>640</v>
      </c>
      <c r="GY4" s="77" t="s">
        <v>161</v>
      </c>
      <c r="GZ4" s="78" t="s">
        <v>5</v>
      </c>
      <c r="HA4" s="76" t="s">
        <v>640</v>
      </c>
      <c r="HB4" s="77" t="s">
        <v>161</v>
      </c>
      <c r="HC4" s="78" t="s">
        <v>5</v>
      </c>
      <c r="HD4" s="76" t="s">
        <v>640</v>
      </c>
      <c r="HE4" s="77" t="s">
        <v>161</v>
      </c>
      <c r="HF4" s="78" t="s">
        <v>5</v>
      </c>
      <c r="HG4" s="76" t="s">
        <v>640</v>
      </c>
      <c r="HH4" s="77" t="s">
        <v>161</v>
      </c>
      <c r="HI4" s="78" t="s">
        <v>5</v>
      </c>
      <c r="HJ4" s="76" t="s">
        <v>640</v>
      </c>
      <c r="HK4" s="77" t="s">
        <v>161</v>
      </c>
      <c r="HL4" s="78" t="s">
        <v>5</v>
      </c>
      <c r="HM4" s="76" t="s">
        <v>640</v>
      </c>
      <c r="HN4" s="77" t="s">
        <v>161</v>
      </c>
      <c r="HO4" s="78" t="s">
        <v>5</v>
      </c>
      <c r="HP4" s="76" t="s">
        <v>640</v>
      </c>
      <c r="HQ4" s="77" t="s">
        <v>161</v>
      </c>
      <c r="HR4" s="78" t="s">
        <v>5</v>
      </c>
      <c r="HS4" s="76" t="s">
        <v>640</v>
      </c>
      <c r="HT4" s="77" t="s">
        <v>161</v>
      </c>
      <c r="HU4" s="78" t="s">
        <v>5</v>
      </c>
      <c r="HV4" s="76" t="s">
        <v>640</v>
      </c>
      <c r="HW4" s="77" t="s">
        <v>161</v>
      </c>
      <c r="HX4" s="79" t="s">
        <v>5</v>
      </c>
      <c r="HY4" s="76" t="s">
        <v>640</v>
      </c>
      <c r="HZ4" s="77" t="s">
        <v>161</v>
      </c>
      <c r="IA4" s="79" t="s">
        <v>5</v>
      </c>
      <c r="IB4" s="76" t="s">
        <v>640</v>
      </c>
      <c r="IC4" s="77" t="s">
        <v>161</v>
      </c>
      <c r="ID4" s="78" t="s">
        <v>5</v>
      </c>
      <c r="IE4" s="76" t="s">
        <v>772</v>
      </c>
      <c r="IF4" s="77" t="s">
        <v>161</v>
      </c>
      <c r="IG4" s="78" t="s">
        <v>5</v>
      </c>
      <c r="IH4" s="76" t="s">
        <v>640</v>
      </c>
      <c r="II4" s="77" t="s">
        <v>161</v>
      </c>
      <c r="IJ4" s="78" t="s">
        <v>5</v>
      </c>
      <c r="IK4" s="76" t="s">
        <v>640</v>
      </c>
      <c r="IL4" s="77" t="s">
        <v>161</v>
      </c>
      <c r="IM4" s="78" t="s">
        <v>5</v>
      </c>
      <c r="IN4" s="76" t="s">
        <v>640</v>
      </c>
      <c r="IO4" s="77" t="s">
        <v>161</v>
      </c>
      <c r="IP4" s="78" t="s">
        <v>5</v>
      </c>
      <c r="IQ4" s="76" t="s">
        <v>640</v>
      </c>
      <c r="IR4" s="77" t="s">
        <v>161</v>
      </c>
      <c r="IS4" s="78" t="s">
        <v>5</v>
      </c>
      <c r="IT4" s="76" t="s">
        <v>640</v>
      </c>
      <c r="IU4" s="77" t="s">
        <v>161</v>
      </c>
      <c r="IV4" s="78" t="s">
        <v>5</v>
      </c>
      <c r="IW4" s="76" t="s">
        <v>640</v>
      </c>
      <c r="IX4" s="77" t="s">
        <v>161</v>
      </c>
      <c r="IY4" s="78" t="s">
        <v>5</v>
      </c>
      <c r="IZ4" s="76" t="s">
        <v>640</v>
      </c>
      <c r="JA4" s="77" t="s">
        <v>161</v>
      </c>
      <c r="JB4" s="78" t="s">
        <v>5</v>
      </c>
      <c r="JC4" s="76" t="s">
        <v>640</v>
      </c>
      <c r="JD4" s="77" t="s">
        <v>161</v>
      </c>
      <c r="JE4" s="78" t="s">
        <v>5</v>
      </c>
      <c r="JF4" s="76" t="s">
        <v>640</v>
      </c>
      <c r="JG4" s="77" t="s">
        <v>161</v>
      </c>
      <c r="JH4" s="78" t="s">
        <v>5</v>
      </c>
      <c r="JI4" s="76" t="s">
        <v>640</v>
      </c>
      <c r="JJ4" s="77" t="s">
        <v>161</v>
      </c>
      <c r="JK4" s="78" t="s">
        <v>5</v>
      </c>
      <c r="JL4" s="76" t="s">
        <v>640</v>
      </c>
      <c r="JM4" s="77" t="s">
        <v>161</v>
      </c>
      <c r="JN4" s="78" t="s">
        <v>5</v>
      </c>
      <c r="JO4" s="76" t="s">
        <v>640</v>
      </c>
      <c r="JP4" s="77" t="s">
        <v>161</v>
      </c>
      <c r="JQ4" s="78" t="s">
        <v>5</v>
      </c>
      <c r="JR4" s="76" t="s">
        <v>640</v>
      </c>
      <c r="JS4" s="77" t="s">
        <v>161</v>
      </c>
      <c r="JT4" s="78" t="s">
        <v>5</v>
      </c>
      <c r="JU4" s="76" t="s">
        <v>640</v>
      </c>
      <c r="JV4" s="77" t="s">
        <v>161</v>
      </c>
      <c r="JW4" s="78" t="s">
        <v>5</v>
      </c>
      <c r="JX4" s="76" t="s">
        <v>640</v>
      </c>
      <c r="JY4" s="77" t="s">
        <v>161</v>
      </c>
      <c r="JZ4" s="79" t="s">
        <v>5</v>
      </c>
      <c r="KA4" s="76" t="s">
        <v>640</v>
      </c>
      <c r="KB4" s="77" t="s">
        <v>161</v>
      </c>
      <c r="KC4" s="79" t="s">
        <v>5</v>
      </c>
      <c r="KD4" s="76" t="s">
        <v>640</v>
      </c>
      <c r="KE4" s="77" t="s">
        <v>161</v>
      </c>
      <c r="KF4" s="78" t="s">
        <v>5</v>
      </c>
      <c r="KG4" s="76" t="s">
        <v>640</v>
      </c>
      <c r="KH4" s="77" t="s">
        <v>161</v>
      </c>
      <c r="KI4" s="78" t="s">
        <v>5</v>
      </c>
      <c r="KJ4" s="76" t="s">
        <v>640</v>
      </c>
      <c r="KK4" s="77" t="s">
        <v>161</v>
      </c>
      <c r="KL4" s="78" t="s">
        <v>5</v>
      </c>
      <c r="KM4" s="76" t="s">
        <v>640</v>
      </c>
      <c r="KN4" s="77" t="s">
        <v>161</v>
      </c>
      <c r="KO4" s="78" t="s">
        <v>5</v>
      </c>
      <c r="KP4" s="76" t="s">
        <v>640</v>
      </c>
      <c r="KQ4" s="77" t="s">
        <v>161</v>
      </c>
      <c r="KR4" s="78" t="s">
        <v>5</v>
      </c>
      <c r="KS4" s="76" t="s">
        <v>640</v>
      </c>
      <c r="KT4" s="77" t="s">
        <v>161</v>
      </c>
      <c r="KU4" s="78" t="s">
        <v>5</v>
      </c>
      <c r="KV4" s="76" t="s">
        <v>640</v>
      </c>
      <c r="KW4" s="77" t="s">
        <v>161</v>
      </c>
      <c r="KX4" s="78" t="s">
        <v>5</v>
      </c>
      <c r="KY4" s="76" t="s">
        <v>640</v>
      </c>
      <c r="KZ4" s="77" t="s">
        <v>161</v>
      </c>
      <c r="LA4" s="78" t="s">
        <v>5</v>
      </c>
      <c r="LB4" s="76" t="s">
        <v>640</v>
      </c>
      <c r="LC4" s="77" t="s">
        <v>161</v>
      </c>
      <c r="LD4" s="78" t="s">
        <v>5</v>
      </c>
      <c r="LE4" s="76" t="s">
        <v>640</v>
      </c>
      <c r="LF4" s="77" t="s">
        <v>161</v>
      </c>
      <c r="LG4" s="78" t="s">
        <v>5</v>
      </c>
      <c r="LH4" s="76" t="s">
        <v>640</v>
      </c>
      <c r="LI4" s="77" t="s">
        <v>161</v>
      </c>
      <c r="LJ4" s="78" t="s">
        <v>5</v>
      </c>
      <c r="LK4" s="76" t="s">
        <v>640</v>
      </c>
      <c r="LL4" s="77" t="s">
        <v>161</v>
      </c>
      <c r="LM4" s="78" t="s">
        <v>5</v>
      </c>
      <c r="LN4" s="76" t="s">
        <v>640</v>
      </c>
      <c r="LO4" s="77" t="s">
        <v>161</v>
      </c>
      <c r="LP4" s="78" t="s">
        <v>5</v>
      </c>
      <c r="LQ4" s="76" t="s">
        <v>640</v>
      </c>
      <c r="LR4" s="77" t="s">
        <v>161</v>
      </c>
      <c r="LS4" s="78" t="s">
        <v>5</v>
      </c>
      <c r="LT4" s="76" t="s">
        <v>640</v>
      </c>
      <c r="LU4" s="77" t="s">
        <v>161</v>
      </c>
      <c r="LV4" s="78" t="s">
        <v>5</v>
      </c>
      <c r="LW4" s="76" t="s">
        <v>640</v>
      </c>
      <c r="LX4" s="77" t="s">
        <v>161</v>
      </c>
      <c r="LY4" s="78" t="s">
        <v>5</v>
      </c>
      <c r="LZ4" s="76" t="s">
        <v>640</v>
      </c>
      <c r="MA4" s="77" t="s">
        <v>161</v>
      </c>
      <c r="MB4" s="79" t="s">
        <v>5</v>
      </c>
      <c r="MC4" s="76" t="s">
        <v>640</v>
      </c>
      <c r="MD4" s="77" t="s">
        <v>161</v>
      </c>
      <c r="ME4" s="79" t="s">
        <v>5</v>
      </c>
      <c r="MF4" s="76" t="s">
        <v>640</v>
      </c>
      <c r="MG4" s="77" t="s">
        <v>161</v>
      </c>
      <c r="MH4" s="78" t="s">
        <v>5</v>
      </c>
      <c r="MI4" s="76" t="s">
        <v>640</v>
      </c>
      <c r="MJ4" s="77" t="s">
        <v>161</v>
      </c>
      <c r="MK4" s="78" t="s">
        <v>5</v>
      </c>
      <c r="ML4" s="76" t="s">
        <v>640</v>
      </c>
      <c r="MM4" s="77" t="s">
        <v>161</v>
      </c>
      <c r="MN4" s="78" t="s">
        <v>5</v>
      </c>
      <c r="MO4" s="76" t="s">
        <v>640</v>
      </c>
      <c r="MP4" s="77" t="s">
        <v>161</v>
      </c>
      <c r="MQ4" s="78" t="s">
        <v>5</v>
      </c>
      <c r="MR4" s="76" t="s">
        <v>640</v>
      </c>
      <c r="MS4" s="77" t="s">
        <v>161</v>
      </c>
      <c r="MT4" s="78" t="s">
        <v>5</v>
      </c>
      <c r="MU4" s="76" t="s">
        <v>640</v>
      </c>
      <c r="MV4" s="77" t="s">
        <v>161</v>
      </c>
      <c r="MW4" s="78" t="s">
        <v>5</v>
      </c>
      <c r="MX4" s="76" t="s">
        <v>640</v>
      </c>
      <c r="MY4" s="77" t="s">
        <v>161</v>
      </c>
      <c r="MZ4" s="78" t="s">
        <v>5</v>
      </c>
      <c r="NA4" s="76" t="s">
        <v>640</v>
      </c>
      <c r="NB4" s="77" t="s">
        <v>161</v>
      </c>
      <c r="NC4" s="78" t="s">
        <v>5</v>
      </c>
      <c r="ND4" s="76" t="s">
        <v>640</v>
      </c>
      <c r="NE4" s="77" t="s">
        <v>161</v>
      </c>
      <c r="NF4" s="78" t="s">
        <v>5</v>
      </c>
      <c r="NG4" s="76" t="s">
        <v>640</v>
      </c>
      <c r="NH4" s="77" t="s">
        <v>161</v>
      </c>
      <c r="NI4" s="78" t="s">
        <v>5</v>
      </c>
      <c r="NJ4" s="76" t="s">
        <v>640</v>
      </c>
      <c r="NK4" s="77" t="s">
        <v>161</v>
      </c>
      <c r="NL4" s="78" t="s">
        <v>5</v>
      </c>
      <c r="NM4" s="76" t="s">
        <v>640</v>
      </c>
      <c r="NN4" s="77" t="s">
        <v>161</v>
      </c>
      <c r="NO4" s="78" t="s">
        <v>5</v>
      </c>
      <c r="NP4" s="80" t="s">
        <v>641</v>
      </c>
      <c r="NQ4" s="81"/>
      <c r="NR4" s="82" t="s">
        <v>642</v>
      </c>
      <c r="NS4" s="327" t="s">
        <v>336</v>
      </c>
      <c r="NT4" s="328" t="s">
        <v>663</v>
      </c>
      <c r="NU4" s="328" t="s">
        <v>666</v>
      </c>
      <c r="NV4" s="328" t="s">
        <v>669</v>
      </c>
      <c r="NW4" s="328" t="s">
        <v>672</v>
      </c>
      <c r="NX4" s="328" t="s">
        <v>675</v>
      </c>
      <c r="NY4" s="328" t="s">
        <v>678</v>
      </c>
      <c r="NZ4" s="328" t="s">
        <v>681</v>
      </c>
      <c r="OA4" s="328" t="s">
        <v>684</v>
      </c>
      <c r="OB4" s="328" t="s">
        <v>687</v>
      </c>
      <c r="OC4" s="328" t="s">
        <v>690</v>
      </c>
      <c r="OD4" s="328" t="s">
        <v>693</v>
      </c>
      <c r="OE4" s="328" t="s">
        <v>696</v>
      </c>
      <c r="OF4" s="328" t="s">
        <v>699</v>
      </c>
      <c r="OG4" s="328" t="s">
        <v>702</v>
      </c>
      <c r="OH4" s="328" t="s">
        <v>705</v>
      </c>
      <c r="OI4" s="328" t="s">
        <v>708</v>
      </c>
      <c r="OJ4" s="328" t="s">
        <v>711</v>
      </c>
      <c r="OK4" s="328" t="s">
        <v>823</v>
      </c>
      <c r="OL4" s="328" t="s">
        <v>824</v>
      </c>
      <c r="OM4" s="328" t="s">
        <v>825</v>
      </c>
      <c r="ON4" s="328" t="s">
        <v>826</v>
      </c>
      <c r="OO4" s="328" t="s">
        <v>827</v>
      </c>
      <c r="OP4" s="328" t="s">
        <v>828</v>
      </c>
      <c r="OQ4" s="328" t="s">
        <v>829</v>
      </c>
      <c r="OR4" s="328" t="s">
        <v>830</v>
      </c>
      <c r="OS4" s="328" t="s">
        <v>831</v>
      </c>
      <c r="OT4" s="328" t="s">
        <v>832</v>
      </c>
      <c r="OU4" s="328" t="s">
        <v>833</v>
      </c>
      <c r="OV4" s="328" t="s">
        <v>834</v>
      </c>
      <c r="OW4" s="328" t="s">
        <v>835</v>
      </c>
      <c r="OX4" s="328" t="s">
        <v>836</v>
      </c>
      <c r="OY4" s="328" t="s">
        <v>837</v>
      </c>
      <c r="OZ4" s="328" t="s">
        <v>838</v>
      </c>
      <c r="PA4" s="328" t="s">
        <v>839</v>
      </c>
      <c r="PB4" s="328" t="s">
        <v>840</v>
      </c>
      <c r="PC4" s="328" t="s">
        <v>841</v>
      </c>
      <c r="PD4" s="328" t="s">
        <v>842</v>
      </c>
      <c r="PE4" s="328" t="s">
        <v>843</v>
      </c>
      <c r="PF4" s="328" t="s">
        <v>844</v>
      </c>
      <c r="PG4" s="328" t="s">
        <v>845</v>
      </c>
      <c r="PH4" s="328" t="s">
        <v>846</v>
      </c>
      <c r="PI4" s="328" t="s">
        <v>904</v>
      </c>
      <c r="PJ4" s="328" t="s">
        <v>847</v>
      </c>
      <c r="PK4" s="328" t="s">
        <v>848</v>
      </c>
      <c r="PL4" s="328" t="s">
        <v>849</v>
      </c>
      <c r="PM4" s="328" t="s">
        <v>850</v>
      </c>
      <c r="PN4" s="328" t="s">
        <v>851</v>
      </c>
      <c r="PO4" s="328" t="s">
        <v>852</v>
      </c>
      <c r="PP4" s="328" t="s">
        <v>853</v>
      </c>
      <c r="PQ4" s="328" t="s">
        <v>854</v>
      </c>
      <c r="PR4" s="328" t="s">
        <v>855</v>
      </c>
      <c r="PS4" s="328" t="s">
        <v>856</v>
      </c>
      <c r="PT4" s="328" t="s">
        <v>857</v>
      </c>
      <c r="PU4" s="328" t="s">
        <v>903</v>
      </c>
      <c r="PV4" s="328" t="s">
        <v>859</v>
      </c>
      <c r="PW4" s="328" t="s">
        <v>860</v>
      </c>
      <c r="PX4" s="328" t="s">
        <v>861</v>
      </c>
      <c r="PY4" s="328" t="s">
        <v>862</v>
      </c>
      <c r="PZ4" s="328" t="s">
        <v>863</v>
      </c>
      <c r="QA4" s="328" t="s">
        <v>864</v>
      </c>
      <c r="QB4" s="328" t="s">
        <v>865</v>
      </c>
      <c r="QC4" s="328" t="s">
        <v>866</v>
      </c>
      <c r="QD4" s="328" t="s">
        <v>867</v>
      </c>
      <c r="QE4" s="328" t="s">
        <v>868</v>
      </c>
      <c r="QF4" s="328" t="s">
        <v>869</v>
      </c>
      <c r="QG4" s="328" t="s">
        <v>870</v>
      </c>
      <c r="QH4" s="328" t="s">
        <v>871</v>
      </c>
      <c r="QI4" s="328" t="s">
        <v>872</v>
      </c>
      <c r="QJ4" s="328" t="s">
        <v>873</v>
      </c>
      <c r="QK4" s="328" t="s">
        <v>874</v>
      </c>
      <c r="QL4" s="328" t="s">
        <v>875</v>
      </c>
      <c r="QM4" s="328" t="s">
        <v>876</v>
      </c>
      <c r="QN4" s="328" t="s">
        <v>877</v>
      </c>
      <c r="QO4" s="328" t="s">
        <v>878</v>
      </c>
      <c r="QP4" s="328" t="s">
        <v>879</v>
      </c>
      <c r="QQ4" s="328" t="s">
        <v>880</v>
      </c>
      <c r="QR4" s="328" t="s">
        <v>881</v>
      </c>
      <c r="QS4" s="328" t="s">
        <v>882</v>
      </c>
      <c r="QT4" s="328" t="s">
        <v>883</v>
      </c>
      <c r="QU4" s="328" t="s">
        <v>884</v>
      </c>
      <c r="QV4" s="328" t="s">
        <v>885</v>
      </c>
      <c r="QW4" s="328" t="s">
        <v>886</v>
      </c>
      <c r="QX4" s="328" t="s">
        <v>887</v>
      </c>
      <c r="QY4" s="328" t="s">
        <v>888</v>
      </c>
      <c r="QZ4" s="328" t="s">
        <v>58</v>
      </c>
      <c r="RA4" s="328" t="s">
        <v>890</v>
      </c>
      <c r="RB4" s="328" t="s">
        <v>891</v>
      </c>
      <c r="RC4" s="328" t="s">
        <v>892</v>
      </c>
      <c r="RD4" s="328" t="s">
        <v>893</v>
      </c>
      <c r="RE4" s="328" t="s">
        <v>299</v>
      </c>
      <c r="RF4" s="328" t="s">
        <v>894</v>
      </c>
      <c r="RG4" s="328" t="s">
        <v>895</v>
      </c>
      <c r="RH4" s="328" t="s">
        <v>896</v>
      </c>
      <c r="RI4" s="328" t="s">
        <v>897</v>
      </c>
      <c r="RJ4" s="328" t="s">
        <v>898</v>
      </c>
      <c r="RK4" s="328" t="s">
        <v>899</v>
      </c>
      <c r="RL4" s="328" t="s">
        <v>900</v>
      </c>
      <c r="RM4" s="328" t="s">
        <v>901</v>
      </c>
      <c r="RN4" s="329" t="s">
        <v>902</v>
      </c>
      <c r="RO4" s="83"/>
      <c r="RP4" s="84"/>
      <c r="RQ4" s="226" t="s">
        <v>288</v>
      </c>
      <c r="RR4" s="227"/>
      <c r="RS4" s="227"/>
      <c r="RT4" s="227"/>
      <c r="RU4" s="227"/>
      <c r="RV4" s="228"/>
      <c r="RW4" s="83" t="s">
        <v>288</v>
      </c>
      <c r="RX4" s="85" t="s">
        <v>292</v>
      </c>
      <c r="RY4" s="86" t="s">
        <v>643</v>
      </c>
      <c r="RZ4" s="87" t="s">
        <v>644</v>
      </c>
      <c r="SA4" s="229" t="s">
        <v>613</v>
      </c>
      <c r="SB4" s="230"/>
      <c r="SC4" s="230"/>
      <c r="SD4" s="230"/>
      <c r="SE4" s="230"/>
      <c r="SF4" s="231"/>
      <c r="SG4" s="232" t="s">
        <v>614</v>
      </c>
      <c r="SH4" s="233"/>
      <c r="SI4" s="233"/>
      <c r="SJ4" s="233"/>
      <c r="SK4" s="233"/>
      <c r="SL4" s="234"/>
      <c r="SM4" s="232" t="s">
        <v>615</v>
      </c>
      <c r="SN4" s="233"/>
      <c r="SO4" s="233"/>
      <c r="SP4" s="233"/>
      <c r="SQ4" s="233"/>
      <c r="SR4" s="234"/>
      <c r="SS4" s="88" t="s">
        <v>616</v>
      </c>
      <c r="ST4" s="88" t="s">
        <v>617</v>
      </c>
      <c r="SU4" s="139" t="s">
        <v>618</v>
      </c>
      <c r="SV4" s="236"/>
      <c r="SW4" s="221"/>
      <c r="SX4" s="223"/>
      <c r="SY4" s="223"/>
      <c r="SZ4" s="223"/>
      <c r="TA4" s="225"/>
      <c r="TB4" s="146" t="s">
        <v>315</v>
      </c>
      <c r="TC4" s="146" t="s">
        <v>6</v>
      </c>
      <c r="TD4" s="146" t="s">
        <v>315</v>
      </c>
      <c r="TE4" s="146" t="s">
        <v>6</v>
      </c>
      <c r="TF4" s="146" t="s">
        <v>315</v>
      </c>
      <c r="TG4" s="146" t="s">
        <v>6</v>
      </c>
      <c r="TH4" s="216"/>
      <c r="TI4" s="216"/>
      <c r="TJ4" s="110" t="s">
        <v>648</v>
      </c>
      <c r="TK4" s="147" t="s">
        <v>649</v>
      </c>
      <c r="TL4" s="147" t="s">
        <v>650</v>
      </c>
      <c r="TM4" s="147" t="s">
        <v>651</v>
      </c>
      <c r="TN4" s="147" t="s">
        <v>652</v>
      </c>
      <c r="TO4" s="147" t="s">
        <v>629</v>
      </c>
      <c r="TP4" s="147" t="s">
        <v>630</v>
      </c>
      <c r="TQ4" s="147" t="s">
        <v>631</v>
      </c>
      <c r="TR4" s="147" t="s">
        <v>632</v>
      </c>
      <c r="TS4" s="147" t="s">
        <v>633</v>
      </c>
      <c r="TT4" s="147" t="s">
        <v>6</v>
      </c>
      <c r="TU4" s="147" t="s">
        <v>289</v>
      </c>
      <c r="TV4" s="147" t="s">
        <v>653</v>
      </c>
      <c r="TW4" s="147" t="s">
        <v>654</v>
      </c>
      <c r="TX4" s="147" t="s">
        <v>655</v>
      </c>
      <c r="TY4" s="147" t="s">
        <v>656</v>
      </c>
      <c r="TZ4" s="147" t="s">
        <v>657</v>
      </c>
      <c r="UA4" s="147" t="s">
        <v>658</v>
      </c>
      <c r="UB4" s="111" t="s">
        <v>737</v>
      </c>
      <c r="UC4" s="111" t="s">
        <v>738</v>
      </c>
      <c r="UD4" s="111" t="s">
        <v>739</v>
      </c>
      <c r="UE4" s="111" t="s">
        <v>740</v>
      </c>
      <c r="UF4" s="111" t="s">
        <v>741</v>
      </c>
      <c r="UG4" s="111" t="s">
        <v>742</v>
      </c>
      <c r="UH4" s="111" t="s">
        <v>743</v>
      </c>
      <c r="UI4" s="111" t="s">
        <v>744</v>
      </c>
      <c r="UJ4" s="111" t="s">
        <v>745</v>
      </c>
      <c r="UK4" s="111" t="s">
        <v>746</v>
      </c>
      <c r="UL4" s="111" t="s">
        <v>747</v>
      </c>
      <c r="UM4" s="111" t="s">
        <v>748</v>
      </c>
      <c r="UN4" s="111" t="s">
        <v>749</v>
      </c>
      <c r="UO4" s="111" t="s">
        <v>750</v>
      </c>
      <c r="UP4" s="111" t="s">
        <v>751</v>
      </c>
      <c r="UQ4" s="111" t="s">
        <v>752</v>
      </c>
      <c r="UR4" s="111" t="s">
        <v>753</v>
      </c>
      <c r="US4" s="111" t="s">
        <v>754</v>
      </c>
      <c r="UT4" s="111" t="s">
        <v>755</v>
      </c>
      <c r="UU4" s="111" t="s">
        <v>756</v>
      </c>
      <c r="UV4" s="111" t="s">
        <v>757</v>
      </c>
      <c r="UW4" s="111" t="s">
        <v>758</v>
      </c>
      <c r="UX4" s="111" t="s">
        <v>759</v>
      </c>
      <c r="UY4" s="111" t="s">
        <v>760</v>
      </c>
      <c r="UZ4" s="111" t="s">
        <v>761</v>
      </c>
      <c r="VA4" s="111" t="s">
        <v>762</v>
      </c>
      <c r="VB4" s="111" t="s">
        <v>763</v>
      </c>
      <c r="VC4" s="111" t="s">
        <v>764</v>
      </c>
      <c r="VD4" s="111" t="s">
        <v>765</v>
      </c>
      <c r="VE4" s="111" t="s">
        <v>766</v>
      </c>
      <c r="VF4" s="111" t="s">
        <v>767</v>
      </c>
      <c r="VG4" s="111" t="s">
        <v>768</v>
      </c>
      <c r="VH4" s="111" t="s">
        <v>769</v>
      </c>
      <c r="VI4" s="111" t="s">
        <v>770</v>
      </c>
      <c r="VJ4" s="111" t="s">
        <v>771</v>
      </c>
      <c r="VK4" s="111" t="s">
        <v>772</v>
      </c>
      <c r="VL4" s="111" t="s">
        <v>773</v>
      </c>
      <c r="VM4" s="111" t="s">
        <v>774</v>
      </c>
      <c r="VN4" s="111" t="s">
        <v>775</v>
      </c>
      <c r="VO4" s="111" t="s">
        <v>776</v>
      </c>
      <c r="VP4" s="111" t="s">
        <v>777</v>
      </c>
      <c r="VQ4" s="111" t="s">
        <v>778</v>
      </c>
      <c r="VR4" s="111" t="s">
        <v>779</v>
      </c>
      <c r="VS4" s="111" t="s">
        <v>780</v>
      </c>
      <c r="VT4" s="111" t="s">
        <v>781</v>
      </c>
      <c r="VU4" s="111" t="s">
        <v>782</v>
      </c>
      <c r="VV4" s="111" t="s">
        <v>783</v>
      </c>
      <c r="VW4" s="111" t="s">
        <v>784</v>
      </c>
      <c r="VX4" s="111" t="s">
        <v>785</v>
      </c>
      <c r="VY4" s="111" t="s">
        <v>786</v>
      </c>
      <c r="VZ4" s="111" t="s">
        <v>787</v>
      </c>
      <c r="WA4" s="111" t="s">
        <v>788</v>
      </c>
      <c r="WB4" s="111" t="s">
        <v>789</v>
      </c>
      <c r="WC4" s="111" t="s">
        <v>790</v>
      </c>
      <c r="WD4" s="111" t="s">
        <v>791</v>
      </c>
      <c r="WE4" s="111" t="s">
        <v>792</v>
      </c>
      <c r="WF4" s="111" t="s">
        <v>793</v>
      </c>
      <c r="WG4" s="111" t="s">
        <v>794</v>
      </c>
      <c r="WH4" s="111" t="s">
        <v>795</v>
      </c>
      <c r="WI4" s="111" t="s">
        <v>796</v>
      </c>
      <c r="WJ4" s="111" t="s">
        <v>797</v>
      </c>
      <c r="WK4" s="111" t="s">
        <v>798</v>
      </c>
      <c r="WL4" s="111" t="s">
        <v>799</v>
      </c>
      <c r="WM4" s="111" t="s">
        <v>800</v>
      </c>
      <c r="WN4" s="111" t="s">
        <v>801</v>
      </c>
      <c r="WO4" s="111" t="s">
        <v>802</v>
      </c>
      <c r="WP4" s="111" t="s">
        <v>803</v>
      </c>
      <c r="WQ4" s="111" t="s">
        <v>804</v>
      </c>
      <c r="WR4" s="111" t="s">
        <v>805</v>
      </c>
      <c r="WS4" s="111" t="s">
        <v>806</v>
      </c>
      <c r="WT4" s="111" t="s">
        <v>807</v>
      </c>
      <c r="WU4" s="111" t="s">
        <v>808</v>
      </c>
      <c r="WV4" s="111" t="s">
        <v>809</v>
      </c>
      <c r="WW4" s="111" t="s">
        <v>810</v>
      </c>
      <c r="WX4" s="111" t="s">
        <v>811</v>
      </c>
      <c r="WY4" s="111" t="s">
        <v>812</v>
      </c>
      <c r="WZ4" s="111" t="s">
        <v>813</v>
      </c>
      <c r="XA4" s="111" t="s">
        <v>814</v>
      </c>
      <c r="XB4" s="111" t="s">
        <v>815</v>
      </c>
      <c r="XC4" s="111" t="s">
        <v>816</v>
      </c>
      <c r="XD4" s="111" t="s">
        <v>817</v>
      </c>
      <c r="XE4" s="109" t="s">
        <v>818</v>
      </c>
      <c r="XF4" s="154" t="s">
        <v>296</v>
      </c>
      <c r="XG4" s="148" t="s">
        <v>659</v>
      </c>
      <c r="XH4" s="114" t="s">
        <v>31</v>
      </c>
      <c r="XI4" s="214"/>
      <c r="XJ4" s="214"/>
      <c r="XK4" s="214"/>
      <c r="XL4" s="114" t="s">
        <v>35</v>
      </c>
      <c r="XM4" s="114" t="s">
        <v>36</v>
      </c>
      <c r="XN4" s="114" t="s">
        <v>314</v>
      </c>
      <c r="XO4" s="114" t="s">
        <v>37</v>
      </c>
      <c r="XP4" s="114" t="s">
        <v>42</v>
      </c>
      <c r="XQ4" s="114" t="s">
        <v>43</v>
      </c>
      <c r="XR4" s="114" t="s">
        <v>44</v>
      </c>
      <c r="XS4" s="211"/>
      <c r="XT4" s="211"/>
      <c r="XU4" s="149" t="s">
        <v>1</v>
      </c>
      <c r="XV4" s="149" t="s">
        <v>2</v>
      </c>
      <c r="XW4" s="149" t="s">
        <v>1</v>
      </c>
      <c r="XX4" s="149" t="s">
        <v>2</v>
      </c>
      <c r="XY4" s="211"/>
      <c r="XZ4" s="211"/>
      <c r="YA4" s="144" t="s">
        <v>22</v>
      </c>
      <c r="YB4" s="144" t="s">
        <v>23</v>
      </c>
      <c r="YC4" s="144" t="s">
        <v>24</v>
      </c>
      <c r="YD4" s="144" t="s">
        <v>25</v>
      </c>
      <c r="YE4" s="144" t="s">
        <v>308</v>
      </c>
      <c r="YF4" s="144" t="s">
        <v>309</v>
      </c>
      <c r="YG4" s="145" t="s">
        <v>26</v>
      </c>
      <c r="YH4" s="145" t="s">
        <v>26</v>
      </c>
      <c r="YI4" s="145" t="s">
        <v>26</v>
      </c>
      <c r="YJ4" s="145" t="s">
        <v>660</v>
      </c>
      <c r="YK4" s="145" t="s">
        <v>29</v>
      </c>
      <c r="YL4" s="114">
        <v>0</v>
      </c>
      <c r="YM4" s="114">
        <v>0</v>
      </c>
      <c r="YN4" s="114">
        <v>0</v>
      </c>
      <c r="YO4" s="114">
        <v>0</v>
      </c>
      <c r="YP4" s="114" t="s">
        <v>640</v>
      </c>
      <c r="YQ4" s="76" t="s">
        <v>640</v>
      </c>
      <c r="YR4" s="114">
        <v>0</v>
      </c>
      <c r="YS4" s="114">
        <v>0</v>
      </c>
    </row>
    <row r="5" spans="1:694" ht="15.75" thickBot="1">
      <c r="B5" s="25"/>
      <c r="C5" s="17"/>
      <c r="D5" s="17"/>
      <c r="E5" s="17"/>
      <c r="F5" s="18"/>
      <c r="H5" s="25"/>
      <c r="I5" s="17"/>
      <c r="J5" s="17"/>
      <c r="K5" s="18"/>
      <c r="L5" s="46"/>
      <c r="M5" s="68" t="s">
        <v>5</v>
      </c>
      <c r="O5" s="25"/>
      <c r="P5" s="17"/>
      <c r="Q5" s="17"/>
      <c r="R5" s="17"/>
      <c r="S5" s="17"/>
      <c r="T5" s="29" t="s">
        <v>45</v>
      </c>
      <c r="U5" s="17"/>
      <c r="V5" s="30" t="str">
        <f t="shared" ref="V5:V68" si="0">IF(AW5="R","Rabbit","")</f>
        <v/>
      </c>
      <c r="W5" s="27" t="s">
        <v>303</v>
      </c>
      <c r="Y5" s="9" t="s">
        <v>6</v>
      </c>
      <c r="Z5" s="4" t="s">
        <v>316</v>
      </c>
      <c r="AA5" s="4" t="s">
        <v>289</v>
      </c>
      <c r="AD5" s="8"/>
      <c r="AM5" s="1">
        <f>AN5</f>
        <v>0</v>
      </c>
      <c r="AN5" s="1">
        <f>IF(X5="",0,IFERROR(VLOOKUP(X5,BW:BX,2,FALSE),0))</f>
        <v>0</v>
      </c>
      <c r="AZ5" s="1">
        <f>IF(M5="P",1,"")</f>
        <v>1</v>
      </c>
      <c r="BA5" s="1" t="str">
        <f>IF(M5="B",1,"")</f>
        <v/>
      </c>
      <c r="BR5" s="1" t="str">
        <f>General!A3</f>
        <v>F2</v>
      </c>
      <c r="BS5" s="1" t="str">
        <f>General!B3</f>
        <v>L</v>
      </c>
      <c r="BT5" s="1" t="str">
        <f>General!C3</f>
        <v>F2L</v>
      </c>
      <c r="BU5" s="1" t="str">
        <f>General!D3</f>
        <v>F3</v>
      </c>
      <c r="BW5" s="1" t="str">
        <f>General!F3</f>
        <v>LL</v>
      </c>
      <c r="BX5" s="1">
        <f>General!G3</f>
        <v>-1</v>
      </c>
      <c r="BZ5" s="1">
        <f>IF(G5="",1,0.5)</f>
        <v>1</v>
      </c>
      <c r="CB5" s="89"/>
      <c r="CC5" s="90"/>
      <c r="CD5" s="91"/>
      <c r="CE5" s="89"/>
      <c r="CF5" s="90"/>
      <c r="CG5" s="91"/>
      <c r="CH5" s="89"/>
      <c r="CI5" s="90"/>
      <c r="CJ5" s="91"/>
      <c r="CK5" s="89"/>
      <c r="CL5" s="90"/>
      <c r="CM5" s="91"/>
      <c r="CN5" s="89"/>
      <c r="CO5" s="90"/>
      <c r="CP5" s="91"/>
      <c r="CQ5" s="89"/>
      <c r="CR5" s="90"/>
      <c r="CS5" s="91"/>
      <c r="CT5" s="89"/>
      <c r="CU5" s="90"/>
      <c r="CV5" s="91"/>
      <c r="CW5" s="89"/>
      <c r="CX5" s="90"/>
      <c r="CY5" s="91"/>
      <c r="CZ5" s="89"/>
      <c r="DA5" s="90"/>
      <c r="DB5" s="91"/>
      <c r="DC5" s="89"/>
      <c r="DD5" s="90"/>
      <c r="DE5" s="91"/>
      <c r="DF5" s="89"/>
      <c r="DG5" s="90"/>
      <c r="DH5" s="91"/>
      <c r="DI5" s="89"/>
      <c r="DJ5" s="90"/>
      <c r="DK5" s="91"/>
      <c r="DL5" s="89"/>
      <c r="DM5" s="90"/>
      <c r="DN5" s="91"/>
      <c r="DO5" s="89"/>
      <c r="DP5" s="90"/>
      <c r="DQ5" s="91"/>
      <c r="DR5" s="89"/>
      <c r="DS5" s="90"/>
      <c r="DT5" s="91"/>
      <c r="DU5" s="89"/>
      <c r="DV5" s="90"/>
      <c r="DW5" s="91"/>
      <c r="DX5" s="89"/>
      <c r="DY5" s="90"/>
      <c r="DZ5" s="91"/>
      <c r="EA5" s="89"/>
      <c r="EB5" s="90"/>
      <c r="EC5" s="91"/>
      <c r="ED5" s="89"/>
      <c r="EE5" s="90"/>
      <c r="EF5" s="91"/>
      <c r="EG5" s="89"/>
      <c r="EH5" s="90"/>
      <c r="EI5" s="91"/>
      <c r="EJ5" s="89"/>
      <c r="EK5" s="90"/>
      <c r="EL5" s="91"/>
      <c r="EM5" s="89"/>
      <c r="EN5" s="90"/>
      <c r="EO5" s="91"/>
      <c r="EP5" s="89"/>
      <c r="EQ5" s="90"/>
      <c r="ER5" s="91"/>
      <c r="ES5" s="89"/>
      <c r="ET5" s="90"/>
      <c r="EU5" s="91"/>
      <c r="EV5" s="89"/>
      <c r="EW5" s="90"/>
      <c r="EX5" s="91"/>
      <c r="EY5" s="89"/>
      <c r="EZ5" s="90"/>
      <c r="FA5" s="91"/>
      <c r="FB5" s="89"/>
      <c r="FC5" s="90"/>
      <c r="FD5" s="91"/>
      <c r="FE5" s="89"/>
      <c r="FF5" s="90"/>
      <c r="FG5" s="91"/>
      <c r="FH5" s="89"/>
      <c r="FI5" s="90"/>
      <c r="FJ5" s="91"/>
      <c r="FK5" s="89"/>
      <c r="FL5" s="90"/>
      <c r="FM5" s="91"/>
      <c r="FN5" s="89"/>
      <c r="FO5" s="90"/>
      <c r="FP5" s="91"/>
      <c r="FQ5" s="89"/>
      <c r="FR5" s="90"/>
      <c r="FS5" s="91"/>
      <c r="FT5" s="89"/>
      <c r="FU5" s="90"/>
      <c r="FV5" s="91"/>
      <c r="FW5" s="89"/>
      <c r="FX5" s="90"/>
      <c r="FY5" s="91"/>
      <c r="FZ5" s="89"/>
      <c r="GA5" s="90"/>
      <c r="GB5" s="91"/>
      <c r="GC5" s="89"/>
      <c r="GD5" s="90"/>
      <c r="GE5" s="91"/>
      <c r="GF5" s="89"/>
      <c r="GG5" s="90"/>
      <c r="GH5" s="91"/>
      <c r="GI5" s="89"/>
      <c r="GJ5" s="90"/>
      <c r="GK5" s="91"/>
      <c r="GL5" s="89"/>
      <c r="GM5" s="90"/>
      <c r="GN5" s="91"/>
      <c r="GO5" s="89"/>
      <c r="GP5" s="90"/>
      <c r="GQ5" s="91"/>
      <c r="GR5" s="89"/>
      <c r="GS5" s="90"/>
      <c r="GT5" s="91"/>
      <c r="GU5" s="89"/>
      <c r="GV5" s="90"/>
      <c r="GW5" s="91"/>
      <c r="GX5" s="89"/>
      <c r="GY5" s="90"/>
      <c r="GZ5" s="91"/>
      <c r="HA5" s="89"/>
      <c r="HB5" s="90"/>
      <c r="HC5" s="91"/>
      <c r="HD5" s="89"/>
      <c r="HE5" s="90"/>
      <c r="HF5" s="91"/>
      <c r="HG5" s="89"/>
      <c r="HH5" s="90"/>
      <c r="HI5" s="91"/>
      <c r="HJ5" s="89"/>
      <c r="HK5" s="90"/>
      <c r="HL5" s="91"/>
      <c r="HM5" s="89"/>
      <c r="HN5" s="90"/>
      <c r="HO5" s="91"/>
      <c r="HP5" s="89"/>
      <c r="HQ5" s="90"/>
      <c r="HR5" s="91"/>
      <c r="HS5" s="89"/>
      <c r="HT5" s="90"/>
      <c r="HU5" s="91"/>
      <c r="HV5" s="89"/>
      <c r="HW5" s="90"/>
      <c r="HX5" s="91"/>
      <c r="HY5" s="89"/>
      <c r="HZ5" s="90"/>
      <c r="IA5" s="91"/>
      <c r="IB5" s="89"/>
      <c r="IC5" s="90"/>
      <c r="ID5" s="91"/>
      <c r="IE5" s="89"/>
      <c r="IF5" s="90"/>
      <c r="IG5" s="91"/>
      <c r="IH5" s="89"/>
      <c r="II5" s="90"/>
      <c r="IJ5" s="91"/>
      <c r="IK5" s="89"/>
      <c r="IL5" s="90"/>
      <c r="IM5" s="91"/>
      <c r="IN5" s="89"/>
      <c r="IO5" s="90"/>
      <c r="IP5" s="91"/>
      <c r="IQ5" s="89"/>
      <c r="IR5" s="90"/>
      <c r="IS5" s="91"/>
      <c r="IT5" s="89"/>
      <c r="IU5" s="90"/>
      <c r="IV5" s="91"/>
      <c r="IW5" s="89"/>
      <c r="IX5" s="90"/>
      <c r="IY5" s="91"/>
      <c r="IZ5" s="89"/>
      <c r="JA5" s="90"/>
      <c r="JB5" s="91"/>
      <c r="JC5" s="89"/>
      <c r="JD5" s="90"/>
      <c r="JE5" s="91"/>
      <c r="JF5" s="89"/>
      <c r="JG5" s="90"/>
      <c r="JH5" s="91"/>
      <c r="JI5" s="89"/>
      <c r="JJ5" s="90"/>
      <c r="JK5" s="91"/>
      <c r="JL5" s="89"/>
      <c r="JM5" s="90"/>
      <c r="JN5" s="91"/>
      <c r="JO5" s="89"/>
      <c r="JP5" s="90"/>
      <c r="JQ5" s="91"/>
      <c r="JR5" s="89"/>
      <c r="JS5" s="90"/>
      <c r="JT5" s="91"/>
      <c r="JU5" s="89"/>
      <c r="JV5" s="90"/>
      <c r="JW5" s="91"/>
      <c r="JX5" s="89"/>
      <c r="JY5" s="90"/>
      <c r="JZ5" s="91"/>
      <c r="KA5" s="89"/>
      <c r="KB5" s="90"/>
      <c r="KC5" s="91"/>
      <c r="KD5" s="89"/>
      <c r="KE5" s="90"/>
      <c r="KF5" s="91"/>
      <c r="KG5" s="89"/>
      <c r="KH5" s="90"/>
      <c r="KI5" s="91"/>
      <c r="KJ5" s="89"/>
      <c r="KK5" s="90"/>
      <c r="KL5" s="91"/>
      <c r="KM5" s="89"/>
      <c r="KN5" s="90"/>
      <c r="KO5" s="91"/>
      <c r="KP5" s="89"/>
      <c r="KQ5" s="90"/>
      <c r="KR5" s="91"/>
      <c r="KS5" s="89"/>
      <c r="KT5" s="90"/>
      <c r="KU5" s="91"/>
      <c r="KV5" s="89"/>
      <c r="KW5" s="90"/>
      <c r="KX5" s="91"/>
      <c r="KY5" s="89"/>
      <c r="KZ5" s="90"/>
      <c r="LA5" s="91"/>
      <c r="LB5" s="89"/>
      <c r="LC5" s="90"/>
      <c r="LD5" s="91"/>
      <c r="LE5" s="89"/>
      <c r="LF5" s="90"/>
      <c r="LG5" s="91"/>
      <c r="LH5" s="89"/>
      <c r="LI5" s="90"/>
      <c r="LJ5" s="91"/>
      <c r="LK5" s="89"/>
      <c r="LL5" s="90"/>
      <c r="LM5" s="91"/>
      <c r="LN5" s="89"/>
      <c r="LO5" s="90"/>
      <c r="LP5" s="91"/>
      <c r="LQ5" s="89"/>
      <c r="LR5" s="90"/>
      <c r="LS5" s="91"/>
      <c r="LT5" s="89"/>
      <c r="LU5" s="90"/>
      <c r="LV5" s="91"/>
      <c r="LW5" s="89"/>
      <c r="LX5" s="90"/>
      <c r="LY5" s="91"/>
      <c r="LZ5" s="89"/>
      <c r="MA5" s="90"/>
      <c r="MB5" s="91"/>
      <c r="MC5" s="89"/>
      <c r="MD5" s="90"/>
      <c r="ME5" s="91"/>
      <c r="MF5" s="89"/>
      <c r="MG5" s="90"/>
      <c r="MH5" s="91"/>
      <c r="MI5" s="89"/>
      <c r="MJ5" s="90"/>
      <c r="MK5" s="91"/>
      <c r="ML5" s="89"/>
      <c r="MM5" s="90"/>
      <c r="MN5" s="91"/>
      <c r="MO5" s="89"/>
      <c r="MP5" s="90"/>
      <c r="MQ5" s="91"/>
      <c r="MR5" s="89"/>
      <c r="MS5" s="90"/>
      <c r="MT5" s="91"/>
      <c r="MU5" s="89"/>
      <c r="MV5" s="90"/>
      <c r="MW5" s="91"/>
      <c r="MX5" s="89"/>
      <c r="MY5" s="90"/>
      <c r="MZ5" s="91"/>
      <c r="NA5" s="89"/>
      <c r="NB5" s="90"/>
      <c r="NC5" s="91"/>
      <c r="ND5" s="89"/>
      <c r="NE5" s="90"/>
      <c r="NF5" s="91"/>
      <c r="NG5" s="89"/>
      <c r="NH5" s="90"/>
      <c r="NI5" s="91"/>
      <c r="NJ5" s="89"/>
      <c r="NK5" s="90"/>
      <c r="NL5" s="91"/>
      <c r="NM5" s="89"/>
      <c r="NN5" s="90"/>
      <c r="NO5" s="91"/>
      <c r="NP5" s="92"/>
      <c r="NQ5" s="93"/>
      <c r="NR5" s="94"/>
      <c r="NS5" s="106"/>
      <c r="NT5" s="95"/>
      <c r="NU5" s="95"/>
      <c r="NV5" s="95"/>
      <c r="NW5" s="95"/>
      <c r="NX5" s="95"/>
      <c r="NY5" s="95"/>
      <c r="NZ5" s="95"/>
      <c r="OA5" s="95"/>
      <c r="OB5" s="95"/>
      <c r="OC5" s="95"/>
      <c r="OD5" s="95"/>
      <c r="OE5" s="95"/>
      <c r="OF5" s="95"/>
      <c r="OG5" s="95"/>
      <c r="OH5" s="95"/>
      <c r="OI5" s="95"/>
      <c r="OJ5" s="95"/>
      <c r="OK5" s="95"/>
      <c r="OL5" s="95"/>
      <c r="OM5" s="95"/>
      <c r="ON5" s="95"/>
      <c r="OO5" s="95"/>
      <c r="OP5" s="95"/>
      <c r="OQ5" s="95"/>
      <c r="OR5" s="95"/>
      <c r="OS5" s="95"/>
      <c r="OT5" s="95"/>
      <c r="OU5" s="95"/>
      <c r="OV5" s="95"/>
      <c r="OW5" s="95"/>
      <c r="OX5" s="95"/>
      <c r="OY5" s="95"/>
      <c r="OZ5" s="95"/>
      <c r="PA5" s="95"/>
      <c r="PB5" s="95"/>
      <c r="PC5" s="95"/>
      <c r="PD5" s="95"/>
      <c r="PE5" s="95"/>
      <c r="PF5" s="95"/>
      <c r="PG5" s="95"/>
      <c r="PH5" s="95"/>
      <c r="PI5" s="95"/>
      <c r="PJ5" s="95"/>
      <c r="PK5" s="95"/>
      <c r="PL5" s="95"/>
      <c r="PM5" s="95"/>
      <c r="PN5" s="95"/>
      <c r="PO5" s="95"/>
      <c r="PP5" s="95"/>
      <c r="PQ5" s="95"/>
      <c r="PR5" s="95"/>
      <c r="PS5" s="95"/>
      <c r="PT5" s="95"/>
      <c r="PU5" s="95"/>
      <c r="PV5" s="95"/>
      <c r="PW5" s="95"/>
      <c r="PX5" s="95"/>
      <c r="PY5" s="95"/>
      <c r="PZ5" s="95"/>
      <c r="QA5" s="95"/>
      <c r="QB5" s="95"/>
      <c r="QC5" s="95"/>
      <c r="QD5" s="95"/>
      <c r="QE5" s="95"/>
      <c r="QF5" s="95"/>
      <c r="QG5" s="95"/>
      <c r="QH5" s="95"/>
      <c r="QI5" s="95"/>
      <c r="QJ5" s="95"/>
      <c r="QK5" s="95"/>
      <c r="QL5" s="95"/>
      <c r="QM5" s="95"/>
      <c r="QN5" s="95"/>
      <c r="QO5" s="95"/>
      <c r="QP5" s="95"/>
      <c r="QQ5" s="95"/>
      <c r="QR5" s="95"/>
      <c r="QS5" s="95"/>
      <c r="QT5" s="95"/>
      <c r="QU5" s="95"/>
      <c r="QV5" s="95"/>
      <c r="QW5" s="95"/>
      <c r="QX5" s="95"/>
      <c r="QY5" s="95"/>
      <c r="QZ5" s="95"/>
      <c r="RA5" s="95"/>
      <c r="RB5" s="95"/>
      <c r="RC5" s="95"/>
      <c r="RD5" s="95"/>
      <c r="RE5" s="95"/>
      <c r="RF5" s="95"/>
      <c r="RG5" s="95"/>
      <c r="RH5" s="95"/>
      <c r="RI5" s="95"/>
      <c r="RJ5" s="95"/>
      <c r="RK5" s="95"/>
      <c r="RL5" s="95"/>
      <c r="RM5" s="95"/>
      <c r="RN5" s="330"/>
      <c r="RO5" s="96"/>
      <c r="RP5" s="97"/>
      <c r="RQ5" s="98"/>
      <c r="RR5" s="99"/>
      <c r="RS5" s="99"/>
      <c r="RT5" s="99"/>
      <c r="RU5" s="99"/>
      <c r="RV5" s="97"/>
      <c r="RW5" s="96"/>
      <c r="RX5" s="99"/>
      <c r="RY5" s="99"/>
      <c r="RZ5" s="100"/>
      <c r="SA5" s="98"/>
      <c r="SB5" s="99"/>
      <c r="SC5" s="99"/>
      <c r="SD5" s="99"/>
      <c r="SE5" s="99"/>
      <c r="SF5" s="97"/>
      <c r="SG5" s="96"/>
      <c r="SH5" s="99"/>
      <c r="SI5" s="99"/>
      <c r="SJ5" s="100"/>
      <c r="SK5" s="101"/>
      <c r="SL5" s="101"/>
      <c r="SM5" s="98"/>
      <c r="SN5" s="99"/>
      <c r="SO5" s="99"/>
      <c r="SP5" s="97"/>
      <c r="SQ5" s="102"/>
      <c r="SR5" s="102"/>
      <c r="SS5" s="140"/>
      <c r="ST5" s="100"/>
      <c r="SU5" s="97"/>
      <c r="SV5" s="110" t="s">
        <v>6</v>
      </c>
      <c r="SW5" s="111" t="s">
        <v>631</v>
      </c>
      <c r="SX5" s="111" t="s">
        <v>289</v>
      </c>
      <c r="SY5" s="111"/>
      <c r="SZ5" s="111"/>
      <c r="TA5" s="109"/>
      <c r="TB5" s="114"/>
      <c r="TC5" s="114"/>
      <c r="TD5" s="114"/>
      <c r="TE5" s="114"/>
      <c r="TF5" s="114"/>
      <c r="TG5" s="114"/>
      <c r="TH5" s="114"/>
      <c r="TI5" s="114"/>
      <c r="TJ5" s="110">
        <f>TK5</f>
        <v>0</v>
      </c>
      <c r="TK5" s="111">
        <f>IF(CC5="",0,IFERROR(VLOOKUP(CC5,General!I:J,2,FALSE),0))</f>
        <v>0</v>
      </c>
      <c r="TL5" s="111"/>
      <c r="TM5" s="111"/>
      <c r="TN5" s="111"/>
      <c r="TO5" s="111"/>
      <c r="TP5" s="111"/>
      <c r="TQ5" s="111"/>
      <c r="TR5" s="111"/>
      <c r="TS5" s="111"/>
      <c r="TT5" s="111"/>
      <c r="TU5" s="111"/>
      <c r="TV5" s="111"/>
      <c r="TW5" s="111"/>
      <c r="TX5" s="111"/>
      <c r="TY5" s="111"/>
      <c r="TZ5" s="111"/>
      <c r="UA5" s="111"/>
      <c r="UB5" s="111">
        <f>IF(EE5="",0,IFERROR(VLOOKUP(EE5,General!I:J,2,FALSE),0))</f>
        <v>0</v>
      </c>
      <c r="UC5" s="111">
        <f>IF(EH5="",0,IFERROR(VLOOKUP(EH5,General!I:J,2,FALSE),0))</f>
        <v>0</v>
      </c>
      <c r="UD5" s="111"/>
      <c r="UE5" s="111"/>
      <c r="UF5" s="111"/>
      <c r="UG5" s="111"/>
      <c r="UH5" s="111"/>
      <c r="UI5" s="111"/>
      <c r="UJ5" s="111"/>
      <c r="UK5" s="111"/>
      <c r="UL5" s="111"/>
      <c r="UM5" s="111"/>
      <c r="UN5" s="111"/>
      <c r="UO5" s="111"/>
      <c r="UP5" s="111"/>
      <c r="UQ5" s="111"/>
      <c r="UR5" s="111"/>
      <c r="US5" s="111"/>
      <c r="UT5" s="111">
        <f>UU5</f>
        <v>0</v>
      </c>
      <c r="UU5" s="111">
        <f>IF(GJ5="",0,IFERROR(VLOOKUP(GJ5,General!I:J,2,FALSE),0))</f>
        <v>0</v>
      </c>
      <c r="UV5" s="111"/>
      <c r="UW5" s="111"/>
      <c r="UX5" s="111"/>
      <c r="UY5" s="111"/>
      <c r="UZ5" s="111"/>
      <c r="VA5" s="111"/>
      <c r="VB5" s="111"/>
      <c r="VC5" s="111"/>
      <c r="VD5" s="111"/>
      <c r="VE5" s="111"/>
      <c r="VF5" s="111"/>
      <c r="VG5" s="111"/>
      <c r="VH5" s="111"/>
      <c r="VI5" s="111"/>
      <c r="VJ5" s="111"/>
      <c r="VK5" s="111"/>
      <c r="VL5" s="111">
        <f>VM5</f>
        <v>0</v>
      </c>
      <c r="VM5" s="111">
        <f>IF(IL5="",0,IFERROR(VLOOKUP(IL5,General!I:J,2,FALSE),0))</f>
        <v>0</v>
      </c>
      <c r="VN5" s="111"/>
      <c r="VO5" s="111"/>
      <c r="VP5" s="111"/>
      <c r="VQ5" s="111"/>
      <c r="VR5" s="111"/>
      <c r="VS5" s="111"/>
      <c r="VT5" s="111"/>
      <c r="VU5" s="111"/>
      <c r="VV5" s="111"/>
      <c r="VW5" s="111"/>
      <c r="VX5" s="111"/>
      <c r="VY5" s="111"/>
      <c r="VZ5" s="111"/>
      <c r="WA5" s="111"/>
      <c r="WB5" s="111"/>
      <c r="WC5" s="111"/>
      <c r="WD5" s="111">
        <f>WE5</f>
        <v>0</v>
      </c>
      <c r="WE5" s="111">
        <f>IF(KN5="",0,IFERROR(VLOOKUP(KN5,General!I:J,2,FALSE),0))</f>
        <v>0</v>
      </c>
      <c r="WF5" s="111"/>
      <c r="WG5" s="111"/>
      <c r="WH5" s="111"/>
      <c r="WI5" s="111"/>
      <c r="WJ5" s="111"/>
      <c r="WK5" s="111"/>
      <c r="WL5" s="111"/>
      <c r="WM5" s="111"/>
      <c r="WN5" s="111"/>
      <c r="WO5" s="111"/>
      <c r="WP5" s="111"/>
      <c r="WQ5" s="111"/>
      <c r="WR5" s="111"/>
      <c r="WS5" s="111"/>
      <c r="WT5" s="111"/>
      <c r="WU5" s="111"/>
      <c r="WV5" s="111"/>
      <c r="WW5" s="111"/>
      <c r="WX5" s="111"/>
      <c r="WY5" s="111"/>
      <c r="WZ5" s="111"/>
      <c r="XA5" s="111"/>
      <c r="XB5" s="111"/>
      <c r="XC5" s="111"/>
      <c r="XD5" s="111"/>
      <c r="XE5" s="109"/>
      <c r="XF5" s="155"/>
      <c r="XG5" s="109"/>
      <c r="XH5" s="114"/>
      <c r="XI5" s="114"/>
      <c r="XJ5" s="114"/>
      <c r="XK5" s="114"/>
      <c r="XL5" s="114"/>
      <c r="XM5" s="114"/>
      <c r="XN5" s="114"/>
      <c r="XO5" s="114"/>
      <c r="XP5" s="114"/>
      <c r="XQ5" s="114"/>
      <c r="XR5" s="114"/>
      <c r="XS5" s="114">
        <f>IF(M5="P",1,"")</f>
        <v>1</v>
      </c>
      <c r="XT5" s="114" t="str">
        <f>IF(M5="B",1,"")</f>
        <v/>
      </c>
      <c r="XU5" s="114"/>
      <c r="XV5" s="114"/>
      <c r="XW5" s="114"/>
      <c r="XX5" s="114"/>
      <c r="XY5" s="114"/>
      <c r="XZ5" s="114"/>
      <c r="YA5" s="114"/>
      <c r="YB5" s="114"/>
      <c r="YC5" s="114"/>
      <c r="YD5" s="114"/>
      <c r="YE5" s="114"/>
      <c r="YF5" s="114"/>
      <c r="YG5" s="114"/>
      <c r="YH5" s="114"/>
      <c r="YI5" s="114"/>
      <c r="YJ5" s="114"/>
      <c r="YK5" s="114"/>
      <c r="YL5" s="114">
        <v>0</v>
      </c>
      <c r="YM5" s="114">
        <v>0</v>
      </c>
      <c r="YN5" s="114">
        <v>0</v>
      </c>
      <c r="YO5" s="114">
        <v>0</v>
      </c>
      <c r="YP5" s="114"/>
      <c r="YQ5" s="89"/>
      <c r="YR5" s="114">
        <v>0</v>
      </c>
      <c r="YS5" s="114">
        <v>0</v>
      </c>
      <c r="ZR5" s="1">
        <f t="shared" ref="ZR5:ZR36" si="1">IF(G5="",1,0.5)</f>
        <v>1</v>
      </c>
    </row>
    <row r="6" spans="1:694" ht="15.75" thickBot="1">
      <c r="B6" s="21"/>
      <c r="C6" s="19"/>
      <c r="D6" s="19"/>
      <c r="E6" s="19"/>
      <c r="F6" s="20"/>
      <c r="H6" s="21"/>
      <c r="I6" s="19"/>
      <c r="J6" s="19"/>
      <c r="K6" s="20"/>
      <c r="L6" s="46"/>
      <c r="M6" s="68" t="s">
        <v>5</v>
      </c>
      <c r="O6" s="21" t="str">
        <f>IF(AA5=AA6,"",AA6)</f>
        <v/>
      </c>
      <c r="P6" s="19"/>
      <c r="Q6" s="19"/>
      <c r="R6" s="19"/>
      <c r="S6" s="19"/>
      <c r="T6" s="24" t="s">
        <v>45</v>
      </c>
      <c r="U6" s="19"/>
      <c r="V6" s="22" t="str">
        <f t="shared" si="0"/>
        <v/>
      </c>
      <c r="W6" s="28"/>
      <c r="Y6" s="9" t="s">
        <v>6</v>
      </c>
      <c r="Z6" s="4" t="s">
        <v>316</v>
      </c>
      <c r="AA6" s="4" t="s">
        <v>289</v>
      </c>
      <c r="AD6" s="8"/>
      <c r="AM6" s="1">
        <f>AM5+AN5</f>
        <v>0</v>
      </c>
      <c r="AN6" s="1">
        <f>IF(X6="",0,IFERROR(VLOOKUP(X5&amp;X6,BW:BX,2,FALSE),0))</f>
        <v>0</v>
      </c>
      <c r="AZ6" s="1">
        <f>IF(M6="P",IF(AZ5="",1,AZ5+1),"")</f>
        <v>2</v>
      </c>
      <c r="BA6" s="1" t="str">
        <f>IF(M6="B",IF(BA5="",1,BA5+1),"")</f>
        <v/>
      </c>
      <c r="BR6" s="1" t="str">
        <f>General!A4</f>
        <v>F3</v>
      </c>
      <c r="BS6" s="1" t="str">
        <f>General!B4</f>
        <v>L</v>
      </c>
      <c r="BT6" s="1" t="str">
        <f>General!C4</f>
        <v>F3L</v>
      </c>
      <c r="BU6" s="1" t="str">
        <f>General!D4</f>
        <v>XF2</v>
      </c>
      <c r="BW6" s="1" t="str">
        <f>General!F4</f>
        <v>LW</v>
      </c>
      <c r="BX6" s="1">
        <f>General!G4</f>
        <v>1</v>
      </c>
      <c r="BZ6" s="1">
        <f t="shared" ref="BZ6:BZ69" si="2">IF(G6="",1,0.5)</f>
        <v>1</v>
      </c>
      <c r="CB6" s="103"/>
      <c r="CC6" s="104"/>
      <c r="CD6" s="105"/>
      <c r="CE6" s="103"/>
      <c r="CF6" s="104"/>
      <c r="CG6" s="105"/>
      <c r="CH6" s="103"/>
      <c r="CI6" s="104"/>
      <c r="CJ6" s="105"/>
      <c r="CK6" s="103"/>
      <c r="CL6" s="104"/>
      <c r="CM6" s="105"/>
      <c r="CN6" s="103"/>
      <c r="CO6" s="104"/>
      <c r="CP6" s="105"/>
      <c r="CQ6" s="103"/>
      <c r="CR6" s="104"/>
      <c r="CS6" s="105"/>
      <c r="CT6" s="103"/>
      <c r="CU6" s="104"/>
      <c r="CV6" s="105"/>
      <c r="CW6" s="103"/>
      <c r="CX6" s="104"/>
      <c r="CY6" s="105"/>
      <c r="CZ6" s="103"/>
      <c r="DA6" s="104"/>
      <c r="DB6" s="105"/>
      <c r="DC6" s="103"/>
      <c r="DD6" s="104"/>
      <c r="DE6" s="105"/>
      <c r="DF6" s="103"/>
      <c r="DG6" s="104"/>
      <c r="DH6" s="105"/>
      <c r="DI6" s="103"/>
      <c r="DJ6" s="104"/>
      <c r="DK6" s="105"/>
      <c r="DL6" s="103"/>
      <c r="DM6" s="104"/>
      <c r="DN6" s="105"/>
      <c r="DO6" s="103"/>
      <c r="DP6" s="104"/>
      <c r="DQ6" s="105"/>
      <c r="DR6" s="103"/>
      <c r="DS6" s="104"/>
      <c r="DT6" s="105"/>
      <c r="DU6" s="103"/>
      <c r="DV6" s="104"/>
      <c r="DW6" s="105"/>
      <c r="DX6" s="103"/>
      <c r="DY6" s="104"/>
      <c r="DZ6" s="105"/>
      <c r="EA6" s="103"/>
      <c r="EB6" s="104"/>
      <c r="EC6" s="105"/>
      <c r="ED6" s="103"/>
      <c r="EE6" s="104"/>
      <c r="EF6" s="105"/>
      <c r="EG6" s="103"/>
      <c r="EH6" s="104"/>
      <c r="EI6" s="105"/>
      <c r="EJ6" s="103"/>
      <c r="EK6" s="104"/>
      <c r="EL6" s="105"/>
      <c r="EM6" s="103"/>
      <c r="EN6" s="104"/>
      <c r="EO6" s="105"/>
      <c r="EP6" s="103"/>
      <c r="EQ6" s="104"/>
      <c r="ER6" s="105"/>
      <c r="ES6" s="103"/>
      <c r="ET6" s="104"/>
      <c r="EU6" s="105"/>
      <c r="EV6" s="103"/>
      <c r="EW6" s="104"/>
      <c r="EX6" s="105"/>
      <c r="EY6" s="103"/>
      <c r="EZ6" s="104"/>
      <c r="FA6" s="105"/>
      <c r="FB6" s="103"/>
      <c r="FC6" s="104"/>
      <c r="FD6" s="105"/>
      <c r="FE6" s="103"/>
      <c r="FF6" s="104"/>
      <c r="FG6" s="105"/>
      <c r="FH6" s="103"/>
      <c r="FI6" s="104"/>
      <c r="FJ6" s="105"/>
      <c r="FK6" s="103"/>
      <c r="FL6" s="104"/>
      <c r="FM6" s="105"/>
      <c r="FN6" s="103"/>
      <c r="FO6" s="104"/>
      <c r="FP6" s="105"/>
      <c r="FQ6" s="103"/>
      <c r="FR6" s="104"/>
      <c r="FS6" s="105"/>
      <c r="FT6" s="103"/>
      <c r="FU6" s="104"/>
      <c r="FV6" s="105"/>
      <c r="FW6" s="103"/>
      <c r="FX6" s="104"/>
      <c r="FY6" s="105"/>
      <c r="FZ6" s="103"/>
      <c r="GA6" s="104"/>
      <c r="GB6" s="105"/>
      <c r="GC6" s="103"/>
      <c r="GD6" s="104"/>
      <c r="GE6" s="105"/>
      <c r="GF6" s="103"/>
      <c r="GG6" s="104"/>
      <c r="GH6" s="105"/>
      <c r="GI6" s="103"/>
      <c r="GJ6" s="104"/>
      <c r="GK6" s="105"/>
      <c r="GL6" s="103"/>
      <c r="GM6" s="104"/>
      <c r="GN6" s="105"/>
      <c r="GO6" s="103"/>
      <c r="GP6" s="104"/>
      <c r="GQ6" s="105"/>
      <c r="GR6" s="103"/>
      <c r="GS6" s="104"/>
      <c r="GT6" s="105"/>
      <c r="GU6" s="103"/>
      <c r="GV6" s="104"/>
      <c r="GW6" s="105"/>
      <c r="GX6" s="103"/>
      <c r="GY6" s="104"/>
      <c r="GZ6" s="105"/>
      <c r="HA6" s="103"/>
      <c r="HB6" s="104"/>
      <c r="HC6" s="105"/>
      <c r="HD6" s="103"/>
      <c r="HE6" s="104"/>
      <c r="HF6" s="105"/>
      <c r="HG6" s="103"/>
      <c r="HH6" s="104"/>
      <c r="HI6" s="105"/>
      <c r="HJ6" s="103"/>
      <c r="HK6" s="104"/>
      <c r="HL6" s="105"/>
      <c r="HM6" s="103"/>
      <c r="HN6" s="104"/>
      <c r="HO6" s="105"/>
      <c r="HP6" s="103"/>
      <c r="HQ6" s="104"/>
      <c r="HR6" s="105"/>
      <c r="HS6" s="103"/>
      <c r="HT6" s="104"/>
      <c r="HU6" s="105"/>
      <c r="HV6" s="103"/>
      <c r="HW6" s="104"/>
      <c r="HX6" s="105"/>
      <c r="HY6" s="103"/>
      <c r="HZ6" s="104"/>
      <c r="IA6" s="105"/>
      <c r="IB6" s="103"/>
      <c r="IC6" s="104"/>
      <c r="ID6" s="105"/>
      <c r="IE6" s="103"/>
      <c r="IF6" s="104"/>
      <c r="IG6" s="105"/>
      <c r="IH6" s="103"/>
      <c r="II6" s="104"/>
      <c r="IJ6" s="105"/>
      <c r="IK6" s="103"/>
      <c r="IL6" s="104"/>
      <c r="IM6" s="105"/>
      <c r="IN6" s="103"/>
      <c r="IO6" s="104"/>
      <c r="IP6" s="105"/>
      <c r="IQ6" s="103"/>
      <c r="IR6" s="104"/>
      <c r="IS6" s="105"/>
      <c r="IT6" s="103"/>
      <c r="IU6" s="104"/>
      <c r="IV6" s="105"/>
      <c r="IW6" s="103"/>
      <c r="IX6" s="104"/>
      <c r="IY6" s="105"/>
      <c r="IZ6" s="103"/>
      <c r="JA6" s="104"/>
      <c r="JB6" s="105"/>
      <c r="JC6" s="103"/>
      <c r="JD6" s="104"/>
      <c r="JE6" s="105"/>
      <c r="JF6" s="103"/>
      <c r="JG6" s="104"/>
      <c r="JH6" s="105"/>
      <c r="JI6" s="103"/>
      <c r="JJ6" s="104"/>
      <c r="JK6" s="105"/>
      <c r="JL6" s="103"/>
      <c r="JM6" s="104"/>
      <c r="JN6" s="105"/>
      <c r="JO6" s="103"/>
      <c r="JP6" s="104"/>
      <c r="JQ6" s="105"/>
      <c r="JR6" s="103"/>
      <c r="JS6" s="104"/>
      <c r="JT6" s="105"/>
      <c r="JU6" s="103"/>
      <c r="JV6" s="104"/>
      <c r="JW6" s="105"/>
      <c r="JX6" s="103"/>
      <c r="JY6" s="104"/>
      <c r="JZ6" s="105"/>
      <c r="KA6" s="103"/>
      <c r="KB6" s="104"/>
      <c r="KC6" s="105"/>
      <c r="KD6" s="103"/>
      <c r="KE6" s="104"/>
      <c r="KF6" s="105"/>
      <c r="KG6" s="103"/>
      <c r="KH6" s="104"/>
      <c r="KI6" s="105"/>
      <c r="KJ6" s="103"/>
      <c r="KK6" s="104"/>
      <c r="KL6" s="105"/>
      <c r="KM6" s="103"/>
      <c r="KN6" s="104"/>
      <c r="KO6" s="105"/>
      <c r="KP6" s="103"/>
      <c r="KQ6" s="104"/>
      <c r="KR6" s="105"/>
      <c r="KS6" s="103"/>
      <c r="KT6" s="104"/>
      <c r="KU6" s="105"/>
      <c r="KV6" s="103"/>
      <c r="KW6" s="104"/>
      <c r="KX6" s="105"/>
      <c r="KY6" s="103"/>
      <c r="KZ6" s="104"/>
      <c r="LA6" s="105"/>
      <c r="LB6" s="103"/>
      <c r="LC6" s="104"/>
      <c r="LD6" s="105"/>
      <c r="LE6" s="103"/>
      <c r="LF6" s="104"/>
      <c r="LG6" s="105"/>
      <c r="LH6" s="103"/>
      <c r="LI6" s="104"/>
      <c r="LJ6" s="105"/>
      <c r="LK6" s="103"/>
      <c r="LL6" s="104"/>
      <c r="LM6" s="105"/>
      <c r="LN6" s="103"/>
      <c r="LO6" s="104"/>
      <c r="LP6" s="105"/>
      <c r="LQ6" s="103"/>
      <c r="LR6" s="104"/>
      <c r="LS6" s="105"/>
      <c r="LT6" s="103"/>
      <c r="LU6" s="104"/>
      <c r="LV6" s="105"/>
      <c r="LW6" s="103"/>
      <c r="LX6" s="104"/>
      <c r="LY6" s="105"/>
      <c r="LZ6" s="103"/>
      <c r="MA6" s="104"/>
      <c r="MB6" s="105"/>
      <c r="MC6" s="103"/>
      <c r="MD6" s="104"/>
      <c r="ME6" s="105"/>
      <c r="MF6" s="103"/>
      <c r="MG6" s="104"/>
      <c r="MH6" s="105"/>
      <c r="MI6" s="103"/>
      <c r="MJ6" s="104"/>
      <c r="MK6" s="105"/>
      <c r="ML6" s="103"/>
      <c r="MM6" s="104"/>
      <c r="MN6" s="105"/>
      <c r="MO6" s="103"/>
      <c r="MP6" s="104"/>
      <c r="MQ6" s="105"/>
      <c r="MR6" s="103"/>
      <c r="MS6" s="104"/>
      <c r="MT6" s="105"/>
      <c r="MU6" s="103"/>
      <c r="MV6" s="104"/>
      <c r="MW6" s="105"/>
      <c r="MX6" s="103"/>
      <c r="MY6" s="104"/>
      <c r="MZ6" s="105"/>
      <c r="NA6" s="103"/>
      <c r="NB6" s="104"/>
      <c r="NC6" s="105"/>
      <c r="ND6" s="103"/>
      <c r="NE6" s="104"/>
      <c r="NF6" s="105"/>
      <c r="NG6" s="103"/>
      <c r="NH6" s="104"/>
      <c r="NI6" s="105"/>
      <c r="NJ6" s="103"/>
      <c r="NK6" s="104"/>
      <c r="NL6" s="105"/>
      <c r="NM6" s="103"/>
      <c r="NN6" s="104"/>
      <c r="NO6" s="105"/>
      <c r="NP6" s="106"/>
      <c r="NQ6" s="95"/>
      <c r="NR6" s="107"/>
      <c r="NS6" s="106"/>
      <c r="NT6" s="95"/>
      <c r="NU6" s="95"/>
      <c r="NV6" s="95"/>
      <c r="NW6" s="95"/>
      <c r="NX6" s="95"/>
      <c r="NY6" s="95"/>
      <c r="NZ6" s="95"/>
      <c r="OA6" s="95"/>
      <c r="OB6" s="95"/>
      <c r="OC6" s="95"/>
      <c r="OD6" s="95"/>
      <c r="OE6" s="95"/>
      <c r="OF6" s="95"/>
      <c r="OG6" s="95"/>
      <c r="OH6" s="95"/>
      <c r="OI6" s="95"/>
      <c r="OJ6" s="95"/>
      <c r="OK6" s="95"/>
      <c r="OL6" s="95"/>
      <c r="OM6" s="95"/>
      <c r="ON6" s="95"/>
      <c r="OO6" s="95"/>
      <c r="OP6" s="95"/>
      <c r="OQ6" s="95"/>
      <c r="OR6" s="95"/>
      <c r="OS6" s="95"/>
      <c r="OT6" s="95"/>
      <c r="OU6" s="95"/>
      <c r="OV6" s="95"/>
      <c r="OW6" s="95"/>
      <c r="OX6" s="95"/>
      <c r="OY6" s="95"/>
      <c r="OZ6" s="95"/>
      <c r="PA6" s="95"/>
      <c r="PB6" s="95"/>
      <c r="PC6" s="95"/>
      <c r="PD6" s="95"/>
      <c r="PE6" s="95"/>
      <c r="PF6" s="95"/>
      <c r="PG6" s="95"/>
      <c r="PH6" s="95"/>
      <c r="PI6" s="95"/>
      <c r="PJ6" s="95"/>
      <c r="PK6" s="95"/>
      <c r="PL6" s="95"/>
      <c r="PM6" s="95"/>
      <c r="PN6" s="95"/>
      <c r="PO6" s="95"/>
      <c r="PP6" s="95"/>
      <c r="PQ6" s="95"/>
      <c r="PR6" s="95"/>
      <c r="PS6" s="95"/>
      <c r="PT6" s="95"/>
      <c r="PU6" s="95"/>
      <c r="PV6" s="95"/>
      <c r="PW6" s="95"/>
      <c r="PX6" s="95"/>
      <c r="PY6" s="95"/>
      <c r="PZ6" s="95"/>
      <c r="QA6" s="95"/>
      <c r="QB6" s="95"/>
      <c r="QC6" s="95"/>
      <c r="QD6" s="95"/>
      <c r="QE6" s="95"/>
      <c r="QF6" s="95"/>
      <c r="QG6" s="95"/>
      <c r="QH6" s="95"/>
      <c r="QI6" s="95"/>
      <c r="QJ6" s="95"/>
      <c r="QK6" s="95"/>
      <c r="QL6" s="95"/>
      <c r="QM6" s="95"/>
      <c r="QN6" s="95"/>
      <c r="QO6" s="95"/>
      <c r="QP6" s="95"/>
      <c r="QQ6" s="95"/>
      <c r="QR6" s="95"/>
      <c r="QS6" s="95"/>
      <c r="QT6" s="95"/>
      <c r="QU6" s="95"/>
      <c r="QV6" s="95"/>
      <c r="QW6" s="95"/>
      <c r="QX6" s="95"/>
      <c r="QY6" s="95"/>
      <c r="QZ6" s="95"/>
      <c r="RA6" s="95"/>
      <c r="RB6" s="95"/>
      <c r="RC6" s="95"/>
      <c r="RD6" s="95"/>
      <c r="RE6" s="95"/>
      <c r="RF6" s="95"/>
      <c r="RG6" s="95"/>
      <c r="RH6" s="95"/>
      <c r="RI6" s="95"/>
      <c r="RJ6" s="95"/>
      <c r="RK6" s="95"/>
      <c r="RL6" s="95"/>
      <c r="RM6" s="95"/>
      <c r="RN6" s="330"/>
      <c r="RO6" s="108"/>
      <c r="RP6" s="109"/>
      <c r="RQ6" s="110"/>
      <c r="RR6" s="111"/>
      <c r="RS6" s="111"/>
      <c r="RT6" s="111"/>
      <c r="RU6" s="111"/>
      <c r="RV6" s="109"/>
      <c r="RW6" s="108"/>
      <c r="RX6" s="111"/>
      <c r="RY6" s="111"/>
      <c r="RZ6" s="112"/>
      <c r="SA6" s="110"/>
      <c r="SB6" s="111"/>
      <c r="SC6" s="111"/>
      <c r="SD6" s="111"/>
      <c r="SE6" s="111"/>
      <c r="SF6" s="109"/>
      <c r="SG6" s="108"/>
      <c r="SH6" s="111"/>
      <c r="SI6" s="111"/>
      <c r="SJ6" s="112"/>
      <c r="SK6" s="113"/>
      <c r="SL6" s="113"/>
      <c r="SM6" s="110"/>
      <c r="SN6" s="111"/>
      <c r="SO6" s="111"/>
      <c r="SP6" s="109"/>
      <c r="SQ6" s="114"/>
      <c r="SR6" s="114"/>
      <c r="SS6" s="141"/>
      <c r="ST6" s="112"/>
      <c r="SU6" s="109"/>
      <c r="SV6" s="110" t="s">
        <v>6</v>
      </c>
      <c r="SW6" s="111" t="s">
        <v>631</v>
      </c>
      <c r="SX6" s="111" t="s">
        <v>289</v>
      </c>
      <c r="SY6" s="111"/>
      <c r="SZ6" s="111"/>
      <c r="TA6" s="109"/>
      <c r="TB6" s="114"/>
      <c r="TC6" s="114"/>
      <c r="TD6" s="114"/>
      <c r="TE6" s="114"/>
      <c r="TF6" s="114"/>
      <c r="TG6" s="114"/>
      <c r="TH6" s="114"/>
      <c r="TI6" s="114"/>
      <c r="TJ6" s="110">
        <f>TJ5+TK5</f>
        <v>0</v>
      </c>
      <c r="TK6" s="111">
        <f>IF(CC6="",0,IFERROR(VLOOKUP(CC5&amp;CC6,General!I:J,2,FALSE),0))</f>
        <v>0</v>
      </c>
      <c r="TL6" s="111"/>
      <c r="TM6" s="111"/>
      <c r="TN6" s="111"/>
      <c r="TO6" s="111"/>
      <c r="TP6" s="111"/>
      <c r="TQ6" s="111"/>
      <c r="TR6" s="111"/>
      <c r="TS6" s="111"/>
      <c r="TT6" s="111"/>
      <c r="TU6" s="111"/>
      <c r="TV6" s="111"/>
      <c r="TW6" s="111"/>
      <c r="TX6" s="111"/>
      <c r="TY6" s="111"/>
      <c r="TZ6" s="111"/>
      <c r="UA6" s="111"/>
      <c r="UB6" s="111">
        <f>IF(EE6="",0,IFERROR(VLOOKUP(EE5&amp;EE6,General!I:J,2,FALSE),0))</f>
        <v>0</v>
      </c>
      <c r="UC6" s="111">
        <f>IF(EH6="",0,IFERROR(VLOOKUP(EH5&amp;EH6,General!I:J,2,FALSE),0))</f>
        <v>0</v>
      </c>
      <c r="UD6" s="111"/>
      <c r="UE6" s="111"/>
      <c r="UF6" s="111"/>
      <c r="UG6" s="111"/>
      <c r="UH6" s="111"/>
      <c r="UI6" s="111"/>
      <c r="UJ6" s="111"/>
      <c r="UK6" s="111"/>
      <c r="UL6" s="111"/>
      <c r="UM6" s="111"/>
      <c r="UN6" s="111"/>
      <c r="UO6" s="111"/>
      <c r="UP6" s="111"/>
      <c r="UQ6" s="111"/>
      <c r="UR6" s="111"/>
      <c r="US6" s="111"/>
      <c r="UT6" s="111">
        <f>UT5+UU5</f>
        <v>0</v>
      </c>
      <c r="UU6" s="111">
        <f>IF(GJ6="",0,IFERROR(VLOOKUP(GJ5&amp;GJ6,General!I:J,2,FALSE),0))</f>
        <v>0</v>
      </c>
      <c r="UV6" s="111"/>
      <c r="UW6" s="111"/>
      <c r="UX6" s="111"/>
      <c r="UY6" s="111"/>
      <c r="UZ6" s="111"/>
      <c r="VA6" s="111"/>
      <c r="VB6" s="111"/>
      <c r="VC6" s="111"/>
      <c r="VD6" s="111"/>
      <c r="VE6" s="111"/>
      <c r="VF6" s="111"/>
      <c r="VG6" s="111"/>
      <c r="VH6" s="111"/>
      <c r="VI6" s="111"/>
      <c r="VJ6" s="111"/>
      <c r="VK6" s="111"/>
      <c r="VL6" s="111">
        <f>VL5+VM5</f>
        <v>0</v>
      </c>
      <c r="VM6" s="111">
        <f>IF(IL6="",0,IFERROR(VLOOKUP(IL5&amp;IL6,General!I:J,2,FALSE),0))</f>
        <v>0</v>
      </c>
      <c r="VN6" s="111"/>
      <c r="VO6" s="111"/>
      <c r="VP6" s="111"/>
      <c r="VQ6" s="111"/>
      <c r="VR6" s="111"/>
      <c r="VS6" s="111"/>
      <c r="VT6" s="111"/>
      <c r="VU6" s="111"/>
      <c r="VV6" s="111"/>
      <c r="VW6" s="111"/>
      <c r="VX6" s="111"/>
      <c r="VY6" s="111"/>
      <c r="VZ6" s="111"/>
      <c r="WA6" s="111"/>
      <c r="WB6" s="111"/>
      <c r="WC6" s="111"/>
      <c r="WD6" s="111">
        <f>WD5+WE5</f>
        <v>0</v>
      </c>
      <c r="WE6" s="111">
        <f>IF(KN6="",0,IFERROR(VLOOKUP(KN5&amp;KN6,General!I:J,2,FALSE),0))</f>
        <v>0</v>
      </c>
      <c r="WF6" s="111"/>
      <c r="WG6" s="111"/>
      <c r="WH6" s="111"/>
      <c r="WI6" s="111"/>
      <c r="WJ6" s="111"/>
      <c r="WK6" s="111"/>
      <c r="WL6" s="111"/>
      <c r="WM6" s="111"/>
      <c r="WN6" s="111"/>
      <c r="WO6" s="111"/>
      <c r="WP6" s="111"/>
      <c r="WQ6" s="111"/>
      <c r="WR6" s="111"/>
      <c r="WS6" s="111"/>
      <c r="WT6" s="111"/>
      <c r="WU6" s="111"/>
      <c r="WV6" s="111"/>
      <c r="WW6" s="111"/>
      <c r="WX6" s="111"/>
      <c r="WY6" s="111"/>
      <c r="WZ6" s="111"/>
      <c r="XA6" s="111"/>
      <c r="XB6" s="111"/>
      <c r="XC6" s="111"/>
      <c r="XD6" s="111"/>
      <c r="XE6" s="109"/>
      <c r="XF6" s="155"/>
      <c r="XG6" s="109"/>
      <c r="XH6" s="114"/>
      <c r="XI6" s="114"/>
      <c r="XJ6" s="114"/>
      <c r="XK6" s="114"/>
      <c r="XL6" s="114"/>
      <c r="XM6" s="114"/>
      <c r="XN6" s="114"/>
      <c r="XO6" s="114"/>
      <c r="XP6" s="114"/>
      <c r="XQ6" s="114"/>
      <c r="XR6" s="114"/>
      <c r="XS6" s="114">
        <f t="shared" ref="XS6:XS37" si="3">IF(M6="P",IF(XS5="",1,XS5+1),"")</f>
        <v>2</v>
      </c>
      <c r="XT6" s="114" t="str">
        <f t="shared" ref="XT6:XT37" si="4">IF(M6="B",IF(XT5="",1,XT5+1),"")</f>
        <v/>
      </c>
      <c r="XU6" s="114"/>
      <c r="XV6" s="114"/>
      <c r="XW6" s="114"/>
      <c r="XX6" s="114"/>
      <c r="XY6" s="114"/>
      <c r="XZ6" s="114"/>
      <c r="YA6" s="114"/>
      <c r="YB6" s="114"/>
      <c r="YC6" s="114"/>
      <c r="YD6" s="114"/>
      <c r="YE6" s="114"/>
      <c r="YF6" s="114"/>
      <c r="YG6" s="114"/>
      <c r="YH6" s="114"/>
      <c r="YI6" s="114"/>
      <c r="YJ6" s="114"/>
      <c r="YK6" s="114"/>
      <c r="YL6" s="114">
        <v>0</v>
      </c>
      <c r="YM6" s="114">
        <v>0</v>
      </c>
      <c r="YN6" s="114">
        <v>0</v>
      </c>
      <c r="YO6" s="114">
        <v>0</v>
      </c>
      <c r="YP6" s="114"/>
      <c r="YQ6" s="103"/>
      <c r="YR6" s="114">
        <v>0</v>
      </c>
      <c r="YS6" s="114">
        <v>0</v>
      </c>
      <c r="ZR6" s="1">
        <f t="shared" si="1"/>
        <v>1</v>
      </c>
    </row>
    <row r="7" spans="1:694" ht="15.75" thickBot="1">
      <c r="B7" s="21"/>
      <c r="C7" s="19" t="str">
        <f t="shared" ref="C7:C9" si="5">IF(Y7=Y6,"",Y7)</f>
        <v/>
      </c>
      <c r="D7" s="19"/>
      <c r="E7" s="19"/>
      <c r="F7" s="20"/>
      <c r="H7" s="21" t="str">
        <f t="shared" ref="H7:H9" si="6">IF(Z7=Z6,"",Z7)</f>
        <v/>
      </c>
      <c r="I7" s="19"/>
      <c r="J7" s="19"/>
      <c r="K7" s="20"/>
      <c r="L7" s="46"/>
      <c r="M7" s="68" t="s">
        <v>6</v>
      </c>
      <c r="O7" s="21" t="str">
        <f t="shared" ref="O7:O9" si="7">IF(AA6=AA7,"",AA7)</f>
        <v/>
      </c>
      <c r="P7" s="19"/>
      <c r="Q7" s="19"/>
      <c r="R7" s="19"/>
      <c r="S7" s="19"/>
      <c r="T7" s="24" t="s">
        <v>45</v>
      </c>
      <c r="U7" s="19"/>
      <c r="V7" s="22" t="str">
        <f t="shared" si="0"/>
        <v/>
      </c>
      <c r="W7" s="28"/>
      <c r="Y7" s="9" t="str">
        <f>IF(AND(AB7="L",Y5=Y6),IF(Y6="B","D","B"),Y6)</f>
        <v>B</v>
      </c>
      <c r="Z7" s="4" t="str">
        <f>IF(AND(AC7="L",Z5=Z6),IF(Z6="D","C","D"),Z6)</f>
        <v>D</v>
      </c>
      <c r="AA7" s="4" t="str">
        <f>IF(AND(AD7="L",AA5=AA6),IF(AA6="C","B","C"),AA6)</f>
        <v>C</v>
      </c>
      <c r="AB7" s="4" t="str">
        <f t="shared" ref="AB7:AB10" si="8">F5&amp;F6</f>
        <v/>
      </c>
      <c r="AC7" s="4" t="str">
        <f>K5&amp;K6</f>
        <v/>
      </c>
      <c r="AD7" s="4" t="str">
        <f>R5&amp;R6</f>
        <v/>
      </c>
      <c r="AM7" s="1">
        <f t="shared" ref="AM7:AM70" si="9">IF(M7="","",IF(AM6+AN7&gt;=10,10,IF(AM6+AN7&lt;=-10,-10,AM6+AN7)))</f>
        <v>0</v>
      </c>
      <c r="AN7" s="1">
        <f>IF(X7="",0,IFERROR(VLOOKUP(X5&amp;X6&amp;X7,BW:BX,2,FALSE),0))</f>
        <v>0</v>
      </c>
      <c r="AZ7" s="1" t="str">
        <f t="shared" ref="AZ7:AZ70" si="10">IF(M7="P",IF(AZ6="",1,AZ6+1),"")</f>
        <v/>
      </c>
      <c r="BA7" s="1">
        <f t="shared" ref="BA7:BA70" si="11">IF(M7="B",IF(BA6="",1,BA6+1),"")</f>
        <v>1</v>
      </c>
      <c r="BR7" s="1" t="str">
        <f>General!A5</f>
        <v>XF2</v>
      </c>
      <c r="BS7" s="1" t="str">
        <f>General!B5</f>
        <v>L</v>
      </c>
      <c r="BT7" s="1" t="str">
        <f>General!C5</f>
        <v>XF2L</v>
      </c>
      <c r="BU7" s="1" t="str">
        <f>General!D5</f>
        <v>XB</v>
      </c>
      <c r="BW7" s="1" t="str">
        <f>General!F5</f>
        <v>WL</v>
      </c>
      <c r="BX7" s="1">
        <f>General!G5</f>
        <v>-1</v>
      </c>
      <c r="BZ7" s="1">
        <f t="shared" si="2"/>
        <v>1</v>
      </c>
      <c r="CB7" s="103"/>
      <c r="CC7" s="104"/>
      <c r="CD7" s="105"/>
      <c r="CE7" s="103"/>
      <c r="CF7" s="104"/>
      <c r="CG7" s="105"/>
      <c r="CH7" s="103"/>
      <c r="CI7" s="104"/>
      <c r="CJ7" s="105"/>
      <c r="CK7" s="103"/>
      <c r="CL7" s="104"/>
      <c r="CM7" s="105"/>
      <c r="CN7" s="103"/>
      <c r="CO7" s="104"/>
      <c r="CP7" s="105"/>
      <c r="CQ7" s="103"/>
      <c r="CR7" s="104"/>
      <c r="CS7" s="105"/>
      <c r="CT7" s="103"/>
      <c r="CU7" s="104"/>
      <c r="CV7" s="105"/>
      <c r="CW7" s="103"/>
      <c r="CX7" s="104"/>
      <c r="CY7" s="105"/>
      <c r="CZ7" s="103"/>
      <c r="DA7" s="104"/>
      <c r="DB7" s="105"/>
      <c r="DC7" s="103"/>
      <c r="DD7" s="104"/>
      <c r="DE7" s="105"/>
      <c r="DF7" s="103"/>
      <c r="DG7" s="104"/>
      <c r="DH7" s="105"/>
      <c r="DI7" s="103"/>
      <c r="DJ7" s="104"/>
      <c r="DK7" s="105"/>
      <c r="DL7" s="103"/>
      <c r="DM7" s="104"/>
      <c r="DN7" s="105"/>
      <c r="DO7" s="103"/>
      <c r="DP7" s="104"/>
      <c r="DQ7" s="105"/>
      <c r="DR7" s="103"/>
      <c r="DS7" s="104"/>
      <c r="DT7" s="105"/>
      <c r="DU7" s="103"/>
      <c r="DV7" s="104"/>
      <c r="DW7" s="105"/>
      <c r="DX7" s="103"/>
      <c r="DY7" s="104"/>
      <c r="DZ7" s="105"/>
      <c r="EA7" s="103"/>
      <c r="EB7" s="104"/>
      <c r="EC7" s="105"/>
      <c r="ED7" s="103"/>
      <c r="EE7" s="104"/>
      <c r="EF7" s="105"/>
      <c r="EG7" s="103"/>
      <c r="EH7" s="104"/>
      <c r="EI7" s="105"/>
      <c r="EJ7" s="103"/>
      <c r="EK7" s="104"/>
      <c r="EL7" s="105"/>
      <c r="EM7" s="103"/>
      <c r="EN7" s="104"/>
      <c r="EO7" s="105"/>
      <c r="EP7" s="103"/>
      <c r="EQ7" s="104"/>
      <c r="ER7" s="105"/>
      <c r="ES7" s="103"/>
      <c r="ET7" s="104"/>
      <c r="EU7" s="105"/>
      <c r="EV7" s="103"/>
      <c r="EW7" s="104"/>
      <c r="EX7" s="105"/>
      <c r="EY7" s="103"/>
      <c r="EZ7" s="104"/>
      <c r="FA7" s="105"/>
      <c r="FB7" s="103"/>
      <c r="FC7" s="104"/>
      <c r="FD7" s="105"/>
      <c r="FE7" s="103"/>
      <c r="FF7" s="104"/>
      <c r="FG7" s="105"/>
      <c r="FH7" s="103"/>
      <c r="FI7" s="104"/>
      <c r="FJ7" s="105"/>
      <c r="FK7" s="103"/>
      <c r="FL7" s="104"/>
      <c r="FM7" s="105"/>
      <c r="FN7" s="103"/>
      <c r="FO7" s="104"/>
      <c r="FP7" s="105"/>
      <c r="FQ7" s="103"/>
      <c r="FR7" s="104"/>
      <c r="FS7" s="105"/>
      <c r="FT7" s="103"/>
      <c r="FU7" s="104"/>
      <c r="FV7" s="105"/>
      <c r="FW7" s="103"/>
      <c r="FX7" s="104"/>
      <c r="FY7" s="105"/>
      <c r="FZ7" s="103"/>
      <c r="GA7" s="104"/>
      <c r="GB7" s="105"/>
      <c r="GC7" s="103"/>
      <c r="GD7" s="104"/>
      <c r="GE7" s="105"/>
      <c r="GF7" s="103"/>
      <c r="GG7" s="104"/>
      <c r="GH7" s="105"/>
      <c r="GI7" s="103"/>
      <c r="GJ7" s="104"/>
      <c r="GK7" s="105"/>
      <c r="GL7" s="103"/>
      <c r="GM7" s="104"/>
      <c r="GN7" s="105"/>
      <c r="GO7" s="103"/>
      <c r="GP7" s="104"/>
      <c r="GQ7" s="105"/>
      <c r="GR7" s="103"/>
      <c r="GS7" s="104"/>
      <c r="GT7" s="105"/>
      <c r="GU7" s="103"/>
      <c r="GV7" s="104"/>
      <c r="GW7" s="105"/>
      <c r="GX7" s="103"/>
      <c r="GY7" s="104"/>
      <c r="GZ7" s="105"/>
      <c r="HA7" s="103"/>
      <c r="HB7" s="104"/>
      <c r="HC7" s="105"/>
      <c r="HD7" s="103"/>
      <c r="HE7" s="104"/>
      <c r="HF7" s="105"/>
      <c r="HG7" s="103"/>
      <c r="HH7" s="104"/>
      <c r="HI7" s="105"/>
      <c r="HJ7" s="103"/>
      <c r="HK7" s="104"/>
      <c r="HL7" s="105"/>
      <c r="HM7" s="103"/>
      <c r="HN7" s="104"/>
      <c r="HO7" s="105"/>
      <c r="HP7" s="103"/>
      <c r="HQ7" s="104"/>
      <c r="HR7" s="105"/>
      <c r="HS7" s="103"/>
      <c r="HT7" s="104"/>
      <c r="HU7" s="105"/>
      <c r="HV7" s="103"/>
      <c r="HW7" s="104"/>
      <c r="HX7" s="105"/>
      <c r="HY7" s="103"/>
      <c r="HZ7" s="104"/>
      <c r="IA7" s="105"/>
      <c r="IB7" s="103"/>
      <c r="IC7" s="104"/>
      <c r="ID7" s="105"/>
      <c r="IE7" s="103"/>
      <c r="IF7" s="104"/>
      <c r="IG7" s="105"/>
      <c r="IH7" s="103"/>
      <c r="II7" s="104"/>
      <c r="IJ7" s="105"/>
      <c r="IK7" s="103"/>
      <c r="IL7" s="104"/>
      <c r="IM7" s="105"/>
      <c r="IN7" s="103"/>
      <c r="IO7" s="104"/>
      <c r="IP7" s="105"/>
      <c r="IQ7" s="103"/>
      <c r="IR7" s="104"/>
      <c r="IS7" s="105"/>
      <c r="IT7" s="103"/>
      <c r="IU7" s="104"/>
      <c r="IV7" s="105"/>
      <c r="IW7" s="103"/>
      <c r="IX7" s="104"/>
      <c r="IY7" s="105"/>
      <c r="IZ7" s="103"/>
      <c r="JA7" s="104"/>
      <c r="JB7" s="105"/>
      <c r="JC7" s="103"/>
      <c r="JD7" s="104"/>
      <c r="JE7" s="105"/>
      <c r="JF7" s="103"/>
      <c r="JG7" s="104"/>
      <c r="JH7" s="105"/>
      <c r="JI7" s="103"/>
      <c r="JJ7" s="104"/>
      <c r="JK7" s="105"/>
      <c r="JL7" s="103"/>
      <c r="JM7" s="104"/>
      <c r="JN7" s="105"/>
      <c r="JO7" s="103"/>
      <c r="JP7" s="104"/>
      <c r="JQ7" s="105"/>
      <c r="JR7" s="103"/>
      <c r="JS7" s="104"/>
      <c r="JT7" s="105"/>
      <c r="JU7" s="103"/>
      <c r="JV7" s="104"/>
      <c r="JW7" s="105"/>
      <c r="JX7" s="103"/>
      <c r="JY7" s="104"/>
      <c r="JZ7" s="105"/>
      <c r="KA7" s="103"/>
      <c r="KB7" s="104"/>
      <c r="KC7" s="105"/>
      <c r="KD7" s="103"/>
      <c r="KE7" s="104"/>
      <c r="KF7" s="105"/>
      <c r="KG7" s="103"/>
      <c r="KH7" s="104"/>
      <c r="KI7" s="105"/>
      <c r="KJ7" s="103"/>
      <c r="KK7" s="104"/>
      <c r="KL7" s="105"/>
      <c r="KM7" s="103"/>
      <c r="KN7" s="104"/>
      <c r="KO7" s="105"/>
      <c r="KP7" s="103"/>
      <c r="KQ7" s="104"/>
      <c r="KR7" s="105"/>
      <c r="KS7" s="103"/>
      <c r="KT7" s="104"/>
      <c r="KU7" s="105"/>
      <c r="KV7" s="103"/>
      <c r="KW7" s="104"/>
      <c r="KX7" s="105"/>
      <c r="KY7" s="103"/>
      <c r="KZ7" s="104"/>
      <c r="LA7" s="105"/>
      <c r="LB7" s="103"/>
      <c r="LC7" s="104"/>
      <c r="LD7" s="105"/>
      <c r="LE7" s="103"/>
      <c r="LF7" s="104"/>
      <c r="LG7" s="105"/>
      <c r="LH7" s="103"/>
      <c r="LI7" s="104"/>
      <c r="LJ7" s="105"/>
      <c r="LK7" s="103"/>
      <c r="LL7" s="104"/>
      <c r="LM7" s="105"/>
      <c r="LN7" s="103"/>
      <c r="LO7" s="104"/>
      <c r="LP7" s="105"/>
      <c r="LQ7" s="103"/>
      <c r="LR7" s="104"/>
      <c r="LS7" s="105"/>
      <c r="LT7" s="103"/>
      <c r="LU7" s="104"/>
      <c r="LV7" s="105"/>
      <c r="LW7" s="103"/>
      <c r="LX7" s="104"/>
      <c r="LY7" s="105"/>
      <c r="LZ7" s="103"/>
      <c r="MA7" s="104"/>
      <c r="MB7" s="105"/>
      <c r="MC7" s="103"/>
      <c r="MD7" s="104"/>
      <c r="ME7" s="105"/>
      <c r="MF7" s="103"/>
      <c r="MG7" s="104"/>
      <c r="MH7" s="105"/>
      <c r="MI7" s="103"/>
      <c r="MJ7" s="104"/>
      <c r="MK7" s="105"/>
      <c r="ML7" s="103"/>
      <c r="MM7" s="104"/>
      <c r="MN7" s="105"/>
      <c r="MO7" s="103"/>
      <c r="MP7" s="104"/>
      <c r="MQ7" s="105"/>
      <c r="MR7" s="103"/>
      <c r="MS7" s="104"/>
      <c r="MT7" s="105"/>
      <c r="MU7" s="103"/>
      <c r="MV7" s="104"/>
      <c r="MW7" s="105"/>
      <c r="MX7" s="103"/>
      <c r="MY7" s="104"/>
      <c r="MZ7" s="105"/>
      <c r="NA7" s="103"/>
      <c r="NB7" s="104"/>
      <c r="NC7" s="105"/>
      <c r="ND7" s="103"/>
      <c r="NE7" s="104"/>
      <c r="NF7" s="105"/>
      <c r="NG7" s="103"/>
      <c r="NH7" s="104"/>
      <c r="NI7" s="105"/>
      <c r="NJ7" s="103"/>
      <c r="NK7" s="104"/>
      <c r="NL7" s="105"/>
      <c r="NM7" s="103"/>
      <c r="NN7" s="104"/>
      <c r="NO7" s="105"/>
      <c r="NP7" s="106"/>
      <c r="NQ7" s="95"/>
      <c r="NR7" s="107"/>
      <c r="NS7" s="106"/>
      <c r="NT7" s="95"/>
      <c r="NU7" s="95"/>
      <c r="NV7" s="95"/>
      <c r="NW7" s="95"/>
      <c r="NX7" s="95"/>
      <c r="NY7" s="95"/>
      <c r="NZ7" s="95"/>
      <c r="OA7" s="95"/>
      <c r="OB7" s="95"/>
      <c r="OC7" s="95"/>
      <c r="OD7" s="95"/>
      <c r="OE7" s="95"/>
      <c r="OF7" s="95"/>
      <c r="OG7" s="95"/>
      <c r="OH7" s="95"/>
      <c r="OI7" s="95"/>
      <c r="OJ7" s="95"/>
      <c r="OK7" s="95"/>
      <c r="OL7" s="95"/>
      <c r="OM7" s="95"/>
      <c r="ON7" s="95"/>
      <c r="OO7" s="95"/>
      <c r="OP7" s="95"/>
      <c r="OQ7" s="95"/>
      <c r="OR7" s="95"/>
      <c r="OS7" s="95"/>
      <c r="OT7" s="95"/>
      <c r="OU7" s="95"/>
      <c r="OV7" s="95"/>
      <c r="OW7" s="95"/>
      <c r="OX7" s="95"/>
      <c r="OY7" s="95"/>
      <c r="OZ7" s="95"/>
      <c r="PA7" s="95"/>
      <c r="PB7" s="95"/>
      <c r="PC7" s="95"/>
      <c r="PD7" s="95"/>
      <c r="PE7" s="95"/>
      <c r="PF7" s="95"/>
      <c r="PG7" s="95"/>
      <c r="PH7" s="95"/>
      <c r="PI7" s="95"/>
      <c r="PJ7" s="95"/>
      <c r="PK7" s="95"/>
      <c r="PL7" s="95"/>
      <c r="PM7" s="95"/>
      <c r="PN7" s="95"/>
      <c r="PO7" s="95"/>
      <c r="PP7" s="95"/>
      <c r="PQ7" s="95"/>
      <c r="PR7" s="95"/>
      <c r="PS7" s="95"/>
      <c r="PT7" s="95"/>
      <c r="PU7" s="95"/>
      <c r="PV7" s="95"/>
      <c r="PW7" s="95"/>
      <c r="PX7" s="95"/>
      <c r="PY7" s="95"/>
      <c r="PZ7" s="95"/>
      <c r="QA7" s="95"/>
      <c r="QB7" s="95"/>
      <c r="QC7" s="95"/>
      <c r="QD7" s="95"/>
      <c r="QE7" s="95"/>
      <c r="QF7" s="95"/>
      <c r="QG7" s="95"/>
      <c r="QH7" s="95"/>
      <c r="QI7" s="95"/>
      <c r="QJ7" s="95"/>
      <c r="QK7" s="95"/>
      <c r="QL7" s="95"/>
      <c r="QM7" s="95"/>
      <c r="QN7" s="95"/>
      <c r="QO7" s="95"/>
      <c r="QP7" s="95"/>
      <c r="QQ7" s="95"/>
      <c r="QR7" s="95"/>
      <c r="QS7" s="95"/>
      <c r="QT7" s="95"/>
      <c r="QU7" s="95"/>
      <c r="QV7" s="95"/>
      <c r="QW7" s="95"/>
      <c r="QX7" s="95"/>
      <c r="QY7" s="95"/>
      <c r="QZ7" s="95"/>
      <c r="RA7" s="95"/>
      <c r="RB7" s="95"/>
      <c r="RC7" s="95"/>
      <c r="RD7" s="95"/>
      <c r="RE7" s="95"/>
      <c r="RF7" s="95"/>
      <c r="RG7" s="95"/>
      <c r="RH7" s="95"/>
      <c r="RI7" s="95"/>
      <c r="RJ7" s="95"/>
      <c r="RK7" s="95"/>
      <c r="RL7" s="95"/>
      <c r="RM7" s="95"/>
      <c r="RN7" s="330"/>
      <c r="RO7" s="108"/>
      <c r="RP7" s="109"/>
      <c r="RQ7" s="110"/>
      <c r="RR7" s="111"/>
      <c r="RS7" s="111"/>
      <c r="RT7" s="111"/>
      <c r="RU7" s="111"/>
      <c r="RV7" s="109"/>
      <c r="RW7" s="108"/>
      <c r="RX7" s="111"/>
      <c r="RY7" s="111"/>
      <c r="RZ7" s="112"/>
      <c r="SA7" s="110"/>
      <c r="SB7" s="111"/>
      <c r="SC7" s="111"/>
      <c r="SD7" s="111"/>
      <c r="SE7" s="111"/>
      <c r="SF7" s="109"/>
      <c r="SG7" s="108"/>
      <c r="SH7" s="111"/>
      <c r="SI7" s="111"/>
      <c r="SJ7" s="112"/>
      <c r="SK7" s="113"/>
      <c r="SL7" s="113"/>
      <c r="SM7" s="110"/>
      <c r="SN7" s="111"/>
      <c r="SO7" s="111"/>
      <c r="SP7" s="109"/>
      <c r="SQ7" s="114"/>
      <c r="SR7" s="114"/>
      <c r="SS7" s="141"/>
      <c r="ST7" s="112"/>
      <c r="SU7" s="109"/>
      <c r="SV7" s="110" t="str">
        <f>IF(AND(SY7="LL",SV5=SV6),IF(SV6="B","T","B"),SV6)</f>
        <v>B</v>
      </c>
      <c r="SW7" s="111" t="str">
        <f>IF(AND(SZ7="LL",SW5=SW6),IF(SW6="T","C","T"),SW6)</f>
        <v>T</v>
      </c>
      <c r="SX7" s="111" t="str">
        <f>IF(AND(TA7="LL",SX5=SX6),IF(SX6="C","B","C"),SX6)</f>
        <v>C</v>
      </c>
      <c r="SY7" s="111" t="str">
        <f t="shared" ref="SY7:SY70" si="12">BI5&amp;BI6</f>
        <v/>
      </c>
      <c r="SZ7" s="111" t="str">
        <f t="shared" ref="SZ7:SZ70" si="13">BN5&amp;BN6</f>
        <v/>
      </c>
      <c r="TA7" s="111" t="str">
        <f t="shared" ref="TA7:TA70" si="14">BU5&amp;BU6</f>
        <v>F3XF2</v>
      </c>
      <c r="TB7" s="114"/>
      <c r="TC7" s="114"/>
      <c r="TD7" s="114"/>
      <c r="TE7" s="114"/>
      <c r="TF7" s="114"/>
      <c r="TG7" s="114"/>
      <c r="TH7" s="114"/>
      <c r="TI7" s="114"/>
      <c r="TJ7" s="110">
        <f t="shared" ref="TJ7:TJ38" si="15">IF(M7="","",IF(TJ6+TK7&gt;=10,10,IF(TJ6+TK7&lt;=-10,-10,TJ6+TK7)))</f>
        <v>0</v>
      </c>
      <c r="TK7" s="111">
        <f>IF(CC7="",0,IFERROR(VLOOKUP(CC5&amp;CC6&amp;CC7,General!I:J,2,FALSE),0))</f>
        <v>0</v>
      </c>
      <c r="TL7" s="111"/>
      <c r="TM7" s="111"/>
      <c r="TN7" s="111"/>
      <c r="TO7" s="111"/>
      <c r="TP7" s="111"/>
      <c r="TQ7" s="111"/>
      <c r="TR7" s="111"/>
      <c r="TS7" s="111"/>
      <c r="TT7" s="111"/>
      <c r="TU7" s="111"/>
      <c r="TV7" s="111"/>
      <c r="TW7" s="111"/>
      <c r="TX7" s="111"/>
      <c r="TY7" s="111"/>
      <c r="TZ7" s="111"/>
      <c r="UA7" s="111"/>
      <c r="UB7" s="111">
        <f>IF(EE7="",0,IFERROR(VLOOKUP(EE5&amp;EE6&amp;EE7,General!I:J,2,FALSE),0))</f>
        <v>0</v>
      </c>
      <c r="UC7" s="111">
        <f>IF(EH7="",0,IFERROR(VLOOKUP(EH5&amp;EH6&amp;EH7,General!I:J,2,FALSE),0))</f>
        <v>0</v>
      </c>
      <c r="UD7" s="111"/>
      <c r="UE7" s="111"/>
      <c r="UF7" s="111"/>
      <c r="UG7" s="111"/>
      <c r="UH7" s="111"/>
      <c r="UI7" s="111"/>
      <c r="UJ7" s="111"/>
      <c r="UK7" s="111"/>
      <c r="UL7" s="111"/>
      <c r="UM7" s="111"/>
      <c r="UN7" s="111"/>
      <c r="UO7" s="111"/>
      <c r="UP7" s="111"/>
      <c r="UQ7" s="111"/>
      <c r="UR7" s="111"/>
      <c r="US7" s="111"/>
      <c r="UT7" s="111" t="str">
        <f>IF(AW7="","",IF(UT6+UU7&gt;=10,10,IF(UT6+UU7&lt;=-10,-10,UT6+UU7)))</f>
        <v/>
      </c>
      <c r="UU7" s="111">
        <f>IF(GJ7="",0,IFERROR(VLOOKUP(GJ5&amp;GJ6&amp;GJ7,General!I:J,2,FALSE),0))</f>
        <v>0</v>
      </c>
      <c r="UV7" s="111"/>
      <c r="UW7" s="111"/>
      <c r="UX7" s="111"/>
      <c r="UY7" s="111"/>
      <c r="UZ7" s="111"/>
      <c r="VA7" s="111"/>
      <c r="VB7" s="111"/>
      <c r="VC7" s="111"/>
      <c r="VD7" s="111"/>
      <c r="VE7" s="111"/>
      <c r="VF7" s="111"/>
      <c r="VG7" s="111"/>
      <c r="VH7" s="111"/>
      <c r="VI7" s="111"/>
      <c r="VJ7" s="111"/>
      <c r="VK7" s="111"/>
      <c r="VL7" s="111" t="str">
        <f>IF(BO7="","",IF(VL6+VM7&gt;=10,10,IF(VL6+VM7&lt;=-10,-10,VL6+VM7)))</f>
        <v/>
      </c>
      <c r="VM7" s="111">
        <f>IF(IL7="",0,IFERROR(VLOOKUP(IL5&amp;IL6&amp;IL7,General!I:J,2,FALSE),0))</f>
        <v>0</v>
      </c>
      <c r="VN7" s="111"/>
      <c r="VO7" s="111"/>
      <c r="VP7" s="111"/>
      <c r="VQ7" s="111"/>
      <c r="VR7" s="111"/>
      <c r="VS7" s="111"/>
      <c r="VT7" s="111"/>
      <c r="VU7" s="111"/>
      <c r="VV7" s="111"/>
      <c r="VW7" s="111"/>
      <c r="VX7" s="111"/>
      <c r="VY7" s="111"/>
      <c r="VZ7" s="111"/>
      <c r="WA7" s="111"/>
      <c r="WB7" s="111"/>
      <c r="WC7" s="111"/>
      <c r="WD7" s="111" t="str">
        <f>IF(CG7="","",IF(WD6+WE7&gt;=10,10,IF(WD6+WE7&lt;=-10,-10,WD6+WE7)))</f>
        <v/>
      </c>
      <c r="WE7" s="111">
        <f>IF(KN7="",0,IFERROR(VLOOKUP(KN5&amp;KN6&amp;KN7,General!I:J,2,FALSE),0))</f>
        <v>0</v>
      </c>
      <c r="WF7" s="111"/>
      <c r="WG7" s="111"/>
      <c r="WH7" s="111"/>
      <c r="WI7" s="111"/>
      <c r="WJ7" s="111"/>
      <c r="WK7" s="111"/>
      <c r="WL7" s="111"/>
      <c r="WM7" s="111"/>
      <c r="WN7" s="111"/>
      <c r="WO7" s="111"/>
      <c r="WP7" s="111"/>
      <c r="WQ7" s="111"/>
      <c r="WR7" s="111"/>
      <c r="WS7" s="111"/>
      <c r="WT7" s="111"/>
      <c r="WU7" s="111"/>
      <c r="WV7" s="111"/>
      <c r="WW7" s="111"/>
      <c r="WX7" s="111"/>
      <c r="WY7" s="111"/>
      <c r="WZ7" s="111"/>
      <c r="XA7" s="111"/>
      <c r="XB7" s="111"/>
      <c r="XC7" s="111"/>
      <c r="XD7" s="111"/>
      <c r="XE7" s="109"/>
      <c r="XF7" s="155"/>
      <c r="XG7" s="109"/>
      <c r="XH7" s="114"/>
      <c r="XI7" s="114"/>
      <c r="XJ7" s="114"/>
      <c r="XK7" s="114"/>
      <c r="XL7" s="114"/>
      <c r="XM7" s="114"/>
      <c r="XN7" s="114"/>
      <c r="XO7" s="114"/>
      <c r="XP7" s="114"/>
      <c r="XQ7" s="114"/>
      <c r="XR7" s="114"/>
      <c r="XS7" s="114" t="str">
        <f t="shared" si="3"/>
        <v/>
      </c>
      <c r="XT7" s="114">
        <f t="shared" si="4"/>
        <v>1</v>
      </c>
      <c r="XU7" s="114"/>
      <c r="XV7" s="114"/>
      <c r="XW7" s="114"/>
      <c r="XX7" s="114"/>
      <c r="XY7" s="114"/>
      <c r="XZ7" s="114"/>
      <c r="YA7" s="114"/>
      <c r="YB7" s="114"/>
      <c r="YC7" s="114"/>
      <c r="YD7" s="114"/>
      <c r="YE7" s="114"/>
      <c r="YF7" s="114"/>
      <c r="YG7" s="114"/>
      <c r="YH7" s="114"/>
      <c r="YI7" s="114"/>
      <c r="YJ7" s="114"/>
      <c r="YK7" s="114"/>
      <c r="YL7" s="114">
        <v>0</v>
      </c>
      <c r="YM7" s="114">
        <v>0</v>
      </c>
      <c r="YN7" s="114">
        <v>0</v>
      </c>
      <c r="YO7" s="114">
        <v>0</v>
      </c>
      <c r="YP7" s="114"/>
      <c r="YQ7" s="103"/>
      <c r="YR7" s="114">
        <v>0</v>
      </c>
      <c r="YS7" s="114">
        <v>0</v>
      </c>
      <c r="ZR7" s="1">
        <f t="shared" si="1"/>
        <v>1</v>
      </c>
    </row>
    <row r="8" spans="1:694" ht="15.75" thickBot="1">
      <c r="B8" s="21"/>
      <c r="C8" s="19" t="str">
        <f t="shared" si="5"/>
        <v/>
      </c>
      <c r="D8" s="19"/>
      <c r="E8" s="19"/>
      <c r="F8" s="20"/>
      <c r="H8" s="21" t="str">
        <f t="shared" si="6"/>
        <v/>
      </c>
      <c r="I8" s="19"/>
      <c r="J8" s="19"/>
      <c r="K8" s="20"/>
      <c r="L8" s="46"/>
      <c r="M8" s="68" t="s">
        <v>5</v>
      </c>
      <c r="O8" s="21" t="str">
        <f t="shared" si="7"/>
        <v/>
      </c>
      <c r="P8" s="19"/>
      <c r="Q8" s="19"/>
      <c r="R8" s="19"/>
      <c r="S8" s="19"/>
      <c r="T8" s="24" t="s">
        <v>45</v>
      </c>
      <c r="U8" s="19"/>
      <c r="V8" s="22" t="str">
        <f t="shared" si="0"/>
        <v/>
      </c>
      <c r="W8" s="28"/>
      <c r="Y8" s="9" t="str">
        <f t="shared" ref="Y8:Y71" si="16">IF(AND(AB8="L",Y6=Y7),IF(Y7="B","D","B"),Y7)</f>
        <v>B</v>
      </c>
      <c r="Z8" s="4" t="str">
        <f t="shared" ref="Z8:Z71" si="17">IF(AND(AC8="L",Z6=Z7),IF(Z7="D","C","D"),Z7)</f>
        <v>D</v>
      </c>
      <c r="AA8" s="4" t="str">
        <f t="shared" ref="AA8:AA71" si="18">IF(AND(AD8="L",AA6=AA7),IF(AA7="C","B","C"),AA7)</f>
        <v>C</v>
      </c>
      <c r="AB8" s="4" t="str">
        <f t="shared" si="8"/>
        <v/>
      </c>
      <c r="AC8" s="4" t="str">
        <f t="shared" ref="AC8:AC10" si="19">K6&amp;K7</f>
        <v/>
      </c>
      <c r="AD8" s="4" t="str">
        <f t="shared" ref="AD8:AD10" si="20">R6&amp;R7</f>
        <v/>
      </c>
      <c r="AM8" s="1">
        <f t="shared" si="9"/>
        <v>0</v>
      </c>
      <c r="AN8" s="1">
        <f>IF(X8="",0,IFERROR(VLOOKUP(X5&amp;X6&amp;X7&amp;X8,BW:BX,2,FALSE),0))</f>
        <v>0</v>
      </c>
      <c r="AZ8" s="1">
        <f t="shared" si="10"/>
        <v>1</v>
      </c>
      <c r="BA8" s="1" t="str">
        <f t="shared" si="11"/>
        <v/>
      </c>
      <c r="BR8" s="1" t="str">
        <f>General!A6</f>
        <v>XB</v>
      </c>
      <c r="BS8" s="1" t="str">
        <f>General!B6</f>
        <v>L</v>
      </c>
      <c r="BT8" s="1" t="str">
        <f>General!C6</f>
        <v>XBL</v>
      </c>
      <c r="BU8" s="1" t="str">
        <f>General!D6</f>
        <v>B</v>
      </c>
      <c r="BW8" s="1" t="str">
        <f>General!F6</f>
        <v>WW</v>
      </c>
      <c r="BX8" s="1">
        <f>General!G6</f>
        <v>1</v>
      </c>
      <c r="BZ8" s="1">
        <f t="shared" si="2"/>
        <v>1</v>
      </c>
      <c r="CB8" s="103"/>
      <c r="CC8" s="104"/>
      <c r="CD8" s="105"/>
      <c r="CE8" s="103"/>
      <c r="CF8" s="104"/>
      <c r="CG8" s="105"/>
      <c r="CH8" s="103"/>
      <c r="CI8" s="104"/>
      <c r="CJ8" s="105"/>
      <c r="CK8" s="103"/>
      <c r="CL8" s="104"/>
      <c r="CM8" s="105"/>
      <c r="CN8" s="103"/>
      <c r="CO8" s="104"/>
      <c r="CP8" s="105"/>
      <c r="CQ8" s="103"/>
      <c r="CR8" s="104"/>
      <c r="CS8" s="105"/>
      <c r="CT8" s="103"/>
      <c r="CU8" s="104"/>
      <c r="CV8" s="105"/>
      <c r="CW8" s="103"/>
      <c r="CX8" s="104"/>
      <c r="CY8" s="105"/>
      <c r="CZ8" s="103"/>
      <c r="DA8" s="104"/>
      <c r="DB8" s="105"/>
      <c r="DC8" s="103"/>
      <c r="DD8" s="104"/>
      <c r="DE8" s="105"/>
      <c r="DF8" s="103"/>
      <c r="DG8" s="104"/>
      <c r="DH8" s="105"/>
      <c r="DI8" s="103"/>
      <c r="DJ8" s="104"/>
      <c r="DK8" s="105"/>
      <c r="DL8" s="103"/>
      <c r="DM8" s="104"/>
      <c r="DN8" s="105"/>
      <c r="DO8" s="103"/>
      <c r="DP8" s="104"/>
      <c r="DQ8" s="105"/>
      <c r="DR8" s="103"/>
      <c r="DS8" s="104"/>
      <c r="DT8" s="105"/>
      <c r="DU8" s="103"/>
      <c r="DV8" s="104"/>
      <c r="DW8" s="105"/>
      <c r="DX8" s="103"/>
      <c r="DY8" s="104"/>
      <c r="DZ8" s="105"/>
      <c r="EA8" s="103"/>
      <c r="EB8" s="104"/>
      <c r="EC8" s="105"/>
      <c r="ED8" s="103"/>
      <c r="EE8" s="104"/>
      <c r="EF8" s="105"/>
      <c r="EG8" s="103"/>
      <c r="EH8" s="104"/>
      <c r="EI8" s="105"/>
      <c r="EJ8" s="103"/>
      <c r="EK8" s="104"/>
      <c r="EL8" s="105"/>
      <c r="EM8" s="103"/>
      <c r="EN8" s="104"/>
      <c r="EO8" s="105"/>
      <c r="EP8" s="103"/>
      <c r="EQ8" s="104"/>
      <c r="ER8" s="105"/>
      <c r="ES8" s="103"/>
      <c r="ET8" s="104"/>
      <c r="EU8" s="105"/>
      <c r="EV8" s="103"/>
      <c r="EW8" s="104"/>
      <c r="EX8" s="105"/>
      <c r="EY8" s="103"/>
      <c r="EZ8" s="104"/>
      <c r="FA8" s="105"/>
      <c r="FB8" s="103"/>
      <c r="FC8" s="104"/>
      <c r="FD8" s="105"/>
      <c r="FE8" s="103"/>
      <c r="FF8" s="104"/>
      <c r="FG8" s="105"/>
      <c r="FH8" s="103"/>
      <c r="FI8" s="104"/>
      <c r="FJ8" s="105"/>
      <c r="FK8" s="103"/>
      <c r="FL8" s="104"/>
      <c r="FM8" s="105"/>
      <c r="FN8" s="103"/>
      <c r="FO8" s="104"/>
      <c r="FP8" s="105"/>
      <c r="FQ8" s="103"/>
      <c r="FR8" s="104"/>
      <c r="FS8" s="105"/>
      <c r="FT8" s="103"/>
      <c r="FU8" s="104"/>
      <c r="FV8" s="105"/>
      <c r="FW8" s="103"/>
      <c r="FX8" s="104"/>
      <c r="FY8" s="105"/>
      <c r="FZ8" s="103"/>
      <c r="GA8" s="104"/>
      <c r="GB8" s="105"/>
      <c r="GC8" s="103"/>
      <c r="GD8" s="104"/>
      <c r="GE8" s="105"/>
      <c r="GF8" s="103"/>
      <c r="GG8" s="104"/>
      <c r="GH8" s="105"/>
      <c r="GI8" s="103"/>
      <c r="GJ8" s="104"/>
      <c r="GK8" s="105"/>
      <c r="GL8" s="103"/>
      <c r="GM8" s="104"/>
      <c r="GN8" s="105"/>
      <c r="GO8" s="103"/>
      <c r="GP8" s="104"/>
      <c r="GQ8" s="105"/>
      <c r="GR8" s="103"/>
      <c r="GS8" s="104"/>
      <c r="GT8" s="105"/>
      <c r="GU8" s="103"/>
      <c r="GV8" s="104"/>
      <c r="GW8" s="105"/>
      <c r="GX8" s="103"/>
      <c r="GY8" s="104"/>
      <c r="GZ8" s="105"/>
      <c r="HA8" s="103"/>
      <c r="HB8" s="104"/>
      <c r="HC8" s="105"/>
      <c r="HD8" s="103"/>
      <c r="HE8" s="104"/>
      <c r="HF8" s="105"/>
      <c r="HG8" s="103"/>
      <c r="HH8" s="104"/>
      <c r="HI8" s="105"/>
      <c r="HJ8" s="103"/>
      <c r="HK8" s="104"/>
      <c r="HL8" s="105"/>
      <c r="HM8" s="103"/>
      <c r="HN8" s="104"/>
      <c r="HO8" s="105"/>
      <c r="HP8" s="103"/>
      <c r="HQ8" s="104"/>
      <c r="HR8" s="105"/>
      <c r="HS8" s="103"/>
      <c r="HT8" s="104"/>
      <c r="HU8" s="105"/>
      <c r="HV8" s="103"/>
      <c r="HW8" s="104"/>
      <c r="HX8" s="105"/>
      <c r="HY8" s="103"/>
      <c r="HZ8" s="104"/>
      <c r="IA8" s="105"/>
      <c r="IB8" s="103"/>
      <c r="IC8" s="104"/>
      <c r="ID8" s="105"/>
      <c r="IE8" s="103"/>
      <c r="IF8" s="104"/>
      <c r="IG8" s="105"/>
      <c r="IH8" s="103"/>
      <c r="II8" s="104"/>
      <c r="IJ8" s="105"/>
      <c r="IK8" s="103"/>
      <c r="IL8" s="104"/>
      <c r="IM8" s="105"/>
      <c r="IN8" s="103"/>
      <c r="IO8" s="104"/>
      <c r="IP8" s="105"/>
      <c r="IQ8" s="103"/>
      <c r="IR8" s="104"/>
      <c r="IS8" s="105"/>
      <c r="IT8" s="103"/>
      <c r="IU8" s="104"/>
      <c r="IV8" s="105"/>
      <c r="IW8" s="103"/>
      <c r="IX8" s="104"/>
      <c r="IY8" s="105"/>
      <c r="IZ8" s="103"/>
      <c r="JA8" s="104"/>
      <c r="JB8" s="105"/>
      <c r="JC8" s="103"/>
      <c r="JD8" s="104"/>
      <c r="JE8" s="105"/>
      <c r="JF8" s="103"/>
      <c r="JG8" s="104"/>
      <c r="JH8" s="105"/>
      <c r="JI8" s="103"/>
      <c r="JJ8" s="104"/>
      <c r="JK8" s="105"/>
      <c r="JL8" s="103"/>
      <c r="JM8" s="104"/>
      <c r="JN8" s="105"/>
      <c r="JO8" s="103"/>
      <c r="JP8" s="104"/>
      <c r="JQ8" s="105"/>
      <c r="JR8" s="103"/>
      <c r="JS8" s="104"/>
      <c r="JT8" s="105"/>
      <c r="JU8" s="103"/>
      <c r="JV8" s="104"/>
      <c r="JW8" s="105"/>
      <c r="JX8" s="103"/>
      <c r="JY8" s="104"/>
      <c r="JZ8" s="105"/>
      <c r="KA8" s="103"/>
      <c r="KB8" s="104"/>
      <c r="KC8" s="105"/>
      <c r="KD8" s="103"/>
      <c r="KE8" s="104"/>
      <c r="KF8" s="105"/>
      <c r="KG8" s="103"/>
      <c r="KH8" s="104"/>
      <c r="KI8" s="105"/>
      <c r="KJ8" s="103"/>
      <c r="KK8" s="104"/>
      <c r="KL8" s="105"/>
      <c r="KM8" s="103"/>
      <c r="KN8" s="104"/>
      <c r="KO8" s="105"/>
      <c r="KP8" s="103"/>
      <c r="KQ8" s="104"/>
      <c r="KR8" s="105"/>
      <c r="KS8" s="103"/>
      <c r="KT8" s="104"/>
      <c r="KU8" s="105"/>
      <c r="KV8" s="103"/>
      <c r="KW8" s="104"/>
      <c r="KX8" s="105"/>
      <c r="KY8" s="103"/>
      <c r="KZ8" s="104"/>
      <c r="LA8" s="105"/>
      <c r="LB8" s="103"/>
      <c r="LC8" s="104"/>
      <c r="LD8" s="105"/>
      <c r="LE8" s="103"/>
      <c r="LF8" s="104"/>
      <c r="LG8" s="105"/>
      <c r="LH8" s="103"/>
      <c r="LI8" s="104"/>
      <c r="LJ8" s="105"/>
      <c r="LK8" s="103"/>
      <c r="LL8" s="104"/>
      <c r="LM8" s="105"/>
      <c r="LN8" s="103"/>
      <c r="LO8" s="104"/>
      <c r="LP8" s="105"/>
      <c r="LQ8" s="103"/>
      <c r="LR8" s="104"/>
      <c r="LS8" s="105"/>
      <c r="LT8" s="103"/>
      <c r="LU8" s="104"/>
      <c r="LV8" s="105"/>
      <c r="LW8" s="103"/>
      <c r="LX8" s="104"/>
      <c r="LY8" s="105"/>
      <c r="LZ8" s="103"/>
      <c r="MA8" s="104"/>
      <c r="MB8" s="105"/>
      <c r="MC8" s="103"/>
      <c r="MD8" s="104"/>
      <c r="ME8" s="105"/>
      <c r="MF8" s="103"/>
      <c r="MG8" s="104"/>
      <c r="MH8" s="105"/>
      <c r="MI8" s="103"/>
      <c r="MJ8" s="104"/>
      <c r="MK8" s="105"/>
      <c r="ML8" s="103"/>
      <c r="MM8" s="104"/>
      <c r="MN8" s="105"/>
      <c r="MO8" s="103"/>
      <c r="MP8" s="104"/>
      <c r="MQ8" s="105"/>
      <c r="MR8" s="103"/>
      <c r="MS8" s="104"/>
      <c r="MT8" s="105"/>
      <c r="MU8" s="103"/>
      <c r="MV8" s="104"/>
      <c r="MW8" s="105"/>
      <c r="MX8" s="103"/>
      <c r="MY8" s="104"/>
      <c r="MZ8" s="105"/>
      <c r="NA8" s="103"/>
      <c r="NB8" s="104"/>
      <c r="NC8" s="105"/>
      <c r="ND8" s="103"/>
      <c r="NE8" s="104"/>
      <c r="NF8" s="105"/>
      <c r="NG8" s="103"/>
      <c r="NH8" s="104"/>
      <c r="NI8" s="105"/>
      <c r="NJ8" s="103"/>
      <c r="NK8" s="104"/>
      <c r="NL8" s="105"/>
      <c r="NM8" s="103"/>
      <c r="NN8" s="104"/>
      <c r="NO8" s="105"/>
      <c r="NP8" s="106"/>
      <c r="NQ8" s="95"/>
      <c r="NR8" s="107"/>
      <c r="NS8" s="106"/>
      <c r="NT8" s="95"/>
      <c r="NU8" s="95"/>
      <c r="NV8" s="95"/>
      <c r="NW8" s="95"/>
      <c r="NX8" s="95"/>
      <c r="NY8" s="95"/>
      <c r="NZ8" s="95"/>
      <c r="OA8" s="95"/>
      <c r="OB8" s="95"/>
      <c r="OC8" s="95"/>
      <c r="OD8" s="95"/>
      <c r="OE8" s="95"/>
      <c r="OF8" s="95"/>
      <c r="OG8" s="95"/>
      <c r="OH8" s="95"/>
      <c r="OI8" s="95"/>
      <c r="OJ8" s="95"/>
      <c r="OK8" s="95"/>
      <c r="OL8" s="95"/>
      <c r="OM8" s="95"/>
      <c r="ON8" s="95"/>
      <c r="OO8" s="95"/>
      <c r="OP8" s="95"/>
      <c r="OQ8" s="95"/>
      <c r="OR8" s="95"/>
      <c r="OS8" s="95"/>
      <c r="OT8" s="95"/>
      <c r="OU8" s="95"/>
      <c r="OV8" s="95"/>
      <c r="OW8" s="95"/>
      <c r="OX8" s="95"/>
      <c r="OY8" s="95"/>
      <c r="OZ8" s="95"/>
      <c r="PA8" s="95"/>
      <c r="PB8" s="95"/>
      <c r="PC8" s="95"/>
      <c r="PD8" s="95"/>
      <c r="PE8" s="95"/>
      <c r="PF8" s="95"/>
      <c r="PG8" s="95"/>
      <c r="PH8" s="95"/>
      <c r="PI8" s="95"/>
      <c r="PJ8" s="95"/>
      <c r="PK8" s="95"/>
      <c r="PL8" s="95"/>
      <c r="PM8" s="95"/>
      <c r="PN8" s="95"/>
      <c r="PO8" s="95"/>
      <c r="PP8" s="95"/>
      <c r="PQ8" s="95"/>
      <c r="PR8" s="95"/>
      <c r="PS8" s="95"/>
      <c r="PT8" s="95"/>
      <c r="PU8" s="95"/>
      <c r="PV8" s="95"/>
      <c r="PW8" s="95"/>
      <c r="PX8" s="95"/>
      <c r="PY8" s="95"/>
      <c r="PZ8" s="95"/>
      <c r="QA8" s="95"/>
      <c r="QB8" s="95"/>
      <c r="QC8" s="95"/>
      <c r="QD8" s="95"/>
      <c r="QE8" s="95"/>
      <c r="QF8" s="95"/>
      <c r="QG8" s="95"/>
      <c r="QH8" s="95"/>
      <c r="QI8" s="95"/>
      <c r="QJ8" s="95"/>
      <c r="QK8" s="95"/>
      <c r="QL8" s="95"/>
      <c r="QM8" s="95"/>
      <c r="QN8" s="95"/>
      <c r="QO8" s="95"/>
      <c r="QP8" s="95"/>
      <c r="QQ8" s="95"/>
      <c r="QR8" s="95"/>
      <c r="QS8" s="95"/>
      <c r="QT8" s="95"/>
      <c r="QU8" s="95"/>
      <c r="QV8" s="95"/>
      <c r="QW8" s="95"/>
      <c r="QX8" s="95"/>
      <c r="QY8" s="95"/>
      <c r="QZ8" s="95"/>
      <c r="RA8" s="95"/>
      <c r="RB8" s="95"/>
      <c r="RC8" s="95"/>
      <c r="RD8" s="95"/>
      <c r="RE8" s="95"/>
      <c r="RF8" s="95"/>
      <c r="RG8" s="95"/>
      <c r="RH8" s="95"/>
      <c r="RI8" s="95"/>
      <c r="RJ8" s="95"/>
      <c r="RK8" s="95"/>
      <c r="RL8" s="95"/>
      <c r="RM8" s="95"/>
      <c r="RN8" s="330"/>
      <c r="RO8" s="108"/>
      <c r="RP8" s="109"/>
      <c r="RQ8" s="110"/>
      <c r="RR8" s="111"/>
      <c r="RS8" s="111"/>
      <c r="RT8" s="111"/>
      <c r="RU8" s="111"/>
      <c r="RV8" s="109"/>
      <c r="RW8" s="108"/>
      <c r="RX8" s="111"/>
      <c r="RY8" s="111"/>
      <c r="RZ8" s="112"/>
      <c r="SA8" s="110"/>
      <c r="SB8" s="111"/>
      <c r="SC8" s="111"/>
      <c r="SD8" s="111"/>
      <c r="SE8" s="111"/>
      <c r="SF8" s="109"/>
      <c r="SG8" s="108"/>
      <c r="SH8" s="111"/>
      <c r="SI8" s="111"/>
      <c r="SJ8" s="112"/>
      <c r="SK8" s="113"/>
      <c r="SL8" s="113"/>
      <c r="SM8" s="110"/>
      <c r="SN8" s="111"/>
      <c r="SO8" s="111"/>
      <c r="SP8" s="109"/>
      <c r="SQ8" s="114"/>
      <c r="SR8" s="114"/>
      <c r="SS8" s="141"/>
      <c r="ST8" s="112"/>
      <c r="SU8" s="109"/>
      <c r="SV8" s="110" t="str">
        <f t="shared" ref="SV8:SV71" si="21">IF(AND(SY8="LL",SV6=SV7),IF(SV7="B","T","B"),SV7)</f>
        <v>B</v>
      </c>
      <c r="SW8" s="111" t="str">
        <f t="shared" ref="SW8:SW71" si="22">IF(AND(SZ8="LL",SW6=SW7),IF(SW7="T","C","T"),SW7)</f>
        <v>T</v>
      </c>
      <c r="SX8" s="111" t="str">
        <f t="shared" ref="SX8:SX71" si="23">IF(AND(TA8="LL",SX6=SX7),IF(SX7="C","B","C"),SX7)</f>
        <v>C</v>
      </c>
      <c r="SY8" s="111" t="str">
        <f t="shared" si="12"/>
        <v/>
      </c>
      <c r="SZ8" s="111" t="str">
        <f t="shared" si="13"/>
        <v/>
      </c>
      <c r="TA8" s="111" t="str">
        <f t="shared" si="14"/>
        <v>XF2XB</v>
      </c>
      <c r="TB8" s="114"/>
      <c r="TC8" s="114"/>
      <c r="TD8" s="114"/>
      <c r="TE8" s="114"/>
      <c r="TF8" s="114"/>
      <c r="TG8" s="114"/>
      <c r="TH8" s="114"/>
      <c r="TI8" s="114"/>
      <c r="TJ8" s="110">
        <f t="shared" si="15"/>
        <v>0</v>
      </c>
      <c r="TK8" s="111">
        <f>IF(CC8="",0,IFERROR(VLOOKUP(CC5&amp;CC6&amp;CC7&amp;CC8,General!I:J,2,FALSE),0))</f>
        <v>0</v>
      </c>
      <c r="TL8" s="111"/>
      <c r="TM8" s="111"/>
      <c r="TN8" s="111"/>
      <c r="TO8" s="111"/>
      <c r="TP8" s="111"/>
      <c r="TQ8" s="111"/>
      <c r="TR8" s="111"/>
      <c r="TS8" s="111"/>
      <c r="TT8" s="111"/>
      <c r="TU8" s="111"/>
      <c r="TV8" s="111"/>
      <c r="TW8" s="111"/>
      <c r="TX8" s="111"/>
      <c r="TY8" s="111"/>
      <c r="TZ8" s="111"/>
      <c r="UA8" s="111"/>
      <c r="UB8" s="111">
        <f>IF(EE8="",0,IFERROR(VLOOKUP(EE5&amp;EE6&amp;EE7&amp;EE8,General!I:J,2,FALSE),0))</f>
        <v>0</v>
      </c>
      <c r="UC8" s="111">
        <f>IF(EH8="",0,IFERROR(VLOOKUP(EH5&amp;EH6&amp;EH7&amp;EH8,General!I:J,2,FALSE),0))</f>
        <v>0</v>
      </c>
      <c r="UD8" s="111"/>
      <c r="UE8" s="111"/>
      <c r="UF8" s="111"/>
      <c r="UG8" s="111"/>
      <c r="UH8" s="111"/>
      <c r="UI8" s="111"/>
      <c r="UJ8" s="111"/>
      <c r="UK8" s="111"/>
      <c r="UL8" s="111"/>
      <c r="UM8" s="111"/>
      <c r="UN8" s="111"/>
      <c r="UO8" s="111"/>
      <c r="UP8" s="111"/>
      <c r="UQ8" s="111"/>
      <c r="UR8" s="111"/>
      <c r="US8" s="111"/>
      <c r="UT8" s="111" t="str">
        <f>IF(AW8="","",IF(UT7+UU8&gt;=10,10,IF(UT7+UU8&lt;=-10,-10,UT7+UU8)))</f>
        <v/>
      </c>
      <c r="UU8" s="111">
        <f>IF(GJ8="",0,IFERROR(VLOOKUP(GJ5&amp;GJ6&amp;GJ7&amp;GJ8,General!I:J,2,FALSE),0))</f>
        <v>0</v>
      </c>
      <c r="UV8" s="111"/>
      <c r="UW8" s="111"/>
      <c r="UX8" s="111"/>
      <c r="UY8" s="111"/>
      <c r="UZ8" s="111"/>
      <c r="VA8" s="111"/>
      <c r="VB8" s="111"/>
      <c r="VC8" s="111"/>
      <c r="VD8" s="111"/>
      <c r="VE8" s="111"/>
      <c r="VF8" s="111"/>
      <c r="VG8" s="111"/>
      <c r="VH8" s="111"/>
      <c r="VI8" s="111"/>
      <c r="VJ8" s="111"/>
      <c r="VK8" s="111"/>
      <c r="VL8" s="111" t="str">
        <f>IF(BO8="","",IF(VL7+VM8&gt;=10,10,IF(VL7+VM8&lt;=-10,-10,VL7+VM8)))</f>
        <v/>
      </c>
      <c r="VM8" s="111">
        <f>IF(IL8="",0,IFERROR(VLOOKUP(IL5&amp;IL6&amp;IL7&amp;IL8,General!I:J,2,FALSE),0))</f>
        <v>0</v>
      </c>
      <c r="VN8" s="111"/>
      <c r="VO8" s="111"/>
      <c r="VP8" s="111"/>
      <c r="VQ8" s="111"/>
      <c r="VR8" s="111"/>
      <c r="VS8" s="111"/>
      <c r="VT8" s="111"/>
      <c r="VU8" s="111"/>
      <c r="VV8" s="111"/>
      <c r="VW8" s="111"/>
      <c r="VX8" s="111"/>
      <c r="VY8" s="111"/>
      <c r="VZ8" s="111"/>
      <c r="WA8" s="111"/>
      <c r="WB8" s="111"/>
      <c r="WC8" s="111"/>
      <c r="WD8" s="111" t="str">
        <f>IF(CG8="","",IF(WD7+WE8&gt;=10,10,IF(WD7+WE8&lt;=-10,-10,WD7+WE8)))</f>
        <v/>
      </c>
      <c r="WE8" s="111">
        <f>IF(KN8="",0,IFERROR(VLOOKUP(KN5&amp;KN6&amp;KN7&amp;KN8,General!I:J,2,FALSE),0))</f>
        <v>0</v>
      </c>
      <c r="WF8" s="111"/>
      <c r="WG8" s="111"/>
      <c r="WH8" s="111"/>
      <c r="WI8" s="111"/>
      <c r="WJ8" s="111"/>
      <c r="WK8" s="111"/>
      <c r="WL8" s="111"/>
      <c r="WM8" s="111"/>
      <c r="WN8" s="111"/>
      <c r="WO8" s="111"/>
      <c r="WP8" s="111"/>
      <c r="WQ8" s="111"/>
      <c r="WR8" s="111"/>
      <c r="WS8" s="111"/>
      <c r="WT8" s="111"/>
      <c r="WU8" s="111"/>
      <c r="WV8" s="111"/>
      <c r="WW8" s="111"/>
      <c r="WX8" s="111"/>
      <c r="WY8" s="111"/>
      <c r="WZ8" s="111"/>
      <c r="XA8" s="111"/>
      <c r="XB8" s="111"/>
      <c r="XC8" s="111"/>
      <c r="XD8" s="111"/>
      <c r="XE8" s="109"/>
      <c r="XF8" s="155"/>
      <c r="XG8" s="109"/>
      <c r="XH8" s="114"/>
      <c r="XI8" s="114"/>
      <c r="XJ8" s="114"/>
      <c r="XK8" s="114"/>
      <c r="XL8" s="114"/>
      <c r="XM8" s="114"/>
      <c r="XN8" s="114"/>
      <c r="XO8" s="114"/>
      <c r="XP8" s="114"/>
      <c r="XQ8" s="114"/>
      <c r="XR8" s="114"/>
      <c r="XS8" s="114">
        <f t="shared" si="3"/>
        <v>1</v>
      </c>
      <c r="XT8" s="114" t="str">
        <f t="shared" si="4"/>
        <v/>
      </c>
      <c r="XU8" s="114"/>
      <c r="XV8" s="114"/>
      <c r="XW8" s="114"/>
      <c r="XX8" s="114"/>
      <c r="XY8" s="114"/>
      <c r="XZ8" s="114"/>
      <c r="YA8" s="114" t="str">
        <f ca="1">XI13</f>
        <v>N</v>
      </c>
      <c r="YB8" s="114"/>
      <c r="YC8" s="114"/>
      <c r="YD8" s="114"/>
      <c r="YE8" s="114"/>
      <c r="YF8" s="114"/>
      <c r="YG8" s="114"/>
      <c r="YH8" s="114"/>
      <c r="YI8" s="114"/>
      <c r="YJ8" s="114"/>
      <c r="YK8" s="114"/>
      <c r="YL8" s="114">
        <v>0</v>
      </c>
      <c r="YM8" s="114">
        <v>0</v>
      </c>
      <c r="YN8" s="114">
        <v>0</v>
      </c>
      <c r="YO8" s="114">
        <v>0</v>
      </c>
      <c r="YP8" s="114"/>
      <c r="YQ8" s="103"/>
      <c r="YR8" s="114">
        <v>0</v>
      </c>
      <c r="YS8" s="114">
        <v>0</v>
      </c>
      <c r="ZR8" s="1">
        <f t="shared" si="1"/>
        <v>1</v>
      </c>
    </row>
    <row r="9" spans="1:694" ht="15.75" thickBot="1">
      <c r="B9" s="43"/>
      <c r="C9" s="44" t="str">
        <f t="shared" si="5"/>
        <v/>
      </c>
      <c r="D9" s="44"/>
      <c r="E9" s="44"/>
      <c r="F9" s="45"/>
      <c r="H9" s="43" t="str">
        <f t="shared" si="6"/>
        <v/>
      </c>
      <c r="I9" s="44"/>
      <c r="J9" s="44"/>
      <c r="K9" s="45"/>
      <c r="L9" s="46"/>
      <c r="M9" s="68" t="s">
        <v>6</v>
      </c>
      <c r="O9" s="43" t="str">
        <f t="shared" si="7"/>
        <v/>
      </c>
      <c r="P9" s="44"/>
      <c r="Q9" s="44"/>
      <c r="R9" s="44"/>
      <c r="S9" s="44">
        <v>0</v>
      </c>
      <c r="T9" s="63" t="s">
        <v>45</v>
      </c>
      <c r="U9" s="44"/>
      <c r="V9" s="64" t="str">
        <f t="shared" si="0"/>
        <v/>
      </c>
      <c r="W9" s="34"/>
      <c r="X9" s="36"/>
      <c r="Y9" s="9" t="str">
        <f t="shared" si="16"/>
        <v>B</v>
      </c>
      <c r="Z9" s="4" t="str">
        <f t="shared" si="17"/>
        <v>D</v>
      </c>
      <c r="AA9" s="4" t="str">
        <f t="shared" si="18"/>
        <v>C</v>
      </c>
      <c r="AB9" s="4" t="str">
        <f t="shared" si="8"/>
        <v/>
      </c>
      <c r="AC9" s="4" t="str">
        <f t="shared" si="19"/>
        <v/>
      </c>
      <c r="AD9" s="4" t="str">
        <f t="shared" si="20"/>
        <v/>
      </c>
      <c r="AM9" s="1">
        <f t="shared" si="9"/>
        <v>0</v>
      </c>
      <c r="AN9" s="1">
        <f>IF(X9="",0,IFERROR(VLOOKUP(X5&amp;X6&amp;X7&amp;X8&amp;X9,BW:BX,2,FALSE),0))</f>
        <v>0</v>
      </c>
      <c r="AZ9" s="1" t="str">
        <f t="shared" si="10"/>
        <v/>
      </c>
      <c r="BA9" s="1">
        <f t="shared" si="11"/>
        <v>1</v>
      </c>
      <c r="BH9" s="1" t="s">
        <v>38</v>
      </c>
      <c r="BJ9" s="1" t="s">
        <v>310</v>
      </c>
      <c r="BL9" s="1" t="s">
        <v>39</v>
      </c>
      <c r="BM9" s="1" t="s">
        <v>40</v>
      </c>
      <c r="BN9" s="1" t="s">
        <v>41</v>
      </c>
      <c r="BO9" s="1" t="s">
        <v>41</v>
      </c>
      <c r="BR9" s="1" t="str">
        <f>General!A7</f>
        <v>F2</v>
      </c>
      <c r="BS9" s="1" t="str">
        <f>General!B7</f>
        <v>W</v>
      </c>
      <c r="BT9" s="1" t="str">
        <f>General!C7</f>
        <v>F2W</v>
      </c>
      <c r="BU9" s="1" t="str">
        <f>General!D7</f>
        <v>B</v>
      </c>
      <c r="BW9" s="1" t="str">
        <f>General!F7</f>
        <v>LLL</v>
      </c>
      <c r="BX9" s="1">
        <f>General!G7</f>
        <v>-1</v>
      </c>
      <c r="BZ9" s="1">
        <f t="shared" si="2"/>
        <v>1</v>
      </c>
      <c r="CB9" s="115"/>
      <c r="CC9" s="116"/>
      <c r="CD9" s="117"/>
      <c r="CE9" s="103"/>
      <c r="CF9" s="104"/>
      <c r="CG9" s="105"/>
      <c r="CH9" s="103"/>
      <c r="CI9" s="104"/>
      <c r="CJ9" s="105"/>
      <c r="CK9" s="103"/>
      <c r="CL9" s="104"/>
      <c r="CM9" s="105"/>
      <c r="CN9" s="103"/>
      <c r="CO9" s="104"/>
      <c r="CP9" s="105"/>
      <c r="CQ9" s="103"/>
      <c r="CR9" s="104"/>
      <c r="CS9" s="105"/>
      <c r="CT9" s="103"/>
      <c r="CU9" s="104"/>
      <c r="CV9" s="105"/>
      <c r="CW9" s="115"/>
      <c r="CX9" s="116"/>
      <c r="CY9" s="117"/>
      <c r="CZ9" s="115"/>
      <c r="DA9" s="116"/>
      <c r="DB9" s="117"/>
      <c r="DC9" s="103"/>
      <c r="DD9" s="104"/>
      <c r="DE9" s="105"/>
      <c r="DF9" s="103"/>
      <c r="DG9" s="104"/>
      <c r="DH9" s="105"/>
      <c r="DI9" s="103"/>
      <c r="DJ9" s="104"/>
      <c r="DK9" s="105"/>
      <c r="DL9" s="103"/>
      <c r="DM9" s="104"/>
      <c r="DN9" s="105"/>
      <c r="DO9" s="103"/>
      <c r="DP9" s="104"/>
      <c r="DQ9" s="105"/>
      <c r="DR9" s="103"/>
      <c r="DS9" s="104"/>
      <c r="DT9" s="105"/>
      <c r="DU9" s="103"/>
      <c r="DV9" s="104"/>
      <c r="DW9" s="105"/>
      <c r="DX9" s="103"/>
      <c r="DY9" s="104"/>
      <c r="DZ9" s="105"/>
      <c r="EA9" s="115"/>
      <c r="EB9" s="116"/>
      <c r="EC9" s="117"/>
      <c r="ED9" s="115"/>
      <c r="EE9" s="116"/>
      <c r="EF9" s="117"/>
      <c r="EG9" s="103"/>
      <c r="EH9" s="104"/>
      <c r="EI9" s="105"/>
      <c r="EJ9" s="103"/>
      <c r="EK9" s="104"/>
      <c r="EL9" s="105"/>
      <c r="EM9" s="103"/>
      <c r="EN9" s="104"/>
      <c r="EO9" s="105"/>
      <c r="EP9" s="103"/>
      <c r="EQ9" s="104"/>
      <c r="ER9" s="105"/>
      <c r="ES9" s="103"/>
      <c r="ET9" s="104"/>
      <c r="EU9" s="105"/>
      <c r="EV9" s="103"/>
      <c r="EW9" s="104"/>
      <c r="EX9" s="105"/>
      <c r="EY9" s="115"/>
      <c r="EZ9" s="116"/>
      <c r="FA9" s="117"/>
      <c r="FB9" s="115"/>
      <c r="FC9" s="116"/>
      <c r="FD9" s="117"/>
      <c r="FE9" s="103"/>
      <c r="FF9" s="104"/>
      <c r="FG9" s="105"/>
      <c r="FH9" s="103"/>
      <c r="FI9" s="104"/>
      <c r="FJ9" s="105"/>
      <c r="FK9" s="103"/>
      <c r="FL9" s="104"/>
      <c r="FM9" s="105"/>
      <c r="FN9" s="103"/>
      <c r="FO9" s="104"/>
      <c r="FP9" s="105"/>
      <c r="FQ9" s="103"/>
      <c r="FR9" s="104"/>
      <c r="FS9" s="105"/>
      <c r="FT9" s="103"/>
      <c r="FU9" s="104"/>
      <c r="FV9" s="105"/>
      <c r="FW9" s="115"/>
      <c r="FX9" s="116"/>
      <c r="FY9" s="117"/>
      <c r="FZ9" s="115"/>
      <c r="GA9" s="116"/>
      <c r="GB9" s="117"/>
      <c r="GC9" s="103"/>
      <c r="GD9" s="104"/>
      <c r="GE9" s="105"/>
      <c r="GF9" s="103"/>
      <c r="GG9" s="104"/>
      <c r="GH9" s="105"/>
      <c r="GI9" s="103"/>
      <c r="GJ9" s="104"/>
      <c r="GK9" s="105"/>
      <c r="GL9" s="103"/>
      <c r="GM9" s="104"/>
      <c r="GN9" s="105"/>
      <c r="GO9" s="103"/>
      <c r="GP9" s="104"/>
      <c r="GQ9" s="105"/>
      <c r="GR9" s="103"/>
      <c r="GS9" s="104"/>
      <c r="GT9" s="105"/>
      <c r="GU9" s="115"/>
      <c r="GV9" s="116"/>
      <c r="GW9" s="117"/>
      <c r="GX9" s="115"/>
      <c r="GY9" s="116"/>
      <c r="GZ9" s="117"/>
      <c r="HA9" s="103"/>
      <c r="HB9" s="104"/>
      <c r="HC9" s="105"/>
      <c r="HD9" s="103"/>
      <c r="HE9" s="104"/>
      <c r="HF9" s="105"/>
      <c r="HG9" s="103"/>
      <c r="HH9" s="104"/>
      <c r="HI9" s="105"/>
      <c r="HJ9" s="103"/>
      <c r="HK9" s="104"/>
      <c r="HL9" s="105"/>
      <c r="HM9" s="103"/>
      <c r="HN9" s="104"/>
      <c r="HO9" s="105"/>
      <c r="HP9" s="103"/>
      <c r="HQ9" s="104"/>
      <c r="HR9" s="105"/>
      <c r="HS9" s="103"/>
      <c r="HT9" s="104"/>
      <c r="HU9" s="105"/>
      <c r="HV9" s="103"/>
      <c r="HW9" s="104"/>
      <c r="HX9" s="105"/>
      <c r="HY9" s="103"/>
      <c r="HZ9" s="104"/>
      <c r="IA9" s="105"/>
      <c r="IB9" s="103"/>
      <c r="IC9" s="104"/>
      <c r="ID9" s="105"/>
      <c r="IE9" s="103"/>
      <c r="IF9" s="104"/>
      <c r="IG9" s="105"/>
      <c r="IH9" s="103"/>
      <c r="II9" s="104"/>
      <c r="IJ9" s="105"/>
      <c r="IK9" s="103"/>
      <c r="IL9" s="104"/>
      <c r="IM9" s="105"/>
      <c r="IN9" s="103"/>
      <c r="IO9" s="104"/>
      <c r="IP9" s="105"/>
      <c r="IQ9" s="103"/>
      <c r="IR9" s="104"/>
      <c r="IS9" s="105"/>
      <c r="IT9" s="103"/>
      <c r="IU9" s="104"/>
      <c r="IV9" s="105"/>
      <c r="IW9" s="103"/>
      <c r="IX9" s="104"/>
      <c r="IY9" s="105"/>
      <c r="IZ9" s="103"/>
      <c r="JA9" s="104"/>
      <c r="JB9" s="105"/>
      <c r="JC9" s="103"/>
      <c r="JD9" s="104"/>
      <c r="JE9" s="105"/>
      <c r="JF9" s="103"/>
      <c r="JG9" s="104"/>
      <c r="JH9" s="105"/>
      <c r="JI9" s="103"/>
      <c r="JJ9" s="104"/>
      <c r="JK9" s="105"/>
      <c r="JL9" s="103"/>
      <c r="JM9" s="104"/>
      <c r="JN9" s="105"/>
      <c r="JO9" s="103"/>
      <c r="JP9" s="104"/>
      <c r="JQ9" s="105"/>
      <c r="JR9" s="103"/>
      <c r="JS9" s="104"/>
      <c r="JT9" s="105"/>
      <c r="JU9" s="103"/>
      <c r="JV9" s="104"/>
      <c r="JW9" s="105"/>
      <c r="JX9" s="103"/>
      <c r="JY9" s="104"/>
      <c r="JZ9" s="105"/>
      <c r="KA9" s="103"/>
      <c r="KB9" s="104"/>
      <c r="KC9" s="105"/>
      <c r="KD9" s="103"/>
      <c r="KE9" s="104"/>
      <c r="KF9" s="105"/>
      <c r="KG9" s="103"/>
      <c r="KH9" s="104"/>
      <c r="KI9" s="105"/>
      <c r="KJ9" s="103"/>
      <c r="KK9" s="104"/>
      <c r="KL9" s="105"/>
      <c r="KM9" s="103"/>
      <c r="KN9" s="104"/>
      <c r="KO9" s="105"/>
      <c r="KP9" s="103"/>
      <c r="KQ9" s="104"/>
      <c r="KR9" s="105"/>
      <c r="KS9" s="103"/>
      <c r="KT9" s="104"/>
      <c r="KU9" s="105"/>
      <c r="KV9" s="103"/>
      <c r="KW9" s="104"/>
      <c r="KX9" s="105"/>
      <c r="KY9" s="103"/>
      <c r="KZ9" s="104"/>
      <c r="LA9" s="105"/>
      <c r="LB9" s="103"/>
      <c r="LC9" s="104"/>
      <c r="LD9" s="105"/>
      <c r="LE9" s="103"/>
      <c r="LF9" s="104"/>
      <c r="LG9" s="105"/>
      <c r="LH9" s="103"/>
      <c r="LI9" s="104"/>
      <c r="LJ9" s="105"/>
      <c r="LK9" s="103"/>
      <c r="LL9" s="104"/>
      <c r="LM9" s="105"/>
      <c r="LN9" s="103"/>
      <c r="LO9" s="104"/>
      <c r="LP9" s="105"/>
      <c r="LQ9" s="103"/>
      <c r="LR9" s="104"/>
      <c r="LS9" s="105"/>
      <c r="LT9" s="103"/>
      <c r="LU9" s="104"/>
      <c r="LV9" s="105"/>
      <c r="LW9" s="103"/>
      <c r="LX9" s="104"/>
      <c r="LY9" s="105"/>
      <c r="LZ9" s="103"/>
      <c r="MA9" s="104"/>
      <c r="MB9" s="105"/>
      <c r="MC9" s="103"/>
      <c r="MD9" s="104"/>
      <c r="ME9" s="105"/>
      <c r="MF9" s="103"/>
      <c r="MG9" s="104"/>
      <c r="MH9" s="105"/>
      <c r="MI9" s="103"/>
      <c r="MJ9" s="104"/>
      <c r="MK9" s="105"/>
      <c r="ML9" s="103"/>
      <c r="MM9" s="104"/>
      <c r="MN9" s="105"/>
      <c r="MO9" s="103"/>
      <c r="MP9" s="104"/>
      <c r="MQ9" s="105"/>
      <c r="MR9" s="103"/>
      <c r="MS9" s="104"/>
      <c r="MT9" s="105"/>
      <c r="MU9" s="103"/>
      <c r="MV9" s="104"/>
      <c r="MW9" s="105"/>
      <c r="MX9" s="103"/>
      <c r="MY9" s="104"/>
      <c r="MZ9" s="105"/>
      <c r="NA9" s="103"/>
      <c r="NB9" s="104"/>
      <c r="NC9" s="105"/>
      <c r="ND9" s="103"/>
      <c r="NE9" s="104"/>
      <c r="NF9" s="105"/>
      <c r="NG9" s="103"/>
      <c r="NH9" s="104"/>
      <c r="NI9" s="105"/>
      <c r="NJ9" s="103"/>
      <c r="NK9" s="104"/>
      <c r="NL9" s="105"/>
      <c r="NM9" s="115"/>
      <c r="NN9" s="116"/>
      <c r="NO9" s="117"/>
      <c r="NP9" s="118"/>
      <c r="NQ9" s="119"/>
      <c r="NR9" s="120"/>
      <c r="NS9" s="106"/>
      <c r="NT9" s="95"/>
      <c r="NU9" s="95"/>
      <c r="NV9" s="95"/>
      <c r="NW9" s="95"/>
      <c r="NX9" s="95"/>
      <c r="NY9" s="95"/>
      <c r="NZ9" s="95"/>
      <c r="OA9" s="95"/>
      <c r="OB9" s="95"/>
      <c r="OC9" s="95"/>
      <c r="OD9" s="95"/>
      <c r="OE9" s="95"/>
      <c r="OF9" s="95"/>
      <c r="OG9" s="95"/>
      <c r="OH9" s="95"/>
      <c r="OI9" s="95"/>
      <c r="OJ9" s="95"/>
      <c r="OK9" s="95"/>
      <c r="OL9" s="95"/>
      <c r="OM9" s="95"/>
      <c r="ON9" s="95"/>
      <c r="OO9" s="95"/>
      <c r="OP9" s="95"/>
      <c r="OQ9" s="95"/>
      <c r="OR9" s="95"/>
      <c r="OS9" s="95"/>
      <c r="OT9" s="95"/>
      <c r="OU9" s="95"/>
      <c r="OV9" s="95"/>
      <c r="OW9" s="95"/>
      <c r="OX9" s="95"/>
      <c r="OY9" s="95"/>
      <c r="OZ9" s="95"/>
      <c r="PA9" s="95"/>
      <c r="PB9" s="95"/>
      <c r="PC9" s="95"/>
      <c r="PD9" s="95"/>
      <c r="PE9" s="95"/>
      <c r="PF9" s="95"/>
      <c r="PG9" s="95"/>
      <c r="PH9" s="95"/>
      <c r="PI9" s="95"/>
      <c r="PJ9" s="95"/>
      <c r="PK9" s="95"/>
      <c r="PL9" s="95"/>
      <c r="PM9" s="95"/>
      <c r="PN9" s="95"/>
      <c r="PO9" s="95"/>
      <c r="PP9" s="95"/>
      <c r="PQ9" s="95"/>
      <c r="PR9" s="95"/>
      <c r="PS9" s="95"/>
      <c r="PT9" s="95"/>
      <c r="PU9" s="95"/>
      <c r="PV9" s="95"/>
      <c r="PW9" s="95"/>
      <c r="PX9" s="95"/>
      <c r="PY9" s="95"/>
      <c r="PZ9" s="95"/>
      <c r="QA9" s="95"/>
      <c r="QB9" s="95"/>
      <c r="QC9" s="95"/>
      <c r="QD9" s="95"/>
      <c r="QE9" s="95"/>
      <c r="QF9" s="95"/>
      <c r="QG9" s="95"/>
      <c r="QH9" s="95"/>
      <c r="QI9" s="95"/>
      <c r="QJ9" s="95"/>
      <c r="QK9" s="95"/>
      <c r="QL9" s="95"/>
      <c r="QM9" s="95"/>
      <c r="QN9" s="95"/>
      <c r="QO9" s="95"/>
      <c r="QP9" s="95"/>
      <c r="QQ9" s="95"/>
      <c r="QR9" s="95"/>
      <c r="QS9" s="95"/>
      <c r="QT9" s="95"/>
      <c r="QU9" s="95"/>
      <c r="QV9" s="95"/>
      <c r="QW9" s="95"/>
      <c r="QX9" s="95"/>
      <c r="QY9" s="95"/>
      <c r="QZ9" s="95"/>
      <c r="RA9" s="95"/>
      <c r="RB9" s="95"/>
      <c r="RC9" s="95"/>
      <c r="RD9" s="95"/>
      <c r="RE9" s="95"/>
      <c r="RF9" s="95"/>
      <c r="RG9" s="95"/>
      <c r="RH9" s="95"/>
      <c r="RI9" s="95"/>
      <c r="RJ9" s="95"/>
      <c r="RK9" s="95"/>
      <c r="RL9" s="95"/>
      <c r="RM9" s="95"/>
      <c r="RN9" s="330"/>
      <c r="RO9" s="121"/>
      <c r="RP9" s="122"/>
      <c r="RQ9" s="123"/>
      <c r="RR9" s="124"/>
      <c r="RS9" s="124"/>
      <c r="RT9" s="124"/>
      <c r="RU9" s="124"/>
      <c r="RV9" s="122"/>
      <c r="RW9" s="121"/>
      <c r="RX9" s="124"/>
      <c r="RY9" s="124"/>
      <c r="RZ9" s="125">
        <v>0</v>
      </c>
      <c r="SA9" s="123"/>
      <c r="SB9" s="124"/>
      <c r="SC9" s="124"/>
      <c r="SD9" s="124"/>
      <c r="SE9" s="124"/>
      <c r="SF9" s="122"/>
      <c r="SG9" s="121"/>
      <c r="SH9" s="124"/>
      <c r="SI9" s="124"/>
      <c r="SJ9" s="125"/>
      <c r="SK9" s="126"/>
      <c r="SL9" s="126"/>
      <c r="SM9" s="127"/>
      <c r="SN9" s="128"/>
      <c r="SO9" s="128"/>
      <c r="SP9" s="129"/>
      <c r="SQ9" s="114"/>
      <c r="SR9" s="114"/>
      <c r="SS9" s="142"/>
      <c r="ST9" s="125"/>
      <c r="SU9" s="122"/>
      <c r="SV9" s="110" t="str">
        <f t="shared" si="21"/>
        <v>B</v>
      </c>
      <c r="SW9" s="111" t="str">
        <f t="shared" si="22"/>
        <v>T</v>
      </c>
      <c r="SX9" s="111" t="str">
        <f t="shared" si="23"/>
        <v>C</v>
      </c>
      <c r="SY9" s="111" t="str">
        <f t="shared" si="12"/>
        <v/>
      </c>
      <c r="SZ9" s="111" t="str">
        <f t="shared" si="13"/>
        <v/>
      </c>
      <c r="TA9" s="111" t="str">
        <f t="shared" si="14"/>
        <v>XBB</v>
      </c>
      <c r="TB9" s="114"/>
      <c r="TC9" s="114"/>
      <c r="TD9" s="114"/>
      <c r="TE9" s="114"/>
      <c r="TF9" s="114"/>
      <c r="TG9" s="114"/>
      <c r="TH9" s="114"/>
      <c r="TI9" s="114"/>
      <c r="TJ9" s="110">
        <f t="shared" si="15"/>
        <v>0</v>
      </c>
      <c r="TK9" s="111">
        <f>IF(CC9="",0,IFERROR(VLOOKUP(CC5&amp;CC6&amp;CC7&amp;CC8&amp;CC9,General!I:J,2,FALSE),0))</f>
        <v>0</v>
      </c>
      <c r="TL9" s="111"/>
      <c r="TM9" s="111"/>
      <c r="TN9" s="111"/>
      <c r="TO9" s="111"/>
      <c r="TP9" s="111"/>
      <c r="TQ9" s="111"/>
      <c r="TR9" s="111"/>
      <c r="TS9" s="111"/>
      <c r="TT9" s="111"/>
      <c r="TU9" s="111"/>
      <c r="TV9" s="111"/>
      <c r="TW9" s="111"/>
      <c r="TX9" s="111"/>
      <c r="TY9" s="111"/>
      <c r="TZ9" s="111"/>
      <c r="UA9" s="111"/>
      <c r="UB9" s="111">
        <f>IF(EE9="",0,IFERROR(VLOOKUP(EE5&amp;EE6&amp;EE7&amp;EE8&amp;EE9,General!I:J,2,FALSE),0))</f>
        <v>0</v>
      </c>
      <c r="UC9" s="111">
        <f>IF(EH9="",0,IFERROR(VLOOKUP(EH5&amp;EH6&amp;EH7&amp;EH8&amp;EH9,General!I:J,2,FALSE),0))</f>
        <v>0</v>
      </c>
      <c r="UD9" s="111"/>
      <c r="UE9" s="111"/>
      <c r="UF9" s="111"/>
      <c r="UG9" s="111"/>
      <c r="UH9" s="111"/>
      <c r="UI9" s="111"/>
      <c r="UJ9" s="111"/>
      <c r="UK9" s="111"/>
      <c r="UL9" s="111"/>
      <c r="UM9" s="111"/>
      <c r="UN9" s="111"/>
      <c r="UO9" s="111"/>
      <c r="UP9" s="111"/>
      <c r="UQ9" s="111"/>
      <c r="UR9" s="111"/>
      <c r="US9" s="111"/>
      <c r="UT9" s="111" t="str">
        <f>IF(AW9="","",IF(UT8+UU9&gt;=10,10,IF(UT8+UU9&lt;=-10,-10,UT8+UU9)))</f>
        <v/>
      </c>
      <c r="UU9" s="111">
        <f>IF(GJ9="",0,IFERROR(VLOOKUP(GJ5&amp;GJ6&amp;GJ7&amp;GJ8&amp;GJ9,General!I:J,2,FALSE),0))</f>
        <v>0</v>
      </c>
      <c r="UV9" s="111"/>
      <c r="UW9" s="111"/>
      <c r="UX9" s="111"/>
      <c r="UY9" s="111"/>
      <c r="UZ9" s="111"/>
      <c r="VA9" s="111"/>
      <c r="VB9" s="111"/>
      <c r="VC9" s="111"/>
      <c r="VD9" s="111"/>
      <c r="VE9" s="111"/>
      <c r="VF9" s="111"/>
      <c r="VG9" s="111"/>
      <c r="VH9" s="111"/>
      <c r="VI9" s="111"/>
      <c r="VJ9" s="111"/>
      <c r="VK9" s="111"/>
      <c r="VL9" s="111"/>
      <c r="VM9" s="111">
        <f>IF(IL9="",0,IFERROR(VLOOKUP(IL5&amp;IL6&amp;IL7&amp;IL8&amp;IL9,General!I:J,2,FALSE),0))</f>
        <v>0</v>
      </c>
      <c r="VN9" s="111"/>
      <c r="VO9" s="111"/>
      <c r="VP9" s="111"/>
      <c r="VQ9" s="111"/>
      <c r="VR9" s="111"/>
      <c r="VS9" s="111"/>
      <c r="VT9" s="111"/>
      <c r="VU9" s="111"/>
      <c r="VV9" s="111"/>
      <c r="VW9" s="111"/>
      <c r="VX9" s="111"/>
      <c r="VY9" s="111"/>
      <c r="VZ9" s="111"/>
      <c r="WA9" s="111"/>
      <c r="WB9" s="111"/>
      <c r="WC9" s="111"/>
      <c r="WD9" s="111" t="str">
        <f>IF(CG9="","",IF(WD8+WE9&gt;=10,10,IF(WD8+WE9&lt;=-10,-10,WD8+WE9)))</f>
        <v/>
      </c>
      <c r="WE9" s="111">
        <f>IF(KN9="",0,IFERROR(VLOOKUP(KN5&amp;KN6&amp;KN7&amp;KN8&amp;KN9,General!I:J,2,FALSE),0))</f>
        <v>0</v>
      </c>
      <c r="WF9" s="111"/>
      <c r="WG9" s="111"/>
      <c r="WH9" s="111"/>
      <c r="WI9" s="111"/>
      <c r="WJ9" s="111"/>
      <c r="WK9" s="111"/>
      <c r="WL9" s="111"/>
      <c r="WM9" s="111"/>
      <c r="WN9" s="111"/>
      <c r="WO9" s="111"/>
      <c r="WP9" s="111"/>
      <c r="WQ9" s="111"/>
      <c r="WR9" s="111"/>
      <c r="WS9" s="111"/>
      <c r="WT9" s="111"/>
      <c r="WU9" s="111"/>
      <c r="WV9" s="111"/>
      <c r="WW9" s="111"/>
      <c r="WX9" s="111"/>
      <c r="WY9" s="111"/>
      <c r="WZ9" s="111"/>
      <c r="XA9" s="111"/>
      <c r="XB9" s="111"/>
      <c r="XC9" s="111"/>
      <c r="XD9" s="111"/>
      <c r="XE9" s="109"/>
      <c r="XF9" s="155"/>
      <c r="XG9" s="109"/>
      <c r="XH9" s="114"/>
      <c r="XI9" s="114"/>
      <c r="XJ9" s="114"/>
      <c r="XK9" s="114"/>
      <c r="XL9" s="114"/>
      <c r="XM9" s="114"/>
      <c r="XN9" s="114"/>
      <c r="XO9" s="114"/>
      <c r="XP9" s="114"/>
      <c r="XQ9" s="114"/>
      <c r="XR9" s="114"/>
      <c r="XS9" s="114" t="str">
        <f t="shared" si="3"/>
        <v/>
      </c>
      <c r="XT9" s="114">
        <f t="shared" si="4"/>
        <v>1</v>
      </c>
      <c r="XU9" s="114"/>
      <c r="XV9" s="114"/>
      <c r="XW9" s="114"/>
      <c r="XX9" s="114"/>
      <c r="XY9" s="114"/>
      <c r="XZ9" s="114"/>
      <c r="YA9" s="114" t="str">
        <f>XM12</f>
        <v/>
      </c>
      <c r="YB9" s="114" t="s">
        <v>38</v>
      </c>
      <c r="YC9" s="114"/>
      <c r="YD9" s="114" t="s">
        <v>310</v>
      </c>
      <c r="YE9" s="114"/>
      <c r="YF9" s="114" t="s">
        <v>39</v>
      </c>
      <c r="YG9" s="114" t="s">
        <v>40</v>
      </c>
      <c r="YH9" s="114" t="s">
        <v>661</v>
      </c>
      <c r="YI9" s="114" t="s">
        <v>41</v>
      </c>
      <c r="YJ9" s="114" t="e">
        <f>VLOOKUP(YH9,General!I:J,2,FALSE)</f>
        <v>#N/A</v>
      </c>
      <c r="YK9" s="114"/>
      <c r="YL9" s="114">
        <v>0</v>
      </c>
      <c r="YM9" s="114">
        <v>0</v>
      </c>
      <c r="YN9" s="114">
        <v>0</v>
      </c>
      <c r="YO9" s="114">
        <v>0</v>
      </c>
      <c r="YP9" s="114"/>
      <c r="YQ9" s="103"/>
      <c r="YR9" s="114">
        <v>0</v>
      </c>
      <c r="YS9" s="114">
        <v>0</v>
      </c>
      <c r="YU9" s="151"/>
      <c r="ZR9" s="1">
        <f t="shared" si="1"/>
        <v>1</v>
      </c>
    </row>
    <row r="10" spans="1:694" ht="15.75" thickBot="1">
      <c r="B10" s="25"/>
      <c r="C10" s="53" t="str">
        <f t="shared" ref="C10:C14" si="24">IF(M9="","",IF(ZN10="N",ZK10,""))</f>
        <v/>
      </c>
      <c r="D10" s="17"/>
      <c r="E10" s="17"/>
      <c r="F10" s="18"/>
      <c r="H10" s="56"/>
      <c r="I10" s="12"/>
      <c r="J10" s="23"/>
      <c r="K10" s="13"/>
      <c r="L10" s="46"/>
      <c r="M10" s="68" t="s">
        <v>6</v>
      </c>
      <c r="O10" s="11">
        <v>0</v>
      </c>
      <c r="P10" s="12">
        <v>0</v>
      </c>
      <c r="Q10" s="23">
        <v>0</v>
      </c>
      <c r="R10" s="48">
        <v>0</v>
      </c>
      <c r="S10" s="17"/>
      <c r="T10" s="29"/>
      <c r="U10" s="17"/>
      <c r="V10" s="30"/>
      <c r="W10" s="35"/>
      <c r="X10" s="37"/>
      <c r="Y10" s="9" t="str">
        <f t="shared" si="16"/>
        <v>B</v>
      </c>
      <c r="Z10" s="4" t="str">
        <f t="shared" si="17"/>
        <v>D</v>
      </c>
      <c r="AA10" s="4" t="str">
        <f t="shared" si="18"/>
        <v>C</v>
      </c>
      <c r="AB10" s="4" t="str">
        <f t="shared" si="8"/>
        <v/>
      </c>
      <c r="AC10" s="4" t="str">
        <f t="shared" si="19"/>
        <v/>
      </c>
      <c r="AD10" s="4" t="str">
        <f t="shared" si="20"/>
        <v/>
      </c>
      <c r="AE10" s="1" t="str">
        <f t="shared" ref="AE10:AE41" ca="1" si="25">IF(M9="","",IF(ZH10="P",BH10,""))</f>
        <v/>
      </c>
      <c r="AF10" s="1" t="str">
        <f t="shared" ref="AF10:AF41" ca="1" si="26">IF(M9="","",IF(ZH10="B",BH10,""))</f>
        <v/>
      </c>
      <c r="AG10" s="1" t="str">
        <f ca="1">IF(M9="","",IF(ZI10="p",BJ10,""))</f>
        <v/>
      </c>
      <c r="AH10" s="1" t="str">
        <f t="shared" ref="AH10:AH41" ca="1" si="27">IF(M9="","",IF(ZI10="B",BJ10,""))</f>
        <v/>
      </c>
      <c r="AI10" s="1" t="str">
        <f t="shared" ref="AI10:AI41" ca="1" si="28">IF(M9="","",IF(ZJ10="P",BL10,""))</f>
        <v/>
      </c>
      <c r="AJ10" s="1" t="str">
        <f t="shared" ref="AJ10:AJ41" ca="1" si="29">IF(M9="","",IF(ZJ10="B",BL10,""))</f>
        <v/>
      </c>
      <c r="AK10" s="1">
        <f>IF(D10="",0,IF(OR(D10="B",D10="XB"),1,INT(RIGHT(D10))))</f>
        <v>0</v>
      </c>
      <c r="AL10" s="1">
        <f>IF(E10="",0,IF(OR(E10="B",E10="XB"),1,INT(RIGHT(E10))))</f>
        <v>0</v>
      </c>
      <c r="AM10" s="1">
        <f t="shared" si="9"/>
        <v>0</v>
      </c>
      <c r="AN10" s="1">
        <f t="shared" ref="AN10:AN73" si="30">IF(X10="",0,IFERROR(VLOOKUP(X5&amp;X6&amp;X7&amp;X8&amp;X9&amp;X10,BW:BX,2,FALSE),0))</f>
        <v>0</v>
      </c>
      <c r="AP10" s="1" t="str">
        <f t="shared" ref="AP10:AP73" si="31">IF(OR(F6&amp;F7&amp;F8="WLW",F7&amp;F8="WW"),"Y","N")</f>
        <v>N</v>
      </c>
      <c r="AQ10" s="1" t="str">
        <f t="shared" ref="AQ10:AQ73" si="32">IF(OR(K6&amp;K7&amp;K8="WLW",K7&amp;K8="WW"),"Y","N")</f>
        <v>N</v>
      </c>
      <c r="AR10" s="1" t="str">
        <f t="shared" ref="AR10:AR73" si="33">IF(OR(R6&amp;R7&amp;R8="WLW",R7&amp;R8="WW"),"Y","N")</f>
        <v>N</v>
      </c>
      <c r="AS10" s="1">
        <f t="shared" ref="AS10:AS73" si="34">IF(M9="","",IF(AO10="S",1,AS9+1))</f>
        <v>1</v>
      </c>
      <c r="AT10" s="14" t="str">
        <f>IF(AT9="Y","N",IF(M9="","",(IF(AND(F9&amp;F10="WW",OR(AO9&amp;AO10="SC",AO9&amp;AO10="CC")),"Y",IF(AND(F8&amp;F9&amp;F10="WLW",BH10&lt;&gt;"B",OR(AO8&amp;AO9&amp;AO10="SCC",AO8&amp;AO9&amp;AO10="CCC")),"Y","N")))))</f>
        <v>N</v>
      </c>
      <c r="AU10" s="1" t="str">
        <f t="shared" ref="AU10:AU73" si="35">IF(AU9="Y","N",IF(M9="","",IF(AND(K9&amp;K10="WW",OR(AO9&amp;AO10="SC",AO9&amp;AO10="CC")),"Y",IF(AND(K8&amp;K9&amp;K10="WLW",BJ10&lt;&gt;"B",OR(AO8&amp;AO9&amp;AO10="SCC",AO8&amp;AO9&amp;AO10="CCC")),"Y","N"))))</f>
        <v>N</v>
      </c>
      <c r="AV10" s="1" t="str">
        <f t="shared" ref="AV10:AV73" si="36">IF(AV9="Y","N",IF(M9="","",IF(AND(R9&amp;R10="WW",OR(AO9&amp;AO10="SC",AO9&amp;AO10="CC")),"Y",IF(AND(R8&amp;R9&amp;R10="WLW",BL10&lt;&gt;"B",OR(AO8&amp;AO9&amp;AO10="SCC",AO8&amp;AO9&amp;AO10="CCC")),"Y","N"))))</f>
        <v>N</v>
      </c>
      <c r="AW10" s="1" t="str">
        <f t="shared" ref="AW10:AW73" si="37">IF(M9="","",IF(AND(S10&lt;0,AS10&gt;2,S10&gt;=(2-AS10)),"R","N"))</f>
        <v>N</v>
      </c>
      <c r="AX10" s="1" t="str">
        <f t="shared" ref="AX10:AX73" si="38">IF(M9="","",IF(AA10="B",IF(M9="P",BL10,""),IF(M9="B",BL10,"")))</f>
        <v/>
      </c>
      <c r="AY10" s="1" t="str">
        <f t="shared" ref="AY10:AY73" si="39">IF(M9="","",IF(AA10="B",IF(M9="B",BL10,""),IF(M9="P",BL10,"")))</f>
        <v/>
      </c>
      <c r="AZ10" s="1" t="str">
        <f t="shared" si="10"/>
        <v/>
      </c>
      <c r="BA10" s="1">
        <f t="shared" si="11"/>
        <v>2</v>
      </c>
      <c r="BB10" s="1" t="str">
        <f t="shared" ref="BB10:BC25" si="40">IF(AZ5="",0,AZ5)&amp;IF(AZ6="",0,AZ6)&amp;IF(AZ7="",0,AZ7)&amp;IF(AZ8="",0,AZ8)&amp;IF(AZ9="",0,AZ9)</f>
        <v>12010</v>
      </c>
      <c r="BC10" s="1" t="str">
        <f t="shared" si="40"/>
        <v>00101</v>
      </c>
      <c r="BF10" s="1" t="str">
        <f>IF(COUNTBLANK(AZ5:AZ9)&gt;2,"B","P")</f>
        <v>P</v>
      </c>
      <c r="BG10" s="1" t="str">
        <f t="shared" ref="BG10:BG73" si="41">IF(AE9="",AF9,AE9)&amp;F9</f>
        <v/>
      </c>
      <c r="BH10" s="1" t="str">
        <f>IF(OR(AO10="S",AND(AT9="Y",AP10="N",BH9&lt;&gt;"B")),"B",IFERROR(VLOOKUP(BG10,BT:BU,2,FALSE),""))</f>
        <v/>
      </c>
      <c r="BI10" s="1" t="str">
        <f t="shared" ref="BI10:BI73" si="42">IF(AG9="",AH9,AG9)&amp;K9</f>
        <v/>
      </c>
      <c r="BJ10" s="1" t="str">
        <f>IF(OR(AO10="S",AND(AU9="Y",AQ10="N",BJ9&lt;&gt;"B")),"B",IFERROR(VLOOKUP(BI10,BT:BU,2,FALSE),""))</f>
        <v/>
      </c>
      <c r="BK10" s="1" t="str">
        <f t="shared" ref="BK10:BK73" si="43">IF(AI9="",AJ9,AI9)&amp;R9</f>
        <v/>
      </c>
      <c r="BL10" s="1" t="str">
        <f>IF(OR(AO10="S",AND(AV9="Y",AR10="N",BL9&lt;&gt;"B")),"B",IFERROR(VLOOKUP(BK10,BT:BU,2,FALSE),""))</f>
        <v/>
      </c>
      <c r="BM10" s="1" t="str">
        <f>IF(BH10="","",IF(OR(BH10="B",BH10="XB"),1,RIGHT(BH10)))</f>
        <v/>
      </c>
      <c r="BN10" s="1" t="str">
        <f>IF(BJ10="","",IF(OR(BJ10="B",BJ10="XB"),1,RIGHT(BJ10)))</f>
        <v/>
      </c>
      <c r="BO10" s="1" t="str">
        <f>IF(BL10="","",IF(OR(BL10="B",BL10="XB"),1,RIGHT(BL10)))</f>
        <v/>
      </c>
      <c r="BR10" s="1" t="str">
        <f>General!A8</f>
        <v>F3</v>
      </c>
      <c r="BS10" s="1" t="str">
        <f>General!B8</f>
        <v>W</v>
      </c>
      <c r="BT10" s="1" t="str">
        <f>General!C8</f>
        <v>F3W</v>
      </c>
      <c r="BU10" s="1" t="str">
        <f>General!D8</f>
        <v>F2</v>
      </c>
      <c r="BW10" s="1" t="str">
        <f>General!F8</f>
        <v>LLW</v>
      </c>
      <c r="BX10" s="1">
        <f>General!G8</f>
        <v>1</v>
      </c>
      <c r="BZ10" s="1">
        <f t="shared" si="2"/>
        <v>1</v>
      </c>
      <c r="CA10" s="1" t="str">
        <f>CH10</f>
        <v>B</v>
      </c>
      <c r="CB10" s="98" t="str">
        <f t="shared" ref="CB10:CB41" si="44">IF(M9="","",XY10)</f>
        <v>P</v>
      </c>
      <c r="CC10" s="99" t="str">
        <f t="shared" ref="CC10:CC41" si="45">IF(M10="","",IF(M10=CB10,"Y","N"))</f>
        <v>N</v>
      </c>
      <c r="CD10" s="97">
        <f t="shared" ref="CD10:CD41" si="46">IF(M10="","",IF(CD9+TK10&gt;=10,10,IF(CD9+TK10&lt;=-10,-10,CD9+TK10)))</f>
        <v>-1</v>
      </c>
      <c r="CE10" s="96" t="str">
        <f t="shared" ref="CE10:CE41" si="47">IF(M9="","",IF(XY10="B","P","B"))</f>
        <v>B</v>
      </c>
      <c r="CF10" s="99" t="str">
        <f t="shared" ref="CF10:CF41" si="48">IF(M10="","",IF(M10=CE10,"Y","N"))</f>
        <v>Y</v>
      </c>
      <c r="CG10" s="97">
        <f t="shared" ref="CG10:CG41" si="49">IF(M10="","",IF(CG9+TL10&gt;=10,10,IF(CG9+TL10&lt;=-10,-10,CG9+TL10)))</f>
        <v>1</v>
      </c>
      <c r="CH10" s="98" t="str">
        <f t="shared" ref="CH10:CH41" si="50">IF(M9="","",XZ10)</f>
        <v>B</v>
      </c>
      <c r="CI10" s="99" t="str">
        <f t="shared" ref="CI10:CI41" si="51">IF(M10="","",IF(M10=CH10,"Y","N"))</f>
        <v>Y</v>
      </c>
      <c r="CJ10" s="97">
        <f t="shared" ref="CJ10:CJ41" si="52">IF(M10="","",IF(CJ9+TM10&gt;=10,10,IF(CJ9+TM10&lt;=-10,-10,CJ9+TM10)))</f>
        <v>1</v>
      </c>
      <c r="CK10" s="98" t="str">
        <f t="shared" ref="CK10:CK41" si="53">IF(M9="","",IF(XZ10="B","P","B"))</f>
        <v>P</v>
      </c>
      <c r="CL10" s="99" t="str">
        <f t="shared" ref="CL10:CL41" si="54">IF(M10="","",IF(M10=CK10,"Y","N"))</f>
        <v>N</v>
      </c>
      <c r="CM10" s="97">
        <f t="shared" ref="CM10:CM41" si="55">IF(M10="","",IF(CM9+TN10&gt;=10,10,IF(CM9+TN10&lt;=-10,-10,CM9+TN10)))</f>
        <v>-1</v>
      </c>
      <c r="CN10" s="98" t="str">
        <f>IF(M9="","",IF(XY10="B","P","B"))</f>
        <v>B</v>
      </c>
      <c r="CO10" s="99" t="str">
        <f t="shared" ref="CO10:CO41" si="56">IF(M10="","",IF(M10=CN10,"Y","N"))</f>
        <v>Y</v>
      </c>
      <c r="CP10" s="97">
        <f t="shared" ref="CP10:CP41" si="57">IF(M10="","",IF(CP9+TO10&gt;=10,10,IF(CP9+TO10&lt;=-10,-10,CP9+TO10)))</f>
        <v>1</v>
      </c>
      <c r="CQ10" s="98" t="str">
        <f t="shared" ref="CQ10:CQ41" si="58">IF(M9="","",IF(M8="P","P","B"))</f>
        <v>P</v>
      </c>
      <c r="CR10" s="99" t="str">
        <f t="shared" ref="CR10:CR41" si="59">IF(M10="","",IF(M10=CQ10,"Y","N"))</f>
        <v>N</v>
      </c>
      <c r="CS10" s="97">
        <f t="shared" ref="CS10:CS41" si="60">IF(M10="","",IF(CS9+TP10&gt;=10,10,IF(CS9+TP10&lt;=-10,-10,CS9+TP10)))</f>
        <v>-1</v>
      </c>
      <c r="CT10" s="98" t="str">
        <f t="shared" ref="CT10:CT41" si="61">IF(M9="","",IF(M8="P","B","P"))</f>
        <v>B</v>
      </c>
      <c r="CU10" s="99" t="str">
        <f t="shared" ref="CU10:CU41" si="62">IF(M10="","",IF(M10=CT10,"Y","N"))</f>
        <v>Y</v>
      </c>
      <c r="CV10" s="100">
        <f t="shared" ref="CV10:CV41" si="63">IF(M10="","",IF(CV9+TQ10&gt;=10,10,IF(CV9+TQ10&lt;=-10,-10,CV9+TQ10)))</f>
        <v>1</v>
      </c>
      <c r="CW10" s="98" t="str">
        <f t="shared" ref="CW10:CW41" si="64">IF(M9="","",IF(CN10="B","P","B"))</f>
        <v>P</v>
      </c>
      <c r="CX10" s="99" t="str">
        <f t="shared" ref="CX10:CX41" si="65">IF(M10="","",IF(M10=CW10,"Y","N"))</f>
        <v>N</v>
      </c>
      <c r="CY10" s="100">
        <f t="shared" ref="CY10:CY41" si="66">IF(M10="","",IF(CY9+TR10&gt;=10,10,IF(CY9+TR10&lt;=-10,-10,CY9+TR10)))</f>
        <v>-1</v>
      </c>
      <c r="CZ10" s="98" t="str">
        <f t="shared" ref="CZ10:CZ41" si="67">IF(M9="","",IF(EA10="B","P","B"))</f>
        <v>P</v>
      </c>
      <c r="DA10" s="99" t="str">
        <f t="shared" ref="DA10:DA41" si="68">IF(M10="","",IF(M10=CZ10,"Y","N"))</f>
        <v>N</v>
      </c>
      <c r="DB10" s="97">
        <f t="shared" ref="DB10:DB41" si="69">IF(M10="","",IF(DB9+TS10&gt;=10,10,IF(DB9+TS10&lt;=-10,-10,DB9+TS10)))</f>
        <v>-1</v>
      </c>
      <c r="DC10" s="96" t="str">
        <f t="shared" ref="DC10:DC41" si="70">IF(M9="","",M9)</f>
        <v>B</v>
      </c>
      <c r="DD10" s="99" t="str">
        <f t="shared" ref="DD10:DD41" si="71">IF(M10="","",IF(M10=DC10,"Y","N"))</f>
        <v>Y</v>
      </c>
      <c r="DE10" s="97">
        <f t="shared" ref="DE10:DE41" si="72">IF(M10="","",IF(DE9+TT10&gt;=10,10,IF(DE9+TT10&lt;=-10,-10,DE9+TT10)))</f>
        <v>1</v>
      </c>
      <c r="DF10" s="98" t="str">
        <f t="shared" ref="DF10:DF41" si="73">IF(M9="","",IF(M9="P","B","P"))</f>
        <v>P</v>
      </c>
      <c r="DG10" s="99" t="str">
        <f t="shared" ref="DG10:DG41" si="74">IF(M10="","",IF(DF10=M10,"Y","N"))</f>
        <v>N</v>
      </c>
      <c r="DH10" s="97">
        <f t="shared" ref="DH10:DH41" si="75">IF(M10="","",IF(DH9+TU10&gt;=10,10,IF(DH9+TU10&lt;=-10,-10,DH9+TU10)))</f>
        <v>-1</v>
      </c>
      <c r="DI10" s="98" t="str">
        <f t="shared" ref="DI10:DI41" si="76">IF(M9="","",M7)</f>
        <v>B</v>
      </c>
      <c r="DJ10" s="99" t="str">
        <f t="shared" ref="DJ10:DJ41" si="77">IF(M10="","",IF(M10=DI10,"Y","N"))</f>
        <v>Y</v>
      </c>
      <c r="DK10" s="97">
        <f t="shared" ref="DK10:DK41" si="78">IF(M10="","",IF(DK9+TV10&gt;=10,10,IF(DK9+TV10&lt;=-10,-10,DK9+TV10)))</f>
        <v>1</v>
      </c>
      <c r="DL10" s="98" t="str">
        <f t="shared" ref="DL10:DL41" si="79">IF(M9="","",IF(M7="P","B","P"))</f>
        <v>P</v>
      </c>
      <c r="DM10" s="99" t="str">
        <f t="shared" ref="DM10:DM41" si="80">IF(M10="","",IF(M10=DL10,"Y","N"))</f>
        <v>N</v>
      </c>
      <c r="DN10" s="97">
        <f t="shared" ref="DN10:DN41" si="81">IF(M10="","",IF(DN9+TW10&gt;=10,10,IF(DN9+TW10&lt;=-10,-10,DN9+TW10)))</f>
        <v>-1</v>
      </c>
      <c r="DO10" s="98" t="str">
        <f t="shared" ref="DO10:DO41" si="82">IF(M9="","",M6)</f>
        <v>P</v>
      </c>
      <c r="DP10" s="99" t="str">
        <f t="shared" ref="DP10:DP41" si="83">IF(M10="","",IF(M10=DO10,"Y","N"))</f>
        <v>N</v>
      </c>
      <c r="DQ10" s="97">
        <f t="shared" ref="DQ10:DQ41" si="84">IF(M10="","",IF(DQ9+TX10&gt;=10,10,IF(DQ9+TX10&lt;=-10,-10,DQ9+TX10)))</f>
        <v>-1</v>
      </c>
      <c r="DR10" s="98" t="str">
        <f t="shared" ref="DR10:DR41" si="85">IF(M9="","",IF(M6="P","B","P"))</f>
        <v>B</v>
      </c>
      <c r="DS10" s="99" t="str">
        <f t="shared" ref="DS10:DS41" si="86">IF(M10="","",IF(M10=DR10,"Y","N"))</f>
        <v>Y</v>
      </c>
      <c r="DT10" s="97">
        <f t="shared" ref="DT10:DT41" si="87">IF(M10="","",IF(DT9+TY10&gt;=10,10,IF(DT9+TY10&lt;=-10,-10,DT9+TY10)))</f>
        <v>1</v>
      </c>
      <c r="DU10" s="98" t="str">
        <f t="shared" ref="DU10:DU41" si="88">IF(M9="","",M5)</f>
        <v>P</v>
      </c>
      <c r="DV10" s="99" t="str">
        <f t="shared" ref="DV10:DV41" si="89">IF(M10="","",IF(M10=DU10,"Y","N"))</f>
        <v>N</v>
      </c>
      <c r="DW10" s="97">
        <f t="shared" ref="DW10:DW41" si="90">IF(M10="","",IF(DW9+TZ10&gt;=10,10,IF(DW9+TZ10&lt;=-10,-10,DW9+TZ10)))</f>
        <v>-1</v>
      </c>
      <c r="DX10" s="98" t="str">
        <f t="shared" ref="DX10:DX41" si="91">IF(M9="","",IF(M5="P","B","P"))</f>
        <v>B</v>
      </c>
      <c r="DY10" s="99" t="str">
        <f t="shared" ref="DY10:DY41" si="92">IF(M10="","",IF(M10=DX10,"Y","N"))</f>
        <v>Y</v>
      </c>
      <c r="DZ10" s="100">
        <f t="shared" ref="DZ10:DZ41" si="93">IF(M10="","",IF(DZ9+UA10&gt;=10,10,IF(DZ9+UA10&lt;=-10,-10,DZ9+UA10)))</f>
        <v>1</v>
      </c>
      <c r="EA10" s="98" t="str">
        <f t="shared" ref="EA10:EA73" si="94">IF(M9="","",IF(YP10=2,"B","P"))</f>
        <v>B</v>
      </c>
      <c r="EB10" s="99" t="str">
        <f t="shared" ref="EB10:EB41" si="95">IF(M10="","",IF(M10=EA10,"Y","N"))</f>
        <v>Y</v>
      </c>
      <c r="EC10" s="97">
        <f t="shared" ref="EC10:EC41" si="96">IF(M10="","",IF(EC9+XF10&gt;=10,10,IF(EC9+XF10&lt;=-10,-10,EC9+XF10)))</f>
        <v>1</v>
      </c>
      <c r="ED10" s="98" t="s">
        <v>6</v>
      </c>
      <c r="EE10" s="99" t="str">
        <f t="shared" ref="EE10:EE41" si="97">IF(M10="","",IF(M10=ED10,"Y","N"))</f>
        <v>Y</v>
      </c>
      <c r="EF10" s="97">
        <f t="shared" ref="EF10:EF41" si="98">IF(M10="","",IF(EF9+UB10&gt;=10,10,IF(EF9+UB10&lt;=-10,-10,EF9+UB10)))</f>
        <v>1</v>
      </c>
      <c r="EG10" s="96" t="str">
        <f t="shared" ref="EG10:EG41" si="99">IF(M9="","",IF(AAA10="B","P","B"))</f>
        <v>B</v>
      </c>
      <c r="EH10" s="99" t="str">
        <f t="shared" ref="EH10:EH41" si="100">IF(M10="","",IF(M10=EG10,"Y","N"))</f>
        <v>Y</v>
      </c>
      <c r="EI10" s="97">
        <f t="shared" ref="EI10:EI41" si="101">IF(M10="","",IF(EI9+UC10&gt;=10,10,IF(EI9+UC10&lt;=-10,-10,EI9+UC10)))</f>
        <v>1</v>
      </c>
      <c r="EJ10" s="96" t="str">
        <f t="shared" ref="EJ10:EJ41" si="102">IF(M9="","",IF(AAB10="B","B","P"))</f>
        <v>P</v>
      </c>
      <c r="EK10" s="99" t="str">
        <f t="shared" ref="EK10:EK41" si="103">IF(M10="","",IF(M10=EJ10,"Y","N"))</f>
        <v>N</v>
      </c>
      <c r="EL10" s="97">
        <f t="shared" ref="EL10:EL41" si="104">IF(M10="","",IF(EL9+UD10&gt;=10,10,IF(EL9+UD10&lt;=-10,-10,EL9+UD10)))</f>
        <v>-1</v>
      </c>
      <c r="EM10" s="98" t="str">
        <f t="shared" ref="EM10:EM41" si="105">IF(M9="","",IF(AAB10="B","P","B"))</f>
        <v>B</v>
      </c>
      <c r="EN10" s="99" t="str">
        <f t="shared" ref="EN10:EN41" si="106">IF(M10="","",IF(M10=EM10,"Y","N"))</f>
        <v>Y</v>
      </c>
      <c r="EO10" s="97">
        <f t="shared" ref="EO10:EO41" si="107">IF(M10="","",IF(EO9+UE10&gt;=10,10,IF(EO9+UE10&lt;=-10,-10,EO9+UE10)))</f>
        <v>1</v>
      </c>
      <c r="EP10" s="98" t="str">
        <f>IF(M9="","",IF(AAA10="B","P","B"))</f>
        <v>B</v>
      </c>
      <c r="EQ10" s="99" t="str">
        <f t="shared" ref="EQ10:EQ41" si="108">IF(M10="","",IF(M10=EP10,"Y","N"))</f>
        <v>Y</v>
      </c>
      <c r="ER10" s="97">
        <f t="shared" ref="ER10:ER41" si="109">IF(M10="","",IF(ER9+UF10&gt;=10,10,IF(ER9+UF10&lt;=-10,-10,ER9+UF10)))</f>
        <v>1</v>
      </c>
      <c r="ES10" s="98" t="str">
        <f t="shared" ref="ES10:ES41" si="110">IF(M9="","",IF(M8="P","P","B"))</f>
        <v>P</v>
      </c>
      <c r="ET10" s="99" t="str">
        <f t="shared" ref="ET10:ET41" si="111">IF(M10="","",IF(M10=ES10,"Y","N"))</f>
        <v>N</v>
      </c>
      <c r="EU10" s="97">
        <f t="shared" ref="EU10:EU41" si="112">IF(M10="","",IF(EU9+UG10&gt;=10,10,IF(EU9+UG10&lt;=-10,-10,EU9+UG10)))</f>
        <v>-1</v>
      </c>
      <c r="EV10" s="98" t="str">
        <f t="shared" ref="EV10:EV41" si="113">IF(M9="","",IF(M8="P","B","P"))</f>
        <v>B</v>
      </c>
      <c r="EW10" s="99" t="str">
        <f t="shared" ref="EW10:EW41" si="114">IF(M10="","",IF(M10=EV10,"Y","N"))</f>
        <v>Y</v>
      </c>
      <c r="EX10" s="100">
        <f t="shared" ref="EX10:EX41" si="115">IF(M10="","",IF(EX9+UH10&gt;=10,10,IF(EX9+UH10&lt;=-10,-10,EX9+UH10)))</f>
        <v>1</v>
      </c>
      <c r="EY10" s="98" t="str">
        <f t="shared" ref="EY10:EY41" si="116">IF(M9="","",IF(EP10="B","P","B"))</f>
        <v>P</v>
      </c>
      <c r="EZ10" s="99" t="str">
        <f t="shared" ref="EZ10:EZ41" si="117">IF(M10="","",IF(M10=EY10,"Y","N"))</f>
        <v>N</v>
      </c>
      <c r="FA10" s="100">
        <f t="shared" ref="FA10:FA41" si="118">IF(M10="","",IF(FA9+UI10&gt;=10,10,IF(FA9+UI10&lt;=-10,-10,FA9+UI10)))</f>
        <v>-1</v>
      </c>
      <c r="FB10" s="98" t="str">
        <f t="shared" ref="FB10:FB41" si="119">IF(M9="","",IF(GC10="B","P","B"))</f>
        <v>B</v>
      </c>
      <c r="FC10" s="99" t="str">
        <f t="shared" ref="FC10:FC41" si="120">IF(M10="","",IF(M10=FB10,"Y","N"))</f>
        <v>Y</v>
      </c>
      <c r="FD10" s="97">
        <f t="shared" ref="FD10:FD41" si="121">IF(M10="","",IF(FD9+UJ10&gt;=10,10,IF(FD9+UJ10&lt;=-10,-10,FD9+UJ10)))</f>
        <v>1</v>
      </c>
      <c r="FE10" s="96" t="str">
        <f t="shared" ref="FE10:FE41" si="122">IF(M9="","",M9)</f>
        <v>B</v>
      </c>
      <c r="FF10" s="99" t="str">
        <f t="shared" ref="FF10:FF41" si="123">IF(M10="","",IF(M10=FE10,"Y","N"))</f>
        <v>Y</v>
      </c>
      <c r="FG10" s="97">
        <f t="shared" ref="FG10:FG41" si="124">IF(M10="","",IF(FG9+UK10&gt;=10,10,IF(FG9+UK10&lt;=-10,-10,FG9+UK10)))</f>
        <v>1</v>
      </c>
      <c r="FH10" s="98" t="str">
        <f t="shared" ref="FH10:FH41" si="125">IF(M9="","",IF(M9="P","B","P"))</f>
        <v>P</v>
      </c>
      <c r="FI10" s="99" t="str">
        <f t="shared" ref="FI10:FI41" si="126">IF(M10="","",IF(FH10=M10,"Y","N"))</f>
        <v>N</v>
      </c>
      <c r="FJ10" s="97">
        <f t="shared" ref="FJ10:FJ41" si="127">IF(M10="","",IF(FJ9+UL10&gt;=10,10,IF(FJ9+UL10&lt;=-10,-10,FJ9+UL10)))</f>
        <v>-1</v>
      </c>
      <c r="FK10" s="98" t="str">
        <f t="shared" ref="FK10:FK41" si="128">IF(M9="","",M7)</f>
        <v>B</v>
      </c>
      <c r="FL10" s="99" t="str">
        <f t="shared" ref="FL10:FL41" si="129">IF(M10="","",IF(M10=FK10,"Y","N"))</f>
        <v>Y</v>
      </c>
      <c r="FM10" s="97">
        <f t="shared" ref="FM10:FM41" si="130">IF(M10="","",IF(FM9+UM10&gt;=10,10,IF(FM9+UM10&lt;=-10,-10,FM9+UM10)))</f>
        <v>1</v>
      </c>
      <c r="FN10" s="98" t="str">
        <f t="shared" ref="FN10:FN41" si="131">IF(M9="","",IF(M7="P","B","P"))</f>
        <v>P</v>
      </c>
      <c r="FO10" s="99" t="str">
        <f t="shared" ref="FO10:FO41" si="132">IF(M10="","",IF(M10=FN10,"Y","N"))</f>
        <v>N</v>
      </c>
      <c r="FP10" s="97">
        <f t="shared" ref="FP10:FP41" si="133">IF(M10="","",IF(FP9+UN10&gt;=10,10,IF(FP9+UN10&lt;=-10,-10,FP9+UN10)))</f>
        <v>-1</v>
      </c>
      <c r="FQ10" s="98" t="str">
        <f t="shared" ref="FQ10:FQ41" si="134">IF(M9="","",M6)</f>
        <v>P</v>
      </c>
      <c r="FR10" s="99" t="str">
        <f t="shared" ref="FR10:FR41" si="135">IF(M10="","",IF(M10=FQ10,"Y","N"))</f>
        <v>N</v>
      </c>
      <c r="FS10" s="97">
        <f t="shared" ref="FS10:FS41" si="136">IF(M10="","",IF(FS9+UO10&gt;=10,10,IF(FS9+UO10&lt;=-10,-10,FS9+UO10)))</f>
        <v>-1</v>
      </c>
      <c r="FT10" s="98" t="str">
        <f t="shared" ref="FT10:FT41" si="137">IF(M9="","",IF(M6="P","B","P"))</f>
        <v>B</v>
      </c>
      <c r="FU10" s="99" t="str">
        <f t="shared" ref="FU10:FU41" si="138">IF(M10="","",IF(M10=FT10,"Y","N"))</f>
        <v>Y</v>
      </c>
      <c r="FV10" s="97">
        <f t="shared" ref="FV10:FV41" si="139">IF(M10="","",IF(FV9+UP10&gt;=10,10,IF(FV9+UP10&lt;=-10,-10,FV9+UP10)))</f>
        <v>1</v>
      </c>
      <c r="FW10" s="98" t="str">
        <f t="shared" ref="FW10:FW41" si="140">IF(M9="","",M5)</f>
        <v>P</v>
      </c>
      <c r="FX10" s="99" t="str">
        <f t="shared" ref="FX10:FX41" si="141">IF(M10="","",IF(M10=FW10,"Y","N"))</f>
        <v>N</v>
      </c>
      <c r="FY10" s="97">
        <f t="shared" ref="FY10:FY41" si="142">IF(M10="","",IF(FY9+UQ10&gt;=10,10,IF(FY9+UQ10&lt;=-10,-10,FY9+UQ10)))</f>
        <v>-1</v>
      </c>
      <c r="FZ10" s="98" t="str">
        <f t="shared" ref="FZ10:FZ41" si="143">IF(M9="","",IF(M5="P","B","P"))</f>
        <v>B</v>
      </c>
      <c r="GA10" s="99" t="str">
        <f t="shared" ref="GA10:GA41" si="144">IF(M10="","",IF(M10=FZ10,"Y","N"))</f>
        <v>Y</v>
      </c>
      <c r="GB10" s="100">
        <f t="shared" ref="GB10:GB41" si="145">IF(M10="","",IF(GB9+UR10&gt;=10,10,IF(GB9+UR10&lt;=-10,-10,GB9+UR10)))</f>
        <v>1</v>
      </c>
      <c r="GC10" s="98" t="str">
        <f t="shared" ref="GC10:GC41" si="146">IF(M9="","",IF(AAR10=2,"B","P"))</f>
        <v>P</v>
      </c>
      <c r="GD10" s="99" t="str">
        <f t="shared" ref="GD10:GD41" si="147">IF(M10="","",IF(M10=GC10,"Y","N"))</f>
        <v>N</v>
      </c>
      <c r="GE10" s="97">
        <f t="shared" ref="GE10:GE41" si="148">IF(M10="","",IF(GE9+US10&gt;=10,10,IF(GE9+US10&lt;=-10,-10,GE9+US10)))</f>
        <v>-1</v>
      </c>
      <c r="GF10" s="98" t="str">
        <f t="shared" ref="GF10:GF41" si="149">IF(M9="","",M10)</f>
        <v>B</v>
      </c>
      <c r="GG10" s="99" t="str">
        <f t="shared" ref="GG10:GG41" si="150">IF(M10="","",IF(M10=GF10,"Y","N"))</f>
        <v>Y</v>
      </c>
      <c r="GH10" s="97">
        <f t="shared" ref="GH10:GH41" si="151">IF(M10="","",IF(GH9+UT10&gt;=10,10,IF(GH9+UT10&lt;=-10,-10,GH9+UT10)))</f>
        <v>1</v>
      </c>
      <c r="GI10" s="98" t="str">
        <f t="shared" ref="GI10:GI41" si="152">IF(M9="","",IF(ACD10="B","P","B"))</f>
        <v>B</v>
      </c>
      <c r="GJ10" s="99" t="str">
        <f t="shared" ref="GJ10:GJ41" si="153">IF(M10="","",IF(M10=GI10,"Y","N"))</f>
        <v>Y</v>
      </c>
      <c r="GK10" s="97">
        <f t="shared" ref="GK10:GK41" si="154">IF(M10="","",IF(GK9+UU10&gt;=10,10,IF(GK9+UU10&lt;=-10,-10,GK9+UU10)))</f>
        <v>1</v>
      </c>
      <c r="GL10" s="98" t="str">
        <f>IF(M9="","",IF(ACC10="B","P","B"))</f>
        <v>B</v>
      </c>
      <c r="GM10" s="99" t="str">
        <f t="shared" ref="GM10:GM41" si="155">IF(M10="","",IF(M10=GL10,"Y","N"))</f>
        <v>Y</v>
      </c>
      <c r="GN10" s="97">
        <f t="shared" ref="GN10:GN41" si="156">IF(M10="","",IF(GN9+UV10&gt;=10,10,IF(GN9+UV10&lt;=-10,-10,GN9+UV10)))</f>
        <v>1</v>
      </c>
      <c r="GO10" s="98" t="str">
        <f t="shared" ref="GO10:GO41" si="157">IF(M9="","",IF(M8="P","P","B"))</f>
        <v>P</v>
      </c>
      <c r="GP10" s="99" t="str">
        <f t="shared" ref="GP10:GP41" si="158">IF(M10="","",IF(M10=GO10,"Y","N"))</f>
        <v>N</v>
      </c>
      <c r="GQ10" s="97">
        <f t="shared" ref="GQ10:GQ41" si="159">IF(M10="","",IF(GQ9+UW10&gt;=10,10,IF(GQ9+UW10&lt;=-10,-10,GQ9+UW10)))</f>
        <v>-1</v>
      </c>
      <c r="GR10" s="98" t="str">
        <f t="shared" ref="GR10:GR41" si="160">IF(M9="","",IF(M8="P","B","P"))</f>
        <v>B</v>
      </c>
      <c r="GS10" s="99" t="str">
        <f t="shared" ref="GS10:GS41" si="161">IF(M10="","",IF(M10=GR10,"Y","N"))</f>
        <v>Y</v>
      </c>
      <c r="GT10" s="100">
        <f t="shared" ref="GT10:GT41" si="162">IF(M10="","",IF(GT9+UX10&gt;=10,10,IF(GT9+UX10&lt;=-10,-10,GT9+UX10)))</f>
        <v>1</v>
      </c>
      <c r="GU10" s="98" t="str">
        <f t="shared" ref="GU10:GU41" si="163">IF(M9="","",IF(GL10="B","P","B"))</f>
        <v>P</v>
      </c>
      <c r="GV10" s="99" t="str">
        <f t="shared" ref="GV10:GV41" si="164">IF(M10="","",IF(M10=GU10,"Y","N"))</f>
        <v>N</v>
      </c>
      <c r="GW10" s="100">
        <f t="shared" ref="GW10:GW41" si="165">IF(M10="","",IF(GW9+UY10&gt;=10,10,IF(GW9+UY10&lt;=-10,-10,GW9+UY10)))</f>
        <v>-1</v>
      </c>
      <c r="GX10" s="98" t="str">
        <f t="shared" ref="GX10:GX41" si="166">IF(M9="","",IF(HY10="B","P","B"))</f>
        <v>B</v>
      </c>
      <c r="GY10" s="99" t="str">
        <f t="shared" ref="GY10:GY41" si="167">IF(M10="","",IF(M10=GX10,"Y","N"))</f>
        <v>Y</v>
      </c>
      <c r="GZ10" s="97">
        <f t="shared" ref="GZ10:GZ41" si="168">IF(M10="","",IF(GZ9+UZ10&gt;=10,10,IF(GZ9+UZ10&lt;=-10,-10,GZ9+UZ10)))</f>
        <v>1</v>
      </c>
      <c r="HA10" s="96" t="str">
        <f t="shared" ref="HA10:HA41" si="169">IF(M9="","",M9)</f>
        <v>B</v>
      </c>
      <c r="HB10" s="99" t="str">
        <f t="shared" ref="HB10:HB41" si="170">IF(M10="","",IF(M10=HA10,"Y","N"))</f>
        <v>Y</v>
      </c>
      <c r="HC10" s="97">
        <f t="shared" ref="HC10:HC41" si="171">IF(M10="","",IF(HC9+VA10&gt;=10,10,IF(HC9+VA10&lt;=-10,-10,HC9+VA10)))</f>
        <v>1</v>
      </c>
      <c r="HD10" s="98" t="str">
        <f t="shared" ref="HD10:HD41" si="172">IF(M9="","",IF(M9="P","B","P"))</f>
        <v>P</v>
      </c>
      <c r="HE10" s="99" t="str">
        <f t="shared" ref="HE10:HE41" si="173">IF(M10="","",IF(HD10=M10,"Y","N"))</f>
        <v>N</v>
      </c>
      <c r="HF10" s="97">
        <f t="shared" ref="HF10:HF41" si="174">IF(M10="","",IF(HF9+VB10&gt;=10,10,IF(HF9+VB10&lt;=-10,-10,HF9+VB10)))</f>
        <v>-1</v>
      </c>
      <c r="HG10" s="98" t="str">
        <f t="shared" ref="HG10:HG41" si="175">IF(M9="","",M7)</f>
        <v>B</v>
      </c>
      <c r="HH10" s="99" t="str">
        <f t="shared" ref="HH10:HH41" si="176">IF(M10="","",IF(M10=HG10,"Y","N"))</f>
        <v>Y</v>
      </c>
      <c r="HI10" s="97">
        <f t="shared" ref="HI10:HI41" si="177">IF(M10="","",IF(HI9+VC10&gt;=10,10,IF(HI9+VC10&lt;=-10,-10,HI9+VC10)))</f>
        <v>1</v>
      </c>
      <c r="HJ10" s="98" t="str">
        <f t="shared" ref="HJ10:HJ41" si="178">IF(M9="","",IF(M7="P","B","P"))</f>
        <v>P</v>
      </c>
      <c r="HK10" s="99" t="str">
        <f t="shared" ref="HK10:HK41" si="179">IF(M10="","",IF(M10=HJ10,"Y","N"))</f>
        <v>N</v>
      </c>
      <c r="HL10" s="97">
        <f t="shared" ref="HL10:HL41" si="180">IF(M10="","",IF(HL9+VD10&gt;=10,10,IF(HL9+VD10&lt;=-10,-10,HL9+VD10)))</f>
        <v>-1</v>
      </c>
      <c r="HM10" s="98" t="str">
        <f t="shared" ref="HM10:HM41" si="181">IF(M9="","",M6)</f>
        <v>P</v>
      </c>
      <c r="HN10" s="99" t="str">
        <f t="shared" ref="HN10:HN41" si="182">IF(M10="","",IF(M10=HM10,"Y","N"))</f>
        <v>N</v>
      </c>
      <c r="HO10" s="97">
        <f t="shared" ref="HO10:HO41" si="183">IF(M10="","",IF(HO9+VE10&gt;=10,10,IF(HO9+VE10&lt;=-10,-10,HO9+VE10)))</f>
        <v>-1</v>
      </c>
      <c r="HP10" s="98" t="str">
        <f t="shared" ref="HP10:HP41" si="184">IF(M9="","",IF(M6="P","B","P"))</f>
        <v>B</v>
      </c>
      <c r="HQ10" s="99" t="str">
        <f t="shared" ref="HQ10:HQ41" si="185">IF(M10="","",IF(M10=HP10,"Y","N"))</f>
        <v>Y</v>
      </c>
      <c r="HR10" s="97">
        <f t="shared" ref="HR10:HR41" si="186">IF(M10="","",IF(HR9+VF10&gt;=10,10,IF(HR9+VF10&lt;=-10,-10,HR9+VF10)))</f>
        <v>1</v>
      </c>
      <c r="HS10" s="98" t="str">
        <f t="shared" ref="HS10:HS41" si="187">IF(M9="","",M5)</f>
        <v>P</v>
      </c>
      <c r="HT10" s="99" t="str">
        <f t="shared" ref="HT10:HT41" si="188">IF(M10="","",IF(M10=HS10,"Y","N"))</f>
        <v>N</v>
      </c>
      <c r="HU10" s="97">
        <f t="shared" ref="HU10:HU41" si="189">IF(M10="","",IF(HU9+VG10&gt;=10,10,IF(HU9+VG10&lt;=-10,-10,HU9+VG10)))</f>
        <v>-1</v>
      </c>
      <c r="HV10" s="98" t="str">
        <f t="shared" ref="HV10:HV41" si="190">IF(M9="","",IF(M5="P","B","P"))</f>
        <v>B</v>
      </c>
      <c r="HW10" s="99" t="str">
        <f t="shared" ref="HW10:HW41" si="191">IF(M10="","",IF(M10=HV10,"Y","N"))</f>
        <v>Y</v>
      </c>
      <c r="HX10" s="97">
        <f t="shared" ref="HX10:HX41" si="192">IF(M10="","",IF(HX9+VH10&gt;=10,10,IF(HX9+VH10&lt;=-10,-10,HX9+VH10)))</f>
        <v>1</v>
      </c>
      <c r="HY10" s="98" t="str">
        <f t="shared" ref="HY10:HY41" si="193">IF(M9="","",IF(ACT10=2,"B","P"))</f>
        <v>P</v>
      </c>
      <c r="HZ10" s="99" t="str">
        <f t="shared" ref="HZ10:HZ41" si="194">IF(M10="","",IF(M10=HY10,"Y","N"))</f>
        <v>N</v>
      </c>
      <c r="IA10" s="97">
        <f t="shared" ref="IA10:IA41" si="195">IF(M10="","",IF(IA9+VI10&gt;=10,10,IF(IA9+VI10&lt;=-10,-10,IA9+VI10)))</f>
        <v>-1</v>
      </c>
      <c r="IB10" s="98" t="str">
        <f t="shared" ref="IB10:IB41" si="196">IF(M9="","",M10)</f>
        <v>B</v>
      </c>
      <c r="IC10" s="99" t="str">
        <f t="shared" ref="IC10:IC41" si="197">IF(M10="","",IF(M10=IB10,"Y","N"))</f>
        <v>Y</v>
      </c>
      <c r="ID10" s="97">
        <f t="shared" ref="ID10:ID41" si="198">IF(M10="","",IF(ID9+VJ10&gt;=10,10,IF(ID9+VJ10&lt;=-10,-10,ID9+VJ10)))</f>
        <v>1</v>
      </c>
      <c r="IE10" s="98" t="str">
        <f t="shared" ref="IE10:IE41" si="199">IF(M9="","",IF(AEE10="B","P","B"))</f>
        <v>B</v>
      </c>
      <c r="IF10" s="99" t="str">
        <f t="shared" ref="IF10:IF41" si="200">IF(M10="","",IF(M10=IE10,"Y","N"))</f>
        <v>Y</v>
      </c>
      <c r="IG10" s="97">
        <f t="shared" ref="IG10:IG41" si="201">IF(M10="","",IF(IG9+VK10&gt;=10,10,IF(IG9+VK10&lt;=-10,-10,IG9+VK10)))</f>
        <v>-1</v>
      </c>
      <c r="IH10" s="98" t="str">
        <f t="shared" ref="IH10:IH41" si="202">IF(M9="","",IF(AEC10="B","P","B"))</f>
        <v>B</v>
      </c>
      <c r="II10" s="99" t="str">
        <f t="shared" ref="II10:II41" si="203">IF(M10="","",IF(M10=IH10,"Y","N"))</f>
        <v>Y</v>
      </c>
      <c r="IJ10" s="97">
        <f t="shared" ref="IJ10:IJ41" si="204">IF(M10="","",IF(IJ9+VL10&gt;=10,10,IF(IJ9+VL10&lt;=-10,-10,IJ9+VL10)))</f>
        <v>1</v>
      </c>
      <c r="IK10" s="98" t="str">
        <f t="shared" ref="IK10:IK41" si="205">IF(M9="","",IF(AEF10="B","P","B"))</f>
        <v>B</v>
      </c>
      <c r="IL10" s="99" t="str">
        <f t="shared" ref="IL10:IL41" si="206">IF(M10="","",IF(M10=IK10,"Y","N"))</f>
        <v>Y</v>
      </c>
      <c r="IM10" s="97">
        <f t="shared" ref="IM10:IM41" si="207">IF(M10="","",IF(IM9+VM10&gt;=10,10,IF(IM9+VM10&lt;=-10,-10,IM9+VM10)))</f>
        <v>1</v>
      </c>
      <c r="IN10" s="98" t="str">
        <f>IF(M9="","",IF(AEE10="B","P","B"))</f>
        <v>B</v>
      </c>
      <c r="IO10" s="99" t="str">
        <f t="shared" ref="IO10:IO41" si="208">IF(M10="","",IF(M10=IN10,"Y","N"))</f>
        <v>Y</v>
      </c>
      <c r="IP10" s="97">
        <f t="shared" ref="IP10:IP41" si="209">IF(M10="","",IF(IP9+VN10&gt;=10,10,IF(IP9+VN10&lt;=-10,-10,IP9+VN10)))</f>
        <v>1</v>
      </c>
      <c r="IQ10" s="98" t="str">
        <f t="shared" ref="IQ10:IQ41" si="210">IF(M9="","",IF(M8="P","P","B"))</f>
        <v>P</v>
      </c>
      <c r="IR10" s="99" t="str">
        <f t="shared" ref="IR10:IR41" si="211">IF(M10="","",IF(M10=IQ10,"Y","N"))</f>
        <v>N</v>
      </c>
      <c r="IS10" s="97">
        <f t="shared" ref="IS10:IS41" si="212">IF(M10="","",IF(IS9+VO10&gt;=10,10,IF(IS9+VO10&lt;=-10,-10,IS9+VO10)))</f>
        <v>-1</v>
      </c>
      <c r="IT10" s="98" t="str">
        <f t="shared" ref="IT10:IT41" si="213">IF(M9="","",IF(M8="P","B","P"))</f>
        <v>B</v>
      </c>
      <c r="IU10" s="99" t="str">
        <f t="shared" ref="IU10:IU41" si="214">IF(M10="","",IF(M10=IT10,"Y","N"))</f>
        <v>Y</v>
      </c>
      <c r="IV10" s="97">
        <f t="shared" ref="IV10:IV41" si="215">IF(M10="","",IF(IV9+VP10&gt;=10,10,IF(IV9+VP10&lt;=-10,-10,IV9+VP10)))</f>
        <v>1</v>
      </c>
      <c r="IW10" s="98" t="str">
        <f t="shared" ref="IW10:IW41" si="216">IF(M9="","",IF(IN10="B","P","B"))</f>
        <v>P</v>
      </c>
      <c r="IX10" s="99" t="str">
        <f t="shared" ref="IX10:IX41" si="217">IF(M10="","",IF(M10=IW10,"Y","N"))</f>
        <v>N</v>
      </c>
      <c r="IY10" s="97">
        <f t="shared" ref="IY10:IY41" si="218">IF(M10="","",IF(IY9+VQ10&gt;=10,10,IF(IY9+VQ10&lt;=-10,-10,IY9+VQ10)))</f>
        <v>-1</v>
      </c>
      <c r="IZ10" s="98" t="str">
        <f t="shared" ref="IZ10:IZ41" si="219">IF(M9="","",IF(KA10="B","P","B"))</f>
        <v>B</v>
      </c>
      <c r="JA10" s="99" t="str">
        <f t="shared" ref="JA10:JA41" si="220">IF(M10="","",IF(M10=IZ10,"Y","N"))</f>
        <v>Y</v>
      </c>
      <c r="JB10" s="97">
        <f t="shared" ref="JB10:JB41" si="221">IF(M10="","",IF(JB9+VR10&gt;=10,10,IF(JB9+VR10&lt;=-10,-10,JB9+VR10)))</f>
        <v>1</v>
      </c>
      <c r="JC10" s="98" t="str">
        <f t="shared" ref="JC10:JC41" si="222">IF(M9="","",M9)</f>
        <v>B</v>
      </c>
      <c r="JD10" s="99" t="str">
        <f t="shared" ref="JD10:JD41" si="223">IF(M10="","",IF(M10=JC10,"Y","N"))</f>
        <v>Y</v>
      </c>
      <c r="JE10" s="97">
        <f t="shared" ref="JE10:JE41" si="224">IF(M10="","",IF(JE9+VS10&gt;=10,10,IF(JE9+VS10&lt;=-10,-10,JE9+VS10)))</f>
        <v>1</v>
      </c>
      <c r="JF10" s="98" t="str">
        <f t="shared" ref="JF10:JF41" si="225">IF(M9="","",IF(M9="P","B","P"))</f>
        <v>P</v>
      </c>
      <c r="JG10" s="99" t="str">
        <f t="shared" ref="JG10:JG41" si="226">IF(M10="","",IF(JF10=M10,"Y","N"))</f>
        <v>N</v>
      </c>
      <c r="JH10" s="97">
        <f t="shared" ref="JH10:JH41" si="227">IF(M10="","",IF(JH9+VT10&gt;=10,10,IF(JH9+VT10&lt;=-10,-10,JH9+VT10)))</f>
        <v>-1</v>
      </c>
      <c r="JI10" s="98" t="str">
        <f t="shared" ref="JI10:JI41" si="228">IF(M9="","",M7)</f>
        <v>B</v>
      </c>
      <c r="JJ10" s="99" t="str">
        <f t="shared" ref="JJ10:JJ41" si="229">IF(M10="","",IF(M10=JI10,"Y","N"))</f>
        <v>Y</v>
      </c>
      <c r="JK10" s="97">
        <f t="shared" ref="JK10:JK41" si="230">IF(M10="","",IF(JK9+VU10&gt;=10,10,IF(JK9+VU10&lt;=-10,-10,JK9+VU10)))</f>
        <v>1</v>
      </c>
      <c r="JL10" s="98" t="str">
        <f t="shared" ref="JL10:JL41" si="231">IF(M9="","",IF(M7="P","B","P"))</f>
        <v>P</v>
      </c>
      <c r="JM10" s="99" t="str">
        <f t="shared" ref="JM10:JM41" si="232">IF(M10="","",IF(M10=JL10,"Y","N"))</f>
        <v>N</v>
      </c>
      <c r="JN10" s="97">
        <f t="shared" ref="JN10:JN41" si="233">IF(M10="","",IF(JN9+VV10&gt;=10,10,IF(JN9+VV10&lt;=-10,-10,JN9+VV10)))</f>
        <v>-1</v>
      </c>
      <c r="JO10" s="98" t="str">
        <f t="shared" ref="JO10:JO41" si="234">IF(M9="","",M6)</f>
        <v>P</v>
      </c>
      <c r="JP10" s="99" t="str">
        <f t="shared" ref="JP10:JP41" si="235">IF(M10="","",IF(M10=JO10,"Y","N"))</f>
        <v>N</v>
      </c>
      <c r="JQ10" s="97">
        <f t="shared" ref="JQ10:JQ41" si="236">IF(M10="","",IF(JQ9+VW10&gt;=10,10,IF(JQ9+VW10&lt;=-10,-10,JQ9+VW10)))</f>
        <v>-1</v>
      </c>
      <c r="JR10" s="98" t="str">
        <f t="shared" ref="JR10:JR41" si="237">IF(M9="","",IF(M6="P","B","P"))</f>
        <v>B</v>
      </c>
      <c r="JS10" s="99" t="str">
        <f t="shared" ref="JS10:JS41" si="238">IF(M10="","",IF(M10=JR10,"Y","N"))</f>
        <v>Y</v>
      </c>
      <c r="JT10" s="97">
        <f t="shared" ref="JT10:JT41" si="239">IF(M10="","",IF(JT9+VX10&gt;=10,10,IF(JT9+VX10&lt;=-10,-10,JT9+VX10)))</f>
        <v>1</v>
      </c>
      <c r="JU10" s="98" t="str">
        <f t="shared" ref="JU10:JU41" si="240">IF(M9="","",M5)</f>
        <v>P</v>
      </c>
      <c r="JV10" s="99" t="str">
        <f t="shared" ref="JV10:JV41" si="241">IF(M10="","",IF(M10=JU10,"Y","N"))</f>
        <v>N</v>
      </c>
      <c r="JW10" s="97">
        <f t="shared" ref="JW10:JW41" si="242">IF(M10="","",IF(JW9+VY10&gt;=10,10,IF(JW9+VY10&lt;=-10,-10,JW9+VY10)))</f>
        <v>-1</v>
      </c>
      <c r="JX10" s="98" t="str">
        <f t="shared" ref="JX10:JX41" si="243">IF(M9="","",IF(M5="P","B","P"))</f>
        <v>B</v>
      </c>
      <c r="JY10" s="99" t="str">
        <f t="shared" ref="JY10:JY41" si="244">IF(M10="","",IF(M10=JX10,"Y","N"))</f>
        <v>Y</v>
      </c>
      <c r="JZ10" s="97">
        <f t="shared" ref="JZ10:JZ41" si="245">IF(M10="","",IF(JZ9+VZ10&gt;=10,10,IF(JZ9+VZ10&lt;=-10,-10,JZ9+VZ10)))</f>
        <v>1</v>
      </c>
      <c r="KA10" s="98" t="str">
        <f t="shared" ref="KA10:KA41" si="246">IF(M9="","",IF(AEV10=2,"B","P"))</f>
        <v>P</v>
      </c>
      <c r="KB10" s="99" t="str">
        <f t="shared" ref="KB10:KB41" si="247">IF(M10="","",IF(M10=KA10,"Y","N"))</f>
        <v>N</v>
      </c>
      <c r="KC10" s="97">
        <f t="shared" ref="KC10:KC41" si="248">IF(M10="","",IF(KC9+WA10&gt;=10,10,IF(KC9+WA10&lt;=-10,-10,KC9+WA10)))</f>
        <v>-1</v>
      </c>
      <c r="KD10" s="98" t="str">
        <f>IF(M9="","",M10)</f>
        <v>B</v>
      </c>
      <c r="KE10" s="99" t="str">
        <f t="shared" ref="KE10:KE41" si="249">IF(M10="","",IF(M10=KD10,"Y","N"))</f>
        <v>Y</v>
      </c>
      <c r="KF10" s="97">
        <f t="shared" ref="KF10:KF41" si="250">IF(M10="","",IF(KF9+WB10&gt;=10,10,IF(KF9+WB10&lt;=-10,-10,KF9+WB10)))</f>
        <v>1</v>
      </c>
      <c r="KG10" s="98" t="str">
        <f t="shared" ref="KG10:KG41" si="251">IF(M9="","",IF(AGG10="B","P","B"))</f>
        <v>B</v>
      </c>
      <c r="KH10" s="99" t="str">
        <f t="shared" ref="KH10:KH41" si="252">IF(M10="","",IF(M10=KG10,"Y","N"))</f>
        <v>Y</v>
      </c>
      <c r="KI10" s="97">
        <f t="shared" ref="KI10:KI41" si="253">IF(M10="","",IF(KI9+WC10&gt;=10,10,IF(KI9+WC10&lt;=-10,-10,KI9+WC10)))</f>
        <v>1</v>
      </c>
      <c r="KJ10" s="98" t="s">
        <v>6</v>
      </c>
      <c r="KK10" s="99" t="str">
        <f t="shared" ref="KK10:KK41" si="254">IF(M10="","",IF(M10=KJ10,"Y","N"))</f>
        <v>Y</v>
      </c>
      <c r="KL10" s="97">
        <f t="shared" ref="KL10:KL41" si="255">IF(M10="","",IF(KL9+WD10&gt;=10,10,IF(KL9+WD10&lt;=-10,-10,KL9+WD10)))</f>
        <v>1</v>
      </c>
      <c r="KM10" s="98" t="str">
        <f t="shared" ref="KM10:KM41" si="256">IF(M9="","",IF(AGH10="B","P","B"))</f>
        <v>B</v>
      </c>
      <c r="KN10" s="99" t="str">
        <f t="shared" ref="KN10:KN41" si="257">IF(M10="","",IF(M10=KM10,"Y","N"))</f>
        <v>Y</v>
      </c>
      <c r="KO10" s="97">
        <f t="shared" ref="KO10:KO41" si="258">IF(M10="","",IF(KO9+WE10&gt;=10,10,IF(KO9+WE10&lt;=-10,-10,KO9+WE10)))</f>
        <v>1</v>
      </c>
      <c r="KP10" s="98" t="str">
        <f>IF(M9="","",IF(AGG10="B","P","B"))</f>
        <v>B</v>
      </c>
      <c r="KQ10" s="99" t="str">
        <f t="shared" ref="KQ10:KQ41" si="259">IF(M10="","",IF(M10=KP10,"Y","N"))</f>
        <v>Y</v>
      </c>
      <c r="KR10" s="97">
        <f t="shared" ref="KR10:KR41" si="260">IF(M10="","",IF(KR9+WF10&gt;=10,10,IF(KR9+WF10&lt;=-10,-10,KR9+WF10)))</f>
        <v>1</v>
      </c>
      <c r="KS10" s="98" t="str">
        <f t="shared" ref="KS10:KS41" si="261">IF(M9="","",IF(M8="P","P","B"))</f>
        <v>P</v>
      </c>
      <c r="KT10" s="99" t="str">
        <f t="shared" ref="KT10:KT41" si="262">IF(M10="","",IF(M10=KS10,"Y","N"))</f>
        <v>N</v>
      </c>
      <c r="KU10" s="97">
        <f t="shared" ref="KU10:KU41" si="263">IF(M10="","",IF(KU9+WG10&gt;=10,10,IF(KU9+WG10&lt;=-10,-10,KU9+WG10)))</f>
        <v>-1</v>
      </c>
      <c r="KV10" s="98" t="str">
        <f t="shared" ref="KV10:KV41" si="264">IF(M9="","",IF(M8="P","B","P"))</f>
        <v>B</v>
      </c>
      <c r="KW10" s="99" t="str">
        <f t="shared" ref="KW10:KW41" si="265">IF(M10="","",IF(M10=KV10,"Y","N"))</f>
        <v>Y</v>
      </c>
      <c r="KX10" s="97">
        <f t="shared" ref="KX10:KX41" si="266">IF(M10="","",IF(KX9+WH10&gt;=10,10,IF(KX9+WH10&lt;=-10,-10,KX9+WH10)))</f>
        <v>1</v>
      </c>
      <c r="KY10" s="98" t="str">
        <f t="shared" ref="KY10:KY41" si="267">IF(M9="","",IF(KP10="B","P","B"))</f>
        <v>P</v>
      </c>
      <c r="KZ10" s="99" t="str">
        <f t="shared" ref="KZ10:KZ41" si="268">IF(M10="","",IF(M10=KY10,"Y","N"))</f>
        <v>N</v>
      </c>
      <c r="LA10" s="97">
        <f t="shared" ref="LA10:LA41" si="269">IF(M10="","",IF(LA9+WI10&gt;=10,10,IF(LA9+WI10&lt;=-10,-10,LA9+WI10)))</f>
        <v>-1</v>
      </c>
      <c r="LB10" s="98" t="str">
        <f t="shared" ref="LB10:LB41" si="270">IF(M9="","",IF(MC10="B","P","B"))</f>
        <v>B</v>
      </c>
      <c r="LC10" s="99" t="str">
        <f t="shared" ref="LC10:LC41" si="271">IF(M10="","",IF(M10=LB10,"Y","N"))</f>
        <v>Y</v>
      </c>
      <c r="LD10" s="97">
        <f t="shared" ref="LD10:LD41" si="272">IF(M10="","",IF(LD9+WJ10&gt;=10,10,IF(LD9+WJ10&lt;=-10,-10,LD9+WJ10)))</f>
        <v>1</v>
      </c>
      <c r="LE10" s="98" t="str">
        <f t="shared" ref="LE10:LE41" si="273">IF(M9="","",IF(M9="P","B","P"))</f>
        <v>P</v>
      </c>
      <c r="LF10" s="99" t="str">
        <f t="shared" ref="LF10:LF41" si="274">IF(M10="","",IF(M10=LE10,"Y","N"))</f>
        <v>N</v>
      </c>
      <c r="LG10" s="97">
        <f t="shared" ref="LG10:LG41" si="275">IF(M10="","",IF(LG9+WK10&gt;=10,10,IF(LG9+WK10&lt;=-10,-10,LG9+WK10)))</f>
        <v>-1</v>
      </c>
      <c r="LH10" s="98" t="str">
        <f t="shared" ref="LH10:LH41" si="276">IF(M9="","",IF(M9="P","B","P"))</f>
        <v>P</v>
      </c>
      <c r="LI10" s="99" t="str">
        <f t="shared" ref="LI10:LI41" si="277">IF(M10="","",IF(LH10=M10,"Y","N"))</f>
        <v>N</v>
      </c>
      <c r="LJ10" s="97">
        <f t="shared" ref="LJ10:LJ41" si="278">IF(M10="","",IF(LJ9+WL10&gt;=10,10,IF(LJ9+WL10&lt;=-10,-10,LJ9+WL10)))</f>
        <v>-1</v>
      </c>
      <c r="LK10" s="98" t="str">
        <f t="shared" ref="LK10:LK73" si="279">IF(HR9="","",IF(HR9="P","B","P"))</f>
        <v/>
      </c>
      <c r="LL10" s="99" t="str">
        <f t="shared" ref="LL10:LL41" si="280">IF(M10="","",IF(M10=LK10,"Y","N"))</f>
        <v>N</v>
      </c>
      <c r="LM10" s="97">
        <f t="shared" ref="LM10:LM41" si="281">IF(M10="","",IF(LM9+WM10&gt;=10,10,IF(LM9+WM10&lt;=-10,-10,LM9+WM10)))</f>
        <v>-1</v>
      </c>
      <c r="LN10" s="98" t="str">
        <f t="shared" ref="LN10:LN41" si="282">IF(M9="","",IF(M7="P","B","P"))</f>
        <v>P</v>
      </c>
      <c r="LO10" s="99" t="str">
        <f t="shared" ref="LO10:LO41" si="283">IF(M10="","",IF(M10=LN10,"Y","N"))</f>
        <v>N</v>
      </c>
      <c r="LP10" s="97">
        <f t="shared" ref="LP10:LP41" si="284">IF(M10="","",IF(LP9+WN10&gt;=10,10,IF(LP9+WN10&lt;=-10,-10,LP9+WN10)))</f>
        <v>-1</v>
      </c>
      <c r="LQ10" s="98" t="str">
        <f t="shared" ref="LQ10:LQ41" si="285">IF(M9="","",IF(M9="P","B","P"))</f>
        <v>P</v>
      </c>
      <c r="LR10" s="99" t="str">
        <f t="shared" ref="LR10:LR41" si="286">IF(M10="","",IF(M10=LQ10,"Y","N"))</f>
        <v>N</v>
      </c>
      <c r="LS10" s="97">
        <f t="shared" ref="LS10:LS41" si="287">IF(M10="","",IF(LS9+WO10&gt;=10,10,IF(LS9+WO10&lt;=-10,-10,LS9+WO10)))</f>
        <v>-1</v>
      </c>
      <c r="LT10" s="98" t="str">
        <f t="shared" ref="LT10:LT41" si="288">IF(M9="","",IF(M6="P","B","P"))</f>
        <v>B</v>
      </c>
      <c r="LU10" s="99" t="str">
        <f t="shared" ref="LU10:LU41" si="289">IF(M10="","",IF(M10=LT10,"Y","N"))</f>
        <v>Y</v>
      </c>
      <c r="LV10" s="97">
        <f t="shared" ref="LV10:LV41" si="290">IF(M10="","",IF(LV9+WP10&gt;=10,10,IF(LV9+WP10&lt;=-10,-10,LV9+WP10)))</f>
        <v>1</v>
      </c>
      <c r="LW10" s="98" t="str">
        <f t="shared" ref="LW10:LW41" si="291">IF(M9="","",IF(M5="P","B","P"))</f>
        <v>B</v>
      </c>
      <c r="LX10" s="99" t="str">
        <f t="shared" ref="LX10:LX41" si="292">IF(M10="","",IF(M10=LW10,"Y","N"))</f>
        <v>Y</v>
      </c>
      <c r="LY10" s="97">
        <f t="shared" ref="LY10:LY41" si="293">IF(M10="","",IF(LY9+WQ10&gt;=10,10,IF(LY9+WQ10&lt;=-10,-10,LY9+WQ10)))</f>
        <v>1</v>
      </c>
      <c r="LZ10" s="98" t="str">
        <f t="shared" ref="LZ10:LZ41" si="294">IF(M9="","",IF(M5="P","B","P"))</f>
        <v>B</v>
      </c>
      <c r="MA10" s="99" t="str">
        <f t="shared" ref="MA10:MA41" si="295">IF(M10="","",IF(M10=LZ10,"Y","N"))</f>
        <v>Y</v>
      </c>
      <c r="MB10" s="97">
        <f t="shared" ref="MB10:MB41" si="296">IF(M10="","",IF(MB9+WR10&gt;=10,10,IF(MB9+WR10&lt;=-10,-10,MB9+WR10)))</f>
        <v>1</v>
      </c>
      <c r="MC10" s="98" t="str">
        <f t="shared" ref="MC10:MC41" si="297">IF(M9="","",IF(AGX10=2,"B","P"))</f>
        <v>P</v>
      </c>
      <c r="MD10" s="99" t="str">
        <f t="shared" ref="MD10:MD41" si="298">IF(M10="","",IF(M10=MC10,"Y","N"))</f>
        <v>N</v>
      </c>
      <c r="ME10" s="97">
        <f t="shared" ref="ME10:ME41" si="299">IF(M10="","",IF(ME9+WS10&gt;=10,10,IF(ME9+WS10&lt;=-10,-10,ME9+WS10)))</f>
        <v>-1</v>
      </c>
      <c r="MF10" s="98" t="str">
        <f t="shared" ref="MF10:MF41" si="300">IF(M9="","",M10)</f>
        <v>B</v>
      </c>
      <c r="MG10" s="99" t="str">
        <f t="shared" ref="MG10:MG41" si="301">IF(M10="","",IF(M10=MF10,"Y","N"))</f>
        <v>Y</v>
      </c>
      <c r="MH10" s="97">
        <f t="shared" ref="MH10:MH41" si="302">IF(M10="","",IF(MH9+WT10&gt;=10,10,IF(MH9+WT10&lt;=-10,-10,MH9+WT10)))</f>
        <v>1</v>
      </c>
      <c r="MI10" s="98" t="str">
        <f t="shared" ref="MI10:MI41" si="303">IF(M9="","",IF(AII10="B","P","B"))</f>
        <v>B</v>
      </c>
      <c r="MJ10" s="99" t="str">
        <f t="shared" ref="MJ10:MJ41" si="304">IF(M10="","",IF(M10=MI10,"Y","N"))</f>
        <v>Y</v>
      </c>
      <c r="MK10" s="97">
        <f t="shared" ref="MK10:MK41" si="305">IF(M10="","",IF(MK9+WU10&gt;=10,10,IF(MK9+WU10&lt;=-10,-10,MK9+WU10)))</f>
        <v>1</v>
      </c>
      <c r="ML10" s="98" t="str">
        <f t="shared" ref="ML10:ML41" si="306">IF(M9="","",M10)</f>
        <v>B</v>
      </c>
      <c r="MM10" s="99" t="str">
        <f t="shared" ref="MM10:MM41" si="307">IF(M10="","",IF(M10=ML10,"Y","N"))</f>
        <v>Y</v>
      </c>
      <c r="MN10" s="97">
        <f t="shared" ref="MN10:MN41" si="308">IF(M10="","",IF(MN9+WV10&gt;=10,10,IF(MN9+WV10&lt;=-10,-10,MN9+WV10)))</f>
        <v>1</v>
      </c>
      <c r="MO10" s="98" t="str">
        <f t="shared" ref="MO10:MO41" si="309">IF(M9="","",IF(AIJ10="B","P","B"))</f>
        <v>B</v>
      </c>
      <c r="MP10" s="99" t="str">
        <f t="shared" ref="MP10:MP41" si="310">IF(M10="","",IF(M10=MO10,"Y","N"))</f>
        <v>Y</v>
      </c>
      <c r="MQ10" s="97">
        <f t="shared" ref="MQ10:MQ41" si="311">IF(M10="","",IF(MQ9+WW10&gt;=10,10,IF(MQ9+WW10&lt;=-10,-10,MQ9+WW10)))</f>
        <v>1</v>
      </c>
      <c r="MR10" s="98" t="str">
        <f>IF(M9="","",IF(AII10="B","P","B"))</f>
        <v>B</v>
      </c>
      <c r="MS10" s="99" t="str">
        <f t="shared" ref="MS10:MS41" si="312">IF(M10="","",IF(M10=MR10,"Y","N"))</f>
        <v>Y</v>
      </c>
      <c r="MT10" s="97">
        <f t="shared" ref="MT10:MT41" si="313">IF(M10="","",IF(MT9+WX10&gt;=10,10,IF(MT9+WX10&lt;=-10,-10,MT9+WX10)))</f>
        <v>1</v>
      </c>
      <c r="MU10" s="98" t="str">
        <f t="shared" ref="MU10:MU41" si="314">IF(M9="","",IF(M8="P","P","B"))</f>
        <v>P</v>
      </c>
      <c r="MV10" s="99" t="str">
        <f t="shared" ref="MV10:MV41" si="315">IF(M10="","",IF(M10=MU10,"Y","N"))</f>
        <v>N</v>
      </c>
      <c r="MW10" s="97">
        <f t="shared" ref="MW10:MW41" si="316">IF(M10="","",IF(MW9+WY10&gt;=10,10,IF(MW9+WY10&lt;=-10,-10,MW9+WY10)))</f>
        <v>-1</v>
      </c>
      <c r="MX10" s="98" t="str">
        <f t="shared" ref="MX10:MX41" si="317">IF(M9="","",IF(M8="P","B","P"))</f>
        <v>B</v>
      </c>
      <c r="MY10" s="99" t="str">
        <f t="shared" ref="MY10:MY41" si="318">IF(M10="","",IF(M10=MX10,"Y","N"))</f>
        <v>Y</v>
      </c>
      <c r="MZ10" s="97">
        <f t="shared" ref="MZ10:MZ41" si="319">IF(M10="","",IF(MZ9+WZ10&gt;=10,10,IF(MZ9+WZ10&lt;=-10,-10,MZ9+WZ10)))</f>
        <v>1</v>
      </c>
      <c r="NA10" s="98" t="str">
        <f t="shared" ref="NA10:NA41" si="320">IF(M9="","",IF(MR10="B","P","B"))</f>
        <v>P</v>
      </c>
      <c r="NB10" s="99" t="str">
        <f t="shared" ref="NB10:NB41" si="321">IF(M10="","",IF(M10=NA10,"Y","N"))</f>
        <v>N</v>
      </c>
      <c r="NC10" s="97">
        <f t="shared" ref="NC10:NC41" si="322">IF(M10="","",IF(NC9+XA10&gt;=10,10,IF(NC9+XA10&lt;=-10,-10,NC9+XA10)))</f>
        <v>-1</v>
      </c>
      <c r="ND10" s="98" t="str">
        <f t="shared" ref="ND10:ND41" si="323">IF(M9="","",IF(OH10="B","P","B"))</f>
        <v>B</v>
      </c>
      <c r="NE10" s="99" t="str">
        <f t="shared" ref="NE10:NE41" si="324">IF(M10="","",IF(M10=ND10,"Y","N"))</f>
        <v>Y</v>
      </c>
      <c r="NF10" s="97">
        <f t="shared" ref="NF10:NF41" si="325">IF(M10="","",IF(NF9+XB10&gt;=10,10,IF(NF9+XB10&lt;=-10,-10,NF9+XB10)))</f>
        <v>1</v>
      </c>
      <c r="NG10" s="98" t="str">
        <f t="shared" ref="NG10:NG41" si="326">IF(M9="","",M9)</f>
        <v>B</v>
      </c>
      <c r="NH10" s="99" t="str">
        <f t="shared" ref="NH10:NH41" si="327">IF(M10="","",IF(M10=NG10,"Y","N"))</f>
        <v>Y</v>
      </c>
      <c r="NI10" s="97">
        <f t="shared" ref="NI10:NI41" si="328">IF(M10="","",IF(NI9+XC10&gt;=10,10,IF(NI9+XC10&lt;=-10,-10,NI9+XC10)))</f>
        <v>1</v>
      </c>
      <c r="NJ10" s="98" t="str">
        <f t="shared" ref="NJ10:NJ41" si="329">IF(M9="","",IF(M7="P","B","P"))</f>
        <v>P</v>
      </c>
      <c r="NK10" s="99" t="str">
        <f t="shared" ref="NK10:NK41" si="330">IF(M10="","",IF(M10=NJ10,"Y","N"))</f>
        <v>N</v>
      </c>
      <c r="NL10" s="100">
        <f t="shared" ref="NL10:NL41" si="331">IF(M10="","",IF(NL9+XD10&gt;=10,10,IF(NL9+XD10&lt;=-10,-10,NL9+XD10)))</f>
        <v>-1</v>
      </c>
      <c r="NM10" s="98" t="str">
        <f t="shared" ref="NM10:NM41" si="332">IF(M9="","",M6)</f>
        <v>P</v>
      </c>
      <c r="NN10" s="99" t="str">
        <f t="shared" ref="NN10:NN41" si="333">IF(M10="","",IF(M10=NM10,"Y","N"))</f>
        <v>N</v>
      </c>
      <c r="NO10" s="97">
        <f>IF(M10="","",IF(NO9+XE10&gt;=10,10,IF(NO9+XE10&lt;=-10,-10,NO9+XE10)))</f>
        <v>-1</v>
      </c>
      <c r="NP10" s="130">
        <f>MAX(CD10,CG10,CJ10,CM10,CP10,CS10,CV10,CY10,DB10,DE10,DH10,DK10,DN10,DQ10,DT10,DW10,DZ10,EC10)</f>
        <v>1</v>
      </c>
      <c r="NQ10" s="131">
        <f>COUNTIF(NS10:OJ10,NP10)</f>
        <v>8</v>
      </c>
      <c r="NR10" s="132" t="str">
        <f>IF(BP10="","",IF(BX10="",NR9,IF(BX10&gt;=30,IF(OR(NR9="G",NR9="GG"),"GG",IF(OR(NR9="R",NR9="RR"),"GRR",IF(NR9="","G","GGRR"))),IF(BX10&lt;=-30,IF(OR(NR9="R",NR9="RR"),"RR",IF(OR(NR9="G",NR9="GG"),"GGR",IF(NR9="","R","GGRR"))),IF(OR(NR9="R",NR9="RR"),"RR",IF(OR(NR9="G",NR9="GG"),"GG",IF(NR9="","","GGRR")))))))</f>
        <v/>
      </c>
      <c r="NS10" s="331">
        <f>CD10</f>
        <v>-1</v>
      </c>
      <c r="NT10" s="325">
        <f>CG10</f>
        <v>1</v>
      </c>
      <c r="NU10" s="325">
        <f>CJ10</f>
        <v>1</v>
      </c>
      <c r="NV10" s="325">
        <f>CM10</f>
        <v>-1</v>
      </c>
      <c r="NW10" s="325">
        <f>CP10</f>
        <v>1</v>
      </c>
      <c r="NX10" s="325">
        <f>CS10</f>
        <v>-1</v>
      </c>
      <c r="NY10" s="325">
        <f>CV10</f>
        <v>1</v>
      </c>
      <c r="NZ10" s="325">
        <f>CY10</f>
        <v>-1</v>
      </c>
      <c r="OA10" s="325">
        <f>DB10</f>
        <v>-1</v>
      </c>
      <c r="OB10" s="325">
        <f>BE10</f>
        <v>0</v>
      </c>
      <c r="OC10" s="325">
        <f>DH10</f>
        <v>-1</v>
      </c>
      <c r="OD10" s="325">
        <f>DK10</f>
        <v>1</v>
      </c>
      <c r="OE10" s="325">
        <f>DN10</f>
        <v>-1</v>
      </c>
      <c r="OF10" s="325">
        <f>DQ10</f>
        <v>-1</v>
      </c>
      <c r="OG10" s="325">
        <f>DT10</f>
        <v>1</v>
      </c>
      <c r="OH10" s="325">
        <f>DW10</f>
        <v>-1</v>
      </c>
      <c r="OI10" s="325">
        <f>DZ10</f>
        <v>1</v>
      </c>
      <c r="OJ10" s="325">
        <f>EC10</f>
        <v>1</v>
      </c>
      <c r="OK10" s="326">
        <f>EF10</f>
        <v>1</v>
      </c>
      <c r="OL10" s="326">
        <f>EI10</f>
        <v>1</v>
      </c>
      <c r="OM10" s="326">
        <f>EL10</f>
        <v>-1</v>
      </c>
      <c r="ON10" s="326">
        <f>EO10</f>
        <v>1</v>
      </c>
      <c r="OO10" s="326">
        <f>ER10</f>
        <v>1</v>
      </c>
      <c r="OP10" s="326">
        <f>EU10</f>
        <v>-1</v>
      </c>
      <c r="OQ10" s="326">
        <f>EX10</f>
        <v>1</v>
      </c>
      <c r="OR10" s="326">
        <f>FA10</f>
        <v>-1</v>
      </c>
      <c r="OS10" s="326">
        <f>FD10</f>
        <v>1</v>
      </c>
      <c r="OT10" s="326">
        <f>FG10</f>
        <v>1</v>
      </c>
      <c r="OU10" s="326">
        <f>FJ10</f>
        <v>-1</v>
      </c>
      <c r="OV10" s="326">
        <f>FM10</f>
        <v>1</v>
      </c>
      <c r="OW10" s="326">
        <f>FP10</f>
        <v>-1</v>
      </c>
      <c r="OX10" s="326">
        <f>FS10</f>
        <v>-1</v>
      </c>
      <c r="OY10" s="326">
        <f>FV10</f>
        <v>1</v>
      </c>
      <c r="OZ10" s="326">
        <f>FY10</f>
        <v>-1</v>
      </c>
      <c r="PA10" s="326">
        <f>GB10</f>
        <v>1</v>
      </c>
      <c r="PB10" s="326">
        <f>GE10</f>
        <v>-1</v>
      </c>
      <c r="PC10" s="325">
        <f>GH10</f>
        <v>1</v>
      </c>
      <c r="PD10" s="325">
        <f>GK10</f>
        <v>1</v>
      </c>
      <c r="PE10" s="325">
        <f>GN10</f>
        <v>1</v>
      </c>
      <c r="PF10" s="325">
        <f>GQ10</f>
        <v>-1</v>
      </c>
      <c r="PG10" s="325">
        <f>GT10</f>
        <v>1</v>
      </c>
      <c r="PH10" s="325">
        <f>GW10</f>
        <v>-1</v>
      </c>
      <c r="PI10" s="325">
        <f>GZ10</f>
        <v>1</v>
      </c>
      <c r="PJ10" s="325">
        <f>HC10</f>
        <v>1</v>
      </c>
      <c r="PK10" s="325">
        <f>HF10</f>
        <v>-1</v>
      </c>
      <c r="PL10" s="325">
        <f>HI10</f>
        <v>1</v>
      </c>
      <c r="PM10" s="325">
        <f>HL10</f>
        <v>-1</v>
      </c>
      <c r="PN10" s="325">
        <f>HO10</f>
        <v>-1</v>
      </c>
      <c r="PO10" s="325">
        <f>HR10</f>
        <v>1</v>
      </c>
      <c r="PP10" s="325">
        <f>HU10</f>
        <v>-1</v>
      </c>
      <c r="PQ10" s="325">
        <f>HX10</f>
        <v>1</v>
      </c>
      <c r="PR10" s="325">
        <f>IA10</f>
        <v>-1</v>
      </c>
      <c r="PS10" s="325">
        <f>ID10</f>
        <v>1</v>
      </c>
      <c r="PT10" s="325">
        <f>IG10</f>
        <v>-1</v>
      </c>
      <c r="PU10" s="326">
        <f>IJ10</f>
        <v>1</v>
      </c>
      <c r="PV10" s="326">
        <f>IM10</f>
        <v>1</v>
      </c>
      <c r="PW10" s="326">
        <f>IP10</f>
        <v>1</v>
      </c>
      <c r="PX10" s="326">
        <f>IS10</f>
        <v>-1</v>
      </c>
      <c r="PY10" s="326">
        <f>IV10</f>
        <v>1</v>
      </c>
      <c r="PZ10" s="326">
        <f>IY10</f>
        <v>-1</v>
      </c>
      <c r="QA10" s="326">
        <f>JB10</f>
        <v>1</v>
      </c>
      <c r="QB10" s="326">
        <f>JE10</f>
        <v>1</v>
      </c>
      <c r="QC10" s="326">
        <f>JH10</f>
        <v>-1</v>
      </c>
      <c r="QD10" s="326">
        <f>JK10</f>
        <v>1</v>
      </c>
      <c r="QE10" s="326">
        <f>JN10</f>
        <v>-1</v>
      </c>
      <c r="QF10" s="326">
        <f>JQ10</f>
        <v>-1</v>
      </c>
      <c r="QG10" s="326">
        <f>JT10</f>
        <v>1</v>
      </c>
      <c r="QH10" s="326">
        <f>JW10</f>
        <v>-1</v>
      </c>
      <c r="QI10" s="326">
        <f>JZ10</f>
        <v>1</v>
      </c>
      <c r="QJ10" s="326">
        <f>KC10</f>
        <v>-1</v>
      </c>
      <c r="QK10" s="326">
        <f>KF10</f>
        <v>1</v>
      </c>
      <c r="QL10" s="326">
        <f>KI10</f>
        <v>1</v>
      </c>
      <c r="QM10" s="325">
        <f>KL10</f>
        <v>1</v>
      </c>
      <c r="QN10" s="325">
        <f>KO10</f>
        <v>1</v>
      </c>
      <c r="QO10" s="325">
        <f>KR10</f>
        <v>1</v>
      </c>
      <c r="QP10" s="325">
        <f>KU10</f>
        <v>-1</v>
      </c>
      <c r="QQ10" s="325">
        <f>KX10</f>
        <v>1</v>
      </c>
      <c r="QR10" s="325">
        <f>LA10</f>
        <v>-1</v>
      </c>
      <c r="QS10" s="325">
        <f>LD10</f>
        <v>1</v>
      </c>
      <c r="QT10" s="325">
        <f>LG10</f>
        <v>-1</v>
      </c>
      <c r="QU10" s="325">
        <f>LJ10</f>
        <v>-1</v>
      </c>
      <c r="QV10" s="325">
        <f>LM10</f>
        <v>-1</v>
      </c>
      <c r="QW10" s="325">
        <f>LP10</f>
        <v>-1</v>
      </c>
      <c r="QX10" s="325">
        <f>LSZ10</f>
        <v>0</v>
      </c>
      <c r="QY10" s="325">
        <f>LV10</f>
        <v>1</v>
      </c>
      <c r="QZ10" s="325">
        <f>LY10</f>
        <v>1</v>
      </c>
      <c r="RA10" s="325">
        <f>MB10</f>
        <v>1</v>
      </c>
      <c r="RB10" s="325">
        <f>ME10</f>
        <v>-1</v>
      </c>
      <c r="RC10" s="325">
        <f>MH10</f>
        <v>1</v>
      </c>
      <c r="RD10" s="325">
        <f>MK10</f>
        <v>1</v>
      </c>
      <c r="RE10" s="326">
        <f>MN10</f>
        <v>1</v>
      </c>
      <c r="RF10" s="326">
        <f>MQ10</f>
        <v>1</v>
      </c>
      <c r="RG10" s="326">
        <f>MT10</f>
        <v>1</v>
      </c>
      <c r="RH10" s="326">
        <f>MW10</f>
        <v>-1</v>
      </c>
      <c r="RI10" s="326">
        <f>MZ10</f>
        <v>1</v>
      </c>
      <c r="RJ10" s="326">
        <f>NC10</f>
        <v>-1</v>
      </c>
      <c r="RK10" s="326">
        <f>NF10</f>
        <v>1</v>
      </c>
      <c r="RL10" s="326">
        <f>NI10</f>
        <v>1</v>
      </c>
      <c r="RM10" s="326">
        <f>NL10</f>
        <v>-1</v>
      </c>
      <c r="RN10" s="332">
        <f>NO10</f>
        <v>-1</v>
      </c>
      <c r="RO10" s="133">
        <v>10</v>
      </c>
      <c r="RP10" s="134">
        <f>RO10</f>
        <v>10</v>
      </c>
      <c r="RQ10" s="110" t="str" cm="1">
        <f t="array" ref="RQ10">IFERROR(INDEX($NS$4:$RN$4,_xlfn.AGGREGATE(15,6,COLUMN($NS$4:$RN$4)-COLUMN($NR$1)/($NS10:$RN10=LARGE($NS10:$RN10,1)),COUNTIFS(NS10:RN10,YU10))),"")</f>
        <v>NG</v>
      </c>
      <c r="RR10" s="110" t="str" cm="1">
        <f t="array" ref="RR10">IFERROR(INDEX($NS$4:$RN$4,_xlfn.AGGREGATE(15,6,COLUMN($NS$4:$RN$4)-COLUMN($NR$1)/($NS10:$RN10=LARGE($NS10:$RN10,2)),COLUMNS($RN$4:$RO$4))),"")</f>
        <v>CH</v>
      </c>
      <c r="RS10" s="110" t="str" cm="1">
        <f t="array" ref="RS10">IFERROR(INDEX($NS$4:$RN$4,_xlfn.AGGREGATE(15,6,COLUMN($NS$4:$RN$4)-COLUMN($NR$1)/($NS10:$RN10=LARGE($NS10:$RN10,3)),COLUMNS($RN$4:$RP$4))),"")</f>
        <v>CN</v>
      </c>
      <c r="RT10" s="110" t="str" cm="1">
        <f t="array" ref="RT10">IFERROR(INDEX($NS$4:$RN$4,_xlfn.AGGREGATE(15,6,COLUMN($NS$4:$RN$4)-COLUMN($NR$1)/($NS10:$RN10=LARGE($NS10:$RN10,4)),COLUMNS($RN$4:$RQ$4))),"")</f>
        <v>CT</v>
      </c>
      <c r="RU10" s="110" t="str" cm="1">
        <f t="array" ref="RU10">IFERROR(INDEX($NS$4:$RN$4,_xlfn.AGGREGATE(15,6,COLUMN($NS$4:$RN$4)-COLUMN($NR$1)/($NS10:$RN10=LARGE($NS10:$RN10,5)),COLUMNS($RN$4:$RR$4))),"")</f>
        <v>DI</v>
      </c>
      <c r="RV10" s="110" t="str" cm="1">
        <f t="array" ref="RV10">IFERROR(INDEX($NS$4:$RN$4,_xlfn.AGGREGATE(15,6,COLUMN($NS$4:$RN$4)-COLUMN($NR$1)/($NS10:$RN10=LARGE($NS10:$RN10,6)),COLUMNS($RN$4:$RS$4))),"")</f>
        <v>DR</v>
      </c>
      <c r="RW10" s="133" t="str">
        <f>IF(SN10="",SM10,SU10)</f>
        <v/>
      </c>
      <c r="RX10" s="136"/>
      <c r="RY10" s="136"/>
      <c r="RZ10" s="112">
        <f ca="1">IF(RZ9=6,1,IF(RZ9+1&gt;SS10,SS10,RZ9+1))</f>
        <v>1</v>
      </c>
      <c r="SA10" s="135" t="s">
        <v>45</v>
      </c>
      <c r="SB10" s="136" t="s">
        <v>45</v>
      </c>
      <c r="SC10" s="136" t="s">
        <v>45</v>
      </c>
      <c r="SD10" s="136" t="s">
        <v>45</v>
      </c>
      <c r="SE10" s="136" t="s">
        <v>45</v>
      </c>
      <c r="SF10" s="137" t="s">
        <v>45</v>
      </c>
      <c r="SG10" s="133" t="e">
        <f ca="1">IF(RQ10="",-1,COUNTIF(INDIRECT(SA10&amp;$DN$10):INDIRECT(SA10&amp;RO10),"Y"))</f>
        <v>#REF!</v>
      </c>
      <c r="SH10" s="136" t="e">
        <f ca="1">IF(RR10="",-1,COUNTIF(INDIRECT(SB10&amp;$DN$10):INDIRECT(SB10&amp;RO10),"Y"))</f>
        <v>#REF!</v>
      </c>
      <c r="SI10" s="136" t="e">
        <f ca="1">IF(RS10="",-1,COUNTIF(INDIRECT(SC10&amp;$DN$10):INDIRECT(SC10&amp;RO10),"Y"))</f>
        <v>#REF!</v>
      </c>
      <c r="SJ10" s="134" t="e">
        <f ca="1">IF(RT10="",-1,COUNTIF(INDIRECT(SD10&amp;$DN$10):INDIRECT(SD10&amp;RO10),"Y"))</f>
        <v>#REF!</v>
      </c>
      <c r="SK10" s="138" t="e">
        <f ca="1">IF(RU10="",-1,COUNTIF(INDIRECT(SE10&amp;$DN$10):INDIRECT(SE10&amp;RO10),"Y"))</f>
        <v>#REF!</v>
      </c>
      <c r="SL10" s="138" t="e">
        <f ca="1">IF(RV10="",-1,COUNTIF(INDIRECT(SF10&amp;$DN$10):INDIRECT(SF10&amp;RO10),"Y"))</f>
        <v>#REF!</v>
      </c>
      <c r="SM10" s="98" t="str" cm="1">
        <f t="array" ref="SM10">IFERROR(INDEX($DP$10:$DU$10,_xlfn.AGGREGATE(15,6,COLUMN($DP$10:$DU$10)-COLUMN($DO$10)/($NR$10:$NW$10=MAX($NR$10:$NW$10)),COLUMNS($DP10:RQ10))),"")</f>
        <v/>
      </c>
      <c r="SN10" s="99" t="str" cm="1">
        <f t="array" ref="SN10">IFERROR(INDEX($DP$10:$DU$10,_xlfn.AGGREGATE(15,6,COLUMN($DP$10:$DU$10)-COLUMN($DO$10)/($NR$10:$NW$10=MAX($NR$10:$NW$10)),COLUMNS($DP10:RR10))),"")</f>
        <v/>
      </c>
      <c r="SO10" s="99" t="str" cm="1">
        <f t="array" ref="SO10">IFERROR(INDEX($DP$10:$DU$10,_xlfn.AGGREGATE(15,6,COLUMN($DP$10:$DU$10)-COLUMN($DO$10)/($NR$10:$NW$10=MAX($NR$10:$NW$10)),COLUMNS($DP10:RS10))),"")</f>
        <v/>
      </c>
      <c r="SP10" s="99" t="str" cm="1">
        <f t="array" ref="SP10">IFERROR(INDEX($DP$10:$DU$10,_xlfn.AGGREGATE(15,6,COLUMN($DP$10:$DU$10)-COLUMN($DO$10)/($NR$10:$NW$10=MAX($NR$10:$NW$10)),COLUMNS($DP10:RT10))),"")</f>
        <v/>
      </c>
      <c r="SQ10" s="99" t="str" cm="1">
        <f t="array" ref="SQ10">IFERROR(INDEX($DP$10:$DU$10,_xlfn.AGGREGATE(15,6,COLUMN($DP$10:$DU$10)-COLUMN($DO$10)/($NR$10:$NW$10=MAX($NR$10:$NW$10)),COLUMNS($DP10:RU10))),"")</f>
        <v/>
      </c>
      <c r="SR10" s="97" t="str" cm="1">
        <f t="array" ref="SR10">IFERROR(INDEX($DP$10:$DU$10,_xlfn.AGGREGATE(15,6,COLUMN($DP$10:$DU$10)-COLUMN($DO$10)/($NR$10:$NW$10=MAX($NR$10:$NW$10)),COLUMNS($DP10:RV10))),"")</f>
        <v/>
      </c>
      <c r="SS10" s="114">
        <f ca="1">COUNTIF(SG10:SL10,MAX(SG10:SL10))</f>
        <v>6</v>
      </c>
      <c r="ST10" s="134">
        <f ca="1">IF(SS10=1,1,RZ10)</f>
        <v>1</v>
      </c>
      <c r="SU10" s="137" t="str" cm="1">
        <f t="array" aca="1" ref="SU10" ca="1">INDEX(SM10:SR10,1,ST10)</f>
        <v/>
      </c>
      <c r="SV10" s="110" t="str">
        <f t="shared" si="21"/>
        <v>B</v>
      </c>
      <c r="SW10" s="111" t="str">
        <f t="shared" si="22"/>
        <v>T</v>
      </c>
      <c r="SX10" s="111" t="str">
        <f t="shared" si="23"/>
        <v>C</v>
      </c>
      <c r="SY10" s="111" t="str">
        <f t="shared" si="12"/>
        <v/>
      </c>
      <c r="SZ10" s="111" t="str">
        <f t="shared" si="13"/>
        <v>RIGHT UNIT</v>
      </c>
      <c r="TA10" s="111" t="str">
        <f t="shared" si="14"/>
        <v>BB</v>
      </c>
      <c r="TB10" s="114" t="str">
        <f t="shared" ref="TB10:TB41" si="334">IF(BP9="","",IF(SV10="B",IF(BP9="P",YB10,""),IF(BP8="B",YB10,"")))</f>
        <v/>
      </c>
      <c r="TC10" s="114" t="str">
        <f t="shared" ref="TC10:TC41" si="335">IF(BP9="","",IF(SV10="B",IF(BP9="B",YB10,""),IF(BP8="P",YB10,"")))</f>
        <v/>
      </c>
      <c r="TD10" s="114" t="str">
        <f t="shared" ref="TD10:TD41" si="336">IF(BP9="","",IF(SW10="C",IF(BP9="B",YD10,""),IF(BP8="B",YD10,"")))</f>
        <v/>
      </c>
      <c r="TE10" s="114" t="str">
        <f t="shared" ref="TE10:TE41" si="337">IF(BP9="","",IF(SW10="C",IF(BP9="P",YD10,""),IF(BP8="P",YD10,"")))</f>
        <v/>
      </c>
      <c r="TF10" s="114" t="str">
        <f t="shared" ref="TF10:TF41" si="338">IF(BP9="","",IF(AND(TB10="L5",TE10="L5",XR10=""),"L0",XQ10))</f>
        <v/>
      </c>
      <c r="TG10" s="114" t="str">
        <f t="shared" ref="TG10:TG41" si="339">IF(BP9="","",IF(AND(TC10="L5",TE10="L5",XQ10=""),"L0",XR10))</f>
        <v/>
      </c>
      <c r="TH10" s="114" t="e">
        <f t="shared" ref="TH10:TH41" si="340">IF(BG10="",0,IF(OR(BG10="B",BG10="XB"),1,INT(RIGHT(BG10))))+IF(BL10="",0,IF(OR(BL10="B",BL10="XB"),1,INT(RIGHT(BL10))))+IF(BS10="",0,IF(OR(BS10="B",BS10="XB"),1,INT(RIGHT(BS10))))</f>
        <v>#VALUE!</v>
      </c>
      <c r="TI10" s="114" t="e">
        <f t="shared" ref="TI10:TI41" si="341">IF(BH10="",0,IF(OR(BH10="B",BH10="XB"),1,INT(RIGHT(BH10))))+IF(BM10="",0,IF(OR(BM10="B",BM10="XB"),1,INT(RIGHT(BM10))))+IF(BT10="",0,IF(OR(BT10="B",BT10="XB"),1,INT(RIGHT(BT10))))</f>
        <v>#VALUE!</v>
      </c>
      <c r="TJ10" s="110">
        <f t="shared" si="15"/>
        <v>-1</v>
      </c>
      <c r="TK10" s="111">
        <f>IF(CC10="",0,IFERROR(VLOOKUP(CC5&amp;CC6&amp;CC7&amp;CC8&amp;CC9&amp;CC10,General!I:J,2,FALSE),0))</f>
        <v>-1</v>
      </c>
      <c r="TL10" s="111">
        <f>IF(CF10="",0,IFERROR(VLOOKUP(CF5&amp;CF6&amp;CF7&amp;CF8&amp;CF9&amp;CF10,General!I:J,2,FALSE),0))</f>
        <v>1</v>
      </c>
      <c r="TM10" s="111">
        <f>IF(CI10="",0,IFERROR(VLOOKUP(CI5&amp;CI6&amp;CI7&amp;CI8&amp;CI9&amp;CI10,General!I:J,2,FALSE),0))</f>
        <v>1</v>
      </c>
      <c r="TN10" s="111">
        <f>IF(CL10="",0,IFERROR(VLOOKUP(CL5&amp;CL6&amp;CL7&amp;CL8&amp;CL9&amp;CL10,General!I:J,2,FALSE),0))</f>
        <v>-1</v>
      </c>
      <c r="TO10" s="111">
        <f>IF(CO10="",0,IFERROR(VLOOKUP(CO5&amp;CO6&amp;CO7&amp;CO8&amp;CO9&amp;CO10,General!I:J,2,FALSE),0))</f>
        <v>1</v>
      </c>
      <c r="TP10" s="111">
        <f>IF(CR10="",0,IFERROR(VLOOKUP(CR5&amp;CR6&amp;CR7&amp;CR8&amp;CR9&amp;CR10,General!I:J,2,FALSE),0))</f>
        <v>-1</v>
      </c>
      <c r="TQ10" s="111">
        <f>IF(CU10="",0,IFERROR(VLOOKUP(CU5&amp;CU6&amp;CU7&amp;CU8&amp;CU9&amp;CU10,General!I:J,2,FALSE),0))</f>
        <v>1</v>
      </c>
      <c r="TR10" s="111">
        <f>IF(CX10="",0,IFERROR(VLOOKUP(CX5&amp;CX6&amp;CX7&amp;CX8&amp;CX9&amp;CX10,General!I:J,2,FALSE),0))</f>
        <v>-1</v>
      </c>
      <c r="TS10" s="111">
        <f>IF(DA10="",0,IFERROR(VLOOKUP(DA5&amp;DA6&amp;DA7&amp;DA8&amp;DA9&amp;DA10,General!I:J,2,FALSE),0))</f>
        <v>-1</v>
      </c>
      <c r="TT10" s="111">
        <f>IF(DD10="",0,IFERROR(VLOOKUP(DD5&amp;DD6&amp;DD7&amp;DD8&amp;DD9&amp;DD10,General!I:J,2,FALSE),0))</f>
        <v>1</v>
      </c>
      <c r="TU10" s="111">
        <f>IF(DG10="",0,IFERROR(VLOOKUP(DG5&amp;DG6&amp;DG7&amp;DG8&amp;DG9&amp;DG10,General!I:J,2,FALSE),0))</f>
        <v>-1</v>
      </c>
      <c r="TV10" s="111">
        <f>IF(DJ10="",0,IFERROR(VLOOKUP(DJ5&amp;DJ6&amp;DJ7&amp;DJ8&amp;DJ9&amp;DJ10,General!I:J,2,FALSE),0))</f>
        <v>1</v>
      </c>
      <c r="TW10" s="111">
        <f>IF(DM10="",0,IFERROR(VLOOKUP(DM5&amp;DM6&amp;DM7&amp;DM8&amp;DM9&amp;DM10,General!I:J,2,FALSE),0))</f>
        <v>-1</v>
      </c>
      <c r="TX10" s="111">
        <f>IF(DP10="",0,IFERROR(VLOOKUP(DP5&amp;DP6&amp;DP7&amp;DP8&amp;DP9&amp;DP10,General!I:J,2,FALSE),0))</f>
        <v>-1</v>
      </c>
      <c r="TY10" s="111">
        <f>IF(DS10="",0,IFERROR(VLOOKUP(DS5&amp;DS6&amp;DS7&amp;DS8&amp;DS9&amp;DS10,General!I:J,2,FALSE),0))</f>
        <v>1</v>
      </c>
      <c r="TZ10" s="111">
        <f>IF(DV10="",0,IFERROR(VLOOKUP(DV5&amp;DV6&amp;DV7&amp;DV8&amp;DV9&amp;DV10,General!I:J,2,FALSE),0))</f>
        <v>-1</v>
      </c>
      <c r="UA10" s="111">
        <f>IF(DY10="",0,IFERROR(VLOOKUP(DY5&amp;DY6&amp;DY7&amp;DY8&amp;DY9&amp;DY10,General!I:J,2,FALSE),0))</f>
        <v>1</v>
      </c>
      <c r="UB10" s="111">
        <f>IF(EE10="",0,IFERROR(VLOOKUP(EE5&amp;EE6&amp;EE7&amp;EE8&amp;EE9&amp;EE10,General!I:J,2,FALSE),0))</f>
        <v>1</v>
      </c>
      <c r="UC10" s="111">
        <f>IF(EH10="",0,IFERROR(VLOOKUP(EH5&amp;EH6&amp;EH7&amp;EH8&amp;EH9&amp;EH10,General!I:J,2,FALSE),0))</f>
        <v>1</v>
      </c>
      <c r="UD10" s="111">
        <f>IF(EK10="",0,IFERROR(VLOOKUP(EK5&amp;EK6&amp;EK7&amp;EK8&amp;EK9&amp;EK10,General!I:J,2,FALSE),0))</f>
        <v>-1</v>
      </c>
      <c r="UE10" s="111">
        <f>IF(EN10="",0,IFERROR(VLOOKUP(EN5&amp;EN6&amp;EN7&amp;EN8&amp;EN9&amp;EN10,General!I:J,2,FALSE),0))</f>
        <v>1</v>
      </c>
      <c r="UF10" s="111">
        <f>IF(EQ10="",0,IFERROR(VLOOKUP(EQ5&amp;EQ6&amp;EQ7&amp;EQ8&amp;EQ9&amp;EQ10,General!I:J,2,FALSE),0))</f>
        <v>1</v>
      </c>
      <c r="UG10" s="111">
        <f>IF(ET10="",0,IFERROR(VLOOKUP(ET5&amp;ET6&amp;ET7&amp;ET8&amp;ET9&amp;ET10,General!I:J,2,FALSE),0))</f>
        <v>-1</v>
      </c>
      <c r="UH10" s="111">
        <f>IF(EW10="",0,IFERROR(VLOOKUP(EW5&amp;EW6&amp;EW7&amp;EW8&amp;EW9&amp;EW10,General!I:J,2,FALSE),0))</f>
        <v>1</v>
      </c>
      <c r="UI10" s="111">
        <f>IF(EZ10="",0,IFERROR(VLOOKUP(EZ5&amp;EZ6&amp;EZ7&amp;EZ8&amp;EZ9&amp;EZ10,General!I:J,2,FALSE),0))</f>
        <v>-1</v>
      </c>
      <c r="UJ10" s="111">
        <f>IF(FC10="",0,IFERROR(VLOOKUP(FC5&amp;FC6&amp;FC7&amp;FC8&amp;FC9&amp;FC10,General!I:J,2,FALSE),0))</f>
        <v>1</v>
      </c>
      <c r="UK10" s="111">
        <f>IF(FF10="",0,IFERROR(VLOOKUP(FF5&amp;FF6&amp;FF7&amp;FF8&amp;FF9&amp;FF10,General!I:J,2,FALSE),0))</f>
        <v>1</v>
      </c>
      <c r="UL10" s="111">
        <f>IF(FI10="",0,IFERROR(VLOOKUP(FI5&amp;FI6&amp;FI7&amp;FI8&amp;FI9&amp;FI10,General!I:J,2,FALSE),0))</f>
        <v>-1</v>
      </c>
      <c r="UM10" s="111">
        <f>IF(FL10="",0,IFERROR(VLOOKUP(FL5&amp;FL6&amp;FL7&amp;FL8&amp;FL9&amp;FL10,General!I:J,2,FALSE),0))</f>
        <v>1</v>
      </c>
      <c r="UN10" s="111">
        <f>IF(FO10="",0,IFERROR(VLOOKUP(FO5&amp;FO6&amp;FO7&amp;FO8&amp;FO9&amp;FO10,General!I:J,2,FALSE),0))</f>
        <v>-1</v>
      </c>
      <c r="UO10" s="111">
        <f>IF(FR10="",0,IFERROR(VLOOKUP(FR5&amp;FR6&amp;FR7&amp;FR8&amp;FR9&amp;FR10,General!I:J,2,FALSE),0))</f>
        <v>-1</v>
      </c>
      <c r="UP10" s="111">
        <f>IF(FU10="",0,IFERROR(VLOOKUP(FU5&amp;FU6&amp;FU7&amp;FU8&amp;FU9&amp;FU10,General!I:J,2,FALSE),0))</f>
        <v>1</v>
      </c>
      <c r="UQ10" s="111">
        <f>IF(FX10="",0,IFERROR(VLOOKUP(FX5&amp;FX6&amp;FX7&amp;FX8&amp;FX9&amp;FX10,General!I:J,2,FALSE),0))</f>
        <v>-1</v>
      </c>
      <c r="UR10" s="111">
        <f>IF(GA10="",0,IFERROR(VLOOKUP(GA5&amp;GA6&amp;GA7&amp;GA8&amp;GA9&amp;GA10,General!I:J,2,FALSE),0))</f>
        <v>1</v>
      </c>
      <c r="US10" s="111">
        <f>IF(GD10="",0,IFERROR(VLOOKUP(GD5&amp;GD6&amp;GD7&amp;GD8&amp;GD9&amp;GD10,General!I:J,2,FALSE),0))</f>
        <v>-1</v>
      </c>
      <c r="UT10" s="111">
        <f>IF(GG10="",0,IFERROR(VLOOKUP(GG5&amp;GG6&amp;GG7&amp;GG8&amp;GG9&amp;GG10,General!I:J,2,FALSE),0))</f>
        <v>1</v>
      </c>
      <c r="UU10" s="111">
        <f>IF(GJ10="",0,IFERROR(VLOOKUP(GJ5&amp;GJ6&amp;GJ7&amp;GJ8&amp;GJ9&amp;GJ10,General!I:J,2,FALSE),0))</f>
        <v>1</v>
      </c>
      <c r="UV10" s="111">
        <f>IF(GM10="",0,IFERROR(VLOOKUP(GM5&amp;GM6&amp;GM7&amp;GM8&amp;GM9&amp;GM10,General!I:J,2,FALSE),0))</f>
        <v>1</v>
      </c>
      <c r="UW10" s="111">
        <f>IF(GP10="",0,IFERROR(VLOOKUP(GP5&amp;GP6&amp;GP7&amp;GP8&amp;GP9&amp;GP10,General!I:J,2,FALSE),0))</f>
        <v>-1</v>
      </c>
      <c r="UX10" s="111">
        <f>IF(GS10="",0,IFERROR(VLOOKUP(GS5&amp;GS6&amp;GS7&amp;GS8&amp;GS9&amp;GS10,General!I:J,2,FALSE),0))</f>
        <v>1</v>
      </c>
      <c r="UY10" s="111">
        <f>IF(GV10="",0,IFERROR(VLOOKUP(GV5&amp;GV6&amp;GV7&amp;GV8&amp;GV9&amp;GV10,General!I:J,2,FALSE),0))</f>
        <v>-1</v>
      </c>
      <c r="UZ10" s="111">
        <f>IF(GY10="",0,IFERROR(VLOOKUP(GY5&amp;GY6&amp;GY7&amp;GY8&amp;GY9&amp;GY10,General!I:J,2,FALSE),0))</f>
        <v>1</v>
      </c>
      <c r="VA10" s="111">
        <f>IF(HB10="",0,IFERROR(VLOOKUP(HB5&amp;HB6&amp;HB7&amp;HB8&amp;HB9&amp;HB10,General!I:J,2,FALSE),0))</f>
        <v>1</v>
      </c>
      <c r="VB10" s="111">
        <f>IF(HE10="",0,IFERROR(VLOOKUP(HE5&amp;HE6&amp;HE7&amp;HE8&amp;HE9&amp;HE10,General!I:J,2,FALSE),0))</f>
        <v>-1</v>
      </c>
      <c r="VC10" s="111">
        <f>IF(HH10="",0,IFERROR(VLOOKUP(HH5&amp;HH6&amp;HH7&amp;HH8&amp;HH9&amp;HH10,General!I:J,2,FALSE),0))</f>
        <v>1</v>
      </c>
      <c r="VD10" s="111">
        <f>IF(HK10="",0,IFERROR(VLOOKUP(HK5&amp;HK6&amp;HK7&amp;HK8&amp;HK9&amp;HK10,General!I:J,2,FALSE),0))</f>
        <v>-1</v>
      </c>
      <c r="VE10" s="111">
        <f>IF(HN10="",0,IFERROR(VLOOKUP(HN5&amp;HN6&amp;HN7&amp;HN8&amp;HN9&amp;HN10,General!I:J,2,FALSE),0))</f>
        <v>-1</v>
      </c>
      <c r="VF10" s="111">
        <f>IF(HQ10="",0,IFERROR(VLOOKUP(HQ5&amp;HQ6&amp;HQ7&amp;HQ8&amp;HQ9&amp;HQ10,General!I:J,2,FALSE),0))</f>
        <v>1</v>
      </c>
      <c r="VG10" s="111">
        <f>IF(HT10="",0,IFERROR(VLOOKUP(HT5&amp;HT6&amp;HT7&amp;HT8&amp;HT9&amp;HT10,General!I:J,2,FALSE),0))</f>
        <v>-1</v>
      </c>
      <c r="VH10" s="111">
        <f>IF(HW10="",0,IFERROR(VLOOKUP(HW5&amp;HW6&amp;HW7&amp;HW8&amp;HW9&amp;HW10,General!I:J,2,FALSE),0))</f>
        <v>1</v>
      </c>
      <c r="VI10" s="111">
        <f>IF(HZ10="",0,IFERROR(VLOOKUP(HZ5&amp;HZ6&amp;HZ7&amp;HZ8&amp;HZ9&amp;HZ10,General!I:J,2,FALSE),0))</f>
        <v>-1</v>
      </c>
      <c r="VJ10" s="111">
        <f>IF(FF10="",0,IFERROR(VLOOKUP(FF5&amp;FF6&amp;FF7&amp;FF8&amp;FF9&amp;FF10,General!I:J,2,FALSE),0))</f>
        <v>1</v>
      </c>
      <c r="VK10" s="111">
        <f>IF(FI10="",0,IFERROR(VLOOKUP(FI5&amp;FI6&amp;FI7&amp;FI8&amp;FI9&amp;FI10,General!I:J,2,FALSE),0))</f>
        <v>-1</v>
      </c>
      <c r="VL10" s="111">
        <f>IF(II10="",0,IFERROR(VLOOKUP(II5&amp;II6&amp;II7&amp;II8&amp;II9&amp;II10,General!I:J,2,FALSE),0))</f>
        <v>1</v>
      </c>
      <c r="VM10" s="111">
        <f>IF(IL10="",0,IFERROR(VLOOKUP(IL5&amp;IL6&amp;IL7&amp;IL8&amp;IL9&amp;IL10,General!I:J,2,FALSE),0))</f>
        <v>1</v>
      </c>
      <c r="VN10" s="111">
        <f>IF(IO10="",0,IFERROR(VLOOKUP(IO5&amp;IO6&amp;IO7&amp;IO8&amp;IO9&amp;IO10,General!I:J,2,FALSE),0))</f>
        <v>1</v>
      </c>
      <c r="VO10" s="111">
        <f>IF(IR10="",0,IFERROR(VLOOKUP(IR5&amp;IR6&amp;IR7&amp;IR8&amp;IR9&amp;IR10,General!I:J,2,FALSE),0))</f>
        <v>-1</v>
      </c>
      <c r="VP10" s="111">
        <f>IF(IU10="",0,IFERROR(VLOOKUP(IU5&amp;IU6&amp;IU7&amp;IU8&amp;IU9&amp;IU10,General!I:J,2,FALSE),0))</f>
        <v>1</v>
      </c>
      <c r="VQ10" s="111">
        <f>IF(IX10="",0,IFERROR(VLOOKUP(IX5&amp;IX6&amp;IX7&amp;IX8&amp;IX9&amp;IX10,General!I:J,2,FALSE),0))</f>
        <v>-1</v>
      </c>
      <c r="VR10" s="111">
        <f>IF(JA10="",0,IFERROR(VLOOKUP(JA5&amp;JA6&amp;JA7&amp;JA8&amp;JA9&amp;JA10,General!I:J,2,FALSE),0))</f>
        <v>1</v>
      </c>
      <c r="VS10" s="111">
        <f>IF(JD10="",0,IFERROR(VLOOKUP(JD5&amp;JD6&amp;JD7&amp;JD8&amp;JD9&amp;JD10,General!I:J,2,FALSE),0))</f>
        <v>1</v>
      </c>
      <c r="VT10" s="111">
        <f>IF(JG10="",0,IFERROR(VLOOKUP(JG5&amp;JG6&amp;JG7&amp;JG8&amp;JG9&amp;JG10,General!I:J,2,FALSE),0))</f>
        <v>-1</v>
      </c>
      <c r="VU10" s="111">
        <f>IF(JJ10="",0,IFERROR(VLOOKUP(JJ5&amp;JJ6&amp;JJ7&amp;JJ8&amp;JJ9&amp;JJ10,General!I:J,2,FALSE),0))</f>
        <v>1</v>
      </c>
      <c r="VV10" s="111">
        <f>IF(JM10="",0,IFERROR(VLOOKUP(JM5&amp;JM6&amp;JM7&amp;JM8&amp;JM9&amp;JM10,General!I:J,2,FALSE),0))</f>
        <v>-1</v>
      </c>
      <c r="VW10" s="111">
        <f>IF(JP10="",0,IFERROR(VLOOKUP(JP5&amp;JP6&amp;JP7&amp;JP8&amp;JP9&amp;JP10,General!I:J,2,FALSE),0))</f>
        <v>-1</v>
      </c>
      <c r="VX10" s="111">
        <f>IF(JS10="",0,IFERROR(VLOOKUP(JS5&amp;JS6&amp;JS7&amp;JS8&amp;JS9&amp;JS10,General!I:J,2,FALSE),0))</f>
        <v>1</v>
      </c>
      <c r="VY10" s="111">
        <f>IF(JV10="",0,IFERROR(VLOOKUP(JV5&amp;JV6&amp;JV7&amp;JV8&amp;JV9&amp;JV10,General!I:J,2,FALSE),0))</f>
        <v>-1</v>
      </c>
      <c r="VZ10" s="111">
        <f>IF(JY10="",0,IFERROR(VLOOKUP(JY5&amp;JY6&amp;JY7&amp;JY8&amp;JY9&amp;JY10,General!I:J,2,FALSE),0))</f>
        <v>1</v>
      </c>
      <c r="WA10" s="111">
        <f>IF(KB10="",0,IFERROR(VLOOKUP(KB5&amp;KB6&amp;KB7&amp;KB8&amp;KB9&amp;KB10,General!I:J,2,FALSE),0))</f>
        <v>-1</v>
      </c>
      <c r="WB10" s="111">
        <f>IF(KE10="",0,IFERROR(VLOOKUP(KE5&amp;KE6&amp;KE7&amp;KE8&amp;KE9&amp;KE10,General!I:J,2,FALSE),0))</f>
        <v>1</v>
      </c>
      <c r="WC10" s="111">
        <f>IF(KH10="",0,IFERROR(VLOOKUP(KH5&amp;KH6&amp;KH7&amp;KH8&amp;KH9&amp;KH10,General!I:J,2,FALSE),0))</f>
        <v>1</v>
      </c>
      <c r="WD10" s="111">
        <f>IF(KK10="",0,IFERROR(VLOOKUP(KK5&amp;KK6&amp;KK7&amp;KK8&amp;KK9&amp;KK10,General!I:J,2,FALSE),0))</f>
        <v>1</v>
      </c>
      <c r="WE10" s="111">
        <f>IF(KN10="",0,IFERROR(VLOOKUP(KN5&amp;KN6&amp;KN7&amp;KN8&amp;KN9&amp;KN10,General!I:J,2,FALSE),0))</f>
        <v>1</v>
      </c>
      <c r="WF10" s="111">
        <f>IF(KQ10="",0,IFERROR(VLOOKUP(KQ5&amp;KQ6&amp;KQ7&amp;KQ8&amp;KQ9&amp;KQ10,General!I:J,2,FALSE),0))</f>
        <v>1</v>
      </c>
      <c r="WG10" s="111">
        <f>IF(KT10="",0,IFERROR(VLOOKUP(KT5&amp;KT6&amp;KT7&amp;KT8&amp;KT9&amp;KT10,General!I:J,2,FALSE),0))</f>
        <v>-1</v>
      </c>
      <c r="WH10" s="111">
        <f>IF(KW10="",0,IFERROR(VLOOKUP(KW5&amp;KW6&amp;KW7&amp;KW8&amp;KW9&amp;KW10,General!I:J,2,FALSE),0))</f>
        <v>1</v>
      </c>
      <c r="WI10" s="111">
        <f>IF(KZ10="",0,IFERROR(VLOOKUP(KZ5&amp;KZ6&amp;KZ7&amp;KZ8&amp;KZ9&amp;KZ10,General!I:J,2,FALSE),0))</f>
        <v>-1</v>
      </c>
      <c r="WJ10" s="111">
        <f>IF(LC10="",0,IFERROR(VLOOKUP(LC5&amp;LC6&amp;LC7&amp;LC8&amp;LC9&amp;LC10,General!I:J,2,FALSE),0))</f>
        <v>1</v>
      </c>
      <c r="WK10" s="111">
        <f>IF(LF10="",0,IFERROR(VLOOKUP(LF5&amp;LF6&amp;LF7&amp;LF8&amp;LF9&amp;LF10,General!I:J,2,FALSE),0))</f>
        <v>-1</v>
      </c>
      <c r="WL10" s="111">
        <f>IF(LI10="",0,IFERROR(VLOOKUP(LI5&amp;LI6&amp;LI7&amp;LI8&amp;LI9&amp;LI10,General!I:J,2,FALSE),0))</f>
        <v>-1</v>
      </c>
      <c r="WM10" s="111">
        <f>IF(LL10="",0,IFERROR(VLOOKUP(LL5&amp;LL6&amp;LL7&amp;LL8&amp;LL9&amp;LL10,General!I:J,2,FALSE),0))</f>
        <v>-1</v>
      </c>
      <c r="WN10" s="111">
        <f>IF(LO10="",0,IFERROR(VLOOKUP(LO5&amp;LO6&amp;LO7&amp;LO8&amp;LO9&amp;LO10,General!I:J,2,FALSE),0))</f>
        <v>-1</v>
      </c>
      <c r="WO10" s="111">
        <f>IF(LR10="",0,IFERROR(VLOOKUP(LR5&amp;LR6&amp;LR7&amp;LR8&amp;LR9&amp;LR10,General!I:J,2,FALSE),0))</f>
        <v>-1</v>
      </c>
      <c r="WP10" s="111">
        <f>IF(LU10="",0,IFERROR(VLOOKUP(LU5&amp;LU6&amp;LU7&amp;LU8&amp;LU9&amp;LU10,General!I:J,2,FALSE),0))</f>
        <v>1</v>
      </c>
      <c r="WQ10" s="111">
        <f>IF(LX10="",0,IFERROR(VLOOKUP(LX5&amp;LX6&amp;LX7&amp;LX8&amp;LX9&amp;LX10,General!I:J,2,FALSE),0))</f>
        <v>1</v>
      </c>
      <c r="WR10" s="111">
        <f>IF(MA10="",0,IFERROR(VLOOKUP(MA5&amp;MA6&amp;MA7&amp;MA8&amp;MA9&amp;MA10,General!I:J,2,FALSE),0))</f>
        <v>1</v>
      </c>
      <c r="WS10" s="111">
        <f>IF(MD10="",0,IFERROR(VLOOKUP(MD5&amp;MD6&amp;MD7&amp;MD8&amp;MD9&amp;MD10,General!I:J,2,FALSE),0))</f>
        <v>-1</v>
      </c>
      <c r="WT10" s="111">
        <f>IF(MG10="",0,IFERROR(VLOOKUP(MG5&amp;MG6&amp;MG7&amp;MG8&amp;MG9&amp;MG10,General!I:J,2,FALSE),0))</f>
        <v>1</v>
      </c>
      <c r="WU10" s="111">
        <f>IF(MJ10="",0,IFERROR(VLOOKUP(MJ5&amp;MJ6&amp;MJ7&amp;MJ8&amp;MJ9&amp;MJ10,General!I:J,2,FALSE),0))</f>
        <v>1</v>
      </c>
      <c r="WV10" s="111">
        <f>IF(MM10="",0,IFERROR(VLOOKUP(MM5&amp;MM6&amp;MM7&amp;MM8&amp;MM9&amp;MM10,General!I:J,2,FALSE),0))</f>
        <v>1</v>
      </c>
      <c r="WW10" s="111">
        <f>IF(MP10="",0,IFERROR(VLOOKUP(MP5&amp;MP6&amp;MP7&amp;MP8&amp;MP9&amp;MP10,General!I:J,2,FALSE),0))</f>
        <v>1</v>
      </c>
      <c r="WX10" s="111">
        <f>IF(MS10="",0,IFERROR(VLOOKUP(MS5&amp;MS6&amp;MS7&amp;MS8&amp;MS9&amp;MS10,General!I:J,2,FALSE),0))</f>
        <v>1</v>
      </c>
      <c r="WY10" s="111">
        <f>IF(MV10="",0,IFERROR(VLOOKUP(MV5&amp;MV6&amp;MV7&amp;MV8&amp;MV9&amp;MV10,General!I:J,2,FALSE),0))</f>
        <v>-1</v>
      </c>
      <c r="WZ10" s="111">
        <f>IF(MY10="",0,IFERROR(VLOOKUP(MY5&amp;MY6&amp;MY7&amp;MY8&amp;MY9&amp;MY10,General!I:J,2,FALSE),0))</f>
        <v>1</v>
      </c>
      <c r="XA10" s="111">
        <f>IF(NB10="",0,IFERROR(VLOOKUP(NB5&amp;NB6&amp;NB7&amp;NB8&amp;NB9&amp;NB10,General!I:J,2,FALSE),0))</f>
        <v>-1</v>
      </c>
      <c r="XB10" s="111">
        <f>IF(NE10="",0,IFERROR(VLOOKUP(NE5&amp;NE6&amp;NE7&amp;NE8&amp;NE9&amp;NE10,General!I:J,2,FALSE),0))</f>
        <v>1</v>
      </c>
      <c r="XC10" s="111">
        <f>IF(NH10="",0,IFERROR(VLOOKUP(NH5&amp;NH6&amp;NH7&amp;NH8&amp;NH9&amp;NH10,General!I:J,2,FALSE),0))</f>
        <v>1</v>
      </c>
      <c r="XD10" s="111">
        <f>IF(NK10="",0,IFERROR(VLOOKUP(NK5&amp;NK6&amp;NK7&amp;NK8&amp;NK9&amp;NK10,General!I:J,2,FALSE),0))</f>
        <v>-1</v>
      </c>
      <c r="XE10" s="109">
        <f>IF(NN10="",0,IFERROR(VLOOKUP(NN5&amp;NN6&amp;NN7&amp;NN8&amp;NN9&amp;NN10,General!I:J,2,FALSE),0))</f>
        <v>-1</v>
      </c>
      <c r="XF10" s="155">
        <f>IF(EB10="",0,IFERROR(VLOOKUP(EB5&amp;EB6&amp;EB7&amp;EB8&amp;EB9&amp;EB10,General!I:J,2,FALSE),0))</f>
        <v>1</v>
      </c>
      <c r="XG10" s="109">
        <v>0</v>
      </c>
      <c r="XH10" s="114" t="s">
        <v>32</v>
      </c>
      <c r="XI10" s="114" t="str">
        <f t="shared" ref="XI10:XI41" si="342">IF(OR(BI6&amp;BI7&amp;BI8="WLW",BI7&amp;BI8="WW"),"Y","N")</f>
        <v>N</v>
      </c>
      <c r="XJ10" s="114" t="str">
        <f t="shared" ref="XJ10:XJ41" si="343">IF(OR(BN6&amp;BN7&amp;BN8="WLW",BN7&amp;BN8="WW"),"Y","N")</f>
        <v>N</v>
      </c>
      <c r="XK10" s="114" t="str">
        <f t="shared" ref="XK10:XK41" si="344">IF(OR(BU6&amp;BU7&amp;BU8="WLW",BU7&amp;BU8="WW"),"Y","N")</f>
        <v>N</v>
      </c>
      <c r="XL10" s="114" t="str">
        <f t="shared" ref="XL10:XL41" si="345">IF(BP9="","",IF(XH10="S",1,XL9+1))</f>
        <v/>
      </c>
      <c r="XM10" s="150" t="str">
        <f t="shared" ref="XM10:XM41" si="346">IF(XM9="Y","N",IF(BP9="","",(IF(AND(BI9&amp;BI10="WW",OR(XH9&amp;XH10="SC",XH9&amp;XH10="CC")),"Y",IF(AND(BI8&amp;BI9&amp;BI10="WLW",YB10&lt;&gt;"B",OR(XH8&amp;XH9&amp;XH10="SCC",XH8&amp;XH9&amp;XH10="CCC")),"Y","N")))))</f>
        <v/>
      </c>
      <c r="XN10" s="114" t="str">
        <f t="shared" ref="XN10:XN41" si="347">IF(XN9="Y","N",IF(BP9="","",IF(AND(BN9&amp;BN10="WW",OR(XH9&amp;XH10="SC",XH9&amp;XH10="CC")),"Y",IF(AND(BN8&amp;BN9&amp;BN10="WLW",YD10&lt;&gt;"B",OR(XH8&amp;XH9&amp;XH10="SCC",XH8&amp;XH9&amp;XH10="CCC")),"Y","N"))))</f>
        <v/>
      </c>
      <c r="XO10" s="114" t="str">
        <f t="shared" ref="XO10:XO41" si="348">IF(XO9="Y","N",IF(BP9="","",IF(AND(BU9&amp;BU10="WW",OR(XH9&amp;XH10="SC",XH9&amp;XH10="CC")),"Y",IF(AND(BU8&amp;BU9&amp;BU10="WLW",YF10&lt;&gt;"B",OR(XH8&amp;XH9&amp;XH10="SCC",XH8&amp;XH9&amp;XH10="CCC")),"Y","N"))))</f>
        <v/>
      </c>
      <c r="XP10" s="114" t="str">
        <f t="shared" ref="XP10:XP41" si="349">IF(BP9="","",IF(AND(BV10&lt;0,XL10&gt;2,BV10&gt;=(2-XL10)),"R","N"))</f>
        <v/>
      </c>
      <c r="XQ10" s="114" t="str">
        <f t="shared" ref="XQ10:XQ41" si="350">IF(BP9="","",IF(SX10="B",IF(BP9="P",YF10,""),IF(BP9="B",YF10,"")))</f>
        <v/>
      </c>
      <c r="XR10" s="114" t="str">
        <f t="shared" ref="XR10:XR41" si="351">IF(BP9="","",IF(SX10="B",IF(BP9="B",YF10,""),IF(BP9="P",YF10,"")))</f>
        <v/>
      </c>
      <c r="XS10" s="114" t="str">
        <f t="shared" si="3"/>
        <v/>
      </c>
      <c r="XT10" s="114">
        <f t="shared" si="4"/>
        <v>2</v>
      </c>
      <c r="XU10" s="114" t="str">
        <f t="shared" ref="XU10:XV25" si="352">IF(XS5="",0,XS5)&amp;IF(XS6="",0,XS6)&amp;IF(XS7="",0,XS7)&amp;IF(XS8="",0,XS8)&amp;IF(XS9="",0,XS9)</f>
        <v>12010</v>
      </c>
      <c r="XV10" s="114" t="str">
        <f t="shared" si="352"/>
        <v>00101</v>
      </c>
      <c r="XW10" s="114"/>
      <c r="XX10" s="114"/>
      <c r="XY10" s="114" t="str">
        <f>IF(COUNTBLANK(XS5:XS9)&gt;2,"B","P")</f>
        <v>P</v>
      </c>
      <c r="XZ10" s="114" t="str">
        <f>IF(COUNTBLANK(XS7:XS9)&gt;1,"B","P")</f>
        <v>B</v>
      </c>
      <c r="YA10" s="114" t="str">
        <f t="shared" ref="YA10:YA41" si="353">IF(TB9="",TC9,TB9)&amp;BI9</f>
        <v/>
      </c>
      <c r="YB10" s="114" t="str">
        <f t="shared" ref="YB10:YB73" si="354">IF(OR(XH10="S",AND(XM9="Y",XI10="N",YB9&lt;&gt;"B")),"B",IFERROR(VLOOKUP(YA10,YN:YO,2,FALSE),""))</f>
        <v>B</v>
      </c>
      <c r="YC10" s="114" t="str">
        <f t="shared" ref="YC10:YC41" si="355">IF(TD9="",TE9,TD9)&amp;BN9</f>
        <v>RIGHT UNIT</v>
      </c>
      <c r="YD10" s="114" t="str">
        <f t="shared" ref="YD10:YD73" si="356">IF(OR(XH10="S",AND(XN9="Y",XJ10="N",YD9&lt;&gt;"B")),"B",IFERROR(VLOOKUP(YC10,YN:YO,2,FALSE),""))</f>
        <v>B</v>
      </c>
      <c r="YE10" s="114" t="str">
        <f t="shared" ref="YE10:YE41" si="357">IF(TF9="",TG9,TF9)&amp;BU9</f>
        <v>B</v>
      </c>
      <c r="YF10" s="114" t="str">
        <f t="shared" ref="YF10:YF73" si="358">IF(OR(XH10="S",AND(XO9="Y",XK10="N",YF9&lt;&gt;"B")),"B",IFERROR(VLOOKUP(YE10,YN:YO,2,FALSE),""))</f>
        <v>B</v>
      </c>
      <c r="YG10" s="114">
        <f>IF(YB10="","",IF(OR(YB10="B",YB10="XB"),1,RIGHT(YB10)))</f>
        <v>1</v>
      </c>
      <c r="YH10" s="114">
        <f>IF(YD10="","",IF(OR(YD10="B",YD10="XB"),1,RIGHT(YD10)))</f>
        <v>1</v>
      </c>
      <c r="YI10" s="114">
        <f>IF(YF10="","",IF(OR(YF10="B",YF10="XB"),1,RIGHT(YF10)))</f>
        <v>1</v>
      </c>
      <c r="YJ10" s="114" t="str">
        <f t="shared" ref="YJ10:YJ41" si="359">IF(BP9="","",IF(LEN(YF10)=1,"B",IF(LEN(YF10)=2,LEFT(YF10),MID(YF10,2,1))))</f>
        <v/>
      </c>
      <c r="YK10" s="114"/>
      <c r="YL10" s="114">
        <v>0</v>
      </c>
      <c r="YM10" s="114">
        <v>0</v>
      </c>
      <c r="YN10" s="114">
        <v>0</v>
      </c>
      <c r="YO10" s="114">
        <v>0</v>
      </c>
      <c r="YP10" s="114">
        <v>2</v>
      </c>
      <c r="YQ10" s="98"/>
      <c r="YR10" s="114">
        <v>0</v>
      </c>
      <c r="YS10" s="114">
        <v>0</v>
      </c>
      <c r="YU10" s="151">
        <f>LARGE(NS10:RN10,1)</f>
        <v>1</v>
      </c>
      <c r="YV10" s="1">
        <f>LARGE(NS10:RN10,2)</f>
        <v>1</v>
      </c>
      <c r="YW10" s="1">
        <f>LARGE(NS10:RN10,3)</f>
        <v>1</v>
      </c>
      <c r="YX10" s="1">
        <f>LARGE(NS10:RN10,4)</f>
        <v>1</v>
      </c>
      <c r="YY10" s="1">
        <f>LARGE(NS10:RN10,5)</f>
        <v>1</v>
      </c>
      <c r="YZ10" s="1" t="e">
        <f>IF(M9="","",INDEX($NS$4:$RN$4,MATCH(YU9,$NS9:$RN9,0)))</f>
        <v>#N/A</v>
      </c>
      <c r="ZA10" s="1" t="e">
        <f>IF(M9="","",INDEX($NS$4:$RN$4,MATCH(YV9,$NS9:$RN9,0)))</f>
        <v>#N/A</v>
      </c>
      <c r="ZB10" s="1" t="e">
        <f>IF(M9="","",INDEX($NS$4:$RN$4,MATCH(YW9,$NS9:$RN9,0)))</f>
        <v>#N/A</v>
      </c>
      <c r="ZC10" s="1" t="e">
        <f>IF(M9="","",INDEX($NS$4:$RN$4,MATCH(YX9,$NS9:$RN9,0)))</f>
        <v>#N/A</v>
      </c>
      <c r="ZD10" s="1" t="e">
        <f>IF(M9="","",INDEX($NS$4:$RN$4,MATCH(YY9,$NS9:$RN9,0)))</f>
        <v>#N/A</v>
      </c>
      <c r="ZE10" s="1" t="s">
        <v>336</v>
      </c>
      <c r="ZF10" s="1" t="s">
        <v>687</v>
      </c>
      <c r="ZG10" s="1" t="s">
        <v>675</v>
      </c>
      <c r="ZH10" s="1" t="str" cm="1">
        <f t="array" aca="1" ref="ZH10" ca="1">INDIRECT(ZE10&amp;RO10)</f>
        <v>P</v>
      </c>
      <c r="ZI10" s="1" t="str" cm="1">
        <f t="array" aca="1" ref="ZI10" ca="1">INDIRECT(ZF10&amp;RO10)</f>
        <v>B</v>
      </c>
      <c r="ZJ10" s="1" t="str" cm="1">
        <f t="array" aca="1" ref="ZJ10" ca="1">INDIRECT(ZG10&amp;RO10)</f>
        <v>P</v>
      </c>
      <c r="ZK10" s="1" t="str">
        <f>VLOOKUP(ZE10,General!AF:AG,2,FALSE)</f>
        <v xml:space="preserve">D5 </v>
      </c>
      <c r="ZL10" s="1" t="str">
        <f>VLOOKUP(ZF10,General!AF:AG,2,FALSE)</f>
        <v>B</v>
      </c>
      <c r="ZM10" s="1" t="str">
        <f>VLOOKUP(ZG10,General!AF:AG,2,FALSE)</f>
        <v>M1</v>
      </c>
      <c r="ZR10" s="1">
        <f t="shared" si="1"/>
        <v>1</v>
      </c>
    </row>
    <row r="11" spans="1:694" ht="15.75" thickBot="1">
      <c r="B11" s="21"/>
      <c r="C11" s="53" t="str">
        <f t="shared" ca="1" si="24"/>
        <v xml:space="preserve">F5 </v>
      </c>
      <c r="D11" s="19"/>
      <c r="E11" s="19"/>
      <c r="F11" s="20"/>
      <c r="H11" s="57"/>
      <c r="I11" s="49"/>
      <c r="J11" s="50"/>
      <c r="K11" s="8"/>
      <c r="L11" s="46"/>
      <c r="M11" s="68" t="s">
        <v>6</v>
      </c>
      <c r="O11" s="11">
        <v>0</v>
      </c>
      <c r="P11" s="12">
        <v>0</v>
      </c>
      <c r="Q11" s="23">
        <v>0</v>
      </c>
      <c r="R11" s="48">
        <v>0</v>
      </c>
      <c r="S11" s="19"/>
      <c r="T11" s="24"/>
      <c r="U11" s="19"/>
      <c r="V11" s="22"/>
      <c r="W11" s="35"/>
      <c r="X11" s="37"/>
      <c r="Y11" s="9" t="str">
        <f t="shared" si="16"/>
        <v>B</v>
      </c>
      <c r="Z11" s="4" t="str">
        <f t="shared" si="17"/>
        <v>D</v>
      </c>
      <c r="AA11" s="4" t="str">
        <f t="shared" si="18"/>
        <v>C</v>
      </c>
      <c r="AB11" s="4">
        <f>F10</f>
        <v>0</v>
      </c>
      <c r="AC11" s="4">
        <f>K10</f>
        <v>0</v>
      </c>
      <c r="AD11" s="4">
        <f>R10</f>
        <v>0</v>
      </c>
      <c r="AE11" s="1" t="str">
        <f t="shared" ca="1" si="25"/>
        <v/>
      </c>
      <c r="AF11" s="1" t="str">
        <f t="shared" ca="1" si="26"/>
        <v/>
      </c>
      <c r="AG11" s="1" t="str">
        <f ca="1">IF(M10="","",IF(ZI11="P",BJ11,""))</f>
        <v/>
      </c>
      <c r="AH11" s="1" t="str">
        <f t="shared" ca="1" si="27"/>
        <v/>
      </c>
      <c r="AI11" s="1" t="str">
        <f t="shared" ca="1" si="28"/>
        <v/>
      </c>
      <c r="AJ11" s="1" t="str">
        <f t="shared" ca="1" si="29"/>
        <v/>
      </c>
      <c r="AK11" s="1">
        <f t="shared" ref="AK11:AK74" si="360">IF(D11="",0,IF(OR(D11="B",D11="XB"),1,INT(RIGHT(D11))))</f>
        <v>0</v>
      </c>
      <c r="AL11" s="1">
        <f t="shared" ref="AL11:AL74" si="361">IF(E11="",0,IF(OR(E11="B",E11="XB"),1,INT(RIGHT(E11))))</f>
        <v>0</v>
      </c>
      <c r="AM11" s="1">
        <f t="shared" si="9"/>
        <v>0</v>
      </c>
      <c r="AN11" s="1">
        <f t="shared" si="30"/>
        <v>0</v>
      </c>
      <c r="AP11" s="1" t="str">
        <f t="shared" si="31"/>
        <v>N</v>
      </c>
      <c r="AQ11" s="1" t="str">
        <f t="shared" si="32"/>
        <v>N</v>
      </c>
      <c r="AR11" s="1" t="str">
        <f t="shared" si="33"/>
        <v>N</v>
      </c>
      <c r="AS11" s="1">
        <f t="shared" si="34"/>
        <v>2</v>
      </c>
      <c r="AT11" s="14" t="str">
        <f t="shared" ref="AT11:AT74" ca="1" si="362">IF(AT10="Y","N",IF(M10="","",(IF(AND(F10&amp;F11="WW",OR(AO10&amp;AO11="SC",AO10&amp;AO11="CC")),"Y",IF(AND(F9&amp;F10&amp;F11="WLW",BH11&lt;&gt;"B",OR(AO9&amp;AO10&amp;AO11="SCC",AO9&amp;AO10&amp;AO11="CCC")),"Y","N")))))</f>
        <v>N</v>
      </c>
      <c r="AU11" s="1" t="str">
        <f t="shared" ca="1" si="35"/>
        <v>N</v>
      </c>
      <c r="AV11" s="1" t="str">
        <f t="shared" ca="1" si="36"/>
        <v>N</v>
      </c>
      <c r="AW11" s="1" t="str">
        <f t="shared" si="37"/>
        <v>N</v>
      </c>
      <c r="AX11" s="1" t="str">
        <f t="shared" ca="1" si="38"/>
        <v/>
      </c>
      <c r="AY11" s="1" t="str">
        <f t="shared" si="39"/>
        <v/>
      </c>
      <c r="AZ11" s="1" t="str">
        <f t="shared" si="10"/>
        <v/>
      </c>
      <c r="BA11" s="1">
        <f t="shared" si="11"/>
        <v>3</v>
      </c>
      <c r="BB11" s="1" t="str">
        <f t="shared" si="40"/>
        <v>20100</v>
      </c>
      <c r="BC11" s="1" t="str">
        <f t="shared" si="40"/>
        <v>01012</v>
      </c>
      <c r="BD11" s="1" t="str">
        <f t="shared" ref="BD11:BE45" si="363">IF(AZ5="",0,AZ5)&amp;IF(AZ6="",0,AZ6)&amp;IF(AZ7="",0,AZ7)&amp;IF(AZ8="",0,AZ8)&amp;IF(AZ9="",0,AZ9)&amp;IF(AZ10="",0,AZ10)</f>
        <v>120100</v>
      </c>
      <c r="BE11" s="1" t="str">
        <f t="shared" si="363"/>
        <v>001012</v>
      </c>
      <c r="BF11" s="1" t="str">
        <f t="shared" ref="BF11:BF74" si="364">IF(COUNTBLANK(AZ6:AZ10)&gt;2,"B","P")</f>
        <v>B</v>
      </c>
      <c r="BG11" s="1" t="str">
        <f t="shared" ca="1" si="41"/>
        <v/>
      </c>
      <c r="BH11" s="1" t="str">
        <f t="shared" ref="BH11:BH74" ca="1" si="365">IF(OR(AO11="S",AND(AT10="Y",AP11="N",BH10&lt;&gt;"B")),"B",IFERROR(VLOOKUP(BG11,BT:BU,2,FALSE),""))</f>
        <v/>
      </c>
      <c r="BI11" s="1" t="str">
        <f t="shared" ca="1" si="42"/>
        <v/>
      </c>
      <c r="BJ11" s="1" t="str">
        <f t="shared" ref="BJ11:BJ74" ca="1" si="366">IF(OR(AO11="S",AND(AU10="Y",AQ11="N",BJ10&lt;&gt;"B")),"B",IFERROR(VLOOKUP(BI11,BT:BU,2,FALSE),""))</f>
        <v/>
      </c>
      <c r="BK11" s="1" t="str">
        <f t="shared" ca="1" si="43"/>
        <v>0</v>
      </c>
      <c r="BL11" s="1" t="str">
        <f t="shared" ref="BL11:BL74" ca="1" si="367">IF(OR(AO11="S",AND(AV10="Y",AR11="N",BL10&lt;&gt;"B")),"B",IFERROR(VLOOKUP(BK11,BT:BU,2,FALSE),""))</f>
        <v/>
      </c>
      <c r="BM11" s="1" t="str">
        <f t="shared" ref="BM11:BM74" ca="1" si="368">IF(BH11="","",IF(OR(BH11="B",BH11="XB"),1,RIGHT(BH11)))</f>
        <v/>
      </c>
      <c r="BN11" s="1" t="str">
        <f t="shared" ref="BN11:BN74" ca="1" si="369">IF(BJ11="","",IF(OR(BJ11="B",BJ11="XB"),1,RIGHT(BJ11)))</f>
        <v/>
      </c>
      <c r="BO11" s="1" t="str">
        <f t="shared" ref="BO11:BO74" ca="1" si="370">IF(BL11="","",IF(OR(BL11="B",BL11="XB"),1,RIGHT(BL11)))</f>
        <v/>
      </c>
      <c r="BP11" s="1" t="str">
        <f>IFERROR(VLOOKUP(BI10,BT:BU,2,FALSE),"")</f>
        <v/>
      </c>
      <c r="BR11" s="1" t="str">
        <f>General!A9</f>
        <v>XF2</v>
      </c>
      <c r="BS11" s="1" t="str">
        <f>General!B9</f>
        <v>W</v>
      </c>
      <c r="BT11" s="1" t="str">
        <f>General!C9</f>
        <v>XF2W</v>
      </c>
      <c r="BU11" s="1" t="str">
        <f>General!D9</f>
        <v>F3</v>
      </c>
      <c r="BW11" s="1" t="str">
        <f>General!F9</f>
        <v>LWL</v>
      </c>
      <c r="BX11" s="1">
        <f>General!G9</f>
        <v>-1</v>
      </c>
      <c r="BZ11" s="1">
        <f t="shared" si="2"/>
        <v>1</v>
      </c>
      <c r="CA11" s="1" t="str">
        <f>CK11</f>
        <v>P</v>
      </c>
      <c r="CB11" s="110" t="str">
        <f t="shared" si="44"/>
        <v>B</v>
      </c>
      <c r="CC11" s="111" t="str">
        <f t="shared" si="45"/>
        <v>Y</v>
      </c>
      <c r="CD11" s="109">
        <f t="shared" si="46"/>
        <v>0</v>
      </c>
      <c r="CE11" s="108" t="str">
        <f t="shared" si="47"/>
        <v>P</v>
      </c>
      <c r="CF11" s="111" t="str">
        <f t="shared" si="48"/>
        <v>N</v>
      </c>
      <c r="CG11" s="109">
        <f t="shared" si="49"/>
        <v>0</v>
      </c>
      <c r="CH11" s="110" t="str">
        <f t="shared" si="50"/>
        <v>B</v>
      </c>
      <c r="CI11" s="111" t="str">
        <f t="shared" si="51"/>
        <v>Y</v>
      </c>
      <c r="CJ11" s="109">
        <f t="shared" si="52"/>
        <v>2</v>
      </c>
      <c r="CK11" s="110" t="str">
        <f t="shared" si="53"/>
        <v>P</v>
      </c>
      <c r="CL11" s="111" t="str">
        <f t="shared" si="54"/>
        <v>N</v>
      </c>
      <c r="CM11" s="109">
        <f t="shared" si="55"/>
        <v>-2</v>
      </c>
      <c r="CN11" s="110" t="str">
        <f t="shared" ref="CN11:CN42" si="371">IF(M10="","",IF(CN10="P","B","P"))</f>
        <v>P</v>
      </c>
      <c r="CO11" s="111" t="str">
        <f t="shared" si="56"/>
        <v>N</v>
      </c>
      <c r="CP11" s="109">
        <f t="shared" si="57"/>
        <v>0</v>
      </c>
      <c r="CQ11" s="110" t="str">
        <f t="shared" si="58"/>
        <v>B</v>
      </c>
      <c r="CR11" s="111" t="str">
        <f t="shared" si="59"/>
        <v>Y</v>
      </c>
      <c r="CS11" s="109">
        <f t="shared" si="60"/>
        <v>0</v>
      </c>
      <c r="CT11" s="110" t="str">
        <f t="shared" si="61"/>
        <v>P</v>
      </c>
      <c r="CU11" s="111" t="str">
        <f t="shared" si="62"/>
        <v>N</v>
      </c>
      <c r="CV11" s="112">
        <f t="shared" si="63"/>
        <v>0</v>
      </c>
      <c r="CW11" s="110" t="str">
        <f t="shared" si="64"/>
        <v>B</v>
      </c>
      <c r="CX11" s="111" t="str">
        <f t="shared" si="65"/>
        <v>Y</v>
      </c>
      <c r="CY11" s="112">
        <f t="shared" si="66"/>
        <v>0</v>
      </c>
      <c r="CZ11" s="110" t="str">
        <f t="shared" si="67"/>
        <v>P</v>
      </c>
      <c r="DA11" s="111" t="str">
        <f t="shared" si="68"/>
        <v>N</v>
      </c>
      <c r="DB11" s="109">
        <f t="shared" si="69"/>
        <v>-2</v>
      </c>
      <c r="DC11" s="108" t="str">
        <f t="shared" si="70"/>
        <v>B</v>
      </c>
      <c r="DD11" s="111" t="str">
        <f t="shared" si="71"/>
        <v>Y</v>
      </c>
      <c r="DE11" s="109">
        <f t="shared" si="72"/>
        <v>2</v>
      </c>
      <c r="DF11" s="110" t="str">
        <f t="shared" si="73"/>
        <v>P</v>
      </c>
      <c r="DG11" s="111" t="str">
        <f t="shared" si="74"/>
        <v>N</v>
      </c>
      <c r="DH11" s="109">
        <f t="shared" si="75"/>
        <v>-2</v>
      </c>
      <c r="DI11" s="110" t="str">
        <f t="shared" si="76"/>
        <v>P</v>
      </c>
      <c r="DJ11" s="111" t="str">
        <f t="shared" si="77"/>
        <v>N</v>
      </c>
      <c r="DK11" s="109">
        <f t="shared" si="78"/>
        <v>0</v>
      </c>
      <c r="DL11" s="110" t="str">
        <f t="shared" si="79"/>
        <v>B</v>
      </c>
      <c r="DM11" s="111" t="str">
        <f t="shared" si="80"/>
        <v>Y</v>
      </c>
      <c r="DN11" s="109">
        <f t="shared" si="81"/>
        <v>0</v>
      </c>
      <c r="DO11" s="110" t="str">
        <f t="shared" si="82"/>
        <v>B</v>
      </c>
      <c r="DP11" s="111" t="str">
        <f t="shared" si="83"/>
        <v>Y</v>
      </c>
      <c r="DQ11" s="109">
        <f t="shared" si="84"/>
        <v>0</v>
      </c>
      <c r="DR11" s="110" t="str">
        <f t="shared" si="85"/>
        <v>P</v>
      </c>
      <c r="DS11" s="111" t="str">
        <f t="shared" si="86"/>
        <v>N</v>
      </c>
      <c r="DT11" s="109">
        <f t="shared" si="87"/>
        <v>0</v>
      </c>
      <c r="DU11" s="110" t="str">
        <f t="shared" si="88"/>
        <v>P</v>
      </c>
      <c r="DV11" s="111" t="str">
        <f t="shared" si="89"/>
        <v>N</v>
      </c>
      <c r="DW11" s="109">
        <f t="shared" si="90"/>
        <v>-2</v>
      </c>
      <c r="DX11" s="110" t="str">
        <f t="shared" si="91"/>
        <v>B</v>
      </c>
      <c r="DY11" s="111" t="str">
        <f t="shared" si="92"/>
        <v>Y</v>
      </c>
      <c r="DZ11" s="112">
        <f t="shared" si="93"/>
        <v>2</v>
      </c>
      <c r="EA11" s="110" t="str">
        <f t="shared" si="94"/>
        <v>B</v>
      </c>
      <c r="EB11" s="111" t="str">
        <f t="shared" si="95"/>
        <v>Y</v>
      </c>
      <c r="EC11" s="109">
        <f t="shared" si="96"/>
        <v>2</v>
      </c>
      <c r="ED11" s="110" t="str">
        <f t="shared" ref="ED11:ED41" si="372">IF(M10="","",M11)</f>
        <v>B</v>
      </c>
      <c r="EE11" s="111" t="str">
        <f t="shared" si="97"/>
        <v>Y</v>
      </c>
      <c r="EF11" s="109">
        <f t="shared" si="98"/>
        <v>2</v>
      </c>
      <c r="EG11" s="108" t="str">
        <f t="shared" si="99"/>
        <v>B</v>
      </c>
      <c r="EH11" s="111" t="str">
        <f t="shared" si="100"/>
        <v>Y</v>
      </c>
      <c r="EI11" s="109">
        <f t="shared" si="101"/>
        <v>2</v>
      </c>
      <c r="EJ11" s="108" t="str">
        <f t="shared" si="102"/>
        <v>P</v>
      </c>
      <c r="EK11" s="111" t="str">
        <f t="shared" si="103"/>
        <v>N</v>
      </c>
      <c r="EL11" s="109">
        <f t="shared" si="104"/>
        <v>-2</v>
      </c>
      <c r="EM11" s="110" t="str">
        <f t="shared" si="105"/>
        <v>B</v>
      </c>
      <c r="EN11" s="111" t="str">
        <f t="shared" si="106"/>
        <v>Y</v>
      </c>
      <c r="EO11" s="109">
        <f t="shared" si="107"/>
        <v>2</v>
      </c>
      <c r="EP11" s="110" t="str">
        <f t="shared" ref="EP11:EP42" si="373">IF(M10="","",IF(EP10="P","B","P"))</f>
        <v>P</v>
      </c>
      <c r="EQ11" s="111" t="str">
        <f t="shared" si="108"/>
        <v>N</v>
      </c>
      <c r="ER11" s="109">
        <f t="shared" si="109"/>
        <v>0</v>
      </c>
      <c r="ES11" s="110" t="str">
        <f t="shared" si="110"/>
        <v>B</v>
      </c>
      <c r="ET11" s="111" t="str">
        <f t="shared" si="111"/>
        <v>Y</v>
      </c>
      <c r="EU11" s="109">
        <f t="shared" si="112"/>
        <v>0</v>
      </c>
      <c r="EV11" s="110" t="str">
        <f t="shared" si="113"/>
        <v>P</v>
      </c>
      <c r="EW11" s="111" t="str">
        <f t="shared" si="114"/>
        <v>N</v>
      </c>
      <c r="EX11" s="112">
        <f t="shared" si="115"/>
        <v>0</v>
      </c>
      <c r="EY11" s="110" t="str">
        <f t="shared" si="116"/>
        <v>B</v>
      </c>
      <c r="EZ11" s="111" t="str">
        <f t="shared" si="117"/>
        <v>Y</v>
      </c>
      <c r="FA11" s="112">
        <f t="shared" si="118"/>
        <v>0</v>
      </c>
      <c r="FB11" s="110" t="str">
        <f t="shared" si="119"/>
        <v>B</v>
      </c>
      <c r="FC11" s="111" t="str">
        <f t="shared" si="120"/>
        <v>Y</v>
      </c>
      <c r="FD11" s="109">
        <f t="shared" si="121"/>
        <v>2</v>
      </c>
      <c r="FE11" s="108" t="str">
        <f t="shared" si="122"/>
        <v>B</v>
      </c>
      <c r="FF11" s="111" t="str">
        <f t="shared" si="123"/>
        <v>Y</v>
      </c>
      <c r="FG11" s="109">
        <f t="shared" si="124"/>
        <v>2</v>
      </c>
      <c r="FH11" s="110" t="str">
        <f t="shared" si="125"/>
        <v>P</v>
      </c>
      <c r="FI11" s="111" t="str">
        <f t="shared" si="126"/>
        <v>N</v>
      </c>
      <c r="FJ11" s="109">
        <f t="shared" si="127"/>
        <v>-2</v>
      </c>
      <c r="FK11" s="110" t="str">
        <f t="shared" si="128"/>
        <v>P</v>
      </c>
      <c r="FL11" s="111" t="str">
        <f t="shared" si="129"/>
        <v>N</v>
      </c>
      <c r="FM11" s="109">
        <f t="shared" si="130"/>
        <v>0</v>
      </c>
      <c r="FN11" s="110" t="str">
        <f t="shared" si="131"/>
        <v>B</v>
      </c>
      <c r="FO11" s="111" t="str">
        <f t="shared" si="132"/>
        <v>Y</v>
      </c>
      <c r="FP11" s="109">
        <f t="shared" si="133"/>
        <v>0</v>
      </c>
      <c r="FQ11" s="110" t="str">
        <f t="shared" si="134"/>
        <v>B</v>
      </c>
      <c r="FR11" s="111" t="str">
        <f t="shared" si="135"/>
        <v>Y</v>
      </c>
      <c r="FS11" s="109">
        <f t="shared" si="136"/>
        <v>0</v>
      </c>
      <c r="FT11" s="110" t="str">
        <f t="shared" si="137"/>
        <v>P</v>
      </c>
      <c r="FU11" s="111" t="str">
        <f t="shared" si="138"/>
        <v>N</v>
      </c>
      <c r="FV11" s="109">
        <f t="shared" si="139"/>
        <v>0</v>
      </c>
      <c r="FW11" s="110" t="str">
        <f t="shared" si="140"/>
        <v>P</v>
      </c>
      <c r="FX11" s="111" t="str">
        <f t="shared" si="141"/>
        <v>N</v>
      </c>
      <c r="FY11" s="109">
        <f t="shared" si="142"/>
        <v>-2</v>
      </c>
      <c r="FZ11" s="110" t="str">
        <f t="shared" si="143"/>
        <v>B</v>
      </c>
      <c r="GA11" s="111" t="str">
        <f t="shared" si="144"/>
        <v>Y</v>
      </c>
      <c r="GB11" s="112">
        <f t="shared" si="145"/>
        <v>2</v>
      </c>
      <c r="GC11" s="110" t="str">
        <f t="shared" si="146"/>
        <v>P</v>
      </c>
      <c r="GD11" s="111" t="str">
        <f t="shared" si="147"/>
        <v>N</v>
      </c>
      <c r="GE11" s="109">
        <f t="shared" si="148"/>
        <v>-2</v>
      </c>
      <c r="GF11" s="110" t="str">
        <f t="shared" si="149"/>
        <v>B</v>
      </c>
      <c r="GG11" s="111" t="str">
        <f t="shared" si="150"/>
        <v>Y</v>
      </c>
      <c r="GH11" s="109">
        <f t="shared" si="151"/>
        <v>2</v>
      </c>
      <c r="GI11" s="110" t="str">
        <f t="shared" si="152"/>
        <v>B</v>
      </c>
      <c r="GJ11" s="111" t="str">
        <f t="shared" si="153"/>
        <v>Y</v>
      </c>
      <c r="GK11" s="109">
        <f t="shared" si="154"/>
        <v>2</v>
      </c>
      <c r="GL11" s="110" t="str">
        <f t="shared" ref="GL11:GL42" si="374">IF(M10="","",IF(GL10="P","B","P"))</f>
        <v>P</v>
      </c>
      <c r="GM11" s="111" t="str">
        <f t="shared" si="155"/>
        <v>N</v>
      </c>
      <c r="GN11" s="109">
        <f t="shared" si="156"/>
        <v>0</v>
      </c>
      <c r="GO11" s="110" t="str">
        <f t="shared" si="157"/>
        <v>B</v>
      </c>
      <c r="GP11" s="111" t="str">
        <f t="shared" si="158"/>
        <v>Y</v>
      </c>
      <c r="GQ11" s="109">
        <f t="shared" si="159"/>
        <v>0</v>
      </c>
      <c r="GR11" s="110" t="str">
        <f t="shared" si="160"/>
        <v>P</v>
      </c>
      <c r="GS11" s="111" t="str">
        <f t="shared" si="161"/>
        <v>N</v>
      </c>
      <c r="GT11" s="112">
        <f t="shared" si="162"/>
        <v>0</v>
      </c>
      <c r="GU11" s="110" t="str">
        <f t="shared" si="163"/>
        <v>B</v>
      </c>
      <c r="GV11" s="111" t="str">
        <f t="shared" si="164"/>
        <v>Y</v>
      </c>
      <c r="GW11" s="112">
        <f t="shared" si="165"/>
        <v>0</v>
      </c>
      <c r="GX11" s="110" t="str">
        <f t="shared" si="166"/>
        <v>B</v>
      </c>
      <c r="GY11" s="111" t="str">
        <f t="shared" si="167"/>
        <v>Y</v>
      </c>
      <c r="GZ11" s="109">
        <f t="shared" si="168"/>
        <v>2</v>
      </c>
      <c r="HA11" s="108" t="str">
        <f t="shared" si="169"/>
        <v>B</v>
      </c>
      <c r="HB11" s="111" t="str">
        <f t="shared" si="170"/>
        <v>Y</v>
      </c>
      <c r="HC11" s="109">
        <f t="shared" si="171"/>
        <v>2</v>
      </c>
      <c r="HD11" s="110" t="str">
        <f t="shared" si="172"/>
        <v>P</v>
      </c>
      <c r="HE11" s="111" t="str">
        <f t="shared" si="173"/>
        <v>N</v>
      </c>
      <c r="HF11" s="109">
        <f t="shared" si="174"/>
        <v>-2</v>
      </c>
      <c r="HG11" s="110" t="str">
        <f t="shared" si="175"/>
        <v>P</v>
      </c>
      <c r="HH11" s="111" t="str">
        <f t="shared" si="176"/>
        <v>N</v>
      </c>
      <c r="HI11" s="109">
        <f t="shared" si="177"/>
        <v>0</v>
      </c>
      <c r="HJ11" s="110" t="str">
        <f t="shared" si="178"/>
        <v>B</v>
      </c>
      <c r="HK11" s="111" t="str">
        <f t="shared" si="179"/>
        <v>Y</v>
      </c>
      <c r="HL11" s="109">
        <f t="shared" si="180"/>
        <v>0</v>
      </c>
      <c r="HM11" s="110" t="str">
        <f t="shared" si="181"/>
        <v>B</v>
      </c>
      <c r="HN11" s="111" t="str">
        <f t="shared" si="182"/>
        <v>Y</v>
      </c>
      <c r="HO11" s="109">
        <f t="shared" si="183"/>
        <v>0</v>
      </c>
      <c r="HP11" s="110" t="str">
        <f t="shared" si="184"/>
        <v>P</v>
      </c>
      <c r="HQ11" s="111" t="str">
        <f t="shared" si="185"/>
        <v>N</v>
      </c>
      <c r="HR11" s="109">
        <f t="shared" si="186"/>
        <v>0</v>
      </c>
      <c r="HS11" s="110" t="str">
        <f t="shared" si="187"/>
        <v>P</v>
      </c>
      <c r="HT11" s="111" t="str">
        <f t="shared" si="188"/>
        <v>N</v>
      </c>
      <c r="HU11" s="109">
        <f t="shared" si="189"/>
        <v>-2</v>
      </c>
      <c r="HV11" s="110" t="str">
        <f t="shared" si="190"/>
        <v>B</v>
      </c>
      <c r="HW11" s="111" t="str">
        <f t="shared" si="191"/>
        <v>Y</v>
      </c>
      <c r="HX11" s="109">
        <f t="shared" si="192"/>
        <v>2</v>
      </c>
      <c r="HY11" s="110" t="str">
        <f t="shared" si="193"/>
        <v>P</v>
      </c>
      <c r="HZ11" s="111" t="str">
        <f t="shared" si="194"/>
        <v>N</v>
      </c>
      <c r="IA11" s="109">
        <f t="shared" si="195"/>
        <v>-2</v>
      </c>
      <c r="IB11" s="110" t="str">
        <f t="shared" si="196"/>
        <v>B</v>
      </c>
      <c r="IC11" s="111" t="str">
        <f t="shared" si="197"/>
        <v>Y</v>
      </c>
      <c r="ID11" s="109">
        <f t="shared" si="198"/>
        <v>2</v>
      </c>
      <c r="IE11" s="110" t="str">
        <f t="shared" si="199"/>
        <v>B</v>
      </c>
      <c r="IF11" s="111" t="str">
        <f t="shared" si="200"/>
        <v>Y</v>
      </c>
      <c r="IG11" s="109">
        <f t="shared" si="201"/>
        <v>-2</v>
      </c>
      <c r="IH11" s="110" t="str">
        <f t="shared" si="202"/>
        <v>B</v>
      </c>
      <c r="II11" s="111" t="str">
        <f t="shared" si="203"/>
        <v>Y</v>
      </c>
      <c r="IJ11" s="109">
        <f t="shared" si="204"/>
        <v>2</v>
      </c>
      <c r="IK11" s="110" t="str">
        <f t="shared" si="205"/>
        <v>B</v>
      </c>
      <c r="IL11" s="111" t="str">
        <f t="shared" si="206"/>
        <v>Y</v>
      </c>
      <c r="IM11" s="109">
        <f t="shared" si="207"/>
        <v>2</v>
      </c>
      <c r="IN11" s="110" t="str">
        <f t="shared" ref="IN11:IN42" si="375">IF(M10="","",IF(IN10="P","B","P"))</f>
        <v>P</v>
      </c>
      <c r="IO11" s="111" t="str">
        <f t="shared" si="208"/>
        <v>N</v>
      </c>
      <c r="IP11" s="109">
        <f t="shared" si="209"/>
        <v>0</v>
      </c>
      <c r="IQ11" s="110" t="str">
        <f t="shared" si="210"/>
        <v>B</v>
      </c>
      <c r="IR11" s="111" t="str">
        <f t="shared" si="211"/>
        <v>Y</v>
      </c>
      <c r="IS11" s="109">
        <f t="shared" si="212"/>
        <v>0</v>
      </c>
      <c r="IT11" s="110" t="str">
        <f t="shared" si="213"/>
        <v>P</v>
      </c>
      <c r="IU11" s="111" t="str">
        <f t="shared" si="214"/>
        <v>N</v>
      </c>
      <c r="IV11" s="109">
        <f t="shared" si="215"/>
        <v>0</v>
      </c>
      <c r="IW11" s="110" t="str">
        <f t="shared" si="216"/>
        <v>B</v>
      </c>
      <c r="IX11" s="111" t="str">
        <f t="shared" si="217"/>
        <v>Y</v>
      </c>
      <c r="IY11" s="109">
        <f t="shared" si="218"/>
        <v>0</v>
      </c>
      <c r="IZ11" s="110" t="str">
        <f t="shared" si="219"/>
        <v>B</v>
      </c>
      <c r="JA11" s="111" t="str">
        <f t="shared" si="220"/>
        <v>Y</v>
      </c>
      <c r="JB11" s="109">
        <f t="shared" si="221"/>
        <v>2</v>
      </c>
      <c r="JC11" s="110" t="str">
        <f t="shared" si="222"/>
        <v>B</v>
      </c>
      <c r="JD11" s="111" t="str">
        <f t="shared" si="223"/>
        <v>Y</v>
      </c>
      <c r="JE11" s="109">
        <f t="shared" si="224"/>
        <v>2</v>
      </c>
      <c r="JF11" s="110" t="str">
        <f t="shared" si="225"/>
        <v>P</v>
      </c>
      <c r="JG11" s="111" t="str">
        <f t="shared" si="226"/>
        <v>N</v>
      </c>
      <c r="JH11" s="109">
        <f t="shared" si="227"/>
        <v>-2</v>
      </c>
      <c r="JI11" s="110" t="str">
        <f t="shared" si="228"/>
        <v>P</v>
      </c>
      <c r="JJ11" s="111" t="str">
        <f t="shared" si="229"/>
        <v>N</v>
      </c>
      <c r="JK11" s="109">
        <f t="shared" si="230"/>
        <v>0</v>
      </c>
      <c r="JL11" s="110" t="str">
        <f t="shared" si="231"/>
        <v>B</v>
      </c>
      <c r="JM11" s="111" t="str">
        <f t="shared" si="232"/>
        <v>Y</v>
      </c>
      <c r="JN11" s="109">
        <f t="shared" si="233"/>
        <v>0</v>
      </c>
      <c r="JO11" s="110" t="str">
        <f t="shared" si="234"/>
        <v>B</v>
      </c>
      <c r="JP11" s="111" t="str">
        <f t="shared" si="235"/>
        <v>Y</v>
      </c>
      <c r="JQ11" s="109">
        <f t="shared" si="236"/>
        <v>0</v>
      </c>
      <c r="JR11" s="110" t="str">
        <f t="shared" si="237"/>
        <v>P</v>
      </c>
      <c r="JS11" s="111" t="str">
        <f t="shared" si="238"/>
        <v>N</v>
      </c>
      <c r="JT11" s="109">
        <f t="shared" si="239"/>
        <v>0</v>
      </c>
      <c r="JU11" s="110" t="str">
        <f t="shared" si="240"/>
        <v>P</v>
      </c>
      <c r="JV11" s="111" t="str">
        <f t="shared" si="241"/>
        <v>N</v>
      </c>
      <c r="JW11" s="109">
        <f t="shared" si="242"/>
        <v>-2</v>
      </c>
      <c r="JX11" s="110" t="str">
        <f t="shared" si="243"/>
        <v>B</v>
      </c>
      <c r="JY11" s="111" t="str">
        <f t="shared" si="244"/>
        <v>Y</v>
      </c>
      <c r="JZ11" s="109">
        <f t="shared" si="245"/>
        <v>2</v>
      </c>
      <c r="KA11" s="110" t="str">
        <f t="shared" si="246"/>
        <v>P</v>
      </c>
      <c r="KB11" s="111" t="str">
        <f t="shared" si="247"/>
        <v>N</v>
      </c>
      <c r="KC11" s="109">
        <f t="shared" si="248"/>
        <v>-2</v>
      </c>
      <c r="KD11" s="110" t="str">
        <f t="shared" ref="KD11:KD74" si="376">IF(M10="","",M11)</f>
        <v>B</v>
      </c>
      <c r="KE11" s="111" t="str">
        <f t="shared" si="249"/>
        <v>Y</v>
      </c>
      <c r="KF11" s="109">
        <f t="shared" si="250"/>
        <v>2</v>
      </c>
      <c r="KG11" s="110" t="str">
        <f t="shared" si="251"/>
        <v>B</v>
      </c>
      <c r="KH11" s="111" t="str">
        <f t="shared" si="252"/>
        <v>Y</v>
      </c>
      <c r="KI11" s="109">
        <f t="shared" si="253"/>
        <v>2</v>
      </c>
      <c r="KJ11" s="110" t="s">
        <v>6</v>
      </c>
      <c r="KK11" s="111" t="str">
        <f t="shared" si="254"/>
        <v>Y</v>
      </c>
      <c r="KL11" s="109">
        <f t="shared" si="255"/>
        <v>2</v>
      </c>
      <c r="KM11" s="110" t="str">
        <f t="shared" si="256"/>
        <v>B</v>
      </c>
      <c r="KN11" s="111" t="str">
        <f t="shared" si="257"/>
        <v>Y</v>
      </c>
      <c r="KO11" s="109">
        <f t="shared" si="258"/>
        <v>2</v>
      </c>
      <c r="KP11" s="110" t="str">
        <f t="shared" ref="KP11:KP42" si="377">IF(M10="","",IF(KP10="P","B","P"))</f>
        <v>P</v>
      </c>
      <c r="KQ11" s="111" t="str">
        <f t="shared" si="259"/>
        <v>N</v>
      </c>
      <c r="KR11" s="109">
        <f t="shared" si="260"/>
        <v>0</v>
      </c>
      <c r="KS11" s="110" t="str">
        <f t="shared" si="261"/>
        <v>B</v>
      </c>
      <c r="KT11" s="111" t="str">
        <f t="shared" si="262"/>
        <v>Y</v>
      </c>
      <c r="KU11" s="109">
        <f t="shared" si="263"/>
        <v>0</v>
      </c>
      <c r="KV11" s="110" t="str">
        <f t="shared" si="264"/>
        <v>P</v>
      </c>
      <c r="KW11" s="111" t="str">
        <f t="shared" si="265"/>
        <v>N</v>
      </c>
      <c r="KX11" s="109">
        <f t="shared" si="266"/>
        <v>0</v>
      </c>
      <c r="KY11" s="110" t="str">
        <f t="shared" si="267"/>
        <v>B</v>
      </c>
      <c r="KZ11" s="111" t="str">
        <f t="shared" si="268"/>
        <v>Y</v>
      </c>
      <c r="LA11" s="109">
        <f t="shared" si="269"/>
        <v>0</v>
      </c>
      <c r="LB11" s="110" t="str">
        <f t="shared" si="270"/>
        <v>B</v>
      </c>
      <c r="LC11" s="111" t="str">
        <f t="shared" si="271"/>
        <v>Y</v>
      </c>
      <c r="LD11" s="109">
        <f t="shared" si="272"/>
        <v>2</v>
      </c>
      <c r="LE11" s="110" t="str">
        <f t="shared" si="273"/>
        <v>P</v>
      </c>
      <c r="LF11" s="111" t="str">
        <f t="shared" si="274"/>
        <v>N</v>
      </c>
      <c r="LG11" s="109">
        <f t="shared" si="275"/>
        <v>-2</v>
      </c>
      <c r="LH11" s="110" t="str">
        <f t="shared" si="276"/>
        <v>P</v>
      </c>
      <c r="LI11" s="111" t="str">
        <f t="shared" si="277"/>
        <v>N</v>
      </c>
      <c r="LJ11" s="109">
        <f t="shared" si="278"/>
        <v>-2</v>
      </c>
      <c r="LK11" s="110" t="str">
        <f t="shared" si="279"/>
        <v>P</v>
      </c>
      <c r="LL11" s="111" t="str">
        <f t="shared" si="280"/>
        <v>N</v>
      </c>
      <c r="LM11" s="109">
        <f t="shared" si="281"/>
        <v>-2</v>
      </c>
      <c r="LN11" s="110" t="str">
        <f t="shared" si="282"/>
        <v>B</v>
      </c>
      <c r="LO11" s="111" t="str">
        <f t="shared" si="283"/>
        <v>Y</v>
      </c>
      <c r="LP11" s="109">
        <f t="shared" si="284"/>
        <v>0</v>
      </c>
      <c r="LQ11" s="110" t="str">
        <f t="shared" si="285"/>
        <v>P</v>
      </c>
      <c r="LR11" s="111" t="str">
        <f t="shared" si="286"/>
        <v>N</v>
      </c>
      <c r="LS11" s="109">
        <f t="shared" si="287"/>
        <v>-2</v>
      </c>
      <c r="LT11" s="110" t="str">
        <f t="shared" si="288"/>
        <v>P</v>
      </c>
      <c r="LU11" s="111" t="str">
        <f t="shared" si="289"/>
        <v>N</v>
      </c>
      <c r="LV11" s="109">
        <f t="shared" si="290"/>
        <v>0</v>
      </c>
      <c r="LW11" s="110" t="str">
        <f t="shared" si="291"/>
        <v>B</v>
      </c>
      <c r="LX11" s="111" t="str">
        <f t="shared" si="292"/>
        <v>Y</v>
      </c>
      <c r="LY11" s="109">
        <f t="shared" si="293"/>
        <v>2</v>
      </c>
      <c r="LZ11" s="110" t="str">
        <f t="shared" si="294"/>
        <v>B</v>
      </c>
      <c r="MA11" s="111" t="str">
        <f t="shared" si="295"/>
        <v>Y</v>
      </c>
      <c r="MB11" s="109">
        <f t="shared" si="296"/>
        <v>2</v>
      </c>
      <c r="MC11" s="110" t="str">
        <f t="shared" si="297"/>
        <v>P</v>
      </c>
      <c r="MD11" s="111" t="str">
        <f t="shared" si="298"/>
        <v>N</v>
      </c>
      <c r="ME11" s="109">
        <f t="shared" si="299"/>
        <v>-2</v>
      </c>
      <c r="MF11" s="110" t="str">
        <f t="shared" si="300"/>
        <v>B</v>
      </c>
      <c r="MG11" s="111" t="str">
        <f t="shared" si="301"/>
        <v>Y</v>
      </c>
      <c r="MH11" s="109">
        <f t="shared" si="302"/>
        <v>2</v>
      </c>
      <c r="MI11" s="110" t="str">
        <f t="shared" si="303"/>
        <v>B</v>
      </c>
      <c r="MJ11" s="111" t="str">
        <f t="shared" si="304"/>
        <v>Y</v>
      </c>
      <c r="MK11" s="109">
        <f t="shared" si="305"/>
        <v>2</v>
      </c>
      <c r="ML11" s="110" t="str">
        <f t="shared" si="306"/>
        <v>B</v>
      </c>
      <c r="MM11" s="111" t="str">
        <f t="shared" si="307"/>
        <v>Y</v>
      </c>
      <c r="MN11" s="109">
        <f t="shared" si="308"/>
        <v>2</v>
      </c>
      <c r="MO11" s="110" t="str">
        <f t="shared" si="309"/>
        <v>B</v>
      </c>
      <c r="MP11" s="111" t="str">
        <f t="shared" si="310"/>
        <v>Y</v>
      </c>
      <c r="MQ11" s="109">
        <f t="shared" si="311"/>
        <v>2</v>
      </c>
      <c r="MR11" s="110" t="str">
        <f t="shared" ref="MR11:MR42" si="378">IF(M10="","",IF(MR10="P","B","P"))</f>
        <v>P</v>
      </c>
      <c r="MS11" s="111" t="str">
        <f t="shared" si="312"/>
        <v>N</v>
      </c>
      <c r="MT11" s="109">
        <f t="shared" si="313"/>
        <v>0</v>
      </c>
      <c r="MU11" s="110" t="str">
        <f t="shared" si="314"/>
        <v>B</v>
      </c>
      <c r="MV11" s="111" t="str">
        <f t="shared" si="315"/>
        <v>Y</v>
      </c>
      <c r="MW11" s="109">
        <f t="shared" si="316"/>
        <v>0</v>
      </c>
      <c r="MX11" s="110" t="str">
        <f t="shared" si="317"/>
        <v>P</v>
      </c>
      <c r="MY11" s="111" t="str">
        <f t="shared" si="318"/>
        <v>N</v>
      </c>
      <c r="MZ11" s="109">
        <f t="shared" si="319"/>
        <v>0</v>
      </c>
      <c r="NA11" s="110" t="str">
        <f t="shared" si="320"/>
        <v>B</v>
      </c>
      <c r="NB11" s="111" t="str">
        <f t="shared" si="321"/>
        <v>Y</v>
      </c>
      <c r="NC11" s="109">
        <f t="shared" si="322"/>
        <v>0</v>
      </c>
      <c r="ND11" s="110" t="str">
        <f t="shared" si="323"/>
        <v>B</v>
      </c>
      <c r="NE11" s="111" t="str">
        <f t="shared" si="324"/>
        <v>Y</v>
      </c>
      <c r="NF11" s="109">
        <f t="shared" si="325"/>
        <v>2</v>
      </c>
      <c r="NG11" s="110" t="str">
        <f t="shared" si="326"/>
        <v>B</v>
      </c>
      <c r="NH11" s="111" t="str">
        <f t="shared" si="327"/>
        <v>Y</v>
      </c>
      <c r="NI11" s="109">
        <f t="shared" si="328"/>
        <v>2</v>
      </c>
      <c r="NJ11" s="110" t="str">
        <f t="shared" si="329"/>
        <v>B</v>
      </c>
      <c r="NK11" s="111" t="str">
        <f t="shared" si="330"/>
        <v>Y</v>
      </c>
      <c r="NL11" s="112">
        <f t="shared" si="331"/>
        <v>0</v>
      </c>
      <c r="NM11" s="110" t="str">
        <f t="shared" si="332"/>
        <v>B</v>
      </c>
      <c r="NN11" s="111" t="str">
        <f t="shared" si="333"/>
        <v>Y</v>
      </c>
      <c r="NO11" s="109">
        <f t="shared" ref="NO11:NO74" si="379">IF(M11="","",IF(NO10+XE11&gt;=10,10,IF(NO10+XE11&lt;=-10,-10,NO10+XE11)))</f>
        <v>0</v>
      </c>
      <c r="NP11" s="130">
        <f t="shared" ref="NP11:NP74" si="380">MAX(CD11,CG11,CJ11,CM11,CP11,CS11,CV11,CY11,DB11,DE11,DH11,DK11,DN11,DQ11,DT11,DW11,DZ11,EC11)</f>
        <v>2</v>
      </c>
      <c r="NQ11" s="131">
        <f t="shared" ref="NQ11:NQ74" si="381">COUNTIF(NS11:OJ11,NP11)</f>
        <v>3</v>
      </c>
      <c r="NR11" s="132" t="str">
        <f t="shared" ref="NR11:NR74" si="382">IF(BP11="","",IF(BX11="",NR10,IF(BX11&gt;=30,IF(OR(NR10="G",NR10="GG"),"GG",IF(OR(NR10="R",NR10="RR"),"GRR",IF(NR10="","G","GGRR"))),IF(BX11&lt;=-30,IF(OR(NR10="R",NR10="RR"),"RR",IF(OR(NR10="G",NR10="GG"),"GGR",IF(NR10="","R","GGRR"))),IF(OR(NR10="R",NR10="RR"),"RR",IF(OR(NR10="G",NR10="GG"),"GG",IF(NR10="","","GGRR")))))))</f>
        <v/>
      </c>
      <c r="NS11" s="331">
        <f t="shared" ref="NS11:NS74" si="383">CD11</f>
        <v>0</v>
      </c>
      <c r="NT11" s="325">
        <f t="shared" ref="NT11:NT74" si="384">CG11</f>
        <v>0</v>
      </c>
      <c r="NU11" s="325">
        <f t="shared" ref="NU11:NU74" si="385">CJ11</f>
        <v>2</v>
      </c>
      <c r="NV11" s="325">
        <f t="shared" ref="NV11:NV74" si="386">CM11</f>
        <v>-2</v>
      </c>
      <c r="NW11" s="325">
        <f t="shared" ref="NW11:NW74" si="387">CP11</f>
        <v>0</v>
      </c>
      <c r="NX11" s="325">
        <f t="shared" ref="NX11:NX74" si="388">CS11</f>
        <v>0</v>
      </c>
      <c r="NY11" s="325">
        <f t="shared" ref="NY11:NY74" si="389">CV11</f>
        <v>0</v>
      </c>
      <c r="NZ11" s="325">
        <f t="shared" ref="NZ11:NZ74" si="390">CY11</f>
        <v>0</v>
      </c>
      <c r="OA11" s="325">
        <f t="shared" ref="OA11:OA74" si="391">DB11</f>
        <v>-2</v>
      </c>
      <c r="OB11" s="325" t="str">
        <f t="shared" ref="OB11:OB74" si="392">BE11</f>
        <v>001012</v>
      </c>
      <c r="OC11" s="325">
        <f t="shared" ref="OC11:OC74" si="393">DH11</f>
        <v>-2</v>
      </c>
      <c r="OD11" s="325">
        <f t="shared" ref="OD11:OD74" si="394">DK11</f>
        <v>0</v>
      </c>
      <c r="OE11" s="325">
        <f t="shared" ref="OE11:OE74" si="395">DN11</f>
        <v>0</v>
      </c>
      <c r="OF11" s="325">
        <f t="shared" ref="OF11:OF74" si="396">DQ11</f>
        <v>0</v>
      </c>
      <c r="OG11" s="325">
        <f t="shared" ref="OG11:OG74" si="397">DT11</f>
        <v>0</v>
      </c>
      <c r="OH11" s="325">
        <f t="shared" ref="OH11:OH74" si="398">DW11</f>
        <v>-2</v>
      </c>
      <c r="OI11" s="325">
        <f t="shared" ref="OI11:OI74" si="399">DZ11</f>
        <v>2</v>
      </c>
      <c r="OJ11" s="325">
        <f t="shared" ref="OJ11:OJ74" si="400">EC11</f>
        <v>2</v>
      </c>
      <c r="OK11" s="326">
        <f t="shared" ref="OK11:OK74" si="401">EF11</f>
        <v>2</v>
      </c>
      <c r="OL11" s="326">
        <f t="shared" ref="OL11:OL74" si="402">EI11</f>
        <v>2</v>
      </c>
      <c r="OM11" s="326">
        <f t="shared" ref="OM11:OM74" si="403">EL11</f>
        <v>-2</v>
      </c>
      <c r="ON11" s="326">
        <f t="shared" ref="ON11:ON74" si="404">EO11</f>
        <v>2</v>
      </c>
      <c r="OO11" s="326">
        <f t="shared" ref="OO11:OO74" si="405">ER11</f>
        <v>0</v>
      </c>
      <c r="OP11" s="326">
        <f t="shared" ref="OP11:OP74" si="406">EU11</f>
        <v>0</v>
      </c>
      <c r="OQ11" s="326">
        <f t="shared" ref="OQ11:OQ74" si="407">EX11</f>
        <v>0</v>
      </c>
      <c r="OR11" s="326">
        <f t="shared" ref="OR11:OR74" si="408">FA11</f>
        <v>0</v>
      </c>
      <c r="OS11" s="326">
        <f t="shared" ref="OS11:OS74" si="409">FD11</f>
        <v>2</v>
      </c>
      <c r="OT11" s="326">
        <f t="shared" ref="OT11:OT74" si="410">FG11</f>
        <v>2</v>
      </c>
      <c r="OU11" s="326">
        <f t="shared" ref="OU11:OU74" si="411">FJ11</f>
        <v>-2</v>
      </c>
      <c r="OV11" s="326">
        <f t="shared" ref="OV11:OV74" si="412">FM11</f>
        <v>0</v>
      </c>
      <c r="OW11" s="326">
        <f t="shared" ref="OW11:OW74" si="413">FP11</f>
        <v>0</v>
      </c>
      <c r="OX11" s="326">
        <f t="shared" ref="OX11:OX74" si="414">FS11</f>
        <v>0</v>
      </c>
      <c r="OY11" s="326">
        <f t="shared" ref="OY11:OY74" si="415">FV11</f>
        <v>0</v>
      </c>
      <c r="OZ11" s="326">
        <f t="shared" ref="OZ11:OZ74" si="416">FY11</f>
        <v>-2</v>
      </c>
      <c r="PA11" s="326">
        <f t="shared" ref="PA11:PA74" si="417">GB11</f>
        <v>2</v>
      </c>
      <c r="PB11" s="326">
        <f t="shared" ref="PB11:PB74" si="418">GE11</f>
        <v>-2</v>
      </c>
      <c r="PC11" s="325">
        <f t="shared" ref="PC11:PC74" si="419">GH11</f>
        <v>2</v>
      </c>
      <c r="PD11" s="325">
        <f t="shared" ref="PD11:PD74" si="420">GK11</f>
        <v>2</v>
      </c>
      <c r="PE11" s="325">
        <f t="shared" ref="PE11:PE74" si="421">GN11</f>
        <v>0</v>
      </c>
      <c r="PF11" s="325">
        <f t="shared" ref="PF11:PF74" si="422">GQ11</f>
        <v>0</v>
      </c>
      <c r="PG11" s="325">
        <f t="shared" ref="PG11:PG74" si="423">GT11</f>
        <v>0</v>
      </c>
      <c r="PH11" s="325">
        <f t="shared" ref="PH11:PH74" si="424">GW11</f>
        <v>0</v>
      </c>
      <c r="PI11" s="325">
        <f t="shared" ref="PI11:PI74" si="425">GZ11</f>
        <v>2</v>
      </c>
      <c r="PJ11" s="325">
        <f t="shared" ref="PJ11:PJ74" si="426">HC11</f>
        <v>2</v>
      </c>
      <c r="PK11" s="325">
        <f t="shared" ref="PK11:PK74" si="427">HF11</f>
        <v>-2</v>
      </c>
      <c r="PL11" s="325">
        <f t="shared" ref="PL11:PL74" si="428">HI11</f>
        <v>0</v>
      </c>
      <c r="PM11" s="325">
        <f t="shared" ref="PM11:PM74" si="429">HL11</f>
        <v>0</v>
      </c>
      <c r="PN11" s="325">
        <f t="shared" ref="PN11:PN74" si="430">HO11</f>
        <v>0</v>
      </c>
      <c r="PO11" s="325">
        <f t="shared" ref="PO11:PO74" si="431">HR11</f>
        <v>0</v>
      </c>
      <c r="PP11" s="325">
        <f t="shared" ref="PP11:PP74" si="432">HU11</f>
        <v>-2</v>
      </c>
      <c r="PQ11" s="325">
        <f t="shared" ref="PQ11:PQ74" si="433">HX11</f>
        <v>2</v>
      </c>
      <c r="PR11" s="325">
        <f t="shared" ref="PR11:PR74" si="434">IA11</f>
        <v>-2</v>
      </c>
      <c r="PS11" s="325">
        <f t="shared" ref="PS11:PS74" si="435">ID11</f>
        <v>2</v>
      </c>
      <c r="PT11" s="325">
        <f t="shared" ref="PT11:PT74" si="436">IG11</f>
        <v>-2</v>
      </c>
      <c r="PU11" s="326">
        <f t="shared" ref="PU11:PU74" si="437">IJ11</f>
        <v>2</v>
      </c>
      <c r="PV11" s="326">
        <f t="shared" ref="PV11:PV74" si="438">IM11</f>
        <v>2</v>
      </c>
      <c r="PW11" s="326">
        <f t="shared" ref="PW11:PW74" si="439">IP11</f>
        <v>0</v>
      </c>
      <c r="PX11" s="326">
        <f t="shared" ref="PX11:PX74" si="440">IS11</f>
        <v>0</v>
      </c>
      <c r="PY11" s="326">
        <f t="shared" ref="PY11:PY74" si="441">IV11</f>
        <v>0</v>
      </c>
      <c r="PZ11" s="326">
        <f t="shared" ref="PZ11:PZ74" si="442">IY11</f>
        <v>0</v>
      </c>
      <c r="QA11" s="326">
        <f t="shared" ref="QA11:QA74" si="443">JB11</f>
        <v>2</v>
      </c>
      <c r="QB11" s="326">
        <f t="shared" ref="QB11:QB74" si="444">JE11</f>
        <v>2</v>
      </c>
      <c r="QC11" s="326">
        <f t="shared" ref="QC11:QC74" si="445">JH11</f>
        <v>-2</v>
      </c>
      <c r="QD11" s="326">
        <f t="shared" ref="QD11:QD74" si="446">JK11</f>
        <v>0</v>
      </c>
      <c r="QE11" s="326">
        <f t="shared" ref="QE11:QE74" si="447">JN11</f>
        <v>0</v>
      </c>
      <c r="QF11" s="326">
        <f t="shared" ref="QF11:QF74" si="448">JQ11</f>
        <v>0</v>
      </c>
      <c r="QG11" s="326">
        <f t="shared" ref="QG11:QG74" si="449">JT11</f>
        <v>0</v>
      </c>
      <c r="QH11" s="326">
        <f t="shared" ref="QH11:QH74" si="450">JW11</f>
        <v>-2</v>
      </c>
      <c r="QI11" s="326">
        <f t="shared" ref="QI11:QI74" si="451">JZ11</f>
        <v>2</v>
      </c>
      <c r="QJ11" s="326">
        <f t="shared" ref="QJ11:QJ74" si="452">KC11</f>
        <v>-2</v>
      </c>
      <c r="QK11" s="326">
        <f t="shared" ref="QK11:QK74" si="453">KF11</f>
        <v>2</v>
      </c>
      <c r="QL11" s="326">
        <f t="shared" ref="QL11:QL74" si="454">KI11</f>
        <v>2</v>
      </c>
      <c r="QM11" s="325">
        <f t="shared" ref="QM11:QM74" si="455">KL11</f>
        <v>2</v>
      </c>
      <c r="QN11" s="325">
        <f t="shared" ref="QN11:QN74" si="456">KO11</f>
        <v>2</v>
      </c>
      <c r="QO11" s="325">
        <f t="shared" ref="QO11:QO74" si="457">KR11</f>
        <v>0</v>
      </c>
      <c r="QP11" s="325">
        <f t="shared" ref="QP11:QP74" si="458">KU11</f>
        <v>0</v>
      </c>
      <c r="QQ11" s="325">
        <f t="shared" ref="QQ11:QQ74" si="459">KX11</f>
        <v>0</v>
      </c>
      <c r="QR11" s="325">
        <f t="shared" ref="QR11:QR74" si="460">LA11</f>
        <v>0</v>
      </c>
      <c r="QS11" s="325">
        <f t="shared" ref="QS11:QS74" si="461">LD11</f>
        <v>2</v>
      </c>
      <c r="QT11" s="325">
        <f t="shared" ref="QT11:QT74" si="462">LG11</f>
        <v>-2</v>
      </c>
      <c r="QU11" s="325">
        <f t="shared" ref="QU11:QU74" si="463">LJ11</f>
        <v>-2</v>
      </c>
      <c r="QV11" s="325">
        <f t="shared" ref="QV11:QV74" si="464">LM11</f>
        <v>-2</v>
      </c>
      <c r="QW11" s="325">
        <f t="shared" ref="QW11:QW74" si="465">LP11</f>
        <v>0</v>
      </c>
      <c r="QX11" s="325">
        <f t="shared" ref="QX11:QX74" si="466">LSZ11</f>
        <v>0</v>
      </c>
      <c r="QY11" s="325">
        <f t="shared" ref="QY11:QY74" si="467">LV11</f>
        <v>0</v>
      </c>
      <c r="QZ11" s="325">
        <f t="shared" ref="QZ11:QZ74" si="468">LY11</f>
        <v>2</v>
      </c>
      <c r="RA11" s="325">
        <f t="shared" ref="RA11:RA74" si="469">MB11</f>
        <v>2</v>
      </c>
      <c r="RB11" s="325">
        <f t="shared" ref="RB11:RB74" si="470">ME11</f>
        <v>-2</v>
      </c>
      <c r="RC11" s="325">
        <f t="shared" ref="RC11:RC74" si="471">MH11</f>
        <v>2</v>
      </c>
      <c r="RD11" s="325">
        <f t="shared" ref="RD11:RD74" si="472">MK11</f>
        <v>2</v>
      </c>
      <c r="RE11" s="326">
        <f t="shared" ref="RE11:RE74" si="473">MN11</f>
        <v>2</v>
      </c>
      <c r="RF11" s="326">
        <f t="shared" ref="RF11:RF74" si="474">MQ11</f>
        <v>2</v>
      </c>
      <c r="RG11" s="326">
        <f t="shared" ref="RG11:RG74" si="475">MT11</f>
        <v>0</v>
      </c>
      <c r="RH11" s="326">
        <f t="shared" ref="RH11:RH74" si="476">MW11</f>
        <v>0</v>
      </c>
      <c r="RI11" s="326">
        <f t="shared" ref="RI11:RI74" si="477">MZ11</f>
        <v>0</v>
      </c>
      <c r="RJ11" s="326">
        <f t="shared" ref="RJ11:RJ74" si="478">NC11</f>
        <v>0</v>
      </c>
      <c r="RK11" s="326">
        <f t="shared" ref="RK11:RK74" si="479">NF11</f>
        <v>2</v>
      </c>
      <c r="RL11" s="326">
        <f t="shared" ref="RL11:RL74" si="480">NI11</f>
        <v>2</v>
      </c>
      <c r="RM11" s="326">
        <f t="shared" ref="RM11:RM74" si="481">NL11</f>
        <v>0</v>
      </c>
      <c r="RN11" s="332">
        <f t="shared" ref="RN11:RN74" si="482">NO11</f>
        <v>0</v>
      </c>
      <c r="RO11" s="108">
        <v>11</v>
      </c>
      <c r="RP11" s="112">
        <f t="shared" ref="RP11:RP14" si="483">RO11</f>
        <v>11</v>
      </c>
      <c r="RQ11" s="110" t="str" cm="1">
        <f t="array" ref="RQ11">IFERROR(INDEX($NS$4:$RN$4,_xlfn.AGGREGATE(15,6,COLUMN($NS$4:$RN$4)-COLUMN($NR$1)/($NS11:$RN11=LARGE($NS11:$RN11,1)),COLUMNS($RN$4:$RN$4))),"")</f>
        <v>CH</v>
      </c>
      <c r="RR11" s="110" t="str" cm="1">
        <f t="array" ref="RR11">IFERROR(INDEX($NS$4:$RN$4,_xlfn.AGGREGATE(15,6,COLUMN($NS$4:$RN$4)-COLUMN($NR$1)/($NS11:$RN11=LARGE($NS11:$RN11,2)),COLUMNS($RN$4:$RO$4))),"")</f>
        <v>DX</v>
      </c>
      <c r="RS11" s="110" t="str" cm="1">
        <f t="array" ref="RS11">IFERROR(INDEX($NS$4:$RN$4,_xlfn.AGGREGATE(15,6,COLUMN($NS$4:$RN$4)-COLUMN($NR$1)/($NS11:$RN11=LARGE($NS11:$RN11,3)),COLUMNS($RN$4:$RP$4))),"")</f>
        <v>EA</v>
      </c>
      <c r="RT11" s="110" t="str" cm="1">
        <f t="array" ref="RT11">IFERROR(INDEX($NS$4:$RN$4,_xlfn.AGGREGATE(15,6,COLUMN($NS$4:$RN$4)-COLUMN($NR$1)/($NS11:$RN11=LARGE($NS11:$RN11,4)),COLUMNS($RN$4:$RQ$4))),"")</f>
        <v>ED</v>
      </c>
      <c r="RU11" s="110" t="str" cm="1">
        <f t="array" ref="RU11">IFERROR(INDEX($NS$4:$RN$4,_xlfn.AGGREGATE(15,6,COLUMN($NS$4:$RN$4)-COLUMN($NR$1)/($NS11:$RN11=LARGE($NS11:$RN11,5)),COLUMNS($RN$4:$RR$4))),"")</f>
        <v>EG</v>
      </c>
      <c r="RV11" s="110" t="str" cm="1">
        <f t="array" ref="RV11">IFERROR(INDEX($NS$4:$RN$4,_xlfn.AGGREGATE(15,6,COLUMN($NS$4:$RN$4)-COLUMN($NR$1)/($NS11:$RN11=LARGE($NS11:$RN11,6)),COLUMNS($RN$4:$RS$4))),"")</f>
        <v>EM</v>
      </c>
      <c r="RW11" s="108" t="str">
        <f>IF(SN11="",SM11,SU11)</f>
        <v/>
      </c>
      <c r="RX11" s="111" t="str">
        <f ca="1">IF(SS10&gt;1,"R","N")</f>
        <v>R</v>
      </c>
      <c r="RY11" s="111" t="str">
        <f t="shared" ref="RY11" si="484">RW10</f>
        <v/>
      </c>
      <c r="RZ11" s="112">
        <f ca="1">IF(RZ10=6,1,IF(RZ10+1&gt;SS11,SS11,RZ10+1))</f>
        <v>2</v>
      </c>
      <c r="SA11" s="110" t="s">
        <v>45</v>
      </c>
      <c r="SB11" s="111" t="s">
        <v>45</v>
      </c>
      <c r="SC11" s="111" t="s">
        <v>45</v>
      </c>
      <c r="SD11" s="111" t="s">
        <v>45</v>
      </c>
      <c r="SE11" s="111" t="s">
        <v>45</v>
      </c>
      <c r="SF11" s="109" t="s">
        <v>45</v>
      </c>
      <c r="SG11" s="133" t="e">
        <f ca="1">IF(RQ11="",-1,COUNTIF(INDIRECT(SA11&amp;$DN$10):INDIRECT(SA11&amp;RO11),"Y"))</f>
        <v>#REF!</v>
      </c>
      <c r="SH11" s="136" t="e">
        <f ca="1">IF(RR11="",-1,COUNTIF(INDIRECT(SB11&amp;$DN$10):INDIRECT(SB11&amp;RO11),"Y"))</f>
        <v>#REF!</v>
      </c>
      <c r="SI11" s="136" t="e">
        <f ca="1">IF(RS11="",-1,COUNTIF(INDIRECT(SC11&amp;$DN$10):INDIRECT(SC11&amp;RO11),"Y"))</f>
        <v>#REF!</v>
      </c>
      <c r="SJ11" s="134" t="e">
        <f ca="1">IF(RT11="",-1,COUNTIF(INDIRECT(SD11&amp;$DN$10):INDIRECT(SD11&amp;RO11),"Y"))</f>
        <v>#REF!</v>
      </c>
      <c r="SK11" s="138" t="e">
        <f ca="1">IF(RU11="",-1,COUNTIF(INDIRECT(SE11&amp;$DN$10):INDIRECT(SE11&amp;RO11),"Y"))</f>
        <v>#REF!</v>
      </c>
      <c r="SL11" s="138" t="e">
        <f ca="1">IF(RV11="",-1,COUNTIF(INDIRECT(SF11&amp;$DN$10):INDIRECT(SF11&amp;RO11),"Y"))</f>
        <v>#REF!</v>
      </c>
      <c r="SM11" s="110" t="str" cm="1">
        <f t="array" ref="SM11">IFERROR(INDEX($DP$11:$DU$11,_xlfn.AGGREGATE(15,6,COLUMN($DP$11:$DU$11)-COLUMN($DO$11)/($NR$11:$NW$11=MAX($NR$11:$NW$11)),COLUMNS($DP$11:RQ11))),"")</f>
        <v/>
      </c>
      <c r="SN11" s="111" t="str" cm="1">
        <f t="array" ref="SN11">IFERROR(INDEX($DP$11:$DU$11,_xlfn.AGGREGATE(15,6,COLUMN($DP$11:$DU$11)-COLUMN($DO$11)/($NR$11:$NW$11=MAX($NR$11:$NW$11)),COLUMNS($DP$11:RR11))),"")</f>
        <v/>
      </c>
      <c r="SO11" s="111" t="str" cm="1">
        <f t="array" ref="SO11">IFERROR(INDEX($DP$11:$DU$11,_xlfn.AGGREGATE(15,6,COLUMN($DP$11:$DU$11)-COLUMN($DO$11)/($NR$11:$NW$11=MAX($NR$11:$NW$11)),COLUMNS($DP$11:RS11))),"")</f>
        <v/>
      </c>
      <c r="SP11" s="111" t="str" cm="1">
        <f t="array" ref="SP11">IFERROR(INDEX($DP$11:$DU$11,_xlfn.AGGREGATE(15,6,COLUMN($DP$11:$DU$11)-COLUMN($DO$11)/($NR$11:$NW$11=MAX($NR$11:$NW$11)),COLUMNS($DP$11:RT11))),"")</f>
        <v/>
      </c>
      <c r="SQ11" s="111" t="str" cm="1">
        <f t="array" ref="SQ11">IFERROR(INDEX($DP$11:$DU$11,_xlfn.AGGREGATE(15,6,COLUMN($DP$11:$DU$11)-COLUMN($DO$11)/($NR$11:$NW$11=MAX($NR$11:$NW$11)),COLUMNS($DP$11:RU11))),"")</f>
        <v/>
      </c>
      <c r="SR11" s="109" t="str" cm="1">
        <f t="array" ref="SR11">IFERROR(INDEX($DP$11:$DU$11,_xlfn.AGGREGATE(15,6,COLUMN($DP$11:$DU$11)-COLUMN($DO$11)/($NR$11:$NW$11=MAX($NR$11:$NW$11)),COLUMNS($DP$11:RV11))),"")</f>
        <v/>
      </c>
      <c r="SS11" s="114">
        <f t="shared" ref="SS11:SS74" ca="1" si="485">COUNTIF(SG11:SL11,MAX(SG11:SL11))</f>
        <v>6</v>
      </c>
      <c r="ST11" s="112">
        <f ca="1">IF(SS11=1,1,RZ11)</f>
        <v>2</v>
      </c>
      <c r="SU11" s="137" t="str" cm="1">
        <f t="array" aca="1" ref="SU11" ca="1">INDEX(SM11:SR11,1,ST11)</f>
        <v/>
      </c>
      <c r="SV11" s="110" t="str">
        <f t="shared" si="21"/>
        <v>B</v>
      </c>
      <c r="SW11" s="111" t="str">
        <f t="shared" si="22"/>
        <v>T</v>
      </c>
      <c r="SX11" s="111" t="str">
        <f t="shared" si="23"/>
        <v>C</v>
      </c>
      <c r="SY11" s="111" t="str">
        <f t="shared" si="12"/>
        <v/>
      </c>
      <c r="SZ11" s="111" t="str">
        <f t="shared" si="13"/>
        <v>RIGHT UNIT</v>
      </c>
      <c r="TA11" s="111" t="str">
        <f t="shared" si="14"/>
        <v>BF2</v>
      </c>
      <c r="TB11" s="114" t="str">
        <f t="shared" si="334"/>
        <v/>
      </c>
      <c r="TC11" s="114" t="str">
        <f t="shared" si="335"/>
        <v/>
      </c>
      <c r="TD11" s="114" t="str">
        <f t="shared" si="336"/>
        <v/>
      </c>
      <c r="TE11" s="114" t="str">
        <f t="shared" si="337"/>
        <v/>
      </c>
      <c r="TF11" s="114" t="str">
        <f t="shared" si="338"/>
        <v/>
      </c>
      <c r="TG11" s="114" t="str">
        <f t="shared" si="339"/>
        <v/>
      </c>
      <c r="TH11" s="114" t="e">
        <f t="shared" ca="1" si="340"/>
        <v>#VALUE!</v>
      </c>
      <c r="TI11" s="114" t="e">
        <f t="shared" ca="1" si="341"/>
        <v>#VALUE!</v>
      </c>
      <c r="TJ11" s="110">
        <f t="shared" si="15"/>
        <v>0</v>
      </c>
      <c r="TK11" s="111">
        <f>IF(CC11="",0,IFERROR(VLOOKUP(CC6&amp;CC7&amp;CC8&amp;CC9&amp;CC10&amp;CC11,General!I:J,2,FALSE),0))</f>
        <v>1</v>
      </c>
      <c r="TL11" s="111">
        <f>IF(CF11="",0,IFERROR(VLOOKUP(CF6&amp;CF7&amp;CF8&amp;CF9&amp;CF10&amp;CF11,General!I:J,2,FALSE),0))</f>
        <v>-1</v>
      </c>
      <c r="TM11" s="111">
        <f>IF(CI11="",0,IFERROR(VLOOKUP(CI6&amp;CI7&amp;CI8&amp;CI9&amp;CI10&amp;CI11,General!I:J,2,FALSE),0))</f>
        <v>1</v>
      </c>
      <c r="TN11" s="111">
        <f>IF(CL11="",0,IFERROR(VLOOKUP(CL6&amp;CL7&amp;CL8&amp;CL9&amp;CL10&amp;CL11,General!I:J,2,FALSE),0))</f>
        <v>-1</v>
      </c>
      <c r="TO11" s="111">
        <f>IF(CO11="",0,IFERROR(VLOOKUP(CO6&amp;CO7&amp;CO8&amp;CO9&amp;CO10&amp;CO11,General!I:J,2,FALSE),0))</f>
        <v>-1</v>
      </c>
      <c r="TP11" s="111">
        <f>IF(CR11="",0,IFERROR(VLOOKUP(CR6&amp;CR7&amp;CR8&amp;CR9&amp;CR10&amp;CR11,General!I:J,2,FALSE),0))</f>
        <v>1</v>
      </c>
      <c r="TQ11" s="111">
        <f>IF(CU11="",0,IFERROR(VLOOKUP(CU6&amp;CU7&amp;CU8&amp;CU9&amp;CU10&amp;CU11,General!I:J,2,FALSE),0))</f>
        <v>-1</v>
      </c>
      <c r="TR11" s="111">
        <f>IF(CX11="",0,IFERROR(VLOOKUP(CX6&amp;CX7&amp;CX8&amp;CX9&amp;CX10&amp;CX11,General!I:J,2,FALSE),0))</f>
        <v>1</v>
      </c>
      <c r="TS11" s="111">
        <f>IF(DA11="",0,IFERROR(VLOOKUP(DA6&amp;DA7&amp;DA8&amp;DA9&amp;DA10&amp;DA11,General!I:J,2,FALSE),0))</f>
        <v>-1</v>
      </c>
      <c r="TT11" s="111">
        <f>IF(DD11="",0,IFERROR(VLOOKUP(DD6&amp;DD7&amp;DD8&amp;DD9&amp;DD10&amp;DD11,General!I:J,2,FALSE),0))</f>
        <v>1</v>
      </c>
      <c r="TU11" s="111">
        <f>IF(DG11="",0,IFERROR(VLOOKUP(DG6&amp;DG7&amp;DG8&amp;DG9&amp;DG10&amp;DG11,General!I:J,2,FALSE),0))</f>
        <v>-1</v>
      </c>
      <c r="TV11" s="111">
        <f>IF(DJ11="",0,IFERROR(VLOOKUP(DJ6&amp;DJ7&amp;DJ8&amp;DJ9&amp;DJ10&amp;DJ11,General!I:J,2,FALSE),0))</f>
        <v>-1</v>
      </c>
      <c r="TW11" s="111">
        <f>IF(DM11="",0,IFERROR(VLOOKUP(DM6&amp;DM7&amp;DM8&amp;DM9&amp;DM10&amp;DM11,General!I:J,2,FALSE),0))</f>
        <v>1</v>
      </c>
      <c r="TX11" s="111">
        <f>IF(DP11="",0,IFERROR(VLOOKUP(DP6&amp;DP7&amp;DP8&amp;DP9&amp;DP10&amp;DP11,General!I:J,2,FALSE),0))</f>
        <v>1</v>
      </c>
      <c r="TY11" s="111">
        <f>IF(DS11="",0,IFERROR(VLOOKUP(DS6&amp;DS7&amp;DS8&amp;DS9&amp;DS10&amp;DS11,General!I:J,2,FALSE),0))</f>
        <v>-1</v>
      </c>
      <c r="TZ11" s="111">
        <f>IF(DV11="",0,IFERROR(VLOOKUP(DV6&amp;DV7&amp;DV8&amp;DV9&amp;DV10&amp;DV11,General!I:J,2,FALSE),0))</f>
        <v>-1</v>
      </c>
      <c r="UA11" s="111">
        <f>IF(DY11="",0,IFERROR(VLOOKUP(DY6&amp;DY7&amp;DY8&amp;DY9&amp;DY10&amp;DY11,General!I:J,2,FALSE),0))</f>
        <v>1</v>
      </c>
      <c r="UB11" s="111">
        <f>IF(EE11="",0,IFERROR(VLOOKUP(EE6&amp;EE7&amp;EE8&amp;EE9&amp;EE10&amp;EE11,General!I:J,2,FALSE),0))</f>
        <v>1</v>
      </c>
      <c r="UC11" s="111">
        <f>IF(EH11="",0,IFERROR(VLOOKUP(EH6&amp;EH7&amp;EH8&amp;EH9&amp;EH10&amp;EH11,General!I:J,2,FALSE),0))</f>
        <v>1</v>
      </c>
      <c r="UD11" s="111">
        <f>IF(EK11="",0,IFERROR(VLOOKUP(EK6&amp;EK7&amp;EK8&amp;EK9&amp;EK10&amp;EK11,General!I:J,2,FALSE),0))</f>
        <v>-1</v>
      </c>
      <c r="UE11" s="111">
        <f>IF(EN11="",0,IFERROR(VLOOKUP(EN6&amp;EN7&amp;EN8&amp;EN9&amp;EN10&amp;EN11,General!I:J,2,FALSE),0))</f>
        <v>1</v>
      </c>
      <c r="UF11" s="111">
        <f>IF(EQ11="",0,IFERROR(VLOOKUP(EQ6&amp;EQ7&amp;EQ8&amp;EQ9&amp;EQ10&amp;EQ11,General!I:J,2,FALSE),0))</f>
        <v>-1</v>
      </c>
      <c r="UG11" s="111">
        <f>IF(ET11="",0,IFERROR(VLOOKUP(ET6&amp;ET7&amp;ET8&amp;ET9&amp;ET10&amp;ET11,General!I:J,2,FALSE),0))</f>
        <v>1</v>
      </c>
      <c r="UH11" s="111">
        <f>IF(EW11="",0,IFERROR(VLOOKUP(EW6&amp;EW7&amp;EW8&amp;EW9&amp;EW10&amp;EW11,General!I:J,2,FALSE),0))</f>
        <v>-1</v>
      </c>
      <c r="UI11" s="111">
        <f>IF(EZ11="",0,IFERROR(VLOOKUP(EZ6&amp;EZ7&amp;EZ8&amp;EZ9&amp;EZ10&amp;EZ11,General!I:J,2,FALSE),0))</f>
        <v>1</v>
      </c>
      <c r="UJ11" s="111">
        <f>IF(FC11="",0,IFERROR(VLOOKUP(FC6&amp;FC7&amp;FC8&amp;FC9&amp;FC10&amp;FC11,General!I:J,2,FALSE),0))</f>
        <v>1</v>
      </c>
      <c r="UK11" s="111">
        <f>IF(FF11="",0,IFERROR(VLOOKUP(FF6&amp;FF7&amp;FF8&amp;FF9&amp;FF10&amp;FF11,General!I:J,2,FALSE),0))</f>
        <v>1</v>
      </c>
      <c r="UL11" s="111">
        <f>IF(FI11="",0,IFERROR(VLOOKUP(FI6&amp;FI7&amp;FI8&amp;FI9&amp;FI10&amp;FI11,General!I:J,2,FALSE),0))</f>
        <v>-1</v>
      </c>
      <c r="UM11" s="111">
        <f>IF(FL11="",0,IFERROR(VLOOKUP(FL6&amp;FL7&amp;FL8&amp;FL9&amp;FL10&amp;FL11,General!I:J,2,FALSE),0))</f>
        <v>-1</v>
      </c>
      <c r="UN11" s="111">
        <f>IF(FO11="",0,IFERROR(VLOOKUP(FO6&amp;FO7&amp;FO8&amp;FO9&amp;FO10&amp;FO11,General!I:J,2,FALSE),0))</f>
        <v>1</v>
      </c>
      <c r="UO11" s="111">
        <f>IF(FR11="",0,IFERROR(VLOOKUP(FR6&amp;FR7&amp;FR8&amp;FR9&amp;FR10&amp;FR11,General!I:J,2,FALSE),0))</f>
        <v>1</v>
      </c>
      <c r="UP11" s="111">
        <f>IF(FU11="",0,IFERROR(VLOOKUP(FU6&amp;FU7&amp;FU8&amp;FU9&amp;FU10&amp;FU11,General!I:J,2,FALSE),0))</f>
        <v>-1</v>
      </c>
      <c r="UQ11" s="111">
        <f>IF(FX11="",0,IFERROR(VLOOKUP(FX6&amp;FX7&amp;FX8&amp;FX9&amp;FX10&amp;FX11,General!I:J,2,FALSE),0))</f>
        <v>-1</v>
      </c>
      <c r="UR11" s="111">
        <f>IF(GA11="",0,IFERROR(VLOOKUP(GA6&amp;GA7&amp;GA8&amp;GA9&amp;GA10&amp;GA11,General!I:J,2,FALSE),0))</f>
        <v>1</v>
      </c>
      <c r="US11" s="111">
        <f>IF(GD11="",0,IFERROR(VLOOKUP(GD6&amp;GD7&amp;GD8&amp;GD9&amp;GD10&amp;GD11,General!I:J,2,FALSE),0))</f>
        <v>-1</v>
      </c>
      <c r="UT11" s="111">
        <f>IF(GG11="",0,IFERROR(VLOOKUP(GG6&amp;GG7&amp;GG8&amp;GG9&amp;GG10&amp;GG11,General!I:J,2,FALSE),0))</f>
        <v>1</v>
      </c>
      <c r="UU11" s="111">
        <f>IF(GJ11="",0,IFERROR(VLOOKUP(GJ6&amp;GJ7&amp;GJ8&amp;GJ9&amp;GJ10&amp;GJ11,General!I:J,2,FALSE),0))</f>
        <v>1</v>
      </c>
      <c r="UV11" s="111">
        <f>IF(GM11="",0,IFERROR(VLOOKUP(GM6&amp;GM7&amp;GM8&amp;GM9&amp;GM10&amp;GM11,General!I:J,2,FALSE),0))</f>
        <v>-1</v>
      </c>
      <c r="UW11" s="111">
        <f>IF(GP11="",0,IFERROR(VLOOKUP(GP6&amp;GP7&amp;GP8&amp;GP9&amp;GP10&amp;GP11,General!I:J,2,FALSE),0))</f>
        <v>1</v>
      </c>
      <c r="UX11" s="111">
        <f>IF(GS11="",0,IFERROR(VLOOKUP(GS6&amp;GS7&amp;GS8&amp;GS9&amp;GS10&amp;GS11,General!I:J,2,FALSE),0))</f>
        <v>-1</v>
      </c>
      <c r="UY11" s="111">
        <f>IF(GV11="",0,IFERROR(VLOOKUP(GV6&amp;GV7&amp;GV8&amp;GV9&amp;GV10&amp;GV11,General!I:J,2,FALSE),0))</f>
        <v>1</v>
      </c>
      <c r="UZ11" s="111">
        <f>IF(GY11="",0,IFERROR(VLOOKUP(GY6&amp;GY7&amp;GY8&amp;GY9&amp;GY10&amp;GY11,General!I:J,2,FALSE),0))</f>
        <v>1</v>
      </c>
      <c r="VA11" s="111">
        <f>IF(HB11="",0,IFERROR(VLOOKUP(HB6&amp;HB7&amp;HB8&amp;HB9&amp;HB10&amp;HB11,General!I:J,2,FALSE),0))</f>
        <v>1</v>
      </c>
      <c r="VB11" s="111">
        <f>IF(HE11="",0,IFERROR(VLOOKUP(HE6&amp;HE7&amp;HE8&amp;HE9&amp;HE10&amp;HE11,General!I:J,2,FALSE),0))</f>
        <v>-1</v>
      </c>
      <c r="VC11" s="111">
        <f>IF(HH11="",0,IFERROR(VLOOKUP(HH6&amp;HH7&amp;HH8&amp;HH9&amp;HH10&amp;HH11,General!I:J,2,FALSE),0))</f>
        <v>-1</v>
      </c>
      <c r="VD11" s="111">
        <f>IF(HK11="",0,IFERROR(VLOOKUP(HK6&amp;HK7&amp;HK8&amp;HK9&amp;HK10&amp;HK11,General!I:J,2,FALSE),0))</f>
        <v>1</v>
      </c>
      <c r="VE11" s="111">
        <f>IF(HN11="",0,IFERROR(VLOOKUP(HN6&amp;HN7&amp;HN8&amp;HN9&amp;HN10&amp;HN11,General!I:J,2,FALSE),0))</f>
        <v>1</v>
      </c>
      <c r="VF11" s="111">
        <f>IF(HQ11="",0,IFERROR(VLOOKUP(HQ6&amp;HQ7&amp;HQ8&amp;HQ9&amp;HQ10&amp;HQ11,General!I:J,2,FALSE),0))</f>
        <v>-1</v>
      </c>
      <c r="VG11" s="111">
        <f>IF(HT11="",0,IFERROR(VLOOKUP(HT6&amp;HT7&amp;HT8&amp;HT9&amp;HT10&amp;HT11,General!I:J,2,FALSE),0))</f>
        <v>-1</v>
      </c>
      <c r="VH11" s="111">
        <f>IF(HW11="",0,IFERROR(VLOOKUP(HW6&amp;HW7&amp;HW8&amp;HW9&amp;HW10&amp;HW11,General!I:J,2,FALSE),0))</f>
        <v>1</v>
      </c>
      <c r="VI11" s="111">
        <f>IF(HZ11="",0,IFERROR(VLOOKUP(HZ6&amp;HZ7&amp;HZ8&amp;HZ9&amp;HZ10&amp;HZ11,General!I:J,2,FALSE),0))</f>
        <v>-1</v>
      </c>
      <c r="VJ11" s="111">
        <f>IF(FF11="",0,IFERROR(VLOOKUP(FF6&amp;FF7&amp;FF8&amp;FF9&amp;FF10&amp;FF11,General!I:J,2,FALSE),0))</f>
        <v>1</v>
      </c>
      <c r="VK11" s="111">
        <f>IF(FI11="",0,IFERROR(VLOOKUP(FI6&amp;FI7&amp;FI8&amp;FI9&amp;FI10&amp;FI11,General!I:J,2,FALSE),0))</f>
        <v>-1</v>
      </c>
      <c r="VL11" s="111">
        <f>IF(II11="",0,IFERROR(VLOOKUP(II6&amp;II7&amp;II8&amp;II9&amp;II10&amp;II11,General!I:J,2,FALSE),0))</f>
        <v>1</v>
      </c>
      <c r="VM11" s="111">
        <f>IF(IL11="",0,IFERROR(VLOOKUP(IL6&amp;IL7&amp;IL8&amp;IL9&amp;IL10&amp;IL11,General!I:J,2,FALSE),0))</f>
        <v>1</v>
      </c>
      <c r="VN11" s="111">
        <f>IF(IO11="",0,IFERROR(VLOOKUP(IO6&amp;IO7&amp;IO8&amp;IO9&amp;IO10&amp;IO11,General!I:J,2,FALSE),0))</f>
        <v>-1</v>
      </c>
      <c r="VO11" s="111">
        <f>IF(IR11="",0,IFERROR(VLOOKUP(IR6&amp;IR7&amp;IR8&amp;IR9&amp;IR10&amp;IR11,General!I:J,2,FALSE),0))</f>
        <v>1</v>
      </c>
      <c r="VP11" s="111">
        <f>IF(IU11="",0,IFERROR(VLOOKUP(IU6&amp;IU7&amp;IU8&amp;IU9&amp;IU10&amp;IU11,General!I:J,2,FALSE),0))</f>
        <v>-1</v>
      </c>
      <c r="VQ11" s="111">
        <f>IF(IX11="",0,IFERROR(VLOOKUP(IX6&amp;IX7&amp;IX8&amp;IX9&amp;IX10&amp;IX11,General!I:J,2,FALSE),0))</f>
        <v>1</v>
      </c>
      <c r="VR11" s="111">
        <f>IF(JA11="",0,IFERROR(VLOOKUP(JA6&amp;JA7&amp;JA8&amp;JA9&amp;JA10&amp;JA11,General!I:J,2,FALSE),0))</f>
        <v>1</v>
      </c>
      <c r="VS11" s="111">
        <f>IF(JD11="",0,IFERROR(VLOOKUP(JD6&amp;JD7&amp;JD8&amp;JD9&amp;JD10&amp;JD11,General!I:J,2,FALSE),0))</f>
        <v>1</v>
      </c>
      <c r="VT11" s="111">
        <f>IF(JG11="",0,IFERROR(VLOOKUP(JG6&amp;JG7&amp;JG8&amp;JG9&amp;JG10&amp;JG11,General!I:J,2,FALSE),0))</f>
        <v>-1</v>
      </c>
      <c r="VU11" s="111">
        <f>IF(JJ11="",0,IFERROR(VLOOKUP(JJ6&amp;JJ7&amp;JJ8&amp;JJ9&amp;JJ10&amp;JJ11,General!I:J,2,FALSE),0))</f>
        <v>-1</v>
      </c>
      <c r="VV11" s="111">
        <f>IF(JM11="",0,IFERROR(VLOOKUP(JM6&amp;JM7&amp;JM8&amp;JM9&amp;JM10&amp;JM11,General!I:J,2,FALSE),0))</f>
        <v>1</v>
      </c>
      <c r="VW11" s="111">
        <f>IF(JP11="",0,IFERROR(VLOOKUP(JP6&amp;JP7&amp;JP8&amp;JP9&amp;JP10&amp;JP11,General!I:J,2,FALSE),0))</f>
        <v>1</v>
      </c>
      <c r="VX11" s="111">
        <f>IF(JS11="",0,IFERROR(VLOOKUP(JS6&amp;JS7&amp;JS8&amp;JS9&amp;JS10&amp;JS11,General!I:J,2,FALSE),0))</f>
        <v>-1</v>
      </c>
      <c r="VY11" s="111">
        <f>IF(JV11="",0,IFERROR(VLOOKUP(JV6&amp;JV7&amp;JV8&amp;JV9&amp;JV10&amp;JV11,General!I:J,2,FALSE),0))</f>
        <v>-1</v>
      </c>
      <c r="VZ11" s="111">
        <f>IF(JY11="",0,IFERROR(VLOOKUP(JY6&amp;JY7&amp;JY8&amp;JY9&amp;JY10&amp;JY11,General!I:J,2,FALSE),0))</f>
        <v>1</v>
      </c>
      <c r="WA11" s="111">
        <f>IF(KB11="",0,IFERROR(VLOOKUP(KB6&amp;KB7&amp;KB8&amp;KB9&amp;KB10&amp;KB11,General!I:J,2,FALSE),0))</f>
        <v>-1</v>
      </c>
      <c r="WB11" s="111">
        <f>IF(KE11="",0,IFERROR(VLOOKUP(KE6&amp;KE7&amp;KE8&amp;KE9&amp;KE10&amp;KE11,General!I:J,2,FALSE),0))</f>
        <v>1</v>
      </c>
      <c r="WC11" s="111">
        <f>IF(KH11="",0,IFERROR(VLOOKUP(KH6&amp;KH7&amp;KH8&amp;KH9&amp;KH10&amp;KH11,General!I:J,2,FALSE),0))</f>
        <v>1</v>
      </c>
      <c r="WD11" s="111">
        <f>IF(KK11="",0,IFERROR(VLOOKUP(KK6&amp;KK7&amp;KK8&amp;KK9&amp;KK10&amp;KK11,General!I:J,2,FALSE),0))</f>
        <v>1</v>
      </c>
      <c r="WE11" s="111">
        <f>IF(KN11="",0,IFERROR(VLOOKUP(KN6&amp;KN7&amp;KN8&amp;KN9&amp;KN10&amp;KN11,General!I:J,2,FALSE),0))</f>
        <v>1</v>
      </c>
      <c r="WF11" s="111">
        <f>IF(KQ11="",0,IFERROR(VLOOKUP(KQ6&amp;KQ7&amp;KQ8&amp;KQ9&amp;KQ10&amp;KQ11,General!I:J,2,FALSE),0))</f>
        <v>-1</v>
      </c>
      <c r="WG11" s="111">
        <f>IF(KT11="",0,IFERROR(VLOOKUP(KT6&amp;KT7&amp;KT8&amp;KT9&amp;KT10&amp;KT11,General!I:J,2,FALSE),0))</f>
        <v>1</v>
      </c>
      <c r="WH11" s="111">
        <f>IF(KW11="",0,IFERROR(VLOOKUP(KW6&amp;KW7&amp;KW8&amp;KW9&amp;KW10&amp;KW11,General!I:J,2,FALSE),0))</f>
        <v>-1</v>
      </c>
      <c r="WI11" s="111">
        <f>IF(KZ11="",0,IFERROR(VLOOKUP(KZ6&amp;KZ7&amp;KZ8&amp;KZ9&amp;KZ10&amp;KZ11,General!I:J,2,FALSE),0))</f>
        <v>1</v>
      </c>
      <c r="WJ11" s="111">
        <f>IF(LC11="",0,IFERROR(VLOOKUP(LC6&amp;LC7&amp;LC8&amp;LC9&amp;LC10&amp;LC11,General!I:J,2,FALSE),0))</f>
        <v>1</v>
      </c>
      <c r="WK11" s="111">
        <f>IF(LF11="",0,IFERROR(VLOOKUP(LF6&amp;LF7&amp;LF8&amp;LF9&amp;LF10&amp;LF11,General!I:J,2,FALSE),0))</f>
        <v>-1</v>
      </c>
      <c r="WL11" s="111">
        <f>IF(LI11="",0,IFERROR(VLOOKUP(LI6&amp;LI7&amp;LI8&amp;LI9&amp;LI10&amp;LI11,General!I:J,2,FALSE),0))</f>
        <v>-1</v>
      </c>
      <c r="WM11" s="111">
        <f>IF(LL11="",0,IFERROR(VLOOKUP(LL6&amp;LL7&amp;LL8&amp;LL9&amp;LL10&amp;LL11,General!I:J,2,FALSE),0))</f>
        <v>-1</v>
      </c>
      <c r="WN11" s="111">
        <f>IF(LO11="",0,IFERROR(VLOOKUP(LO6&amp;LO7&amp;LO8&amp;LO9&amp;LO10&amp;LO11,General!I:J,2,FALSE),0))</f>
        <v>1</v>
      </c>
      <c r="WO11" s="111">
        <f>IF(LR11="",0,IFERROR(VLOOKUP(LR6&amp;LR7&amp;LR8&amp;LR9&amp;LR10&amp;LR11,General!I:J,2,FALSE),0))</f>
        <v>-1</v>
      </c>
      <c r="WP11" s="111">
        <f>IF(LU11="",0,IFERROR(VLOOKUP(LU6&amp;LU7&amp;LU8&amp;LU9&amp;LU10&amp;LU11,General!I:J,2,FALSE),0))</f>
        <v>-1</v>
      </c>
      <c r="WQ11" s="111">
        <f>IF(LX11="",0,IFERROR(VLOOKUP(LX6&amp;LX7&amp;LX8&amp;LX9&amp;LX10&amp;LX11,General!I:J,2,FALSE),0))</f>
        <v>1</v>
      </c>
      <c r="WR11" s="111">
        <f>IF(MA11="",0,IFERROR(VLOOKUP(MA6&amp;MA7&amp;MA8&amp;MA9&amp;MA10&amp;MA11,General!I:J,2,FALSE),0))</f>
        <v>1</v>
      </c>
      <c r="WS11" s="111">
        <f>IF(MD11="",0,IFERROR(VLOOKUP(MD6&amp;MD7&amp;MD8&amp;MD9&amp;MD10&amp;MD11,General!I:J,2,FALSE),0))</f>
        <v>-1</v>
      </c>
      <c r="WT11" s="111">
        <f>IF(MG11="",0,IFERROR(VLOOKUP(MG6&amp;MG7&amp;MG8&amp;MG9&amp;MG10&amp;MG11,General!I:J,2,FALSE),0))</f>
        <v>1</v>
      </c>
      <c r="WU11" s="111">
        <f>IF(MJ11="",0,IFERROR(VLOOKUP(MJ6&amp;MJ7&amp;MJ8&amp;MJ9&amp;MJ10&amp;MJ11,General!I:J,2,FALSE),0))</f>
        <v>1</v>
      </c>
      <c r="WV11" s="111">
        <f>IF(MM11="",0,IFERROR(VLOOKUP(MM6&amp;MM7&amp;MM8&amp;MM9&amp;MM10&amp;MM11,General!I:J,2,FALSE),0))</f>
        <v>1</v>
      </c>
      <c r="WW11" s="111">
        <f>IF(MP11="",0,IFERROR(VLOOKUP(MP6&amp;MP7&amp;MP8&amp;MP9&amp;MP10&amp;MP11,General!I:J,2,FALSE),0))</f>
        <v>1</v>
      </c>
      <c r="WX11" s="111">
        <f>IF(MS11="",0,IFERROR(VLOOKUP(MS6&amp;MS7&amp;MS8&amp;MS9&amp;MS10&amp;MS11,General!I:J,2,FALSE),0))</f>
        <v>-1</v>
      </c>
      <c r="WY11" s="111">
        <f>IF(MV11="",0,IFERROR(VLOOKUP(MV6&amp;MV7&amp;MV8&amp;MV9&amp;MV10&amp;MV11,General!I:J,2,FALSE),0))</f>
        <v>1</v>
      </c>
      <c r="WZ11" s="111">
        <f>IF(MY11="",0,IFERROR(VLOOKUP(MY6&amp;MY7&amp;MY8&amp;MY9&amp;MY10&amp;MY11,General!I:J,2,FALSE),0))</f>
        <v>-1</v>
      </c>
      <c r="XA11" s="111">
        <f>IF(NB11="",0,IFERROR(VLOOKUP(NB6&amp;NB7&amp;NB8&amp;NB9&amp;NB10&amp;NB11,General!I:J,2,FALSE),0))</f>
        <v>1</v>
      </c>
      <c r="XB11" s="111">
        <f>IF(NE11="",0,IFERROR(VLOOKUP(NE6&amp;NE7&amp;NE8&amp;NE9&amp;NE10&amp;NE11,General!I:J,2,FALSE),0))</f>
        <v>1</v>
      </c>
      <c r="XC11" s="111">
        <f>IF(NH11="",0,IFERROR(VLOOKUP(NH6&amp;NH7&amp;NH8&amp;NH9&amp;NH10&amp;NH11,General!I:J,2,FALSE),0))</f>
        <v>1</v>
      </c>
      <c r="XD11" s="111">
        <f>IF(NK11="",0,IFERROR(VLOOKUP(NK6&amp;NK7&amp;NK8&amp;NK9&amp;NK10&amp;NK11,General!I:J,2,FALSE),0))</f>
        <v>1</v>
      </c>
      <c r="XE11" s="109">
        <f>IF(NN11="",0,IFERROR(VLOOKUP(NN6&amp;NN7&amp;NN8&amp;NN9&amp;NN10&amp;NN11,General!I:J,2,FALSE),0))</f>
        <v>1</v>
      </c>
      <c r="XF11" s="155">
        <f>IF(EB11="",0,IFERROR(VLOOKUP(EB6&amp;EB7&amp;EB8&amp;EB9&amp;EB10&amp;EB11,General!I:J,2,FALSE),0))</f>
        <v>1</v>
      </c>
      <c r="XG11" s="109">
        <v>0</v>
      </c>
      <c r="XH11" s="114" t="str">
        <f t="shared" ref="XH11:XH42" si="486">IF(BP10="","",IF(XP10="R","S",IF(XH10="S","C",IF(OR(AND(BV10&gt;=0,YJ10="F"),AND(YJ10="L",YJ9="L",BU10="L")),"S","C"))))</f>
        <v/>
      </c>
      <c r="XI11" s="114" t="str">
        <f t="shared" si="342"/>
        <v>N</v>
      </c>
      <c r="XJ11" s="114" t="str">
        <f t="shared" si="343"/>
        <v>N</v>
      </c>
      <c r="XK11" s="114" t="str">
        <f t="shared" si="344"/>
        <v>N</v>
      </c>
      <c r="XL11" s="114" t="str">
        <f t="shared" si="345"/>
        <v/>
      </c>
      <c r="XM11" s="150" t="str">
        <f t="shared" si="346"/>
        <v/>
      </c>
      <c r="XN11" s="114" t="str">
        <f t="shared" si="347"/>
        <v/>
      </c>
      <c r="XO11" s="114" t="str">
        <f t="shared" si="348"/>
        <v/>
      </c>
      <c r="XP11" s="114" t="str">
        <f t="shared" si="349"/>
        <v/>
      </c>
      <c r="XQ11" s="114" t="str">
        <f t="shared" si="350"/>
        <v/>
      </c>
      <c r="XR11" s="114" t="str">
        <f t="shared" si="351"/>
        <v/>
      </c>
      <c r="XS11" s="114" t="str">
        <f t="shared" si="3"/>
        <v/>
      </c>
      <c r="XT11" s="114">
        <f t="shared" si="4"/>
        <v>3</v>
      </c>
      <c r="XU11" s="114" t="str">
        <f t="shared" si="352"/>
        <v>20100</v>
      </c>
      <c r="XV11" s="114" t="str">
        <f t="shared" si="352"/>
        <v>01012</v>
      </c>
      <c r="XW11" s="114" t="str">
        <f t="shared" ref="XW11:XX45" si="487">IF(XS5="",0,XS5)&amp;IF(XS6="",0,XS6)&amp;IF(XS7="",0,XS7)&amp;IF(XS8="",0,XS8)&amp;IF(XS9="",0,XS9)&amp;IF(XS10="",0,XS10)</f>
        <v>120100</v>
      </c>
      <c r="XX11" s="114" t="str">
        <f t="shared" si="487"/>
        <v>001012</v>
      </c>
      <c r="XY11" s="114" t="str">
        <f t="shared" ref="XY11:XY45" si="488">IF(COUNTBLANK(XS6:XS10)&gt;2,"B","P")</f>
        <v>B</v>
      </c>
      <c r="XZ11" s="114" t="str">
        <f t="shared" ref="XZ11:XZ74" si="489">IF(COUNTBLANK(XS8:XS10)&gt;1,"B","P")</f>
        <v>B</v>
      </c>
      <c r="YA11" s="114" t="str">
        <f t="shared" si="353"/>
        <v/>
      </c>
      <c r="YB11" s="114" t="str">
        <f t="shared" si="354"/>
        <v/>
      </c>
      <c r="YC11" s="114" t="str">
        <f t="shared" si="355"/>
        <v/>
      </c>
      <c r="YD11" s="114" t="str">
        <f t="shared" si="356"/>
        <v/>
      </c>
      <c r="YE11" s="114" t="str">
        <f t="shared" si="357"/>
        <v>F2</v>
      </c>
      <c r="YF11" s="114" t="str">
        <f t="shared" si="358"/>
        <v/>
      </c>
      <c r="YG11" s="114" t="str">
        <f t="shared" ref="YG11:YG74" si="490">IF(YB11="","",IF(OR(YB11="B",YB11="XB"),1,RIGHT(YB11)))</f>
        <v/>
      </c>
      <c r="YH11" s="114" t="str">
        <f t="shared" ref="YH11:YH74" si="491">IF(YD11="","",IF(OR(YD11="B",YD11="XB"),1,RIGHT(YD11)))</f>
        <v/>
      </c>
      <c r="YI11" s="114" t="str">
        <f t="shared" ref="YI11:YI74" si="492">IF(YF11="","",IF(OR(YF11="B",YF11="XB"),1,RIGHT(YF11)))</f>
        <v/>
      </c>
      <c r="YJ11" s="114" t="str">
        <f t="shared" si="359"/>
        <v/>
      </c>
      <c r="YK11" s="114"/>
      <c r="YL11" s="114">
        <v>0</v>
      </c>
      <c r="YM11" s="114">
        <v>0</v>
      </c>
      <c r="YN11" s="114">
        <v>0</v>
      </c>
      <c r="YO11" s="114">
        <v>0</v>
      </c>
      <c r="YP11" s="114">
        <v>2</v>
      </c>
      <c r="YQ11" s="98"/>
      <c r="YR11" s="114">
        <v>0</v>
      </c>
      <c r="YS11" s="114">
        <v>0</v>
      </c>
      <c r="YU11" s="151">
        <f>LARGE(NS11:RN11,1)</f>
        <v>2</v>
      </c>
      <c r="YV11" s="1">
        <f>LARGE(NS11:RN11,2)</f>
        <v>2</v>
      </c>
      <c r="YW11" s="1">
        <f>LARGE(NS11:RN11,3)</f>
        <v>2</v>
      </c>
      <c r="YX11" s="1">
        <f>LARGE(NS11:RN11,4)</f>
        <v>2</v>
      </c>
      <c r="YY11" s="1">
        <f>LARGE(NS11:RN11,5)</f>
        <v>2</v>
      </c>
      <c r="YZ11" s="1" t="str">
        <f>IF(M10="","",INDEX($NS$4:$RN$4,MATCH(YU10,$NS10:$RN10,0)))</f>
        <v>CE</v>
      </c>
      <c r="ZA11" s="1" t="str">
        <f>IF(M10="","",INDEX($NS$4:$RN$4,MATCH(YV10,$NS10:$RN10,0)))</f>
        <v>CE</v>
      </c>
      <c r="ZB11" s="1" t="str">
        <f>IF(M10="","",INDEX($NS$4:$RN$4,MATCH(YW10,$NS10:$RN10,0)))</f>
        <v>CE</v>
      </c>
      <c r="ZC11" s="1" t="str">
        <f>IF(M10="","",INDEX($NS$4:$RN$4,MATCH(YX10,$NS10:$RN10,0)))</f>
        <v>CE</v>
      </c>
      <c r="ZD11" s="1" t="str">
        <f>IF(M10="","",INDEX($NS$4:$RN$4,MATCH(YY10,$NS10:$RN10,0)))</f>
        <v>CE</v>
      </c>
      <c r="ZE11" s="1" t="str" cm="1">
        <f t="array" aca="1" ref="ZE11" ca="1">IF(INDIRECT(VLOOKUP(ZE10,General!AC:AE,3,FALSE)&amp;RO10)&gt;=1,ZE10,YZ11)</f>
        <v>CE</v>
      </c>
      <c r="ZF11" s="1" t="str" cm="1">
        <f t="array" aca="1" ref="ZF11" ca="1">IF(AND(INDIRECT(VLOOKUP(ZF10,General!AC:AE,3,FALSE)&amp;RO10)&gt;1,ZF10&lt;&gt;ZE11),ZF10,IF(YZ11&lt;&gt;ZE11,YZ11,IF(AND(YZ11=ZA11,YZ11=ZB11),ZC11,IF(YZ11=ZA11,ZB11,ZA11))))</f>
        <v>CE</v>
      </c>
      <c r="ZG11" s="1" t="str">
        <f ca="1">ZE11</f>
        <v>CE</v>
      </c>
      <c r="ZH11" s="1" t="str" cm="1">
        <f t="array" aca="1" ref="ZH11" ca="1">INDIRECT(ZE11&amp;RO11)</f>
        <v>P</v>
      </c>
      <c r="ZI11" s="1" t="str" cm="1">
        <f t="array" aca="1" ref="ZI11" ca="1">INDIRECT(ZF11&amp;RO11)</f>
        <v>P</v>
      </c>
      <c r="ZJ11" s="1" t="str" cm="1">
        <f t="array" aca="1" ref="ZJ11" ca="1">INDIRECT(ZG11&amp;RO11)</f>
        <v>P</v>
      </c>
      <c r="ZK11" s="1" t="str">
        <f ca="1">VLOOKUP(ZE11,General!AF:AG,2,FALSE)</f>
        <v xml:space="preserve">F5 </v>
      </c>
      <c r="ZL11" s="1" t="str">
        <f ca="1">VLOOKUP(ZF11,General!AF:AG,2,FALSE)</f>
        <v xml:space="preserve">F5 </v>
      </c>
      <c r="ZM11" s="1" t="str">
        <f ca="1">VLOOKUP(ZG11,General!AF:AG,2,FALSE)</f>
        <v xml:space="preserve">F5 </v>
      </c>
      <c r="ZN11" s="1" t="str">
        <f ca="1">IF(ZK11=ZK10,"Y","N")</f>
        <v>N</v>
      </c>
      <c r="ZO11" s="1" t="str">
        <f t="shared" ref="ZO11:ZP11" ca="1" si="493">IF(ZL11=ZL10,"Y","N")</f>
        <v>N</v>
      </c>
      <c r="ZP11" s="1" t="str">
        <f t="shared" ca="1" si="493"/>
        <v>N</v>
      </c>
      <c r="ZQ11" s="1" cm="1">
        <f t="array" aca="1" ref="ZQ11" ca="1">INDIRECT(VLOOKUP(ZE10,General!AC:AE,3,FALSE)&amp;RO10)</f>
        <v>-1</v>
      </c>
      <c r="ZR11" s="1">
        <f t="shared" si="1"/>
        <v>1</v>
      </c>
    </row>
    <row r="12" spans="1:694" ht="15.75" thickBot="1">
      <c r="B12" s="21"/>
      <c r="C12" s="53" t="str">
        <f t="shared" ca="1" si="24"/>
        <v xml:space="preserve">D3 </v>
      </c>
      <c r="D12" s="19"/>
      <c r="E12" s="19"/>
      <c r="F12" s="20"/>
      <c r="H12" s="57"/>
      <c r="I12" s="49"/>
      <c r="J12" s="50"/>
      <c r="K12" s="8"/>
      <c r="L12" s="46"/>
      <c r="M12" s="68" t="s">
        <v>5</v>
      </c>
      <c r="O12" s="11">
        <v>0</v>
      </c>
      <c r="P12" s="12">
        <v>0</v>
      </c>
      <c r="Q12" s="23">
        <v>0</v>
      </c>
      <c r="R12" s="48">
        <v>0</v>
      </c>
      <c r="S12" s="19"/>
      <c r="T12" s="24"/>
      <c r="U12" s="19"/>
      <c r="V12" s="22"/>
      <c r="W12" s="35"/>
      <c r="X12" s="37"/>
      <c r="Y12" s="9" t="str">
        <f t="shared" si="16"/>
        <v>B</v>
      </c>
      <c r="Z12" s="4" t="str">
        <f t="shared" si="17"/>
        <v>D</v>
      </c>
      <c r="AA12" s="4" t="str">
        <f t="shared" si="18"/>
        <v>C</v>
      </c>
      <c r="AB12" s="4">
        <f t="shared" ref="AB12:AB75" si="494">F11</f>
        <v>0</v>
      </c>
      <c r="AC12" s="4">
        <f t="shared" ref="AC12:AC75" si="495">K11</f>
        <v>0</v>
      </c>
      <c r="AD12" s="4">
        <f t="shared" ref="AD12:AD75" si="496">R11</f>
        <v>0</v>
      </c>
      <c r="AE12" s="1" t="str">
        <f t="shared" ca="1" si="25"/>
        <v/>
      </c>
      <c r="AF12" s="1" t="str">
        <f t="shared" ca="1" si="26"/>
        <v/>
      </c>
      <c r="AG12" s="1" t="str">
        <f t="shared" ref="AG12:AG43" ca="1" si="497">IF(M11="","",IF(ZI12="p",BJ12,""))</f>
        <v/>
      </c>
      <c r="AH12" s="1" t="str">
        <f t="shared" ca="1" si="27"/>
        <v/>
      </c>
      <c r="AI12" s="1" t="str">
        <f t="shared" ca="1" si="28"/>
        <v/>
      </c>
      <c r="AJ12" s="1" t="str">
        <f t="shared" ca="1" si="29"/>
        <v/>
      </c>
      <c r="AK12" s="1">
        <f t="shared" si="360"/>
        <v>0</v>
      </c>
      <c r="AL12" s="1">
        <f t="shared" si="361"/>
        <v>0</v>
      </c>
      <c r="AM12" s="1">
        <f t="shared" si="9"/>
        <v>0</v>
      </c>
      <c r="AN12" s="1">
        <f t="shared" si="30"/>
        <v>0</v>
      </c>
      <c r="AP12" s="1" t="str">
        <f t="shared" si="31"/>
        <v>N</v>
      </c>
      <c r="AQ12" s="1" t="str">
        <f t="shared" si="32"/>
        <v>N</v>
      </c>
      <c r="AR12" s="1" t="str">
        <f t="shared" si="33"/>
        <v>N</v>
      </c>
      <c r="AS12" s="1">
        <f t="shared" si="34"/>
        <v>3</v>
      </c>
      <c r="AT12" s="14" t="str">
        <f t="shared" ca="1" si="362"/>
        <v>N</v>
      </c>
      <c r="AU12" s="1" t="str">
        <f t="shared" ca="1" si="35"/>
        <v>N</v>
      </c>
      <c r="AV12" s="1" t="str">
        <f t="shared" ca="1" si="36"/>
        <v>N</v>
      </c>
      <c r="AW12" s="1" t="str">
        <f t="shared" si="37"/>
        <v>N</v>
      </c>
      <c r="AX12" s="1" t="str">
        <f t="shared" ca="1" si="38"/>
        <v/>
      </c>
      <c r="AY12" s="1" t="str">
        <f t="shared" si="39"/>
        <v/>
      </c>
      <c r="AZ12" s="1">
        <f t="shared" si="10"/>
        <v>1</v>
      </c>
      <c r="BA12" s="1" t="str">
        <f t="shared" si="11"/>
        <v/>
      </c>
      <c r="BB12" s="1" t="str">
        <f t="shared" si="40"/>
        <v>01000</v>
      </c>
      <c r="BC12" s="1" t="str">
        <f t="shared" si="40"/>
        <v>10123</v>
      </c>
      <c r="BD12" s="1" t="str">
        <f t="shared" si="363"/>
        <v>201000</v>
      </c>
      <c r="BE12" s="1" t="str">
        <f t="shared" si="363"/>
        <v>010123</v>
      </c>
      <c r="BF12" s="1" t="str">
        <f t="shared" si="364"/>
        <v>B</v>
      </c>
      <c r="BG12" s="1" t="str">
        <f t="shared" ca="1" si="41"/>
        <v/>
      </c>
      <c r="BH12" s="1" t="str">
        <f t="shared" ca="1" si="365"/>
        <v/>
      </c>
      <c r="BI12" s="1" t="str">
        <f t="shared" ca="1" si="42"/>
        <v/>
      </c>
      <c r="BJ12" s="1" t="str">
        <f t="shared" ca="1" si="366"/>
        <v/>
      </c>
      <c r="BK12" s="1" t="str">
        <f t="shared" ca="1" si="43"/>
        <v>0</v>
      </c>
      <c r="BL12" s="1" t="str">
        <f t="shared" ca="1" si="367"/>
        <v/>
      </c>
      <c r="BM12" s="1" t="str">
        <f t="shared" ca="1" si="368"/>
        <v/>
      </c>
      <c r="BN12" s="1" t="str">
        <f t="shared" ca="1" si="369"/>
        <v/>
      </c>
      <c r="BO12" s="1" t="str">
        <f t="shared" ca="1" si="370"/>
        <v/>
      </c>
      <c r="BR12" s="1" t="str">
        <f>General!A10</f>
        <v>XB</v>
      </c>
      <c r="BS12" s="1" t="str">
        <f>General!B10</f>
        <v>W</v>
      </c>
      <c r="BT12" s="1" t="str">
        <f>General!C10</f>
        <v>XBW</v>
      </c>
      <c r="BU12" s="1" t="str">
        <f>General!D10</f>
        <v>XF2</v>
      </c>
      <c r="BW12" s="1" t="str">
        <f>General!F10</f>
        <v>LWW</v>
      </c>
      <c r="BX12" s="1">
        <f>General!G10</f>
        <v>1</v>
      </c>
      <c r="BZ12" s="1">
        <f t="shared" si="2"/>
        <v>1</v>
      </c>
      <c r="CA12" s="1" t="str">
        <f t="shared" ref="CA12" si="498">CH12</f>
        <v>B</v>
      </c>
      <c r="CB12" s="110" t="str">
        <f t="shared" si="44"/>
        <v>B</v>
      </c>
      <c r="CC12" s="111" t="str">
        <f t="shared" si="45"/>
        <v>N</v>
      </c>
      <c r="CD12" s="109">
        <f t="shared" si="46"/>
        <v>-1</v>
      </c>
      <c r="CE12" s="108" t="str">
        <f t="shared" si="47"/>
        <v>P</v>
      </c>
      <c r="CF12" s="111" t="str">
        <f t="shared" si="48"/>
        <v>Y</v>
      </c>
      <c r="CG12" s="109">
        <f t="shared" si="49"/>
        <v>1</v>
      </c>
      <c r="CH12" s="110" t="str">
        <f t="shared" si="50"/>
        <v>B</v>
      </c>
      <c r="CI12" s="111" t="str">
        <f t="shared" si="51"/>
        <v>N</v>
      </c>
      <c r="CJ12" s="109">
        <f t="shared" si="52"/>
        <v>1</v>
      </c>
      <c r="CK12" s="110" t="str">
        <f t="shared" si="53"/>
        <v>P</v>
      </c>
      <c r="CL12" s="111" t="str">
        <f t="shared" si="54"/>
        <v>Y</v>
      </c>
      <c r="CM12" s="109">
        <f t="shared" si="55"/>
        <v>-1</v>
      </c>
      <c r="CN12" s="110" t="str">
        <f t="shared" si="371"/>
        <v>B</v>
      </c>
      <c r="CO12" s="111" t="str">
        <f t="shared" si="56"/>
        <v>N</v>
      </c>
      <c r="CP12" s="109">
        <f t="shared" si="57"/>
        <v>-1</v>
      </c>
      <c r="CQ12" s="110" t="str">
        <f t="shared" si="58"/>
        <v>B</v>
      </c>
      <c r="CR12" s="111" t="str">
        <f t="shared" si="59"/>
        <v>N</v>
      </c>
      <c r="CS12" s="109">
        <f t="shared" si="60"/>
        <v>-1</v>
      </c>
      <c r="CT12" s="110" t="str">
        <f t="shared" si="61"/>
        <v>P</v>
      </c>
      <c r="CU12" s="111" t="str">
        <f t="shared" si="62"/>
        <v>Y</v>
      </c>
      <c r="CV12" s="112">
        <f t="shared" si="63"/>
        <v>1</v>
      </c>
      <c r="CW12" s="110" t="str">
        <f t="shared" si="64"/>
        <v>P</v>
      </c>
      <c r="CX12" s="111" t="str">
        <f t="shared" si="65"/>
        <v>Y</v>
      </c>
      <c r="CY12" s="112">
        <f t="shared" si="66"/>
        <v>1</v>
      </c>
      <c r="CZ12" s="110" t="str">
        <f t="shared" si="67"/>
        <v>P</v>
      </c>
      <c r="DA12" s="111" t="str">
        <f t="shared" si="68"/>
        <v>Y</v>
      </c>
      <c r="DB12" s="109">
        <f t="shared" si="69"/>
        <v>-1</v>
      </c>
      <c r="DC12" s="108" t="str">
        <f t="shared" si="70"/>
        <v>B</v>
      </c>
      <c r="DD12" s="111" t="str">
        <f t="shared" si="71"/>
        <v>N</v>
      </c>
      <c r="DE12" s="109">
        <f t="shared" si="72"/>
        <v>1</v>
      </c>
      <c r="DF12" s="110" t="str">
        <f t="shared" si="73"/>
        <v>P</v>
      </c>
      <c r="DG12" s="111" t="str">
        <f t="shared" si="74"/>
        <v>Y</v>
      </c>
      <c r="DH12" s="109">
        <f t="shared" si="75"/>
        <v>-1</v>
      </c>
      <c r="DI12" s="110" t="str">
        <f t="shared" si="76"/>
        <v>B</v>
      </c>
      <c r="DJ12" s="111" t="str">
        <f t="shared" si="77"/>
        <v>N</v>
      </c>
      <c r="DK12" s="109">
        <f t="shared" si="78"/>
        <v>-1</v>
      </c>
      <c r="DL12" s="110" t="str">
        <f t="shared" si="79"/>
        <v>P</v>
      </c>
      <c r="DM12" s="111" t="str">
        <f t="shared" si="80"/>
        <v>Y</v>
      </c>
      <c r="DN12" s="109">
        <f t="shared" si="81"/>
        <v>1</v>
      </c>
      <c r="DO12" s="110" t="str">
        <f t="shared" si="82"/>
        <v>P</v>
      </c>
      <c r="DP12" s="111" t="str">
        <f t="shared" si="83"/>
        <v>Y</v>
      </c>
      <c r="DQ12" s="109">
        <f t="shared" si="84"/>
        <v>1</v>
      </c>
      <c r="DR12" s="110" t="str">
        <f t="shared" si="85"/>
        <v>B</v>
      </c>
      <c r="DS12" s="111" t="str">
        <f t="shared" si="86"/>
        <v>N</v>
      </c>
      <c r="DT12" s="109">
        <f t="shared" si="87"/>
        <v>-1</v>
      </c>
      <c r="DU12" s="110" t="str">
        <f t="shared" si="88"/>
        <v>B</v>
      </c>
      <c r="DV12" s="111" t="str">
        <f t="shared" si="89"/>
        <v>N</v>
      </c>
      <c r="DW12" s="109">
        <f t="shared" si="90"/>
        <v>-3</v>
      </c>
      <c r="DX12" s="110" t="str">
        <f t="shared" si="91"/>
        <v>P</v>
      </c>
      <c r="DY12" s="111" t="str">
        <f t="shared" si="92"/>
        <v>Y</v>
      </c>
      <c r="DZ12" s="112">
        <f t="shared" si="93"/>
        <v>3</v>
      </c>
      <c r="EA12" s="110" t="str">
        <f t="shared" si="94"/>
        <v>B</v>
      </c>
      <c r="EB12" s="111" t="str">
        <f t="shared" si="95"/>
        <v>N</v>
      </c>
      <c r="EC12" s="109">
        <f t="shared" si="96"/>
        <v>1</v>
      </c>
      <c r="ED12" s="110" t="str">
        <f t="shared" si="372"/>
        <v>P</v>
      </c>
      <c r="EE12" s="111" t="str">
        <f t="shared" si="97"/>
        <v>Y</v>
      </c>
      <c r="EF12" s="109">
        <f t="shared" si="98"/>
        <v>3</v>
      </c>
      <c r="EG12" s="108" t="str">
        <f t="shared" si="99"/>
        <v>B</v>
      </c>
      <c r="EH12" s="111" t="str">
        <f t="shared" si="100"/>
        <v>N</v>
      </c>
      <c r="EI12" s="109">
        <f t="shared" si="101"/>
        <v>1</v>
      </c>
      <c r="EJ12" s="108" t="str">
        <f t="shared" si="102"/>
        <v>P</v>
      </c>
      <c r="EK12" s="111" t="str">
        <f t="shared" si="103"/>
        <v>Y</v>
      </c>
      <c r="EL12" s="109">
        <f t="shared" si="104"/>
        <v>-1</v>
      </c>
      <c r="EM12" s="110" t="str">
        <f t="shared" si="105"/>
        <v>B</v>
      </c>
      <c r="EN12" s="111" t="str">
        <f t="shared" si="106"/>
        <v>N</v>
      </c>
      <c r="EO12" s="109">
        <f t="shared" si="107"/>
        <v>1</v>
      </c>
      <c r="EP12" s="110" t="str">
        <f t="shared" si="373"/>
        <v>B</v>
      </c>
      <c r="EQ12" s="111" t="str">
        <f t="shared" si="108"/>
        <v>N</v>
      </c>
      <c r="ER12" s="109">
        <f t="shared" si="109"/>
        <v>-1</v>
      </c>
      <c r="ES12" s="110" t="str">
        <f t="shared" si="110"/>
        <v>B</v>
      </c>
      <c r="ET12" s="111" t="str">
        <f t="shared" si="111"/>
        <v>N</v>
      </c>
      <c r="EU12" s="109">
        <f t="shared" si="112"/>
        <v>-1</v>
      </c>
      <c r="EV12" s="110" t="str">
        <f t="shared" si="113"/>
        <v>P</v>
      </c>
      <c r="EW12" s="111" t="str">
        <f t="shared" si="114"/>
        <v>Y</v>
      </c>
      <c r="EX12" s="112">
        <f t="shared" si="115"/>
        <v>1</v>
      </c>
      <c r="EY12" s="110" t="str">
        <f t="shared" si="116"/>
        <v>P</v>
      </c>
      <c r="EZ12" s="111" t="str">
        <f t="shared" si="117"/>
        <v>Y</v>
      </c>
      <c r="FA12" s="112">
        <f t="shared" si="118"/>
        <v>1</v>
      </c>
      <c r="FB12" s="110" t="str">
        <f t="shared" si="119"/>
        <v>B</v>
      </c>
      <c r="FC12" s="111" t="str">
        <f t="shared" si="120"/>
        <v>N</v>
      </c>
      <c r="FD12" s="109">
        <f t="shared" si="121"/>
        <v>1</v>
      </c>
      <c r="FE12" s="108" t="str">
        <f t="shared" si="122"/>
        <v>B</v>
      </c>
      <c r="FF12" s="111" t="str">
        <f t="shared" si="123"/>
        <v>N</v>
      </c>
      <c r="FG12" s="109">
        <f t="shared" si="124"/>
        <v>1</v>
      </c>
      <c r="FH12" s="110" t="str">
        <f t="shared" si="125"/>
        <v>P</v>
      </c>
      <c r="FI12" s="111" t="str">
        <f t="shared" si="126"/>
        <v>Y</v>
      </c>
      <c r="FJ12" s="109">
        <f t="shared" si="127"/>
        <v>-1</v>
      </c>
      <c r="FK12" s="110" t="str">
        <f t="shared" si="128"/>
        <v>B</v>
      </c>
      <c r="FL12" s="111" t="str">
        <f t="shared" si="129"/>
        <v>N</v>
      </c>
      <c r="FM12" s="109">
        <f t="shared" si="130"/>
        <v>-1</v>
      </c>
      <c r="FN12" s="110" t="str">
        <f t="shared" si="131"/>
        <v>P</v>
      </c>
      <c r="FO12" s="111" t="str">
        <f t="shared" si="132"/>
        <v>Y</v>
      </c>
      <c r="FP12" s="109">
        <f t="shared" si="133"/>
        <v>1</v>
      </c>
      <c r="FQ12" s="110" t="str">
        <f t="shared" si="134"/>
        <v>P</v>
      </c>
      <c r="FR12" s="111" t="str">
        <f t="shared" si="135"/>
        <v>Y</v>
      </c>
      <c r="FS12" s="109">
        <f t="shared" si="136"/>
        <v>1</v>
      </c>
      <c r="FT12" s="110" t="str">
        <f t="shared" si="137"/>
        <v>B</v>
      </c>
      <c r="FU12" s="111" t="str">
        <f t="shared" si="138"/>
        <v>N</v>
      </c>
      <c r="FV12" s="109">
        <f t="shared" si="139"/>
        <v>-1</v>
      </c>
      <c r="FW12" s="110" t="str">
        <f t="shared" si="140"/>
        <v>B</v>
      </c>
      <c r="FX12" s="111" t="str">
        <f t="shared" si="141"/>
        <v>N</v>
      </c>
      <c r="FY12" s="109">
        <f t="shared" si="142"/>
        <v>-3</v>
      </c>
      <c r="FZ12" s="110" t="str">
        <f t="shared" si="143"/>
        <v>P</v>
      </c>
      <c r="GA12" s="111" t="str">
        <f t="shared" si="144"/>
        <v>Y</v>
      </c>
      <c r="GB12" s="112">
        <f t="shared" si="145"/>
        <v>3</v>
      </c>
      <c r="GC12" s="110" t="str">
        <f t="shared" si="146"/>
        <v>P</v>
      </c>
      <c r="GD12" s="111" t="str">
        <f t="shared" si="147"/>
        <v>Y</v>
      </c>
      <c r="GE12" s="109">
        <f t="shared" si="148"/>
        <v>-1</v>
      </c>
      <c r="GF12" s="110" t="str">
        <f t="shared" si="149"/>
        <v>P</v>
      </c>
      <c r="GG12" s="111" t="str">
        <f t="shared" si="150"/>
        <v>Y</v>
      </c>
      <c r="GH12" s="109">
        <f t="shared" si="151"/>
        <v>3</v>
      </c>
      <c r="GI12" s="110" t="str">
        <f t="shared" si="152"/>
        <v>B</v>
      </c>
      <c r="GJ12" s="111" t="str">
        <f t="shared" si="153"/>
        <v>N</v>
      </c>
      <c r="GK12" s="109">
        <f t="shared" si="154"/>
        <v>1</v>
      </c>
      <c r="GL12" s="110" t="str">
        <f t="shared" si="374"/>
        <v>B</v>
      </c>
      <c r="GM12" s="111" t="str">
        <f t="shared" si="155"/>
        <v>N</v>
      </c>
      <c r="GN12" s="109">
        <f t="shared" si="156"/>
        <v>-1</v>
      </c>
      <c r="GO12" s="110" t="str">
        <f t="shared" si="157"/>
        <v>B</v>
      </c>
      <c r="GP12" s="111" t="str">
        <f t="shared" si="158"/>
        <v>N</v>
      </c>
      <c r="GQ12" s="109">
        <f t="shared" si="159"/>
        <v>-1</v>
      </c>
      <c r="GR12" s="110" t="str">
        <f t="shared" si="160"/>
        <v>P</v>
      </c>
      <c r="GS12" s="111" t="str">
        <f t="shared" si="161"/>
        <v>Y</v>
      </c>
      <c r="GT12" s="112">
        <f t="shared" si="162"/>
        <v>1</v>
      </c>
      <c r="GU12" s="110" t="str">
        <f t="shared" si="163"/>
        <v>P</v>
      </c>
      <c r="GV12" s="111" t="str">
        <f t="shared" si="164"/>
        <v>Y</v>
      </c>
      <c r="GW12" s="112">
        <f t="shared" si="165"/>
        <v>1</v>
      </c>
      <c r="GX12" s="110" t="str">
        <f t="shared" si="166"/>
        <v>B</v>
      </c>
      <c r="GY12" s="111" t="str">
        <f t="shared" si="167"/>
        <v>N</v>
      </c>
      <c r="GZ12" s="109">
        <f t="shared" si="168"/>
        <v>1</v>
      </c>
      <c r="HA12" s="108" t="str">
        <f t="shared" si="169"/>
        <v>B</v>
      </c>
      <c r="HB12" s="111" t="str">
        <f t="shared" si="170"/>
        <v>N</v>
      </c>
      <c r="HC12" s="109">
        <f t="shared" si="171"/>
        <v>1</v>
      </c>
      <c r="HD12" s="110" t="str">
        <f t="shared" si="172"/>
        <v>P</v>
      </c>
      <c r="HE12" s="111" t="str">
        <f t="shared" si="173"/>
        <v>Y</v>
      </c>
      <c r="HF12" s="109">
        <f t="shared" si="174"/>
        <v>-1</v>
      </c>
      <c r="HG12" s="110" t="str">
        <f t="shared" si="175"/>
        <v>B</v>
      </c>
      <c r="HH12" s="111" t="str">
        <f t="shared" si="176"/>
        <v>N</v>
      </c>
      <c r="HI12" s="109">
        <f t="shared" si="177"/>
        <v>-1</v>
      </c>
      <c r="HJ12" s="110" t="str">
        <f t="shared" si="178"/>
        <v>P</v>
      </c>
      <c r="HK12" s="111" t="str">
        <f t="shared" si="179"/>
        <v>Y</v>
      </c>
      <c r="HL12" s="109">
        <f t="shared" si="180"/>
        <v>1</v>
      </c>
      <c r="HM12" s="110" t="str">
        <f t="shared" si="181"/>
        <v>P</v>
      </c>
      <c r="HN12" s="111" t="str">
        <f t="shared" si="182"/>
        <v>Y</v>
      </c>
      <c r="HO12" s="109">
        <f t="shared" si="183"/>
        <v>1</v>
      </c>
      <c r="HP12" s="110" t="str">
        <f t="shared" si="184"/>
        <v>B</v>
      </c>
      <c r="HQ12" s="111" t="str">
        <f t="shared" si="185"/>
        <v>N</v>
      </c>
      <c r="HR12" s="109">
        <f t="shared" si="186"/>
        <v>-1</v>
      </c>
      <c r="HS12" s="110" t="str">
        <f t="shared" si="187"/>
        <v>B</v>
      </c>
      <c r="HT12" s="111" t="str">
        <f t="shared" si="188"/>
        <v>N</v>
      </c>
      <c r="HU12" s="109">
        <f t="shared" si="189"/>
        <v>-3</v>
      </c>
      <c r="HV12" s="110" t="str">
        <f t="shared" si="190"/>
        <v>P</v>
      </c>
      <c r="HW12" s="111" t="str">
        <f t="shared" si="191"/>
        <v>Y</v>
      </c>
      <c r="HX12" s="109">
        <f t="shared" si="192"/>
        <v>3</v>
      </c>
      <c r="HY12" s="110" t="str">
        <f t="shared" si="193"/>
        <v>P</v>
      </c>
      <c r="HZ12" s="111" t="str">
        <f t="shared" si="194"/>
        <v>Y</v>
      </c>
      <c r="IA12" s="109">
        <f t="shared" si="195"/>
        <v>-1</v>
      </c>
      <c r="IB12" s="110" t="str">
        <f t="shared" si="196"/>
        <v>P</v>
      </c>
      <c r="IC12" s="111" t="str">
        <f t="shared" si="197"/>
        <v>Y</v>
      </c>
      <c r="ID12" s="109">
        <f t="shared" si="198"/>
        <v>1</v>
      </c>
      <c r="IE12" s="110" t="str">
        <f t="shared" si="199"/>
        <v>B</v>
      </c>
      <c r="IF12" s="111" t="str">
        <f t="shared" si="200"/>
        <v>N</v>
      </c>
      <c r="IG12" s="109">
        <f t="shared" si="201"/>
        <v>-1</v>
      </c>
      <c r="IH12" s="110" t="str">
        <f t="shared" si="202"/>
        <v>B</v>
      </c>
      <c r="II12" s="111" t="str">
        <f t="shared" si="203"/>
        <v>N</v>
      </c>
      <c r="IJ12" s="109">
        <f t="shared" si="204"/>
        <v>1</v>
      </c>
      <c r="IK12" s="110" t="str">
        <f t="shared" si="205"/>
        <v>B</v>
      </c>
      <c r="IL12" s="111" t="str">
        <f t="shared" si="206"/>
        <v>N</v>
      </c>
      <c r="IM12" s="109">
        <f t="shared" si="207"/>
        <v>1</v>
      </c>
      <c r="IN12" s="110" t="str">
        <f t="shared" si="375"/>
        <v>B</v>
      </c>
      <c r="IO12" s="111" t="str">
        <f t="shared" si="208"/>
        <v>N</v>
      </c>
      <c r="IP12" s="109">
        <f t="shared" si="209"/>
        <v>-1</v>
      </c>
      <c r="IQ12" s="110" t="str">
        <f t="shared" si="210"/>
        <v>B</v>
      </c>
      <c r="IR12" s="111" t="str">
        <f t="shared" si="211"/>
        <v>N</v>
      </c>
      <c r="IS12" s="109">
        <f t="shared" si="212"/>
        <v>-1</v>
      </c>
      <c r="IT12" s="110" t="str">
        <f t="shared" si="213"/>
        <v>P</v>
      </c>
      <c r="IU12" s="111" t="str">
        <f t="shared" si="214"/>
        <v>Y</v>
      </c>
      <c r="IV12" s="109">
        <f t="shared" si="215"/>
        <v>1</v>
      </c>
      <c r="IW12" s="110" t="str">
        <f t="shared" si="216"/>
        <v>P</v>
      </c>
      <c r="IX12" s="111" t="str">
        <f t="shared" si="217"/>
        <v>Y</v>
      </c>
      <c r="IY12" s="109">
        <f t="shared" si="218"/>
        <v>1</v>
      </c>
      <c r="IZ12" s="110" t="str">
        <f t="shared" si="219"/>
        <v>B</v>
      </c>
      <c r="JA12" s="111" t="str">
        <f t="shared" si="220"/>
        <v>N</v>
      </c>
      <c r="JB12" s="109">
        <f t="shared" si="221"/>
        <v>1</v>
      </c>
      <c r="JC12" s="110" t="str">
        <f t="shared" si="222"/>
        <v>B</v>
      </c>
      <c r="JD12" s="111" t="str">
        <f t="shared" si="223"/>
        <v>N</v>
      </c>
      <c r="JE12" s="109">
        <f t="shared" si="224"/>
        <v>1</v>
      </c>
      <c r="JF12" s="110" t="str">
        <f t="shared" si="225"/>
        <v>P</v>
      </c>
      <c r="JG12" s="111" t="str">
        <f t="shared" si="226"/>
        <v>Y</v>
      </c>
      <c r="JH12" s="109">
        <f t="shared" si="227"/>
        <v>-1</v>
      </c>
      <c r="JI12" s="110" t="str">
        <f t="shared" si="228"/>
        <v>B</v>
      </c>
      <c r="JJ12" s="111" t="str">
        <f t="shared" si="229"/>
        <v>N</v>
      </c>
      <c r="JK12" s="109">
        <f t="shared" si="230"/>
        <v>-1</v>
      </c>
      <c r="JL12" s="110" t="str">
        <f t="shared" si="231"/>
        <v>P</v>
      </c>
      <c r="JM12" s="111" t="str">
        <f t="shared" si="232"/>
        <v>Y</v>
      </c>
      <c r="JN12" s="109">
        <f t="shared" si="233"/>
        <v>1</v>
      </c>
      <c r="JO12" s="110" t="str">
        <f t="shared" si="234"/>
        <v>P</v>
      </c>
      <c r="JP12" s="111" t="str">
        <f t="shared" si="235"/>
        <v>Y</v>
      </c>
      <c r="JQ12" s="109">
        <f t="shared" si="236"/>
        <v>1</v>
      </c>
      <c r="JR12" s="110" t="str">
        <f t="shared" si="237"/>
        <v>B</v>
      </c>
      <c r="JS12" s="111" t="str">
        <f t="shared" si="238"/>
        <v>N</v>
      </c>
      <c r="JT12" s="109">
        <f t="shared" si="239"/>
        <v>-1</v>
      </c>
      <c r="JU12" s="110" t="str">
        <f t="shared" si="240"/>
        <v>B</v>
      </c>
      <c r="JV12" s="111" t="str">
        <f t="shared" si="241"/>
        <v>N</v>
      </c>
      <c r="JW12" s="109">
        <f t="shared" si="242"/>
        <v>-3</v>
      </c>
      <c r="JX12" s="110" t="str">
        <f t="shared" si="243"/>
        <v>P</v>
      </c>
      <c r="JY12" s="111" t="str">
        <f t="shared" si="244"/>
        <v>Y</v>
      </c>
      <c r="JZ12" s="109">
        <f t="shared" si="245"/>
        <v>3</v>
      </c>
      <c r="KA12" s="110" t="str">
        <f t="shared" si="246"/>
        <v>P</v>
      </c>
      <c r="KB12" s="111" t="str">
        <f t="shared" si="247"/>
        <v>Y</v>
      </c>
      <c r="KC12" s="109">
        <f t="shared" si="248"/>
        <v>-1</v>
      </c>
      <c r="KD12" s="110" t="str">
        <f t="shared" si="376"/>
        <v>P</v>
      </c>
      <c r="KE12" s="111" t="str">
        <f t="shared" si="249"/>
        <v>Y</v>
      </c>
      <c r="KF12" s="109">
        <f t="shared" si="250"/>
        <v>3</v>
      </c>
      <c r="KG12" s="110" t="str">
        <f t="shared" si="251"/>
        <v>B</v>
      </c>
      <c r="KH12" s="111" t="str">
        <f t="shared" si="252"/>
        <v>N</v>
      </c>
      <c r="KI12" s="109">
        <f t="shared" si="253"/>
        <v>1</v>
      </c>
      <c r="KJ12" s="110" t="s">
        <v>6</v>
      </c>
      <c r="KK12" s="111" t="str">
        <f t="shared" si="254"/>
        <v>N</v>
      </c>
      <c r="KL12" s="109">
        <f t="shared" si="255"/>
        <v>1</v>
      </c>
      <c r="KM12" s="110" t="str">
        <f t="shared" si="256"/>
        <v>B</v>
      </c>
      <c r="KN12" s="111" t="str">
        <f t="shared" si="257"/>
        <v>N</v>
      </c>
      <c r="KO12" s="109">
        <f t="shared" si="258"/>
        <v>1</v>
      </c>
      <c r="KP12" s="110" t="str">
        <f t="shared" si="377"/>
        <v>B</v>
      </c>
      <c r="KQ12" s="111" t="str">
        <f t="shared" si="259"/>
        <v>N</v>
      </c>
      <c r="KR12" s="109">
        <f t="shared" si="260"/>
        <v>-1</v>
      </c>
      <c r="KS12" s="110" t="str">
        <f t="shared" si="261"/>
        <v>B</v>
      </c>
      <c r="KT12" s="111" t="str">
        <f t="shared" si="262"/>
        <v>N</v>
      </c>
      <c r="KU12" s="109">
        <f t="shared" si="263"/>
        <v>-1</v>
      </c>
      <c r="KV12" s="110" t="str">
        <f t="shared" si="264"/>
        <v>P</v>
      </c>
      <c r="KW12" s="111" t="str">
        <f t="shared" si="265"/>
        <v>Y</v>
      </c>
      <c r="KX12" s="109">
        <f t="shared" si="266"/>
        <v>1</v>
      </c>
      <c r="KY12" s="110" t="str">
        <f t="shared" si="267"/>
        <v>P</v>
      </c>
      <c r="KZ12" s="111" t="str">
        <f t="shared" si="268"/>
        <v>Y</v>
      </c>
      <c r="LA12" s="109">
        <f t="shared" si="269"/>
        <v>1</v>
      </c>
      <c r="LB12" s="110" t="str">
        <f t="shared" si="270"/>
        <v>B</v>
      </c>
      <c r="LC12" s="111" t="str">
        <f t="shared" si="271"/>
        <v>N</v>
      </c>
      <c r="LD12" s="109">
        <f t="shared" si="272"/>
        <v>1</v>
      </c>
      <c r="LE12" s="110" t="str">
        <f t="shared" si="273"/>
        <v>P</v>
      </c>
      <c r="LF12" s="111" t="str">
        <f t="shared" si="274"/>
        <v>Y</v>
      </c>
      <c r="LG12" s="109">
        <f t="shared" si="275"/>
        <v>-1</v>
      </c>
      <c r="LH12" s="110" t="str">
        <f t="shared" si="276"/>
        <v>P</v>
      </c>
      <c r="LI12" s="111" t="str">
        <f t="shared" si="277"/>
        <v>Y</v>
      </c>
      <c r="LJ12" s="109">
        <f t="shared" si="278"/>
        <v>-1</v>
      </c>
      <c r="LK12" s="110" t="str">
        <f t="shared" si="279"/>
        <v>P</v>
      </c>
      <c r="LL12" s="111" t="str">
        <f t="shared" si="280"/>
        <v>Y</v>
      </c>
      <c r="LM12" s="109">
        <f t="shared" si="281"/>
        <v>-1</v>
      </c>
      <c r="LN12" s="110" t="str">
        <f t="shared" si="282"/>
        <v>P</v>
      </c>
      <c r="LO12" s="111" t="str">
        <f t="shared" si="283"/>
        <v>Y</v>
      </c>
      <c r="LP12" s="109">
        <f t="shared" si="284"/>
        <v>1</v>
      </c>
      <c r="LQ12" s="110" t="str">
        <f t="shared" si="285"/>
        <v>P</v>
      </c>
      <c r="LR12" s="111" t="str">
        <f t="shared" si="286"/>
        <v>Y</v>
      </c>
      <c r="LS12" s="109">
        <f t="shared" si="287"/>
        <v>-1</v>
      </c>
      <c r="LT12" s="110" t="str">
        <f t="shared" si="288"/>
        <v>B</v>
      </c>
      <c r="LU12" s="111" t="str">
        <f t="shared" si="289"/>
        <v>N</v>
      </c>
      <c r="LV12" s="109">
        <f t="shared" si="290"/>
        <v>-1</v>
      </c>
      <c r="LW12" s="110" t="str">
        <f t="shared" si="291"/>
        <v>P</v>
      </c>
      <c r="LX12" s="111" t="str">
        <f t="shared" si="292"/>
        <v>Y</v>
      </c>
      <c r="LY12" s="109">
        <f t="shared" si="293"/>
        <v>3</v>
      </c>
      <c r="LZ12" s="110" t="str">
        <f t="shared" si="294"/>
        <v>P</v>
      </c>
      <c r="MA12" s="111" t="str">
        <f t="shared" si="295"/>
        <v>Y</v>
      </c>
      <c r="MB12" s="109">
        <f t="shared" si="296"/>
        <v>3</v>
      </c>
      <c r="MC12" s="110" t="str">
        <f t="shared" si="297"/>
        <v>P</v>
      </c>
      <c r="MD12" s="111" t="str">
        <f t="shared" si="298"/>
        <v>Y</v>
      </c>
      <c r="ME12" s="109">
        <f t="shared" si="299"/>
        <v>-1</v>
      </c>
      <c r="MF12" s="110" t="str">
        <f t="shared" si="300"/>
        <v>P</v>
      </c>
      <c r="MG12" s="111" t="str">
        <f t="shared" si="301"/>
        <v>Y</v>
      </c>
      <c r="MH12" s="109">
        <f t="shared" si="302"/>
        <v>3</v>
      </c>
      <c r="MI12" s="110" t="str">
        <f t="shared" si="303"/>
        <v>B</v>
      </c>
      <c r="MJ12" s="111" t="str">
        <f t="shared" si="304"/>
        <v>N</v>
      </c>
      <c r="MK12" s="109">
        <f t="shared" si="305"/>
        <v>1</v>
      </c>
      <c r="ML12" s="110" t="str">
        <f t="shared" si="306"/>
        <v>P</v>
      </c>
      <c r="MM12" s="111" t="str">
        <f t="shared" si="307"/>
        <v>Y</v>
      </c>
      <c r="MN12" s="109">
        <f t="shared" si="308"/>
        <v>3</v>
      </c>
      <c r="MO12" s="110" t="str">
        <f t="shared" si="309"/>
        <v>B</v>
      </c>
      <c r="MP12" s="111" t="str">
        <f t="shared" si="310"/>
        <v>N</v>
      </c>
      <c r="MQ12" s="109">
        <f t="shared" si="311"/>
        <v>1</v>
      </c>
      <c r="MR12" s="110" t="str">
        <f t="shared" si="378"/>
        <v>B</v>
      </c>
      <c r="MS12" s="111" t="str">
        <f t="shared" si="312"/>
        <v>N</v>
      </c>
      <c r="MT12" s="109">
        <f t="shared" si="313"/>
        <v>-1</v>
      </c>
      <c r="MU12" s="110" t="str">
        <f t="shared" si="314"/>
        <v>B</v>
      </c>
      <c r="MV12" s="111" t="str">
        <f t="shared" si="315"/>
        <v>N</v>
      </c>
      <c r="MW12" s="109">
        <f t="shared" si="316"/>
        <v>-1</v>
      </c>
      <c r="MX12" s="110" t="str">
        <f t="shared" si="317"/>
        <v>P</v>
      </c>
      <c r="MY12" s="111" t="str">
        <f t="shared" si="318"/>
        <v>Y</v>
      </c>
      <c r="MZ12" s="109">
        <f t="shared" si="319"/>
        <v>1</v>
      </c>
      <c r="NA12" s="110" t="str">
        <f t="shared" si="320"/>
        <v>P</v>
      </c>
      <c r="NB12" s="111" t="str">
        <f t="shared" si="321"/>
        <v>Y</v>
      </c>
      <c r="NC12" s="109">
        <f t="shared" si="322"/>
        <v>1</v>
      </c>
      <c r="ND12" s="110" t="str">
        <f t="shared" si="323"/>
        <v>B</v>
      </c>
      <c r="NE12" s="111" t="str">
        <f t="shared" si="324"/>
        <v>N</v>
      </c>
      <c r="NF12" s="109">
        <f t="shared" si="325"/>
        <v>1</v>
      </c>
      <c r="NG12" s="110" t="str">
        <f t="shared" si="326"/>
        <v>B</v>
      </c>
      <c r="NH12" s="111" t="str">
        <f t="shared" si="327"/>
        <v>N</v>
      </c>
      <c r="NI12" s="109">
        <f t="shared" si="328"/>
        <v>1</v>
      </c>
      <c r="NJ12" s="110" t="str">
        <f t="shared" si="329"/>
        <v>P</v>
      </c>
      <c r="NK12" s="111" t="str">
        <f t="shared" si="330"/>
        <v>Y</v>
      </c>
      <c r="NL12" s="112">
        <f t="shared" si="331"/>
        <v>1</v>
      </c>
      <c r="NM12" s="110" t="str">
        <f t="shared" si="332"/>
        <v>P</v>
      </c>
      <c r="NN12" s="111" t="str">
        <f t="shared" si="333"/>
        <v>Y</v>
      </c>
      <c r="NO12" s="109">
        <f t="shared" si="379"/>
        <v>1</v>
      </c>
      <c r="NP12" s="130">
        <f t="shared" si="380"/>
        <v>3</v>
      </c>
      <c r="NQ12" s="131">
        <f t="shared" si="381"/>
        <v>1</v>
      </c>
      <c r="NR12" s="132" t="str">
        <f t="shared" si="382"/>
        <v/>
      </c>
      <c r="NS12" s="331">
        <f t="shared" si="383"/>
        <v>-1</v>
      </c>
      <c r="NT12" s="325">
        <f t="shared" si="384"/>
        <v>1</v>
      </c>
      <c r="NU12" s="325">
        <f t="shared" si="385"/>
        <v>1</v>
      </c>
      <c r="NV12" s="325">
        <f t="shared" si="386"/>
        <v>-1</v>
      </c>
      <c r="NW12" s="325">
        <f t="shared" si="387"/>
        <v>-1</v>
      </c>
      <c r="NX12" s="325">
        <f t="shared" si="388"/>
        <v>-1</v>
      </c>
      <c r="NY12" s="325">
        <f t="shared" si="389"/>
        <v>1</v>
      </c>
      <c r="NZ12" s="325">
        <f t="shared" si="390"/>
        <v>1</v>
      </c>
      <c r="OA12" s="325">
        <f t="shared" si="391"/>
        <v>-1</v>
      </c>
      <c r="OB12" s="325" t="str">
        <f t="shared" si="392"/>
        <v>010123</v>
      </c>
      <c r="OC12" s="325">
        <f t="shared" si="393"/>
        <v>-1</v>
      </c>
      <c r="OD12" s="325">
        <f t="shared" si="394"/>
        <v>-1</v>
      </c>
      <c r="OE12" s="325">
        <f t="shared" si="395"/>
        <v>1</v>
      </c>
      <c r="OF12" s="325">
        <f t="shared" si="396"/>
        <v>1</v>
      </c>
      <c r="OG12" s="325">
        <f t="shared" si="397"/>
        <v>-1</v>
      </c>
      <c r="OH12" s="325">
        <f t="shared" si="398"/>
        <v>-3</v>
      </c>
      <c r="OI12" s="325">
        <f t="shared" si="399"/>
        <v>3</v>
      </c>
      <c r="OJ12" s="325">
        <f t="shared" si="400"/>
        <v>1</v>
      </c>
      <c r="OK12" s="326">
        <f t="shared" si="401"/>
        <v>3</v>
      </c>
      <c r="OL12" s="326">
        <f t="shared" si="402"/>
        <v>1</v>
      </c>
      <c r="OM12" s="326">
        <f t="shared" si="403"/>
        <v>-1</v>
      </c>
      <c r="ON12" s="326">
        <f t="shared" si="404"/>
        <v>1</v>
      </c>
      <c r="OO12" s="326">
        <f t="shared" si="405"/>
        <v>-1</v>
      </c>
      <c r="OP12" s="326">
        <f t="shared" si="406"/>
        <v>-1</v>
      </c>
      <c r="OQ12" s="326">
        <f t="shared" si="407"/>
        <v>1</v>
      </c>
      <c r="OR12" s="326">
        <f t="shared" si="408"/>
        <v>1</v>
      </c>
      <c r="OS12" s="326">
        <f t="shared" si="409"/>
        <v>1</v>
      </c>
      <c r="OT12" s="326">
        <f t="shared" si="410"/>
        <v>1</v>
      </c>
      <c r="OU12" s="326">
        <f t="shared" si="411"/>
        <v>-1</v>
      </c>
      <c r="OV12" s="326">
        <f t="shared" si="412"/>
        <v>-1</v>
      </c>
      <c r="OW12" s="326">
        <f t="shared" si="413"/>
        <v>1</v>
      </c>
      <c r="OX12" s="326">
        <f t="shared" si="414"/>
        <v>1</v>
      </c>
      <c r="OY12" s="326">
        <f t="shared" si="415"/>
        <v>-1</v>
      </c>
      <c r="OZ12" s="326">
        <f t="shared" si="416"/>
        <v>-3</v>
      </c>
      <c r="PA12" s="326">
        <f t="shared" si="417"/>
        <v>3</v>
      </c>
      <c r="PB12" s="326">
        <f t="shared" si="418"/>
        <v>-1</v>
      </c>
      <c r="PC12" s="325">
        <f t="shared" si="419"/>
        <v>3</v>
      </c>
      <c r="PD12" s="325">
        <f t="shared" si="420"/>
        <v>1</v>
      </c>
      <c r="PE12" s="325">
        <f t="shared" si="421"/>
        <v>-1</v>
      </c>
      <c r="PF12" s="325">
        <f t="shared" si="422"/>
        <v>-1</v>
      </c>
      <c r="PG12" s="325">
        <f t="shared" si="423"/>
        <v>1</v>
      </c>
      <c r="PH12" s="325">
        <f t="shared" si="424"/>
        <v>1</v>
      </c>
      <c r="PI12" s="325">
        <f t="shared" si="425"/>
        <v>1</v>
      </c>
      <c r="PJ12" s="325">
        <f t="shared" si="426"/>
        <v>1</v>
      </c>
      <c r="PK12" s="325">
        <f t="shared" si="427"/>
        <v>-1</v>
      </c>
      <c r="PL12" s="325">
        <f t="shared" si="428"/>
        <v>-1</v>
      </c>
      <c r="PM12" s="325">
        <f t="shared" si="429"/>
        <v>1</v>
      </c>
      <c r="PN12" s="325">
        <f t="shared" si="430"/>
        <v>1</v>
      </c>
      <c r="PO12" s="325">
        <f t="shared" si="431"/>
        <v>-1</v>
      </c>
      <c r="PP12" s="325">
        <f t="shared" si="432"/>
        <v>-3</v>
      </c>
      <c r="PQ12" s="325">
        <f t="shared" si="433"/>
        <v>3</v>
      </c>
      <c r="PR12" s="325">
        <f t="shared" si="434"/>
        <v>-1</v>
      </c>
      <c r="PS12" s="325">
        <f t="shared" si="435"/>
        <v>1</v>
      </c>
      <c r="PT12" s="325">
        <f t="shared" si="436"/>
        <v>-1</v>
      </c>
      <c r="PU12" s="326">
        <f t="shared" si="437"/>
        <v>1</v>
      </c>
      <c r="PV12" s="326">
        <f t="shared" si="438"/>
        <v>1</v>
      </c>
      <c r="PW12" s="326">
        <f t="shared" si="439"/>
        <v>-1</v>
      </c>
      <c r="PX12" s="326">
        <f t="shared" si="440"/>
        <v>-1</v>
      </c>
      <c r="PY12" s="326">
        <f t="shared" si="441"/>
        <v>1</v>
      </c>
      <c r="PZ12" s="326">
        <f t="shared" si="442"/>
        <v>1</v>
      </c>
      <c r="QA12" s="326">
        <f t="shared" si="443"/>
        <v>1</v>
      </c>
      <c r="QB12" s="326">
        <f t="shared" si="444"/>
        <v>1</v>
      </c>
      <c r="QC12" s="326">
        <f t="shared" si="445"/>
        <v>-1</v>
      </c>
      <c r="QD12" s="326">
        <f t="shared" si="446"/>
        <v>-1</v>
      </c>
      <c r="QE12" s="326">
        <f t="shared" si="447"/>
        <v>1</v>
      </c>
      <c r="QF12" s="326">
        <f t="shared" si="448"/>
        <v>1</v>
      </c>
      <c r="QG12" s="326">
        <f t="shared" si="449"/>
        <v>-1</v>
      </c>
      <c r="QH12" s="326">
        <f t="shared" si="450"/>
        <v>-3</v>
      </c>
      <c r="QI12" s="326">
        <f t="shared" si="451"/>
        <v>3</v>
      </c>
      <c r="QJ12" s="326">
        <f t="shared" si="452"/>
        <v>-1</v>
      </c>
      <c r="QK12" s="326">
        <f t="shared" si="453"/>
        <v>3</v>
      </c>
      <c r="QL12" s="326">
        <f t="shared" si="454"/>
        <v>1</v>
      </c>
      <c r="QM12" s="325">
        <f t="shared" si="455"/>
        <v>1</v>
      </c>
      <c r="QN12" s="325">
        <f t="shared" si="456"/>
        <v>1</v>
      </c>
      <c r="QO12" s="325">
        <f t="shared" si="457"/>
        <v>-1</v>
      </c>
      <c r="QP12" s="325">
        <f t="shared" si="458"/>
        <v>-1</v>
      </c>
      <c r="QQ12" s="325">
        <f t="shared" si="459"/>
        <v>1</v>
      </c>
      <c r="QR12" s="325">
        <f t="shared" si="460"/>
        <v>1</v>
      </c>
      <c r="QS12" s="325">
        <f t="shared" si="461"/>
        <v>1</v>
      </c>
      <c r="QT12" s="325">
        <f t="shared" si="462"/>
        <v>-1</v>
      </c>
      <c r="QU12" s="325">
        <f t="shared" si="463"/>
        <v>-1</v>
      </c>
      <c r="QV12" s="325">
        <f t="shared" si="464"/>
        <v>-1</v>
      </c>
      <c r="QW12" s="325">
        <f t="shared" si="465"/>
        <v>1</v>
      </c>
      <c r="QX12" s="325">
        <f t="shared" si="466"/>
        <v>0</v>
      </c>
      <c r="QY12" s="325">
        <f t="shared" si="467"/>
        <v>-1</v>
      </c>
      <c r="QZ12" s="325">
        <f t="shared" si="468"/>
        <v>3</v>
      </c>
      <c r="RA12" s="325">
        <f t="shared" si="469"/>
        <v>3</v>
      </c>
      <c r="RB12" s="325">
        <f t="shared" si="470"/>
        <v>-1</v>
      </c>
      <c r="RC12" s="325">
        <f t="shared" si="471"/>
        <v>3</v>
      </c>
      <c r="RD12" s="325">
        <f t="shared" si="472"/>
        <v>1</v>
      </c>
      <c r="RE12" s="326">
        <f t="shared" si="473"/>
        <v>3</v>
      </c>
      <c r="RF12" s="326">
        <f t="shared" si="474"/>
        <v>1</v>
      </c>
      <c r="RG12" s="326">
        <f t="shared" si="475"/>
        <v>-1</v>
      </c>
      <c r="RH12" s="326">
        <f t="shared" si="476"/>
        <v>-1</v>
      </c>
      <c r="RI12" s="326">
        <f t="shared" si="477"/>
        <v>1</v>
      </c>
      <c r="RJ12" s="326">
        <f t="shared" si="478"/>
        <v>1</v>
      </c>
      <c r="RK12" s="326">
        <f t="shared" si="479"/>
        <v>1</v>
      </c>
      <c r="RL12" s="326">
        <f t="shared" si="480"/>
        <v>1</v>
      </c>
      <c r="RM12" s="326">
        <f t="shared" si="481"/>
        <v>1</v>
      </c>
      <c r="RN12" s="332">
        <f t="shared" si="482"/>
        <v>1</v>
      </c>
      <c r="RO12" s="108">
        <v>12</v>
      </c>
      <c r="RP12" s="112">
        <f t="shared" si="483"/>
        <v>12</v>
      </c>
      <c r="RQ12" s="110" t="str" cm="1">
        <f t="array" ref="RQ12">IFERROR(INDEX($NS$4:$RN$4,_xlfn.AGGREGATE(15,6,COLUMN($NS$4:$RN$4)-COLUMN($NR$1)/($NS12:$RN12=LARGE($NS12:$RN12,1)),COLUMNS($RN$4:$RN$4))),"")</f>
        <v>DX</v>
      </c>
      <c r="RR12" s="110" t="str" cm="1">
        <f t="array" ref="RR12">IFERROR(INDEX($NS$4:$RN$4,_xlfn.AGGREGATE(15,6,COLUMN($NS$4:$RN$4)-COLUMN($NR$1)/($NS12:$RN12=LARGE($NS12:$RN12,2)),COLUMNS($RN$4:$RO$4))),"")</f>
        <v>ED</v>
      </c>
      <c r="RS12" s="110" t="str" cm="1">
        <f t="array" ref="RS12">IFERROR(INDEX($NS$4:$RN$4,_xlfn.AGGREGATE(15,6,COLUMN($NS$4:$RN$4)-COLUMN($NR$1)/($NS12:$RN12=LARGE($NS12:$RN12,3)),COLUMNS($RN$4:$RP$4))),"")</f>
        <v>FZ</v>
      </c>
      <c r="RT12" s="110" t="str" cm="1">
        <f t="array" ref="RT12">IFERROR(INDEX($NS$4:$RN$4,_xlfn.AGGREGATE(15,6,COLUMN($NS$4:$RN$4)-COLUMN($NR$1)/($NS12:$RN12=LARGE($NS12:$RN12,4)),COLUMNS($RN$4:$RQ$4))),"")</f>
        <v>GF</v>
      </c>
      <c r="RU12" s="110" t="str" cm="1">
        <f t="array" ref="RU12">IFERROR(INDEX($NS$4:$RN$4,_xlfn.AGGREGATE(15,6,COLUMN($NS$4:$RN$4)-COLUMN($NR$1)/($NS12:$RN12=LARGE($NS12:$RN12,5)),COLUMNS($RN$4:$RR$4))),"")</f>
        <v>HV</v>
      </c>
      <c r="RV12" s="110" t="str" cm="1">
        <f t="array" ref="RV12">IFERROR(INDEX($NS$4:$RN$4,_xlfn.AGGREGATE(15,6,COLUMN($NS$4:$RN$4)-COLUMN($NR$1)/($NS12:$RN12=LARGE($NS12:$RN12,6)),COLUMNS($RN$4:$RS$4))),"")</f>
        <v>JX</v>
      </c>
      <c r="RW12" s="108" t="str">
        <f t="shared" ref="RW12:RW75" si="499">IF(SN12="",SM12,SU12)</f>
        <v/>
      </c>
      <c r="RX12" s="111" t="str">
        <f t="shared" ref="RX12:RX75" ca="1" si="500">IF(SS11&gt;1,"R","N")</f>
        <v>R</v>
      </c>
      <c r="RY12" s="111" t="e" cm="1">
        <f t="array" aca="1" ref="RY12" ca="1">IF(INDIRECT(VLOOKUP(RY11,General!AC:AE,3,FALSE)&amp;RO11)&gt;0,RY11,RW11)</f>
        <v>#N/A</v>
      </c>
      <c r="RZ12" s="112">
        <f t="shared" ref="RZ12:RZ75" ca="1" si="501">IF(RZ11=6,1,IF(RZ11+1&gt;SS12,SS12,RZ11+1))</f>
        <v>3</v>
      </c>
      <c r="SA12" s="110" t="s">
        <v>45</v>
      </c>
      <c r="SB12" s="111" t="s">
        <v>45</v>
      </c>
      <c r="SC12" s="111" t="s">
        <v>45</v>
      </c>
      <c r="SD12" s="111" t="s">
        <v>45</v>
      </c>
      <c r="SE12" s="111" t="s">
        <v>45</v>
      </c>
      <c r="SF12" s="109" t="s">
        <v>45</v>
      </c>
      <c r="SG12" s="133" t="e">
        <f ca="1">IF(RQ12="",-1,COUNTIF(INDIRECT(SA12&amp;$DN$10):INDIRECT(SA12&amp;RO12),"Y"))</f>
        <v>#REF!</v>
      </c>
      <c r="SH12" s="136" t="e">
        <f ca="1">IF(RR12="",-1,COUNTIF(INDIRECT(SB12&amp;$DN$10):INDIRECT(SB12&amp;RO12),"Y"))</f>
        <v>#REF!</v>
      </c>
      <c r="SI12" s="136" t="e">
        <f ca="1">IF(RS12="",-1,COUNTIF(INDIRECT(SC12&amp;$DN$10):INDIRECT(SC12&amp;RO12),"Y"))</f>
        <v>#REF!</v>
      </c>
      <c r="SJ12" s="134" t="e">
        <f ca="1">IF(RT12="",-1,COUNTIF(INDIRECT(SD12&amp;$DN$10):INDIRECT(SD12&amp;RO12),"Y"))</f>
        <v>#REF!</v>
      </c>
      <c r="SK12" s="138" t="e">
        <f ca="1">IF(RU12="",-1,COUNTIF(INDIRECT(SE12&amp;$DN$10):INDIRECT(SE12&amp;RO12),"Y"))</f>
        <v>#REF!</v>
      </c>
      <c r="SL12" s="138" t="e">
        <f ca="1">IF(RV12="",-1,COUNTIF(INDIRECT(SF12&amp;$DN$10):INDIRECT(SF12&amp;RO12),"Y"))</f>
        <v>#REF!</v>
      </c>
      <c r="SM12" s="110" t="str" cm="1">
        <f t="array" ref="SM12">IFERROR(INDEX($DP$12:$DU$12,_xlfn.AGGREGATE(15,6,COLUMN($DP$12:$DU$12)-COLUMN($DO$12)/($NR$12:$NW$12=MAX($NR$12:$NW$12)),COLUMNS($DP$12:RQ12))),"")</f>
        <v/>
      </c>
      <c r="SN12" s="111" t="str" cm="1">
        <f t="array" ref="SN12">IFERROR(INDEX($DP$12:$DU$12,_xlfn.AGGREGATE(15,6,COLUMN($DP$12:$DU$12)-COLUMN($DO$12)/($NR$12:$NW$12=MAX($NR$12:$NW$12)),COLUMNS($DP$12:RR12))),"")</f>
        <v/>
      </c>
      <c r="SO12" s="111" t="str" cm="1">
        <f t="array" ref="SO12">IFERROR(INDEX($DP$12:$DU$12,_xlfn.AGGREGATE(15,6,COLUMN($DP$12:$DU$12)-COLUMN($DO$12)/($NR$12:$NW$12=MAX($NR$12:$NW$12)),COLUMNS($DP$12:RS12))),"")</f>
        <v/>
      </c>
      <c r="SP12" s="111" t="str" cm="1">
        <f t="array" ref="SP12">IFERROR(INDEX($DP$12:$DU$12,_xlfn.AGGREGATE(15,6,COLUMN($DP$12:$DU$12)-COLUMN($DO$12)/($NR$12:$NW$12=MAX($NR$12:$NW$12)),COLUMNS($DP$12:RT12))),"")</f>
        <v/>
      </c>
      <c r="SQ12" s="111" t="str" cm="1">
        <f t="array" ref="SQ12">IFERROR(INDEX($DP$12:$DU$12,_xlfn.AGGREGATE(15,6,COLUMN($DP$12:$DU$12)-COLUMN($DO$12)/($NR$12:$NW$12=MAX($NR$12:$NW$12)),COLUMNS($DP$12:RU12))),"")</f>
        <v/>
      </c>
      <c r="SR12" s="109" t="str" cm="1">
        <f t="array" ref="SR12">IFERROR(INDEX($DP$12:$DU$12,_xlfn.AGGREGATE(15,6,COLUMN($DP$12:$DU$12)-COLUMN($DO$12)/($NR$12:$NW$12=MAX($NR$12:$NW$12)),COLUMNS($DP$12:RV12))),"")</f>
        <v/>
      </c>
      <c r="SS12" s="114">
        <f t="shared" ca="1" si="485"/>
        <v>6</v>
      </c>
      <c r="ST12" s="112">
        <f t="shared" ref="ST12:ST75" ca="1" si="502">IF(SS12=1,1,RZ12)</f>
        <v>3</v>
      </c>
      <c r="SU12" s="137" t="str" cm="1">
        <f t="array" aca="1" ref="SU12" ca="1">INDEX(SM12:SR12,1,ST12)</f>
        <v/>
      </c>
      <c r="SV12" s="110" t="str">
        <f t="shared" ca="1" si="21"/>
        <v>B</v>
      </c>
      <c r="SW12" s="111" t="str">
        <f t="shared" ca="1" si="22"/>
        <v>T</v>
      </c>
      <c r="SX12" s="111" t="str">
        <f t="shared" si="23"/>
        <v>C</v>
      </c>
      <c r="SY12" s="111" t="str">
        <f t="shared" ca="1" si="12"/>
        <v/>
      </c>
      <c r="SZ12" s="111" t="str">
        <f t="shared" ca="1" si="13"/>
        <v/>
      </c>
      <c r="TA12" s="111" t="str">
        <f t="shared" si="14"/>
        <v>F2F3</v>
      </c>
      <c r="TB12" s="114" t="str">
        <f t="shared" si="334"/>
        <v/>
      </c>
      <c r="TC12" s="114" t="str">
        <f t="shared" si="335"/>
        <v/>
      </c>
      <c r="TD12" s="114" t="str">
        <f t="shared" si="336"/>
        <v/>
      </c>
      <c r="TE12" s="114" t="str">
        <f t="shared" si="337"/>
        <v/>
      </c>
      <c r="TF12" s="114" t="str">
        <f t="shared" si="338"/>
        <v/>
      </c>
      <c r="TG12" s="114" t="str">
        <f t="shared" si="339"/>
        <v/>
      </c>
      <c r="TH12" s="114" t="e">
        <f t="shared" ca="1" si="340"/>
        <v>#VALUE!</v>
      </c>
      <c r="TI12" s="114" t="e">
        <f t="shared" ca="1" si="341"/>
        <v>#VALUE!</v>
      </c>
      <c r="TJ12" s="110">
        <f t="shared" si="15"/>
        <v>-1</v>
      </c>
      <c r="TK12" s="111">
        <f>IF(CC12="",0,IFERROR(VLOOKUP(CC7&amp;CC8&amp;CC9&amp;CC10&amp;CC11&amp;CC12,General!I:J,2,FALSE),0))</f>
        <v>-1</v>
      </c>
      <c r="TL12" s="111">
        <f>IF(CF12="",0,IFERROR(VLOOKUP(CF7&amp;CF8&amp;CF9&amp;CF10&amp;CF11&amp;CF12,General!I:J,2,FALSE),0))</f>
        <v>1</v>
      </c>
      <c r="TM12" s="111">
        <f>IF(CI12="",0,IFERROR(VLOOKUP(CI7&amp;CI8&amp;CI9&amp;CI10&amp;CI11&amp;CI12,General!I:J,2,FALSE),0))</f>
        <v>-1</v>
      </c>
      <c r="TN12" s="111">
        <f>IF(CL12="",0,IFERROR(VLOOKUP(CL7&amp;CL8&amp;CL9&amp;CL10&amp;CL11&amp;CL12,General!I:J,2,FALSE),0))</f>
        <v>1</v>
      </c>
      <c r="TO12" s="111">
        <f>IF(CO12="",0,IFERROR(VLOOKUP(CO7&amp;CO8&amp;CO9&amp;CO10&amp;CO11&amp;CO12,General!I:J,2,FALSE),0))</f>
        <v>-1</v>
      </c>
      <c r="TP12" s="111">
        <f>IF(CR12="",0,IFERROR(VLOOKUP(CR7&amp;CR8&amp;CR9&amp;CR10&amp;CR11&amp;CR12,General!I:J,2,FALSE),0))</f>
        <v>-1</v>
      </c>
      <c r="TQ12" s="111">
        <f>IF(CU12="",0,IFERROR(VLOOKUP(CU7&amp;CU8&amp;CU9&amp;CU10&amp;CU11&amp;CU12,General!I:J,2,FALSE),0))</f>
        <v>1</v>
      </c>
      <c r="TR12" s="111">
        <f>IF(CX12="",0,IFERROR(VLOOKUP(CX7&amp;CX8&amp;CX9&amp;CX10&amp;CX11&amp;CX12,General!I:J,2,FALSE),0))</f>
        <v>1</v>
      </c>
      <c r="TS12" s="111">
        <f>IF(DA12="",0,IFERROR(VLOOKUP(DA7&amp;DA8&amp;DA9&amp;DA10&amp;DA11&amp;DA12,General!I:J,2,FALSE),0))</f>
        <v>1</v>
      </c>
      <c r="TT12" s="111">
        <f>IF(DD12="",0,IFERROR(VLOOKUP(DD7&amp;DD8&amp;DD9&amp;DD10&amp;DD11&amp;DD12,General!I:J,2,FALSE),0))</f>
        <v>-1</v>
      </c>
      <c r="TU12" s="111">
        <f>IF(DG12="",0,IFERROR(VLOOKUP(DG7&amp;DG8&amp;DG9&amp;DG10&amp;DG11&amp;DG12,General!I:J,2,FALSE),0))</f>
        <v>1</v>
      </c>
      <c r="TV12" s="111">
        <f>IF(DJ12="",0,IFERROR(VLOOKUP(DJ7&amp;DJ8&amp;DJ9&amp;DJ10&amp;DJ11&amp;DJ12,General!I:J,2,FALSE),0))</f>
        <v>-1</v>
      </c>
      <c r="TW12" s="111">
        <f>IF(DM12="",0,IFERROR(VLOOKUP(DM7&amp;DM8&amp;DM9&amp;DM10&amp;DM11&amp;DM12,General!I:J,2,FALSE),0))</f>
        <v>1</v>
      </c>
      <c r="TX12" s="111">
        <f>IF(DP12="",0,IFERROR(VLOOKUP(DP7&amp;DP8&amp;DP9&amp;DP10&amp;DP11&amp;DP12,General!I:J,2,FALSE),0))</f>
        <v>1</v>
      </c>
      <c r="TY12" s="111">
        <f>IF(DS12="",0,IFERROR(VLOOKUP(DS7&amp;DS8&amp;DS9&amp;DS10&amp;DS11&amp;DS12,General!I:J,2,FALSE),0))</f>
        <v>-1</v>
      </c>
      <c r="TZ12" s="111">
        <f>IF(DV12="",0,IFERROR(VLOOKUP(DV7&amp;DV8&amp;DV9&amp;DV10&amp;DV11&amp;DV12,General!I:J,2,FALSE),0))</f>
        <v>-1</v>
      </c>
      <c r="UA12" s="111">
        <f>IF(DY12="",0,IFERROR(VLOOKUP(DY7&amp;DY8&amp;DY9&amp;DY10&amp;DY11&amp;DY12,General!I:J,2,FALSE),0))</f>
        <v>1</v>
      </c>
      <c r="UB12" s="111">
        <f>IF(EE12="",0,IFERROR(VLOOKUP(EE7&amp;EE8&amp;EE9&amp;EE10&amp;EE11&amp;EE12,General!I:J,2,FALSE),0))</f>
        <v>1</v>
      </c>
      <c r="UC12" s="111">
        <f>IF(EH12="",0,IFERROR(VLOOKUP(EH7&amp;EH8&amp;EH9&amp;EH10&amp;EH11&amp;EH12,General!I:J,2,FALSE),0))</f>
        <v>-1</v>
      </c>
      <c r="UD12" s="111">
        <f>IF(EK12="",0,IFERROR(VLOOKUP(EK7&amp;EK8&amp;EK9&amp;EK10&amp;EK11&amp;EK12,General!I:J,2,FALSE),0))</f>
        <v>1</v>
      </c>
      <c r="UE12" s="111">
        <f>IF(EN12="",0,IFERROR(VLOOKUP(EN7&amp;EN8&amp;EN9&amp;EN10&amp;EN11&amp;EN12,General!I:J,2,FALSE),0))</f>
        <v>-1</v>
      </c>
      <c r="UF12" s="111">
        <f>IF(EQ12="",0,IFERROR(VLOOKUP(EQ7&amp;EQ8&amp;EQ9&amp;EQ10&amp;EQ11&amp;EQ12,General!I:J,2,FALSE),0))</f>
        <v>-1</v>
      </c>
      <c r="UG12" s="111">
        <f>IF(ET12="",0,IFERROR(VLOOKUP(ET7&amp;ET8&amp;ET9&amp;ET10&amp;ET11&amp;ET12,General!I:J,2,FALSE),0))</f>
        <v>-1</v>
      </c>
      <c r="UH12" s="111">
        <f>IF(EW12="",0,IFERROR(VLOOKUP(EW7&amp;EW8&amp;EW9&amp;EW10&amp;EW11&amp;EW12,General!I:J,2,FALSE),0))</f>
        <v>1</v>
      </c>
      <c r="UI12" s="111">
        <f>IF(EZ12="",0,IFERROR(VLOOKUP(EZ7&amp;EZ8&amp;EZ9&amp;EZ10&amp;EZ11&amp;EZ12,General!I:J,2,FALSE),0))</f>
        <v>1</v>
      </c>
      <c r="UJ12" s="111">
        <f>IF(FC12="",0,IFERROR(VLOOKUP(FC7&amp;FC8&amp;FC9&amp;FC10&amp;FC11&amp;FC12,General!I:J,2,FALSE),0))</f>
        <v>-1</v>
      </c>
      <c r="UK12" s="111">
        <f>IF(FF12="",0,IFERROR(VLOOKUP(FF7&amp;FF8&amp;FF9&amp;FF10&amp;FF11&amp;FF12,General!I:J,2,FALSE),0))</f>
        <v>-1</v>
      </c>
      <c r="UL12" s="111">
        <f>IF(FI12="",0,IFERROR(VLOOKUP(FI7&amp;FI8&amp;FI9&amp;FI10&amp;FI11&amp;FI12,General!I:J,2,FALSE),0))</f>
        <v>1</v>
      </c>
      <c r="UM12" s="111">
        <f>IF(FL12="",0,IFERROR(VLOOKUP(FL7&amp;FL8&amp;FL9&amp;FL10&amp;FL11&amp;FL12,General!I:J,2,FALSE),0))</f>
        <v>-1</v>
      </c>
      <c r="UN12" s="111">
        <f>IF(FO12="",0,IFERROR(VLOOKUP(FO7&amp;FO8&amp;FO9&amp;FO10&amp;FO11&amp;FO12,General!I:J,2,FALSE),0))</f>
        <v>1</v>
      </c>
      <c r="UO12" s="111">
        <f>IF(FR12="",0,IFERROR(VLOOKUP(FR7&amp;FR8&amp;FR9&amp;FR10&amp;FR11&amp;FR12,General!I:J,2,FALSE),0))</f>
        <v>1</v>
      </c>
      <c r="UP12" s="111">
        <f>IF(FU12="",0,IFERROR(VLOOKUP(FU7&amp;FU8&amp;FU9&amp;FU10&amp;FU11&amp;FU12,General!I:J,2,FALSE),0))</f>
        <v>-1</v>
      </c>
      <c r="UQ12" s="111">
        <f>IF(FX12="",0,IFERROR(VLOOKUP(FX7&amp;FX8&amp;FX9&amp;FX10&amp;FX11&amp;FX12,General!I:J,2,FALSE),0))</f>
        <v>-1</v>
      </c>
      <c r="UR12" s="111">
        <f>IF(GA12="",0,IFERROR(VLOOKUP(GA7&amp;GA8&amp;GA9&amp;GA10&amp;GA11&amp;GA12,General!I:J,2,FALSE),0))</f>
        <v>1</v>
      </c>
      <c r="US12" s="111">
        <f>IF(GD12="",0,IFERROR(VLOOKUP(GD7&amp;GD8&amp;GD9&amp;GD10&amp;GD11&amp;GD12,General!I:J,2,FALSE),0))</f>
        <v>1</v>
      </c>
      <c r="UT12" s="111">
        <f>IF(GG12="",0,IFERROR(VLOOKUP(GG7&amp;GG8&amp;GG9&amp;GG10&amp;GG11&amp;GG12,General!I:J,2,FALSE),0))</f>
        <v>1</v>
      </c>
      <c r="UU12" s="111">
        <f>IF(GJ12="",0,IFERROR(VLOOKUP(GJ7&amp;GJ8&amp;GJ9&amp;GJ10&amp;GJ11&amp;GJ12,General!I:J,2,FALSE),0))</f>
        <v>-1</v>
      </c>
      <c r="UV12" s="111">
        <f>IF(GM12="",0,IFERROR(VLOOKUP(GM7&amp;GM8&amp;GM9&amp;GM10&amp;GM11&amp;GM12,General!I:J,2,FALSE),0))</f>
        <v>-1</v>
      </c>
      <c r="UW12" s="111">
        <f>IF(GP12="",0,IFERROR(VLOOKUP(GP7&amp;GP8&amp;GP9&amp;GP10&amp;GP11&amp;GP12,General!I:J,2,FALSE),0))</f>
        <v>-1</v>
      </c>
      <c r="UX12" s="111">
        <f>IF(GS12="",0,IFERROR(VLOOKUP(GS7&amp;GS8&amp;GS9&amp;GS10&amp;GS11&amp;GS12,General!I:J,2,FALSE),0))</f>
        <v>1</v>
      </c>
      <c r="UY12" s="111">
        <f>IF(GV12="",0,IFERROR(VLOOKUP(GV7&amp;GV8&amp;GV9&amp;GV10&amp;GV11&amp;GV12,General!I:J,2,FALSE),0))</f>
        <v>1</v>
      </c>
      <c r="UZ12" s="111">
        <f>IF(GY12="",0,IFERROR(VLOOKUP(GY7&amp;GY8&amp;GY9&amp;GY10&amp;GY11&amp;GY12,General!I:J,2,FALSE),0))</f>
        <v>-1</v>
      </c>
      <c r="VA12" s="111">
        <f>IF(HB12="",0,IFERROR(VLOOKUP(HB7&amp;HB8&amp;HB9&amp;HB10&amp;HB11&amp;HB12,General!I:J,2,FALSE),0))</f>
        <v>-1</v>
      </c>
      <c r="VB12" s="111">
        <f>IF(HE12="",0,IFERROR(VLOOKUP(HE7&amp;HE8&amp;HE9&amp;HE10&amp;HE11&amp;HE12,General!I:J,2,FALSE),0))</f>
        <v>1</v>
      </c>
      <c r="VC12" s="111">
        <f>IF(HH12="",0,IFERROR(VLOOKUP(HH7&amp;HH8&amp;HH9&amp;HH10&amp;HH11&amp;HH12,General!I:J,2,FALSE),0))</f>
        <v>-1</v>
      </c>
      <c r="VD12" s="111">
        <f>IF(HK12="",0,IFERROR(VLOOKUP(HK7&amp;HK8&amp;HK9&amp;HK10&amp;HK11&amp;HK12,General!I:J,2,FALSE),0))</f>
        <v>1</v>
      </c>
      <c r="VE12" s="111">
        <f>IF(HN12="",0,IFERROR(VLOOKUP(HN7&amp;HN8&amp;HN9&amp;HN10&amp;HN11&amp;HN12,General!I:J,2,FALSE),0))</f>
        <v>1</v>
      </c>
      <c r="VF12" s="111">
        <f>IF(HQ12="",0,IFERROR(VLOOKUP(HQ7&amp;HQ8&amp;HQ9&amp;HQ10&amp;HQ11&amp;HQ12,General!I:J,2,FALSE),0))</f>
        <v>-1</v>
      </c>
      <c r="VG12" s="111">
        <f>IF(HT12="",0,IFERROR(VLOOKUP(HT7&amp;HT8&amp;HT9&amp;HT10&amp;HT11&amp;HT12,General!I:J,2,FALSE),0))</f>
        <v>-1</v>
      </c>
      <c r="VH12" s="111">
        <f>IF(HW12="",0,IFERROR(VLOOKUP(HW7&amp;HW8&amp;HW9&amp;HW10&amp;HW11&amp;HW12,General!I:J,2,FALSE),0))</f>
        <v>1</v>
      </c>
      <c r="VI12" s="111">
        <f>IF(HZ12="",0,IFERROR(VLOOKUP(HZ7&amp;HZ8&amp;HZ9&amp;HZ10&amp;HZ11&amp;HZ12,General!I:J,2,FALSE),0))</f>
        <v>1</v>
      </c>
      <c r="VJ12" s="111">
        <f>IF(FF12="",0,IFERROR(VLOOKUP(FF7&amp;FF8&amp;FF9&amp;FF10&amp;FF11&amp;FF12,General!I:J,2,FALSE),0))</f>
        <v>-1</v>
      </c>
      <c r="VK12" s="111">
        <f>IF(FI12="",0,IFERROR(VLOOKUP(FI7&amp;FI8&amp;FI9&amp;FI10&amp;FI11&amp;FI12,General!I:J,2,FALSE),0))</f>
        <v>1</v>
      </c>
      <c r="VL12" s="111">
        <f>IF(II12="",0,IFERROR(VLOOKUP(II7&amp;II8&amp;II9&amp;II10&amp;II11&amp;II12,General!I:J,2,FALSE),0))</f>
        <v>-1</v>
      </c>
      <c r="VM12" s="111">
        <f>IF(IL12="",0,IFERROR(VLOOKUP(IL7&amp;IL8&amp;IL9&amp;IL10&amp;IL11&amp;IL12,General!I:J,2,FALSE),0))</f>
        <v>-1</v>
      </c>
      <c r="VN12" s="111">
        <f>IF(IO12="",0,IFERROR(VLOOKUP(IO7&amp;IO8&amp;IO9&amp;IO10&amp;IO11&amp;IO12,General!I:J,2,FALSE),0))</f>
        <v>-1</v>
      </c>
      <c r="VO12" s="111">
        <f>IF(IR12="",0,IFERROR(VLOOKUP(IR7&amp;IR8&amp;IR9&amp;IR10&amp;IR11&amp;IR12,General!I:J,2,FALSE),0))</f>
        <v>-1</v>
      </c>
      <c r="VP12" s="111">
        <f>IF(IU12="",0,IFERROR(VLOOKUP(IU7&amp;IU8&amp;IU9&amp;IU10&amp;IU11&amp;IU12,General!I:J,2,FALSE),0))</f>
        <v>1</v>
      </c>
      <c r="VQ12" s="111">
        <f>IF(IX12="",0,IFERROR(VLOOKUP(IX7&amp;IX8&amp;IX9&amp;IX10&amp;IX11&amp;IX12,General!I:J,2,FALSE),0))</f>
        <v>1</v>
      </c>
      <c r="VR12" s="111">
        <f>IF(JA12="",0,IFERROR(VLOOKUP(JA7&amp;JA8&amp;JA9&amp;JA10&amp;JA11&amp;JA12,General!I:J,2,FALSE),0))</f>
        <v>-1</v>
      </c>
      <c r="VS12" s="111">
        <f>IF(JD12="",0,IFERROR(VLOOKUP(JD7&amp;JD8&amp;JD9&amp;JD10&amp;JD11&amp;JD12,General!I:J,2,FALSE),0))</f>
        <v>-1</v>
      </c>
      <c r="VT12" s="111">
        <f>IF(JG12="",0,IFERROR(VLOOKUP(JG7&amp;JG8&amp;JG9&amp;JG10&amp;JG11&amp;JG12,General!I:J,2,FALSE),0))</f>
        <v>1</v>
      </c>
      <c r="VU12" s="111">
        <f>IF(JJ12="",0,IFERROR(VLOOKUP(JJ7&amp;JJ8&amp;JJ9&amp;JJ10&amp;JJ11&amp;JJ12,General!I:J,2,FALSE),0))</f>
        <v>-1</v>
      </c>
      <c r="VV12" s="111">
        <f>IF(JM12="",0,IFERROR(VLOOKUP(JM7&amp;JM8&amp;JM9&amp;JM10&amp;JM11&amp;JM12,General!I:J,2,FALSE),0))</f>
        <v>1</v>
      </c>
      <c r="VW12" s="111">
        <f>IF(JP12="",0,IFERROR(VLOOKUP(JP7&amp;JP8&amp;JP9&amp;JP10&amp;JP11&amp;JP12,General!I:J,2,FALSE),0))</f>
        <v>1</v>
      </c>
      <c r="VX12" s="111">
        <f>IF(JS12="",0,IFERROR(VLOOKUP(JS7&amp;JS8&amp;JS9&amp;JS10&amp;JS11&amp;JS12,General!I:J,2,FALSE),0))</f>
        <v>-1</v>
      </c>
      <c r="VY12" s="111">
        <f>IF(JV12="",0,IFERROR(VLOOKUP(JV7&amp;JV8&amp;JV9&amp;JV10&amp;JV11&amp;JV12,General!I:J,2,FALSE),0))</f>
        <v>-1</v>
      </c>
      <c r="VZ12" s="111">
        <f>IF(JY12="",0,IFERROR(VLOOKUP(JY7&amp;JY8&amp;JY9&amp;JY10&amp;JY11&amp;JY12,General!I:J,2,FALSE),0))</f>
        <v>1</v>
      </c>
      <c r="WA12" s="111">
        <f>IF(KB12="",0,IFERROR(VLOOKUP(KB7&amp;KB8&amp;KB9&amp;KB10&amp;KB11&amp;KB12,General!I:J,2,FALSE),0))</f>
        <v>1</v>
      </c>
      <c r="WB12" s="111">
        <f>IF(KE12="",0,IFERROR(VLOOKUP(KE7&amp;KE8&amp;KE9&amp;KE10&amp;KE11&amp;KE12,General!I:J,2,FALSE),0))</f>
        <v>1</v>
      </c>
      <c r="WC12" s="111">
        <f>IF(KH12="",0,IFERROR(VLOOKUP(KH7&amp;KH8&amp;KH9&amp;KH10&amp;KH11&amp;KH12,General!I:J,2,FALSE),0))</f>
        <v>-1</v>
      </c>
      <c r="WD12" s="111">
        <f>IF(KK12="",0,IFERROR(VLOOKUP(KK7&amp;KK8&amp;KK9&amp;KK10&amp;KK11&amp;KK12,General!I:J,2,FALSE),0))</f>
        <v>-1</v>
      </c>
      <c r="WE12" s="111">
        <f>IF(KN12="",0,IFERROR(VLOOKUP(KN7&amp;KN8&amp;KN9&amp;KN10&amp;KN11&amp;KN12,General!I:J,2,FALSE),0))</f>
        <v>-1</v>
      </c>
      <c r="WF12" s="111">
        <f>IF(KQ12="",0,IFERROR(VLOOKUP(KQ7&amp;KQ8&amp;KQ9&amp;KQ10&amp;KQ11&amp;KQ12,General!I:J,2,FALSE),0))</f>
        <v>-1</v>
      </c>
      <c r="WG12" s="111">
        <f>IF(KT12="",0,IFERROR(VLOOKUP(KT7&amp;KT8&amp;KT9&amp;KT10&amp;KT11&amp;KT12,General!I:J,2,FALSE),0))</f>
        <v>-1</v>
      </c>
      <c r="WH12" s="111">
        <f>IF(KW12="",0,IFERROR(VLOOKUP(KW7&amp;KW8&amp;KW9&amp;KW10&amp;KW11&amp;KW12,General!I:J,2,FALSE),0))</f>
        <v>1</v>
      </c>
      <c r="WI12" s="111">
        <f>IF(KZ12="",0,IFERROR(VLOOKUP(KZ7&amp;KZ8&amp;KZ9&amp;KZ10&amp;KZ11&amp;KZ12,General!I:J,2,FALSE),0))</f>
        <v>1</v>
      </c>
      <c r="WJ12" s="111">
        <f>IF(LC12="",0,IFERROR(VLOOKUP(LC7&amp;LC8&amp;LC9&amp;LC10&amp;LC11&amp;LC12,General!I:J,2,FALSE),0))</f>
        <v>-1</v>
      </c>
      <c r="WK12" s="111">
        <f>IF(LF12="",0,IFERROR(VLOOKUP(LF7&amp;LF8&amp;LF9&amp;LF10&amp;LF11&amp;LF12,General!I:J,2,FALSE),0))</f>
        <v>1</v>
      </c>
      <c r="WL12" s="111">
        <f>IF(LI12="",0,IFERROR(VLOOKUP(LI7&amp;LI8&amp;LI9&amp;LI10&amp;LI11&amp;LI12,General!I:J,2,FALSE),0))</f>
        <v>1</v>
      </c>
      <c r="WM12" s="111">
        <f>IF(LL12="",0,IFERROR(VLOOKUP(LL7&amp;LL8&amp;LL9&amp;LL10&amp;LL11&amp;LL12,General!I:J,2,FALSE),0))</f>
        <v>1</v>
      </c>
      <c r="WN12" s="111">
        <f>IF(LO12="",0,IFERROR(VLOOKUP(LO7&amp;LO8&amp;LO9&amp;LO10&amp;LO11&amp;LO12,General!I:J,2,FALSE),0))</f>
        <v>1</v>
      </c>
      <c r="WO12" s="111">
        <f>IF(LR12="",0,IFERROR(VLOOKUP(LR7&amp;LR8&amp;LR9&amp;LR10&amp;LR11&amp;LR12,General!I:J,2,FALSE),0))</f>
        <v>1</v>
      </c>
      <c r="WP12" s="111">
        <f>IF(LU12="",0,IFERROR(VLOOKUP(LU7&amp;LU8&amp;LU9&amp;LU10&amp;LU11&amp;LU12,General!I:J,2,FALSE),0))</f>
        <v>-1</v>
      </c>
      <c r="WQ12" s="111">
        <f>IF(LX12="",0,IFERROR(VLOOKUP(LX7&amp;LX8&amp;LX9&amp;LX10&amp;LX11&amp;LX12,General!I:J,2,FALSE),0))</f>
        <v>1</v>
      </c>
      <c r="WR12" s="111">
        <f>IF(MA12="",0,IFERROR(VLOOKUP(MA7&amp;MA8&amp;MA9&amp;MA10&amp;MA11&amp;MA12,General!I:J,2,FALSE),0))</f>
        <v>1</v>
      </c>
      <c r="WS12" s="111">
        <f>IF(MD12="",0,IFERROR(VLOOKUP(MD7&amp;MD8&amp;MD9&amp;MD10&amp;MD11&amp;MD12,General!I:J,2,FALSE),0))</f>
        <v>1</v>
      </c>
      <c r="WT12" s="111">
        <f>IF(MG12="",0,IFERROR(VLOOKUP(MG7&amp;MG8&amp;MG9&amp;MG10&amp;MG11&amp;MG12,General!I:J,2,FALSE),0))</f>
        <v>1</v>
      </c>
      <c r="WU12" s="111">
        <f>IF(MJ12="",0,IFERROR(VLOOKUP(MJ7&amp;MJ8&amp;MJ9&amp;MJ10&amp;MJ11&amp;MJ12,General!I:J,2,FALSE),0))</f>
        <v>-1</v>
      </c>
      <c r="WV12" s="111">
        <f>IF(MM12="",0,IFERROR(VLOOKUP(MM7&amp;MM8&amp;MM9&amp;MM10&amp;MM11&amp;MM12,General!I:J,2,FALSE),0))</f>
        <v>1</v>
      </c>
      <c r="WW12" s="111">
        <f>IF(MP12="",0,IFERROR(VLOOKUP(MP7&amp;MP8&amp;MP9&amp;MP10&amp;MP11&amp;MP12,General!I:J,2,FALSE),0))</f>
        <v>-1</v>
      </c>
      <c r="WX12" s="111">
        <f>IF(MS12="",0,IFERROR(VLOOKUP(MS7&amp;MS8&amp;MS9&amp;MS10&amp;MS11&amp;MS12,General!I:J,2,FALSE),0))</f>
        <v>-1</v>
      </c>
      <c r="WY12" s="111">
        <f>IF(MV12="",0,IFERROR(VLOOKUP(MV7&amp;MV8&amp;MV9&amp;MV10&amp;MV11&amp;MV12,General!I:J,2,FALSE),0))</f>
        <v>-1</v>
      </c>
      <c r="WZ12" s="111">
        <f>IF(MY12="",0,IFERROR(VLOOKUP(MY7&amp;MY8&amp;MY9&amp;MY10&amp;MY11&amp;MY12,General!I:J,2,FALSE),0))</f>
        <v>1</v>
      </c>
      <c r="XA12" s="111">
        <f>IF(NB12="",0,IFERROR(VLOOKUP(NB7&amp;NB8&amp;NB9&amp;NB10&amp;NB11&amp;NB12,General!I:J,2,FALSE),0))</f>
        <v>1</v>
      </c>
      <c r="XB12" s="111">
        <f>IF(NE12="",0,IFERROR(VLOOKUP(NE7&amp;NE8&amp;NE9&amp;NE10&amp;NE11&amp;NE12,General!I:J,2,FALSE),0))</f>
        <v>-1</v>
      </c>
      <c r="XC12" s="111">
        <f>IF(NH12="",0,IFERROR(VLOOKUP(NH7&amp;NH8&amp;NH9&amp;NH10&amp;NH11&amp;NH12,General!I:J,2,FALSE),0))</f>
        <v>-1</v>
      </c>
      <c r="XD12" s="111">
        <f>IF(NK12="",0,IFERROR(VLOOKUP(NK7&amp;NK8&amp;NK9&amp;NK10&amp;NK11&amp;NK12,General!I:J,2,FALSE),0))</f>
        <v>1</v>
      </c>
      <c r="XE12" s="109">
        <f>IF(NN12="",0,IFERROR(VLOOKUP(NN7&amp;NN8&amp;NN9&amp;NN10&amp;NN11&amp;NN12,General!I:J,2,FALSE),0))</f>
        <v>1</v>
      </c>
      <c r="XF12" s="155">
        <f>IF(EB12="",0,IFERROR(VLOOKUP(EB7&amp;EB8&amp;EB9&amp;EB10&amp;EB11&amp;EB12,General!I:J,2,FALSE),0))</f>
        <v>-1</v>
      </c>
      <c r="XG12" s="109">
        <v>0</v>
      </c>
      <c r="XH12" s="114" t="str">
        <f t="shared" si="486"/>
        <v/>
      </c>
      <c r="XI12" s="114" t="str">
        <f t="shared" si="342"/>
        <v>N</v>
      </c>
      <c r="XJ12" s="114" t="str">
        <f t="shared" si="343"/>
        <v>N</v>
      </c>
      <c r="XK12" s="114" t="str">
        <f t="shared" si="344"/>
        <v>N</v>
      </c>
      <c r="XL12" s="114" t="str">
        <f t="shared" si="345"/>
        <v/>
      </c>
      <c r="XM12" s="150" t="str">
        <f t="shared" si="346"/>
        <v/>
      </c>
      <c r="XN12" s="114" t="str">
        <f t="shared" si="347"/>
        <v/>
      </c>
      <c r="XO12" s="114" t="str">
        <f t="shared" si="348"/>
        <v/>
      </c>
      <c r="XP12" s="114" t="str">
        <f t="shared" si="349"/>
        <v/>
      </c>
      <c r="XQ12" s="114" t="str">
        <f t="shared" si="350"/>
        <v/>
      </c>
      <c r="XR12" s="114" t="str">
        <f t="shared" si="351"/>
        <v/>
      </c>
      <c r="XS12" s="114">
        <f t="shared" si="3"/>
        <v>1</v>
      </c>
      <c r="XT12" s="114" t="str">
        <f t="shared" si="4"/>
        <v/>
      </c>
      <c r="XU12" s="114" t="str">
        <f t="shared" si="352"/>
        <v>01000</v>
      </c>
      <c r="XV12" s="114" t="str">
        <f t="shared" si="352"/>
        <v>10123</v>
      </c>
      <c r="XW12" s="114" t="str">
        <f t="shared" si="487"/>
        <v>201000</v>
      </c>
      <c r="XX12" s="114" t="str">
        <f t="shared" si="487"/>
        <v>010123</v>
      </c>
      <c r="XY12" s="114" t="str">
        <f t="shared" si="488"/>
        <v>B</v>
      </c>
      <c r="XZ12" s="114" t="str">
        <f t="shared" si="489"/>
        <v>B</v>
      </c>
      <c r="YA12" s="114" t="str">
        <f t="shared" ca="1" si="353"/>
        <v/>
      </c>
      <c r="YB12" s="114" t="str">
        <f t="shared" ca="1" si="354"/>
        <v/>
      </c>
      <c r="YC12" s="114" t="str">
        <f t="shared" ca="1" si="355"/>
        <v/>
      </c>
      <c r="YD12" s="114" t="str">
        <f t="shared" ca="1" si="356"/>
        <v/>
      </c>
      <c r="YE12" s="114" t="str">
        <f t="shared" si="357"/>
        <v>F3</v>
      </c>
      <c r="YF12" s="114" t="str">
        <f t="shared" si="358"/>
        <v/>
      </c>
      <c r="YG12" s="114" t="str">
        <f t="shared" ca="1" si="490"/>
        <v/>
      </c>
      <c r="YH12" s="114" t="str">
        <f t="shared" ca="1" si="491"/>
        <v/>
      </c>
      <c r="YI12" s="114" t="str">
        <f t="shared" si="492"/>
        <v/>
      </c>
      <c r="YJ12" s="114" t="str">
        <f t="shared" si="359"/>
        <v/>
      </c>
      <c r="YK12" s="114"/>
      <c r="YL12" s="114">
        <v>0</v>
      </c>
      <c r="YM12" s="114">
        <v>0</v>
      </c>
      <c r="YN12" s="114">
        <v>0</v>
      </c>
      <c r="YO12" s="114">
        <v>0</v>
      </c>
      <c r="YP12" s="114">
        <v>2</v>
      </c>
      <c r="YQ12" s="98"/>
      <c r="YR12" s="114">
        <v>0</v>
      </c>
      <c r="YS12" s="114">
        <v>0</v>
      </c>
      <c r="YU12" s="151">
        <f>LARGE(NS12:RN12,1)</f>
        <v>3</v>
      </c>
      <c r="YV12" s="1">
        <f>LARGE(NS12:RN12,2)</f>
        <v>3</v>
      </c>
      <c r="YW12" s="1">
        <f>LARGE(NS12:RN12,3)</f>
        <v>3</v>
      </c>
      <c r="YX12" s="1">
        <f>LARGE(NS12:RN12,4)</f>
        <v>3</v>
      </c>
      <c r="YY12" s="1">
        <f>LARGE(NS12:RN12,5)</f>
        <v>3</v>
      </c>
      <c r="YZ12" s="1" t="str">
        <f>IF(M11="","",INDEX($NS$4:$RN$4,MATCH(YU11,$NS11:$RN11,0)))</f>
        <v>CH</v>
      </c>
      <c r="ZA12" s="1" t="str">
        <f>IF(M11="","",INDEX($NS$4:$RN$4,MATCH(YV11,$NS11:$RN11,0)))</f>
        <v>CH</v>
      </c>
      <c r="ZB12" s="1" t="str">
        <f>IF(M11="","",INDEX($NS$4:$RN$4,MATCH(YW11,$NS11:$RN11,0)))</f>
        <v>CH</v>
      </c>
      <c r="ZC12" s="1" t="str">
        <f>IF(M11="","",INDEX($NS$4:$RN$4,MATCH(YX11,$NS11:$RN11,0)))</f>
        <v>CH</v>
      </c>
      <c r="ZD12" s="1" t="str">
        <f>IF(M11="","",INDEX($NS$4:$RN$4,MATCH(YY11,$NS11:$RN11,0)))</f>
        <v>CH</v>
      </c>
      <c r="ZE12" s="1" t="str" cm="1">
        <f t="array" aca="1" ref="ZE12" ca="1">IF(INDIRECT(VLOOKUP(ZE11,General!AC:AE,3,FALSE)&amp;RO11)&gt;=2,ZE11,YZ12)</f>
        <v>CH</v>
      </c>
      <c r="ZF12" s="1" t="str" cm="1">
        <f t="array" aca="1" ref="ZF12" ca="1">IF(AND(INDIRECT(VLOOKUP(ZF11,General!AC:AE,3,FALSE)&amp;RO11)&gt;1,ZF11&lt;&gt;ZE12),ZF11,IF(YZ12&lt;&gt;ZE12,YZ12,IF(AND(YZ12=ZA12,YZ12=ZB12),ZC12,IF(YZ12=ZA12,ZB12,ZA12))))</f>
        <v>CH</v>
      </c>
      <c r="ZG12" s="1" t="str">
        <f t="shared" ref="ZG12:ZG43" si="503">IF(M7="","",IF(CS11&gt;=1,"CQ","CT"))</f>
        <v>CT</v>
      </c>
      <c r="ZH12" s="1" t="str" cm="1">
        <f t="array" aca="1" ref="ZH12" ca="1">INDIRECT(ZE12&amp;RO12)</f>
        <v>B</v>
      </c>
      <c r="ZI12" s="1" t="str" cm="1">
        <f t="array" aca="1" ref="ZI12" ca="1">INDIRECT(ZF12&amp;RO12)</f>
        <v>B</v>
      </c>
      <c r="ZJ12" s="1" t="str" cm="1">
        <f t="array" aca="1" ref="ZJ12" ca="1">INDIRECT(ZG12&amp;RO12)</f>
        <v>P</v>
      </c>
      <c r="ZK12" s="1" t="str">
        <f ca="1">VLOOKUP(ZE12,General!AF:AG,2,FALSE)</f>
        <v xml:space="preserve">D3 </v>
      </c>
      <c r="ZL12" s="1" t="str">
        <f ca="1">VLOOKUP(ZF12,General!AF:AG,2,FALSE)</f>
        <v xml:space="preserve">D3 </v>
      </c>
      <c r="ZM12" s="1" t="str">
        <f>VLOOKUP(ZG12,General!AF:AG,2,FALSE)</f>
        <v>T</v>
      </c>
      <c r="ZN12" s="1" t="str">
        <f t="shared" ref="ZN12:ZN75" ca="1" si="504">IF(ZK12=ZK11,"Y","N")</f>
        <v>N</v>
      </c>
      <c r="ZO12" s="1" t="str">
        <f t="shared" ref="ZO12:ZO75" ca="1" si="505">IF(ZL12=ZL11,"Y","N")</f>
        <v>N</v>
      </c>
      <c r="ZP12" s="1" t="str">
        <f t="shared" ref="ZP12:ZP75" ca="1" si="506">IF(ZM12=ZM11,"Y","N")</f>
        <v>N</v>
      </c>
      <c r="ZR12" s="1">
        <f t="shared" si="1"/>
        <v>1</v>
      </c>
    </row>
    <row r="13" spans="1:694" ht="15.75" thickBot="1">
      <c r="B13" s="21"/>
      <c r="C13" s="53" t="str">
        <f t="shared" ca="1" si="24"/>
        <v xml:space="preserve">L5O </v>
      </c>
      <c r="D13" s="19"/>
      <c r="E13" s="19"/>
      <c r="F13" s="20"/>
      <c r="H13" s="57"/>
      <c r="I13" s="49"/>
      <c r="J13" s="50"/>
      <c r="K13" s="8"/>
      <c r="L13" s="46"/>
      <c r="M13" s="68" t="s">
        <v>6</v>
      </c>
      <c r="O13" s="11">
        <v>0</v>
      </c>
      <c r="P13" s="12">
        <v>0</v>
      </c>
      <c r="Q13" s="23">
        <v>0</v>
      </c>
      <c r="R13" s="48">
        <v>0</v>
      </c>
      <c r="S13" s="19"/>
      <c r="T13" s="24"/>
      <c r="U13" s="19"/>
      <c r="V13" s="22"/>
      <c r="W13" s="35"/>
      <c r="X13" s="37"/>
      <c r="Y13" s="9" t="str">
        <f t="shared" si="16"/>
        <v>B</v>
      </c>
      <c r="Z13" s="4" t="str">
        <f t="shared" si="17"/>
        <v>D</v>
      </c>
      <c r="AA13" s="4" t="str">
        <f t="shared" si="18"/>
        <v>C</v>
      </c>
      <c r="AB13" s="4">
        <f t="shared" si="494"/>
        <v>0</v>
      </c>
      <c r="AC13" s="4">
        <f t="shared" si="495"/>
        <v>0</v>
      </c>
      <c r="AD13" s="4">
        <f t="shared" si="496"/>
        <v>0</v>
      </c>
      <c r="AE13" s="1" t="str">
        <f t="shared" ca="1" si="25"/>
        <v/>
      </c>
      <c r="AF13" s="1" t="str">
        <f t="shared" ca="1" si="26"/>
        <v/>
      </c>
      <c r="AG13" s="1" t="str">
        <f t="shared" ca="1" si="497"/>
        <v/>
      </c>
      <c r="AH13" s="1" t="str">
        <f t="shared" ca="1" si="27"/>
        <v/>
      </c>
      <c r="AI13" s="1" t="str">
        <f t="shared" ca="1" si="28"/>
        <v/>
      </c>
      <c r="AJ13" s="1" t="str">
        <f t="shared" ca="1" si="29"/>
        <v/>
      </c>
      <c r="AK13" s="1">
        <f t="shared" si="360"/>
        <v>0</v>
      </c>
      <c r="AL13" s="1">
        <f t="shared" si="361"/>
        <v>0</v>
      </c>
      <c r="AM13" s="1">
        <f t="shared" si="9"/>
        <v>0</v>
      </c>
      <c r="AN13" s="1">
        <f t="shared" si="30"/>
        <v>0</v>
      </c>
      <c r="AP13" s="1" t="str">
        <f t="shared" si="31"/>
        <v>N</v>
      </c>
      <c r="AQ13" s="1" t="str">
        <f t="shared" si="32"/>
        <v>N</v>
      </c>
      <c r="AR13" s="1" t="str">
        <f t="shared" si="33"/>
        <v>N</v>
      </c>
      <c r="AS13" s="1">
        <f t="shared" si="34"/>
        <v>4</v>
      </c>
      <c r="AT13" s="14" t="str">
        <f t="shared" ca="1" si="362"/>
        <v>N</v>
      </c>
      <c r="AU13" s="1" t="str">
        <f t="shared" ca="1" si="35"/>
        <v>N</v>
      </c>
      <c r="AV13" s="1" t="str">
        <f t="shared" ca="1" si="36"/>
        <v>N</v>
      </c>
      <c r="AW13" s="1" t="str">
        <f t="shared" si="37"/>
        <v>N</v>
      </c>
      <c r="AX13" s="1" t="str">
        <f t="shared" si="38"/>
        <v/>
      </c>
      <c r="AY13" s="1" t="str">
        <f t="shared" ca="1" si="39"/>
        <v/>
      </c>
      <c r="AZ13" s="1" t="str">
        <f t="shared" si="10"/>
        <v/>
      </c>
      <c r="BA13" s="1">
        <f t="shared" si="11"/>
        <v>1</v>
      </c>
      <c r="BB13" s="1" t="str">
        <f t="shared" si="40"/>
        <v>10001</v>
      </c>
      <c r="BC13" s="1" t="str">
        <f t="shared" si="40"/>
        <v>01230</v>
      </c>
      <c r="BD13" s="1" t="str">
        <f t="shared" si="363"/>
        <v>010001</v>
      </c>
      <c r="BE13" s="1" t="str">
        <f t="shared" si="363"/>
        <v>101230</v>
      </c>
      <c r="BF13" s="1" t="str">
        <f t="shared" si="364"/>
        <v>B</v>
      </c>
      <c r="BG13" s="1" t="str">
        <f t="shared" ca="1" si="41"/>
        <v/>
      </c>
      <c r="BH13" s="1" t="str">
        <f t="shared" ca="1" si="365"/>
        <v/>
      </c>
      <c r="BI13" s="1" t="str">
        <f t="shared" ca="1" si="42"/>
        <v/>
      </c>
      <c r="BJ13" s="1" t="str">
        <f t="shared" ca="1" si="366"/>
        <v/>
      </c>
      <c r="BK13" s="1" t="str">
        <f t="shared" ca="1" si="43"/>
        <v>0</v>
      </c>
      <c r="BL13" s="1" t="str">
        <f t="shared" ca="1" si="367"/>
        <v/>
      </c>
      <c r="BM13" s="1" t="str">
        <f t="shared" ca="1" si="368"/>
        <v/>
      </c>
      <c r="BN13" s="1" t="str">
        <f t="shared" ca="1" si="369"/>
        <v/>
      </c>
      <c r="BO13" s="1" t="str">
        <f t="shared" ca="1" si="370"/>
        <v/>
      </c>
      <c r="BR13" s="1" t="str">
        <f>General!A11</f>
        <v>B</v>
      </c>
      <c r="BS13" s="1" t="str">
        <f>General!B11</f>
        <v>W</v>
      </c>
      <c r="BT13" s="1" t="str">
        <f>General!C11</f>
        <v>BW</v>
      </c>
      <c r="BU13" s="1" t="str">
        <f>General!D11</f>
        <v>L4</v>
      </c>
      <c r="BW13" s="1" t="str">
        <f>General!F11</f>
        <v>WLL</v>
      </c>
      <c r="BX13" s="1">
        <f>General!G11</f>
        <v>-1</v>
      </c>
      <c r="BZ13" s="1">
        <f t="shared" si="2"/>
        <v>1</v>
      </c>
      <c r="CA13" s="1" t="str">
        <f t="shared" ref="CA13" si="507">CK13</f>
        <v>P</v>
      </c>
      <c r="CB13" s="110" t="str">
        <f t="shared" si="44"/>
        <v>B</v>
      </c>
      <c r="CC13" s="111" t="str">
        <f t="shared" si="45"/>
        <v>Y</v>
      </c>
      <c r="CD13" s="109">
        <f t="shared" si="46"/>
        <v>0</v>
      </c>
      <c r="CE13" s="108" t="str">
        <f t="shared" si="47"/>
        <v>P</v>
      </c>
      <c r="CF13" s="111" t="str">
        <f t="shared" si="48"/>
        <v>N</v>
      </c>
      <c r="CG13" s="109">
        <f t="shared" si="49"/>
        <v>0</v>
      </c>
      <c r="CH13" s="110" t="str">
        <f t="shared" si="50"/>
        <v>B</v>
      </c>
      <c r="CI13" s="111" t="str">
        <f t="shared" si="51"/>
        <v>Y</v>
      </c>
      <c r="CJ13" s="109">
        <f t="shared" si="52"/>
        <v>2</v>
      </c>
      <c r="CK13" s="110" t="str">
        <f t="shared" si="53"/>
        <v>P</v>
      </c>
      <c r="CL13" s="111" t="str">
        <f t="shared" si="54"/>
        <v>N</v>
      </c>
      <c r="CM13" s="109">
        <f t="shared" si="55"/>
        <v>-2</v>
      </c>
      <c r="CN13" s="110" t="str">
        <f t="shared" si="371"/>
        <v>P</v>
      </c>
      <c r="CO13" s="111" t="str">
        <f t="shared" si="56"/>
        <v>N</v>
      </c>
      <c r="CP13" s="109">
        <f t="shared" si="57"/>
        <v>-2</v>
      </c>
      <c r="CQ13" s="110" t="str">
        <f t="shared" si="58"/>
        <v>B</v>
      </c>
      <c r="CR13" s="111" t="str">
        <f t="shared" si="59"/>
        <v>Y</v>
      </c>
      <c r="CS13" s="109">
        <f t="shared" si="60"/>
        <v>0</v>
      </c>
      <c r="CT13" s="110" t="str">
        <f t="shared" si="61"/>
        <v>P</v>
      </c>
      <c r="CU13" s="111" t="str">
        <f t="shared" si="62"/>
        <v>N</v>
      </c>
      <c r="CV13" s="112">
        <f t="shared" si="63"/>
        <v>0</v>
      </c>
      <c r="CW13" s="110" t="str">
        <f t="shared" si="64"/>
        <v>B</v>
      </c>
      <c r="CX13" s="111" t="str">
        <f t="shared" si="65"/>
        <v>Y</v>
      </c>
      <c r="CY13" s="112">
        <f t="shared" si="66"/>
        <v>2</v>
      </c>
      <c r="CZ13" s="110" t="str">
        <f t="shared" si="67"/>
        <v>P</v>
      </c>
      <c r="DA13" s="111" t="str">
        <f t="shared" si="68"/>
        <v>N</v>
      </c>
      <c r="DB13" s="109">
        <f t="shared" si="69"/>
        <v>-2</v>
      </c>
      <c r="DC13" s="108" t="str">
        <f t="shared" si="70"/>
        <v>P</v>
      </c>
      <c r="DD13" s="111" t="str">
        <f t="shared" si="71"/>
        <v>N</v>
      </c>
      <c r="DE13" s="109">
        <f t="shared" si="72"/>
        <v>0</v>
      </c>
      <c r="DF13" s="110" t="str">
        <f t="shared" si="73"/>
        <v>B</v>
      </c>
      <c r="DG13" s="111" t="str">
        <f t="shared" si="74"/>
        <v>Y</v>
      </c>
      <c r="DH13" s="109">
        <f t="shared" si="75"/>
        <v>0</v>
      </c>
      <c r="DI13" s="110" t="str">
        <f t="shared" si="76"/>
        <v>B</v>
      </c>
      <c r="DJ13" s="111" t="str">
        <f t="shared" si="77"/>
        <v>Y</v>
      </c>
      <c r="DK13" s="109">
        <f t="shared" si="78"/>
        <v>0</v>
      </c>
      <c r="DL13" s="110" t="str">
        <f t="shared" si="79"/>
        <v>P</v>
      </c>
      <c r="DM13" s="111" t="str">
        <f t="shared" si="80"/>
        <v>N</v>
      </c>
      <c r="DN13" s="109">
        <f t="shared" si="81"/>
        <v>0</v>
      </c>
      <c r="DO13" s="110" t="str">
        <f t="shared" si="82"/>
        <v>B</v>
      </c>
      <c r="DP13" s="111" t="str">
        <f t="shared" si="83"/>
        <v>Y</v>
      </c>
      <c r="DQ13" s="109">
        <f t="shared" si="84"/>
        <v>2</v>
      </c>
      <c r="DR13" s="110" t="str">
        <f t="shared" si="85"/>
        <v>P</v>
      </c>
      <c r="DS13" s="111" t="str">
        <f t="shared" si="86"/>
        <v>N</v>
      </c>
      <c r="DT13" s="109">
        <f t="shared" si="87"/>
        <v>-2</v>
      </c>
      <c r="DU13" s="110" t="str">
        <f t="shared" si="88"/>
        <v>P</v>
      </c>
      <c r="DV13" s="111" t="str">
        <f t="shared" si="89"/>
        <v>N</v>
      </c>
      <c r="DW13" s="109">
        <f t="shared" si="90"/>
        <v>-4</v>
      </c>
      <c r="DX13" s="110" t="str">
        <f t="shared" si="91"/>
        <v>B</v>
      </c>
      <c r="DY13" s="111" t="str">
        <f t="shared" si="92"/>
        <v>Y</v>
      </c>
      <c r="DZ13" s="112">
        <f t="shared" si="93"/>
        <v>4</v>
      </c>
      <c r="EA13" s="110" t="str">
        <f t="shared" si="94"/>
        <v>B</v>
      </c>
      <c r="EB13" s="111" t="str">
        <f t="shared" si="95"/>
        <v>Y</v>
      </c>
      <c r="EC13" s="109">
        <f t="shared" si="96"/>
        <v>2</v>
      </c>
      <c r="ED13" s="110" t="str">
        <f t="shared" si="372"/>
        <v>B</v>
      </c>
      <c r="EE13" s="111" t="str">
        <f t="shared" si="97"/>
        <v>Y</v>
      </c>
      <c r="EF13" s="109">
        <f t="shared" si="98"/>
        <v>4</v>
      </c>
      <c r="EG13" s="108" t="str">
        <f t="shared" si="99"/>
        <v>B</v>
      </c>
      <c r="EH13" s="111" t="str">
        <f t="shared" si="100"/>
        <v>Y</v>
      </c>
      <c r="EI13" s="109">
        <f t="shared" si="101"/>
        <v>2</v>
      </c>
      <c r="EJ13" s="108" t="str">
        <f t="shared" si="102"/>
        <v>P</v>
      </c>
      <c r="EK13" s="111" t="str">
        <f t="shared" si="103"/>
        <v>N</v>
      </c>
      <c r="EL13" s="109">
        <f t="shared" si="104"/>
        <v>-2</v>
      </c>
      <c r="EM13" s="110" t="str">
        <f t="shared" si="105"/>
        <v>B</v>
      </c>
      <c r="EN13" s="111" t="str">
        <f t="shared" si="106"/>
        <v>Y</v>
      </c>
      <c r="EO13" s="109">
        <f t="shared" si="107"/>
        <v>2</v>
      </c>
      <c r="EP13" s="110" t="str">
        <f t="shared" si="373"/>
        <v>P</v>
      </c>
      <c r="EQ13" s="111" t="str">
        <f t="shared" si="108"/>
        <v>N</v>
      </c>
      <c r="ER13" s="109">
        <f t="shared" si="109"/>
        <v>-2</v>
      </c>
      <c r="ES13" s="110" t="str">
        <f t="shared" si="110"/>
        <v>B</v>
      </c>
      <c r="ET13" s="111" t="str">
        <f t="shared" si="111"/>
        <v>Y</v>
      </c>
      <c r="EU13" s="109">
        <f t="shared" si="112"/>
        <v>0</v>
      </c>
      <c r="EV13" s="110" t="str">
        <f t="shared" si="113"/>
        <v>P</v>
      </c>
      <c r="EW13" s="111" t="str">
        <f t="shared" si="114"/>
        <v>N</v>
      </c>
      <c r="EX13" s="112">
        <f t="shared" si="115"/>
        <v>0</v>
      </c>
      <c r="EY13" s="110" t="str">
        <f t="shared" si="116"/>
        <v>B</v>
      </c>
      <c r="EZ13" s="111" t="str">
        <f t="shared" si="117"/>
        <v>Y</v>
      </c>
      <c r="FA13" s="112">
        <f t="shared" si="118"/>
        <v>2</v>
      </c>
      <c r="FB13" s="110" t="str">
        <f t="shared" si="119"/>
        <v>B</v>
      </c>
      <c r="FC13" s="111" t="str">
        <f t="shared" si="120"/>
        <v>Y</v>
      </c>
      <c r="FD13" s="109">
        <f t="shared" si="121"/>
        <v>2</v>
      </c>
      <c r="FE13" s="108" t="str">
        <f t="shared" si="122"/>
        <v>P</v>
      </c>
      <c r="FF13" s="111" t="str">
        <f t="shared" si="123"/>
        <v>N</v>
      </c>
      <c r="FG13" s="109">
        <f t="shared" si="124"/>
        <v>0</v>
      </c>
      <c r="FH13" s="110" t="str">
        <f t="shared" si="125"/>
        <v>B</v>
      </c>
      <c r="FI13" s="111" t="str">
        <f t="shared" si="126"/>
        <v>Y</v>
      </c>
      <c r="FJ13" s="109">
        <f t="shared" si="127"/>
        <v>0</v>
      </c>
      <c r="FK13" s="110" t="str">
        <f t="shared" si="128"/>
        <v>B</v>
      </c>
      <c r="FL13" s="111" t="str">
        <f t="shared" si="129"/>
        <v>Y</v>
      </c>
      <c r="FM13" s="109">
        <f t="shared" si="130"/>
        <v>0</v>
      </c>
      <c r="FN13" s="110" t="str">
        <f t="shared" si="131"/>
        <v>P</v>
      </c>
      <c r="FO13" s="111" t="str">
        <f t="shared" si="132"/>
        <v>N</v>
      </c>
      <c r="FP13" s="109">
        <f t="shared" si="133"/>
        <v>0</v>
      </c>
      <c r="FQ13" s="110" t="str">
        <f t="shared" si="134"/>
        <v>B</v>
      </c>
      <c r="FR13" s="111" t="str">
        <f t="shared" si="135"/>
        <v>Y</v>
      </c>
      <c r="FS13" s="109">
        <f t="shared" si="136"/>
        <v>2</v>
      </c>
      <c r="FT13" s="110" t="str">
        <f t="shared" si="137"/>
        <v>P</v>
      </c>
      <c r="FU13" s="111" t="str">
        <f t="shared" si="138"/>
        <v>N</v>
      </c>
      <c r="FV13" s="109">
        <f t="shared" si="139"/>
        <v>-2</v>
      </c>
      <c r="FW13" s="110" t="str">
        <f t="shared" si="140"/>
        <v>P</v>
      </c>
      <c r="FX13" s="111" t="str">
        <f t="shared" si="141"/>
        <v>N</v>
      </c>
      <c r="FY13" s="109">
        <f t="shared" si="142"/>
        <v>-4</v>
      </c>
      <c r="FZ13" s="110" t="str">
        <f t="shared" si="143"/>
        <v>B</v>
      </c>
      <c r="GA13" s="111" t="str">
        <f t="shared" si="144"/>
        <v>Y</v>
      </c>
      <c r="GB13" s="112">
        <f t="shared" si="145"/>
        <v>4</v>
      </c>
      <c r="GC13" s="110" t="str">
        <f t="shared" si="146"/>
        <v>P</v>
      </c>
      <c r="GD13" s="111" t="str">
        <f t="shared" si="147"/>
        <v>N</v>
      </c>
      <c r="GE13" s="109">
        <f t="shared" si="148"/>
        <v>-2</v>
      </c>
      <c r="GF13" s="110" t="str">
        <f t="shared" si="149"/>
        <v>B</v>
      </c>
      <c r="GG13" s="111" t="str">
        <f t="shared" si="150"/>
        <v>Y</v>
      </c>
      <c r="GH13" s="109">
        <f t="shared" si="151"/>
        <v>4</v>
      </c>
      <c r="GI13" s="110" t="str">
        <f t="shared" si="152"/>
        <v>B</v>
      </c>
      <c r="GJ13" s="111" t="str">
        <f t="shared" si="153"/>
        <v>Y</v>
      </c>
      <c r="GK13" s="109">
        <f t="shared" si="154"/>
        <v>2</v>
      </c>
      <c r="GL13" s="110" t="str">
        <f t="shared" si="374"/>
        <v>P</v>
      </c>
      <c r="GM13" s="111" t="str">
        <f t="shared" si="155"/>
        <v>N</v>
      </c>
      <c r="GN13" s="109">
        <f t="shared" si="156"/>
        <v>-2</v>
      </c>
      <c r="GO13" s="110" t="str">
        <f t="shared" si="157"/>
        <v>B</v>
      </c>
      <c r="GP13" s="111" t="str">
        <f t="shared" si="158"/>
        <v>Y</v>
      </c>
      <c r="GQ13" s="109">
        <f t="shared" si="159"/>
        <v>0</v>
      </c>
      <c r="GR13" s="110" t="str">
        <f t="shared" si="160"/>
        <v>P</v>
      </c>
      <c r="GS13" s="111" t="str">
        <f t="shared" si="161"/>
        <v>N</v>
      </c>
      <c r="GT13" s="112">
        <f t="shared" si="162"/>
        <v>0</v>
      </c>
      <c r="GU13" s="110" t="str">
        <f t="shared" si="163"/>
        <v>B</v>
      </c>
      <c r="GV13" s="111" t="str">
        <f t="shared" si="164"/>
        <v>Y</v>
      </c>
      <c r="GW13" s="112">
        <f t="shared" si="165"/>
        <v>2</v>
      </c>
      <c r="GX13" s="110" t="str">
        <f t="shared" si="166"/>
        <v>B</v>
      </c>
      <c r="GY13" s="111" t="str">
        <f t="shared" si="167"/>
        <v>Y</v>
      </c>
      <c r="GZ13" s="109">
        <f t="shared" si="168"/>
        <v>2</v>
      </c>
      <c r="HA13" s="108" t="str">
        <f t="shared" si="169"/>
        <v>P</v>
      </c>
      <c r="HB13" s="111" t="str">
        <f t="shared" si="170"/>
        <v>N</v>
      </c>
      <c r="HC13" s="109">
        <f t="shared" si="171"/>
        <v>0</v>
      </c>
      <c r="HD13" s="110" t="str">
        <f t="shared" si="172"/>
        <v>B</v>
      </c>
      <c r="HE13" s="111" t="str">
        <f t="shared" si="173"/>
        <v>Y</v>
      </c>
      <c r="HF13" s="109">
        <f t="shared" si="174"/>
        <v>0</v>
      </c>
      <c r="HG13" s="110" t="str">
        <f t="shared" si="175"/>
        <v>B</v>
      </c>
      <c r="HH13" s="111" t="str">
        <f t="shared" si="176"/>
        <v>Y</v>
      </c>
      <c r="HI13" s="109">
        <f t="shared" si="177"/>
        <v>0</v>
      </c>
      <c r="HJ13" s="110" t="str">
        <f t="shared" si="178"/>
        <v>P</v>
      </c>
      <c r="HK13" s="111" t="str">
        <f t="shared" si="179"/>
        <v>N</v>
      </c>
      <c r="HL13" s="109">
        <f t="shared" si="180"/>
        <v>0</v>
      </c>
      <c r="HM13" s="110" t="str">
        <f t="shared" si="181"/>
        <v>B</v>
      </c>
      <c r="HN13" s="111" t="str">
        <f t="shared" si="182"/>
        <v>Y</v>
      </c>
      <c r="HO13" s="109">
        <f t="shared" si="183"/>
        <v>2</v>
      </c>
      <c r="HP13" s="110" t="str">
        <f t="shared" si="184"/>
        <v>P</v>
      </c>
      <c r="HQ13" s="111" t="str">
        <f t="shared" si="185"/>
        <v>N</v>
      </c>
      <c r="HR13" s="109">
        <f t="shared" si="186"/>
        <v>-2</v>
      </c>
      <c r="HS13" s="110" t="str">
        <f t="shared" si="187"/>
        <v>P</v>
      </c>
      <c r="HT13" s="111" t="str">
        <f t="shared" si="188"/>
        <v>N</v>
      </c>
      <c r="HU13" s="109">
        <f t="shared" si="189"/>
        <v>-4</v>
      </c>
      <c r="HV13" s="110" t="str">
        <f t="shared" si="190"/>
        <v>B</v>
      </c>
      <c r="HW13" s="111" t="str">
        <f t="shared" si="191"/>
        <v>Y</v>
      </c>
      <c r="HX13" s="109">
        <f t="shared" si="192"/>
        <v>4</v>
      </c>
      <c r="HY13" s="110" t="str">
        <f t="shared" si="193"/>
        <v>P</v>
      </c>
      <c r="HZ13" s="111" t="str">
        <f t="shared" si="194"/>
        <v>N</v>
      </c>
      <c r="IA13" s="109">
        <f t="shared" si="195"/>
        <v>-2</v>
      </c>
      <c r="IB13" s="110" t="str">
        <f t="shared" si="196"/>
        <v>B</v>
      </c>
      <c r="IC13" s="111" t="str">
        <f t="shared" si="197"/>
        <v>Y</v>
      </c>
      <c r="ID13" s="109">
        <f t="shared" si="198"/>
        <v>0</v>
      </c>
      <c r="IE13" s="110" t="str">
        <f t="shared" si="199"/>
        <v>B</v>
      </c>
      <c r="IF13" s="111" t="str">
        <f t="shared" si="200"/>
        <v>Y</v>
      </c>
      <c r="IG13" s="109">
        <f t="shared" si="201"/>
        <v>0</v>
      </c>
      <c r="IH13" s="110" t="str">
        <f t="shared" si="202"/>
        <v>B</v>
      </c>
      <c r="II13" s="111" t="str">
        <f t="shared" si="203"/>
        <v>Y</v>
      </c>
      <c r="IJ13" s="109">
        <f t="shared" si="204"/>
        <v>2</v>
      </c>
      <c r="IK13" s="110" t="str">
        <f t="shared" si="205"/>
        <v>B</v>
      </c>
      <c r="IL13" s="111" t="str">
        <f t="shared" si="206"/>
        <v>Y</v>
      </c>
      <c r="IM13" s="109">
        <f t="shared" si="207"/>
        <v>2</v>
      </c>
      <c r="IN13" s="110" t="str">
        <f t="shared" si="375"/>
        <v>P</v>
      </c>
      <c r="IO13" s="111" t="str">
        <f t="shared" si="208"/>
        <v>N</v>
      </c>
      <c r="IP13" s="109">
        <f t="shared" si="209"/>
        <v>-2</v>
      </c>
      <c r="IQ13" s="110" t="str">
        <f t="shared" si="210"/>
        <v>B</v>
      </c>
      <c r="IR13" s="111" t="str">
        <f t="shared" si="211"/>
        <v>Y</v>
      </c>
      <c r="IS13" s="109">
        <f t="shared" si="212"/>
        <v>0</v>
      </c>
      <c r="IT13" s="110" t="str">
        <f t="shared" si="213"/>
        <v>P</v>
      </c>
      <c r="IU13" s="111" t="str">
        <f t="shared" si="214"/>
        <v>N</v>
      </c>
      <c r="IV13" s="109">
        <f t="shared" si="215"/>
        <v>0</v>
      </c>
      <c r="IW13" s="110" t="str">
        <f t="shared" si="216"/>
        <v>B</v>
      </c>
      <c r="IX13" s="111" t="str">
        <f t="shared" si="217"/>
        <v>Y</v>
      </c>
      <c r="IY13" s="109">
        <f t="shared" si="218"/>
        <v>2</v>
      </c>
      <c r="IZ13" s="110" t="str">
        <f t="shared" si="219"/>
        <v>B</v>
      </c>
      <c r="JA13" s="111" t="str">
        <f t="shared" si="220"/>
        <v>Y</v>
      </c>
      <c r="JB13" s="109">
        <f t="shared" si="221"/>
        <v>2</v>
      </c>
      <c r="JC13" s="110" t="str">
        <f t="shared" si="222"/>
        <v>P</v>
      </c>
      <c r="JD13" s="111" t="str">
        <f t="shared" si="223"/>
        <v>N</v>
      </c>
      <c r="JE13" s="109">
        <f t="shared" si="224"/>
        <v>0</v>
      </c>
      <c r="JF13" s="110" t="str">
        <f t="shared" si="225"/>
        <v>B</v>
      </c>
      <c r="JG13" s="111" t="str">
        <f t="shared" si="226"/>
        <v>Y</v>
      </c>
      <c r="JH13" s="109">
        <f t="shared" si="227"/>
        <v>0</v>
      </c>
      <c r="JI13" s="110" t="str">
        <f t="shared" si="228"/>
        <v>B</v>
      </c>
      <c r="JJ13" s="111" t="str">
        <f t="shared" si="229"/>
        <v>Y</v>
      </c>
      <c r="JK13" s="109">
        <f t="shared" si="230"/>
        <v>0</v>
      </c>
      <c r="JL13" s="110" t="str">
        <f t="shared" si="231"/>
        <v>P</v>
      </c>
      <c r="JM13" s="111" t="str">
        <f t="shared" si="232"/>
        <v>N</v>
      </c>
      <c r="JN13" s="109">
        <f t="shared" si="233"/>
        <v>0</v>
      </c>
      <c r="JO13" s="110" t="str">
        <f t="shared" si="234"/>
        <v>B</v>
      </c>
      <c r="JP13" s="111" t="str">
        <f t="shared" si="235"/>
        <v>Y</v>
      </c>
      <c r="JQ13" s="109">
        <f t="shared" si="236"/>
        <v>2</v>
      </c>
      <c r="JR13" s="110" t="str">
        <f t="shared" si="237"/>
        <v>P</v>
      </c>
      <c r="JS13" s="111" t="str">
        <f t="shared" si="238"/>
        <v>N</v>
      </c>
      <c r="JT13" s="109">
        <f t="shared" si="239"/>
        <v>-2</v>
      </c>
      <c r="JU13" s="110" t="str">
        <f t="shared" si="240"/>
        <v>P</v>
      </c>
      <c r="JV13" s="111" t="str">
        <f t="shared" si="241"/>
        <v>N</v>
      </c>
      <c r="JW13" s="109">
        <f t="shared" si="242"/>
        <v>-4</v>
      </c>
      <c r="JX13" s="110" t="str">
        <f t="shared" si="243"/>
        <v>B</v>
      </c>
      <c r="JY13" s="111" t="str">
        <f t="shared" si="244"/>
        <v>Y</v>
      </c>
      <c r="JZ13" s="109">
        <f t="shared" si="245"/>
        <v>4</v>
      </c>
      <c r="KA13" s="110" t="str">
        <f t="shared" si="246"/>
        <v>P</v>
      </c>
      <c r="KB13" s="111" t="str">
        <f t="shared" si="247"/>
        <v>N</v>
      </c>
      <c r="KC13" s="109">
        <f t="shared" si="248"/>
        <v>-2</v>
      </c>
      <c r="KD13" s="110" t="str">
        <f t="shared" si="376"/>
        <v>B</v>
      </c>
      <c r="KE13" s="111" t="str">
        <f t="shared" si="249"/>
        <v>Y</v>
      </c>
      <c r="KF13" s="109">
        <f t="shared" si="250"/>
        <v>4</v>
      </c>
      <c r="KG13" s="110" t="str">
        <f t="shared" si="251"/>
        <v>B</v>
      </c>
      <c r="KH13" s="111" t="str">
        <f t="shared" si="252"/>
        <v>Y</v>
      </c>
      <c r="KI13" s="109">
        <f t="shared" si="253"/>
        <v>2</v>
      </c>
      <c r="KJ13" s="110" t="s">
        <v>6</v>
      </c>
      <c r="KK13" s="111" t="str">
        <f t="shared" si="254"/>
        <v>Y</v>
      </c>
      <c r="KL13" s="109">
        <f t="shared" si="255"/>
        <v>2</v>
      </c>
      <c r="KM13" s="110" t="str">
        <f t="shared" si="256"/>
        <v>B</v>
      </c>
      <c r="KN13" s="111" t="str">
        <f t="shared" si="257"/>
        <v>Y</v>
      </c>
      <c r="KO13" s="109">
        <f t="shared" si="258"/>
        <v>2</v>
      </c>
      <c r="KP13" s="110" t="str">
        <f t="shared" si="377"/>
        <v>P</v>
      </c>
      <c r="KQ13" s="111" t="str">
        <f t="shared" si="259"/>
        <v>N</v>
      </c>
      <c r="KR13" s="109">
        <f t="shared" si="260"/>
        <v>-2</v>
      </c>
      <c r="KS13" s="110" t="str">
        <f t="shared" si="261"/>
        <v>B</v>
      </c>
      <c r="KT13" s="111" t="str">
        <f t="shared" si="262"/>
        <v>Y</v>
      </c>
      <c r="KU13" s="109">
        <f t="shared" si="263"/>
        <v>0</v>
      </c>
      <c r="KV13" s="110" t="str">
        <f t="shared" si="264"/>
        <v>P</v>
      </c>
      <c r="KW13" s="111" t="str">
        <f t="shared" si="265"/>
        <v>N</v>
      </c>
      <c r="KX13" s="109">
        <f t="shared" si="266"/>
        <v>0</v>
      </c>
      <c r="KY13" s="110" t="str">
        <f t="shared" si="267"/>
        <v>B</v>
      </c>
      <c r="KZ13" s="111" t="str">
        <f t="shared" si="268"/>
        <v>Y</v>
      </c>
      <c r="LA13" s="109">
        <f t="shared" si="269"/>
        <v>2</v>
      </c>
      <c r="LB13" s="110" t="str">
        <f t="shared" si="270"/>
        <v>B</v>
      </c>
      <c r="LC13" s="111" t="str">
        <f t="shared" si="271"/>
        <v>Y</v>
      </c>
      <c r="LD13" s="109">
        <f t="shared" si="272"/>
        <v>2</v>
      </c>
      <c r="LE13" s="110" t="str">
        <f t="shared" si="273"/>
        <v>B</v>
      </c>
      <c r="LF13" s="111" t="str">
        <f t="shared" si="274"/>
        <v>Y</v>
      </c>
      <c r="LG13" s="109">
        <f t="shared" si="275"/>
        <v>0</v>
      </c>
      <c r="LH13" s="110" t="str">
        <f t="shared" si="276"/>
        <v>B</v>
      </c>
      <c r="LI13" s="111" t="str">
        <f t="shared" si="277"/>
        <v>Y</v>
      </c>
      <c r="LJ13" s="109">
        <f t="shared" si="278"/>
        <v>0</v>
      </c>
      <c r="LK13" s="110" t="str">
        <f t="shared" si="279"/>
        <v>P</v>
      </c>
      <c r="LL13" s="111" t="str">
        <f t="shared" si="280"/>
        <v>N</v>
      </c>
      <c r="LM13" s="109">
        <f t="shared" si="281"/>
        <v>-2</v>
      </c>
      <c r="LN13" s="110" t="str">
        <f t="shared" si="282"/>
        <v>P</v>
      </c>
      <c r="LO13" s="111" t="str">
        <f t="shared" si="283"/>
        <v>N</v>
      </c>
      <c r="LP13" s="109">
        <f t="shared" si="284"/>
        <v>0</v>
      </c>
      <c r="LQ13" s="110" t="str">
        <f t="shared" si="285"/>
        <v>B</v>
      </c>
      <c r="LR13" s="111" t="str">
        <f t="shared" si="286"/>
        <v>Y</v>
      </c>
      <c r="LS13" s="109">
        <f t="shared" si="287"/>
        <v>0</v>
      </c>
      <c r="LT13" s="110" t="str">
        <f t="shared" si="288"/>
        <v>P</v>
      </c>
      <c r="LU13" s="111" t="str">
        <f t="shared" si="289"/>
        <v>N</v>
      </c>
      <c r="LV13" s="109">
        <f t="shared" si="290"/>
        <v>-2</v>
      </c>
      <c r="LW13" s="110" t="str">
        <f t="shared" si="291"/>
        <v>B</v>
      </c>
      <c r="LX13" s="111" t="str">
        <f t="shared" si="292"/>
        <v>Y</v>
      </c>
      <c r="LY13" s="109">
        <f t="shared" si="293"/>
        <v>4</v>
      </c>
      <c r="LZ13" s="110" t="str">
        <f t="shared" si="294"/>
        <v>B</v>
      </c>
      <c r="MA13" s="111" t="str">
        <f t="shared" si="295"/>
        <v>Y</v>
      </c>
      <c r="MB13" s="109">
        <f t="shared" si="296"/>
        <v>4</v>
      </c>
      <c r="MC13" s="110" t="str">
        <f t="shared" si="297"/>
        <v>P</v>
      </c>
      <c r="MD13" s="111" t="str">
        <f t="shared" si="298"/>
        <v>N</v>
      </c>
      <c r="ME13" s="109">
        <f t="shared" si="299"/>
        <v>-2</v>
      </c>
      <c r="MF13" s="110" t="str">
        <f t="shared" si="300"/>
        <v>B</v>
      </c>
      <c r="MG13" s="111" t="str">
        <f t="shared" si="301"/>
        <v>Y</v>
      </c>
      <c r="MH13" s="109">
        <f t="shared" si="302"/>
        <v>4</v>
      </c>
      <c r="MI13" s="110" t="str">
        <f t="shared" si="303"/>
        <v>B</v>
      </c>
      <c r="MJ13" s="111" t="str">
        <f t="shared" si="304"/>
        <v>Y</v>
      </c>
      <c r="MK13" s="109">
        <f t="shared" si="305"/>
        <v>2</v>
      </c>
      <c r="ML13" s="110" t="str">
        <f t="shared" si="306"/>
        <v>B</v>
      </c>
      <c r="MM13" s="111" t="str">
        <f t="shared" si="307"/>
        <v>Y</v>
      </c>
      <c r="MN13" s="109">
        <f t="shared" si="308"/>
        <v>4</v>
      </c>
      <c r="MO13" s="110" t="str">
        <f t="shared" si="309"/>
        <v>B</v>
      </c>
      <c r="MP13" s="111" t="str">
        <f t="shared" si="310"/>
        <v>Y</v>
      </c>
      <c r="MQ13" s="109">
        <f t="shared" si="311"/>
        <v>2</v>
      </c>
      <c r="MR13" s="110" t="str">
        <f t="shared" si="378"/>
        <v>P</v>
      </c>
      <c r="MS13" s="111" t="str">
        <f t="shared" si="312"/>
        <v>N</v>
      </c>
      <c r="MT13" s="109">
        <f t="shared" si="313"/>
        <v>-2</v>
      </c>
      <c r="MU13" s="110" t="str">
        <f t="shared" si="314"/>
        <v>B</v>
      </c>
      <c r="MV13" s="111" t="str">
        <f t="shared" si="315"/>
        <v>Y</v>
      </c>
      <c r="MW13" s="109">
        <f t="shared" si="316"/>
        <v>0</v>
      </c>
      <c r="MX13" s="110" t="str">
        <f t="shared" si="317"/>
        <v>P</v>
      </c>
      <c r="MY13" s="111" t="str">
        <f t="shared" si="318"/>
        <v>N</v>
      </c>
      <c r="MZ13" s="109">
        <f t="shared" si="319"/>
        <v>0</v>
      </c>
      <c r="NA13" s="110" t="str">
        <f t="shared" si="320"/>
        <v>B</v>
      </c>
      <c r="NB13" s="111" t="str">
        <f t="shared" si="321"/>
        <v>Y</v>
      </c>
      <c r="NC13" s="109">
        <f t="shared" si="322"/>
        <v>2</v>
      </c>
      <c r="ND13" s="110" t="str">
        <f t="shared" si="323"/>
        <v>B</v>
      </c>
      <c r="NE13" s="111" t="str">
        <f t="shared" si="324"/>
        <v>Y</v>
      </c>
      <c r="NF13" s="109">
        <f t="shared" si="325"/>
        <v>2</v>
      </c>
      <c r="NG13" s="110" t="str">
        <f t="shared" si="326"/>
        <v>P</v>
      </c>
      <c r="NH13" s="111" t="str">
        <f t="shared" si="327"/>
        <v>N</v>
      </c>
      <c r="NI13" s="109">
        <f t="shared" si="328"/>
        <v>0</v>
      </c>
      <c r="NJ13" s="110" t="str">
        <f t="shared" si="329"/>
        <v>P</v>
      </c>
      <c r="NK13" s="111" t="str">
        <f t="shared" si="330"/>
        <v>N</v>
      </c>
      <c r="NL13" s="112">
        <f t="shared" si="331"/>
        <v>0</v>
      </c>
      <c r="NM13" s="110" t="str">
        <f t="shared" si="332"/>
        <v>B</v>
      </c>
      <c r="NN13" s="111" t="str">
        <f t="shared" si="333"/>
        <v>Y</v>
      </c>
      <c r="NO13" s="109">
        <f t="shared" si="379"/>
        <v>2</v>
      </c>
      <c r="NP13" s="130">
        <f t="shared" si="380"/>
        <v>4</v>
      </c>
      <c r="NQ13" s="131">
        <f t="shared" si="381"/>
        <v>1</v>
      </c>
      <c r="NR13" s="132" t="str">
        <f t="shared" si="382"/>
        <v/>
      </c>
      <c r="NS13" s="331">
        <f t="shared" si="383"/>
        <v>0</v>
      </c>
      <c r="NT13" s="325">
        <f t="shared" si="384"/>
        <v>0</v>
      </c>
      <c r="NU13" s="325">
        <f t="shared" si="385"/>
        <v>2</v>
      </c>
      <c r="NV13" s="325">
        <f t="shared" si="386"/>
        <v>-2</v>
      </c>
      <c r="NW13" s="325">
        <f t="shared" si="387"/>
        <v>-2</v>
      </c>
      <c r="NX13" s="325">
        <f t="shared" si="388"/>
        <v>0</v>
      </c>
      <c r="NY13" s="325">
        <f t="shared" si="389"/>
        <v>0</v>
      </c>
      <c r="NZ13" s="325">
        <f t="shared" si="390"/>
        <v>2</v>
      </c>
      <c r="OA13" s="325">
        <f t="shared" si="391"/>
        <v>-2</v>
      </c>
      <c r="OB13" s="325" t="str">
        <f t="shared" si="392"/>
        <v>101230</v>
      </c>
      <c r="OC13" s="325">
        <f t="shared" si="393"/>
        <v>0</v>
      </c>
      <c r="OD13" s="325">
        <f t="shared" si="394"/>
        <v>0</v>
      </c>
      <c r="OE13" s="325">
        <f t="shared" si="395"/>
        <v>0</v>
      </c>
      <c r="OF13" s="325">
        <f t="shared" si="396"/>
        <v>2</v>
      </c>
      <c r="OG13" s="325">
        <f t="shared" si="397"/>
        <v>-2</v>
      </c>
      <c r="OH13" s="325">
        <f t="shared" si="398"/>
        <v>-4</v>
      </c>
      <c r="OI13" s="325">
        <f t="shared" si="399"/>
        <v>4</v>
      </c>
      <c r="OJ13" s="325">
        <f t="shared" si="400"/>
        <v>2</v>
      </c>
      <c r="OK13" s="326">
        <f t="shared" si="401"/>
        <v>4</v>
      </c>
      <c r="OL13" s="326">
        <f t="shared" si="402"/>
        <v>2</v>
      </c>
      <c r="OM13" s="326">
        <f t="shared" si="403"/>
        <v>-2</v>
      </c>
      <c r="ON13" s="326">
        <f t="shared" si="404"/>
        <v>2</v>
      </c>
      <c r="OO13" s="326">
        <f t="shared" si="405"/>
        <v>-2</v>
      </c>
      <c r="OP13" s="326">
        <f t="shared" si="406"/>
        <v>0</v>
      </c>
      <c r="OQ13" s="326">
        <f t="shared" si="407"/>
        <v>0</v>
      </c>
      <c r="OR13" s="326">
        <f t="shared" si="408"/>
        <v>2</v>
      </c>
      <c r="OS13" s="326">
        <f t="shared" si="409"/>
        <v>2</v>
      </c>
      <c r="OT13" s="326">
        <f t="shared" si="410"/>
        <v>0</v>
      </c>
      <c r="OU13" s="326">
        <f t="shared" si="411"/>
        <v>0</v>
      </c>
      <c r="OV13" s="326">
        <f t="shared" si="412"/>
        <v>0</v>
      </c>
      <c r="OW13" s="326">
        <f t="shared" si="413"/>
        <v>0</v>
      </c>
      <c r="OX13" s="326">
        <f t="shared" si="414"/>
        <v>2</v>
      </c>
      <c r="OY13" s="326">
        <f t="shared" si="415"/>
        <v>-2</v>
      </c>
      <c r="OZ13" s="326">
        <f t="shared" si="416"/>
        <v>-4</v>
      </c>
      <c r="PA13" s="326">
        <f t="shared" si="417"/>
        <v>4</v>
      </c>
      <c r="PB13" s="326">
        <f t="shared" si="418"/>
        <v>-2</v>
      </c>
      <c r="PC13" s="325">
        <f t="shared" si="419"/>
        <v>4</v>
      </c>
      <c r="PD13" s="325">
        <f t="shared" si="420"/>
        <v>2</v>
      </c>
      <c r="PE13" s="325">
        <f t="shared" si="421"/>
        <v>-2</v>
      </c>
      <c r="PF13" s="325">
        <f t="shared" si="422"/>
        <v>0</v>
      </c>
      <c r="PG13" s="325">
        <f t="shared" si="423"/>
        <v>0</v>
      </c>
      <c r="PH13" s="325">
        <f t="shared" si="424"/>
        <v>2</v>
      </c>
      <c r="PI13" s="325">
        <f t="shared" si="425"/>
        <v>2</v>
      </c>
      <c r="PJ13" s="325">
        <f t="shared" si="426"/>
        <v>0</v>
      </c>
      <c r="PK13" s="325">
        <f t="shared" si="427"/>
        <v>0</v>
      </c>
      <c r="PL13" s="325">
        <f t="shared" si="428"/>
        <v>0</v>
      </c>
      <c r="PM13" s="325">
        <f t="shared" si="429"/>
        <v>0</v>
      </c>
      <c r="PN13" s="325">
        <f t="shared" si="430"/>
        <v>2</v>
      </c>
      <c r="PO13" s="325">
        <f t="shared" si="431"/>
        <v>-2</v>
      </c>
      <c r="PP13" s="325">
        <f t="shared" si="432"/>
        <v>-4</v>
      </c>
      <c r="PQ13" s="325">
        <f t="shared" si="433"/>
        <v>4</v>
      </c>
      <c r="PR13" s="325">
        <f t="shared" si="434"/>
        <v>-2</v>
      </c>
      <c r="PS13" s="325">
        <f t="shared" si="435"/>
        <v>0</v>
      </c>
      <c r="PT13" s="325">
        <f t="shared" si="436"/>
        <v>0</v>
      </c>
      <c r="PU13" s="326">
        <f t="shared" si="437"/>
        <v>2</v>
      </c>
      <c r="PV13" s="326">
        <f t="shared" si="438"/>
        <v>2</v>
      </c>
      <c r="PW13" s="326">
        <f t="shared" si="439"/>
        <v>-2</v>
      </c>
      <c r="PX13" s="326">
        <f t="shared" si="440"/>
        <v>0</v>
      </c>
      <c r="PY13" s="326">
        <f t="shared" si="441"/>
        <v>0</v>
      </c>
      <c r="PZ13" s="326">
        <f t="shared" si="442"/>
        <v>2</v>
      </c>
      <c r="QA13" s="326">
        <f t="shared" si="443"/>
        <v>2</v>
      </c>
      <c r="QB13" s="326">
        <f t="shared" si="444"/>
        <v>0</v>
      </c>
      <c r="QC13" s="326">
        <f t="shared" si="445"/>
        <v>0</v>
      </c>
      <c r="QD13" s="326">
        <f t="shared" si="446"/>
        <v>0</v>
      </c>
      <c r="QE13" s="326">
        <f t="shared" si="447"/>
        <v>0</v>
      </c>
      <c r="QF13" s="326">
        <f t="shared" si="448"/>
        <v>2</v>
      </c>
      <c r="QG13" s="326">
        <f t="shared" si="449"/>
        <v>-2</v>
      </c>
      <c r="QH13" s="326">
        <f t="shared" si="450"/>
        <v>-4</v>
      </c>
      <c r="QI13" s="326">
        <f t="shared" si="451"/>
        <v>4</v>
      </c>
      <c r="QJ13" s="326">
        <f t="shared" si="452"/>
        <v>-2</v>
      </c>
      <c r="QK13" s="326">
        <f t="shared" si="453"/>
        <v>4</v>
      </c>
      <c r="QL13" s="326">
        <f t="shared" si="454"/>
        <v>2</v>
      </c>
      <c r="QM13" s="325">
        <f t="shared" si="455"/>
        <v>2</v>
      </c>
      <c r="QN13" s="325">
        <f t="shared" si="456"/>
        <v>2</v>
      </c>
      <c r="QO13" s="325">
        <f t="shared" si="457"/>
        <v>-2</v>
      </c>
      <c r="QP13" s="325">
        <f t="shared" si="458"/>
        <v>0</v>
      </c>
      <c r="QQ13" s="325">
        <f t="shared" si="459"/>
        <v>0</v>
      </c>
      <c r="QR13" s="325">
        <f t="shared" si="460"/>
        <v>2</v>
      </c>
      <c r="QS13" s="325">
        <f t="shared" si="461"/>
        <v>2</v>
      </c>
      <c r="QT13" s="325">
        <f t="shared" si="462"/>
        <v>0</v>
      </c>
      <c r="QU13" s="325">
        <f t="shared" si="463"/>
        <v>0</v>
      </c>
      <c r="QV13" s="325">
        <f t="shared" si="464"/>
        <v>-2</v>
      </c>
      <c r="QW13" s="325">
        <f t="shared" si="465"/>
        <v>0</v>
      </c>
      <c r="QX13" s="325">
        <f t="shared" si="466"/>
        <v>0</v>
      </c>
      <c r="QY13" s="325">
        <f t="shared" si="467"/>
        <v>-2</v>
      </c>
      <c r="QZ13" s="325">
        <f t="shared" si="468"/>
        <v>4</v>
      </c>
      <c r="RA13" s="325">
        <f t="shared" si="469"/>
        <v>4</v>
      </c>
      <c r="RB13" s="325">
        <f t="shared" si="470"/>
        <v>-2</v>
      </c>
      <c r="RC13" s="325">
        <f t="shared" si="471"/>
        <v>4</v>
      </c>
      <c r="RD13" s="325">
        <f t="shared" si="472"/>
        <v>2</v>
      </c>
      <c r="RE13" s="326">
        <f t="shared" si="473"/>
        <v>4</v>
      </c>
      <c r="RF13" s="326">
        <f t="shared" si="474"/>
        <v>2</v>
      </c>
      <c r="RG13" s="326">
        <f t="shared" si="475"/>
        <v>-2</v>
      </c>
      <c r="RH13" s="326">
        <f t="shared" si="476"/>
        <v>0</v>
      </c>
      <c r="RI13" s="326">
        <f t="shared" si="477"/>
        <v>0</v>
      </c>
      <c r="RJ13" s="326">
        <f t="shared" si="478"/>
        <v>2</v>
      </c>
      <c r="RK13" s="326">
        <f t="shared" si="479"/>
        <v>2</v>
      </c>
      <c r="RL13" s="326">
        <f t="shared" si="480"/>
        <v>0</v>
      </c>
      <c r="RM13" s="326">
        <f t="shared" si="481"/>
        <v>0</v>
      </c>
      <c r="RN13" s="332">
        <f t="shared" si="482"/>
        <v>2</v>
      </c>
      <c r="RO13" s="108">
        <v>13</v>
      </c>
      <c r="RP13" s="112">
        <f t="shared" si="483"/>
        <v>13</v>
      </c>
      <c r="RQ13" s="110" t="str" cm="1">
        <f t="array" ref="RQ13">IFERROR(INDEX($NS$4:$RN$4,_xlfn.AGGREGATE(15,6,COLUMN($NS$4:$RN$4)-COLUMN($NR$1)/($NS13:$RN13=LARGE($NS13:$RN13,1)),COLUMNS($RN$4:$RN$4))),"")</f>
        <v>DX</v>
      </c>
      <c r="RR13" s="110" t="str" cm="1">
        <f t="array" ref="RR13">IFERROR(INDEX($NS$4:$RN$4,_xlfn.AGGREGATE(15,6,COLUMN($NS$4:$RN$4)-COLUMN($NR$1)/($NS13:$RN13=LARGE($NS13:$RN13,2)),COLUMNS($RN$4:$RO$4))),"")</f>
        <v>ED</v>
      </c>
      <c r="RS13" s="110" t="str" cm="1">
        <f t="array" ref="RS13">IFERROR(INDEX($NS$4:$RN$4,_xlfn.AGGREGATE(15,6,COLUMN($NS$4:$RN$4)-COLUMN($NR$1)/($NS13:$RN13=LARGE($NS13:$RN13,3)),COLUMNS($RN$4:$RP$4))),"")</f>
        <v>FZ</v>
      </c>
      <c r="RT13" s="110" t="str" cm="1">
        <f t="array" ref="RT13">IFERROR(INDEX($NS$4:$RN$4,_xlfn.AGGREGATE(15,6,COLUMN($NS$4:$RN$4)-COLUMN($NR$1)/($NS13:$RN13=LARGE($NS13:$RN13,4)),COLUMNS($RN$4:$RQ$4))),"")</f>
        <v>GF</v>
      </c>
      <c r="RU13" s="110" t="str" cm="1">
        <f t="array" ref="RU13">IFERROR(INDEX($NS$4:$RN$4,_xlfn.AGGREGATE(15,6,COLUMN($NS$4:$RN$4)-COLUMN($NR$1)/($NS13:$RN13=LARGE($NS13:$RN13,5)),COLUMNS($RN$4:$RR$4))),"")</f>
        <v>HV</v>
      </c>
      <c r="RV13" s="110" t="str" cm="1">
        <f t="array" ref="RV13">IFERROR(INDEX($NS$4:$RN$4,_xlfn.AGGREGATE(15,6,COLUMN($NS$4:$RN$4)-COLUMN($NR$1)/($NS13:$RN13=LARGE($NS13:$RN13,6)),COLUMNS($RN$4:$RS$4))),"")</f>
        <v>JX</v>
      </c>
      <c r="RW13" s="108" t="str">
        <f t="shared" si="499"/>
        <v/>
      </c>
      <c r="RX13" s="111" t="str">
        <f t="shared" ca="1" si="500"/>
        <v>R</v>
      </c>
      <c r="RY13" s="111" t="e" cm="1">
        <f t="array" aca="1" ref="RY13" ca="1">IF(INDIRECT(VLOOKUP(RY12,General!AC:AE,3,FALSE)&amp;RO12)&gt;0,RY12,RW12)</f>
        <v>#N/A</v>
      </c>
      <c r="RZ13" s="112">
        <f t="shared" ca="1" si="501"/>
        <v>4</v>
      </c>
      <c r="SA13" s="110" t="s">
        <v>45</v>
      </c>
      <c r="SB13" s="111" t="s">
        <v>45</v>
      </c>
      <c r="SC13" s="111" t="s">
        <v>45</v>
      </c>
      <c r="SD13" s="111" t="s">
        <v>45</v>
      </c>
      <c r="SE13" s="111" t="s">
        <v>45</v>
      </c>
      <c r="SF13" s="109" t="s">
        <v>45</v>
      </c>
      <c r="SG13" s="133" t="e">
        <f ca="1">IF(RQ13="",-1,COUNTIF(INDIRECT(SA13&amp;$DN$10):INDIRECT(SA13&amp;RO13),"Y"))</f>
        <v>#REF!</v>
      </c>
      <c r="SH13" s="136" t="e">
        <f ca="1">IF(RR13="",-1,COUNTIF(INDIRECT(SB13&amp;$DN$10):INDIRECT(SB13&amp;RO13),"Y"))</f>
        <v>#REF!</v>
      </c>
      <c r="SI13" s="136" t="e">
        <f ca="1">IF(RS13="",-1,COUNTIF(INDIRECT(SC13&amp;$DN$10):INDIRECT(SC13&amp;RO13),"Y"))</f>
        <v>#REF!</v>
      </c>
      <c r="SJ13" s="134" t="e">
        <f ca="1">IF(RT13="",-1,COUNTIF(INDIRECT(SD13&amp;$DN$10):INDIRECT(SD13&amp;RO13),"Y"))</f>
        <v>#REF!</v>
      </c>
      <c r="SK13" s="138" t="e">
        <f ca="1">IF(RU13="",-1,COUNTIF(INDIRECT(SE13&amp;$DN$10):INDIRECT(SE13&amp;RO13),"Y"))</f>
        <v>#REF!</v>
      </c>
      <c r="SL13" s="138" t="e">
        <f ca="1">IF(RV13="",-1,COUNTIF(INDIRECT(SF13&amp;$DN$10):INDIRECT(SF13&amp;RO13),"Y"))</f>
        <v>#REF!</v>
      </c>
      <c r="SM13" s="110" t="str" cm="1">
        <f t="array" ref="SM13">IFERROR(INDEX($DP$13:$DU$13,_xlfn.AGGREGATE(15,6,COLUMN($DP$13:$DU$13)-COLUMN($DO$13)/($NR$13:$NW$13=MAX($NR$13:$NW$13)),COLUMNS($DP$13:RQ13))),"")</f>
        <v/>
      </c>
      <c r="SN13" s="111" t="str" cm="1">
        <f t="array" ref="SN13">IFERROR(INDEX($DP$13:$DU$13,_xlfn.AGGREGATE(15,6,COLUMN($DP$13:$DU$13)-COLUMN($DO$13)/($NR$13:$NW$13=MAX($NR$13:$NW$13)),COLUMNS($DP$13:RR13))),"")</f>
        <v/>
      </c>
      <c r="SO13" s="111" t="str" cm="1">
        <f t="array" ref="SO13">IFERROR(INDEX($DP$13:$DU$13,_xlfn.AGGREGATE(15,6,COLUMN($DP$13:$DU$13)-COLUMN($DO$13)/($NR$13:$NW$13=MAX($NR$13:$NW$13)),COLUMNS($DP$13:RS13))),"")</f>
        <v/>
      </c>
      <c r="SP13" s="111" t="str" cm="1">
        <f t="array" ref="SP13">IFERROR(INDEX($DP$13:$DU$13,_xlfn.AGGREGATE(15,6,COLUMN($DP$13:$DU$13)-COLUMN($DO$13)/($NR$13:$NW$13=MAX($NR$13:$NW$13)),COLUMNS($DP$13:RT13))),"")</f>
        <v/>
      </c>
      <c r="SQ13" s="111" t="str" cm="1">
        <f t="array" ref="SQ13">IFERROR(INDEX($DP$13:$DU$13,_xlfn.AGGREGATE(15,6,COLUMN($DP$13:$DU$13)-COLUMN($DO$13)/($NR$13:$NW$13=MAX($NR$13:$NW$13)),COLUMNS($DP$13:RU13))),"")</f>
        <v/>
      </c>
      <c r="SR13" s="109" t="str" cm="1">
        <f t="array" ref="SR13">IFERROR(INDEX($DP$13:$DU$13,_xlfn.AGGREGATE(15,6,COLUMN($DP$13:$DU$13)-COLUMN($DO$13)/($NR$13:$NW$13=MAX($NR$13:$NW$13)),COLUMNS($DP$13:RV13))),"")</f>
        <v/>
      </c>
      <c r="SS13" s="114">
        <f t="shared" ca="1" si="485"/>
        <v>6</v>
      </c>
      <c r="ST13" s="112">
        <f t="shared" ca="1" si="502"/>
        <v>4</v>
      </c>
      <c r="SU13" s="137" t="str" cm="1">
        <f t="array" aca="1" ref="SU13" ca="1">INDEX(SM13:SR13,1,ST13)</f>
        <v/>
      </c>
      <c r="SV13" s="110" t="str">
        <f t="shared" ca="1" si="21"/>
        <v>B</v>
      </c>
      <c r="SW13" s="111" t="str">
        <f t="shared" ca="1" si="22"/>
        <v>T</v>
      </c>
      <c r="SX13" s="111" t="str">
        <f t="shared" si="23"/>
        <v>C</v>
      </c>
      <c r="SY13" s="111" t="str">
        <f t="shared" ca="1" si="12"/>
        <v/>
      </c>
      <c r="SZ13" s="111" t="str">
        <f t="shared" ca="1" si="13"/>
        <v/>
      </c>
      <c r="TA13" s="111" t="str">
        <f t="shared" si="14"/>
        <v>F3XF2</v>
      </c>
      <c r="TB13" s="114" t="str">
        <f t="shared" si="334"/>
        <v/>
      </c>
      <c r="TC13" s="114" t="str">
        <f t="shared" si="335"/>
        <v/>
      </c>
      <c r="TD13" s="114" t="str">
        <f t="shared" si="336"/>
        <v/>
      </c>
      <c r="TE13" s="114" t="str">
        <f t="shared" si="337"/>
        <v/>
      </c>
      <c r="TF13" s="114" t="str">
        <f t="shared" si="338"/>
        <v/>
      </c>
      <c r="TG13" s="114" t="str">
        <f t="shared" si="339"/>
        <v/>
      </c>
      <c r="TH13" s="114" t="e">
        <f t="shared" ca="1" si="340"/>
        <v>#VALUE!</v>
      </c>
      <c r="TI13" s="114" t="e">
        <f t="shared" ca="1" si="341"/>
        <v>#VALUE!</v>
      </c>
      <c r="TJ13" s="110">
        <f t="shared" si="15"/>
        <v>0</v>
      </c>
      <c r="TK13" s="111">
        <f>IF(CC13="",0,IFERROR(VLOOKUP(CC8&amp;CC9&amp;CC10&amp;CC11&amp;CC12&amp;CC13,General!I:J,2,FALSE),0))</f>
        <v>1</v>
      </c>
      <c r="TL13" s="111">
        <f>IF(CF13="",0,IFERROR(VLOOKUP(CF8&amp;CF9&amp;CF10&amp;CF11&amp;CF12&amp;CF13,General!I:J,2,FALSE),0))</f>
        <v>-1</v>
      </c>
      <c r="TM13" s="111">
        <f>IF(CI13="",0,IFERROR(VLOOKUP(CI8&amp;CI9&amp;CI10&amp;CI11&amp;CI12&amp;CI13,General!I:J,2,FALSE),0))</f>
        <v>1</v>
      </c>
      <c r="TN13" s="111">
        <f>IF(CL13="",0,IFERROR(VLOOKUP(CL8&amp;CL9&amp;CL10&amp;CL11&amp;CL12&amp;CL13,General!I:J,2,FALSE),0))</f>
        <v>-1</v>
      </c>
      <c r="TO13" s="111">
        <f>IF(CO13="",0,IFERROR(VLOOKUP(CO8&amp;CO9&amp;CO10&amp;CO11&amp;CO12&amp;CO13,General!I:J,2,FALSE),0))</f>
        <v>-1</v>
      </c>
      <c r="TP13" s="111">
        <f>IF(CR13="",0,IFERROR(VLOOKUP(CR8&amp;CR9&amp;CR10&amp;CR11&amp;CR12&amp;CR13,General!I:J,2,FALSE),0))</f>
        <v>1</v>
      </c>
      <c r="TQ13" s="111">
        <f>IF(CU13="",0,IFERROR(VLOOKUP(CU8&amp;CU9&amp;CU10&amp;CU11&amp;CU12&amp;CU13,General!I:J,2,FALSE),0))</f>
        <v>-1</v>
      </c>
      <c r="TR13" s="111">
        <f>IF(CX13="",0,IFERROR(VLOOKUP(CX8&amp;CX9&amp;CX10&amp;CX11&amp;CX12&amp;CX13,General!I:J,2,FALSE),0))</f>
        <v>1</v>
      </c>
      <c r="TS13" s="111">
        <f>IF(DA13="",0,IFERROR(VLOOKUP(DA8&amp;DA9&amp;DA10&amp;DA11&amp;DA12&amp;DA13,General!I:J,2,FALSE),0))</f>
        <v>-1</v>
      </c>
      <c r="TT13" s="111">
        <f>IF(DD13="",0,IFERROR(VLOOKUP(DD8&amp;DD9&amp;DD10&amp;DD11&amp;DD12&amp;DD13,General!I:J,2,FALSE),0))</f>
        <v>-1</v>
      </c>
      <c r="TU13" s="111">
        <f>IF(DG13="",0,IFERROR(VLOOKUP(DG8&amp;DG9&amp;DG10&amp;DG11&amp;DG12&amp;DG13,General!I:J,2,FALSE),0))</f>
        <v>1</v>
      </c>
      <c r="TV13" s="111">
        <f>IF(DJ13="",0,IFERROR(VLOOKUP(DJ8&amp;DJ9&amp;DJ10&amp;DJ11&amp;DJ12&amp;DJ13,General!I:J,2,FALSE),0))</f>
        <v>1</v>
      </c>
      <c r="TW13" s="111">
        <f>IF(DM13="",0,IFERROR(VLOOKUP(DM8&amp;DM9&amp;DM10&amp;DM11&amp;DM12&amp;DM13,General!I:J,2,FALSE),0))</f>
        <v>-1</v>
      </c>
      <c r="TX13" s="111">
        <f>IF(DP13="",0,IFERROR(VLOOKUP(DP8&amp;DP9&amp;DP10&amp;DP11&amp;DP12&amp;DP13,General!I:J,2,FALSE),0))</f>
        <v>1</v>
      </c>
      <c r="TY13" s="111">
        <f>IF(DS13="",0,IFERROR(VLOOKUP(DS8&amp;DS9&amp;DS10&amp;DS11&amp;DS12&amp;DS13,General!I:J,2,FALSE),0))</f>
        <v>-1</v>
      </c>
      <c r="TZ13" s="111">
        <f>IF(DV13="",0,IFERROR(VLOOKUP(DV8&amp;DV9&amp;DV10&amp;DV11&amp;DV12&amp;DV13,General!I:J,2,FALSE),0))</f>
        <v>-1</v>
      </c>
      <c r="UA13" s="111">
        <f>IF(DY13="",0,IFERROR(VLOOKUP(DY8&amp;DY9&amp;DY10&amp;DY11&amp;DY12&amp;DY13,General!I:J,2,FALSE),0))</f>
        <v>1</v>
      </c>
      <c r="UB13" s="111">
        <f>IF(EE13="",0,IFERROR(VLOOKUP(EE8&amp;EE9&amp;EE10&amp;EE11&amp;EE12&amp;EE13,General!I:J,2,FALSE),0))</f>
        <v>1</v>
      </c>
      <c r="UC13" s="111">
        <f>IF(EH13="",0,IFERROR(VLOOKUP(EH8&amp;EH9&amp;EH10&amp;EH11&amp;EH12&amp;EH13,General!I:J,2,FALSE),0))</f>
        <v>1</v>
      </c>
      <c r="UD13" s="111">
        <f>IF(EK13="",0,IFERROR(VLOOKUP(EK8&amp;EK9&amp;EK10&amp;EK11&amp;EK12&amp;EK13,General!I:J,2,FALSE),0))</f>
        <v>-1</v>
      </c>
      <c r="UE13" s="111">
        <f>IF(EN13="",0,IFERROR(VLOOKUP(EN8&amp;EN9&amp;EN10&amp;EN11&amp;EN12&amp;EN13,General!I:J,2,FALSE),0))</f>
        <v>1</v>
      </c>
      <c r="UF13" s="111">
        <f>IF(EQ13="",0,IFERROR(VLOOKUP(EQ8&amp;EQ9&amp;EQ10&amp;EQ11&amp;EQ12&amp;EQ13,General!I:J,2,FALSE),0))</f>
        <v>-1</v>
      </c>
      <c r="UG13" s="111">
        <f>IF(ET13="",0,IFERROR(VLOOKUP(ET8&amp;ET9&amp;ET10&amp;ET11&amp;ET12&amp;ET13,General!I:J,2,FALSE),0))</f>
        <v>1</v>
      </c>
      <c r="UH13" s="111">
        <f>IF(EW13="",0,IFERROR(VLOOKUP(EW8&amp;EW9&amp;EW10&amp;EW11&amp;EW12&amp;EW13,General!I:J,2,FALSE),0))</f>
        <v>-1</v>
      </c>
      <c r="UI13" s="111">
        <f>IF(EZ13="",0,IFERROR(VLOOKUP(EZ8&amp;EZ9&amp;EZ10&amp;EZ11&amp;EZ12&amp;EZ13,General!I:J,2,FALSE),0))</f>
        <v>1</v>
      </c>
      <c r="UJ13" s="111">
        <f>IF(FC13="",0,IFERROR(VLOOKUP(FC8&amp;FC9&amp;FC10&amp;FC11&amp;FC12&amp;FC13,General!I:J,2,FALSE),0))</f>
        <v>1</v>
      </c>
      <c r="UK13" s="111">
        <f>IF(FF13="",0,IFERROR(VLOOKUP(FF8&amp;FF9&amp;FF10&amp;FF11&amp;FF12&amp;FF13,General!I:J,2,FALSE),0))</f>
        <v>-1</v>
      </c>
      <c r="UL13" s="111">
        <f>IF(FI13="",0,IFERROR(VLOOKUP(FI8&amp;FI9&amp;FI10&amp;FI11&amp;FI12&amp;FI13,General!I:J,2,FALSE),0))</f>
        <v>1</v>
      </c>
      <c r="UM13" s="111">
        <f>IF(FL13="",0,IFERROR(VLOOKUP(FL8&amp;FL9&amp;FL10&amp;FL11&amp;FL12&amp;FL13,General!I:J,2,FALSE),0))</f>
        <v>1</v>
      </c>
      <c r="UN13" s="111">
        <f>IF(FO13="",0,IFERROR(VLOOKUP(FO8&amp;FO9&amp;FO10&amp;FO11&amp;FO12&amp;FO13,General!I:J,2,FALSE),0))</f>
        <v>-1</v>
      </c>
      <c r="UO13" s="111">
        <f>IF(FR13="",0,IFERROR(VLOOKUP(FR8&amp;FR9&amp;FR10&amp;FR11&amp;FR12&amp;FR13,General!I:J,2,FALSE),0))</f>
        <v>1</v>
      </c>
      <c r="UP13" s="111">
        <f>IF(FU13="",0,IFERROR(VLOOKUP(FU8&amp;FU9&amp;FU10&amp;FU11&amp;FU12&amp;FU13,General!I:J,2,FALSE),0))</f>
        <v>-1</v>
      </c>
      <c r="UQ13" s="111">
        <f>IF(FX13="",0,IFERROR(VLOOKUP(FX8&amp;FX9&amp;FX10&amp;FX11&amp;FX12&amp;FX13,General!I:J,2,FALSE),0))</f>
        <v>-1</v>
      </c>
      <c r="UR13" s="111">
        <f>IF(GA13="",0,IFERROR(VLOOKUP(GA8&amp;GA9&amp;GA10&amp;GA11&amp;GA12&amp;GA13,General!I:J,2,FALSE),0))</f>
        <v>1</v>
      </c>
      <c r="US13" s="111">
        <f>IF(GD13="",0,IFERROR(VLOOKUP(GD8&amp;GD9&amp;GD10&amp;GD11&amp;GD12&amp;GD13,General!I:J,2,FALSE),0))</f>
        <v>-1</v>
      </c>
      <c r="UT13" s="111">
        <f>IF(GG13="",0,IFERROR(VLOOKUP(GG8&amp;GG9&amp;GG10&amp;GG11&amp;GG12&amp;GG13,General!I:J,2,FALSE),0))</f>
        <v>1</v>
      </c>
      <c r="UU13" s="111">
        <f>IF(GJ13="",0,IFERROR(VLOOKUP(GJ8&amp;GJ9&amp;GJ10&amp;GJ11&amp;GJ12&amp;GJ13,General!I:J,2,FALSE),0))</f>
        <v>1</v>
      </c>
      <c r="UV13" s="111">
        <f>IF(GM13="",0,IFERROR(VLOOKUP(GM8&amp;GM9&amp;GM10&amp;GM11&amp;GM12&amp;GM13,General!I:J,2,FALSE),0))</f>
        <v>-1</v>
      </c>
      <c r="UW13" s="111">
        <f>IF(GP13="",0,IFERROR(VLOOKUP(GP8&amp;GP9&amp;GP10&amp;GP11&amp;GP12&amp;GP13,General!I:J,2,FALSE),0))</f>
        <v>1</v>
      </c>
      <c r="UX13" s="111">
        <f>IF(GS13="",0,IFERROR(VLOOKUP(GS8&amp;GS9&amp;GS10&amp;GS11&amp;GS12&amp;GS13,General!I:J,2,FALSE),0))</f>
        <v>-1</v>
      </c>
      <c r="UY13" s="111">
        <f>IF(GV13="",0,IFERROR(VLOOKUP(GV8&amp;GV9&amp;GV10&amp;GV11&amp;GV12&amp;GV13,General!I:J,2,FALSE),0))</f>
        <v>1</v>
      </c>
      <c r="UZ13" s="111">
        <f>IF(GY13="",0,IFERROR(VLOOKUP(GY8&amp;GY9&amp;GY10&amp;GY11&amp;GY12&amp;GY13,General!I:J,2,FALSE),0))</f>
        <v>1</v>
      </c>
      <c r="VA13" s="111">
        <f>IF(HB13="",0,IFERROR(VLOOKUP(HB8&amp;HB9&amp;HB10&amp;HB11&amp;HB12&amp;HB13,General!I:J,2,FALSE),0))</f>
        <v>-1</v>
      </c>
      <c r="VB13" s="111">
        <f>IF(HE13="",0,IFERROR(VLOOKUP(HE8&amp;HE9&amp;HE10&amp;HE11&amp;HE12&amp;HE13,General!I:J,2,FALSE),0))</f>
        <v>1</v>
      </c>
      <c r="VC13" s="111">
        <f>IF(HH13="",0,IFERROR(VLOOKUP(HH8&amp;HH9&amp;HH10&amp;HH11&amp;HH12&amp;HH13,General!I:J,2,FALSE),0))</f>
        <v>1</v>
      </c>
      <c r="VD13" s="111">
        <f>IF(HK13="",0,IFERROR(VLOOKUP(HK8&amp;HK9&amp;HK10&amp;HK11&amp;HK12&amp;HK13,General!I:J,2,FALSE),0))</f>
        <v>-1</v>
      </c>
      <c r="VE13" s="111">
        <f>IF(HN13="",0,IFERROR(VLOOKUP(HN8&amp;HN9&amp;HN10&amp;HN11&amp;HN12&amp;HN13,General!I:J,2,FALSE),0))</f>
        <v>1</v>
      </c>
      <c r="VF13" s="111">
        <f>IF(HQ13="",0,IFERROR(VLOOKUP(HQ8&amp;HQ9&amp;HQ10&amp;HQ11&amp;HQ12&amp;HQ13,General!I:J,2,FALSE),0))</f>
        <v>-1</v>
      </c>
      <c r="VG13" s="111">
        <f>IF(HT13="",0,IFERROR(VLOOKUP(HT8&amp;HT9&amp;HT10&amp;HT11&amp;HT12&amp;HT13,General!I:J,2,FALSE),0))</f>
        <v>-1</v>
      </c>
      <c r="VH13" s="111">
        <f>IF(HW13="",0,IFERROR(VLOOKUP(HW8&amp;HW9&amp;HW10&amp;HW11&amp;HW12&amp;HW13,General!I:J,2,FALSE),0))</f>
        <v>1</v>
      </c>
      <c r="VI13" s="111">
        <f>IF(HZ13="",0,IFERROR(VLOOKUP(HZ8&amp;HZ9&amp;HZ10&amp;HZ11&amp;HZ12&amp;HZ13,General!I:J,2,FALSE),0))</f>
        <v>-1</v>
      </c>
      <c r="VJ13" s="111">
        <f>IF(FF13="",0,IFERROR(VLOOKUP(FF8&amp;FF9&amp;FF10&amp;FF11&amp;FF12&amp;FF13,General!I:J,2,FALSE),0))</f>
        <v>-1</v>
      </c>
      <c r="VK13" s="111">
        <f>IF(FI13="",0,IFERROR(VLOOKUP(FI8&amp;FI9&amp;FI10&amp;FI11&amp;FI12&amp;FI13,General!I:J,2,FALSE),0))</f>
        <v>1</v>
      </c>
      <c r="VL13" s="111">
        <f>IF(II13="",0,IFERROR(VLOOKUP(II8&amp;II9&amp;II10&amp;II11&amp;II12&amp;II13,General!I:J,2,FALSE),0))</f>
        <v>1</v>
      </c>
      <c r="VM13" s="111">
        <f>IF(IL13="",0,IFERROR(VLOOKUP(IL8&amp;IL9&amp;IL10&amp;IL11&amp;IL12&amp;IL13,General!I:J,2,FALSE),0))</f>
        <v>1</v>
      </c>
      <c r="VN13" s="111">
        <f>IF(IO13="",0,IFERROR(VLOOKUP(IO8&amp;IO9&amp;IO10&amp;IO11&amp;IO12&amp;IO13,General!I:J,2,FALSE),0))</f>
        <v>-1</v>
      </c>
      <c r="VO13" s="111">
        <f>IF(IR13="",0,IFERROR(VLOOKUP(IR8&amp;IR9&amp;IR10&amp;IR11&amp;IR12&amp;IR13,General!I:J,2,FALSE),0))</f>
        <v>1</v>
      </c>
      <c r="VP13" s="111">
        <f>IF(IU13="",0,IFERROR(VLOOKUP(IU8&amp;IU9&amp;IU10&amp;IU11&amp;IU12&amp;IU13,General!I:J,2,FALSE),0))</f>
        <v>-1</v>
      </c>
      <c r="VQ13" s="111">
        <f>IF(IX13="",0,IFERROR(VLOOKUP(IX8&amp;IX9&amp;IX10&amp;IX11&amp;IX12&amp;IX13,General!I:J,2,FALSE),0))</f>
        <v>1</v>
      </c>
      <c r="VR13" s="111">
        <f>IF(JA13="",0,IFERROR(VLOOKUP(JA8&amp;JA9&amp;JA10&amp;JA11&amp;JA12&amp;JA13,General!I:J,2,FALSE),0))</f>
        <v>1</v>
      </c>
      <c r="VS13" s="111">
        <f>IF(JD13="",0,IFERROR(VLOOKUP(JD8&amp;JD9&amp;JD10&amp;JD11&amp;JD12&amp;JD13,General!I:J,2,FALSE),0))</f>
        <v>-1</v>
      </c>
      <c r="VT13" s="111">
        <f>IF(JG13="",0,IFERROR(VLOOKUP(JG8&amp;JG9&amp;JG10&amp;JG11&amp;JG12&amp;JG13,General!I:J,2,FALSE),0))</f>
        <v>1</v>
      </c>
      <c r="VU13" s="111">
        <f>IF(JJ13="",0,IFERROR(VLOOKUP(JJ8&amp;JJ9&amp;JJ10&amp;JJ11&amp;JJ12&amp;JJ13,General!I:J,2,FALSE),0))</f>
        <v>1</v>
      </c>
      <c r="VV13" s="111">
        <f>IF(JM13="",0,IFERROR(VLOOKUP(JM8&amp;JM9&amp;JM10&amp;JM11&amp;JM12&amp;JM13,General!I:J,2,FALSE),0))</f>
        <v>-1</v>
      </c>
      <c r="VW13" s="111">
        <f>IF(JP13="",0,IFERROR(VLOOKUP(JP8&amp;JP9&amp;JP10&amp;JP11&amp;JP12&amp;JP13,General!I:J,2,FALSE),0))</f>
        <v>1</v>
      </c>
      <c r="VX13" s="111">
        <f>IF(JS13="",0,IFERROR(VLOOKUP(JS8&amp;JS9&amp;JS10&amp;JS11&amp;JS12&amp;JS13,General!I:J,2,FALSE),0))</f>
        <v>-1</v>
      </c>
      <c r="VY13" s="111">
        <f>IF(JV13="",0,IFERROR(VLOOKUP(JV8&amp;JV9&amp;JV10&amp;JV11&amp;JV12&amp;JV13,General!I:J,2,FALSE),0))</f>
        <v>-1</v>
      </c>
      <c r="VZ13" s="111">
        <f>IF(JY13="",0,IFERROR(VLOOKUP(JY8&amp;JY9&amp;JY10&amp;JY11&amp;JY12&amp;JY13,General!I:J,2,FALSE),0))</f>
        <v>1</v>
      </c>
      <c r="WA13" s="111">
        <f>IF(KB13="",0,IFERROR(VLOOKUP(KB8&amp;KB9&amp;KB10&amp;KB11&amp;KB12&amp;KB13,General!I:J,2,FALSE),0))</f>
        <v>-1</v>
      </c>
      <c r="WB13" s="111">
        <f>IF(KE13="",0,IFERROR(VLOOKUP(KE8&amp;KE9&amp;KE10&amp;KE11&amp;KE12&amp;KE13,General!I:J,2,FALSE),0))</f>
        <v>1</v>
      </c>
      <c r="WC13" s="111">
        <f>IF(KH13="",0,IFERROR(VLOOKUP(KH8&amp;KH9&amp;KH10&amp;KH11&amp;KH12&amp;KH13,General!I:J,2,FALSE),0))</f>
        <v>1</v>
      </c>
      <c r="WD13" s="111">
        <f>IF(KK13="",0,IFERROR(VLOOKUP(KK8&amp;KK9&amp;KK10&amp;KK11&amp;KK12&amp;KK13,General!I:J,2,FALSE),0))</f>
        <v>1</v>
      </c>
      <c r="WE13" s="111">
        <f>IF(KN13="",0,IFERROR(VLOOKUP(KN8&amp;KN9&amp;KN10&amp;KN11&amp;KN12&amp;KN13,General!I:J,2,FALSE),0))</f>
        <v>1</v>
      </c>
      <c r="WF13" s="111">
        <f>IF(KQ13="",0,IFERROR(VLOOKUP(KQ8&amp;KQ9&amp;KQ10&amp;KQ11&amp;KQ12&amp;KQ13,General!I:J,2,FALSE),0))</f>
        <v>-1</v>
      </c>
      <c r="WG13" s="111">
        <f>IF(KT13="",0,IFERROR(VLOOKUP(KT8&amp;KT9&amp;KT10&amp;KT11&amp;KT12&amp;KT13,General!I:J,2,FALSE),0))</f>
        <v>1</v>
      </c>
      <c r="WH13" s="111">
        <f>IF(KW13="",0,IFERROR(VLOOKUP(KW8&amp;KW9&amp;KW10&amp;KW11&amp;KW12&amp;KW13,General!I:J,2,FALSE),0))</f>
        <v>-1</v>
      </c>
      <c r="WI13" s="111">
        <f>IF(KZ13="",0,IFERROR(VLOOKUP(KZ8&amp;KZ9&amp;KZ10&amp;KZ11&amp;KZ12&amp;KZ13,General!I:J,2,FALSE),0))</f>
        <v>1</v>
      </c>
      <c r="WJ13" s="111">
        <f>IF(LC13="",0,IFERROR(VLOOKUP(LC8&amp;LC9&amp;LC10&amp;LC11&amp;LC12&amp;LC13,General!I:J,2,FALSE),0))</f>
        <v>1</v>
      </c>
      <c r="WK13" s="111">
        <f>IF(LF13="",0,IFERROR(VLOOKUP(LF8&amp;LF9&amp;LF10&amp;LF11&amp;LF12&amp;LF13,General!I:J,2,FALSE),0))</f>
        <v>1</v>
      </c>
      <c r="WL13" s="111">
        <f>IF(LI13="",0,IFERROR(VLOOKUP(LI8&amp;LI9&amp;LI10&amp;LI11&amp;LI12&amp;LI13,General!I:J,2,FALSE),0))</f>
        <v>1</v>
      </c>
      <c r="WM13" s="111">
        <f>IF(LL13="",0,IFERROR(VLOOKUP(LL8&amp;LL9&amp;LL10&amp;LL11&amp;LL12&amp;LL13,General!I:J,2,FALSE),0))</f>
        <v>-1</v>
      </c>
      <c r="WN13" s="111">
        <f>IF(LO13="",0,IFERROR(VLOOKUP(LO8&amp;LO9&amp;LO10&amp;LO11&amp;LO12&amp;LO13,General!I:J,2,FALSE),0))</f>
        <v>-1</v>
      </c>
      <c r="WO13" s="111">
        <f>IF(LR13="",0,IFERROR(VLOOKUP(LR8&amp;LR9&amp;LR10&amp;LR11&amp;LR12&amp;LR13,General!I:J,2,FALSE),0))</f>
        <v>1</v>
      </c>
      <c r="WP13" s="111">
        <f>IF(LU13="",0,IFERROR(VLOOKUP(LU8&amp;LU9&amp;LU10&amp;LU11&amp;LU12&amp;LU13,General!I:J,2,FALSE),0))</f>
        <v>-1</v>
      </c>
      <c r="WQ13" s="111">
        <f>IF(LX13="",0,IFERROR(VLOOKUP(LX8&amp;LX9&amp;LX10&amp;LX11&amp;LX12&amp;LX13,General!I:J,2,FALSE),0))</f>
        <v>1</v>
      </c>
      <c r="WR13" s="111">
        <f>IF(MA13="",0,IFERROR(VLOOKUP(MA8&amp;MA9&amp;MA10&amp;MA11&amp;MA12&amp;MA13,General!I:J,2,FALSE),0))</f>
        <v>1</v>
      </c>
      <c r="WS13" s="111">
        <f>IF(MD13="",0,IFERROR(VLOOKUP(MD8&amp;MD9&amp;MD10&amp;MD11&amp;MD12&amp;MD13,General!I:J,2,FALSE),0))</f>
        <v>-1</v>
      </c>
      <c r="WT13" s="111">
        <f>IF(MG13="",0,IFERROR(VLOOKUP(MG8&amp;MG9&amp;MG10&amp;MG11&amp;MG12&amp;MG13,General!I:J,2,FALSE),0))</f>
        <v>1</v>
      </c>
      <c r="WU13" s="111">
        <f>IF(MJ13="",0,IFERROR(VLOOKUP(MJ8&amp;MJ9&amp;MJ10&amp;MJ11&amp;MJ12&amp;MJ13,General!I:J,2,FALSE),0))</f>
        <v>1</v>
      </c>
      <c r="WV13" s="111">
        <f>IF(MM13="",0,IFERROR(VLOOKUP(MM8&amp;MM9&amp;MM10&amp;MM11&amp;MM12&amp;MM13,General!I:J,2,FALSE),0))</f>
        <v>1</v>
      </c>
      <c r="WW13" s="111">
        <f>IF(MP13="",0,IFERROR(VLOOKUP(MP8&amp;MP9&amp;MP10&amp;MP11&amp;MP12&amp;MP13,General!I:J,2,FALSE),0))</f>
        <v>1</v>
      </c>
      <c r="WX13" s="111">
        <f>IF(MS13="",0,IFERROR(VLOOKUP(MS8&amp;MS9&amp;MS10&amp;MS11&amp;MS12&amp;MS13,General!I:J,2,FALSE),0))</f>
        <v>-1</v>
      </c>
      <c r="WY13" s="111">
        <f>IF(MV13="",0,IFERROR(VLOOKUP(MV8&amp;MV9&amp;MV10&amp;MV11&amp;MV12&amp;MV13,General!I:J,2,FALSE),0))</f>
        <v>1</v>
      </c>
      <c r="WZ13" s="111">
        <f>IF(MY13="",0,IFERROR(VLOOKUP(MY8&amp;MY9&amp;MY10&amp;MY11&amp;MY12&amp;MY13,General!I:J,2,FALSE),0))</f>
        <v>-1</v>
      </c>
      <c r="XA13" s="111">
        <f>IF(NB13="",0,IFERROR(VLOOKUP(NB8&amp;NB9&amp;NB10&amp;NB11&amp;NB12&amp;NB13,General!I:J,2,FALSE),0))</f>
        <v>1</v>
      </c>
      <c r="XB13" s="111">
        <f>IF(NE13="",0,IFERROR(VLOOKUP(NE8&amp;NE9&amp;NE10&amp;NE11&amp;NE12&amp;NE13,General!I:J,2,FALSE),0))</f>
        <v>1</v>
      </c>
      <c r="XC13" s="111">
        <f>IF(NH13="",0,IFERROR(VLOOKUP(NH8&amp;NH9&amp;NH10&amp;NH11&amp;NH12&amp;NH13,General!I:J,2,FALSE),0))</f>
        <v>-1</v>
      </c>
      <c r="XD13" s="111">
        <f>IF(NK13="",0,IFERROR(VLOOKUP(NK8&amp;NK9&amp;NK10&amp;NK11&amp;NK12&amp;NK13,General!I:J,2,FALSE),0))</f>
        <v>-1</v>
      </c>
      <c r="XE13" s="109">
        <f>IF(NN13="",0,IFERROR(VLOOKUP(NN8&amp;NN9&amp;NN10&amp;NN11&amp;NN12&amp;NN13,General!I:J,2,FALSE),0))</f>
        <v>1</v>
      </c>
      <c r="XF13" s="155">
        <f>IF(EB13="",0,IFERROR(VLOOKUP(EB8&amp;EB9&amp;EB10&amp;EB11&amp;EB12&amp;EB13,General!I:J,2,FALSE),0))</f>
        <v>1</v>
      </c>
      <c r="XG13" s="109">
        <v>0</v>
      </c>
      <c r="XH13" s="114" t="str">
        <f t="shared" si="486"/>
        <v/>
      </c>
      <c r="XI13" s="114" t="str">
        <f t="shared" ca="1" si="342"/>
        <v>N</v>
      </c>
      <c r="XJ13" s="114" t="str">
        <f t="shared" ca="1" si="343"/>
        <v>N</v>
      </c>
      <c r="XK13" s="114" t="str">
        <f t="shared" si="344"/>
        <v>N</v>
      </c>
      <c r="XL13" s="114" t="str">
        <f t="shared" si="345"/>
        <v/>
      </c>
      <c r="XM13" s="150" t="str">
        <f t="shared" si="346"/>
        <v/>
      </c>
      <c r="XN13" s="114" t="str">
        <f t="shared" si="347"/>
        <v/>
      </c>
      <c r="XO13" s="114" t="str">
        <f t="shared" si="348"/>
        <v/>
      </c>
      <c r="XP13" s="114" t="str">
        <f t="shared" si="349"/>
        <v/>
      </c>
      <c r="XQ13" s="114" t="str">
        <f t="shared" si="350"/>
        <v/>
      </c>
      <c r="XR13" s="114" t="str">
        <f t="shared" si="351"/>
        <v/>
      </c>
      <c r="XS13" s="114" t="str">
        <f t="shared" si="3"/>
        <v/>
      </c>
      <c r="XT13" s="114">
        <f t="shared" si="4"/>
        <v>1</v>
      </c>
      <c r="XU13" s="114" t="str">
        <f t="shared" si="352"/>
        <v>10001</v>
      </c>
      <c r="XV13" s="114" t="str">
        <f t="shared" si="352"/>
        <v>01230</v>
      </c>
      <c r="XW13" s="114" t="str">
        <f t="shared" si="487"/>
        <v>010001</v>
      </c>
      <c r="XX13" s="114" t="str">
        <f t="shared" si="487"/>
        <v>101230</v>
      </c>
      <c r="XY13" s="114" t="str">
        <f t="shared" si="488"/>
        <v>B</v>
      </c>
      <c r="XZ13" s="114" t="str">
        <f t="shared" si="489"/>
        <v>B</v>
      </c>
      <c r="YA13" s="114" t="str">
        <f t="shared" ca="1" si="353"/>
        <v/>
      </c>
      <c r="YB13" s="114" t="str">
        <f t="shared" ca="1" si="354"/>
        <v/>
      </c>
      <c r="YC13" s="114" t="str">
        <f t="shared" ca="1" si="355"/>
        <v/>
      </c>
      <c r="YD13" s="114" t="str">
        <f t="shared" ca="1" si="356"/>
        <v/>
      </c>
      <c r="YE13" s="114" t="str">
        <f t="shared" si="357"/>
        <v>XF2</v>
      </c>
      <c r="YF13" s="114" t="str">
        <f t="shared" si="358"/>
        <v/>
      </c>
      <c r="YG13" s="114" t="str">
        <f t="shared" ca="1" si="490"/>
        <v/>
      </c>
      <c r="YH13" s="114" t="str">
        <f t="shared" ca="1" si="491"/>
        <v/>
      </c>
      <c r="YI13" s="114" t="str">
        <f t="shared" si="492"/>
        <v/>
      </c>
      <c r="YJ13" s="114" t="str">
        <f t="shared" si="359"/>
        <v/>
      </c>
      <c r="YK13" s="114"/>
      <c r="YL13" s="114">
        <v>0</v>
      </c>
      <c r="YM13" s="114">
        <v>0</v>
      </c>
      <c r="YN13" s="114">
        <v>0</v>
      </c>
      <c r="YO13" s="114">
        <v>0</v>
      </c>
      <c r="YP13" s="114">
        <v>2</v>
      </c>
      <c r="YQ13" s="98"/>
      <c r="YR13" s="114">
        <v>0</v>
      </c>
      <c r="YS13" s="114">
        <v>0</v>
      </c>
      <c r="YU13" s="151">
        <f>LARGE(NS13:RN13,1)</f>
        <v>4</v>
      </c>
      <c r="YV13" s="1">
        <f>LARGE(NS13:RN13,2)</f>
        <v>4</v>
      </c>
      <c r="YW13" s="1">
        <f>LARGE(NS13:RN13,3)</f>
        <v>4</v>
      </c>
      <c r="YX13" s="1">
        <f>LARGE(NS13:RN13,4)</f>
        <v>4</v>
      </c>
      <c r="YY13" s="1">
        <f>LARGE(NS13:RN13,5)</f>
        <v>4</v>
      </c>
      <c r="YZ13" s="1" t="str">
        <f>IF(M12="","",INDEX($NS$4:$RN$4,MATCH(YU12,$NS12:$RN12,0)))</f>
        <v>DX</v>
      </c>
      <c r="ZA13" s="1" t="str">
        <f>IF(M12="","",INDEX($NS$4:$RN$4,MATCH(YV12,$NS12:$RN12,0)))</f>
        <v>DX</v>
      </c>
      <c r="ZB13" s="1" t="str">
        <f>IF(M12="","",INDEX($NS$4:$RN$4,MATCH(YW12,$NS12:$RN12,0)))</f>
        <v>DX</v>
      </c>
      <c r="ZC13" s="1" t="str">
        <f>IF(M12="","",INDEX($NS$4:$RN$4,MATCH(YX12,$NS12:$RN12,0)))</f>
        <v>DX</v>
      </c>
      <c r="ZD13" s="1" t="str">
        <f>IF(M12="","",INDEX($NS$4:$RN$4,MATCH(YY12,$NS12:$RN12,0)))</f>
        <v>DX</v>
      </c>
      <c r="ZE13" s="1" t="str" cm="1">
        <f t="array" aca="1" ref="ZE13" ca="1">IF(INDIRECT(VLOOKUP(ZE12,General!AC:AE,3,FALSE)&amp;RO12)&gt;=3,ZE12,YZ13)</f>
        <v>DX</v>
      </c>
      <c r="ZF13" s="1" t="str" cm="1">
        <f t="array" aca="1" ref="ZF13" ca="1">IF(AND(INDIRECT(VLOOKUP(ZF12,General!AC:AE,3,FALSE)&amp;RO12)&gt;1,ZF12&lt;&gt;ZE13),ZF12,IF(YZ13&lt;&gt;ZE13,YZ13,IF(AND(YZ13=ZA13,YZ13=ZB13),ZC13,IF(YZ13=ZA13,ZB13,ZA13))))</f>
        <v>DX</v>
      </c>
      <c r="ZG13" s="1" t="str">
        <f t="shared" si="503"/>
        <v>CT</v>
      </c>
      <c r="ZH13" s="1" t="str" cm="1">
        <f t="array" aca="1" ref="ZH13" ca="1">INDIRECT(ZE13&amp;RO13)</f>
        <v>B</v>
      </c>
      <c r="ZI13" s="1" t="str" cm="1">
        <f t="array" aca="1" ref="ZI13" ca="1">INDIRECT(ZF13&amp;RO13)</f>
        <v>B</v>
      </c>
      <c r="ZJ13" s="1" t="str" cm="1">
        <f t="array" aca="1" ref="ZJ13" ca="1">INDIRECT(ZG13&amp;RO13)</f>
        <v>P</v>
      </c>
      <c r="ZK13" s="1" t="str">
        <f ca="1">VLOOKUP(ZE13,General!AF:AG,2,FALSE)</f>
        <v xml:space="preserve">L5O </v>
      </c>
      <c r="ZL13" s="1" t="str">
        <f ca="1">VLOOKUP(ZF13,General!AF:AG,2,FALSE)</f>
        <v xml:space="preserve">L5O </v>
      </c>
      <c r="ZM13" s="1" t="str">
        <f>VLOOKUP(ZG13,General!AF:AG,2,FALSE)</f>
        <v>T</v>
      </c>
      <c r="ZN13" s="1" t="str">
        <f t="shared" ca="1" si="504"/>
        <v>N</v>
      </c>
      <c r="ZO13" s="1" t="str">
        <f t="shared" ca="1" si="505"/>
        <v>N</v>
      </c>
      <c r="ZP13" s="1" t="str">
        <f t="shared" si="506"/>
        <v>Y</v>
      </c>
      <c r="ZR13" s="1">
        <f t="shared" si="1"/>
        <v>1</v>
      </c>
    </row>
    <row r="14" spans="1:694" ht="15.75" thickBot="1">
      <c r="B14" s="43"/>
      <c r="C14" s="53" t="str">
        <f t="shared" ca="1" si="24"/>
        <v/>
      </c>
      <c r="D14" s="44"/>
      <c r="E14" s="44"/>
      <c r="F14" s="45"/>
      <c r="H14" s="58"/>
      <c r="I14" s="51"/>
      <c r="J14" s="52"/>
      <c r="K14" s="10"/>
      <c r="L14" s="46"/>
      <c r="M14" s="68" t="s">
        <v>5</v>
      </c>
      <c r="O14" s="11">
        <v>0</v>
      </c>
      <c r="P14" s="12">
        <v>0</v>
      </c>
      <c r="Q14" s="23">
        <v>0</v>
      </c>
      <c r="R14" s="48">
        <v>0</v>
      </c>
      <c r="S14" s="44">
        <v>0</v>
      </c>
      <c r="T14" s="63"/>
      <c r="U14" s="44"/>
      <c r="V14" s="64"/>
      <c r="W14" s="35"/>
      <c r="X14" s="37"/>
      <c r="Y14" s="9" t="str">
        <f t="shared" si="16"/>
        <v>B</v>
      </c>
      <c r="Z14" s="4" t="str">
        <f t="shared" si="17"/>
        <v>D</v>
      </c>
      <c r="AA14" s="4" t="str">
        <f t="shared" si="18"/>
        <v>C</v>
      </c>
      <c r="AB14" s="4">
        <f t="shared" si="494"/>
        <v>0</v>
      </c>
      <c r="AC14" s="4">
        <f t="shared" si="495"/>
        <v>0</v>
      </c>
      <c r="AD14" s="4">
        <f t="shared" si="496"/>
        <v>0</v>
      </c>
      <c r="AE14" s="1" t="str">
        <f t="shared" ca="1" si="25"/>
        <v/>
      </c>
      <c r="AF14" s="1" t="str">
        <f t="shared" ca="1" si="26"/>
        <v/>
      </c>
      <c r="AG14" s="1" t="str">
        <f t="shared" ca="1" si="497"/>
        <v/>
      </c>
      <c r="AH14" s="1" t="str">
        <f t="shared" ca="1" si="27"/>
        <v/>
      </c>
      <c r="AI14" s="1" t="str">
        <f t="shared" ca="1" si="28"/>
        <v/>
      </c>
      <c r="AJ14" s="1" t="str">
        <f t="shared" ca="1" si="29"/>
        <v/>
      </c>
      <c r="AK14" s="1">
        <f t="shared" si="360"/>
        <v>0</v>
      </c>
      <c r="AL14" s="1">
        <f t="shared" si="361"/>
        <v>0</v>
      </c>
      <c r="AM14" s="1">
        <f t="shared" si="9"/>
        <v>0</v>
      </c>
      <c r="AN14" s="1">
        <f t="shared" si="30"/>
        <v>0</v>
      </c>
      <c r="AP14" s="1" t="str">
        <f t="shared" si="31"/>
        <v>N</v>
      </c>
      <c r="AQ14" s="1" t="str">
        <f t="shared" si="32"/>
        <v>N</v>
      </c>
      <c r="AR14" s="1" t="str">
        <f t="shared" si="33"/>
        <v>N</v>
      </c>
      <c r="AS14" s="1">
        <f t="shared" si="34"/>
        <v>5</v>
      </c>
      <c r="AT14" s="14" t="str">
        <f t="shared" ca="1" si="362"/>
        <v>N</v>
      </c>
      <c r="AU14" s="1" t="str">
        <f t="shared" ca="1" si="35"/>
        <v>N</v>
      </c>
      <c r="AV14" s="1" t="str">
        <f t="shared" ca="1" si="36"/>
        <v>N</v>
      </c>
      <c r="AW14" s="1" t="str">
        <f t="shared" si="37"/>
        <v>N</v>
      </c>
      <c r="AX14" s="1" t="str">
        <f t="shared" ca="1" si="38"/>
        <v/>
      </c>
      <c r="AY14" s="1" t="str">
        <f t="shared" si="39"/>
        <v/>
      </c>
      <c r="AZ14" s="1">
        <f t="shared" si="10"/>
        <v>1</v>
      </c>
      <c r="BA14" s="1" t="str">
        <f t="shared" si="11"/>
        <v/>
      </c>
      <c r="BB14" s="1" t="str">
        <f t="shared" si="40"/>
        <v>00010</v>
      </c>
      <c r="BC14" s="1" t="str">
        <f t="shared" si="40"/>
        <v>12301</v>
      </c>
      <c r="BD14" s="1" t="str">
        <f t="shared" si="363"/>
        <v>100010</v>
      </c>
      <c r="BE14" s="1" t="str">
        <f t="shared" si="363"/>
        <v>012301</v>
      </c>
      <c r="BF14" s="1" t="str">
        <f t="shared" si="364"/>
        <v>B</v>
      </c>
      <c r="BG14" s="1" t="str">
        <f t="shared" ca="1" si="41"/>
        <v/>
      </c>
      <c r="BH14" s="1" t="str">
        <f t="shared" ca="1" si="365"/>
        <v/>
      </c>
      <c r="BI14" s="1" t="str">
        <f t="shared" ca="1" si="42"/>
        <v/>
      </c>
      <c r="BJ14" s="1" t="str">
        <f t="shared" ca="1" si="366"/>
        <v/>
      </c>
      <c r="BK14" s="1" t="str">
        <f t="shared" ca="1" si="43"/>
        <v>0</v>
      </c>
      <c r="BL14" s="1" t="str">
        <f t="shared" ca="1" si="367"/>
        <v/>
      </c>
      <c r="BM14" s="1" t="str">
        <f t="shared" ca="1" si="368"/>
        <v/>
      </c>
      <c r="BN14" s="1" t="str">
        <f t="shared" ca="1" si="369"/>
        <v/>
      </c>
      <c r="BO14" s="1" t="str">
        <f t="shared" ca="1" si="370"/>
        <v/>
      </c>
      <c r="BR14" s="1" t="str">
        <f>General!A12</f>
        <v>L4</v>
      </c>
      <c r="BS14" s="1" t="str">
        <f>General!B12</f>
        <v>W</v>
      </c>
      <c r="BT14" s="1" t="str">
        <f>General!C12</f>
        <v>L4W</v>
      </c>
      <c r="BU14" s="1" t="str">
        <f>General!D12</f>
        <v>L3</v>
      </c>
      <c r="BW14" s="1" t="str">
        <f>General!F12</f>
        <v>WLW</v>
      </c>
      <c r="BX14" s="1">
        <f>General!G12</f>
        <v>1</v>
      </c>
      <c r="BZ14" s="1">
        <f t="shared" si="2"/>
        <v>1</v>
      </c>
      <c r="CA14" s="1" t="str">
        <f t="shared" ref="CA14" si="508">CH14</f>
        <v>B</v>
      </c>
      <c r="CB14" s="123" t="str">
        <f t="shared" si="44"/>
        <v>B</v>
      </c>
      <c r="CC14" s="124" t="str">
        <f t="shared" si="45"/>
        <v>N</v>
      </c>
      <c r="CD14" s="122">
        <f t="shared" si="46"/>
        <v>-1</v>
      </c>
      <c r="CE14" s="121" t="str">
        <f t="shared" si="47"/>
        <v>P</v>
      </c>
      <c r="CF14" s="124" t="str">
        <f t="shared" si="48"/>
        <v>Y</v>
      </c>
      <c r="CG14" s="122">
        <f t="shared" si="49"/>
        <v>1</v>
      </c>
      <c r="CH14" s="123" t="str">
        <f t="shared" si="50"/>
        <v>B</v>
      </c>
      <c r="CI14" s="124" t="str">
        <f t="shared" si="51"/>
        <v>N</v>
      </c>
      <c r="CJ14" s="122">
        <f t="shared" si="52"/>
        <v>1</v>
      </c>
      <c r="CK14" s="123" t="str">
        <f t="shared" si="53"/>
        <v>P</v>
      </c>
      <c r="CL14" s="124" t="str">
        <f t="shared" si="54"/>
        <v>Y</v>
      </c>
      <c r="CM14" s="122">
        <f t="shared" si="55"/>
        <v>-1</v>
      </c>
      <c r="CN14" s="123" t="str">
        <f t="shared" si="371"/>
        <v>B</v>
      </c>
      <c r="CO14" s="124" t="str">
        <f t="shared" si="56"/>
        <v>N</v>
      </c>
      <c r="CP14" s="122">
        <f t="shared" si="57"/>
        <v>-3</v>
      </c>
      <c r="CQ14" s="123" t="str">
        <f t="shared" si="58"/>
        <v>P</v>
      </c>
      <c r="CR14" s="124" t="str">
        <f t="shared" si="59"/>
        <v>Y</v>
      </c>
      <c r="CS14" s="122">
        <f t="shared" si="60"/>
        <v>1</v>
      </c>
      <c r="CT14" s="123" t="str">
        <f t="shared" si="61"/>
        <v>B</v>
      </c>
      <c r="CU14" s="124" t="str">
        <f t="shared" si="62"/>
        <v>N</v>
      </c>
      <c r="CV14" s="125">
        <f t="shared" si="63"/>
        <v>-1</v>
      </c>
      <c r="CW14" s="123" t="str">
        <f t="shared" si="64"/>
        <v>P</v>
      </c>
      <c r="CX14" s="124" t="str">
        <f t="shared" si="65"/>
        <v>Y</v>
      </c>
      <c r="CY14" s="125">
        <f t="shared" si="66"/>
        <v>3</v>
      </c>
      <c r="CZ14" s="123" t="str">
        <f t="shared" si="67"/>
        <v>P</v>
      </c>
      <c r="DA14" s="124" t="str">
        <f t="shared" si="68"/>
        <v>Y</v>
      </c>
      <c r="DB14" s="122">
        <f t="shared" si="69"/>
        <v>-1</v>
      </c>
      <c r="DC14" s="121" t="str">
        <f t="shared" si="70"/>
        <v>B</v>
      </c>
      <c r="DD14" s="124" t="str">
        <f t="shared" si="71"/>
        <v>N</v>
      </c>
      <c r="DE14" s="122">
        <f t="shared" si="72"/>
        <v>-1</v>
      </c>
      <c r="DF14" s="123" t="str">
        <f t="shared" si="73"/>
        <v>P</v>
      </c>
      <c r="DG14" s="124" t="str">
        <f t="shared" si="74"/>
        <v>Y</v>
      </c>
      <c r="DH14" s="122">
        <f t="shared" si="75"/>
        <v>1</v>
      </c>
      <c r="DI14" s="123" t="str">
        <f t="shared" si="76"/>
        <v>B</v>
      </c>
      <c r="DJ14" s="124" t="str">
        <f t="shared" si="77"/>
        <v>N</v>
      </c>
      <c r="DK14" s="122">
        <f t="shared" si="78"/>
        <v>-1</v>
      </c>
      <c r="DL14" s="123" t="str">
        <f t="shared" si="79"/>
        <v>P</v>
      </c>
      <c r="DM14" s="124" t="str">
        <f t="shared" si="80"/>
        <v>Y</v>
      </c>
      <c r="DN14" s="122">
        <f t="shared" si="81"/>
        <v>1</v>
      </c>
      <c r="DO14" s="123" t="str">
        <f t="shared" si="82"/>
        <v>B</v>
      </c>
      <c r="DP14" s="124" t="str">
        <f t="shared" si="83"/>
        <v>N</v>
      </c>
      <c r="DQ14" s="122">
        <f t="shared" si="84"/>
        <v>1</v>
      </c>
      <c r="DR14" s="123" t="str">
        <f t="shared" si="85"/>
        <v>P</v>
      </c>
      <c r="DS14" s="124" t="str">
        <f t="shared" si="86"/>
        <v>Y</v>
      </c>
      <c r="DT14" s="122">
        <f t="shared" si="87"/>
        <v>-1</v>
      </c>
      <c r="DU14" s="123" t="str">
        <f t="shared" si="88"/>
        <v>B</v>
      </c>
      <c r="DV14" s="124" t="str">
        <f t="shared" si="89"/>
        <v>N</v>
      </c>
      <c r="DW14" s="122">
        <f t="shared" si="90"/>
        <v>-5</v>
      </c>
      <c r="DX14" s="123" t="str">
        <f t="shared" si="91"/>
        <v>P</v>
      </c>
      <c r="DY14" s="124" t="str">
        <f t="shared" si="92"/>
        <v>Y</v>
      </c>
      <c r="DZ14" s="125">
        <f t="shared" si="93"/>
        <v>5</v>
      </c>
      <c r="EA14" s="110" t="s">
        <v>6</v>
      </c>
      <c r="EB14" s="124" t="str">
        <f t="shared" si="95"/>
        <v>N</v>
      </c>
      <c r="EC14" s="122">
        <f t="shared" si="96"/>
        <v>1</v>
      </c>
      <c r="ED14" s="123" t="s">
        <v>1065</v>
      </c>
      <c r="EE14" s="124" t="str">
        <f t="shared" si="97"/>
        <v>N</v>
      </c>
      <c r="EF14" s="122">
        <f t="shared" si="98"/>
        <v>3</v>
      </c>
      <c r="EG14" s="121" t="str">
        <f t="shared" si="99"/>
        <v>B</v>
      </c>
      <c r="EH14" s="124" t="str">
        <f t="shared" si="100"/>
        <v>N</v>
      </c>
      <c r="EI14" s="122">
        <f t="shared" si="101"/>
        <v>1</v>
      </c>
      <c r="EJ14" s="121" t="str">
        <f t="shared" si="102"/>
        <v>P</v>
      </c>
      <c r="EK14" s="124" t="str">
        <f t="shared" si="103"/>
        <v>Y</v>
      </c>
      <c r="EL14" s="122">
        <f t="shared" si="104"/>
        <v>-1</v>
      </c>
      <c r="EM14" s="123" t="str">
        <f t="shared" si="105"/>
        <v>B</v>
      </c>
      <c r="EN14" s="124" t="str">
        <f t="shared" si="106"/>
        <v>N</v>
      </c>
      <c r="EO14" s="122">
        <f t="shared" si="107"/>
        <v>1</v>
      </c>
      <c r="EP14" s="123" t="str">
        <f t="shared" si="373"/>
        <v>B</v>
      </c>
      <c r="EQ14" s="124" t="str">
        <f t="shared" si="108"/>
        <v>N</v>
      </c>
      <c r="ER14" s="122">
        <f t="shared" si="109"/>
        <v>-3</v>
      </c>
      <c r="ES14" s="123" t="str">
        <f t="shared" si="110"/>
        <v>P</v>
      </c>
      <c r="ET14" s="124" t="str">
        <f t="shared" si="111"/>
        <v>Y</v>
      </c>
      <c r="EU14" s="122">
        <f t="shared" si="112"/>
        <v>1</v>
      </c>
      <c r="EV14" s="123" t="str">
        <f t="shared" si="113"/>
        <v>B</v>
      </c>
      <c r="EW14" s="124" t="str">
        <f t="shared" si="114"/>
        <v>N</v>
      </c>
      <c r="EX14" s="125">
        <f t="shared" si="115"/>
        <v>-1</v>
      </c>
      <c r="EY14" s="123" t="str">
        <f t="shared" si="116"/>
        <v>P</v>
      </c>
      <c r="EZ14" s="124" t="str">
        <f t="shared" si="117"/>
        <v>Y</v>
      </c>
      <c r="FA14" s="125">
        <f t="shared" si="118"/>
        <v>3</v>
      </c>
      <c r="FB14" s="123" t="str">
        <f t="shared" si="119"/>
        <v>B</v>
      </c>
      <c r="FC14" s="124" t="str">
        <f t="shared" si="120"/>
        <v>N</v>
      </c>
      <c r="FD14" s="122">
        <f t="shared" si="121"/>
        <v>1</v>
      </c>
      <c r="FE14" s="121" t="str">
        <f t="shared" si="122"/>
        <v>B</v>
      </c>
      <c r="FF14" s="124" t="str">
        <f t="shared" si="123"/>
        <v>N</v>
      </c>
      <c r="FG14" s="122">
        <f t="shared" si="124"/>
        <v>-1</v>
      </c>
      <c r="FH14" s="123" t="str">
        <f t="shared" si="125"/>
        <v>P</v>
      </c>
      <c r="FI14" s="124" t="str">
        <f t="shared" si="126"/>
        <v>Y</v>
      </c>
      <c r="FJ14" s="122">
        <f t="shared" si="127"/>
        <v>1</v>
      </c>
      <c r="FK14" s="123" t="str">
        <f t="shared" si="128"/>
        <v>B</v>
      </c>
      <c r="FL14" s="124" t="str">
        <f t="shared" si="129"/>
        <v>N</v>
      </c>
      <c r="FM14" s="122">
        <f t="shared" si="130"/>
        <v>-1</v>
      </c>
      <c r="FN14" s="123" t="str">
        <f t="shared" si="131"/>
        <v>P</v>
      </c>
      <c r="FO14" s="124" t="str">
        <f t="shared" si="132"/>
        <v>Y</v>
      </c>
      <c r="FP14" s="122">
        <f t="shared" si="133"/>
        <v>1</v>
      </c>
      <c r="FQ14" s="123" t="str">
        <f t="shared" si="134"/>
        <v>B</v>
      </c>
      <c r="FR14" s="124" t="str">
        <f t="shared" si="135"/>
        <v>N</v>
      </c>
      <c r="FS14" s="122">
        <f t="shared" si="136"/>
        <v>1</v>
      </c>
      <c r="FT14" s="123" t="str">
        <f t="shared" si="137"/>
        <v>P</v>
      </c>
      <c r="FU14" s="124" t="str">
        <f t="shared" si="138"/>
        <v>Y</v>
      </c>
      <c r="FV14" s="122">
        <f t="shared" si="139"/>
        <v>-1</v>
      </c>
      <c r="FW14" s="123" t="str">
        <f t="shared" si="140"/>
        <v>B</v>
      </c>
      <c r="FX14" s="124" t="str">
        <f t="shared" si="141"/>
        <v>N</v>
      </c>
      <c r="FY14" s="122">
        <f t="shared" si="142"/>
        <v>-5</v>
      </c>
      <c r="FZ14" s="123" t="str">
        <f t="shared" si="143"/>
        <v>P</v>
      </c>
      <c r="GA14" s="124" t="str">
        <f t="shared" si="144"/>
        <v>Y</v>
      </c>
      <c r="GB14" s="125">
        <f t="shared" si="145"/>
        <v>5</v>
      </c>
      <c r="GC14" s="123" t="str">
        <f t="shared" si="146"/>
        <v>P</v>
      </c>
      <c r="GD14" s="124" t="str">
        <f t="shared" si="147"/>
        <v>Y</v>
      </c>
      <c r="GE14" s="122">
        <f t="shared" si="148"/>
        <v>-1</v>
      </c>
      <c r="GF14" s="123" t="str">
        <f t="shared" si="149"/>
        <v>P</v>
      </c>
      <c r="GG14" s="124" t="str">
        <f t="shared" si="150"/>
        <v>Y</v>
      </c>
      <c r="GH14" s="122">
        <f t="shared" si="151"/>
        <v>5</v>
      </c>
      <c r="GI14" s="123" t="str">
        <f t="shared" si="152"/>
        <v>B</v>
      </c>
      <c r="GJ14" s="124" t="str">
        <f t="shared" si="153"/>
        <v>N</v>
      </c>
      <c r="GK14" s="122">
        <f t="shared" si="154"/>
        <v>1</v>
      </c>
      <c r="GL14" s="123" t="str">
        <f t="shared" si="374"/>
        <v>B</v>
      </c>
      <c r="GM14" s="124" t="str">
        <f t="shared" si="155"/>
        <v>N</v>
      </c>
      <c r="GN14" s="122">
        <f t="shared" si="156"/>
        <v>-3</v>
      </c>
      <c r="GO14" s="123" t="str">
        <f t="shared" si="157"/>
        <v>P</v>
      </c>
      <c r="GP14" s="124" t="str">
        <f t="shared" si="158"/>
        <v>Y</v>
      </c>
      <c r="GQ14" s="122">
        <f t="shared" si="159"/>
        <v>1</v>
      </c>
      <c r="GR14" s="123" t="str">
        <f t="shared" si="160"/>
        <v>B</v>
      </c>
      <c r="GS14" s="124" t="str">
        <f t="shared" si="161"/>
        <v>N</v>
      </c>
      <c r="GT14" s="125">
        <f t="shared" si="162"/>
        <v>-1</v>
      </c>
      <c r="GU14" s="123" t="str">
        <f t="shared" si="163"/>
        <v>P</v>
      </c>
      <c r="GV14" s="124" t="str">
        <f t="shared" si="164"/>
        <v>Y</v>
      </c>
      <c r="GW14" s="125">
        <f t="shared" si="165"/>
        <v>3</v>
      </c>
      <c r="GX14" s="123" t="str">
        <f t="shared" si="166"/>
        <v>B</v>
      </c>
      <c r="GY14" s="124" t="str">
        <f t="shared" si="167"/>
        <v>N</v>
      </c>
      <c r="GZ14" s="122">
        <f t="shared" si="168"/>
        <v>1</v>
      </c>
      <c r="HA14" s="121" t="str">
        <f t="shared" si="169"/>
        <v>B</v>
      </c>
      <c r="HB14" s="124" t="str">
        <f t="shared" si="170"/>
        <v>N</v>
      </c>
      <c r="HC14" s="122">
        <f t="shared" si="171"/>
        <v>-1</v>
      </c>
      <c r="HD14" s="123" t="str">
        <f t="shared" si="172"/>
        <v>P</v>
      </c>
      <c r="HE14" s="124" t="str">
        <f t="shared" si="173"/>
        <v>Y</v>
      </c>
      <c r="HF14" s="122">
        <f t="shared" si="174"/>
        <v>1</v>
      </c>
      <c r="HG14" s="123" t="str">
        <f t="shared" si="175"/>
        <v>B</v>
      </c>
      <c r="HH14" s="124" t="str">
        <f t="shared" si="176"/>
        <v>N</v>
      </c>
      <c r="HI14" s="122">
        <f t="shared" si="177"/>
        <v>-1</v>
      </c>
      <c r="HJ14" s="123" t="str">
        <f t="shared" si="178"/>
        <v>P</v>
      </c>
      <c r="HK14" s="124" t="str">
        <f t="shared" si="179"/>
        <v>Y</v>
      </c>
      <c r="HL14" s="122">
        <f t="shared" si="180"/>
        <v>1</v>
      </c>
      <c r="HM14" s="123" t="str">
        <f t="shared" si="181"/>
        <v>B</v>
      </c>
      <c r="HN14" s="124" t="str">
        <f t="shared" si="182"/>
        <v>N</v>
      </c>
      <c r="HO14" s="122">
        <f t="shared" si="183"/>
        <v>1</v>
      </c>
      <c r="HP14" s="123" t="str">
        <f t="shared" si="184"/>
        <v>P</v>
      </c>
      <c r="HQ14" s="124" t="str">
        <f t="shared" si="185"/>
        <v>Y</v>
      </c>
      <c r="HR14" s="122">
        <f t="shared" si="186"/>
        <v>-1</v>
      </c>
      <c r="HS14" s="123" t="str">
        <f t="shared" si="187"/>
        <v>B</v>
      </c>
      <c r="HT14" s="124" t="str">
        <f t="shared" si="188"/>
        <v>N</v>
      </c>
      <c r="HU14" s="122">
        <f t="shared" si="189"/>
        <v>-5</v>
      </c>
      <c r="HV14" s="123" t="str">
        <f t="shared" si="190"/>
        <v>P</v>
      </c>
      <c r="HW14" s="124" t="str">
        <f t="shared" si="191"/>
        <v>Y</v>
      </c>
      <c r="HX14" s="122">
        <f t="shared" si="192"/>
        <v>5</v>
      </c>
      <c r="HY14" s="123" t="str">
        <f t="shared" si="193"/>
        <v>P</v>
      </c>
      <c r="HZ14" s="124" t="str">
        <f t="shared" si="194"/>
        <v>Y</v>
      </c>
      <c r="IA14" s="122">
        <f t="shared" si="195"/>
        <v>-1</v>
      </c>
      <c r="IB14" s="123" t="str">
        <f t="shared" si="196"/>
        <v>P</v>
      </c>
      <c r="IC14" s="124" t="str">
        <f t="shared" si="197"/>
        <v>Y</v>
      </c>
      <c r="ID14" s="122">
        <f t="shared" si="198"/>
        <v>-1</v>
      </c>
      <c r="IE14" s="123" t="str">
        <f t="shared" si="199"/>
        <v>B</v>
      </c>
      <c r="IF14" s="124" t="str">
        <f t="shared" si="200"/>
        <v>N</v>
      </c>
      <c r="IG14" s="122">
        <f t="shared" si="201"/>
        <v>1</v>
      </c>
      <c r="IH14" s="123" t="str">
        <f t="shared" si="202"/>
        <v>B</v>
      </c>
      <c r="II14" s="124" t="str">
        <f t="shared" si="203"/>
        <v>N</v>
      </c>
      <c r="IJ14" s="122">
        <f t="shared" si="204"/>
        <v>1</v>
      </c>
      <c r="IK14" s="123" t="str">
        <f t="shared" si="205"/>
        <v>B</v>
      </c>
      <c r="IL14" s="124" t="str">
        <f t="shared" si="206"/>
        <v>N</v>
      </c>
      <c r="IM14" s="122">
        <f t="shared" si="207"/>
        <v>1</v>
      </c>
      <c r="IN14" s="123" t="str">
        <f t="shared" si="375"/>
        <v>B</v>
      </c>
      <c r="IO14" s="124" t="str">
        <f t="shared" si="208"/>
        <v>N</v>
      </c>
      <c r="IP14" s="122">
        <f t="shared" si="209"/>
        <v>-3</v>
      </c>
      <c r="IQ14" s="123" t="str">
        <f t="shared" si="210"/>
        <v>P</v>
      </c>
      <c r="IR14" s="124" t="str">
        <f t="shared" si="211"/>
        <v>Y</v>
      </c>
      <c r="IS14" s="122">
        <f t="shared" si="212"/>
        <v>1</v>
      </c>
      <c r="IT14" s="123" t="str">
        <f t="shared" si="213"/>
        <v>B</v>
      </c>
      <c r="IU14" s="124" t="str">
        <f t="shared" si="214"/>
        <v>N</v>
      </c>
      <c r="IV14" s="122">
        <f t="shared" si="215"/>
        <v>-1</v>
      </c>
      <c r="IW14" s="123" t="str">
        <f t="shared" si="216"/>
        <v>P</v>
      </c>
      <c r="IX14" s="124" t="str">
        <f t="shared" si="217"/>
        <v>Y</v>
      </c>
      <c r="IY14" s="122">
        <f t="shared" si="218"/>
        <v>3</v>
      </c>
      <c r="IZ14" s="123" t="str">
        <f t="shared" si="219"/>
        <v>B</v>
      </c>
      <c r="JA14" s="124" t="str">
        <f t="shared" si="220"/>
        <v>N</v>
      </c>
      <c r="JB14" s="122">
        <f t="shared" si="221"/>
        <v>1</v>
      </c>
      <c r="JC14" s="123" t="str">
        <f t="shared" si="222"/>
        <v>B</v>
      </c>
      <c r="JD14" s="124" t="str">
        <f t="shared" si="223"/>
        <v>N</v>
      </c>
      <c r="JE14" s="122">
        <f t="shared" si="224"/>
        <v>-1</v>
      </c>
      <c r="JF14" s="123" t="str">
        <f t="shared" si="225"/>
        <v>P</v>
      </c>
      <c r="JG14" s="124" t="str">
        <f t="shared" si="226"/>
        <v>Y</v>
      </c>
      <c r="JH14" s="122">
        <f t="shared" si="227"/>
        <v>1</v>
      </c>
      <c r="JI14" s="123" t="str">
        <f t="shared" si="228"/>
        <v>B</v>
      </c>
      <c r="JJ14" s="124" t="str">
        <f t="shared" si="229"/>
        <v>N</v>
      </c>
      <c r="JK14" s="122">
        <f t="shared" si="230"/>
        <v>-1</v>
      </c>
      <c r="JL14" s="123" t="str">
        <f t="shared" si="231"/>
        <v>P</v>
      </c>
      <c r="JM14" s="124" t="str">
        <f t="shared" si="232"/>
        <v>Y</v>
      </c>
      <c r="JN14" s="122">
        <f t="shared" si="233"/>
        <v>1</v>
      </c>
      <c r="JO14" s="123" t="str">
        <f t="shared" si="234"/>
        <v>B</v>
      </c>
      <c r="JP14" s="124" t="str">
        <f t="shared" si="235"/>
        <v>N</v>
      </c>
      <c r="JQ14" s="122">
        <f t="shared" si="236"/>
        <v>1</v>
      </c>
      <c r="JR14" s="123" t="str">
        <f t="shared" si="237"/>
        <v>P</v>
      </c>
      <c r="JS14" s="124" t="str">
        <f t="shared" si="238"/>
        <v>Y</v>
      </c>
      <c r="JT14" s="122">
        <f t="shared" si="239"/>
        <v>-1</v>
      </c>
      <c r="JU14" s="123" t="str">
        <f t="shared" si="240"/>
        <v>B</v>
      </c>
      <c r="JV14" s="124" t="str">
        <f t="shared" si="241"/>
        <v>N</v>
      </c>
      <c r="JW14" s="122">
        <f t="shared" si="242"/>
        <v>-5</v>
      </c>
      <c r="JX14" s="123" t="str">
        <f t="shared" si="243"/>
        <v>P</v>
      </c>
      <c r="JY14" s="124" t="str">
        <f t="shared" si="244"/>
        <v>Y</v>
      </c>
      <c r="JZ14" s="122">
        <f t="shared" si="245"/>
        <v>5</v>
      </c>
      <c r="KA14" s="123" t="str">
        <f t="shared" si="246"/>
        <v>P</v>
      </c>
      <c r="KB14" s="124" t="str">
        <f t="shared" si="247"/>
        <v>Y</v>
      </c>
      <c r="KC14" s="122">
        <f t="shared" si="248"/>
        <v>-1</v>
      </c>
      <c r="KD14" s="123" t="str">
        <f t="shared" si="376"/>
        <v>P</v>
      </c>
      <c r="KE14" s="124" t="str">
        <f t="shared" si="249"/>
        <v>Y</v>
      </c>
      <c r="KF14" s="122">
        <f t="shared" si="250"/>
        <v>5</v>
      </c>
      <c r="KG14" s="123" t="str">
        <f t="shared" si="251"/>
        <v>B</v>
      </c>
      <c r="KH14" s="124" t="str">
        <f t="shared" si="252"/>
        <v>N</v>
      </c>
      <c r="KI14" s="122">
        <f t="shared" si="253"/>
        <v>1</v>
      </c>
      <c r="KJ14" s="123" t="s">
        <v>5</v>
      </c>
      <c r="KK14" s="124" t="str">
        <f t="shared" si="254"/>
        <v>Y</v>
      </c>
      <c r="KL14" s="122">
        <f t="shared" si="255"/>
        <v>3</v>
      </c>
      <c r="KM14" s="123" t="str">
        <f t="shared" si="256"/>
        <v>B</v>
      </c>
      <c r="KN14" s="124" t="str">
        <f t="shared" si="257"/>
        <v>N</v>
      </c>
      <c r="KO14" s="122">
        <f t="shared" si="258"/>
        <v>1</v>
      </c>
      <c r="KP14" s="123" t="str">
        <f t="shared" si="377"/>
        <v>B</v>
      </c>
      <c r="KQ14" s="124" t="str">
        <f t="shared" si="259"/>
        <v>N</v>
      </c>
      <c r="KR14" s="122">
        <f t="shared" si="260"/>
        <v>-3</v>
      </c>
      <c r="KS14" s="123" t="str">
        <f t="shared" si="261"/>
        <v>P</v>
      </c>
      <c r="KT14" s="124" t="str">
        <f t="shared" si="262"/>
        <v>Y</v>
      </c>
      <c r="KU14" s="122">
        <f t="shared" si="263"/>
        <v>1</v>
      </c>
      <c r="KV14" s="123" t="str">
        <f t="shared" si="264"/>
        <v>B</v>
      </c>
      <c r="KW14" s="124" t="str">
        <f t="shared" si="265"/>
        <v>N</v>
      </c>
      <c r="KX14" s="122">
        <f t="shared" si="266"/>
        <v>-1</v>
      </c>
      <c r="KY14" s="123" t="str">
        <f t="shared" si="267"/>
        <v>P</v>
      </c>
      <c r="KZ14" s="124" t="str">
        <f t="shared" si="268"/>
        <v>Y</v>
      </c>
      <c r="LA14" s="122">
        <f t="shared" si="269"/>
        <v>3</v>
      </c>
      <c r="LB14" s="123" t="str">
        <f t="shared" si="270"/>
        <v>B</v>
      </c>
      <c r="LC14" s="124" t="str">
        <f t="shared" si="271"/>
        <v>N</v>
      </c>
      <c r="LD14" s="122">
        <f t="shared" si="272"/>
        <v>1</v>
      </c>
      <c r="LE14" s="123" t="str">
        <f t="shared" si="273"/>
        <v>P</v>
      </c>
      <c r="LF14" s="124" t="str">
        <f t="shared" si="274"/>
        <v>Y</v>
      </c>
      <c r="LG14" s="122">
        <f t="shared" si="275"/>
        <v>1</v>
      </c>
      <c r="LH14" s="123" t="str">
        <f t="shared" si="276"/>
        <v>P</v>
      </c>
      <c r="LI14" s="124" t="str">
        <f t="shared" si="277"/>
        <v>Y</v>
      </c>
      <c r="LJ14" s="122">
        <f t="shared" si="278"/>
        <v>1</v>
      </c>
      <c r="LK14" s="123" t="str">
        <f t="shared" si="279"/>
        <v>P</v>
      </c>
      <c r="LL14" s="124" t="str">
        <f t="shared" si="280"/>
        <v>Y</v>
      </c>
      <c r="LM14" s="122">
        <f t="shared" si="281"/>
        <v>-1</v>
      </c>
      <c r="LN14" s="123" t="str">
        <f t="shared" si="282"/>
        <v>P</v>
      </c>
      <c r="LO14" s="124" t="str">
        <f t="shared" si="283"/>
        <v>Y</v>
      </c>
      <c r="LP14" s="122">
        <f t="shared" si="284"/>
        <v>1</v>
      </c>
      <c r="LQ14" s="123" t="str">
        <f t="shared" si="285"/>
        <v>P</v>
      </c>
      <c r="LR14" s="124" t="str">
        <f t="shared" si="286"/>
        <v>Y</v>
      </c>
      <c r="LS14" s="122">
        <f t="shared" si="287"/>
        <v>1</v>
      </c>
      <c r="LT14" s="123" t="str">
        <f t="shared" si="288"/>
        <v>P</v>
      </c>
      <c r="LU14" s="124" t="str">
        <f t="shared" si="289"/>
        <v>Y</v>
      </c>
      <c r="LV14" s="122">
        <f t="shared" si="290"/>
        <v>-1</v>
      </c>
      <c r="LW14" s="123" t="str">
        <f t="shared" si="291"/>
        <v>P</v>
      </c>
      <c r="LX14" s="124" t="str">
        <f t="shared" si="292"/>
        <v>Y</v>
      </c>
      <c r="LY14" s="122">
        <f t="shared" si="293"/>
        <v>5</v>
      </c>
      <c r="LZ14" s="123" t="str">
        <f t="shared" si="294"/>
        <v>P</v>
      </c>
      <c r="MA14" s="124" t="str">
        <f t="shared" si="295"/>
        <v>Y</v>
      </c>
      <c r="MB14" s="122">
        <f t="shared" si="296"/>
        <v>5</v>
      </c>
      <c r="MC14" s="123" t="str">
        <f t="shared" si="297"/>
        <v>P</v>
      </c>
      <c r="MD14" s="124" t="str">
        <f t="shared" si="298"/>
        <v>Y</v>
      </c>
      <c r="ME14" s="122">
        <f t="shared" si="299"/>
        <v>-1</v>
      </c>
      <c r="MF14" s="123" t="str">
        <f t="shared" si="300"/>
        <v>P</v>
      </c>
      <c r="MG14" s="124" t="str">
        <f t="shared" si="301"/>
        <v>Y</v>
      </c>
      <c r="MH14" s="122">
        <f t="shared" si="302"/>
        <v>5</v>
      </c>
      <c r="MI14" s="123" t="str">
        <f t="shared" si="303"/>
        <v>B</v>
      </c>
      <c r="MJ14" s="124" t="str">
        <f t="shared" si="304"/>
        <v>N</v>
      </c>
      <c r="MK14" s="122">
        <f t="shared" si="305"/>
        <v>1</v>
      </c>
      <c r="ML14" s="123" t="str">
        <f t="shared" si="306"/>
        <v>P</v>
      </c>
      <c r="MM14" s="124" t="str">
        <f t="shared" si="307"/>
        <v>Y</v>
      </c>
      <c r="MN14" s="122">
        <f t="shared" si="308"/>
        <v>5</v>
      </c>
      <c r="MO14" s="123" t="str">
        <f t="shared" si="309"/>
        <v>B</v>
      </c>
      <c r="MP14" s="124" t="str">
        <f t="shared" si="310"/>
        <v>N</v>
      </c>
      <c r="MQ14" s="122">
        <f t="shared" si="311"/>
        <v>1</v>
      </c>
      <c r="MR14" s="123" t="str">
        <f t="shared" si="378"/>
        <v>B</v>
      </c>
      <c r="MS14" s="124" t="str">
        <f t="shared" si="312"/>
        <v>N</v>
      </c>
      <c r="MT14" s="122">
        <f t="shared" si="313"/>
        <v>-3</v>
      </c>
      <c r="MU14" s="123" t="str">
        <f t="shared" si="314"/>
        <v>P</v>
      </c>
      <c r="MV14" s="124" t="str">
        <f t="shared" si="315"/>
        <v>Y</v>
      </c>
      <c r="MW14" s="122">
        <f t="shared" si="316"/>
        <v>1</v>
      </c>
      <c r="MX14" s="123" t="str">
        <f t="shared" si="317"/>
        <v>B</v>
      </c>
      <c r="MY14" s="124" t="str">
        <f t="shared" si="318"/>
        <v>N</v>
      </c>
      <c r="MZ14" s="122">
        <f t="shared" si="319"/>
        <v>-1</v>
      </c>
      <c r="NA14" s="123" t="str">
        <f t="shared" si="320"/>
        <v>P</v>
      </c>
      <c r="NB14" s="124" t="str">
        <f t="shared" si="321"/>
        <v>Y</v>
      </c>
      <c r="NC14" s="122">
        <f t="shared" si="322"/>
        <v>3</v>
      </c>
      <c r="ND14" s="123" t="str">
        <f t="shared" si="323"/>
        <v>B</v>
      </c>
      <c r="NE14" s="124" t="str">
        <f t="shared" si="324"/>
        <v>N</v>
      </c>
      <c r="NF14" s="122">
        <f t="shared" si="325"/>
        <v>1</v>
      </c>
      <c r="NG14" s="123" t="str">
        <f t="shared" si="326"/>
        <v>B</v>
      </c>
      <c r="NH14" s="124" t="str">
        <f t="shared" si="327"/>
        <v>N</v>
      </c>
      <c r="NI14" s="122">
        <f t="shared" si="328"/>
        <v>-1</v>
      </c>
      <c r="NJ14" s="123" t="str">
        <f t="shared" si="329"/>
        <v>P</v>
      </c>
      <c r="NK14" s="124" t="str">
        <f t="shared" si="330"/>
        <v>Y</v>
      </c>
      <c r="NL14" s="125">
        <f t="shared" si="331"/>
        <v>1</v>
      </c>
      <c r="NM14" s="123" t="str">
        <f t="shared" si="332"/>
        <v>B</v>
      </c>
      <c r="NN14" s="124" t="str">
        <f t="shared" si="333"/>
        <v>N</v>
      </c>
      <c r="NO14" s="122">
        <f t="shared" si="379"/>
        <v>1</v>
      </c>
      <c r="NP14" s="130">
        <f t="shared" si="380"/>
        <v>5</v>
      </c>
      <c r="NQ14" s="131">
        <f t="shared" si="381"/>
        <v>1</v>
      </c>
      <c r="NR14" s="132" t="str">
        <f t="shared" si="382"/>
        <v/>
      </c>
      <c r="NS14" s="331">
        <f t="shared" si="383"/>
        <v>-1</v>
      </c>
      <c r="NT14" s="325">
        <f t="shared" si="384"/>
        <v>1</v>
      </c>
      <c r="NU14" s="325">
        <f t="shared" si="385"/>
        <v>1</v>
      </c>
      <c r="NV14" s="325">
        <f t="shared" si="386"/>
        <v>-1</v>
      </c>
      <c r="NW14" s="325">
        <f t="shared" si="387"/>
        <v>-3</v>
      </c>
      <c r="NX14" s="325">
        <f t="shared" si="388"/>
        <v>1</v>
      </c>
      <c r="NY14" s="325">
        <f t="shared" si="389"/>
        <v>-1</v>
      </c>
      <c r="NZ14" s="325">
        <f t="shared" si="390"/>
        <v>3</v>
      </c>
      <c r="OA14" s="325">
        <f t="shared" si="391"/>
        <v>-1</v>
      </c>
      <c r="OB14" s="325" t="str">
        <f t="shared" si="392"/>
        <v>012301</v>
      </c>
      <c r="OC14" s="325">
        <f t="shared" si="393"/>
        <v>1</v>
      </c>
      <c r="OD14" s="325">
        <f t="shared" si="394"/>
        <v>-1</v>
      </c>
      <c r="OE14" s="325">
        <f t="shared" si="395"/>
        <v>1</v>
      </c>
      <c r="OF14" s="325">
        <f t="shared" si="396"/>
        <v>1</v>
      </c>
      <c r="OG14" s="325">
        <f t="shared" si="397"/>
        <v>-1</v>
      </c>
      <c r="OH14" s="325">
        <f t="shared" si="398"/>
        <v>-5</v>
      </c>
      <c r="OI14" s="325">
        <f t="shared" si="399"/>
        <v>5</v>
      </c>
      <c r="OJ14" s="325">
        <f t="shared" si="400"/>
        <v>1</v>
      </c>
      <c r="OK14" s="326">
        <f t="shared" si="401"/>
        <v>3</v>
      </c>
      <c r="OL14" s="326">
        <f t="shared" si="402"/>
        <v>1</v>
      </c>
      <c r="OM14" s="326">
        <f t="shared" si="403"/>
        <v>-1</v>
      </c>
      <c r="ON14" s="326">
        <f t="shared" si="404"/>
        <v>1</v>
      </c>
      <c r="OO14" s="326">
        <f t="shared" si="405"/>
        <v>-3</v>
      </c>
      <c r="OP14" s="326">
        <f t="shared" si="406"/>
        <v>1</v>
      </c>
      <c r="OQ14" s="326">
        <f t="shared" si="407"/>
        <v>-1</v>
      </c>
      <c r="OR14" s="326">
        <f t="shared" si="408"/>
        <v>3</v>
      </c>
      <c r="OS14" s="326">
        <f t="shared" si="409"/>
        <v>1</v>
      </c>
      <c r="OT14" s="326">
        <f t="shared" si="410"/>
        <v>-1</v>
      </c>
      <c r="OU14" s="326">
        <f t="shared" si="411"/>
        <v>1</v>
      </c>
      <c r="OV14" s="326">
        <f t="shared" si="412"/>
        <v>-1</v>
      </c>
      <c r="OW14" s="326">
        <f t="shared" si="413"/>
        <v>1</v>
      </c>
      <c r="OX14" s="326">
        <f t="shared" si="414"/>
        <v>1</v>
      </c>
      <c r="OY14" s="326">
        <f t="shared" si="415"/>
        <v>-1</v>
      </c>
      <c r="OZ14" s="326">
        <f t="shared" si="416"/>
        <v>-5</v>
      </c>
      <c r="PA14" s="326">
        <f t="shared" si="417"/>
        <v>5</v>
      </c>
      <c r="PB14" s="326">
        <f t="shared" si="418"/>
        <v>-1</v>
      </c>
      <c r="PC14" s="325">
        <f t="shared" si="419"/>
        <v>5</v>
      </c>
      <c r="PD14" s="325">
        <f t="shared" si="420"/>
        <v>1</v>
      </c>
      <c r="PE14" s="325">
        <f t="shared" si="421"/>
        <v>-3</v>
      </c>
      <c r="PF14" s="325">
        <f t="shared" si="422"/>
        <v>1</v>
      </c>
      <c r="PG14" s="325">
        <f t="shared" si="423"/>
        <v>-1</v>
      </c>
      <c r="PH14" s="325">
        <f t="shared" si="424"/>
        <v>3</v>
      </c>
      <c r="PI14" s="325">
        <f t="shared" si="425"/>
        <v>1</v>
      </c>
      <c r="PJ14" s="325">
        <f t="shared" si="426"/>
        <v>-1</v>
      </c>
      <c r="PK14" s="325">
        <f t="shared" si="427"/>
        <v>1</v>
      </c>
      <c r="PL14" s="325">
        <f t="shared" si="428"/>
        <v>-1</v>
      </c>
      <c r="PM14" s="325">
        <f t="shared" si="429"/>
        <v>1</v>
      </c>
      <c r="PN14" s="325">
        <f t="shared" si="430"/>
        <v>1</v>
      </c>
      <c r="PO14" s="325">
        <f t="shared" si="431"/>
        <v>-1</v>
      </c>
      <c r="PP14" s="325">
        <f t="shared" si="432"/>
        <v>-5</v>
      </c>
      <c r="PQ14" s="325">
        <f t="shared" si="433"/>
        <v>5</v>
      </c>
      <c r="PR14" s="325">
        <f t="shared" si="434"/>
        <v>-1</v>
      </c>
      <c r="PS14" s="325">
        <f t="shared" si="435"/>
        <v>-1</v>
      </c>
      <c r="PT14" s="325">
        <f t="shared" si="436"/>
        <v>1</v>
      </c>
      <c r="PU14" s="326">
        <f t="shared" si="437"/>
        <v>1</v>
      </c>
      <c r="PV14" s="326">
        <f t="shared" si="438"/>
        <v>1</v>
      </c>
      <c r="PW14" s="326">
        <f t="shared" si="439"/>
        <v>-3</v>
      </c>
      <c r="PX14" s="326">
        <f t="shared" si="440"/>
        <v>1</v>
      </c>
      <c r="PY14" s="326">
        <f t="shared" si="441"/>
        <v>-1</v>
      </c>
      <c r="PZ14" s="326">
        <f t="shared" si="442"/>
        <v>3</v>
      </c>
      <c r="QA14" s="326">
        <f t="shared" si="443"/>
        <v>1</v>
      </c>
      <c r="QB14" s="326">
        <f t="shared" si="444"/>
        <v>-1</v>
      </c>
      <c r="QC14" s="326">
        <f t="shared" si="445"/>
        <v>1</v>
      </c>
      <c r="QD14" s="326">
        <f t="shared" si="446"/>
        <v>-1</v>
      </c>
      <c r="QE14" s="326">
        <f t="shared" si="447"/>
        <v>1</v>
      </c>
      <c r="QF14" s="326">
        <f t="shared" si="448"/>
        <v>1</v>
      </c>
      <c r="QG14" s="326">
        <f t="shared" si="449"/>
        <v>-1</v>
      </c>
      <c r="QH14" s="326">
        <f t="shared" si="450"/>
        <v>-5</v>
      </c>
      <c r="QI14" s="326">
        <f t="shared" si="451"/>
        <v>5</v>
      </c>
      <c r="QJ14" s="326">
        <f t="shared" si="452"/>
        <v>-1</v>
      </c>
      <c r="QK14" s="326">
        <f t="shared" si="453"/>
        <v>5</v>
      </c>
      <c r="QL14" s="326">
        <f t="shared" si="454"/>
        <v>1</v>
      </c>
      <c r="QM14" s="325">
        <f t="shared" si="455"/>
        <v>3</v>
      </c>
      <c r="QN14" s="325">
        <f t="shared" si="456"/>
        <v>1</v>
      </c>
      <c r="QO14" s="325">
        <f t="shared" si="457"/>
        <v>-3</v>
      </c>
      <c r="QP14" s="325">
        <f t="shared" si="458"/>
        <v>1</v>
      </c>
      <c r="QQ14" s="325">
        <f t="shared" si="459"/>
        <v>-1</v>
      </c>
      <c r="QR14" s="325">
        <f t="shared" si="460"/>
        <v>3</v>
      </c>
      <c r="QS14" s="325">
        <f t="shared" si="461"/>
        <v>1</v>
      </c>
      <c r="QT14" s="325">
        <f t="shared" si="462"/>
        <v>1</v>
      </c>
      <c r="QU14" s="325">
        <f t="shared" si="463"/>
        <v>1</v>
      </c>
      <c r="QV14" s="325">
        <f t="shared" si="464"/>
        <v>-1</v>
      </c>
      <c r="QW14" s="325">
        <f t="shared" si="465"/>
        <v>1</v>
      </c>
      <c r="QX14" s="325">
        <f t="shared" si="466"/>
        <v>0</v>
      </c>
      <c r="QY14" s="325">
        <f t="shared" si="467"/>
        <v>-1</v>
      </c>
      <c r="QZ14" s="325">
        <f t="shared" si="468"/>
        <v>5</v>
      </c>
      <c r="RA14" s="325">
        <f t="shared" si="469"/>
        <v>5</v>
      </c>
      <c r="RB14" s="325">
        <f t="shared" si="470"/>
        <v>-1</v>
      </c>
      <c r="RC14" s="325">
        <f t="shared" si="471"/>
        <v>5</v>
      </c>
      <c r="RD14" s="325">
        <f t="shared" si="472"/>
        <v>1</v>
      </c>
      <c r="RE14" s="326">
        <f t="shared" si="473"/>
        <v>5</v>
      </c>
      <c r="RF14" s="326">
        <f t="shared" si="474"/>
        <v>1</v>
      </c>
      <c r="RG14" s="326">
        <f t="shared" si="475"/>
        <v>-3</v>
      </c>
      <c r="RH14" s="326">
        <f t="shared" si="476"/>
        <v>1</v>
      </c>
      <c r="RI14" s="326">
        <f t="shared" si="477"/>
        <v>-1</v>
      </c>
      <c r="RJ14" s="326">
        <f t="shared" si="478"/>
        <v>3</v>
      </c>
      <c r="RK14" s="326">
        <f t="shared" si="479"/>
        <v>1</v>
      </c>
      <c r="RL14" s="326">
        <f t="shared" si="480"/>
        <v>-1</v>
      </c>
      <c r="RM14" s="326">
        <f t="shared" si="481"/>
        <v>1</v>
      </c>
      <c r="RN14" s="332">
        <f t="shared" si="482"/>
        <v>1</v>
      </c>
      <c r="RO14" s="108">
        <v>14</v>
      </c>
      <c r="RP14" s="112">
        <f t="shared" si="483"/>
        <v>14</v>
      </c>
      <c r="RQ14" s="110" t="str" cm="1">
        <f t="array" ref="RQ14">IFERROR(INDEX($NS$4:$RN$4,_xlfn.AGGREGATE(15,6,COLUMN($NS$4:$RN$4)-COLUMN($NR$1)/($NS14:$RN14=LARGE($NS14:$RN14,1)),COLUMNS($RN$4:$RN$4))),"")</f>
        <v>DX</v>
      </c>
      <c r="RR14" s="110" t="str" cm="1">
        <f t="array" ref="RR14">IFERROR(INDEX($NS$4:$RN$4,_xlfn.AGGREGATE(15,6,COLUMN($NS$4:$RN$4)-COLUMN($NR$1)/($NS14:$RN14=LARGE($NS14:$RN14,2)),COLUMNS($RN$4:$RO$4))),"")</f>
        <v>FZ</v>
      </c>
      <c r="RS14" s="110" t="str" cm="1">
        <f t="array" ref="RS14">IFERROR(INDEX($NS$4:$RN$4,_xlfn.AGGREGATE(15,6,COLUMN($NS$4:$RN$4)-COLUMN($NR$1)/($NS14:$RN14=LARGE($NS14:$RN14,3)),COLUMNS($RN$4:$RP$4))),"")</f>
        <v>GF</v>
      </c>
      <c r="RT14" s="110" t="str" cm="1">
        <f t="array" ref="RT14">IFERROR(INDEX($NS$4:$RN$4,_xlfn.AGGREGATE(15,6,COLUMN($NS$4:$RN$4)-COLUMN($NR$1)/($NS14:$RN14=LARGE($NS14:$RN14,4)),COLUMNS($RN$4:$RQ$4))),"")</f>
        <v>HV</v>
      </c>
      <c r="RU14" s="110" t="str" cm="1">
        <f t="array" ref="RU14">IFERROR(INDEX($NS$4:$RN$4,_xlfn.AGGREGATE(15,6,COLUMN($NS$4:$RN$4)-COLUMN($NR$1)/($NS14:$RN14=LARGE($NS14:$RN14,5)),COLUMNS($RN$4:$RR$4))),"")</f>
        <v>JX</v>
      </c>
      <c r="RV14" s="110" t="str" cm="1">
        <f t="array" ref="RV14">IFERROR(INDEX($NS$4:$RN$4,_xlfn.AGGREGATE(15,6,COLUMN($NS$4:$RN$4)-COLUMN($NR$1)/($NS14:$RN14=LARGE($NS14:$RN14,6)),COLUMNS($RN$4:$RS$4))),"")</f>
        <v>KD</v>
      </c>
      <c r="RW14" s="108" t="str">
        <f t="shared" si="499"/>
        <v/>
      </c>
      <c r="RX14" s="111" t="str">
        <f t="shared" ca="1" si="500"/>
        <v>R</v>
      </c>
      <c r="RY14" s="111" t="e" cm="1">
        <f t="array" aca="1" ref="RY14" ca="1">IF(INDIRECT(VLOOKUP(RY13,General!AC:AE,3,FALSE)&amp;RO13)&gt;0,RY13,RW13)</f>
        <v>#N/A</v>
      </c>
      <c r="RZ14" s="112">
        <f t="shared" ca="1" si="501"/>
        <v>5</v>
      </c>
      <c r="SA14" s="110" t="s">
        <v>45</v>
      </c>
      <c r="SB14" s="111" t="s">
        <v>45</v>
      </c>
      <c r="SC14" s="111" t="s">
        <v>45</v>
      </c>
      <c r="SD14" s="111" t="s">
        <v>45</v>
      </c>
      <c r="SE14" s="111" t="s">
        <v>45</v>
      </c>
      <c r="SF14" s="109" t="s">
        <v>45</v>
      </c>
      <c r="SG14" s="133" t="e">
        <f ca="1">IF(RQ14="",-1,COUNTIF(INDIRECT(SA14&amp;$DN$10):INDIRECT(SA14&amp;RO14),"Y"))</f>
        <v>#REF!</v>
      </c>
      <c r="SH14" s="136" t="e">
        <f ca="1">IF(RR14="",-1,COUNTIF(INDIRECT(SB14&amp;$DN$10):INDIRECT(SB14&amp;RO14),"Y"))</f>
        <v>#REF!</v>
      </c>
      <c r="SI14" s="136" t="e">
        <f ca="1">IF(RS14="",-1,COUNTIF(INDIRECT(SC14&amp;$DN$10):INDIRECT(SC14&amp;RO14),"Y"))</f>
        <v>#REF!</v>
      </c>
      <c r="SJ14" s="134" t="e">
        <f ca="1">IF(RT14="",-1,COUNTIF(INDIRECT(SD14&amp;$DN$10):INDIRECT(SD14&amp;RO14),"Y"))</f>
        <v>#REF!</v>
      </c>
      <c r="SK14" s="138" t="e">
        <f ca="1">IF(RU14="",-1,COUNTIF(INDIRECT(SE14&amp;$DN$10):INDIRECT(SE14&amp;RO14),"Y"))</f>
        <v>#REF!</v>
      </c>
      <c r="SL14" s="138" t="e">
        <f ca="1">IF(RV14="",-1,COUNTIF(INDIRECT(SF14&amp;$DN$10):INDIRECT(SF14&amp;RO14),"Y"))</f>
        <v>#REF!</v>
      </c>
      <c r="SM14" s="110" t="str" cm="1">
        <f t="array" ref="SM14">IFERROR(INDEX($DP$14:$DU$14,_xlfn.AGGREGATE(15,6,COLUMN($DP$14:$DU$14)-COLUMN($DO$14)/($NR$14:$NW$14=MAX($NR$14:$NW$14)),COLUMNS($DP$14:RQ14))),"")</f>
        <v/>
      </c>
      <c r="SN14" s="111" t="str" cm="1">
        <f t="array" ref="SN14">IFERROR(INDEX($DP$14:$DU$14,_xlfn.AGGREGATE(15,6,COLUMN($DP$14:$DU$14)-COLUMN($DO$14)/($NR$14:$NW$14=MAX($NR$14:$NW$14)),COLUMNS($DP$14:RR14))),"")</f>
        <v/>
      </c>
      <c r="SO14" s="111" t="str" cm="1">
        <f t="array" ref="SO14">IFERROR(INDEX($DP$14:$DU$14,_xlfn.AGGREGATE(15,6,COLUMN($DP$14:$DU$14)-COLUMN($DO$14)/($NR$14:$NW$14=MAX($NR$14:$NW$14)),COLUMNS($DP$14:RS14))),"")</f>
        <v/>
      </c>
      <c r="SP14" s="111" t="str" cm="1">
        <f t="array" ref="SP14">IFERROR(INDEX($DP$14:$DU$14,_xlfn.AGGREGATE(15,6,COLUMN($DP$14:$DU$14)-COLUMN($DO$14)/($NR$14:$NW$14=MAX($NR$14:$NW$14)),COLUMNS($DP$14:RT14))),"")</f>
        <v/>
      </c>
      <c r="SQ14" s="111" t="str" cm="1">
        <f t="array" ref="SQ14">IFERROR(INDEX($DP$14:$DU$14,_xlfn.AGGREGATE(15,6,COLUMN($DP$14:$DU$14)-COLUMN($DO$14)/($NR$14:$NW$14=MAX($NR$14:$NW$14)),COLUMNS($DP$14:RU14))),"")</f>
        <v/>
      </c>
      <c r="SR14" s="109" t="str" cm="1">
        <f t="array" ref="SR14">IFERROR(INDEX($DP$14:$DU$14,_xlfn.AGGREGATE(15,6,COLUMN($DP$14:$DU$14)-COLUMN($DO$14)/($NR$14:$NW$14=MAX($NR$14:$NW$14)),COLUMNS($DP$14:RV14))),"")</f>
        <v/>
      </c>
      <c r="SS14" s="114">
        <f t="shared" ca="1" si="485"/>
        <v>6</v>
      </c>
      <c r="ST14" s="112">
        <f t="shared" ca="1" si="502"/>
        <v>5</v>
      </c>
      <c r="SU14" s="137" t="str" cm="1">
        <f t="array" aca="1" ref="SU14" ca="1">INDEX(SM14:SR14,1,ST14)</f>
        <v/>
      </c>
      <c r="SV14" s="110" t="str">
        <f t="shared" ca="1" si="21"/>
        <v>B</v>
      </c>
      <c r="SW14" s="111" t="str">
        <f t="shared" ca="1" si="22"/>
        <v>T</v>
      </c>
      <c r="SX14" s="111" t="str">
        <f t="shared" si="23"/>
        <v>C</v>
      </c>
      <c r="SY14" s="111" t="str">
        <f t="shared" ca="1" si="12"/>
        <v/>
      </c>
      <c r="SZ14" s="111" t="str">
        <f t="shared" ca="1" si="13"/>
        <v/>
      </c>
      <c r="TA14" s="111" t="str">
        <f t="shared" si="14"/>
        <v>XF2L4</v>
      </c>
      <c r="TB14" s="114" t="str">
        <f t="shared" si="334"/>
        <v/>
      </c>
      <c r="TC14" s="114" t="str">
        <f t="shared" si="335"/>
        <v/>
      </c>
      <c r="TD14" s="114" t="str">
        <f t="shared" si="336"/>
        <v/>
      </c>
      <c r="TE14" s="114" t="str">
        <f t="shared" si="337"/>
        <v/>
      </c>
      <c r="TF14" s="114" t="str">
        <f t="shared" si="338"/>
        <v/>
      </c>
      <c r="TG14" s="114" t="str">
        <f t="shared" si="339"/>
        <v/>
      </c>
      <c r="TH14" s="114" t="e">
        <f t="shared" ca="1" si="340"/>
        <v>#VALUE!</v>
      </c>
      <c r="TI14" s="114" t="e">
        <f t="shared" ca="1" si="341"/>
        <v>#VALUE!</v>
      </c>
      <c r="TJ14" s="110">
        <f t="shared" si="15"/>
        <v>-1</v>
      </c>
      <c r="TK14" s="111">
        <f>IF(CC14="",0,IFERROR(VLOOKUP(CC9&amp;CC10&amp;CC11&amp;CC12&amp;CC13&amp;CC14,General!I:J,2,FALSE),0))</f>
        <v>-1</v>
      </c>
      <c r="TL14" s="111">
        <f>IF(CF14="",0,IFERROR(VLOOKUP(CF9&amp;CF10&amp;CF11&amp;CF12&amp;CF13&amp;CF14,General!I:J,2,FALSE),0))</f>
        <v>1</v>
      </c>
      <c r="TM14" s="111">
        <f>IF(CI14="",0,IFERROR(VLOOKUP(CI9&amp;CI10&amp;CI11&amp;CI12&amp;CI13&amp;CI14,General!I:J,2,FALSE),0))</f>
        <v>-1</v>
      </c>
      <c r="TN14" s="111">
        <f>IF(CL14="",0,IFERROR(VLOOKUP(CL9&amp;CL10&amp;CL11&amp;CL12&amp;CL13&amp;CL14,General!I:J,2,FALSE),0))</f>
        <v>1</v>
      </c>
      <c r="TO14" s="111">
        <f>IF(CO14="",0,IFERROR(VLOOKUP(CO9&amp;CO10&amp;CO11&amp;CO12&amp;CO13&amp;CO14,General!I:J,2,FALSE),0))</f>
        <v>-1</v>
      </c>
      <c r="TP14" s="111">
        <f>IF(CR14="",0,IFERROR(VLOOKUP(CR9&amp;CR10&amp;CR11&amp;CR12&amp;CR13&amp;CR14,General!I:J,2,FALSE),0))</f>
        <v>1</v>
      </c>
      <c r="TQ14" s="111">
        <f>IF(CU14="",0,IFERROR(VLOOKUP(CU9&amp;CU10&amp;CU11&amp;CU12&amp;CU13&amp;CU14,General!I:J,2,FALSE),0))</f>
        <v>-1</v>
      </c>
      <c r="TR14" s="111">
        <f>IF(CX14="",0,IFERROR(VLOOKUP(CX9&amp;CX10&amp;CX11&amp;CX12&amp;CX13&amp;CX14,General!I:J,2,FALSE),0))</f>
        <v>1</v>
      </c>
      <c r="TS14" s="111">
        <f>IF(DA14="",0,IFERROR(VLOOKUP(DA9&amp;DA10&amp;DA11&amp;DA12&amp;DA13&amp;DA14,General!I:J,2,FALSE),0))</f>
        <v>1</v>
      </c>
      <c r="TT14" s="111">
        <f>IF(DD14="",0,IFERROR(VLOOKUP(DD9&amp;DD10&amp;DD11&amp;DD12&amp;DD13&amp;DD14,General!I:J,2,FALSE),0))</f>
        <v>-1</v>
      </c>
      <c r="TU14" s="111">
        <f>IF(DG14="",0,IFERROR(VLOOKUP(DG9&amp;DG10&amp;DG11&amp;DG12&amp;DG13&amp;DG14,General!I:J,2,FALSE),0))</f>
        <v>1</v>
      </c>
      <c r="TV14" s="111">
        <f>IF(DJ14="",0,IFERROR(VLOOKUP(DJ9&amp;DJ10&amp;DJ11&amp;DJ12&amp;DJ13&amp;DJ14,General!I:J,2,FALSE),0))</f>
        <v>-1</v>
      </c>
      <c r="TW14" s="111">
        <f>IF(DM14="",0,IFERROR(VLOOKUP(DM9&amp;DM10&amp;DM11&amp;DM12&amp;DM13&amp;DM14,General!I:J,2,FALSE),0))</f>
        <v>1</v>
      </c>
      <c r="TX14" s="111">
        <f>IF(DP14="",0,IFERROR(VLOOKUP(DP9&amp;DP10&amp;DP11&amp;DP12&amp;DP13&amp;DP14,General!I:J,2,FALSE),0))</f>
        <v>-1</v>
      </c>
      <c r="TY14" s="111">
        <f>IF(DS14="",0,IFERROR(VLOOKUP(DS9&amp;DS10&amp;DS11&amp;DS12&amp;DS13&amp;DS14,General!I:J,2,FALSE),0))</f>
        <v>1</v>
      </c>
      <c r="TZ14" s="111">
        <f>IF(DV14="",0,IFERROR(VLOOKUP(DV9&amp;DV10&amp;DV11&amp;DV12&amp;DV13&amp;DV14,General!I:J,2,FALSE),0))</f>
        <v>-1</v>
      </c>
      <c r="UA14" s="111">
        <f>IF(DY14="",0,IFERROR(VLOOKUP(DY9&amp;DY10&amp;DY11&amp;DY12&amp;DY13&amp;DY14,General!I:J,2,FALSE),0))</f>
        <v>1</v>
      </c>
      <c r="UB14" s="111">
        <f>IF(EE14="",0,IFERROR(VLOOKUP(EE9&amp;EE10&amp;EE11&amp;EE12&amp;EE13&amp;EE14,General!I:J,2,FALSE),0))</f>
        <v>-1</v>
      </c>
      <c r="UC14" s="111">
        <f>IF(EH14="",0,IFERROR(VLOOKUP(EH9&amp;EH10&amp;EH11&amp;EH12&amp;EH13&amp;EH14,General!I:J,2,FALSE),0))</f>
        <v>-1</v>
      </c>
      <c r="UD14" s="111">
        <f>IF(EK14="",0,IFERROR(VLOOKUP(EK9&amp;EK10&amp;EK11&amp;EK12&amp;EK13&amp;EK14,General!I:J,2,FALSE),0))</f>
        <v>1</v>
      </c>
      <c r="UE14" s="111">
        <f>IF(EN14="",0,IFERROR(VLOOKUP(EN9&amp;EN10&amp;EN11&amp;EN12&amp;EN13&amp;EN14,General!I:J,2,FALSE),0))</f>
        <v>-1</v>
      </c>
      <c r="UF14" s="111">
        <f>IF(EQ14="",0,IFERROR(VLOOKUP(EQ9&amp;EQ10&amp;EQ11&amp;EQ12&amp;EQ13&amp;EQ14,General!I:J,2,FALSE),0))</f>
        <v>-1</v>
      </c>
      <c r="UG14" s="111">
        <f>IF(ET14="",0,IFERROR(VLOOKUP(ET9&amp;ET10&amp;ET11&amp;ET12&amp;ET13&amp;ET14,General!I:J,2,FALSE),0))</f>
        <v>1</v>
      </c>
      <c r="UH14" s="111">
        <f>IF(EW14="",0,IFERROR(VLOOKUP(EW9&amp;EW10&amp;EW11&amp;EW12&amp;EW13&amp;EW14,General!I:J,2,FALSE),0))</f>
        <v>-1</v>
      </c>
      <c r="UI14" s="111">
        <f>IF(EZ14="",0,IFERROR(VLOOKUP(EZ9&amp;EZ10&amp;EZ11&amp;EZ12&amp;EZ13&amp;EZ14,General!I:J,2,FALSE),0))</f>
        <v>1</v>
      </c>
      <c r="UJ14" s="111">
        <f>IF(FC14="",0,IFERROR(VLOOKUP(FC9&amp;FC10&amp;FC11&amp;FC12&amp;FC13&amp;FC14,General!I:J,2,FALSE),0))</f>
        <v>-1</v>
      </c>
      <c r="UK14" s="111">
        <f>IF(FF14="",0,IFERROR(VLOOKUP(FF9&amp;FF10&amp;FF11&amp;FF12&amp;FF13&amp;FF14,General!I:J,2,FALSE),0))</f>
        <v>-1</v>
      </c>
      <c r="UL14" s="111">
        <f>IF(FI14="",0,IFERROR(VLOOKUP(FI9&amp;FI10&amp;FI11&amp;FI12&amp;FI13&amp;FI14,General!I:J,2,FALSE),0))</f>
        <v>1</v>
      </c>
      <c r="UM14" s="111">
        <f>IF(FL14="",0,IFERROR(VLOOKUP(FL9&amp;FL10&amp;FL11&amp;FL12&amp;FL13&amp;FL14,General!I:J,2,FALSE),0))</f>
        <v>-1</v>
      </c>
      <c r="UN14" s="111">
        <f>IF(FO14="",0,IFERROR(VLOOKUP(FO9&amp;FO10&amp;FO11&amp;FO12&amp;FO13&amp;FO14,General!I:J,2,FALSE),0))</f>
        <v>1</v>
      </c>
      <c r="UO14" s="111">
        <f>IF(FR14="",0,IFERROR(VLOOKUP(FR9&amp;FR10&amp;FR11&amp;FR12&amp;FR13&amp;FR14,General!I:J,2,FALSE),0))</f>
        <v>-1</v>
      </c>
      <c r="UP14" s="111">
        <f>IF(FU14="",0,IFERROR(VLOOKUP(FU9&amp;FU10&amp;FU11&amp;FU12&amp;FU13&amp;FU14,General!I:J,2,FALSE),0))</f>
        <v>1</v>
      </c>
      <c r="UQ14" s="111">
        <f>IF(FX14="",0,IFERROR(VLOOKUP(FX9&amp;FX10&amp;FX11&amp;FX12&amp;FX13&amp;FX14,General!I:J,2,FALSE),0))</f>
        <v>-1</v>
      </c>
      <c r="UR14" s="111">
        <f>IF(GA14="",0,IFERROR(VLOOKUP(GA9&amp;GA10&amp;GA11&amp;GA12&amp;GA13&amp;GA14,General!I:J,2,FALSE),0))</f>
        <v>1</v>
      </c>
      <c r="US14" s="111">
        <f>IF(GD14="",0,IFERROR(VLOOKUP(GD9&amp;GD10&amp;GD11&amp;GD12&amp;GD13&amp;GD14,General!I:J,2,FALSE),0))</f>
        <v>1</v>
      </c>
      <c r="UT14" s="111">
        <f>IF(GG14="",0,IFERROR(VLOOKUP(GG9&amp;GG10&amp;GG11&amp;GG12&amp;GG13&amp;GG14,General!I:J,2,FALSE),0))</f>
        <v>1</v>
      </c>
      <c r="UU14" s="111">
        <f>IF(GJ14="",0,IFERROR(VLOOKUP(GJ9&amp;GJ10&amp;GJ11&amp;GJ12&amp;GJ13&amp;GJ14,General!I:J,2,FALSE),0))</f>
        <v>-1</v>
      </c>
      <c r="UV14" s="111">
        <f>IF(GM14="",0,IFERROR(VLOOKUP(GM9&amp;GM10&amp;GM11&amp;GM12&amp;GM13&amp;GM14,General!I:J,2,FALSE),0))</f>
        <v>-1</v>
      </c>
      <c r="UW14" s="111">
        <f>IF(GP14="",0,IFERROR(VLOOKUP(GP9&amp;GP10&amp;GP11&amp;GP12&amp;GP13&amp;GP14,General!I:J,2,FALSE),0))</f>
        <v>1</v>
      </c>
      <c r="UX14" s="111">
        <f>IF(GS14="",0,IFERROR(VLOOKUP(GS9&amp;GS10&amp;GS11&amp;GS12&amp;GS13&amp;GS14,General!I:J,2,FALSE),0))</f>
        <v>-1</v>
      </c>
      <c r="UY14" s="111">
        <f>IF(GV14="",0,IFERROR(VLOOKUP(GV9&amp;GV10&amp;GV11&amp;GV12&amp;GV13&amp;GV14,General!I:J,2,FALSE),0))</f>
        <v>1</v>
      </c>
      <c r="UZ14" s="111">
        <f>IF(GY14="",0,IFERROR(VLOOKUP(GY9&amp;GY10&amp;GY11&amp;GY12&amp;GY13&amp;GY14,General!I:J,2,FALSE),0))</f>
        <v>-1</v>
      </c>
      <c r="VA14" s="111">
        <f>IF(HB14="",0,IFERROR(VLOOKUP(HB9&amp;HB10&amp;HB11&amp;HB12&amp;HB13&amp;HB14,General!I:J,2,FALSE),0))</f>
        <v>-1</v>
      </c>
      <c r="VB14" s="111">
        <f>IF(HE14="",0,IFERROR(VLOOKUP(HE9&amp;HE10&amp;HE11&amp;HE12&amp;HE13&amp;HE14,General!I:J,2,FALSE),0))</f>
        <v>1</v>
      </c>
      <c r="VC14" s="111">
        <f>IF(HH14="",0,IFERROR(VLOOKUP(HH9&amp;HH10&amp;HH11&amp;HH12&amp;HH13&amp;HH14,General!I:J,2,FALSE),0))</f>
        <v>-1</v>
      </c>
      <c r="VD14" s="111">
        <f>IF(HK14="",0,IFERROR(VLOOKUP(HK9&amp;HK10&amp;HK11&amp;HK12&amp;HK13&amp;HK14,General!I:J,2,FALSE),0))</f>
        <v>1</v>
      </c>
      <c r="VE14" s="111">
        <f>IF(HN14="",0,IFERROR(VLOOKUP(HN9&amp;HN10&amp;HN11&amp;HN12&amp;HN13&amp;HN14,General!I:J,2,FALSE),0))</f>
        <v>-1</v>
      </c>
      <c r="VF14" s="111">
        <f>IF(HQ14="",0,IFERROR(VLOOKUP(HQ9&amp;HQ10&amp;HQ11&amp;HQ12&amp;HQ13&amp;HQ14,General!I:J,2,FALSE),0))</f>
        <v>1</v>
      </c>
      <c r="VG14" s="111">
        <f>IF(HT14="",0,IFERROR(VLOOKUP(HT9&amp;HT10&amp;HT11&amp;HT12&amp;HT13&amp;HT14,General!I:J,2,FALSE),0))</f>
        <v>-1</v>
      </c>
      <c r="VH14" s="111">
        <f>IF(HW14="",0,IFERROR(VLOOKUP(HW9&amp;HW10&amp;HW11&amp;HW12&amp;HW13&amp;HW14,General!I:J,2,FALSE),0))</f>
        <v>1</v>
      </c>
      <c r="VI14" s="111">
        <f>IF(HZ14="",0,IFERROR(VLOOKUP(HZ9&amp;HZ10&amp;HZ11&amp;HZ12&amp;HZ13&amp;HZ14,General!I:J,2,FALSE),0))</f>
        <v>1</v>
      </c>
      <c r="VJ14" s="111">
        <f>IF(FF14="",0,IFERROR(VLOOKUP(FF9&amp;FF10&amp;FF11&amp;FF12&amp;FF13&amp;FF14,General!I:J,2,FALSE),0))</f>
        <v>-1</v>
      </c>
      <c r="VK14" s="111">
        <f>IF(FI14="",0,IFERROR(VLOOKUP(FI9&amp;FI10&amp;FI11&amp;FI12&amp;FI13&amp;FI14,General!I:J,2,FALSE),0))</f>
        <v>1</v>
      </c>
      <c r="VL14" s="111">
        <f>IF(II14="",0,IFERROR(VLOOKUP(II9&amp;II10&amp;II11&amp;II12&amp;II13&amp;II14,General!I:J,2,FALSE),0))</f>
        <v>-1</v>
      </c>
      <c r="VM14" s="111">
        <f>IF(IL14="",0,IFERROR(VLOOKUP(IL9&amp;IL10&amp;IL11&amp;IL12&amp;IL13&amp;IL14,General!I:J,2,FALSE),0))</f>
        <v>-1</v>
      </c>
      <c r="VN14" s="111">
        <f>IF(IO14="",0,IFERROR(VLOOKUP(IO9&amp;IO10&amp;IO11&amp;IO12&amp;IO13&amp;IO14,General!I:J,2,FALSE),0))</f>
        <v>-1</v>
      </c>
      <c r="VO14" s="111">
        <f>IF(IR14="",0,IFERROR(VLOOKUP(IR9&amp;IR10&amp;IR11&amp;IR12&amp;IR13&amp;IR14,General!I:J,2,FALSE),0))</f>
        <v>1</v>
      </c>
      <c r="VP14" s="111">
        <f>IF(IU14="",0,IFERROR(VLOOKUP(IU9&amp;IU10&amp;IU11&amp;IU12&amp;IU13&amp;IU14,General!I:J,2,FALSE),0))</f>
        <v>-1</v>
      </c>
      <c r="VQ14" s="111">
        <f>IF(IX14="",0,IFERROR(VLOOKUP(IX9&amp;IX10&amp;IX11&amp;IX12&amp;IX13&amp;IX14,General!I:J,2,FALSE),0))</f>
        <v>1</v>
      </c>
      <c r="VR14" s="111">
        <f>IF(JA14="",0,IFERROR(VLOOKUP(JA9&amp;JA10&amp;JA11&amp;JA12&amp;JA13&amp;JA14,General!I:J,2,FALSE),0))</f>
        <v>-1</v>
      </c>
      <c r="VS14" s="111">
        <f>IF(JD14="",0,IFERROR(VLOOKUP(JD9&amp;JD10&amp;JD11&amp;JD12&amp;JD13&amp;JD14,General!I:J,2,FALSE),0))</f>
        <v>-1</v>
      </c>
      <c r="VT14" s="111">
        <f>IF(JG14="",0,IFERROR(VLOOKUP(JG9&amp;JG10&amp;JG11&amp;JG12&amp;JG13&amp;JG14,General!I:J,2,FALSE),0))</f>
        <v>1</v>
      </c>
      <c r="VU14" s="111">
        <f>IF(JJ14="",0,IFERROR(VLOOKUP(JJ9&amp;JJ10&amp;JJ11&amp;JJ12&amp;JJ13&amp;JJ14,General!I:J,2,FALSE),0))</f>
        <v>-1</v>
      </c>
      <c r="VV14" s="111">
        <f>IF(JM14="",0,IFERROR(VLOOKUP(JM9&amp;JM10&amp;JM11&amp;JM12&amp;JM13&amp;JM14,General!I:J,2,FALSE),0))</f>
        <v>1</v>
      </c>
      <c r="VW14" s="111">
        <f>IF(JP14="",0,IFERROR(VLOOKUP(JP9&amp;JP10&amp;JP11&amp;JP12&amp;JP13&amp;JP14,General!I:J,2,FALSE),0))</f>
        <v>-1</v>
      </c>
      <c r="VX14" s="111">
        <f>IF(JS14="",0,IFERROR(VLOOKUP(JS9&amp;JS10&amp;JS11&amp;JS12&amp;JS13&amp;JS14,General!I:J,2,FALSE),0))</f>
        <v>1</v>
      </c>
      <c r="VY14" s="111">
        <f>IF(JV14="",0,IFERROR(VLOOKUP(JV9&amp;JV10&amp;JV11&amp;JV12&amp;JV13&amp;JV14,General!I:J,2,FALSE),0))</f>
        <v>-1</v>
      </c>
      <c r="VZ14" s="111">
        <f>IF(JY14="",0,IFERROR(VLOOKUP(JY9&amp;JY10&amp;JY11&amp;JY12&amp;JY13&amp;JY14,General!I:J,2,FALSE),0))</f>
        <v>1</v>
      </c>
      <c r="WA14" s="111">
        <f>IF(KB14="",0,IFERROR(VLOOKUP(KB9&amp;KB10&amp;KB11&amp;KB12&amp;KB13&amp;KB14,General!I:J,2,FALSE),0))</f>
        <v>1</v>
      </c>
      <c r="WB14" s="111">
        <f>IF(KE14="",0,IFERROR(VLOOKUP(KE9&amp;KE10&amp;KE11&amp;KE12&amp;KE13&amp;KE14,General!I:J,2,FALSE),0))</f>
        <v>1</v>
      </c>
      <c r="WC14" s="111">
        <f>IF(KH14="",0,IFERROR(VLOOKUP(KH9&amp;KH10&amp;KH11&amp;KH12&amp;KH13&amp;KH14,General!I:J,2,FALSE),0))</f>
        <v>-1</v>
      </c>
      <c r="WD14" s="111">
        <f>IF(KK14="",0,IFERROR(VLOOKUP(KK9&amp;KK10&amp;KK11&amp;KK12&amp;KK13&amp;KK14,General!I:J,2,FALSE),0))</f>
        <v>1</v>
      </c>
      <c r="WE14" s="111">
        <f>IF(KN14="",0,IFERROR(VLOOKUP(KN9&amp;KN10&amp;KN11&amp;KN12&amp;KN13&amp;KN14,General!I:J,2,FALSE),0))</f>
        <v>-1</v>
      </c>
      <c r="WF14" s="111">
        <f>IF(KQ14="",0,IFERROR(VLOOKUP(KQ9&amp;KQ10&amp;KQ11&amp;KQ12&amp;KQ13&amp;KQ14,General!I:J,2,FALSE),0))</f>
        <v>-1</v>
      </c>
      <c r="WG14" s="111">
        <f>IF(KT14="",0,IFERROR(VLOOKUP(KT9&amp;KT10&amp;KT11&amp;KT12&amp;KT13&amp;KT14,General!I:J,2,FALSE),0))</f>
        <v>1</v>
      </c>
      <c r="WH14" s="111">
        <f>IF(KW14="",0,IFERROR(VLOOKUP(KW9&amp;KW10&amp;KW11&amp;KW12&amp;KW13&amp;KW14,General!I:J,2,FALSE),0))</f>
        <v>-1</v>
      </c>
      <c r="WI14" s="111">
        <f>IF(KZ14="",0,IFERROR(VLOOKUP(KZ9&amp;KZ10&amp;KZ11&amp;KZ12&amp;KZ13&amp;KZ14,General!I:J,2,FALSE),0))</f>
        <v>1</v>
      </c>
      <c r="WJ14" s="111">
        <f>IF(LC14="",0,IFERROR(VLOOKUP(LC9&amp;LC10&amp;LC11&amp;LC12&amp;LC13&amp;LC14,General!I:J,2,FALSE),0))</f>
        <v>-1</v>
      </c>
      <c r="WK14" s="111">
        <f>IF(LF14="",0,IFERROR(VLOOKUP(LF9&amp;LF10&amp;LF11&amp;LF12&amp;LF13&amp;LF14,General!I:J,2,FALSE),0))</f>
        <v>1</v>
      </c>
      <c r="WL14" s="111">
        <f>IF(LI14="",0,IFERROR(VLOOKUP(LI9&amp;LI10&amp;LI11&amp;LI12&amp;LI13&amp;LI14,General!I:J,2,FALSE),0))</f>
        <v>1</v>
      </c>
      <c r="WM14" s="111">
        <f>IF(LL14="",0,IFERROR(VLOOKUP(LL9&amp;LL10&amp;LL11&amp;LL12&amp;LL13&amp;LL14,General!I:J,2,FALSE),0))</f>
        <v>1</v>
      </c>
      <c r="WN14" s="111">
        <f>IF(LO14="",0,IFERROR(VLOOKUP(LO9&amp;LO10&amp;LO11&amp;LO12&amp;LO13&amp;LO14,General!I:J,2,FALSE),0))</f>
        <v>1</v>
      </c>
      <c r="WO14" s="111">
        <f>IF(LR14="",0,IFERROR(VLOOKUP(LR9&amp;LR10&amp;LR11&amp;LR12&amp;LR13&amp;LR14,General!I:J,2,FALSE),0))</f>
        <v>1</v>
      </c>
      <c r="WP14" s="111">
        <f>IF(LU14="",0,IFERROR(VLOOKUP(LU9&amp;LU10&amp;LU11&amp;LU12&amp;LU13&amp;LU14,General!I:J,2,FALSE),0))</f>
        <v>1</v>
      </c>
      <c r="WQ14" s="111">
        <f>IF(LX14="",0,IFERROR(VLOOKUP(LX9&amp;LX10&amp;LX11&amp;LX12&amp;LX13&amp;LX14,General!I:J,2,FALSE),0))</f>
        <v>1</v>
      </c>
      <c r="WR14" s="111">
        <f>IF(MA14="",0,IFERROR(VLOOKUP(MA9&amp;MA10&amp;MA11&amp;MA12&amp;MA13&amp;MA14,General!I:J,2,FALSE),0))</f>
        <v>1</v>
      </c>
      <c r="WS14" s="111">
        <f>IF(MD14="",0,IFERROR(VLOOKUP(MD9&amp;MD10&amp;MD11&amp;MD12&amp;MD13&amp;MD14,General!I:J,2,FALSE),0))</f>
        <v>1</v>
      </c>
      <c r="WT14" s="111">
        <f>IF(MG14="",0,IFERROR(VLOOKUP(MG9&amp;MG10&amp;MG11&amp;MG12&amp;MG13&amp;MG14,General!I:J,2,FALSE),0))</f>
        <v>1</v>
      </c>
      <c r="WU14" s="111">
        <f>IF(MJ14="",0,IFERROR(VLOOKUP(MJ9&amp;MJ10&amp;MJ11&amp;MJ12&amp;MJ13&amp;MJ14,General!I:J,2,FALSE),0))</f>
        <v>-1</v>
      </c>
      <c r="WV14" s="111">
        <f>IF(MM14="",0,IFERROR(VLOOKUP(MM9&amp;MM10&amp;MM11&amp;MM12&amp;MM13&amp;MM14,General!I:J,2,FALSE),0))</f>
        <v>1</v>
      </c>
      <c r="WW14" s="111">
        <f>IF(MP14="",0,IFERROR(VLOOKUP(MP9&amp;MP10&amp;MP11&amp;MP12&amp;MP13&amp;MP14,General!I:J,2,FALSE),0))</f>
        <v>-1</v>
      </c>
      <c r="WX14" s="111">
        <f>IF(MS14="",0,IFERROR(VLOOKUP(MS9&amp;MS10&amp;MS11&amp;MS12&amp;MS13&amp;MS14,General!I:J,2,FALSE),0))</f>
        <v>-1</v>
      </c>
      <c r="WY14" s="111">
        <f>IF(MV14="",0,IFERROR(VLOOKUP(MV9&amp;MV10&amp;MV11&amp;MV12&amp;MV13&amp;MV14,General!I:J,2,FALSE),0))</f>
        <v>1</v>
      </c>
      <c r="WZ14" s="111">
        <f>IF(MY14="",0,IFERROR(VLOOKUP(MY9&amp;MY10&amp;MY11&amp;MY12&amp;MY13&amp;MY14,General!I:J,2,FALSE),0))</f>
        <v>-1</v>
      </c>
      <c r="XA14" s="111">
        <f>IF(NB14="",0,IFERROR(VLOOKUP(NB9&amp;NB10&amp;NB11&amp;NB12&amp;NB13&amp;NB14,General!I:J,2,FALSE),0))</f>
        <v>1</v>
      </c>
      <c r="XB14" s="111">
        <f>IF(NE14="",0,IFERROR(VLOOKUP(NE9&amp;NE10&amp;NE11&amp;NE12&amp;NE13&amp;NE14,General!I:J,2,FALSE),0))</f>
        <v>-1</v>
      </c>
      <c r="XC14" s="111">
        <f>IF(NH14="",0,IFERROR(VLOOKUP(NH9&amp;NH10&amp;NH11&amp;NH12&amp;NH13&amp;NH14,General!I:J,2,FALSE),0))</f>
        <v>-1</v>
      </c>
      <c r="XD14" s="111">
        <f>IF(NK14="",0,IFERROR(VLOOKUP(NK9&amp;NK10&amp;NK11&amp;NK12&amp;NK13&amp;NK14,General!I:J,2,FALSE),0))</f>
        <v>1</v>
      </c>
      <c r="XE14" s="109">
        <f>IF(NN14="",0,IFERROR(VLOOKUP(NN9&amp;NN10&amp;NN11&amp;NN12&amp;NN13&amp;NN14,General!I:J,2,FALSE),0))</f>
        <v>-1</v>
      </c>
      <c r="XF14" s="155">
        <f>IF(EB14="",0,IFERROR(VLOOKUP(EB9&amp;EB10&amp;EB11&amp;EB12&amp;EB13&amp;EB14,General!I:J,2,FALSE),0))</f>
        <v>-1</v>
      </c>
      <c r="XG14" s="109">
        <v>0</v>
      </c>
      <c r="XH14" s="114" t="str">
        <f t="shared" si="486"/>
        <v/>
      </c>
      <c r="XI14" s="114" t="str">
        <f t="shared" ca="1" si="342"/>
        <v>N</v>
      </c>
      <c r="XJ14" s="114" t="str">
        <f t="shared" ca="1" si="343"/>
        <v>N</v>
      </c>
      <c r="XK14" s="114" t="str">
        <f t="shared" si="344"/>
        <v>N</v>
      </c>
      <c r="XL14" s="114" t="str">
        <f t="shared" si="345"/>
        <v/>
      </c>
      <c r="XM14" s="150" t="str">
        <f t="shared" si="346"/>
        <v/>
      </c>
      <c r="XN14" s="114" t="str">
        <f t="shared" si="347"/>
        <v/>
      </c>
      <c r="XO14" s="114" t="str">
        <f t="shared" si="348"/>
        <v/>
      </c>
      <c r="XP14" s="114" t="str">
        <f t="shared" si="349"/>
        <v/>
      </c>
      <c r="XQ14" s="114" t="str">
        <f t="shared" si="350"/>
        <v/>
      </c>
      <c r="XR14" s="114" t="str">
        <f t="shared" si="351"/>
        <v/>
      </c>
      <c r="XS14" s="114">
        <f t="shared" si="3"/>
        <v>1</v>
      </c>
      <c r="XT14" s="114" t="str">
        <f t="shared" si="4"/>
        <v/>
      </c>
      <c r="XU14" s="114" t="str">
        <f t="shared" si="352"/>
        <v>00010</v>
      </c>
      <c r="XV14" s="114" t="str">
        <f t="shared" si="352"/>
        <v>12301</v>
      </c>
      <c r="XW14" s="114" t="str">
        <f t="shared" si="487"/>
        <v>100010</v>
      </c>
      <c r="XX14" s="114" t="str">
        <f t="shared" si="487"/>
        <v>012301</v>
      </c>
      <c r="XY14" s="114" t="str">
        <f t="shared" si="488"/>
        <v>B</v>
      </c>
      <c r="XZ14" s="114" t="str">
        <f t="shared" si="489"/>
        <v>B</v>
      </c>
      <c r="YA14" s="114" t="str">
        <f t="shared" ca="1" si="353"/>
        <v/>
      </c>
      <c r="YB14" s="114" t="str">
        <f t="shared" ca="1" si="354"/>
        <v/>
      </c>
      <c r="YC14" s="114" t="str">
        <f t="shared" ca="1" si="355"/>
        <v/>
      </c>
      <c r="YD14" s="114" t="str">
        <f t="shared" ca="1" si="356"/>
        <v/>
      </c>
      <c r="YE14" s="114" t="str">
        <f t="shared" si="357"/>
        <v>L4</v>
      </c>
      <c r="YF14" s="114" t="str">
        <f t="shared" si="358"/>
        <v/>
      </c>
      <c r="YG14" s="114" t="str">
        <f t="shared" ca="1" si="490"/>
        <v/>
      </c>
      <c r="YH14" s="114" t="str">
        <f t="shared" ca="1" si="491"/>
        <v/>
      </c>
      <c r="YI14" s="114" t="str">
        <f t="shared" si="492"/>
        <v/>
      </c>
      <c r="YJ14" s="114" t="str">
        <f t="shared" si="359"/>
        <v/>
      </c>
      <c r="YK14" s="114"/>
      <c r="YL14" s="114">
        <v>0</v>
      </c>
      <c r="YM14" s="114">
        <v>0</v>
      </c>
      <c r="YN14" s="114">
        <v>0</v>
      </c>
      <c r="YO14" s="114">
        <v>0</v>
      </c>
      <c r="YP14" s="114">
        <v>1</v>
      </c>
      <c r="YQ14" s="98"/>
      <c r="YR14" s="114">
        <v>0</v>
      </c>
      <c r="YS14" s="114">
        <v>0</v>
      </c>
      <c r="YU14" s="151">
        <f>LARGE(NS14:RN14,1)</f>
        <v>5</v>
      </c>
      <c r="YV14" s="1">
        <f>LARGE(NS14:RN14,2)</f>
        <v>5</v>
      </c>
      <c r="YW14" s="1">
        <f>LARGE(NS14:RN14,3)</f>
        <v>5</v>
      </c>
      <c r="YX14" s="1">
        <f>LARGE(NS14:RN14,4)</f>
        <v>5</v>
      </c>
      <c r="YY14" s="1">
        <f>LARGE(NS14:RN14,5)</f>
        <v>5</v>
      </c>
      <c r="YZ14" s="1" t="str">
        <f>IF(M13="","",INDEX($NS$4:$RN$4,MATCH(YU13,$NS13:$RN13,0)))</f>
        <v>DX</v>
      </c>
      <c r="ZA14" s="1" t="str">
        <f>IF(M13="","",INDEX($NS$4:$RN$4,MATCH(YV13,$NS13:$RN13,0)))</f>
        <v>DX</v>
      </c>
      <c r="ZB14" s="1" t="str">
        <f>IF(M13="","",INDEX($NS$4:$RN$4,MATCH(YW13,$NS13:$RN13,0)))</f>
        <v>DX</v>
      </c>
      <c r="ZC14" s="1" t="str">
        <f>IF(M13="","",INDEX($NS$4:$RN$4,MATCH(YX13,$NS13:$RN13,0)))</f>
        <v>DX</v>
      </c>
      <c r="ZD14" s="1" t="str">
        <f>IF(M13="","",INDEX($NS$4:$RN$4,MATCH(YY13,$NS13:$RN13,0)))</f>
        <v>DX</v>
      </c>
      <c r="ZE14" s="1" t="str" cm="1">
        <f t="array" aca="1" ref="ZE14" ca="1">IF(INDIRECT(VLOOKUP(ZE13,General!AC:AE,3,FALSE)&amp;RO13)&gt;=4,ZE13,YZ14)</f>
        <v>DX</v>
      </c>
      <c r="ZF14" s="1" t="str" cm="1">
        <f t="array" aca="1" ref="ZF14" ca="1">IF(AND(INDIRECT(VLOOKUP(ZF13,General!AC:AE,3,FALSE)&amp;RO13)&gt;1,ZF13&lt;&gt;ZE14),ZF13,IF(YZ14&lt;&gt;ZE14,YZ14,IF(AND(YZ14=ZA14,YZ14=ZB14),ZC14,IF(YZ14=ZA14,ZB14,ZA14))))</f>
        <v>DX</v>
      </c>
      <c r="ZG14" s="1" t="str">
        <f t="shared" si="503"/>
        <v>CT</v>
      </c>
      <c r="ZH14" s="1" t="str" cm="1">
        <f t="array" aca="1" ref="ZH14" ca="1">INDIRECT(ZE14&amp;RO14)</f>
        <v>P</v>
      </c>
      <c r="ZI14" s="1" t="str" cm="1">
        <f t="array" aca="1" ref="ZI14" ca="1">INDIRECT(ZF14&amp;RO14)</f>
        <v>P</v>
      </c>
      <c r="ZJ14" s="1" t="str" cm="1">
        <f t="array" aca="1" ref="ZJ14" ca="1">INDIRECT(ZG14&amp;RO14)</f>
        <v>B</v>
      </c>
      <c r="ZK14" s="1" t="str">
        <f ca="1">VLOOKUP(ZE14,General!AF:AG,2,FALSE)</f>
        <v xml:space="preserve">L5O </v>
      </c>
      <c r="ZL14" s="1" t="str">
        <f ca="1">VLOOKUP(ZF14,General!AF:AG,2,FALSE)</f>
        <v xml:space="preserve">L5O </v>
      </c>
      <c r="ZM14" s="1" t="str">
        <f>VLOOKUP(ZG14,General!AF:AG,2,FALSE)</f>
        <v>T</v>
      </c>
      <c r="ZN14" s="1" t="str">
        <f t="shared" ca="1" si="504"/>
        <v>Y</v>
      </c>
      <c r="ZO14" s="1" t="str">
        <f t="shared" ca="1" si="505"/>
        <v>Y</v>
      </c>
      <c r="ZP14" s="1" t="str">
        <f t="shared" si="506"/>
        <v>Y</v>
      </c>
      <c r="ZR14" s="1">
        <f t="shared" si="1"/>
        <v>1</v>
      </c>
    </row>
    <row r="15" spans="1:694" ht="15.75" thickBot="1">
      <c r="A15" s="1">
        <v>1</v>
      </c>
      <c r="B15" s="11" t="str">
        <f t="shared" ref="B15:B73" ca="1" si="509">IF(M14="","",IF(AK15=AL15,"NB",IF(AK15&gt;AL15,"P"&amp;(AK15-AL15),"B"&amp;(AL15-AK15))))</f>
        <v>P1</v>
      </c>
      <c r="C15" s="53" t="str">
        <f t="shared" ref="C15:C46" ca="1" si="510">IF(M14="","",IF(ZN15="N",ZK15,""))</f>
        <v/>
      </c>
      <c r="D15" s="12" t="str">
        <f t="shared" ref="D15:E74" ca="1" si="511">AE15</f>
        <v>B</v>
      </c>
      <c r="E15" s="23" t="str">
        <f t="shared" ca="1" si="511"/>
        <v/>
      </c>
      <c r="F15" s="13" t="str">
        <f t="shared" ref="F15:F73" ca="1" si="512">IF(M15="","",IF(M15="P",IF(D15="","L","W"),IF(E15="","L","W")))</f>
        <v>W</v>
      </c>
      <c r="H15" s="56"/>
      <c r="I15" s="12"/>
      <c r="J15" s="23"/>
      <c r="K15" s="13"/>
      <c r="L15" s="32"/>
      <c r="M15" s="68" t="s">
        <v>5</v>
      </c>
      <c r="O15" s="11">
        <v>0</v>
      </c>
      <c r="P15" s="12">
        <v>0</v>
      </c>
      <c r="Q15" s="23">
        <v>0</v>
      </c>
      <c r="R15" s="48">
        <v>0</v>
      </c>
      <c r="S15" s="48">
        <f t="shared" ref="S15:S74" ca="1" si="513">IF(M15="","",IF(X15="",IF(AO15="S",0,S14),IF(X15="W",IF(AO15="S",0,S14)+BZ15*INT(REPLACE(B15,1,1,"")),IF(AO15="S",0,S14)-BZ15*INT(REPLACE(B15,1,1,"")))))</f>
        <v>1</v>
      </c>
      <c r="T15" s="59" t="str">
        <f t="shared" ref="T15:T74" si="514">IF(M14="","",IF(AO15="S","",IF(S15&gt;=0,S15,IF(AW15="R",S15,""))))</f>
        <v/>
      </c>
      <c r="U15" s="48">
        <f ca="1">IF(M15="","",IF(B15="NB",U14,IF(T15="",SUM($T$5:$T15)+S15,SUM($T$5:$T15))))</f>
        <v>1</v>
      </c>
      <c r="V15" s="60" t="str">
        <f t="shared" ca="1" si="0"/>
        <v/>
      </c>
      <c r="W15" s="35">
        <f t="shared" ref="W15:W74" ca="1" si="515">IF(M15="","",IF(F15="W",0+BM15,0-BM15))</f>
        <v>1</v>
      </c>
      <c r="X15" s="37" t="str">
        <f t="shared" ref="X15:X73" ca="1" si="516">IF(M15="","",IF(W15&gt;0,"W",IF(W15&lt;0,"L","")))</f>
        <v>W</v>
      </c>
      <c r="Y15" s="9" t="str">
        <f t="shared" si="16"/>
        <v>B</v>
      </c>
      <c r="Z15" s="4" t="str">
        <f t="shared" si="17"/>
        <v>D</v>
      </c>
      <c r="AA15" s="4" t="str">
        <f t="shared" si="18"/>
        <v>C</v>
      </c>
      <c r="AB15" s="4">
        <f t="shared" si="494"/>
        <v>0</v>
      </c>
      <c r="AC15" s="4">
        <f t="shared" si="495"/>
        <v>0</v>
      </c>
      <c r="AD15" s="4">
        <f t="shared" si="496"/>
        <v>0</v>
      </c>
      <c r="AE15" s="1" t="str">
        <f t="shared" ca="1" si="25"/>
        <v>B</v>
      </c>
      <c r="AF15" s="1" t="str">
        <f t="shared" ca="1" si="26"/>
        <v/>
      </c>
      <c r="AG15" s="1" t="str">
        <f t="shared" ca="1" si="497"/>
        <v>B</v>
      </c>
      <c r="AH15" s="1" t="str">
        <f t="shared" ca="1" si="27"/>
        <v/>
      </c>
      <c r="AI15" s="1" t="str">
        <f t="shared" ca="1" si="28"/>
        <v/>
      </c>
      <c r="AJ15" s="1" t="str">
        <f t="shared" ca="1" si="29"/>
        <v>B</v>
      </c>
      <c r="AK15" s="1">
        <f t="shared" ca="1" si="360"/>
        <v>1</v>
      </c>
      <c r="AL15" s="1">
        <f t="shared" ca="1" si="361"/>
        <v>0</v>
      </c>
      <c r="AM15" s="1">
        <f t="shared" ca="1" si="9"/>
        <v>0</v>
      </c>
      <c r="AN15" s="1" cm="1">
        <f t="array" aca="1" ref="AN15" ca="1">IF(X15="",0,IFERROR(VLOOKUP(N15X10&amp;X11&amp;X12&amp;X13&amp;X14&amp;X15,BW:BX,2,FALSE),0))</f>
        <v>0</v>
      </c>
      <c r="AO15" s="1" t="s">
        <v>32</v>
      </c>
      <c r="AP15" s="1" t="str">
        <f t="shared" si="31"/>
        <v>N</v>
      </c>
      <c r="AQ15" s="1" t="str">
        <f t="shared" si="32"/>
        <v>N</v>
      </c>
      <c r="AR15" s="1" t="str">
        <f t="shared" si="33"/>
        <v>N</v>
      </c>
      <c r="AS15" s="1">
        <f t="shared" si="34"/>
        <v>1</v>
      </c>
      <c r="AT15" s="14" t="str">
        <f t="shared" ca="1" si="362"/>
        <v>N</v>
      </c>
      <c r="AU15" s="1" t="str">
        <f t="shared" ca="1" si="35"/>
        <v>N</v>
      </c>
      <c r="AV15" s="1" t="str">
        <f t="shared" ca="1" si="36"/>
        <v>N</v>
      </c>
      <c r="AW15" s="1" t="str">
        <f t="shared" ca="1" si="37"/>
        <v>N</v>
      </c>
      <c r="AX15" s="1" t="str">
        <f t="shared" si="38"/>
        <v/>
      </c>
      <c r="AY15" s="1" t="str">
        <f t="shared" ca="1" si="39"/>
        <v>B</v>
      </c>
      <c r="AZ15" s="1">
        <f t="shared" si="10"/>
        <v>2</v>
      </c>
      <c r="BA15" s="1" t="str">
        <f t="shared" si="11"/>
        <v/>
      </c>
      <c r="BB15" s="1" t="str">
        <f t="shared" si="40"/>
        <v>00101</v>
      </c>
      <c r="BC15" s="1" t="str">
        <f t="shared" si="40"/>
        <v>23010</v>
      </c>
      <c r="BD15" s="1" t="str">
        <f t="shared" si="363"/>
        <v>000101</v>
      </c>
      <c r="BE15" s="1" t="str">
        <f t="shared" si="363"/>
        <v>123010</v>
      </c>
      <c r="BF15" s="1" t="str">
        <f t="shared" si="364"/>
        <v>B</v>
      </c>
      <c r="BG15" s="1" t="str">
        <f t="shared" ca="1" si="41"/>
        <v/>
      </c>
      <c r="BH15" s="1" t="str">
        <f t="shared" ref="BH15" ca="1" si="517">IF(OR(AO15="S",AND(AT14="Y",AP15="N",BH14&lt;&gt;"B")),"B",IFERROR(VLOOKUP(BG15,BT:BU,2,FALSE),""))</f>
        <v>B</v>
      </c>
      <c r="BI15" s="1" t="str">
        <f t="shared" ref="BI15" ca="1" si="518">IF(AG14="",AH14,AG14)&amp;K14</f>
        <v/>
      </c>
      <c r="BJ15" s="1" t="str">
        <f t="shared" ref="BJ15" ca="1" si="519">IF(OR(AO15="S",AND(AU14="Y",AQ15="N",BJ14&lt;&gt;"B")),"B",IFERROR(VLOOKUP(BI15,BT:BU,2,FALSE),""))</f>
        <v>B</v>
      </c>
      <c r="BK15" s="1" t="str">
        <f t="shared" ref="BK15" ca="1" si="520">IF(AI14="",AJ14,AI14)&amp;R14</f>
        <v>0</v>
      </c>
      <c r="BL15" s="1" t="str">
        <f t="shared" ref="BL15" ca="1" si="521">IF(OR(AO15="S",AND(AV14="Y",AR15="N",BL14&lt;&gt;"B")),"B",IFERROR(VLOOKUP(BK15,BT:BU,2,FALSE),""))</f>
        <v>B</v>
      </c>
      <c r="BM15" s="1">
        <f t="shared" ref="BM15" ca="1" si="522">IF(BH15="","",IF(OR(BH15="B",BH15="XB"),1,RIGHT(BH15)))</f>
        <v>1</v>
      </c>
      <c r="BN15" s="1">
        <f t="shared" ref="BN15" ca="1" si="523">IF(BJ15="","",IF(OR(BJ15="B",BJ15="XB"),1,RIGHT(BJ15)))</f>
        <v>1</v>
      </c>
      <c r="BO15" s="1">
        <f t="shared" ref="BO15" ca="1" si="524">IF(BL15="","",IF(OR(BL15="B",BL15="XB"),1,RIGHT(BL15)))</f>
        <v>1</v>
      </c>
      <c r="BR15" s="1" t="str">
        <f>General!A13</f>
        <v>L3</v>
      </c>
      <c r="BS15" s="1" t="str">
        <f>General!B13</f>
        <v>W</v>
      </c>
      <c r="BT15" s="1" t="str">
        <f>General!C13</f>
        <v>L3W</v>
      </c>
      <c r="BU15" s="1" t="str">
        <f>General!D13</f>
        <v>L5</v>
      </c>
      <c r="BW15" s="1" t="str">
        <f>General!F13</f>
        <v>WWL</v>
      </c>
      <c r="BX15" s="1">
        <f>General!G13</f>
        <v>-1</v>
      </c>
      <c r="BZ15" s="1">
        <f t="shared" si="2"/>
        <v>1</v>
      </c>
      <c r="CA15" s="1" t="str">
        <f t="shared" ref="CA15" si="525">CK15</f>
        <v>B</v>
      </c>
      <c r="CB15" s="98" t="str">
        <f t="shared" si="44"/>
        <v>B</v>
      </c>
      <c r="CC15" s="99" t="str">
        <f t="shared" si="45"/>
        <v>N</v>
      </c>
      <c r="CD15" s="97">
        <f t="shared" si="46"/>
        <v>-2</v>
      </c>
      <c r="CE15" s="98" t="str">
        <f t="shared" si="47"/>
        <v>P</v>
      </c>
      <c r="CF15" s="99" t="str">
        <f t="shared" si="48"/>
        <v>Y</v>
      </c>
      <c r="CG15" s="97">
        <f t="shared" si="49"/>
        <v>2</v>
      </c>
      <c r="CH15" s="98" t="str">
        <f t="shared" si="50"/>
        <v>P</v>
      </c>
      <c r="CI15" s="99" t="str">
        <f t="shared" si="51"/>
        <v>Y</v>
      </c>
      <c r="CJ15" s="97">
        <f t="shared" si="52"/>
        <v>2</v>
      </c>
      <c r="CK15" s="98" t="str">
        <f t="shared" si="53"/>
        <v>B</v>
      </c>
      <c r="CL15" s="99" t="str">
        <f t="shared" si="54"/>
        <v>N</v>
      </c>
      <c r="CM15" s="97">
        <f t="shared" si="55"/>
        <v>-2</v>
      </c>
      <c r="CN15" s="98" t="str">
        <f t="shared" si="371"/>
        <v>P</v>
      </c>
      <c r="CO15" s="99" t="str">
        <f t="shared" si="56"/>
        <v>Y</v>
      </c>
      <c r="CP15" s="97">
        <f t="shared" si="57"/>
        <v>-2</v>
      </c>
      <c r="CQ15" s="98" t="str">
        <f t="shared" si="58"/>
        <v>B</v>
      </c>
      <c r="CR15" s="99" t="str">
        <f t="shared" si="59"/>
        <v>N</v>
      </c>
      <c r="CS15" s="97">
        <f t="shared" si="60"/>
        <v>0</v>
      </c>
      <c r="CT15" s="98" t="str">
        <f t="shared" si="61"/>
        <v>P</v>
      </c>
      <c r="CU15" s="99" t="str">
        <f t="shared" si="62"/>
        <v>Y</v>
      </c>
      <c r="CV15" s="97">
        <f t="shared" si="63"/>
        <v>0</v>
      </c>
      <c r="CW15" s="98" t="str">
        <f t="shared" si="64"/>
        <v>B</v>
      </c>
      <c r="CX15" s="99" t="str">
        <f t="shared" si="65"/>
        <v>N</v>
      </c>
      <c r="CY15" s="100">
        <f t="shared" si="66"/>
        <v>2</v>
      </c>
      <c r="CZ15" s="98" t="str">
        <f t="shared" si="67"/>
        <v>P</v>
      </c>
      <c r="DA15" s="99" t="str">
        <f t="shared" si="68"/>
        <v>Y</v>
      </c>
      <c r="DB15" s="97">
        <f t="shared" si="69"/>
        <v>0</v>
      </c>
      <c r="DC15" s="98" t="str">
        <f t="shared" si="70"/>
        <v>P</v>
      </c>
      <c r="DD15" s="99" t="str">
        <f t="shared" si="71"/>
        <v>Y</v>
      </c>
      <c r="DE15" s="97">
        <f t="shared" si="72"/>
        <v>0</v>
      </c>
      <c r="DF15" s="98" t="str">
        <f t="shared" si="73"/>
        <v>B</v>
      </c>
      <c r="DG15" s="99" t="str">
        <f t="shared" si="74"/>
        <v>N</v>
      </c>
      <c r="DH15" s="97">
        <f t="shared" si="75"/>
        <v>0</v>
      </c>
      <c r="DI15" s="98" t="str">
        <f t="shared" si="76"/>
        <v>P</v>
      </c>
      <c r="DJ15" s="99" t="str">
        <f t="shared" si="77"/>
        <v>Y</v>
      </c>
      <c r="DK15" s="97">
        <f t="shared" si="78"/>
        <v>0</v>
      </c>
      <c r="DL15" s="98" t="str">
        <f t="shared" si="79"/>
        <v>B</v>
      </c>
      <c r="DM15" s="99" t="str">
        <f t="shared" si="80"/>
        <v>N</v>
      </c>
      <c r="DN15" s="97">
        <f t="shared" si="81"/>
        <v>0</v>
      </c>
      <c r="DO15" s="98" t="str">
        <f t="shared" si="82"/>
        <v>B</v>
      </c>
      <c r="DP15" s="99" t="str">
        <f t="shared" si="83"/>
        <v>N</v>
      </c>
      <c r="DQ15" s="97">
        <f t="shared" si="84"/>
        <v>0</v>
      </c>
      <c r="DR15" s="98" t="str">
        <f t="shared" si="85"/>
        <v>P</v>
      </c>
      <c r="DS15" s="99" t="str">
        <f t="shared" si="86"/>
        <v>Y</v>
      </c>
      <c r="DT15" s="97">
        <f t="shared" si="87"/>
        <v>0</v>
      </c>
      <c r="DU15" s="98" t="str">
        <f t="shared" si="88"/>
        <v>B</v>
      </c>
      <c r="DV15" s="99" t="str">
        <f t="shared" si="89"/>
        <v>N</v>
      </c>
      <c r="DW15" s="97">
        <f t="shared" si="90"/>
        <v>-6</v>
      </c>
      <c r="DX15" s="98" t="str">
        <f t="shared" si="91"/>
        <v>P</v>
      </c>
      <c r="DY15" s="99" t="str">
        <f t="shared" si="92"/>
        <v>Y</v>
      </c>
      <c r="DZ15" s="97">
        <f t="shared" si="93"/>
        <v>6</v>
      </c>
      <c r="EA15" s="110" t="str">
        <f t="shared" si="94"/>
        <v>B</v>
      </c>
      <c r="EB15" s="99" t="str">
        <f t="shared" si="95"/>
        <v>N</v>
      </c>
      <c r="EC15" s="97">
        <f t="shared" si="96"/>
        <v>0</v>
      </c>
      <c r="ED15" s="98" t="str">
        <f t="shared" si="372"/>
        <v>P</v>
      </c>
      <c r="EE15" s="99" t="str">
        <f t="shared" si="97"/>
        <v>Y</v>
      </c>
      <c r="EF15" s="97">
        <f t="shared" si="98"/>
        <v>4</v>
      </c>
      <c r="EG15" s="98" t="str">
        <f t="shared" si="99"/>
        <v>B</v>
      </c>
      <c r="EH15" s="99" t="str">
        <f t="shared" si="100"/>
        <v>N</v>
      </c>
      <c r="EI15" s="97">
        <f t="shared" si="101"/>
        <v>0</v>
      </c>
      <c r="EJ15" s="96" t="str">
        <f t="shared" si="102"/>
        <v>P</v>
      </c>
      <c r="EK15" s="99" t="str">
        <f t="shared" si="103"/>
        <v>Y</v>
      </c>
      <c r="EL15" s="97">
        <f t="shared" si="104"/>
        <v>0</v>
      </c>
      <c r="EM15" s="98" t="str">
        <f t="shared" si="105"/>
        <v>B</v>
      </c>
      <c r="EN15" s="99" t="str">
        <f t="shared" si="106"/>
        <v>N</v>
      </c>
      <c r="EO15" s="97">
        <f t="shared" si="107"/>
        <v>0</v>
      </c>
      <c r="EP15" s="98" t="str">
        <f t="shared" si="373"/>
        <v>P</v>
      </c>
      <c r="EQ15" s="99" t="str">
        <f t="shared" si="108"/>
        <v>Y</v>
      </c>
      <c r="ER15" s="97">
        <f t="shared" si="109"/>
        <v>-2</v>
      </c>
      <c r="ES15" s="98" t="str">
        <f t="shared" si="110"/>
        <v>B</v>
      </c>
      <c r="ET15" s="99" t="str">
        <f t="shared" si="111"/>
        <v>N</v>
      </c>
      <c r="EU15" s="97">
        <f t="shared" si="112"/>
        <v>0</v>
      </c>
      <c r="EV15" s="98" t="str">
        <f t="shared" si="113"/>
        <v>P</v>
      </c>
      <c r="EW15" s="99" t="str">
        <f t="shared" si="114"/>
        <v>Y</v>
      </c>
      <c r="EX15" s="97">
        <f t="shared" si="115"/>
        <v>0</v>
      </c>
      <c r="EY15" s="98" t="str">
        <f t="shared" si="116"/>
        <v>B</v>
      </c>
      <c r="EZ15" s="99" t="str">
        <f t="shared" si="117"/>
        <v>N</v>
      </c>
      <c r="FA15" s="100">
        <f t="shared" si="118"/>
        <v>2</v>
      </c>
      <c r="FB15" s="98" t="str">
        <f t="shared" si="119"/>
        <v>B</v>
      </c>
      <c r="FC15" s="99" t="str">
        <f t="shared" si="120"/>
        <v>N</v>
      </c>
      <c r="FD15" s="97">
        <f t="shared" si="121"/>
        <v>0</v>
      </c>
      <c r="FE15" s="98" t="str">
        <f t="shared" si="122"/>
        <v>P</v>
      </c>
      <c r="FF15" s="99" t="str">
        <f t="shared" si="123"/>
        <v>Y</v>
      </c>
      <c r="FG15" s="97">
        <f t="shared" si="124"/>
        <v>0</v>
      </c>
      <c r="FH15" s="98" t="str">
        <f t="shared" si="125"/>
        <v>B</v>
      </c>
      <c r="FI15" s="99" t="str">
        <f t="shared" si="126"/>
        <v>N</v>
      </c>
      <c r="FJ15" s="97">
        <f t="shared" si="127"/>
        <v>0</v>
      </c>
      <c r="FK15" s="98" t="str">
        <f t="shared" si="128"/>
        <v>P</v>
      </c>
      <c r="FL15" s="99" t="str">
        <f t="shared" si="129"/>
        <v>Y</v>
      </c>
      <c r="FM15" s="97">
        <f t="shared" si="130"/>
        <v>0</v>
      </c>
      <c r="FN15" s="98" t="str">
        <f t="shared" si="131"/>
        <v>B</v>
      </c>
      <c r="FO15" s="99" t="str">
        <f t="shared" si="132"/>
        <v>N</v>
      </c>
      <c r="FP15" s="97">
        <f t="shared" si="133"/>
        <v>0</v>
      </c>
      <c r="FQ15" s="98" t="str">
        <f t="shared" si="134"/>
        <v>B</v>
      </c>
      <c r="FR15" s="99" t="str">
        <f t="shared" si="135"/>
        <v>N</v>
      </c>
      <c r="FS15" s="97">
        <f t="shared" si="136"/>
        <v>0</v>
      </c>
      <c r="FT15" s="98" t="str">
        <f t="shared" si="137"/>
        <v>P</v>
      </c>
      <c r="FU15" s="99" t="str">
        <f t="shared" si="138"/>
        <v>Y</v>
      </c>
      <c r="FV15" s="97">
        <f t="shared" si="139"/>
        <v>0</v>
      </c>
      <c r="FW15" s="98" t="str">
        <f t="shared" si="140"/>
        <v>B</v>
      </c>
      <c r="FX15" s="99" t="str">
        <f t="shared" si="141"/>
        <v>N</v>
      </c>
      <c r="FY15" s="97">
        <f t="shared" si="142"/>
        <v>-6</v>
      </c>
      <c r="FZ15" s="98" t="str">
        <f t="shared" si="143"/>
        <v>P</v>
      </c>
      <c r="GA15" s="99" t="str">
        <f t="shared" si="144"/>
        <v>Y</v>
      </c>
      <c r="GB15" s="97">
        <f t="shared" si="145"/>
        <v>6</v>
      </c>
      <c r="GC15" s="98" t="str">
        <f t="shared" si="146"/>
        <v>P</v>
      </c>
      <c r="GD15" s="99" t="str">
        <f t="shared" si="147"/>
        <v>Y</v>
      </c>
      <c r="GE15" s="97">
        <f t="shared" si="148"/>
        <v>0</v>
      </c>
      <c r="GF15" s="98" t="str">
        <f t="shared" si="149"/>
        <v>P</v>
      </c>
      <c r="GG15" s="99" t="str">
        <f t="shared" si="150"/>
        <v>Y</v>
      </c>
      <c r="GH15" s="97">
        <f t="shared" si="151"/>
        <v>6</v>
      </c>
      <c r="GI15" s="98" t="str">
        <f t="shared" si="152"/>
        <v>B</v>
      </c>
      <c r="GJ15" s="99" t="str">
        <f t="shared" si="153"/>
        <v>N</v>
      </c>
      <c r="GK15" s="97">
        <f t="shared" si="154"/>
        <v>0</v>
      </c>
      <c r="GL15" s="98" t="str">
        <f t="shared" si="374"/>
        <v>P</v>
      </c>
      <c r="GM15" s="99" t="str">
        <f t="shared" si="155"/>
        <v>Y</v>
      </c>
      <c r="GN15" s="97">
        <f t="shared" si="156"/>
        <v>-2</v>
      </c>
      <c r="GO15" s="98" t="str">
        <f t="shared" si="157"/>
        <v>B</v>
      </c>
      <c r="GP15" s="99" t="str">
        <f t="shared" si="158"/>
        <v>N</v>
      </c>
      <c r="GQ15" s="97">
        <f t="shared" si="159"/>
        <v>0</v>
      </c>
      <c r="GR15" s="98" t="str">
        <f t="shared" si="160"/>
        <v>P</v>
      </c>
      <c r="GS15" s="99" t="str">
        <f t="shared" si="161"/>
        <v>Y</v>
      </c>
      <c r="GT15" s="97">
        <f t="shared" si="162"/>
        <v>0</v>
      </c>
      <c r="GU15" s="98" t="str">
        <f t="shared" si="163"/>
        <v>B</v>
      </c>
      <c r="GV15" s="99" t="str">
        <f t="shared" si="164"/>
        <v>N</v>
      </c>
      <c r="GW15" s="100">
        <f t="shared" si="165"/>
        <v>2</v>
      </c>
      <c r="GX15" s="98" t="str">
        <f t="shared" si="166"/>
        <v>B</v>
      </c>
      <c r="GY15" s="99" t="str">
        <f t="shared" si="167"/>
        <v>N</v>
      </c>
      <c r="GZ15" s="97">
        <f t="shared" si="168"/>
        <v>0</v>
      </c>
      <c r="HA15" s="98" t="str">
        <f t="shared" si="169"/>
        <v>P</v>
      </c>
      <c r="HB15" s="99" t="str">
        <f t="shared" si="170"/>
        <v>Y</v>
      </c>
      <c r="HC15" s="97">
        <f t="shared" si="171"/>
        <v>0</v>
      </c>
      <c r="HD15" s="98" t="str">
        <f t="shared" si="172"/>
        <v>B</v>
      </c>
      <c r="HE15" s="99" t="str">
        <f t="shared" si="173"/>
        <v>N</v>
      </c>
      <c r="HF15" s="97">
        <f t="shared" si="174"/>
        <v>0</v>
      </c>
      <c r="HG15" s="98" t="str">
        <f t="shared" si="175"/>
        <v>P</v>
      </c>
      <c r="HH15" s="99" t="str">
        <f t="shared" si="176"/>
        <v>Y</v>
      </c>
      <c r="HI15" s="97">
        <f t="shared" si="177"/>
        <v>0</v>
      </c>
      <c r="HJ15" s="98" t="str">
        <f t="shared" si="178"/>
        <v>B</v>
      </c>
      <c r="HK15" s="99" t="str">
        <f t="shared" si="179"/>
        <v>N</v>
      </c>
      <c r="HL15" s="97">
        <f t="shared" si="180"/>
        <v>0</v>
      </c>
      <c r="HM15" s="98" t="str">
        <f t="shared" si="181"/>
        <v>B</v>
      </c>
      <c r="HN15" s="99" t="str">
        <f t="shared" si="182"/>
        <v>N</v>
      </c>
      <c r="HO15" s="97">
        <f t="shared" si="183"/>
        <v>0</v>
      </c>
      <c r="HP15" s="98" t="str">
        <f t="shared" si="184"/>
        <v>P</v>
      </c>
      <c r="HQ15" s="99" t="str">
        <f t="shared" si="185"/>
        <v>Y</v>
      </c>
      <c r="HR15" s="97">
        <f t="shared" si="186"/>
        <v>0</v>
      </c>
      <c r="HS15" s="98" t="str">
        <f t="shared" si="187"/>
        <v>B</v>
      </c>
      <c r="HT15" s="99" t="str">
        <f t="shared" si="188"/>
        <v>N</v>
      </c>
      <c r="HU15" s="97">
        <f t="shared" si="189"/>
        <v>-6</v>
      </c>
      <c r="HV15" s="98" t="str">
        <f t="shared" si="190"/>
        <v>P</v>
      </c>
      <c r="HW15" s="99" t="str">
        <f t="shared" si="191"/>
        <v>Y</v>
      </c>
      <c r="HX15" s="97">
        <f t="shared" si="192"/>
        <v>6</v>
      </c>
      <c r="HY15" s="98" t="str">
        <f t="shared" si="193"/>
        <v>P</v>
      </c>
      <c r="HZ15" s="99" t="str">
        <f t="shared" si="194"/>
        <v>Y</v>
      </c>
      <c r="IA15" s="97">
        <f t="shared" si="195"/>
        <v>0</v>
      </c>
      <c r="IB15" s="98" t="str">
        <f t="shared" si="196"/>
        <v>P</v>
      </c>
      <c r="IC15" s="99" t="str">
        <f t="shared" si="197"/>
        <v>Y</v>
      </c>
      <c r="ID15" s="97">
        <f t="shared" si="198"/>
        <v>0</v>
      </c>
      <c r="IE15" s="98" t="str">
        <f t="shared" si="199"/>
        <v>B</v>
      </c>
      <c r="IF15" s="99" t="str">
        <f t="shared" si="200"/>
        <v>N</v>
      </c>
      <c r="IG15" s="97">
        <f t="shared" si="201"/>
        <v>0</v>
      </c>
      <c r="IH15" s="98" t="str">
        <f t="shared" si="202"/>
        <v>B</v>
      </c>
      <c r="II15" s="99" t="str">
        <f t="shared" si="203"/>
        <v>N</v>
      </c>
      <c r="IJ15" s="97">
        <f t="shared" si="204"/>
        <v>0</v>
      </c>
      <c r="IK15" s="98" t="str">
        <f t="shared" si="205"/>
        <v>B</v>
      </c>
      <c r="IL15" s="99" t="str">
        <f t="shared" si="206"/>
        <v>N</v>
      </c>
      <c r="IM15" s="97">
        <f t="shared" si="207"/>
        <v>0</v>
      </c>
      <c r="IN15" s="98" t="str">
        <f t="shared" si="375"/>
        <v>P</v>
      </c>
      <c r="IO15" s="99" t="str">
        <f t="shared" si="208"/>
        <v>Y</v>
      </c>
      <c r="IP15" s="97">
        <f t="shared" si="209"/>
        <v>-2</v>
      </c>
      <c r="IQ15" s="98" t="str">
        <f t="shared" si="210"/>
        <v>B</v>
      </c>
      <c r="IR15" s="99" t="str">
        <f t="shared" si="211"/>
        <v>N</v>
      </c>
      <c r="IS15" s="97">
        <f t="shared" si="212"/>
        <v>0</v>
      </c>
      <c r="IT15" s="98" t="str">
        <f t="shared" si="213"/>
        <v>P</v>
      </c>
      <c r="IU15" s="99" t="str">
        <f t="shared" si="214"/>
        <v>Y</v>
      </c>
      <c r="IV15" s="97">
        <f t="shared" si="215"/>
        <v>0</v>
      </c>
      <c r="IW15" s="98" t="str">
        <f t="shared" si="216"/>
        <v>B</v>
      </c>
      <c r="IX15" s="99" t="str">
        <f t="shared" si="217"/>
        <v>N</v>
      </c>
      <c r="IY15" s="97">
        <f t="shared" si="218"/>
        <v>2</v>
      </c>
      <c r="IZ15" s="98" t="str">
        <f t="shared" si="219"/>
        <v>B</v>
      </c>
      <c r="JA15" s="99" t="str">
        <f t="shared" si="220"/>
        <v>N</v>
      </c>
      <c r="JB15" s="97">
        <f t="shared" si="221"/>
        <v>0</v>
      </c>
      <c r="JC15" s="98" t="str">
        <f t="shared" si="222"/>
        <v>P</v>
      </c>
      <c r="JD15" s="99" t="str">
        <f t="shared" si="223"/>
        <v>Y</v>
      </c>
      <c r="JE15" s="97">
        <f t="shared" si="224"/>
        <v>0</v>
      </c>
      <c r="JF15" s="98" t="str">
        <f t="shared" si="225"/>
        <v>B</v>
      </c>
      <c r="JG15" s="99" t="str">
        <f t="shared" si="226"/>
        <v>N</v>
      </c>
      <c r="JH15" s="97">
        <f t="shared" si="227"/>
        <v>0</v>
      </c>
      <c r="JI15" s="98" t="str">
        <f t="shared" si="228"/>
        <v>P</v>
      </c>
      <c r="JJ15" s="99" t="str">
        <f t="shared" si="229"/>
        <v>Y</v>
      </c>
      <c r="JK15" s="97">
        <f t="shared" si="230"/>
        <v>0</v>
      </c>
      <c r="JL15" s="98" t="str">
        <f t="shared" si="231"/>
        <v>B</v>
      </c>
      <c r="JM15" s="99" t="str">
        <f t="shared" si="232"/>
        <v>N</v>
      </c>
      <c r="JN15" s="97">
        <f t="shared" si="233"/>
        <v>0</v>
      </c>
      <c r="JO15" s="98" t="str">
        <f t="shared" si="234"/>
        <v>B</v>
      </c>
      <c r="JP15" s="99" t="str">
        <f t="shared" si="235"/>
        <v>N</v>
      </c>
      <c r="JQ15" s="97">
        <f t="shared" si="236"/>
        <v>0</v>
      </c>
      <c r="JR15" s="98" t="str">
        <f t="shared" si="237"/>
        <v>P</v>
      </c>
      <c r="JS15" s="99" t="str">
        <f t="shared" si="238"/>
        <v>Y</v>
      </c>
      <c r="JT15" s="97">
        <f t="shared" si="239"/>
        <v>0</v>
      </c>
      <c r="JU15" s="98" t="str">
        <f t="shared" si="240"/>
        <v>B</v>
      </c>
      <c r="JV15" s="99" t="str">
        <f t="shared" si="241"/>
        <v>N</v>
      </c>
      <c r="JW15" s="97">
        <f t="shared" si="242"/>
        <v>-6</v>
      </c>
      <c r="JX15" s="98" t="str">
        <f t="shared" si="243"/>
        <v>P</v>
      </c>
      <c r="JY15" s="99" t="str">
        <f t="shared" si="244"/>
        <v>Y</v>
      </c>
      <c r="JZ15" s="97">
        <f t="shared" si="245"/>
        <v>6</v>
      </c>
      <c r="KA15" s="98" t="str">
        <f t="shared" si="246"/>
        <v>P</v>
      </c>
      <c r="KB15" s="99" t="str">
        <f t="shared" si="247"/>
        <v>Y</v>
      </c>
      <c r="KC15" s="97">
        <f t="shared" si="248"/>
        <v>0</v>
      </c>
      <c r="KD15" s="98" t="str">
        <f t="shared" si="376"/>
        <v>P</v>
      </c>
      <c r="KE15" s="99" t="str">
        <f t="shared" si="249"/>
        <v>Y</v>
      </c>
      <c r="KF15" s="97">
        <f t="shared" si="250"/>
        <v>6</v>
      </c>
      <c r="KG15" s="98" t="str">
        <f t="shared" si="251"/>
        <v>B</v>
      </c>
      <c r="KH15" s="99" t="str">
        <f t="shared" si="252"/>
        <v>N</v>
      </c>
      <c r="KI15" s="97">
        <f t="shared" si="253"/>
        <v>0</v>
      </c>
      <c r="KJ15" s="98" t="s">
        <v>6</v>
      </c>
      <c r="KK15" s="99" t="str">
        <f t="shared" si="254"/>
        <v>N</v>
      </c>
      <c r="KL15" s="97">
        <f t="shared" si="255"/>
        <v>2</v>
      </c>
      <c r="KM15" s="98" t="str">
        <f t="shared" si="256"/>
        <v>B</v>
      </c>
      <c r="KN15" s="99" t="str">
        <f t="shared" si="257"/>
        <v>N</v>
      </c>
      <c r="KO15" s="97">
        <f t="shared" si="258"/>
        <v>0</v>
      </c>
      <c r="KP15" s="98" t="str">
        <f t="shared" si="377"/>
        <v>P</v>
      </c>
      <c r="KQ15" s="99" t="str">
        <f t="shared" si="259"/>
        <v>Y</v>
      </c>
      <c r="KR15" s="97">
        <f t="shared" si="260"/>
        <v>-2</v>
      </c>
      <c r="KS15" s="98" t="str">
        <f t="shared" si="261"/>
        <v>B</v>
      </c>
      <c r="KT15" s="99" t="str">
        <f t="shared" si="262"/>
        <v>N</v>
      </c>
      <c r="KU15" s="97">
        <f t="shared" si="263"/>
        <v>0</v>
      </c>
      <c r="KV15" s="98" t="str">
        <f t="shared" si="264"/>
        <v>P</v>
      </c>
      <c r="KW15" s="99" t="str">
        <f t="shared" si="265"/>
        <v>Y</v>
      </c>
      <c r="KX15" s="97">
        <f t="shared" si="266"/>
        <v>0</v>
      </c>
      <c r="KY15" s="98" t="str">
        <f t="shared" si="267"/>
        <v>B</v>
      </c>
      <c r="KZ15" s="99" t="str">
        <f t="shared" si="268"/>
        <v>N</v>
      </c>
      <c r="LA15" s="97">
        <f t="shared" si="269"/>
        <v>2</v>
      </c>
      <c r="LB15" s="98" t="str">
        <f t="shared" si="270"/>
        <v>B</v>
      </c>
      <c r="LC15" s="99" t="str">
        <f t="shared" si="271"/>
        <v>N</v>
      </c>
      <c r="LD15" s="97">
        <f t="shared" si="272"/>
        <v>0</v>
      </c>
      <c r="LE15" s="98" t="str">
        <f t="shared" si="273"/>
        <v>B</v>
      </c>
      <c r="LF15" s="99" t="str">
        <f t="shared" si="274"/>
        <v>N</v>
      </c>
      <c r="LG15" s="97">
        <f t="shared" si="275"/>
        <v>0</v>
      </c>
      <c r="LH15" s="98" t="str">
        <f t="shared" si="276"/>
        <v>B</v>
      </c>
      <c r="LI15" s="99" t="str">
        <f t="shared" si="277"/>
        <v>N</v>
      </c>
      <c r="LJ15" s="97">
        <f t="shared" si="278"/>
        <v>0</v>
      </c>
      <c r="LK15" s="98" t="str">
        <f t="shared" si="279"/>
        <v>P</v>
      </c>
      <c r="LL15" s="99" t="str">
        <f t="shared" si="280"/>
        <v>Y</v>
      </c>
      <c r="LM15" s="97">
        <f t="shared" si="281"/>
        <v>0</v>
      </c>
      <c r="LN15" s="98" t="str">
        <f t="shared" si="282"/>
        <v>B</v>
      </c>
      <c r="LO15" s="99" t="str">
        <f t="shared" si="283"/>
        <v>N</v>
      </c>
      <c r="LP15" s="97">
        <f t="shared" si="284"/>
        <v>0</v>
      </c>
      <c r="LQ15" s="98" t="str">
        <f t="shared" si="285"/>
        <v>B</v>
      </c>
      <c r="LR15" s="99" t="str">
        <f t="shared" si="286"/>
        <v>N</v>
      </c>
      <c r="LS15" s="97">
        <f t="shared" si="287"/>
        <v>0</v>
      </c>
      <c r="LT15" s="98" t="str">
        <f t="shared" si="288"/>
        <v>P</v>
      </c>
      <c r="LU15" s="99" t="str">
        <f t="shared" si="289"/>
        <v>Y</v>
      </c>
      <c r="LV15" s="97">
        <f t="shared" si="290"/>
        <v>0</v>
      </c>
      <c r="LW15" s="98" t="str">
        <f t="shared" si="291"/>
        <v>P</v>
      </c>
      <c r="LX15" s="99" t="str">
        <f t="shared" si="292"/>
        <v>Y</v>
      </c>
      <c r="LY15" s="97">
        <f t="shared" si="293"/>
        <v>6</v>
      </c>
      <c r="LZ15" s="98" t="str">
        <f t="shared" si="294"/>
        <v>P</v>
      </c>
      <c r="MA15" s="99" t="str">
        <f t="shared" si="295"/>
        <v>Y</v>
      </c>
      <c r="MB15" s="97">
        <f t="shared" si="296"/>
        <v>6</v>
      </c>
      <c r="MC15" s="98" t="str">
        <f t="shared" si="297"/>
        <v>P</v>
      </c>
      <c r="MD15" s="99" t="str">
        <f t="shared" si="298"/>
        <v>Y</v>
      </c>
      <c r="ME15" s="97">
        <f t="shared" si="299"/>
        <v>0</v>
      </c>
      <c r="MF15" s="98" t="str">
        <f t="shared" si="300"/>
        <v>P</v>
      </c>
      <c r="MG15" s="99" t="str">
        <f t="shared" si="301"/>
        <v>Y</v>
      </c>
      <c r="MH15" s="97">
        <f t="shared" si="302"/>
        <v>6</v>
      </c>
      <c r="MI15" s="98" t="str">
        <f t="shared" si="303"/>
        <v>B</v>
      </c>
      <c r="MJ15" s="99" t="str">
        <f t="shared" si="304"/>
        <v>N</v>
      </c>
      <c r="MK15" s="97">
        <f t="shared" si="305"/>
        <v>0</v>
      </c>
      <c r="ML15" s="98" t="str">
        <f t="shared" si="306"/>
        <v>P</v>
      </c>
      <c r="MM15" s="99" t="str">
        <f t="shared" si="307"/>
        <v>Y</v>
      </c>
      <c r="MN15" s="97">
        <f t="shared" si="308"/>
        <v>6</v>
      </c>
      <c r="MO15" s="98" t="str">
        <f t="shared" si="309"/>
        <v>B</v>
      </c>
      <c r="MP15" s="99" t="str">
        <f t="shared" si="310"/>
        <v>N</v>
      </c>
      <c r="MQ15" s="97">
        <f t="shared" si="311"/>
        <v>0</v>
      </c>
      <c r="MR15" s="98" t="str">
        <f t="shared" si="378"/>
        <v>P</v>
      </c>
      <c r="MS15" s="99" t="str">
        <f t="shared" si="312"/>
        <v>Y</v>
      </c>
      <c r="MT15" s="97">
        <f t="shared" si="313"/>
        <v>-2</v>
      </c>
      <c r="MU15" s="98" t="str">
        <f t="shared" si="314"/>
        <v>B</v>
      </c>
      <c r="MV15" s="99" t="str">
        <f t="shared" si="315"/>
        <v>N</v>
      </c>
      <c r="MW15" s="97">
        <f t="shared" si="316"/>
        <v>0</v>
      </c>
      <c r="MX15" s="98" t="str">
        <f t="shared" si="317"/>
        <v>P</v>
      </c>
      <c r="MY15" s="99" t="str">
        <f t="shared" si="318"/>
        <v>Y</v>
      </c>
      <c r="MZ15" s="97">
        <f t="shared" si="319"/>
        <v>0</v>
      </c>
      <c r="NA15" s="98" t="str">
        <f t="shared" si="320"/>
        <v>B</v>
      </c>
      <c r="NB15" s="99" t="str">
        <f t="shared" si="321"/>
        <v>N</v>
      </c>
      <c r="NC15" s="97">
        <f t="shared" si="322"/>
        <v>2</v>
      </c>
      <c r="ND15" s="98" t="str">
        <f t="shared" si="323"/>
        <v>B</v>
      </c>
      <c r="NE15" s="99" t="str">
        <f t="shared" si="324"/>
        <v>N</v>
      </c>
      <c r="NF15" s="97">
        <f t="shared" si="325"/>
        <v>0</v>
      </c>
      <c r="NG15" s="98" t="str">
        <f t="shared" si="326"/>
        <v>P</v>
      </c>
      <c r="NH15" s="99" t="str">
        <f t="shared" si="327"/>
        <v>Y</v>
      </c>
      <c r="NI15" s="97">
        <f t="shared" si="328"/>
        <v>0</v>
      </c>
      <c r="NJ15" s="98" t="str">
        <f t="shared" si="329"/>
        <v>B</v>
      </c>
      <c r="NK15" s="99" t="str">
        <f t="shared" si="330"/>
        <v>N</v>
      </c>
      <c r="NL15" s="97">
        <f t="shared" si="331"/>
        <v>0</v>
      </c>
      <c r="NM15" s="98" t="str">
        <f t="shared" si="332"/>
        <v>B</v>
      </c>
      <c r="NN15" s="99" t="str">
        <f t="shared" si="333"/>
        <v>N</v>
      </c>
      <c r="NO15" s="97">
        <f t="shared" si="379"/>
        <v>0</v>
      </c>
      <c r="NP15" s="130">
        <f t="shared" si="380"/>
        <v>6</v>
      </c>
      <c r="NQ15" s="131">
        <f t="shared" si="381"/>
        <v>1</v>
      </c>
      <c r="NR15" s="132" t="str">
        <f t="shared" si="382"/>
        <v/>
      </c>
      <c r="NS15" s="331">
        <f t="shared" si="383"/>
        <v>-2</v>
      </c>
      <c r="NT15" s="325">
        <f t="shared" si="384"/>
        <v>2</v>
      </c>
      <c r="NU15" s="325">
        <f t="shared" si="385"/>
        <v>2</v>
      </c>
      <c r="NV15" s="325">
        <f t="shared" si="386"/>
        <v>-2</v>
      </c>
      <c r="NW15" s="325">
        <f t="shared" si="387"/>
        <v>-2</v>
      </c>
      <c r="NX15" s="325">
        <f t="shared" si="388"/>
        <v>0</v>
      </c>
      <c r="NY15" s="325">
        <f t="shared" si="389"/>
        <v>0</v>
      </c>
      <c r="NZ15" s="325">
        <f t="shared" si="390"/>
        <v>2</v>
      </c>
      <c r="OA15" s="325">
        <f t="shared" si="391"/>
        <v>0</v>
      </c>
      <c r="OB15" s="325" t="str">
        <f t="shared" si="392"/>
        <v>123010</v>
      </c>
      <c r="OC15" s="325">
        <f t="shared" si="393"/>
        <v>0</v>
      </c>
      <c r="OD15" s="325">
        <f t="shared" si="394"/>
        <v>0</v>
      </c>
      <c r="OE15" s="325">
        <f t="shared" si="395"/>
        <v>0</v>
      </c>
      <c r="OF15" s="325">
        <f t="shared" si="396"/>
        <v>0</v>
      </c>
      <c r="OG15" s="325">
        <f t="shared" si="397"/>
        <v>0</v>
      </c>
      <c r="OH15" s="325">
        <f t="shared" si="398"/>
        <v>-6</v>
      </c>
      <c r="OI15" s="325">
        <f t="shared" si="399"/>
        <v>6</v>
      </c>
      <c r="OJ15" s="325">
        <f t="shared" si="400"/>
        <v>0</v>
      </c>
      <c r="OK15" s="326">
        <f t="shared" si="401"/>
        <v>4</v>
      </c>
      <c r="OL15" s="326">
        <f t="shared" si="402"/>
        <v>0</v>
      </c>
      <c r="OM15" s="326">
        <f t="shared" si="403"/>
        <v>0</v>
      </c>
      <c r="ON15" s="326">
        <f t="shared" si="404"/>
        <v>0</v>
      </c>
      <c r="OO15" s="326">
        <f t="shared" si="405"/>
        <v>-2</v>
      </c>
      <c r="OP15" s="326">
        <f t="shared" si="406"/>
        <v>0</v>
      </c>
      <c r="OQ15" s="326">
        <f t="shared" si="407"/>
        <v>0</v>
      </c>
      <c r="OR15" s="326">
        <f t="shared" si="408"/>
        <v>2</v>
      </c>
      <c r="OS15" s="326">
        <f t="shared" si="409"/>
        <v>0</v>
      </c>
      <c r="OT15" s="326">
        <f t="shared" si="410"/>
        <v>0</v>
      </c>
      <c r="OU15" s="326">
        <f t="shared" si="411"/>
        <v>0</v>
      </c>
      <c r="OV15" s="326">
        <f t="shared" si="412"/>
        <v>0</v>
      </c>
      <c r="OW15" s="326">
        <f t="shared" si="413"/>
        <v>0</v>
      </c>
      <c r="OX15" s="326">
        <f t="shared" si="414"/>
        <v>0</v>
      </c>
      <c r="OY15" s="326">
        <f t="shared" si="415"/>
        <v>0</v>
      </c>
      <c r="OZ15" s="326">
        <f t="shared" si="416"/>
        <v>-6</v>
      </c>
      <c r="PA15" s="326">
        <f t="shared" si="417"/>
        <v>6</v>
      </c>
      <c r="PB15" s="326">
        <f t="shared" si="418"/>
        <v>0</v>
      </c>
      <c r="PC15" s="325">
        <f t="shared" si="419"/>
        <v>6</v>
      </c>
      <c r="PD15" s="325">
        <f t="shared" si="420"/>
        <v>0</v>
      </c>
      <c r="PE15" s="325">
        <f t="shared" si="421"/>
        <v>-2</v>
      </c>
      <c r="PF15" s="325">
        <f t="shared" si="422"/>
        <v>0</v>
      </c>
      <c r="PG15" s="325">
        <f t="shared" si="423"/>
        <v>0</v>
      </c>
      <c r="PH15" s="325">
        <f t="shared" si="424"/>
        <v>2</v>
      </c>
      <c r="PI15" s="325">
        <f t="shared" si="425"/>
        <v>0</v>
      </c>
      <c r="PJ15" s="325">
        <f t="shared" si="426"/>
        <v>0</v>
      </c>
      <c r="PK15" s="325">
        <f t="shared" si="427"/>
        <v>0</v>
      </c>
      <c r="PL15" s="325">
        <f t="shared" si="428"/>
        <v>0</v>
      </c>
      <c r="PM15" s="325">
        <f t="shared" si="429"/>
        <v>0</v>
      </c>
      <c r="PN15" s="325">
        <f t="shared" si="430"/>
        <v>0</v>
      </c>
      <c r="PO15" s="325">
        <f t="shared" si="431"/>
        <v>0</v>
      </c>
      <c r="PP15" s="325">
        <f t="shared" si="432"/>
        <v>-6</v>
      </c>
      <c r="PQ15" s="325">
        <f t="shared" si="433"/>
        <v>6</v>
      </c>
      <c r="PR15" s="325">
        <f t="shared" si="434"/>
        <v>0</v>
      </c>
      <c r="PS15" s="325">
        <f t="shared" si="435"/>
        <v>0</v>
      </c>
      <c r="PT15" s="325">
        <f t="shared" si="436"/>
        <v>0</v>
      </c>
      <c r="PU15" s="326">
        <f t="shared" si="437"/>
        <v>0</v>
      </c>
      <c r="PV15" s="326">
        <f t="shared" si="438"/>
        <v>0</v>
      </c>
      <c r="PW15" s="326">
        <f t="shared" si="439"/>
        <v>-2</v>
      </c>
      <c r="PX15" s="326">
        <f t="shared" si="440"/>
        <v>0</v>
      </c>
      <c r="PY15" s="326">
        <f t="shared" si="441"/>
        <v>0</v>
      </c>
      <c r="PZ15" s="326">
        <f t="shared" si="442"/>
        <v>2</v>
      </c>
      <c r="QA15" s="326">
        <f t="shared" si="443"/>
        <v>0</v>
      </c>
      <c r="QB15" s="326">
        <f t="shared" si="444"/>
        <v>0</v>
      </c>
      <c r="QC15" s="326">
        <f t="shared" si="445"/>
        <v>0</v>
      </c>
      <c r="QD15" s="326">
        <f t="shared" si="446"/>
        <v>0</v>
      </c>
      <c r="QE15" s="326">
        <f t="shared" si="447"/>
        <v>0</v>
      </c>
      <c r="QF15" s="326">
        <f t="shared" si="448"/>
        <v>0</v>
      </c>
      <c r="QG15" s="326">
        <f t="shared" si="449"/>
        <v>0</v>
      </c>
      <c r="QH15" s="326">
        <f t="shared" si="450"/>
        <v>-6</v>
      </c>
      <c r="QI15" s="326">
        <f t="shared" si="451"/>
        <v>6</v>
      </c>
      <c r="QJ15" s="326">
        <f t="shared" si="452"/>
        <v>0</v>
      </c>
      <c r="QK15" s="326">
        <f t="shared" si="453"/>
        <v>6</v>
      </c>
      <c r="QL15" s="326">
        <f t="shared" si="454"/>
        <v>0</v>
      </c>
      <c r="QM15" s="325">
        <f t="shared" si="455"/>
        <v>2</v>
      </c>
      <c r="QN15" s="325">
        <f t="shared" si="456"/>
        <v>0</v>
      </c>
      <c r="QO15" s="325">
        <f t="shared" si="457"/>
        <v>-2</v>
      </c>
      <c r="QP15" s="325">
        <f t="shared" si="458"/>
        <v>0</v>
      </c>
      <c r="QQ15" s="325">
        <f t="shared" si="459"/>
        <v>0</v>
      </c>
      <c r="QR15" s="325">
        <f t="shared" si="460"/>
        <v>2</v>
      </c>
      <c r="QS15" s="325">
        <f t="shared" si="461"/>
        <v>0</v>
      </c>
      <c r="QT15" s="325">
        <f t="shared" si="462"/>
        <v>0</v>
      </c>
      <c r="QU15" s="325">
        <f t="shared" si="463"/>
        <v>0</v>
      </c>
      <c r="QV15" s="325">
        <f t="shared" si="464"/>
        <v>0</v>
      </c>
      <c r="QW15" s="325">
        <f t="shared" si="465"/>
        <v>0</v>
      </c>
      <c r="QX15" s="325">
        <f t="shared" si="466"/>
        <v>0</v>
      </c>
      <c r="QY15" s="325">
        <f t="shared" si="467"/>
        <v>0</v>
      </c>
      <c r="QZ15" s="325">
        <f t="shared" si="468"/>
        <v>6</v>
      </c>
      <c r="RA15" s="325">
        <f t="shared" si="469"/>
        <v>6</v>
      </c>
      <c r="RB15" s="325">
        <f t="shared" si="470"/>
        <v>0</v>
      </c>
      <c r="RC15" s="325">
        <f t="shared" si="471"/>
        <v>6</v>
      </c>
      <c r="RD15" s="325">
        <f t="shared" si="472"/>
        <v>0</v>
      </c>
      <c r="RE15" s="326">
        <f t="shared" si="473"/>
        <v>6</v>
      </c>
      <c r="RF15" s="326">
        <f t="shared" si="474"/>
        <v>0</v>
      </c>
      <c r="RG15" s="326">
        <f t="shared" si="475"/>
        <v>-2</v>
      </c>
      <c r="RH15" s="326">
        <f t="shared" si="476"/>
        <v>0</v>
      </c>
      <c r="RI15" s="326">
        <f t="shared" si="477"/>
        <v>0</v>
      </c>
      <c r="RJ15" s="326">
        <f t="shared" si="478"/>
        <v>2</v>
      </c>
      <c r="RK15" s="326">
        <f t="shared" si="479"/>
        <v>0</v>
      </c>
      <c r="RL15" s="326">
        <f t="shared" si="480"/>
        <v>0</v>
      </c>
      <c r="RM15" s="326">
        <f t="shared" si="481"/>
        <v>0</v>
      </c>
      <c r="RN15" s="332">
        <f t="shared" si="482"/>
        <v>0</v>
      </c>
      <c r="RO15" s="108">
        <v>15</v>
      </c>
      <c r="RP15" s="112">
        <f>RO15-5</f>
        <v>10</v>
      </c>
      <c r="RQ15" s="110" t="str" cm="1">
        <f t="array" ref="RQ15">IFERROR(INDEX($NS$4:$RN$4,_xlfn.AGGREGATE(15,6,COLUMN($NS$4:$RN$4)-COLUMN($NR$1)/($NS15:$RN15=LARGE($NS15:$RN15,1)),COLUMNS($RN$4:$RN$4))),"")</f>
        <v>DX</v>
      </c>
      <c r="RR15" s="110" t="str" cm="1">
        <f t="array" ref="RR15">IFERROR(INDEX($NS$4:$RN$4,_xlfn.AGGREGATE(15,6,COLUMN($NS$4:$RN$4)-COLUMN($NR$1)/($NS15:$RN15=LARGE($NS15:$RN15,2)),COLUMNS($RN$4:$RO$4))),"")</f>
        <v>FZ</v>
      </c>
      <c r="RS15" s="110" t="str" cm="1">
        <f t="array" ref="RS15">IFERROR(INDEX($NS$4:$RN$4,_xlfn.AGGREGATE(15,6,COLUMN($NS$4:$RN$4)-COLUMN($NR$1)/($NS15:$RN15=LARGE($NS15:$RN15,3)),COLUMNS($RN$4:$RP$4))),"")</f>
        <v>GF</v>
      </c>
      <c r="RT15" s="110" t="str" cm="1">
        <f t="array" ref="RT15">IFERROR(INDEX($NS$4:$RN$4,_xlfn.AGGREGATE(15,6,COLUMN($NS$4:$RN$4)-COLUMN($NR$1)/($NS15:$RN15=LARGE($NS15:$RN15,4)),COLUMNS($RN$4:$RQ$4))),"")</f>
        <v>HV</v>
      </c>
      <c r="RU15" s="110" t="str" cm="1">
        <f t="array" ref="RU15">IFERROR(INDEX($NS$4:$RN$4,_xlfn.AGGREGATE(15,6,COLUMN($NS$4:$RN$4)-COLUMN($NR$1)/($NS15:$RN15=LARGE($NS15:$RN15,5)),COLUMNS($RN$4:$RR$4))),"")</f>
        <v>JX</v>
      </c>
      <c r="RV15" s="110" t="str" cm="1">
        <f t="array" ref="RV15">IFERROR(INDEX($NS$4:$RN$4,_xlfn.AGGREGATE(15,6,COLUMN($NS$4:$RN$4)-COLUMN($NR$1)/($NS15:$RN15=LARGE($NS15:$RN15,6)),COLUMNS($RN$4:$RS$4))),"")</f>
        <v>KD</v>
      </c>
      <c r="RW15" s="108" t="str">
        <f t="shared" si="499"/>
        <v/>
      </c>
      <c r="RX15" s="111" t="str">
        <f t="shared" ca="1" si="500"/>
        <v>R</v>
      </c>
      <c r="RY15" s="111" t="e" cm="1">
        <f t="array" aca="1" ref="RY15" ca="1">IF(INDIRECT(VLOOKUP(RY14,General!AC:AE,3,FALSE)&amp;RO14)&gt;0,RY14,RW14)</f>
        <v>#N/A</v>
      </c>
      <c r="RZ15" s="112">
        <f t="shared" ca="1" si="501"/>
        <v>6</v>
      </c>
      <c r="SA15" s="110" t="s">
        <v>45</v>
      </c>
      <c r="SB15" s="111" t="s">
        <v>45</v>
      </c>
      <c r="SC15" s="111" t="s">
        <v>45</v>
      </c>
      <c r="SD15" s="111" t="s">
        <v>45</v>
      </c>
      <c r="SE15" s="111" t="s">
        <v>45</v>
      </c>
      <c r="SF15" s="109" t="s">
        <v>45</v>
      </c>
      <c r="SG15" s="133" t="e">
        <f ca="1">IF(RQ15="",-1,COUNTIF(INDIRECT(SA15&amp;$DN$10):INDIRECT(SA15&amp;RO15),"Y"))</f>
        <v>#REF!</v>
      </c>
      <c r="SH15" s="136" t="e">
        <f ca="1">IF(RR15="",-1,COUNTIF(INDIRECT(SB15&amp;$DN$10):INDIRECT(SB15&amp;RO15),"Y"))</f>
        <v>#REF!</v>
      </c>
      <c r="SI15" s="136" t="e">
        <f ca="1">IF(RS15="",-1,COUNTIF(INDIRECT(SC15&amp;$DN$10):INDIRECT(SC15&amp;RO15),"Y"))</f>
        <v>#REF!</v>
      </c>
      <c r="SJ15" s="134" t="e">
        <f ca="1">IF(RT15="",-1,COUNTIF(INDIRECT(SD15&amp;$DN$10):INDIRECT(SD15&amp;RO15),"Y"))</f>
        <v>#REF!</v>
      </c>
      <c r="SK15" s="138" t="e">
        <f ca="1">IF(RU15="",-1,COUNTIF(INDIRECT(SE15&amp;$DN$10):INDIRECT(SE15&amp;RO15),"Y"))</f>
        <v>#REF!</v>
      </c>
      <c r="SL15" s="138" t="e">
        <f ca="1">IF(RV15="",-1,COUNTIF(INDIRECT(SF15&amp;$DN$10):INDIRECT(SF15&amp;RO15),"Y"))</f>
        <v>#REF!</v>
      </c>
      <c r="SM15" s="110" t="str" cm="1">
        <f t="array" ref="SM15">IFERROR(INDEX($DP$15:$DU$15,_xlfn.AGGREGATE(15,6,COLUMN($DP$15:$DU$15)-COLUMN($DO$15)/($NR$15:$NW$15=MAX($NR$15:$NW$15)),COLUMNS($DP$15:RQ15))),"")</f>
        <v/>
      </c>
      <c r="SN15" s="111" t="str" cm="1">
        <f t="array" ref="SN15">IFERROR(INDEX($DP$15:$DU$15,_xlfn.AGGREGATE(15,6,COLUMN($DP$15:$DU$15)-COLUMN($DO$15)/($NR$15:$NW$15=MAX($NR$15:$NW$15)),COLUMNS($DP$15:RR15))),"")</f>
        <v/>
      </c>
      <c r="SO15" s="111" t="str" cm="1">
        <f t="array" ref="SO15">IFERROR(INDEX($DP$15:$DU$15,_xlfn.AGGREGATE(15,6,COLUMN($DP$15:$DU$15)-COLUMN($DO$15)/($NR$15:$NW$15=MAX($NR$15:$NW$15)),COLUMNS($DP$15:RS15))),"")</f>
        <v/>
      </c>
      <c r="SP15" s="111" t="str" cm="1">
        <f t="array" ref="SP15">IFERROR(INDEX($DP$15:$DU$15,_xlfn.AGGREGATE(15,6,COLUMN($DP$15:$DU$15)-COLUMN($DO$15)/($NR$15:$NW$15=MAX($NR$15:$NW$15)),COLUMNS($DP$15:RT15))),"")</f>
        <v/>
      </c>
      <c r="SQ15" s="111" t="str" cm="1">
        <f t="array" ref="SQ15">IFERROR(INDEX($DP$15:$DU$15,_xlfn.AGGREGATE(15,6,COLUMN($DP$15:$DU$15)-COLUMN($DO$15)/($NR$15:$NW$15=MAX($NR$15:$NW$15)),COLUMNS($DP$15:RU15))),"")</f>
        <v/>
      </c>
      <c r="SR15" s="109" t="str" cm="1">
        <f t="array" ref="SR15">IFERROR(INDEX($DP$15:$DU$15,_xlfn.AGGREGATE(15,6,COLUMN($DP$15:$DU$15)-COLUMN($DO$15)/($NR$15:$NW$15=MAX($NR$15:$NW$15)),COLUMNS($DP$15:RV15))),"")</f>
        <v/>
      </c>
      <c r="SS15" s="114">
        <f t="shared" ca="1" si="485"/>
        <v>6</v>
      </c>
      <c r="ST15" s="112">
        <f t="shared" ca="1" si="502"/>
        <v>6</v>
      </c>
      <c r="SU15" s="137" t="str" cm="1">
        <f t="array" aca="1" ref="SU15" ca="1">INDEX(SM15:SR15,1,ST15)</f>
        <v/>
      </c>
      <c r="SV15" s="110" t="str">
        <f t="shared" ca="1" si="21"/>
        <v>B</v>
      </c>
      <c r="SW15" s="111" t="str">
        <f t="shared" ca="1" si="22"/>
        <v>T</v>
      </c>
      <c r="SX15" s="111" t="str">
        <f t="shared" si="23"/>
        <v>C</v>
      </c>
      <c r="SY15" s="111" t="str">
        <f t="shared" ca="1" si="12"/>
        <v/>
      </c>
      <c r="SZ15" s="111" t="str">
        <f t="shared" ca="1" si="13"/>
        <v/>
      </c>
      <c r="TA15" s="111" t="str">
        <f t="shared" si="14"/>
        <v>L4L3</v>
      </c>
      <c r="TB15" s="114" t="str">
        <f t="shared" si="334"/>
        <v/>
      </c>
      <c r="TC15" s="114" t="str">
        <f t="shared" si="335"/>
        <v/>
      </c>
      <c r="TD15" s="114" t="str">
        <f t="shared" si="336"/>
        <v/>
      </c>
      <c r="TE15" s="114" t="str">
        <f t="shared" si="337"/>
        <v/>
      </c>
      <c r="TF15" s="114" t="str">
        <f t="shared" si="338"/>
        <v/>
      </c>
      <c r="TG15" s="114" t="str">
        <f t="shared" si="339"/>
        <v/>
      </c>
      <c r="TH15" s="114" t="e">
        <f t="shared" ca="1" si="340"/>
        <v>#VALUE!</v>
      </c>
      <c r="TI15" s="114" t="e">
        <f t="shared" ca="1" si="341"/>
        <v>#VALUE!</v>
      </c>
      <c r="TJ15" s="110">
        <f t="shared" si="15"/>
        <v>-2</v>
      </c>
      <c r="TK15" s="111">
        <f>IF(CC15="",0,IFERROR(VLOOKUP(CC10&amp;CC11&amp;CC12&amp;CC13&amp;CC14&amp;CC15,General!I:J,2,FALSE),0))</f>
        <v>-1</v>
      </c>
      <c r="TL15" s="111">
        <f>IF(CF15="",0,IFERROR(VLOOKUP(CF10&amp;CF11&amp;CF12&amp;CF13&amp;CF14&amp;CF15,General!I:J,2,FALSE),0))</f>
        <v>1</v>
      </c>
      <c r="TM15" s="111">
        <f>IF(CI15="",0,IFERROR(VLOOKUP(CI10&amp;CI11&amp;CI12&amp;CI13&amp;CI14&amp;CI15,General!I:J,2,FALSE),0))</f>
        <v>1</v>
      </c>
      <c r="TN15" s="111">
        <f>IF(CL15="",0,IFERROR(VLOOKUP(CL10&amp;CL11&amp;CL12&amp;CL13&amp;CL14&amp;CL15,General!I:J,2,FALSE),0))</f>
        <v>-1</v>
      </c>
      <c r="TO15" s="111">
        <f>IF(CO15="",0,IFERROR(VLOOKUP(CO10&amp;CO11&amp;CO12&amp;CO13&amp;CO14&amp;CO15,General!I:J,2,FALSE),0))</f>
        <v>1</v>
      </c>
      <c r="TP15" s="111">
        <f>IF(CR15="",0,IFERROR(VLOOKUP(CR10&amp;CR11&amp;CR12&amp;CR13&amp;CR14&amp;CR15,General!I:J,2,FALSE),0))</f>
        <v>-1</v>
      </c>
      <c r="TQ15" s="111">
        <f>IF(CU15="",0,IFERROR(VLOOKUP(CU10&amp;CU11&amp;CU12&amp;CU13&amp;CU14&amp;CU15,General!I:J,2,FALSE),0))</f>
        <v>1</v>
      </c>
      <c r="TR15" s="111">
        <f>IF(CX15="",0,IFERROR(VLOOKUP(CX10&amp;CX11&amp;CX12&amp;CX13&amp;CX14&amp;CX15,General!I:J,2,FALSE),0))</f>
        <v>-1</v>
      </c>
      <c r="TS15" s="111">
        <f>IF(DA15="",0,IFERROR(VLOOKUP(DA10&amp;DA11&amp;DA12&amp;DA13&amp;DA14&amp;DA15,General!I:J,2,FALSE),0))</f>
        <v>1</v>
      </c>
      <c r="TT15" s="111">
        <f>IF(DD15="",0,IFERROR(VLOOKUP(DD10&amp;DD11&amp;DD12&amp;DD13&amp;DD14&amp;DD15,General!I:J,2,FALSE),0))</f>
        <v>1</v>
      </c>
      <c r="TU15" s="111">
        <f>IF(DG15="",0,IFERROR(VLOOKUP(DG10&amp;DG11&amp;DG12&amp;DG13&amp;DG14&amp;DG15,General!I:J,2,FALSE),0))</f>
        <v>-1</v>
      </c>
      <c r="TV15" s="111">
        <f>IF(DJ15="",0,IFERROR(VLOOKUP(DJ10&amp;DJ11&amp;DJ12&amp;DJ13&amp;DJ14&amp;DJ15,General!I:J,2,FALSE),0))</f>
        <v>1</v>
      </c>
      <c r="TW15" s="111">
        <f>IF(DM15="",0,IFERROR(VLOOKUP(DM10&amp;DM11&amp;DM12&amp;DM13&amp;DM14&amp;DM15,General!I:J,2,FALSE),0))</f>
        <v>-1</v>
      </c>
      <c r="TX15" s="111">
        <f>IF(DP15="",0,IFERROR(VLOOKUP(DP10&amp;DP11&amp;DP12&amp;DP13&amp;DP14&amp;DP15,General!I:J,2,FALSE),0))</f>
        <v>-1</v>
      </c>
      <c r="TY15" s="111">
        <f>IF(DS15="",0,IFERROR(VLOOKUP(DS10&amp;DS11&amp;DS12&amp;DS13&amp;DS14&amp;DS15,General!I:J,2,FALSE),0))</f>
        <v>1</v>
      </c>
      <c r="TZ15" s="111">
        <f>IF(DV15="",0,IFERROR(VLOOKUP(DV10&amp;DV11&amp;DV12&amp;DV13&amp;DV14&amp;DV15,General!I:J,2,FALSE),0))</f>
        <v>-1</v>
      </c>
      <c r="UA15" s="111">
        <f>IF(DY15="",0,IFERROR(VLOOKUP(DY10&amp;DY11&amp;DY12&amp;DY13&amp;DY14&amp;DY15,General!I:J,2,FALSE),0))</f>
        <v>1</v>
      </c>
      <c r="UB15" s="111">
        <f>IF(EE15="",0,IFERROR(VLOOKUP(EE10&amp;EE11&amp;EE12&amp;EE13&amp;EE14&amp;EE15,General!I:J,2,FALSE),0))</f>
        <v>1</v>
      </c>
      <c r="UC15" s="111">
        <f>IF(EH15="",0,IFERROR(VLOOKUP(EH10&amp;EH11&amp;EH12&amp;EH13&amp;EH14&amp;EH15,General!I:J,2,FALSE),0))</f>
        <v>-1</v>
      </c>
      <c r="UD15" s="111">
        <f>IF(EK15="",0,IFERROR(VLOOKUP(EK10&amp;EK11&amp;EK12&amp;EK13&amp;EK14&amp;EK15,General!I:J,2,FALSE),0))</f>
        <v>1</v>
      </c>
      <c r="UE15" s="111">
        <f>IF(EN15="",0,IFERROR(VLOOKUP(EN10&amp;EN11&amp;EN12&amp;EN13&amp;EN14&amp;EN15,General!I:J,2,FALSE),0))</f>
        <v>-1</v>
      </c>
      <c r="UF15" s="111">
        <f>IF(EQ15="",0,IFERROR(VLOOKUP(EQ10&amp;EQ11&amp;EQ12&amp;EQ13&amp;EQ14&amp;EQ15,General!I:J,2,FALSE),0))</f>
        <v>1</v>
      </c>
      <c r="UG15" s="111">
        <f>IF(ET15="",0,IFERROR(VLOOKUP(ET10&amp;ET11&amp;ET12&amp;ET13&amp;ET14&amp;ET15,General!I:J,2,FALSE),0))</f>
        <v>-1</v>
      </c>
      <c r="UH15" s="111">
        <f>IF(EW15="",0,IFERROR(VLOOKUP(EW10&amp;EW11&amp;EW12&amp;EW13&amp;EW14&amp;EW15,General!I:J,2,FALSE),0))</f>
        <v>1</v>
      </c>
      <c r="UI15" s="111">
        <f>IF(EZ15="",0,IFERROR(VLOOKUP(EZ10&amp;EZ11&amp;EZ12&amp;EZ13&amp;EZ14&amp;EZ15,General!I:J,2,FALSE),0))</f>
        <v>-1</v>
      </c>
      <c r="UJ15" s="111">
        <f>IF(FC15="",0,IFERROR(VLOOKUP(FC10&amp;FC11&amp;FC12&amp;FC13&amp;FC14&amp;FC15,General!I:J,2,FALSE),0))</f>
        <v>-1</v>
      </c>
      <c r="UK15" s="111">
        <f>IF(FF15="",0,IFERROR(VLOOKUP(FF10&amp;FF11&amp;FF12&amp;FF13&amp;FF14&amp;FF15,General!I:J,2,FALSE),0))</f>
        <v>1</v>
      </c>
      <c r="UL15" s="111">
        <f>IF(FI15="",0,IFERROR(VLOOKUP(FI10&amp;FI11&amp;FI12&amp;FI13&amp;FI14&amp;FI15,General!I:J,2,FALSE),0))</f>
        <v>-1</v>
      </c>
      <c r="UM15" s="111">
        <f>IF(FL15="",0,IFERROR(VLOOKUP(FL10&amp;FL11&amp;FL12&amp;FL13&amp;FL14&amp;FL15,General!I:J,2,FALSE),0))</f>
        <v>1</v>
      </c>
      <c r="UN15" s="111">
        <f>IF(FO15="",0,IFERROR(VLOOKUP(FO10&amp;FO11&amp;FO12&amp;FO13&amp;FO14&amp;FO15,General!I:J,2,FALSE),0))</f>
        <v>-1</v>
      </c>
      <c r="UO15" s="111">
        <f>IF(FR15="",0,IFERROR(VLOOKUP(FR10&amp;FR11&amp;FR12&amp;FR13&amp;FR14&amp;FR15,General!I:J,2,FALSE),0))</f>
        <v>-1</v>
      </c>
      <c r="UP15" s="111">
        <f>IF(FU15="",0,IFERROR(VLOOKUP(FU10&amp;FU11&amp;FU12&amp;FU13&amp;FU14&amp;FU15,General!I:J,2,FALSE),0))</f>
        <v>1</v>
      </c>
      <c r="UQ15" s="111">
        <f>IF(FX15="",0,IFERROR(VLOOKUP(FX10&amp;FX11&amp;FX12&amp;FX13&amp;FX14&amp;FX15,General!I:J,2,FALSE),0))</f>
        <v>-1</v>
      </c>
      <c r="UR15" s="111">
        <f>IF(GA15="",0,IFERROR(VLOOKUP(GA10&amp;GA11&amp;GA12&amp;GA13&amp;GA14&amp;GA15,General!I:J,2,FALSE),0))</f>
        <v>1</v>
      </c>
      <c r="US15" s="111">
        <f>IF(GD15="",0,IFERROR(VLOOKUP(GD10&amp;GD11&amp;GD12&amp;GD13&amp;GD14&amp;GD15,General!I:J,2,FALSE),0))</f>
        <v>1</v>
      </c>
      <c r="UT15" s="111">
        <f>IF(GG15="",0,IFERROR(VLOOKUP(GG10&amp;GG11&amp;GG12&amp;GG13&amp;GG14&amp;GG15,General!I:J,2,FALSE),0))</f>
        <v>1</v>
      </c>
      <c r="UU15" s="111">
        <f>IF(GJ15="",0,IFERROR(VLOOKUP(GJ10&amp;GJ11&amp;GJ12&amp;GJ13&amp;GJ14&amp;GJ15,General!I:J,2,FALSE),0))</f>
        <v>-1</v>
      </c>
      <c r="UV15" s="111">
        <f>IF(GM15="",0,IFERROR(VLOOKUP(GM10&amp;GM11&amp;GM12&amp;GM13&amp;GM14&amp;GM15,General!I:J,2,FALSE),0))</f>
        <v>1</v>
      </c>
      <c r="UW15" s="111">
        <f>IF(GP15="",0,IFERROR(VLOOKUP(GP10&amp;GP11&amp;GP12&amp;GP13&amp;GP14&amp;GP15,General!I:J,2,FALSE),0))</f>
        <v>-1</v>
      </c>
      <c r="UX15" s="111">
        <f>IF(GS15="",0,IFERROR(VLOOKUP(GS10&amp;GS11&amp;GS12&amp;GS13&amp;GS14&amp;GS15,General!I:J,2,FALSE),0))</f>
        <v>1</v>
      </c>
      <c r="UY15" s="111">
        <f>IF(GV15="",0,IFERROR(VLOOKUP(GV10&amp;GV11&amp;GV12&amp;GV13&amp;GV14&amp;GV15,General!I:J,2,FALSE),0))</f>
        <v>-1</v>
      </c>
      <c r="UZ15" s="111">
        <f>IF(GY15="",0,IFERROR(VLOOKUP(GY10&amp;GY11&amp;GY12&amp;GY13&amp;GY14&amp;GY15,General!I:J,2,FALSE),0))</f>
        <v>-1</v>
      </c>
      <c r="VA15" s="111">
        <f>IF(HB15="",0,IFERROR(VLOOKUP(HB10&amp;HB11&amp;HB12&amp;HB13&amp;HB14&amp;HB15,General!I:J,2,FALSE),0))</f>
        <v>1</v>
      </c>
      <c r="VB15" s="111">
        <f>IF(HE15="",0,IFERROR(VLOOKUP(HE10&amp;HE11&amp;HE12&amp;HE13&amp;HE14&amp;HE15,General!I:J,2,FALSE),0))</f>
        <v>-1</v>
      </c>
      <c r="VC15" s="111">
        <f>IF(HH15="",0,IFERROR(VLOOKUP(HH10&amp;HH11&amp;HH12&amp;HH13&amp;HH14&amp;HH15,General!I:J,2,FALSE),0))</f>
        <v>1</v>
      </c>
      <c r="VD15" s="111">
        <f>IF(HK15="",0,IFERROR(VLOOKUP(HK10&amp;HK11&amp;HK12&amp;HK13&amp;HK14&amp;HK15,General!I:J,2,FALSE),0))</f>
        <v>-1</v>
      </c>
      <c r="VE15" s="111">
        <f>IF(HN15="",0,IFERROR(VLOOKUP(HN10&amp;HN11&amp;HN12&amp;HN13&amp;HN14&amp;HN15,General!I:J,2,FALSE),0))</f>
        <v>-1</v>
      </c>
      <c r="VF15" s="111">
        <f>IF(HQ15="",0,IFERROR(VLOOKUP(HQ10&amp;HQ11&amp;HQ12&amp;HQ13&amp;HQ14&amp;HQ15,General!I:J,2,FALSE),0))</f>
        <v>1</v>
      </c>
      <c r="VG15" s="111">
        <f>IF(HT15="",0,IFERROR(VLOOKUP(HT10&amp;HT11&amp;HT12&amp;HT13&amp;HT14&amp;HT15,General!I:J,2,FALSE),0))</f>
        <v>-1</v>
      </c>
      <c r="VH15" s="111">
        <f>IF(HW15="",0,IFERROR(VLOOKUP(HW10&amp;HW11&amp;HW12&amp;HW13&amp;HW14&amp;HW15,General!I:J,2,FALSE),0))</f>
        <v>1</v>
      </c>
      <c r="VI15" s="111">
        <f>IF(HZ15="",0,IFERROR(VLOOKUP(HZ10&amp;HZ11&amp;HZ12&amp;HZ13&amp;HZ14&amp;HZ15,General!I:J,2,FALSE),0))</f>
        <v>1</v>
      </c>
      <c r="VJ15" s="111">
        <f>IF(FF15="",0,IFERROR(VLOOKUP(FF10&amp;FF11&amp;FF12&amp;FF13&amp;FF14&amp;FF15,General!I:J,2,FALSE),0))</f>
        <v>1</v>
      </c>
      <c r="VK15" s="111">
        <f>IF(FI15="",0,IFERROR(VLOOKUP(FI10&amp;FI11&amp;FI12&amp;FI13&amp;FI14&amp;FI15,General!I:J,2,FALSE),0))</f>
        <v>-1</v>
      </c>
      <c r="VL15" s="111">
        <f>IF(II15="",0,IFERROR(VLOOKUP(II10&amp;II11&amp;II12&amp;II13&amp;II14&amp;II15,General!I:J,2,FALSE),0))</f>
        <v>-1</v>
      </c>
      <c r="VM15" s="111">
        <f>IF(IL15="",0,IFERROR(VLOOKUP(IL10&amp;IL11&amp;IL12&amp;IL13&amp;IL14&amp;IL15,General!I:J,2,FALSE),0))</f>
        <v>-1</v>
      </c>
      <c r="VN15" s="111">
        <f>IF(IO15="",0,IFERROR(VLOOKUP(IO10&amp;IO11&amp;IO12&amp;IO13&amp;IO14&amp;IO15,General!I:J,2,FALSE),0))</f>
        <v>1</v>
      </c>
      <c r="VO15" s="111">
        <f>IF(IR15="",0,IFERROR(VLOOKUP(IR10&amp;IR11&amp;IR12&amp;IR13&amp;IR14&amp;IR15,General!I:J,2,FALSE),0))</f>
        <v>-1</v>
      </c>
      <c r="VP15" s="111">
        <f>IF(IU15="",0,IFERROR(VLOOKUP(IU10&amp;IU11&amp;IU12&amp;IU13&amp;IU14&amp;IU15,General!I:J,2,FALSE),0))</f>
        <v>1</v>
      </c>
      <c r="VQ15" s="111">
        <f>IF(IX15="",0,IFERROR(VLOOKUP(IX10&amp;IX11&amp;IX12&amp;IX13&amp;IX14&amp;IX15,General!I:J,2,FALSE),0))</f>
        <v>-1</v>
      </c>
      <c r="VR15" s="111">
        <f>IF(JA15="",0,IFERROR(VLOOKUP(JA10&amp;JA11&amp;JA12&amp;JA13&amp;JA14&amp;JA15,General!I:J,2,FALSE),0))</f>
        <v>-1</v>
      </c>
      <c r="VS15" s="111">
        <f>IF(JD15="",0,IFERROR(VLOOKUP(JD10&amp;JD11&amp;JD12&amp;JD13&amp;JD14&amp;JD15,General!I:J,2,FALSE),0))</f>
        <v>1</v>
      </c>
      <c r="VT15" s="111">
        <f>IF(JG15="",0,IFERROR(VLOOKUP(JG10&amp;JG11&amp;JG12&amp;JG13&amp;JG14&amp;JG15,General!I:J,2,FALSE),0))</f>
        <v>-1</v>
      </c>
      <c r="VU15" s="111">
        <f>IF(JJ15="",0,IFERROR(VLOOKUP(JJ10&amp;JJ11&amp;JJ12&amp;JJ13&amp;JJ14&amp;JJ15,General!I:J,2,FALSE),0))</f>
        <v>1</v>
      </c>
      <c r="VV15" s="111">
        <f>IF(JM15="",0,IFERROR(VLOOKUP(JM10&amp;JM11&amp;JM12&amp;JM13&amp;JM14&amp;JM15,General!I:J,2,FALSE),0))</f>
        <v>-1</v>
      </c>
      <c r="VW15" s="111">
        <f>IF(JP15="",0,IFERROR(VLOOKUP(JP10&amp;JP11&amp;JP12&amp;JP13&amp;JP14&amp;JP15,General!I:J,2,FALSE),0))</f>
        <v>-1</v>
      </c>
      <c r="VX15" s="111">
        <f>IF(JS15="",0,IFERROR(VLOOKUP(JS10&amp;JS11&amp;JS12&amp;JS13&amp;JS14&amp;JS15,General!I:J,2,FALSE),0))</f>
        <v>1</v>
      </c>
      <c r="VY15" s="111">
        <f>IF(JV15="",0,IFERROR(VLOOKUP(JV10&amp;JV11&amp;JV12&amp;JV13&amp;JV14&amp;JV15,General!I:J,2,FALSE),0))</f>
        <v>-1</v>
      </c>
      <c r="VZ15" s="111">
        <f>IF(JY15="",0,IFERROR(VLOOKUP(JY10&amp;JY11&amp;JY12&amp;JY13&amp;JY14&amp;JY15,General!I:J,2,FALSE),0))</f>
        <v>1</v>
      </c>
      <c r="WA15" s="111">
        <f>IF(KB15="",0,IFERROR(VLOOKUP(KB10&amp;KB11&amp;KB12&amp;KB13&amp;KB14&amp;KB15,General!I:J,2,FALSE),0))</f>
        <v>1</v>
      </c>
      <c r="WB15" s="111">
        <f>IF(KE15="",0,IFERROR(VLOOKUP(KE10&amp;KE11&amp;KE12&amp;KE13&amp;KE14&amp;KE15,General!I:J,2,FALSE),0))</f>
        <v>1</v>
      </c>
      <c r="WC15" s="111">
        <f>IF(KH15="",0,IFERROR(VLOOKUP(KH10&amp;KH11&amp;KH12&amp;KH13&amp;KH14&amp;KH15,General!I:J,2,FALSE),0))</f>
        <v>-1</v>
      </c>
      <c r="WD15" s="111">
        <f>IF(KK15="",0,IFERROR(VLOOKUP(KK10&amp;KK11&amp;KK12&amp;KK13&amp;KK14&amp;KK15,General!I:J,2,FALSE),0))</f>
        <v>-1</v>
      </c>
      <c r="WE15" s="111">
        <f>IF(KN15="",0,IFERROR(VLOOKUP(KN10&amp;KN11&amp;KN12&amp;KN13&amp;KN14&amp;KN15,General!I:J,2,FALSE),0))</f>
        <v>-1</v>
      </c>
      <c r="WF15" s="111">
        <f>IF(KQ15="",0,IFERROR(VLOOKUP(KQ10&amp;KQ11&amp;KQ12&amp;KQ13&amp;KQ14&amp;KQ15,General!I:J,2,FALSE),0))</f>
        <v>1</v>
      </c>
      <c r="WG15" s="111">
        <f>IF(KT15="",0,IFERROR(VLOOKUP(KT10&amp;KT11&amp;KT12&amp;KT13&amp;KT14&amp;KT15,General!I:J,2,FALSE),0))</f>
        <v>-1</v>
      </c>
      <c r="WH15" s="111">
        <f>IF(KW15="",0,IFERROR(VLOOKUP(KW10&amp;KW11&amp;KW12&amp;KW13&amp;KW14&amp;KW15,General!I:J,2,FALSE),0))</f>
        <v>1</v>
      </c>
      <c r="WI15" s="111">
        <f>IF(KZ15="",0,IFERROR(VLOOKUP(KZ10&amp;KZ11&amp;KZ12&amp;KZ13&amp;KZ14&amp;KZ15,General!I:J,2,FALSE),0))</f>
        <v>-1</v>
      </c>
      <c r="WJ15" s="111">
        <f>IF(LC15="",0,IFERROR(VLOOKUP(LC10&amp;LC11&amp;LC12&amp;LC13&amp;LC14&amp;LC15,General!I:J,2,FALSE),0))</f>
        <v>-1</v>
      </c>
      <c r="WK15" s="111">
        <f>IF(LF15="",0,IFERROR(VLOOKUP(LF10&amp;LF11&amp;LF12&amp;LF13&amp;LF14&amp;LF15,General!I:J,2,FALSE),0))</f>
        <v>-1</v>
      </c>
      <c r="WL15" s="111">
        <f>IF(LI15="",0,IFERROR(VLOOKUP(LI10&amp;LI11&amp;LI12&amp;LI13&amp;LI14&amp;LI15,General!I:J,2,FALSE),0))</f>
        <v>-1</v>
      </c>
      <c r="WM15" s="111">
        <f>IF(LL15="",0,IFERROR(VLOOKUP(LL10&amp;LL11&amp;LL12&amp;LL13&amp;LL14&amp;LL15,General!I:J,2,FALSE),0))</f>
        <v>1</v>
      </c>
      <c r="WN15" s="111">
        <f>IF(LO15="",0,IFERROR(VLOOKUP(LO10&amp;LO11&amp;LO12&amp;LO13&amp;LO14&amp;LO15,General!I:J,2,FALSE),0))</f>
        <v>-1</v>
      </c>
      <c r="WO15" s="111">
        <f>IF(LR15="",0,IFERROR(VLOOKUP(LR10&amp;LR11&amp;LR12&amp;LR13&amp;LR14&amp;LR15,General!I:J,2,FALSE),0))</f>
        <v>-1</v>
      </c>
      <c r="WP15" s="111">
        <f>IF(LU15="",0,IFERROR(VLOOKUP(LU10&amp;LU11&amp;LU12&amp;LU13&amp;LU14&amp;LU15,General!I:J,2,FALSE),0))</f>
        <v>1</v>
      </c>
      <c r="WQ15" s="111">
        <f>IF(LX15="",0,IFERROR(VLOOKUP(LX10&amp;LX11&amp;LX12&amp;LX13&amp;LX14&amp;LX15,General!I:J,2,FALSE),0))</f>
        <v>1</v>
      </c>
      <c r="WR15" s="111">
        <f>IF(MA15="",0,IFERROR(VLOOKUP(MA10&amp;MA11&amp;MA12&amp;MA13&amp;MA14&amp;MA15,General!I:J,2,FALSE),0))</f>
        <v>1</v>
      </c>
      <c r="WS15" s="111">
        <f>IF(MD15="",0,IFERROR(VLOOKUP(MD10&amp;MD11&amp;MD12&amp;MD13&amp;MD14&amp;MD15,General!I:J,2,FALSE),0))</f>
        <v>1</v>
      </c>
      <c r="WT15" s="111">
        <f>IF(MG15="",0,IFERROR(VLOOKUP(MG10&amp;MG11&amp;MG12&amp;MG13&amp;MG14&amp;MG15,General!I:J,2,FALSE),0))</f>
        <v>1</v>
      </c>
      <c r="WU15" s="111">
        <f>IF(MJ15="",0,IFERROR(VLOOKUP(MJ10&amp;MJ11&amp;MJ12&amp;MJ13&amp;MJ14&amp;MJ15,General!I:J,2,FALSE),0))</f>
        <v>-1</v>
      </c>
      <c r="WV15" s="111">
        <f>IF(MM15="",0,IFERROR(VLOOKUP(MM10&amp;MM11&amp;MM12&amp;MM13&amp;MM14&amp;MM15,General!I:J,2,FALSE),0))</f>
        <v>1</v>
      </c>
      <c r="WW15" s="111">
        <f>IF(MP15="",0,IFERROR(VLOOKUP(MP10&amp;MP11&amp;MP12&amp;MP13&amp;MP14&amp;MP15,General!I:J,2,FALSE),0))</f>
        <v>-1</v>
      </c>
      <c r="WX15" s="111">
        <f>IF(MS15="",0,IFERROR(VLOOKUP(MS10&amp;MS11&amp;MS12&amp;MS13&amp;MS14&amp;MS15,General!I:J,2,FALSE),0))</f>
        <v>1</v>
      </c>
      <c r="WY15" s="111">
        <f>IF(MV15="",0,IFERROR(VLOOKUP(MV10&amp;MV11&amp;MV12&amp;MV13&amp;MV14&amp;MV15,General!I:J,2,FALSE),0))</f>
        <v>-1</v>
      </c>
      <c r="WZ15" s="111">
        <f>IF(MY15="",0,IFERROR(VLOOKUP(MY10&amp;MY11&amp;MY12&amp;MY13&amp;MY14&amp;MY15,General!I:J,2,FALSE),0))</f>
        <v>1</v>
      </c>
      <c r="XA15" s="111">
        <f>IF(NB15="",0,IFERROR(VLOOKUP(NB10&amp;NB11&amp;NB12&amp;NB13&amp;NB14&amp;NB15,General!I:J,2,FALSE),0))</f>
        <v>-1</v>
      </c>
      <c r="XB15" s="111">
        <f>IF(NE15="",0,IFERROR(VLOOKUP(NE10&amp;NE11&amp;NE12&amp;NE13&amp;NE14&amp;NE15,General!I:J,2,FALSE),0))</f>
        <v>-1</v>
      </c>
      <c r="XC15" s="111">
        <f>IF(NH15="",0,IFERROR(VLOOKUP(NH10&amp;NH11&amp;NH12&amp;NH13&amp;NH14&amp;NH15,General!I:J,2,FALSE),0))</f>
        <v>1</v>
      </c>
      <c r="XD15" s="111">
        <f>IF(NK15="",0,IFERROR(VLOOKUP(NK10&amp;NK11&amp;NK12&amp;NK13&amp;NK14&amp;NK15,General!I:J,2,FALSE),0))</f>
        <v>-1</v>
      </c>
      <c r="XE15" s="109">
        <f>IF(NN15="",0,IFERROR(VLOOKUP(NN10&amp;NN11&amp;NN12&amp;NN13&amp;NN14&amp;NN15,General!I:J,2,FALSE),0))</f>
        <v>-1</v>
      </c>
      <c r="XF15" s="155">
        <f>IF(EB15="",0,IFERROR(VLOOKUP(EB10&amp;EB11&amp;EB12&amp;EB13&amp;EB14&amp;EB15,General!I:J,2,FALSE),0))</f>
        <v>-1</v>
      </c>
      <c r="XG15" s="109">
        <v>0</v>
      </c>
      <c r="XH15" s="114" t="str">
        <f t="shared" si="486"/>
        <v/>
      </c>
      <c r="XI15" s="114" t="str">
        <f t="shared" ca="1" si="342"/>
        <v>N</v>
      </c>
      <c r="XJ15" s="114" t="str">
        <f t="shared" ca="1" si="343"/>
        <v>N</v>
      </c>
      <c r="XK15" s="114" t="str">
        <f t="shared" si="344"/>
        <v>N</v>
      </c>
      <c r="XL15" s="114" t="str">
        <f t="shared" si="345"/>
        <v/>
      </c>
      <c r="XM15" s="150" t="str">
        <f t="shared" si="346"/>
        <v/>
      </c>
      <c r="XN15" s="114" t="str">
        <f t="shared" si="347"/>
        <v/>
      </c>
      <c r="XO15" s="114" t="str">
        <f t="shared" si="348"/>
        <v/>
      </c>
      <c r="XP15" s="114" t="str">
        <f t="shared" si="349"/>
        <v/>
      </c>
      <c r="XQ15" s="114" t="str">
        <f t="shared" si="350"/>
        <v/>
      </c>
      <c r="XR15" s="114" t="str">
        <f t="shared" si="351"/>
        <v/>
      </c>
      <c r="XS15" s="114">
        <f t="shared" si="3"/>
        <v>2</v>
      </c>
      <c r="XT15" s="114" t="str">
        <f t="shared" si="4"/>
        <v/>
      </c>
      <c r="XU15" s="114" t="str">
        <f t="shared" si="352"/>
        <v>00101</v>
      </c>
      <c r="XV15" s="114" t="str">
        <f t="shared" si="352"/>
        <v>23010</v>
      </c>
      <c r="XW15" s="114" t="str">
        <f t="shared" si="487"/>
        <v>000101</v>
      </c>
      <c r="XX15" s="114" t="str">
        <f t="shared" si="487"/>
        <v>123010</v>
      </c>
      <c r="XY15" s="114" t="str">
        <f t="shared" si="488"/>
        <v>B</v>
      </c>
      <c r="XZ15" s="114" t="str">
        <f t="shared" si="489"/>
        <v>P</v>
      </c>
      <c r="YA15" s="114" t="str">
        <f t="shared" ca="1" si="353"/>
        <v/>
      </c>
      <c r="YB15" s="114" t="str">
        <f t="shared" ca="1" si="354"/>
        <v/>
      </c>
      <c r="YC15" s="114" t="str">
        <f t="shared" ca="1" si="355"/>
        <v/>
      </c>
      <c r="YD15" s="114" t="str">
        <f t="shared" ca="1" si="356"/>
        <v/>
      </c>
      <c r="YE15" s="114" t="str">
        <f t="shared" si="357"/>
        <v>L3</v>
      </c>
      <c r="YF15" s="114" t="str">
        <f t="shared" si="358"/>
        <v/>
      </c>
      <c r="YG15" s="114" t="str">
        <f t="shared" ca="1" si="490"/>
        <v/>
      </c>
      <c r="YH15" s="114" t="str">
        <f t="shared" ca="1" si="491"/>
        <v/>
      </c>
      <c r="YI15" s="114" t="str">
        <f t="shared" si="492"/>
        <v/>
      </c>
      <c r="YJ15" s="114" t="str">
        <f t="shared" si="359"/>
        <v/>
      </c>
      <c r="YK15" s="114"/>
      <c r="YL15" s="114">
        <v>0</v>
      </c>
      <c r="YM15" s="114">
        <v>0</v>
      </c>
      <c r="YN15" s="114">
        <v>0</v>
      </c>
      <c r="YO15" s="114">
        <v>0</v>
      </c>
      <c r="YP15" s="114">
        <v>2</v>
      </c>
      <c r="YQ15" s="98"/>
      <c r="YR15" s="114">
        <v>0</v>
      </c>
      <c r="YS15" s="114">
        <v>0</v>
      </c>
      <c r="YU15" s="151">
        <f>LARGE(NS15:RN15,1)</f>
        <v>6</v>
      </c>
      <c r="YV15" s="1">
        <f>LARGE(NS15:RN15,2)</f>
        <v>6</v>
      </c>
      <c r="YW15" s="1">
        <f>LARGE(NS15:RN15,3)</f>
        <v>6</v>
      </c>
      <c r="YX15" s="1">
        <f>LARGE(NS15:RN15,4)</f>
        <v>6</v>
      </c>
      <c r="YY15" s="1">
        <f>LARGE(NS15:RN15,5)</f>
        <v>6</v>
      </c>
      <c r="YZ15" s="1" t="str">
        <f>IF(M14="","",INDEX($NS$4:$RN$4,MATCH(YU14,$NS14:$RN14,0)))</f>
        <v>DX</v>
      </c>
      <c r="ZA15" s="1" t="str">
        <f>IF(M14="","",INDEX($NS$4:$RN$4,MATCH(YV14,$NS14:$RN14,0)))</f>
        <v>DX</v>
      </c>
      <c r="ZB15" s="1" t="str">
        <f>IF(M14="","",INDEX($NS$4:$RN$4,MATCH(YW14,$NS14:$RN14,0)))</f>
        <v>DX</v>
      </c>
      <c r="ZC15" s="1" t="str">
        <f>IF(M14="","",INDEX($NS$4:$RN$4,MATCH(YX14,$NS14:$RN14,0)))</f>
        <v>DX</v>
      </c>
      <c r="ZD15" s="1" t="str">
        <f>IF(M14="","",INDEX($NS$4:$RN$4,MATCH(YY14,$NS14:$RN14,0)))</f>
        <v>DX</v>
      </c>
      <c r="ZE15" s="1" t="str" cm="1">
        <f t="array" aca="1" ref="ZE15" ca="1">IF(INDIRECT(VLOOKUP(ZE14,General!AC:AE,3,FALSE)&amp;RO14)&gt;=6,ZE14,YZ15)</f>
        <v>DX</v>
      </c>
      <c r="ZF15" s="1" t="str" cm="1">
        <f t="array" aca="1" ref="ZF15" ca="1">IF(AND(INDIRECT(VLOOKUP(ZF14,General!AC:AE,3,FALSE)&amp;RO14)&gt;1,ZF14&lt;&gt;ZE15),ZF14,IF(YZ15&lt;&gt;ZE15,YZ15,IF(AND(YZ15=ZA15,YZ15=ZB15),ZC15,IF(YZ15=ZA15,ZB15,ZA15))))</f>
        <v>DX</v>
      </c>
      <c r="ZG15" s="1" t="str">
        <f t="shared" si="503"/>
        <v>CQ</v>
      </c>
      <c r="ZH15" s="1" t="str" cm="1">
        <f t="array" aca="1" ref="ZH15" ca="1">INDIRECT(ZE15&amp;RO15)</f>
        <v>P</v>
      </c>
      <c r="ZI15" s="1" t="str" cm="1">
        <f t="array" aca="1" ref="ZI15" ca="1">INDIRECT(ZF15&amp;RO15)</f>
        <v>P</v>
      </c>
      <c r="ZJ15" s="1" t="str" cm="1">
        <f t="array" aca="1" ref="ZJ15" ca="1">INDIRECT(ZG15&amp;RO15)</f>
        <v>B</v>
      </c>
      <c r="ZK15" s="1" t="str">
        <f ca="1">VLOOKUP(ZE15,General!AF:AG,2,FALSE)</f>
        <v xml:space="preserve">L5O </v>
      </c>
      <c r="ZL15" s="1" t="str">
        <f ca="1">VLOOKUP(ZF15,General!AF:AG,2,FALSE)</f>
        <v xml:space="preserve">L5O </v>
      </c>
      <c r="ZM15" s="1" t="str">
        <f>VLOOKUP(ZG15,General!AF:AG,2,FALSE)</f>
        <v>M1</v>
      </c>
      <c r="ZN15" s="1" t="str">
        <f t="shared" ca="1" si="504"/>
        <v>Y</v>
      </c>
      <c r="ZO15" s="1" t="str">
        <f t="shared" ca="1" si="505"/>
        <v>Y</v>
      </c>
      <c r="ZP15" s="1" t="str">
        <f t="shared" si="506"/>
        <v>N</v>
      </c>
      <c r="ZR15" s="1">
        <f t="shared" si="1"/>
        <v>1</v>
      </c>
    </row>
    <row r="16" spans="1:694" ht="15" customHeight="1" thickBot="1">
      <c r="A16" s="1">
        <v>2</v>
      </c>
      <c r="B16" s="9" t="str">
        <f t="shared" ca="1" si="509"/>
        <v>P4</v>
      </c>
      <c r="C16" s="54" t="str">
        <f t="shared" ca="1" si="510"/>
        <v/>
      </c>
      <c r="D16" s="49" t="str">
        <f t="shared" ca="1" si="511"/>
        <v>L4</v>
      </c>
      <c r="E16" s="50" t="str">
        <f t="shared" ca="1" si="511"/>
        <v/>
      </c>
      <c r="F16" s="8" t="str">
        <f t="shared" ca="1" si="512"/>
        <v>L</v>
      </c>
      <c r="H16" s="57"/>
      <c r="I16" s="49"/>
      <c r="J16" s="50"/>
      <c r="K16" s="8"/>
      <c r="L16" s="32"/>
      <c r="M16" s="68" t="s">
        <v>6</v>
      </c>
      <c r="O16" s="11">
        <v>0</v>
      </c>
      <c r="P16" s="12">
        <v>0</v>
      </c>
      <c r="Q16" s="23">
        <v>0</v>
      </c>
      <c r="R16" s="48">
        <v>0</v>
      </c>
      <c r="S16" s="48">
        <f t="shared" ca="1" si="513"/>
        <v>-3</v>
      </c>
      <c r="T16" s="65" t="str">
        <f t="shared" ca="1" si="514"/>
        <v/>
      </c>
      <c r="U16" s="4">
        <f ca="1">IF(M16="","",IF(B16="NB",U15,IF(T16="",SUM($T$5:$T16)+S16,SUM($T$5:$T16))))</f>
        <v>-3</v>
      </c>
      <c r="V16" s="61" t="str">
        <f t="shared" ca="1" si="0"/>
        <v/>
      </c>
      <c r="W16" s="35">
        <f t="shared" ca="1" si="515"/>
        <v>-4</v>
      </c>
      <c r="X16" s="37" t="str">
        <f t="shared" ca="1" si="516"/>
        <v>L</v>
      </c>
      <c r="Y16" s="9" t="str">
        <f t="shared" ca="1" si="16"/>
        <v>B</v>
      </c>
      <c r="Z16" s="4" t="str">
        <f t="shared" si="17"/>
        <v>D</v>
      </c>
      <c r="AA16" s="4" t="str">
        <f t="shared" si="18"/>
        <v>C</v>
      </c>
      <c r="AB16" s="4" t="str">
        <f t="shared" ca="1" si="494"/>
        <v>W</v>
      </c>
      <c r="AC16" s="4">
        <f t="shared" si="495"/>
        <v>0</v>
      </c>
      <c r="AD16" s="4">
        <f t="shared" si="496"/>
        <v>0</v>
      </c>
      <c r="AE16" s="1" t="str">
        <f t="shared" ca="1" si="25"/>
        <v>L4</v>
      </c>
      <c r="AF16" s="1" t="str">
        <f t="shared" ca="1" si="26"/>
        <v/>
      </c>
      <c r="AG16" s="1" t="str">
        <f t="shared" ca="1" si="497"/>
        <v/>
      </c>
      <c r="AH16" s="1" t="str">
        <f t="shared" ca="1" si="27"/>
        <v/>
      </c>
      <c r="AI16" s="1" t="str">
        <f t="shared" ca="1" si="28"/>
        <v/>
      </c>
      <c r="AJ16" s="1" t="str">
        <f t="shared" ca="1" si="29"/>
        <v/>
      </c>
      <c r="AK16" s="1">
        <f t="shared" ca="1" si="360"/>
        <v>4</v>
      </c>
      <c r="AL16" s="1">
        <f t="shared" ca="1" si="361"/>
        <v>0</v>
      </c>
      <c r="AM16" s="1">
        <f t="shared" ca="1" si="9"/>
        <v>-1</v>
      </c>
      <c r="AN16" s="1">
        <f t="shared" ca="1" si="30"/>
        <v>-1</v>
      </c>
      <c r="AO16" s="1" t="str">
        <f t="shared" ref="AO16:AO75" ca="1" si="526">IF(M15="","",IF(AW15="R","S",IF(AO15="S","C",IF(S15&gt;=0,"S","C"))))</f>
        <v>C</v>
      </c>
      <c r="AP16" s="1" t="str">
        <f t="shared" si="31"/>
        <v>N</v>
      </c>
      <c r="AQ16" s="1" t="str">
        <f t="shared" si="32"/>
        <v>N</v>
      </c>
      <c r="AR16" s="1" t="str">
        <f t="shared" si="33"/>
        <v>N</v>
      </c>
      <c r="AS16" s="1">
        <f t="shared" ca="1" si="34"/>
        <v>2</v>
      </c>
      <c r="AT16" s="14" t="str">
        <f t="shared" ca="1" si="362"/>
        <v>N</v>
      </c>
      <c r="AU16" s="1" t="str">
        <f t="shared" ca="1" si="35"/>
        <v>N</v>
      </c>
      <c r="AV16" s="1" t="str">
        <f t="shared" ca="1" si="36"/>
        <v>N</v>
      </c>
      <c r="AW16" s="1" t="str">
        <f t="shared" ca="1" si="37"/>
        <v>N</v>
      </c>
      <c r="AX16" s="1" t="str">
        <f t="shared" si="38"/>
        <v/>
      </c>
      <c r="AY16" s="1" t="str">
        <f t="shared" ca="1" si="39"/>
        <v/>
      </c>
      <c r="AZ16" s="1" t="str">
        <f t="shared" si="10"/>
        <v/>
      </c>
      <c r="BA16" s="1">
        <f t="shared" si="11"/>
        <v>1</v>
      </c>
      <c r="BB16" s="1" t="str">
        <f t="shared" si="40"/>
        <v>01012</v>
      </c>
      <c r="BC16" s="1" t="str">
        <f t="shared" si="40"/>
        <v>30100</v>
      </c>
      <c r="BD16" s="1" t="str">
        <f t="shared" si="363"/>
        <v>001012</v>
      </c>
      <c r="BE16" s="1" t="str">
        <f t="shared" si="363"/>
        <v>230100</v>
      </c>
      <c r="BF16" s="1" t="str">
        <f t="shared" si="364"/>
        <v>P</v>
      </c>
      <c r="BG16" s="1" t="str">
        <f t="shared" ca="1" si="41"/>
        <v>BW</v>
      </c>
      <c r="BH16" s="1" t="str">
        <f t="shared" ca="1" si="365"/>
        <v>L4</v>
      </c>
      <c r="BI16" s="1" t="str">
        <f t="shared" ca="1" si="42"/>
        <v>B</v>
      </c>
      <c r="BJ16" s="1" t="str">
        <f t="shared" ca="1" si="366"/>
        <v/>
      </c>
      <c r="BK16" s="1" t="str">
        <f t="shared" ca="1" si="43"/>
        <v>B0</v>
      </c>
      <c r="BL16" s="1" t="str">
        <f t="shared" ca="1" si="367"/>
        <v/>
      </c>
      <c r="BM16" s="1" t="str">
        <f t="shared" ca="1" si="368"/>
        <v>4</v>
      </c>
      <c r="BN16" s="1" t="str">
        <f t="shared" ca="1" si="369"/>
        <v/>
      </c>
      <c r="BO16" s="1" t="str">
        <f t="shared" ca="1" si="370"/>
        <v/>
      </c>
      <c r="BR16" s="1" t="str">
        <f>General!A14</f>
        <v>L5</v>
      </c>
      <c r="BS16" s="1" t="str">
        <f>General!B14</f>
        <v>W</v>
      </c>
      <c r="BT16" s="1" t="str">
        <f>General!C14</f>
        <v>L5W</v>
      </c>
      <c r="BU16" s="1" t="str">
        <f>General!D14</f>
        <v>L2</v>
      </c>
      <c r="BW16" s="1" t="str">
        <f>General!F14</f>
        <v>WWW</v>
      </c>
      <c r="BX16" s="1">
        <f>General!G14</f>
        <v>1</v>
      </c>
      <c r="BZ16" s="1">
        <f t="shared" si="2"/>
        <v>1</v>
      </c>
      <c r="CA16" s="1" t="str">
        <f t="shared" ref="CA16" si="527">CH16</f>
        <v>P</v>
      </c>
      <c r="CB16" s="110" t="str">
        <f t="shared" si="44"/>
        <v>P</v>
      </c>
      <c r="CC16" s="111" t="str">
        <f t="shared" si="45"/>
        <v>N</v>
      </c>
      <c r="CD16" s="109">
        <f t="shared" si="46"/>
        <v>-3</v>
      </c>
      <c r="CE16" s="110" t="str">
        <f t="shared" si="47"/>
        <v>B</v>
      </c>
      <c r="CF16" s="111" t="str">
        <f t="shared" si="48"/>
        <v>Y</v>
      </c>
      <c r="CG16" s="109">
        <f t="shared" si="49"/>
        <v>3</v>
      </c>
      <c r="CH16" s="110" t="str">
        <f t="shared" si="50"/>
        <v>P</v>
      </c>
      <c r="CI16" s="111" t="str">
        <f t="shared" si="51"/>
        <v>N</v>
      </c>
      <c r="CJ16" s="109">
        <f t="shared" si="52"/>
        <v>1</v>
      </c>
      <c r="CK16" s="110" t="str">
        <f t="shared" si="53"/>
        <v>B</v>
      </c>
      <c r="CL16" s="111" t="str">
        <f t="shared" si="54"/>
        <v>Y</v>
      </c>
      <c r="CM16" s="109">
        <f t="shared" si="55"/>
        <v>-1</v>
      </c>
      <c r="CN16" s="110" t="str">
        <f t="shared" si="371"/>
        <v>B</v>
      </c>
      <c r="CO16" s="111" t="str">
        <f t="shared" si="56"/>
        <v>Y</v>
      </c>
      <c r="CP16" s="109">
        <f t="shared" si="57"/>
        <v>-1</v>
      </c>
      <c r="CQ16" s="110" t="str">
        <f t="shared" si="58"/>
        <v>P</v>
      </c>
      <c r="CR16" s="111" t="str">
        <f t="shared" si="59"/>
        <v>N</v>
      </c>
      <c r="CS16" s="109">
        <f t="shared" si="60"/>
        <v>-1</v>
      </c>
      <c r="CT16" s="110" t="str">
        <f t="shared" si="61"/>
        <v>B</v>
      </c>
      <c r="CU16" s="111" t="str">
        <f t="shared" si="62"/>
        <v>Y</v>
      </c>
      <c r="CV16" s="109">
        <f t="shared" si="63"/>
        <v>1</v>
      </c>
      <c r="CW16" s="110" t="str">
        <f t="shared" si="64"/>
        <v>P</v>
      </c>
      <c r="CX16" s="111" t="str">
        <f t="shared" si="65"/>
        <v>N</v>
      </c>
      <c r="CY16" s="112">
        <f t="shared" si="66"/>
        <v>1</v>
      </c>
      <c r="CZ16" s="110" t="str">
        <f t="shared" si="67"/>
        <v>P</v>
      </c>
      <c r="DA16" s="111" t="str">
        <f t="shared" si="68"/>
        <v>N</v>
      </c>
      <c r="DB16" s="109">
        <f t="shared" si="69"/>
        <v>-1</v>
      </c>
      <c r="DC16" s="110" t="str">
        <f t="shared" si="70"/>
        <v>P</v>
      </c>
      <c r="DD16" s="111" t="str">
        <f t="shared" si="71"/>
        <v>N</v>
      </c>
      <c r="DE16" s="109">
        <f t="shared" si="72"/>
        <v>-1</v>
      </c>
      <c r="DF16" s="110" t="str">
        <f t="shared" si="73"/>
        <v>B</v>
      </c>
      <c r="DG16" s="111" t="str">
        <f t="shared" si="74"/>
        <v>Y</v>
      </c>
      <c r="DH16" s="109">
        <f t="shared" si="75"/>
        <v>1</v>
      </c>
      <c r="DI16" s="110" t="str">
        <f t="shared" si="76"/>
        <v>B</v>
      </c>
      <c r="DJ16" s="111" t="str">
        <f t="shared" si="77"/>
        <v>Y</v>
      </c>
      <c r="DK16" s="109">
        <f t="shared" si="78"/>
        <v>1</v>
      </c>
      <c r="DL16" s="110" t="str">
        <f t="shared" si="79"/>
        <v>P</v>
      </c>
      <c r="DM16" s="111" t="str">
        <f t="shared" si="80"/>
        <v>N</v>
      </c>
      <c r="DN16" s="109">
        <f t="shared" si="81"/>
        <v>-1</v>
      </c>
      <c r="DO16" s="110" t="str">
        <f t="shared" si="82"/>
        <v>P</v>
      </c>
      <c r="DP16" s="111" t="str">
        <f t="shared" si="83"/>
        <v>N</v>
      </c>
      <c r="DQ16" s="109">
        <f t="shared" si="84"/>
        <v>-1</v>
      </c>
      <c r="DR16" s="110" t="str">
        <f t="shared" si="85"/>
        <v>B</v>
      </c>
      <c r="DS16" s="111" t="str">
        <f t="shared" si="86"/>
        <v>Y</v>
      </c>
      <c r="DT16" s="109">
        <f t="shared" si="87"/>
        <v>1</v>
      </c>
      <c r="DU16" s="110" t="str">
        <f t="shared" si="88"/>
        <v>B</v>
      </c>
      <c r="DV16" s="111" t="str">
        <f t="shared" si="89"/>
        <v>Y</v>
      </c>
      <c r="DW16" s="109">
        <f t="shared" si="90"/>
        <v>-5</v>
      </c>
      <c r="DX16" s="110" t="str">
        <f t="shared" si="91"/>
        <v>P</v>
      </c>
      <c r="DY16" s="111" t="str">
        <f t="shared" si="92"/>
        <v>N</v>
      </c>
      <c r="DZ16" s="109">
        <f t="shared" si="93"/>
        <v>5</v>
      </c>
      <c r="EA16" s="110" t="str">
        <f t="shared" si="94"/>
        <v>B</v>
      </c>
      <c r="EB16" s="111" t="str">
        <f t="shared" si="95"/>
        <v>Y</v>
      </c>
      <c r="EC16" s="109">
        <f t="shared" si="96"/>
        <v>1</v>
      </c>
      <c r="ED16" s="110" t="str">
        <f t="shared" si="372"/>
        <v>B</v>
      </c>
      <c r="EE16" s="111" t="str">
        <f t="shared" si="97"/>
        <v>Y</v>
      </c>
      <c r="EF16" s="109">
        <f t="shared" si="98"/>
        <v>5</v>
      </c>
      <c r="EG16" s="110" t="str">
        <f t="shared" si="99"/>
        <v>B</v>
      </c>
      <c r="EH16" s="111" t="str">
        <f t="shared" si="100"/>
        <v>Y</v>
      </c>
      <c r="EI16" s="109">
        <f t="shared" si="101"/>
        <v>1</v>
      </c>
      <c r="EJ16" s="108" t="str">
        <f t="shared" si="102"/>
        <v>P</v>
      </c>
      <c r="EK16" s="111" t="str">
        <f t="shared" si="103"/>
        <v>N</v>
      </c>
      <c r="EL16" s="109">
        <f t="shared" si="104"/>
        <v>-1</v>
      </c>
      <c r="EM16" s="110" t="str">
        <f t="shared" si="105"/>
        <v>B</v>
      </c>
      <c r="EN16" s="111" t="str">
        <f t="shared" si="106"/>
        <v>Y</v>
      </c>
      <c r="EO16" s="109">
        <f t="shared" si="107"/>
        <v>1</v>
      </c>
      <c r="EP16" s="110" t="str">
        <f t="shared" si="373"/>
        <v>B</v>
      </c>
      <c r="EQ16" s="111" t="str">
        <f t="shared" si="108"/>
        <v>Y</v>
      </c>
      <c r="ER16" s="109">
        <f t="shared" si="109"/>
        <v>-1</v>
      </c>
      <c r="ES16" s="110" t="str">
        <f t="shared" si="110"/>
        <v>P</v>
      </c>
      <c r="ET16" s="111" t="str">
        <f t="shared" si="111"/>
        <v>N</v>
      </c>
      <c r="EU16" s="109">
        <f t="shared" si="112"/>
        <v>-1</v>
      </c>
      <c r="EV16" s="110" t="str">
        <f t="shared" si="113"/>
        <v>B</v>
      </c>
      <c r="EW16" s="111" t="str">
        <f t="shared" si="114"/>
        <v>Y</v>
      </c>
      <c r="EX16" s="109">
        <f t="shared" si="115"/>
        <v>1</v>
      </c>
      <c r="EY16" s="110" t="str">
        <f t="shared" si="116"/>
        <v>P</v>
      </c>
      <c r="EZ16" s="111" t="str">
        <f t="shared" si="117"/>
        <v>N</v>
      </c>
      <c r="FA16" s="112">
        <f t="shared" si="118"/>
        <v>1</v>
      </c>
      <c r="FB16" s="110" t="str">
        <f t="shared" si="119"/>
        <v>B</v>
      </c>
      <c r="FC16" s="111" t="str">
        <f t="shared" si="120"/>
        <v>Y</v>
      </c>
      <c r="FD16" s="109">
        <f t="shared" si="121"/>
        <v>1</v>
      </c>
      <c r="FE16" s="110" t="str">
        <f t="shared" si="122"/>
        <v>P</v>
      </c>
      <c r="FF16" s="111" t="str">
        <f t="shared" si="123"/>
        <v>N</v>
      </c>
      <c r="FG16" s="109">
        <f t="shared" si="124"/>
        <v>-1</v>
      </c>
      <c r="FH16" s="110" t="str">
        <f t="shared" si="125"/>
        <v>B</v>
      </c>
      <c r="FI16" s="111" t="str">
        <f t="shared" si="126"/>
        <v>Y</v>
      </c>
      <c r="FJ16" s="109">
        <f t="shared" si="127"/>
        <v>1</v>
      </c>
      <c r="FK16" s="110" t="str">
        <f t="shared" si="128"/>
        <v>B</v>
      </c>
      <c r="FL16" s="111" t="str">
        <f t="shared" si="129"/>
        <v>Y</v>
      </c>
      <c r="FM16" s="109">
        <f t="shared" si="130"/>
        <v>1</v>
      </c>
      <c r="FN16" s="110" t="str">
        <f t="shared" si="131"/>
        <v>P</v>
      </c>
      <c r="FO16" s="111" t="str">
        <f t="shared" si="132"/>
        <v>N</v>
      </c>
      <c r="FP16" s="109">
        <f t="shared" si="133"/>
        <v>-1</v>
      </c>
      <c r="FQ16" s="110" t="str">
        <f t="shared" si="134"/>
        <v>P</v>
      </c>
      <c r="FR16" s="111" t="str">
        <f t="shared" si="135"/>
        <v>N</v>
      </c>
      <c r="FS16" s="109">
        <f t="shared" si="136"/>
        <v>-1</v>
      </c>
      <c r="FT16" s="110" t="str">
        <f t="shared" si="137"/>
        <v>B</v>
      </c>
      <c r="FU16" s="111" t="str">
        <f t="shared" si="138"/>
        <v>Y</v>
      </c>
      <c r="FV16" s="109">
        <f t="shared" si="139"/>
        <v>1</v>
      </c>
      <c r="FW16" s="110" t="str">
        <f t="shared" si="140"/>
        <v>B</v>
      </c>
      <c r="FX16" s="111" t="str">
        <f t="shared" si="141"/>
        <v>Y</v>
      </c>
      <c r="FY16" s="109">
        <f t="shared" si="142"/>
        <v>-5</v>
      </c>
      <c r="FZ16" s="110" t="str">
        <f t="shared" si="143"/>
        <v>P</v>
      </c>
      <c r="GA16" s="111" t="str">
        <f t="shared" si="144"/>
        <v>N</v>
      </c>
      <c r="GB16" s="109">
        <f t="shared" si="145"/>
        <v>5</v>
      </c>
      <c r="GC16" s="110" t="str">
        <f t="shared" si="146"/>
        <v>P</v>
      </c>
      <c r="GD16" s="111" t="str">
        <f t="shared" si="147"/>
        <v>N</v>
      </c>
      <c r="GE16" s="109">
        <f t="shared" si="148"/>
        <v>-1</v>
      </c>
      <c r="GF16" s="110" t="str">
        <f t="shared" si="149"/>
        <v>B</v>
      </c>
      <c r="GG16" s="111" t="str">
        <f t="shared" si="150"/>
        <v>Y</v>
      </c>
      <c r="GH16" s="109">
        <f t="shared" si="151"/>
        <v>7</v>
      </c>
      <c r="GI16" s="110" t="str">
        <f t="shared" si="152"/>
        <v>B</v>
      </c>
      <c r="GJ16" s="111" t="str">
        <f t="shared" si="153"/>
        <v>Y</v>
      </c>
      <c r="GK16" s="109">
        <f t="shared" si="154"/>
        <v>1</v>
      </c>
      <c r="GL16" s="110" t="str">
        <f t="shared" si="374"/>
        <v>B</v>
      </c>
      <c r="GM16" s="111" t="str">
        <f t="shared" si="155"/>
        <v>Y</v>
      </c>
      <c r="GN16" s="109">
        <f t="shared" si="156"/>
        <v>-1</v>
      </c>
      <c r="GO16" s="110" t="str">
        <f t="shared" si="157"/>
        <v>P</v>
      </c>
      <c r="GP16" s="111" t="str">
        <f t="shared" si="158"/>
        <v>N</v>
      </c>
      <c r="GQ16" s="109">
        <f t="shared" si="159"/>
        <v>-1</v>
      </c>
      <c r="GR16" s="110" t="str">
        <f t="shared" si="160"/>
        <v>B</v>
      </c>
      <c r="GS16" s="111" t="str">
        <f t="shared" si="161"/>
        <v>Y</v>
      </c>
      <c r="GT16" s="109">
        <f t="shared" si="162"/>
        <v>1</v>
      </c>
      <c r="GU16" s="110" t="str">
        <f t="shared" si="163"/>
        <v>P</v>
      </c>
      <c r="GV16" s="111" t="str">
        <f t="shared" si="164"/>
        <v>N</v>
      </c>
      <c r="GW16" s="112">
        <f t="shared" si="165"/>
        <v>1</v>
      </c>
      <c r="GX16" s="110" t="str">
        <f t="shared" si="166"/>
        <v>B</v>
      </c>
      <c r="GY16" s="111" t="str">
        <f t="shared" si="167"/>
        <v>Y</v>
      </c>
      <c r="GZ16" s="109">
        <f t="shared" si="168"/>
        <v>1</v>
      </c>
      <c r="HA16" s="110" t="str">
        <f t="shared" si="169"/>
        <v>P</v>
      </c>
      <c r="HB16" s="111" t="str">
        <f t="shared" si="170"/>
        <v>N</v>
      </c>
      <c r="HC16" s="109">
        <f t="shared" si="171"/>
        <v>-1</v>
      </c>
      <c r="HD16" s="110" t="str">
        <f t="shared" si="172"/>
        <v>B</v>
      </c>
      <c r="HE16" s="111" t="str">
        <f t="shared" si="173"/>
        <v>Y</v>
      </c>
      <c r="HF16" s="109">
        <f t="shared" si="174"/>
        <v>1</v>
      </c>
      <c r="HG16" s="110" t="str">
        <f t="shared" si="175"/>
        <v>B</v>
      </c>
      <c r="HH16" s="111" t="str">
        <f t="shared" si="176"/>
        <v>Y</v>
      </c>
      <c r="HI16" s="109">
        <f t="shared" si="177"/>
        <v>1</v>
      </c>
      <c r="HJ16" s="110" t="str">
        <f t="shared" si="178"/>
        <v>P</v>
      </c>
      <c r="HK16" s="111" t="str">
        <f t="shared" si="179"/>
        <v>N</v>
      </c>
      <c r="HL16" s="109">
        <f t="shared" si="180"/>
        <v>-1</v>
      </c>
      <c r="HM16" s="110" t="str">
        <f t="shared" si="181"/>
        <v>P</v>
      </c>
      <c r="HN16" s="111" t="str">
        <f t="shared" si="182"/>
        <v>N</v>
      </c>
      <c r="HO16" s="109">
        <f t="shared" si="183"/>
        <v>-1</v>
      </c>
      <c r="HP16" s="110" t="str">
        <f t="shared" si="184"/>
        <v>B</v>
      </c>
      <c r="HQ16" s="111" t="str">
        <f t="shared" si="185"/>
        <v>Y</v>
      </c>
      <c r="HR16" s="109">
        <f t="shared" si="186"/>
        <v>1</v>
      </c>
      <c r="HS16" s="110" t="str">
        <f t="shared" si="187"/>
        <v>B</v>
      </c>
      <c r="HT16" s="111" t="str">
        <f t="shared" si="188"/>
        <v>Y</v>
      </c>
      <c r="HU16" s="109">
        <f t="shared" si="189"/>
        <v>-5</v>
      </c>
      <c r="HV16" s="110" t="str">
        <f t="shared" si="190"/>
        <v>P</v>
      </c>
      <c r="HW16" s="111" t="str">
        <f t="shared" si="191"/>
        <v>N</v>
      </c>
      <c r="HX16" s="109">
        <f t="shared" si="192"/>
        <v>5</v>
      </c>
      <c r="HY16" s="110" t="str">
        <f t="shared" si="193"/>
        <v>P</v>
      </c>
      <c r="HZ16" s="111" t="str">
        <f t="shared" si="194"/>
        <v>N</v>
      </c>
      <c r="IA16" s="109">
        <f t="shared" si="195"/>
        <v>-1</v>
      </c>
      <c r="IB16" s="110" t="str">
        <f t="shared" si="196"/>
        <v>B</v>
      </c>
      <c r="IC16" s="111" t="str">
        <f t="shared" si="197"/>
        <v>Y</v>
      </c>
      <c r="ID16" s="109">
        <f t="shared" si="198"/>
        <v>-1</v>
      </c>
      <c r="IE16" s="110" t="str">
        <f t="shared" si="199"/>
        <v>B</v>
      </c>
      <c r="IF16" s="111" t="str">
        <f t="shared" si="200"/>
        <v>Y</v>
      </c>
      <c r="IG16" s="109">
        <f t="shared" si="201"/>
        <v>1</v>
      </c>
      <c r="IH16" s="110" t="str">
        <f t="shared" si="202"/>
        <v>B</v>
      </c>
      <c r="II16" s="111" t="str">
        <f t="shared" si="203"/>
        <v>Y</v>
      </c>
      <c r="IJ16" s="109">
        <f t="shared" si="204"/>
        <v>1</v>
      </c>
      <c r="IK16" s="110" t="str">
        <f t="shared" si="205"/>
        <v>B</v>
      </c>
      <c r="IL16" s="111" t="str">
        <f t="shared" si="206"/>
        <v>Y</v>
      </c>
      <c r="IM16" s="109">
        <f t="shared" si="207"/>
        <v>1</v>
      </c>
      <c r="IN16" s="110" t="str">
        <f t="shared" si="375"/>
        <v>B</v>
      </c>
      <c r="IO16" s="111" t="str">
        <f t="shared" si="208"/>
        <v>Y</v>
      </c>
      <c r="IP16" s="109">
        <f t="shared" si="209"/>
        <v>-1</v>
      </c>
      <c r="IQ16" s="110" t="str">
        <f t="shared" si="210"/>
        <v>P</v>
      </c>
      <c r="IR16" s="111" t="str">
        <f t="shared" si="211"/>
        <v>N</v>
      </c>
      <c r="IS16" s="109">
        <f t="shared" si="212"/>
        <v>-1</v>
      </c>
      <c r="IT16" s="110" t="str">
        <f t="shared" si="213"/>
        <v>B</v>
      </c>
      <c r="IU16" s="111" t="str">
        <f t="shared" si="214"/>
        <v>Y</v>
      </c>
      <c r="IV16" s="109">
        <f t="shared" si="215"/>
        <v>1</v>
      </c>
      <c r="IW16" s="110" t="str">
        <f t="shared" si="216"/>
        <v>P</v>
      </c>
      <c r="IX16" s="111" t="str">
        <f t="shared" si="217"/>
        <v>N</v>
      </c>
      <c r="IY16" s="109">
        <f t="shared" si="218"/>
        <v>1</v>
      </c>
      <c r="IZ16" s="110" t="str">
        <f t="shared" si="219"/>
        <v>B</v>
      </c>
      <c r="JA16" s="111" t="str">
        <f t="shared" si="220"/>
        <v>Y</v>
      </c>
      <c r="JB16" s="109">
        <f t="shared" si="221"/>
        <v>1</v>
      </c>
      <c r="JC16" s="110" t="str">
        <f t="shared" si="222"/>
        <v>P</v>
      </c>
      <c r="JD16" s="111" t="str">
        <f t="shared" si="223"/>
        <v>N</v>
      </c>
      <c r="JE16" s="109">
        <f t="shared" si="224"/>
        <v>-1</v>
      </c>
      <c r="JF16" s="110" t="str">
        <f t="shared" si="225"/>
        <v>B</v>
      </c>
      <c r="JG16" s="111" t="str">
        <f t="shared" si="226"/>
        <v>Y</v>
      </c>
      <c r="JH16" s="109">
        <f t="shared" si="227"/>
        <v>1</v>
      </c>
      <c r="JI16" s="110" t="str">
        <f t="shared" si="228"/>
        <v>B</v>
      </c>
      <c r="JJ16" s="111" t="str">
        <f t="shared" si="229"/>
        <v>Y</v>
      </c>
      <c r="JK16" s="109">
        <f t="shared" si="230"/>
        <v>1</v>
      </c>
      <c r="JL16" s="110" t="str">
        <f t="shared" si="231"/>
        <v>P</v>
      </c>
      <c r="JM16" s="111" t="str">
        <f t="shared" si="232"/>
        <v>N</v>
      </c>
      <c r="JN16" s="109">
        <f t="shared" si="233"/>
        <v>-1</v>
      </c>
      <c r="JO16" s="110" t="str">
        <f t="shared" si="234"/>
        <v>P</v>
      </c>
      <c r="JP16" s="111" t="str">
        <f t="shared" si="235"/>
        <v>N</v>
      </c>
      <c r="JQ16" s="109">
        <f t="shared" si="236"/>
        <v>-1</v>
      </c>
      <c r="JR16" s="110" t="str">
        <f t="shared" si="237"/>
        <v>B</v>
      </c>
      <c r="JS16" s="111" t="str">
        <f t="shared" si="238"/>
        <v>Y</v>
      </c>
      <c r="JT16" s="109">
        <f t="shared" si="239"/>
        <v>1</v>
      </c>
      <c r="JU16" s="110" t="str">
        <f t="shared" si="240"/>
        <v>B</v>
      </c>
      <c r="JV16" s="111" t="str">
        <f t="shared" si="241"/>
        <v>Y</v>
      </c>
      <c r="JW16" s="109">
        <f t="shared" si="242"/>
        <v>-5</v>
      </c>
      <c r="JX16" s="110" t="str">
        <f t="shared" si="243"/>
        <v>P</v>
      </c>
      <c r="JY16" s="111" t="str">
        <f t="shared" si="244"/>
        <v>N</v>
      </c>
      <c r="JZ16" s="109">
        <f t="shared" si="245"/>
        <v>5</v>
      </c>
      <c r="KA16" s="110" t="str">
        <f t="shared" si="246"/>
        <v>P</v>
      </c>
      <c r="KB16" s="111" t="str">
        <f t="shared" si="247"/>
        <v>N</v>
      </c>
      <c r="KC16" s="109">
        <f t="shared" si="248"/>
        <v>-1</v>
      </c>
      <c r="KD16" s="110" t="str">
        <f t="shared" si="376"/>
        <v>B</v>
      </c>
      <c r="KE16" s="111" t="str">
        <f t="shared" si="249"/>
        <v>Y</v>
      </c>
      <c r="KF16" s="109">
        <f t="shared" si="250"/>
        <v>7</v>
      </c>
      <c r="KG16" s="110" t="str">
        <f t="shared" si="251"/>
        <v>B</v>
      </c>
      <c r="KH16" s="111" t="str">
        <f t="shared" si="252"/>
        <v>Y</v>
      </c>
      <c r="KI16" s="109">
        <f t="shared" si="253"/>
        <v>1</v>
      </c>
      <c r="KJ16" s="110" t="s">
        <v>6</v>
      </c>
      <c r="KK16" s="111" t="str">
        <f t="shared" si="254"/>
        <v>Y</v>
      </c>
      <c r="KL16" s="109">
        <f t="shared" si="255"/>
        <v>3</v>
      </c>
      <c r="KM16" s="110" t="str">
        <f t="shared" si="256"/>
        <v>B</v>
      </c>
      <c r="KN16" s="111" t="str">
        <f t="shared" si="257"/>
        <v>Y</v>
      </c>
      <c r="KO16" s="109">
        <f t="shared" si="258"/>
        <v>1</v>
      </c>
      <c r="KP16" s="110" t="str">
        <f t="shared" si="377"/>
        <v>B</v>
      </c>
      <c r="KQ16" s="111" t="str">
        <f t="shared" si="259"/>
        <v>Y</v>
      </c>
      <c r="KR16" s="109">
        <f t="shared" si="260"/>
        <v>-1</v>
      </c>
      <c r="KS16" s="110" t="str">
        <f t="shared" si="261"/>
        <v>P</v>
      </c>
      <c r="KT16" s="111" t="str">
        <f t="shared" si="262"/>
        <v>N</v>
      </c>
      <c r="KU16" s="109">
        <f t="shared" si="263"/>
        <v>-1</v>
      </c>
      <c r="KV16" s="110" t="str">
        <f t="shared" si="264"/>
        <v>B</v>
      </c>
      <c r="KW16" s="111" t="str">
        <f t="shared" si="265"/>
        <v>Y</v>
      </c>
      <c r="KX16" s="109">
        <f t="shared" si="266"/>
        <v>1</v>
      </c>
      <c r="KY16" s="110" t="str">
        <f t="shared" si="267"/>
        <v>P</v>
      </c>
      <c r="KZ16" s="111" t="str">
        <f t="shared" si="268"/>
        <v>N</v>
      </c>
      <c r="LA16" s="109">
        <f t="shared" si="269"/>
        <v>1</v>
      </c>
      <c r="LB16" s="110" t="str">
        <f t="shared" si="270"/>
        <v>B</v>
      </c>
      <c r="LC16" s="111" t="str">
        <f t="shared" si="271"/>
        <v>Y</v>
      </c>
      <c r="LD16" s="109">
        <f t="shared" si="272"/>
        <v>1</v>
      </c>
      <c r="LE16" s="110" t="str">
        <f t="shared" si="273"/>
        <v>B</v>
      </c>
      <c r="LF16" s="111" t="str">
        <f t="shared" si="274"/>
        <v>Y</v>
      </c>
      <c r="LG16" s="109">
        <f t="shared" si="275"/>
        <v>1</v>
      </c>
      <c r="LH16" s="110" t="str">
        <f t="shared" si="276"/>
        <v>B</v>
      </c>
      <c r="LI16" s="111" t="str">
        <f t="shared" si="277"/>
        <v>Y</v>
      </c>
      <c r="LJ16" s="109">
        <f t="shared" si="278"/>
        <v>1</v>
      </c>
      <c r="LK16" s="110" t="str">
        <f t="shared" si="279"/>
        <v>P</v>
      </c>
      <c r="LL16" s="111" t="str">
        <f t="shared" si="280"/>
        <v>N</v>
      </c>
      <c r="LM16" s="109">
        <f t="shared" si="281"/>
        <v>-1</v>
      </c>
      <c r="LN16" s="110" t="str">
        <f t="shared" si="282"/>
        <v>P</v>
      </c>
      <c r="LO16" s="111" t="str">
        <f t="shared" si="283"/>
        <v>N</v>
      </c>
      <c r="LP16" s="109">
        <f t="shared" si="284"/>
        <v>-1</v>
      </c>
      <c r="LQ16" s="110" t="str">
        <f t="shared" si="285"/>
        <v>B</v>
      </c>
      <c r="LR16" s="111" t="str">
        <f t="shared" si="286"/>
        <v>Y</v>
      </c>
      <c r="LS16" s="109">
        <f t="shared" si="287"/>
        <v>1</v>
      </c>
      <c r="LT16" s="110" t="str">
        <f t="shared" si="288"/>
        <v>B</v>
      </c>
      <c r="LU16" s="111" t="str">
        <f t="shared" si="289"/>
        <v>Y</v>
      </c>
      <c r="LV16" s="109">
        <f t="shared" si="290"/>
        <v>1</v>
      </c>
      <c r="LW16" s="110" t="str">
        <f t="shared" si="291"/>
        <v>P</v>
      </c>
      <c r="LX16" s="111" t="str">
        <f t="shared" si="292"/>
        <v>N</v>
      </c>
      <c r="LY16" s="109">
        <f t="shared" si="293"/>
        <v>5</v>
      </c>
      <c r="LZ16" s="110" t="str">
        <f t="shared" si="294"/>
        <v>P</v>
      </c>
      <c r="MA16" s="111" t="str">
        <f t="shared" si="295"/>
        <v>N</v>
      </c>
      <c r="MB16" s="109">
        <f t="shared" si="296"/>
        <v>5</v>
      </c>
      <c r="MC16" s="110" t="str">
        <f t="shared" si="297"/>
        <v>P</v>
      </c>
      <c r="MD16" s="111" t="str">
        <f t="shared" si="298"/>
        <v>N</v>
      </c>
      <c r="ME16" s="109">
        <f t="shared" si="299"/>
        <v>-1</v>
      </c>
      <c r="MF16" s="110" t="str">
        <f t="shared" si="300"/>
        <v>B</v>
      </c>
      <c r="MG16" s="111" t="str">
        <f t="shared" si="301"/>
        <v>Y</v>
      </c>
      <c r="MH16" s="109">
        <f t="shared" si="302"/>
        <v>7</v>
      </c>
      <c r="MI16" s="110" t="str">
        <f t="shared" si="303"/>
        <v>B</v>
      </c>
      <c r="MJ16" s="111" t="str">
        <f t="shared" si="304"/>
        <v>Y</v>
      </c>
      <c r="MK16" s="109">
        <f t="shared" si="305"/>
        <v>1</v>
      </c>
      <c r="ML16" s="110" t="str">
        <f t="shared" si="306"/>
        <v>B</v>
      </c>
      <c r="MM16" s="111" t="str">
        <f t="shared" si="307"/>
        <v>Y</v>
      </c>
      <c r="MN16" s="109">
        <f t="shared" si="308"/>
        <v>7</v>
      </c>
      <c r="MO16" s="110" t="str">
        <f t="shared" si="309"/>
        <v>B</v>
      </c>
      <c r="MP16" s="111" t="str">
        <f t="shared" si="310"/>
        <v>Y</v>
      </c>
      <c r="MQ16" s="109">
        <f t="shared" si="311"/>
        <v>1</v>
      </c>
      <c r="MR16" s="110" t="str">
        <f t="shared" si="378"/>
        <v>B</v>
      </c>
      <c r="MS16" s="111" t="str">
        <f t="shared" si="312"/>
        <v>Y</v>
      </c>
      <c r="MT16" s="109">
        <f t="shared" si="313"/>
        <v>-1</v>
      </c>
      <c r="MU16" s="110" t="str">
        <f t="shared" si="314"/>
        <v>P</v>
      </c>
      <c r="MV16" s="111" t="str">
        <f t="shared" si="315"/>
        <v>N</v>
      </c>
      <c r="MW16" s="109">
        <f t="shared" si="316"/>
        <v>-1</v>
      </c>
      <c r="MX16" s="110" t="str">
        <f t="shared" si="317"/>
        <v>B</v>
      </c>
      <c r="MY16" s="111" t="str">
        <f t="shared" si="318"/>
        <v>Y</v>
      </c>
      <c r="MZ16" s="109">
        <f t="shared" si="319"/>
        <v>1</v>
      </c>
      <c r="NA16" s="110" t="str">
        <f t="shared" si="320"/>
        <v>P</v>
      </c>
      <c r="NB16" s="111" t="str">
        <f t="shared" si="321"/>
        <v>N</v>
      </c>
      <c r="NC16" s="109">
        <f t="shared" si="322"/>
        <v>1</v>
      </c>
      <c r="ND16" s="110" t="str">
        <f t="shared" si="323"/>
        <v>B</v>
      </c>
      <c r="NE16" s="111" t="str">
        <f t="shared" si="324"/>
        <v>Y</v>
      </c>
      <c r="NF16" s="109">
        <f t="shared" si="325"/>
        <v>1</v>
      </c>
      <c r="NG16" s="110" t="str">
        <f t="shared" si="326"/>
        <v>P</v>
      </c>
      <c r="NH16" s="111" t="str">
        <f t="shared" si="327"/>
        <v>N</v>
      </c>
      <c r="NI16" s="109">
        <f t="shared" si="328"/>
        <v>-1</v>
      </c>
      <c r="NJ16" s="110" t="str">
        <f t="shared" si="329"/>
        <v>P</v>
      </c>
      <c r="NK16" s="111" t="str">
        <f t="shared" si="330"/>
        <v>N</v>
      </c>
      <c r="NL16" s="109">
        <f t="shared" si="331"/>
        <v>-1</v>
      </c>
      <c r="NM16" s="110" t="str">
        <f t="shared" si="332"/>
        <v>P</v>
      </c>
      <c r="NN16" s="111" t="str">
        <f t="shared" si="333"/>
        <v>N</v>
      </c>
      <c r="NO16" s="109">
        <f t="shared" si="379"/>
        <v>-1</v>
      </c>
      <c r="NP16" s="130">
        <f t="shared" si="380"/>
        <v>5</v>
      </c>
      <c r="NQ16" s="131">
        <f t="shared" si="381"/>
        <v>1</v>
      </c>
      <c r="NR16" s="132" t="str">
        <f t="shared" si="382"/>
        <v/>
      </c>
      <c r="NS16" s="331">
        <f t="shared" si="383"/>
        <v>-3</v>
      </c>
      <c r="NT16" s="325">
        <f t="shared" si="384"/>
        <v>3</v>
      </c>
      <c r="NU16" s="325">
        <f t="shared" si="385"/>
        <v>1</v>
      </c>
      <c r="NV16" s="325">
        <f t="shared" si="386"/>
        <v>-1</v>
      </c>
      <c r="NW16" s="325">
        <f t="shared" si="387"/>
        <v>-1</v>
      </c>
      <c r="NX16" s="325">
        <f t="shared" si="388"/>
        <v>-1</v>
      </c>
      <c r="NY16" s="325">
        <f t="shared" si="389"/>
        <v>1</v>
      </c>
      <c r="NZ16" s="325">
        <f t="shared" si="390"/>
        <v>1</v>
      </c>
      <c r="OA16" s="325">
        <f t="shared" si="391"/>
        <v>-1</v>
      </c>
      <c r="OB16" s="325" t="str">
        <f t="shared" si="392"/>
        <v>230100</v>
      </c>
      <c r="OC16" s="325">
        <f t="shared" si="393"/>
        <v>1</v>
      </c>
      <c r="OD16" s="325">
        <f t="shared" si="394"/>
        <v>1</v>
      </c>
      <c r="OE16" s="325">
        <f t="shared" si="395"/>
        <v>-1</v>
      </c>
      <c r="OF16" s="325">
        <f t="shared" si="396"/>
        <v>-1</v>
      </c>
      <c r="OG16" s="325">
        <f t="shared" si="397"/>
        <v>1</v>
      </c>
      <c r="OH16" s="325">
        <f t="shared" si="398"/>
        <v>-5</v>
      </c>
      <c r="OI16" s="325">
        <f t="shared" si="399"/>
        <v>5</v>
      </c>
      <c r="OJ16" s="325">
        <f t="shared" si="400"/>
        <v>1</v>
      </c>
      <c r="OK16" s="326">
        <f t="shared" si="401"/>
        <v>5</v>
      </c>
      <c r="OL16" s="326">
        <f t="shared" si="402"/>
        <v>1</v>
      </c>
      <c r="OM16" s="326">
        <f t="shared" si="403"/>
        <v>-1</v>
      </c>
      <c r="ON16" s="326">
        <f t="shared" si="404"/>
        <v>1</v>
      </c>
      <c r="OO16" s="326">
        <f t="shared" si="405"/>
        <v>-1</v>
      </c>
      <c r="OP16" s="326">
        <f t="shared" si="406"/>
        <v>-1</v>
      </c>
      <c r="OQ16" s="326">
        <f t="shared" si="407"/>
        <v>1</v>
      </c>
      <c r="OR16" s="326">
        <f t="shared" si="408"/>
        <v>1</v>
      </c>
      <c r="OS16" s="326">
        <f t="shared" si="409"/>
        <v>1</v>
      </c>
      <c r="OT16" s="326">
        <f t="shared" si="410"/>
        <v>-1</v>
      </c>
      <c r="OU16" s="326">
        <f t="shared" si="411"/>
        <v>1</v>
      </c>
      <c r="OV16" s="326">
        <f t="shared" si="412"/>
        <v>1</v>
      </c>
      <c r="OW16" s="326">
        <f t="shared" si="413"/>
        <v>-1</v>
      </c>
      <c r="OX16" s="326">
        <f t="shared" si="414"/>
        <v>-1</v>
      </c>
      <c r="OY16" s="326">
        <f t="shared" si="415"/>
        <v>1</v>
      </c>
      <c r="OZ16" s="326">
        <f t="shared" si="416"/>
        <v>-5</v>
      </c>
      <c r="PA16" s="326">
        <f t="shared" si="417"/>
        <v>5</v>
      </c>
      <c r="PB16" s="326">
        <f t="shared" si="418"/>
        <v>-1</v>
      </c>
      <c r="PC16" s="325">
        <f t="shared" si="419"/>
        <v>7</v>
      </c>
      <c r="PD16" s="325">
        <f t="shared" si="420"/>
        <v>1</v>
      </c>
      <c r="PE16" s="325">
        <f t="shared" si="421"/>
        <v>-1</v>
      </c>
      <c r="PF16" s="325">
        <f t="shared" si="422"/>
        <v>-1</v>
      </c>
      <c r="PG16" s="325">
        <f t="shared" si="423"/>
        <v>1</v>
      </c>
      <c r="PH16" s="325">
        <f t="shared" si="424"/>
        <v>1</v>
      </c>
      <c r="PI16" s="325">
        <f t="shared" si="425"/>
        <v>1</v>
      </c>
      <c r="PJ16" s="325">
        <f t="shared" si="426"/>
        <v>-1</v>
      </c>
      <c r="PK16" s="325">
        <f t="shared" si="427"/>
        <v>1</v>
      </c>
      <c r="PL16" s="325">
        <f t="shared" si="428"/>
        <v>1</v>
      </c>
      <c r="PM16" s="325">
        <f t="shared" si="429"/>
        <v>-1</v>
      </c>
      <c r="PN16" s="325">
        <f t="shared" si="430"/>
        <v>-1</v>
      </c>
      <c r="PO16" s="325">
        <f t="shared" si="431"/>
        <v>1</v>
      </c>
      <c r="PP16" s="325">
        <f t="shared" si="432"/>
        <v>-5</v>
      </c>
      <c r="PQ16" s="325">
        <f t="shared" si="433"/>
        <v>5</v>
      </c>
      <c r="PR16" s="325">
        <f t="shared" si="434"/>
        <v>-1</v>
      </c>
      <c r="PS16" s="325">
        <f t="shared" si="435"/>
        <v>-1</v>
      </c>
      <c r="PT16" s="325">
        <f t="shared" si="436"/>
        <v>1</v>
      </c>
      <c r="PU16" s="326">
        <f t="shared" si="437"/>
        <v>1</v>
      </c>
      <c r="PV16" s="326">
        <f t="shared" si="438"/>
        <v>1</v>
      </c>
      <c r="PW16" s="326">
        <f t="shared" si="439"/>
        <v>-1</v>
      </c>
      <c r="PX16" s="326">
        <f t="shared" si="440"/>
        <v>-1</v>
      </c>
      <c r="PY16" s="326">
        <f t="shared" si="441"/>
        <v>1</v>
      </c>
      <c r="PZ16" s="326">
        <f t="shared" si="442"/>
        <v>1</v>
      </c>
      <c r="QA16" s="326">
        <f t="shared" si="443"/>
        <v>1</v>
      </c>
      <c r="QB16" s="326">
        <f t="shared" si="444"/>
        <v>-1</v>
      </c>
      <c r="QC16" s="326">
        <f t="shared" si="445"/>
        <v>1</v>
      </c>
      <c r="QD16" s="326">
        <f t="shared" si="446"/>
        <v>1</v>
      </c>
      <c r="QE16" s="326">
        <f t="shared" si="447"/>
        <v>-1</v>
      </c>
      <c r="QF16" s="326">
        <f t="shared" si="448"/>
        <v>-1</v>
      </c>
      <c r="QG16" s="326">
        <f t="shared" si="449"/>
        <v>1</v>
      </c>
      <c r="QH16" s="326">
        <f t="shared" si="450"/>
        <v>-5</v>
      </c>
      <c r="QI16" s="326">
        <f t="shared" si="451"/>
        <v>5</v>
      </c>
      <c r="QJ16" s="326">
        <f t="shared" si="452"/>
        <v>-1</v>
      </c>
      <c r="QK16" s="326">
        <f t="shared" si="453"/>
        <v>7</v>
      </c>
      <c r="QL16" s="326">
        <f t="shared" si="454"/>
        <v>1</v>
      </c>
      <c r="QM16" s="325">
        <f t="shared" si="455"/>
        <v>3</v>
      </c>
      <c r="QN16" s="325">
        <f t="shared" si="456"/>
        <v>1</v>
      </c>
      <c r="QO16" s="325">
        <f t="shared" si="457"/>
        <v>-1</v>
      </c>
      <c r="QP16" s="325">
        <f t="shared" si="458"/>
        <v>-1</v>
      </c>
      <c r="QQ16" s="325">
        <f t="shared" si="459"/>
        <v>1</v>
      </c>
      <c r="QR16" s="325">
        <f t="shared" si="460"/>
        <v>1</v>
      </c>
      <c r="QS16" s="325">
        <f t="shared" si="461"/>
        <v>1</v>
      </c>
      <c r="QT16" s="325">
        <f t="shared" si="462"/>
        <v>1</v>
      </c>
      <c r="QU16" s="325">
        <f t="shared" si="463"/>
        <v>1</v>
      </c>
      <c r="QV16" s="325">
        <f t="shared" si="464"/>
        <v>-1</v>
      </c>
      <c r="QW16" s="325">
        <f t="shared" si="465"/>
        <v>-1</v>
      </c>
      <c r="QX16" s="325">
        <f t="shared" si="466"/>
        <v>0</v>
      </c>
      <c r="QY16" s="325">
        <f t="shared" si="467"/>
        <v>1</v>
      </c>
      <c r="QZ16" s="325">
        <f t="shared" si="468"/>
        <v>5</v>
      </c>
      <c r="RA16" s="325">
        <f t="shared" si="469"/>
        <v>5</v>
      </c>
      <c r="RB16" s="325">
        <f t="shared" si="470"/>
        <v>-1</v>
      </c>
      <c r="RC16" s="325">
        <f t="shared" si="471"/>
        <v>7</v>
      </c>
      <c r="RD16" s="325">
        <f t="shared" si="472"/>
        <v>1</v>
      </c>
      <c r="RE16" s="326">
        <f t="shared" si="473"/>
        <v>7</v>
      </c>
      <c r="RF16" s="326">
        <f t="shared" si="474"/>
        <v>1</v>
      </c>
      <c r="RG16" s="326">
        <f t="shared" si="475"/>
        <v>-1</v>
      </c>
      <c r="RH16" s="326">
        <f t="shared" si="476"/>
        <v>-1</v>
      </c>
      <c r="RI16" s="326">
        <f t="shared" si="477"/>
        <v>1</v>
      </c>
      <c r="RJ16" s="326">
        <f t="shared" si="478"/>
        <v>1</v>
      </c>
      <c r="RK16" s="326">
        <f t="shared" si="479"/>
        <v>1</v>
      </c>
      <c r="RL16" s="326">
        <f t="shared" si="480"/>
        <v>-1</v>
      </c>
      <c r="RM16" s="326">
        <f t="shared" si="481"/>
        <v>-1</v>
      </c>
      <c r="RN16" s="332">
        <f t="shared" si="482"/>
        <v>-1</v>
      </c>
      <c r="RO16" s="108">
        <v>16</v>
      </c>
      <c r="RP16" s="112">
        <f t="shared" ref="RP16:RP79" si="528">RO16-5</f>
        <v>11</v>
      </c>
      <c r="RQ16" s="110" t="str" cm="1">
        <f t="array" ref="RQ16">IFERROR(INDEX($NS$4:$RN$4,_xlfn.AGGREGATE(15,6,COLUMN($NS$4:$RN$4)-COLUMN($NR$1)/($NS16:$RN16=LARGE($NS16:$RN16,1)),COLUMNS($RN$4:$RN$4))),"")</f>
        <v>GF</v>
      </c>
      <c r="RR16" s="110" t="str" cm="1">
        <f t="array" ref="RR16">IFERROR(INDEX($NS$4:$RN$4,_xlfn.AGGREGATE(15,6,COLUMN($NS$4:$RN$4)-COLUMN($NR$1)/($NS16:$RN16=LARGE($NS16:$RN16,2)),COLUMNS($RN$4:$RO$4))),"")</f>
        <v>KD</v>
      </c>
      <c r="RS16" s="110" t="str" cm="1">
        <f t="array" ref="RS16">IFERROR(INDEX($NS$4:$RN$4,_xlfn.AGGREGATE(15,6,COLUMN($NS$4:$RN$4)-COLUMN($NR$1)/($NS16:$RN16=LARGE($NS16:$RN16,3)),COLUMNS($RN$4:$RP$4))),"")</f>
        <v>MF</v>
      </c>
      <c r="RT16" s="110" t="str" cm="1">
        <f t="array" ref="RT16">IFERROR(INDEX($NS$4:$RN$4,_xlfn.AGGREGATE(15,6,COLUMN($NS$4:$RN$4)-COLUMN($NR$1)/($NS16:$RN16=LARGE($NS16:$RN16,4)),COLUMNS($RN$4:$RQ$4))),"")</f>
        <v>ML</v>
      </c>
      <c r="RU16" s="110" t="str" cm="1">
        <f t="array" ref="RU16">IFERROR(INDEX($NS$4:$RN$4,_xlfn.AGGREGATE(15,6,COLUMN($NS$4:$RN$4)-COLUMN($NR$1)/($NS16:$RN16=LARGE($NS16:$RN16,5)),COLUMNS($RN$4:$RR$4))),"")</f>
        <v>JX</v>
      </c>
      <c r="RV16" s="110" t="str" cm="1">
        <f t="array" ref="RV16">IFERROR(INDEX($NS$4:$RN$4,_xlfn.AGGREGATE(15,6,COLUMN($NS$4:$RN$4)-COLUMN($NR$1)/($NS16:$RN16=LARGE($NS16:$RN16,6)),COLUMNS($RN$4:$RS$4))),"")</f>
        <v>LW</v>
      </c>
      <c r="RW16" s="108" t="str">
        <f t="shared" si="499"/>
        <v/>
      </c>
      <c r="RX16" s="111" t="str">
        <f t="shared" ca="1" si="500"/>
        <v>R</v>
      </c>
      <c r="RY16" s="111" t="e" cm="1">
        <f t="array" aca="1" ref="RY16" ca="1">IF(INDIRECT(VLOOKUP(RY15,General!AC:AE,3,FALSE)&amp;RO15)&gt;0,RY15,RW15)</f>
        <v>#N/A</v>
      </c>
      <c r="RZ16" s="112">
        <f t="shared" ca="1" si="501"/>
        <v>1</v>
      </c>
      <c r="SA16" s="110" t="s">
        <v>45</v>
      </c>
      <c r="SB16" s="111" t="s">
        <v>45</v>
      </c>
      <c r="SC16" s="111" t="s">
        <v>45</v>
      </c>
      <c r="SD16" s="111" t="s">
        <v>45</v>
      </c>
      <c r="SE16" s="111" t="s">
        <v>45</v>
      </c>
      <c r="SF16" s="109" t="s">
        <v>45</v>
      </c>
      <c r="SG16" s="133" t="e">
        <f ca="1">IF(RQ16="",-1,COUNTIF(INDIRECT(SA16&amp;$DN$10):INDIRECT(SA16&amp;RO16),"Y"))</f>
        <v>#REF!</v>
      </c>
      <c r="SH16" s="136" t="e">
        <f ca="1">IF(RR16="",-1,COUNTIF(INDIRECT(SB16&amp;$DN$10):INDIRECT(SB16&amp;RO16),"Y"))</f>
        <v>#REF!</v>
      </c>
      <c r="SI16" s="136" t="e">
        <f ca="1">IF(RS16="",-1,COUNTIF(INDIRECT(SC16&amp;$DN$10):INDIRECT(SC16&amp;RO16),"Y"))</f>
        <v>#REF!</v>
      </c>
      <c r="SJ16" s="134" t="e">
        <f ca="1">IF(RT16="",-1,COUNTIF(INDIRECT(SD16&amp;$DN$10):INDIRECT(SD16&amp;RO16),"Y"))</f>
        <v>#REF!</v>
      </c>
      <c r="SK16" s="138" t="e">
        <f ca="1">IF(RU16="",-1,COUNTIF(INDIRECT(SE16&amp;$DN$10):INDIRECT(SE16&amp;RO16),"Y"))</f>
        <v>#REF!</v>
      </c>
      <c r="SL16" s="138" t="e">
        <f ca="1">IF(RV16="",-1,COUNTIF(INDIRECT(SF16&amp;$DN$10):INDIRECT(SF16&amp;RO16),"Y"))</f>
        <v>#REF!</v>
      </c>
      <c r="SM16" s="110" t="str" cm="1">
        <f t="array" ref="SM16">IFERROR(INDEX($DP$16:$DU$16,_xlfn.AGGREGATE(15,6,COLUMN($DP$16:$DU$16)-COLUMN($DO$16)/($NR$16:$NW$16=MAX($NR$16:$NW$16)),COLUMNS($DP$16:RQ16))),"")</f>
        <v/>
      </c>
      <c r="SN16" s="111" t="str" cm="1">
        <f t="array" ref="SN16">IFERROR(INDEX($DP$16:$DU$16,_xlfn.AGGREGATE(15,6,COLUMN($DP$16:$DU$16)-COLUMN($DO$16)/($NR$16:$NW$16=MAX($NR$16:$NW$16)),COLUMNS($DP$16:RR16))),"")</f>
        <v/>
      </c>
      <c r="SO16" s="111" t="str" cm="1">
        <f t="array" ref="SO16">IFERROR(INDEX($DP$16:$DU$16,_xlfn.AGGREGATE(15,6,COLUMN($DP$16:$DU$16)-COLUMN($DO$16)/($NR$16:$NW$16=MAX($NR$16:$NW$16)),COLUMNS($DP$16:RS16))),"")</f>
        <v/>
      </c>
      <c r="SP16" s="111" t="str" cm="1">
        <f t="array" ref="SP16">IFERROR(INDEX($DP$16:$DU$16,_xlfn.AGGREGATE(15,6,COLUMN($DP$16:$DU$16)-COLUMN($DO$16)/($NR$16:$NW$16=MAX($NR$16:$NW$16)),COLUMNS($DP$16:RT16))),"")</f>
        <v/>
      </c>
      <c r="SQ16" s="111" t="str" cm="1">
        <f t="array" ref="SQ16">IFERROR(INDEX($DP$16:$DU$16,_xlfn.AGGREGATE(15,6,COLUMN($DP$16:$DU$16)-COLUMN($DO$16)/($NR$16:$NW$16=MAX($NR$16:$NW$16)),COLUMNS($DP$16:RU16))),"")</f>
        <v/>
      </c>
      <c r="SR16" s="109" t="str" cm="1">
        <f t="array" ref="SR16">IFERROR(INDEX($DP$16:$DU$16,_xlfn.AGGREGATE(15,6,COLUMN($DP$16:$DU$16)-COLUMN($DO$16)/($NR$16:$NW$16=MAX($NR$16:$NW$16)),COLUMNS($DP$16:RV16))),"")</f>
        <v/>
      </c>
      <c r="SS16" s="114">
        <f t="shared" ca="1" si="485"/>
        <v>6</v>
      </c>
      <c r="ST16" s="112">
        <f t="shared" ca="1" si="502"/>
        <v>1</v>
      </c>
      <c r="SU16" s="137" t="str" cm="1">
        <f t="array" aca="1" ref="SU16" ca="1">INDEX(SM16:SR16,1,ST16)</f>
        <v/>
      </c>
      <c r="SV16" s="110" t="str">
        <f t="shared" ca="1" si="21"/>
        <v>B</v>
      </c>
      <c r="SW16" s="111" t="str">
        <f t="shared" ca="1" si="22"/>
        <v>T</v>
      </c>
      <c r="SX16" s="111" t="str">
        <f t="shared" si="23"/>
        <v>C</v>
      </c>
      <c r="SY16" s="111" t="str">
        <f t="shared" ca="1" si="12"/>
        <v/>
      </c>
      <c r="SZ16" s="111" t="str">
        <f t="shared" ca="1" si="13"/>
        <v>1</v>
      </c>
      <c r="TA16" s="111" t="str">
        <f t="shared" si="14"/>
        <v>L3L5</v>
      </c>
      <c r="TB16" s="114" t="str">
        <f t="shared" si="334"/>
        <v/>
      </c>
      <c r="TC16" s="114" t="str">
        <f t="shared" si="335"/>
        <v/>
      </c>
      <c r="TD16" s="114" t="str">
        <f t="shared" si="336"/>
        <v/>
      </c>
      <c r="TE16" s="114" t="str">
        <f t="shared" si="337"/>
        <v/>
      </c>
      <c r="TF16" s="114" t="str">
        <f t="shared" si="338"/>
        <v/>
      </c>
      <c r="TG16" s="114" t="str">
        <f t="shared" si="339"/>
        <v/>
      </c>
      <c r="TH16" s="114" t="e">
        <f t="shared" ca="1" si="340"/>
        <v>#VALUE!</v>
      </c>
      <c r="TI16" s="114" t="e">
        <f t="shared" ca="1" si="341"/>
        <v>#VALUE!</v>
      </c>
      <c r="TJ16" s="110">
        <f t="shared" si="15"/>
        <v>-3</v>
      </c>
      <c r="TK16" s="111">
        <f>IF(CC16="",0,IFERROR(VLOOKUP(CC11&amp;CC12&amp;CC13&amp;CC14&amp;CC15&amp;CC16,General!I:J,2,FALSE),0))</f>
        <v>-1</v>
      </c>
      <c r="TL16" s="111">
        <f>IF(CF16="",0,IFERROR(VLOOKUP(CF11&amp;CF12&amp;CF13&amp;CF14&amp;CF15&amp;CF16,General!I:J,2,FALSE),0))</f>
        <v>1</v>
      </c>
      <c r="TM16" s="111">
        <f>IF(CI16="",0,IFERROR(VLOOKUP(CI11&amp;CI12&amp;CI13&amp;CI14&amp;CI15&amp;CI16,General!I:J,2,FALSE),0))</f>
        <v>-1</v>
      </c>
      <c r="TN16" s="111">
        <f>IF(CL16="",0,IFERROR(VLOOKUP(CL11&amp;CL12&amp;CL13&amp;CL14&amp;CL15&amp;CL16,General!I:J,2,FALSE),0))</f>
        <v>1</v>
      </c>
      <c r="TO16" s="111">
        <f>IF(CO16="",0,IFERROR(VLOOKUP(CO11&amp;CO12&amp;CO13&amp;CO14&amp;CO15&amp;CO16,General!I:J,2,FALSE),0))</f>
        <v>1</v>
      </c>
      <c r="TP16" s="111">
        <f>IF(CR16="",0,IFERROR(VLOOKUP(CR11&amp;CR12&amp;CR13&amp;CR14&amp;CR15&amp;CR16,General!I:J,2,FALSE),0))</f>
        <v>-1</v>
      </c>
      <c r="TQ16" s="111">
        <f>IF(CU16="",0,IFERROR(VLOOKUP(CU11&amp;CU12&amp;CU13&amp;CU14&amp;CU15&amp;CU16,General!I:J,2,FALSE),0))</f>
        <v>1</v>
      </c>
      <c r="TR16" s="111">
        <f>IF(CX16="",0,IFERROR(VLOOKUP(CX11&amp;CX12&amp;CX13&amp;CX14&amp;CX15&amp;CX16,General!I:J,2,FALSE),0))</f>
        <v>-1</v>
      </c>
      <c r="TS16" s="111">
        <f>IF(DA16="",0,IFERROR(VLOOKUP(DA11&amp;DA12&amp;DA13&amp;DA14&amp;DA15&amp;DA16,General!I:J,2,FALSE),0))</f>
        <v>-1</v>
      </c>
      <c r="TT16" s="111">
        <f>IF(DD16="",0,IFERROR(VLOOKUP(DD11&amp;DD12&amp;DD13&amp;DD14&amp;DD15&amp;DD16,General!I:J,2,FALSE),0))</f>
        <v>-1</v>
      </c>
      <c r="TU16" s="111">
        <f>IF(DG16="",0,IFERROR(VLOOKUP(DG11&amp;DG12&amp;DG13&amp;DG14&amp;DG15&amp;DG16,General!I:J,2,FALSE),0))</f>
        <v>1</v>
      </c>
      <c r="TV16" s="111">
        <f>IF(DJ16="",0,IFERROR(VLOOKUP(DJ11&amp;DJ12&amp;DJ13&amp;DJ14&amp;DJ15&amp;DJ16,General!I:J,2,FALSE),0))</f>
        <v>1</v>
      </c>
      <c r="TW16" s="111">
        <f>IF(DM16="",0,IFERROR(VLOOKUP(DM11&amp;DM12&amp;DM13&amp;DM14&amp;DM15&amp;DM16,General!I:J,2,FALSE),0))</f>
        <v>-1</v>
      </c>
      <c r="TX16" s="111">
        <f>IF(DP16="",0,IFERROR(VLOOKUP(DP11&amp;DP12&amp;DP13&amp;DP14&amp;DP15&amp;DP16,General!I:J,2,FALSE),0))</f>
        <v>-1</v>
      </c>
      <c r="TY16" s="111">
        <f>IF(DS16="",0,IFERROR(VLOOKUP(DS11&amp;DS12&amp;DS13&amp;DS14&amp;DS15&amp;DS16,General!I:J,2,FALSE),0))</f>
        <v>1</v>
      </c>
      <c r="TZ16" s="111">
        <f>IF(DV16="",0,IFERROR(VLOOKUP(DV11&amp;DV12&amp;DV13&amp;DV14&amp;DV15&amp;DV16,General!I:J,2,FALSE),0))</f>
        <v>1</v>
      </c>
      <c r="UA16" s="111">
        <f>IF(DY16="",0,IFERROR(VLOOKUP(DY11&amp;DY12&amp;DY13&amp;DY14&amp;DY15&amp;DY16,General!I:J,2,FALSE),0))</f>
        <v>-1</v>
      </c>
      <c r="UB16" s="111">
        <f>IF(EE16="",0,IFERROR(VLOOKUP(EE11&amp;EE12&amp;EE13&amp;EE14&amp;EE15&amp;EE16,General!I:J,2,FALSE),0))</f>
        <v>1</v>
      </c>
      <c r="UC16" s="111">
        <f>IF(EH16="",0,IFERROR(VLOOKUP(EH11&amp;EH12&amp;EH13&amp;EH14&amp;EH15&amp;EH16,General!I:J,2,FALSE),0))</f>
        <v>1</v>
      </c>
      <c r="UD16" s="111">
        <f>IF(EK16="",0,IFERROR(VLOOKUP(EK11&amp;EK12&amp;EK13&amp;EK14&amp;EK15&amp;EK16,General!I:J,2,FALSE),0))</f>
        <v>-1</v>
      </c>
      <c r="UE16" s="111">
        <f>IF(EN16="",0,IFERROR(VLOOKUP(EN11&amp;EN12&amp;EN13&amp;EN14&amp;EN15&amp;EN16,General!I:J,2,FALSE),0))</f>
        <v>1</v>
      </c>
      <c r="UF16" s="111">
        <f>IF(EQ16="",0,IFERROR(VLOOKUP(EQ11&amp;EQ12&amp;EQ13&amp;EQ14&amp;EQ15&amp;EQ16,General!I:J,2,FALSE),0))</f>
        <v>1</v>
      </c>
      <c r="UG16" s="111">
        <f>IF(ET16="",0,IFERROR(VLOOKUP(ET11&amp;ET12&amp;ET13&amp;ET14&amp;ET15&amp;ET16,General!I:J,2,FALSE),0))</f>
        <v>-1</v>
      </c>
      <c r="UH16" s="111">
        <f>IF(EW16="",0,IFERROR(VLOOKUP(EW11&amp;EW12&amp;EW13&amp;EW14&amp;EW15&amp;EW16,General!I:J,2,FALSE),0))</f>
        <v>1</v>
      </c>
      <c r="UI16" s="111">
        <f>IF(EZ16="",0,IFERROR(VLOOKUP(EZ11&amp;EZ12&amp;EZ13&amp;EZ14&amp;EZ15&amp;EZ16,General!I:J,2,FALSE),0))</f>
        <v>-1</v>
      </c>
      <c r="UJ16" s="111">
        <f>IF(FC16="",0,IFERROR(VLOOKUP(FC11&amp;FC12&amp;FC13&amp;FC14&amp;FC15&amp;FC16,General!I:J,2,FALSE),0))</f>
        <v>1</v>
      </c>
      <c r="UK16" s="111">
        <f>IF(FF16="",0,IFERROR(VLOOKUP(FF11&amp;FF12&amp;FF13&amp;FF14&amp;FF15&amp;FF16,General!I:J,2,FALSE),0))</f>
        <v>-1</v>
      </c>
      <c r="UL16" s="111">
        <f>IF(FI16="",0,IFERROR(VLOOKUP(FI11&amp;FI12&amp;FI13&amp;FI14&amp;FI15&amp;FI16,General!I:J,2,FALSE),0))</f>
        <v>1</v>
      </c>
      <c r="UM16" s="111">
        <f>IF(FL16="",0,IFERROR(VLOOKUP(FL11&amp;FL12&amp;FL13&amp;FL14&amp;FL15&amp;FL16,General!I:J,2,FALSE),0))</f>
        <v>1</v>
      </c>
      <c r="UN16" s="111">
        <f>IF(FO16="",0,IFERROR(VLOOKUP(FO11&amp;FO12&amp;FO13&amp;FO14&amp;FO15&amp;FO16,General!I:J,2,FALSE),0))</f>
        <v>-1</v>
      </c>
      <c r="UO16" s="111">
        <f>IF(FR16="",0,IFERROR(VLOOKUP(FR11&amp;FR12&amp;FR13&amp;FR14&amp;FR15&amp;FR16,General!I:J,2,FALSE),0))</f>
        <v>-1</v>
      </c>
      <c r="UP16" s="111">
        <f>IF(FU16="",0,IFERROR(VLOOKUP(FU11&amp;FU12&amp;FU13&amp;FU14&amp;FU15&amp;FU16,General!I:J,2,FALSE),0))</f>
        <v>1</v>
      </c>
      <c r="UQ16" s="111">
        <f>IF(FX16="",0,IFERROR(VLOOKUP(FX11&amp;FX12&amp;FX13&amp;FX14&amp;FX15&amp;FX16,General!I:J,2,FALSE),0))</f>
        <v>1</v>
      </c>
      <c r="UR16" s="111">
        <f>IF(GA16="",0,IFERROR(VLOOKUP(GA11&amp;GA12&amp;GA13&amp;GA14&amp;GA15&amp;GA16,General!I:J,2,FALSE),0))</f>
        <v>-1</v>
      </c>
      <c r="US16" s="111">
        <f>IF(GD16="",0,IFERROR(VLOOKUP(GD11&amp;GD12&amp;GD13&amp;GD14&amp;GD15&amp;GD16,General!I:J,2,FALSE),0))</f>
        <v>-1</v>
      </c>
      <c r="UT16" s="111">
        <f>IF(GG16="",0,IFERROR(VLOOKUP(GG11&amp;GG12&amp;GG13&amp;GG14&amp;GG15&amp;GG16,General!I:J,2,FALSE),0))</f>
        <v>1</v>
      </c>
      <c r="UU16" s="111">
        <f>IF(GJ16="",0,IFERROR(VLOOKUP(GJ11&amp;GJ12&amp;GJ13&amp;GJ14&amp;GJ15&amp;GJ16,General!I:J,2,FALSE),0))</f>
        <v>1</v>
      </c>
      <c r="UV16" s="111">
        <f>IF(GM16="",0,IFERROR(VLOOKUP(GM11&amp;GM12&amp;GM13&amp;GM14&amp;GM15&amp;GM16,General!I:J,2,FALSE),0))</f>
        <v>1</v>
      </c>
      <c r="UW16" s="111">
        <f>IF(GP16="",0,IFERROR(VLOOKUP(GP11&amp;GP12&amp;GP13&amp;GP14&amp;GP15&amp;GP16,General!I:J,2,FALSE),0))</f>
        <v>-1</v>
      </c>
      <c r="UX16" s="111">
        <f>IF(GS16="",0,IFERROR(VLOOKUP(GS11&amp;GS12&amp;GS13&amp;GS14&amp;GS15&amp;GS16,General!I:J,2,FALSE),0))</f>
        <v>1</v>
      </c>
      <c r="UY16" s="111">
        <f>IF(GV16="",0,IFERROR(VLOOKUP(GV11&amp;GV12&amp;GV13&amp;GV14&amp;GV15&amp;GV16,General!I:J,2,FALSE),0))</f>
        <v>-1</v>
      </c>
      <c r="UZ16" s="111">
        <f>IF(GY16="",0,IFERROR(VLOOKUP(GY11&amp;GY12&amp;GY13&amp;GY14&amp;GY15&amp;GY16,General!I:J,2,FALSE),0))</f>
        <v>1</v>
      </c>
      <c r="VA16" s="111">
        <f>IF(HB16="",0,IFERROR(VLOOKUP(HB11&amp;HB12&amp;HB13&amp;HB14&amp;HB15&amp;HB16,General!I:J,2,FALSE),0))</f>
        <v>-1</v>
      </c>
      <c r="VB16" s="111">
        <f>IF(HE16="",0,IFERROR(VLOOKUP(HE11&amp;HE12&amp;HE13&amp;HE14&amp;HE15&amp;HE16,General!I:J,2,FALSE),0))</f>
        <v>1</v>
      </c>
      <c r="VC16" s="111">
        <f>IF(HH16="",0,IFERROR(VLOOKUP(HH11&amp;HH12&amp;HH13&amp;HH14&amp;HH15&amp;HH16,General!I:J,2,FALSE),0))</f>
        <v>1</v>
      </c>
      <c r="VD16" s="111">
        <f>IF(HK16="",0,IFERROR(VLOOKUP(HK11&amp;HK12&amp;HK13&amp;HK14&amp;HK15&amp;HK16,General!I:J,2,FALSE),0))</f>
        <v>-1</v>
      </c>
      <c r="VE16" s="111">
        <f>IF(HN16="",0,IFERROR(VLOOKUP(HN11&amp;HN12&amp;HN13&amp;HN14&amp;HN15&amp;HN16,General!I:J,2,FALSE),0))</f>
        <v>-1</v>
      </c>
      <c r="VF16" s="111">
        <f>IF(HQ16="",0,IFERROR(VLOOKUP(HQ11&amp;HQ12&amp;HQ13&amp;HQ14&amp;HQ15&amp;HQ16,General!I:J,2,FALSE),0))</f>
        <v>1</v>
      </c>
      <c r="VG16" s="111">
        <f>IF(HT16="",0,IFERROR(VLOOKUP(HT11&amp;HT12&amp;HT13&amp;HT14&amp;HT15&amp;HT16,General!I:J,2,FALSE),0))</f>
        <v>1</v>
      </c>
      <c r="VH16" s="111">
        <f>IF(HW16="",0,IFERROR(VLOOKUP(HW11&amp;HW12&amp;HW13&amp;HW14&amp;HW15&amp;HW16,General!I:J,2,FALSE),0))</f>
        <v>-1</v>
      </c>
      <c r="VI16" s="111">
        <f>IF(HZ16="",0,IFERROR(VLOOKUP(HZ11&amp;HZ12&amp;HZ13&amp;HZ14&amp;HZ15&amp;HZ16,General!I:J,2,FALSE),0))</f>
        <v>-1</v>
      </c>
      <c r="VJ16" s="111">
        <f>IF(FF16="",0,IFERROR(VLOOKUP(FF11&amp;FF12&amp;FF13&amp;FF14&amp;FF15&amp;FF16,General!I:J,2,FALSE),0))</f>
        <v>-1</v>
      </c>
      <c r="VK16" s="111">
        <f>IF(FI16="",0,IFERROR(VLOOKUP(FI11&amp;FI12&amp;FI13&amp;FI14&amp;FI15&amp;FI16,General!I:J,2,FALSE),0))</f>
        <v>1</v>
      </c>
      <c r="VL16" s="111">
        <f>IF(II16="",0,IFERROR(VLOOKUP(II11&amp;II12&amp;II13&amp;II14&amp;II15&amp;II16,General!I:J,2,FALSE),0))</f>
        <v>1</v>
      </c>
      <c r="VM16" s="111">
        <f>IF(IL16="",0,IFERROR(VLOOKUP(IL11&amp;IL12&amp;IL13&amp;IL14&amp;IL15&amp;IL16,General!I:J,2,FALSE),0))</f>
        <v>1</v>
      </c>
      <c r="VN16" s="111">
        <f>IF(IO16="",0,IFERROR(VLOOKUP(IO11&amp;IO12&amp;IO13&amp;IO14&amp;IO15&amp;IO16,General!I:J,2,FALSE),0))</f>
        <v>1</v>
      </c>
      <c r="VO16" s="111">
        <f>IF(IR16="",0,IFERROR(VLOOKUP(IR11&amp;IR12&amp;IR13&amp;IR14&amp;IR15&amp;IR16,General!I:J,2,FALSE),0))</f>
        <v>-1</v>
      </c>
      <c r="VP16" s="111">
        <f>IF(IU16="",0,IFERROR(VLOOKUP(IU11&amp;IU12&amp;IU13&amp;IU14&amp;IU15&amp;IU16,General!I:J,2,FALSE),0))</f>
        <v>1</v>
      </c>
      <c r="VQ16" s="111">
        <f>IF(IX16="",0,IFERROR(VLOOKUP(IX11&amp;IX12&amp;IX13&amp;IX14&amp;IX15&amp;IX16,General!I:J,2,FALSE),0))</f>
        <v>-1</v>
      </c>
      <c r="VR16" s="111">
        <f>IF(JA16="",0,IFERROR(VLOOKUP(JA11&amp;JA12&amp;JA13&amp;JA14&amp;JA15&amp;JA16,General!I:J,2,FALSE),0))</f>
        <v>1</v>
      </c>
      <c r="VS16" s="111">
        <f>IF(JD16="",0,IFERROR(VLOOKUP(JD11&amp;JD12&amp;JD13&amp;JD14&amp;JD15&amp;JD16,General!I:J,2,FALSE),0))</f>
        <v>-1</v>
      </c>
      <c r="VT16" s="111">
        <f>IF(JG16="",0,IFERROR(VLOOKUP(JG11&amp;JG12&amp;JG13&amp;JG14&amp;JG15&amp;JG16,General!I:J,2,FALSE),0))</f>
        <v>1</v>
      </c>
      <c r="VU16" s="111">
        <f>IF(JJ16="",0,IFERROR(VLOOKUP(JJ11&amp;JJ12&amp;JJ13&amp;JJ14&amp;JJ15&amp;JJ16,General!I:J,2,FALSE),0))</f>
        <v>1</v>
      </c>
      <c r="VV16" s="111">
        <f>IF(JM16="",0,IFERROR(VLOOKUP(JM11&amp;JM12&amp;JM13&amp;JM14&amp;JM15&amp;JM16,General!I:J,2,FALSE),0))</f>
        <v>-1</v>
      </c>
      <c r="VW16" s="111">
        <f>IF(JP16="",0,IFERROR(VLOOKUP(JP11&amp;JP12&amp;JP13&amp;JP14&amp;JP15&amp;JP16,General!I:J,2,FALSE),0))</f>
        <v>-1</v>
      </c>
      <c r="VX16" s="111">
        <f>IF(JS16="",0,IFERROR(VLOOKUP(JS11&amp;JS12&amp;JS13&amp;JS14&amp;JS15&amp;JS16,General!I:J,2,FALSE),0))</f>
        <v>1</v>
      </c>
      <c r="VY16" s="111">
        <f>IF(JV16="",0,IFERROR(VLOOKUP(JV11&amp;JV12&amp;JV13&amp;JV14&amp;JV15&amp;JV16,General!I:J,2,FALSE),0))</f>
        <v>1</v>
      </c>
      <c r="VZ16" s="111">
        <f>IF(JY16="",0,IFERROR(VLOOKUP(JY11&amp;JY12&amp;JY13&amp;JY14&amp;JY15&amp;JY16,General!I:J,2,FALSE),0))</f>
        <v>-1</v>
      </c>
      <c r="WA16" s="111">
        <f>IF(KB16="",0,IFERROR(VLOOKUP(KB11&amp;KB12&amp;KB13&amp;KB14&amp;KB15&amp;KB16,General!I:J,2,FALSE),0))</f>
        <v>-1</v>
      </c>
      <c r="WB16" s="111">
        <f>IF(KE16="",0,IFERROR(VLOOKUP(KE11&amp;KE12&amp;KE13&amp;KE14&amp;KE15&amp;KE16,General!I:J,2,FALSE),0))</f>
        <v>1</v>
      </c>
      <c r="WC16" s="111">
        <f>IF(KH16="",0,IFERROR(VLOOKUP(KH11&amp;KH12&amp;KH13&amp;KH14&amp;KH15&amp;KH16,General!I:J,2,FALSE),0))</f>
        <v>1</v>
      </c>
      <c r="WD16" s="111">
        <f>IF(KK16="",0,IFERROR(VLOOKUP(KK11&amp;KK12&amp;KK13&amp;KK14&amp;KK15&amp;KK16,General!I:J,2,FALSE),0))</f>
        <v>1</v>
      </c>
      <c r="WE16" s="111">
        <f>IF(KN16="",0,IFERROR(VLOOKUP(KN11&amp;KN12&amp;KN13&amp;KN14&amp;KN15&amp;KN16,General!I:J,2,FALSE),0))</f>
        <v>1</v>
      </c>
      <c r="WF16" s="111">
        <f>IF(KQ16="",0,IFERROR(VLOOKUP(KQ11&amp;KQ12&amp;KQ13&amp;KQ14&amp;KQ15&amp;KQ16,General!I:J,2,FALSE),0))</f>
        <v>1</v>
      </c>
      <c r="WG16" s="111">
        <f>IF(KT16="",0,IFERROR(VLOOKUP(KT11&amp;KT12&amp;KT13&amp;KT14&amp;KT15&amp;KT16,General!I:J,2,FALSE),0))</f>
        <v>-1</v>
      </c>
      <c r="WH16" s="111">
        <f>IF(KW16="",0,IFERROR(VLOOKUP(KW11&amp;KW12&amp;KW13&amp;KW14&amp;KW15&amp;KW16,General!I:J,2,FALSE),0))</f>
        <v>1</v>
      </c>
      <c r="WI16" s="111">
        <f>IF(KZ16="",0,IFERROR(VLOOKUP(KZ11&amp;KZ12&amp;KZ13&amp;KZ14&amp;KZ15&amp;KZ16,General!I:J,2,FALSE),0))</f>
        <v>-1</v>
      </c>
      <c r="WJ16" s="111">
        <f>IF(LC16="",0,IFERROR(VLOOKUP(LC11&amp;LC12&amp;LC13&amp;LC14&amp;LC15&amp;LC16,General!I:J,2,FALSE),0))</f>
        <v>1</v>
      </c>
      <c r="WK16" s="111">
        <f>IF(LF16="",0,IFERROR(VLOOKUP(LF11&amp;LF12&amp;LF13&amp;LF14&amp;LF15&amp;LF16,General!I:J,2,FALSE),0))</f>
        <v>1</v>
      </c>
      <c r="WL16" s="111">
        <f>IF(LI16="",0,IFERROR(VLOOKUP(LI11&amp;LI12&amp;LI13&amp;LI14&amp;LI15&amp;LI16,General!I:J,2,FALSE),0))</f>
        <v>1</v>
      </c>
      <c r="WM16" s="111">
        <f>IF(LL16="",0,IFERROR(VLOOKUP(LL11&amp;LL12&amp;LL13&amp;LL14&amp;LL15&amp;LL16,General!I:J,2,FALSE),0))</f>
        <v>-1</v>
      </c>
      <c r="WN16" s="111">
        <f>IF(LO16="",0,IFERROR(VLOOKUP(LO11&amp;LO12&amp;LO13&amp;LO14&amp;LO15&amp;LO16,General!I:J,2,FALSE),0))</f>
        <v>-1</v>
      </c>
      <c r="WO16" s="111">
        <f>IF(LR16="",0,IFERROR(VLOOKUP(LR11&amp;LR12&amp;LR13&amp;LR14&amp;LR15&amp;LR16,General!I:J,2,FALSE),0))</f>
        <v>1</v>
      </c>
      <c r="WP16" s="111">
        <f>IF(LU16="",0,IFERROR(VLOOKUP(LU11&amp;LU12&amp;LU13&amp;LU14&amp;LU15&amp;LU16,General!I:J,2,FALSE),0))</f>
        <v>1</v>
      </c>
      <c r="WQ16" s="111">
        <f>IF(LX16="",0,IFERROR(VLOOKUP(LX11&amp;LX12&amp;LX13&amp;LX14&amp;LX15&amp;LX16,General!I:J,2,FALSE),0))</f>
        <v>-1</v>
      </c>
      <c r="WR16" s="111">
        <f>IF(MA16="",0,IFERROR(VLOOKUP(MA11&amp;MA12&amp;MA13&amp;MA14&amp;MA15&amp;MA16,General!I:J,2,FALSE),0))</f>
        <v>-1</v>
      </c>
      <c r="WS16" s="111">
        <f>IF(MD16="",0,IFERROR(VLOOKUP(MD11&amp;MD12&amp;MD13&amp;MD14&amp;MD15&amp;MD16,General!I:J,2,FALSE),0))</f>
        <v>-1</v>
      </c>
      <c r="WT16" s="111">
        <f>IF(MG16="",0,IFERROR(VLOOKUP(MG11&amp;MG12&amp;MG13&amp;MG14&amp;MG15&amp;MG16,General!I:J,2,FALSE),0))</f>
        <v>1</v>
      </c>
      <c r="WU16" s="111">
        <f>IF(MJ16="",0,IFERROR(VLOOKUP(MJ11&amp;MJ12&amp;MJ13&amp;MJ14&amp;MJ15&amp;MJ16,General!I:J,2,FALSE),0))</f>
        <v>1</v>
      </c>
      <c r="WV16" s="111">
        <f>IF(MM16="",0,IFERROR(VLOOKUP(MM11&amp;MM12&amp;MM13&amp;MM14&amp;MM15&amp;MM16,General!I:J,2,FALSE),0))</f>
        <v>1</v>
      </c>
      <c r="WW16" s="111">
        <f>IF(MP16="",0,IFERROR(VLOOKUP(MP11&amp;MP12&amp;MP13&amp;MP14&amp;MP15&amp;MP16,General!I:J,2,FALSE),0))</f>
        <v>1</v>
      </c>
      <c r="WX16" s="111">
        <f>IF(MS16="",0,IFERROR(VLOOKUP(MS11&amp;MS12&amp;MS13&amp;MS14&amp;MS15&amp;MS16,General!I:J,2,FALSE),0))</f>
        <v>1</v>
      </c>
      <c r="WY16" s="111">
        <f>IF(MV16="",0,IFERROR(VLOOKUP(MV11&amp;MV12&amp;MV13&amp;MV14&amp;MV15&amp;MV16,General!I:J,2,FALSE),0))</f>
        <v>-1</v>
      </c>
      <c r="WZ16" s="111">
        <f>IF(MY16="",0,IFERROR(VLOOKUP(MY11&amp;MY12&amp;MY13&amp;MY14&amp;MY15&amp;MY16,General!I:J,2,FALSE),0))</f>
        <v>1</v>
      </c>
      <c r="XA16" s="111">
        <f>IF(NB16="",0,IFERROR(VLOOKUP(NB11&amp;NB12&amp;NB13&amp;NB14&amp;NB15&amp;NB16,General!I:J,2,FALSE),0))</f>
        <v>-1</v>
      </c>
      <c r="XB16" s="111">
        <f>IF(NE16="",0,IFERROR(VLOOKUP(NE11&amp;NE12&amp;NE13&amp;NE14&amp;NE15&amp;NE16,General!I:J,2,FALSE),0))</f>
        <v>1</v>
      </c>
      <c r="XC16" s="111">
        <f>IF(NH16="",0,IFERROR(VLOOKUP(NH11&amp;NH12&amp;NH13&amp;NH14&amp;NH15&amp;NH16,General!I:J,2,FALSE),0))</f>
        <v>-1</v>
      </c>
      <c r="XD16" s="111">
        <f>IF(NK16="",0,IFERROR(VLOOKUP(NK11&amp;NK12&amp;NK13&amp;NK14&amp;NK15&amp;NK16,General!I:J,2,FALSE),0))</f>
        <v>-1</v>
      </c>
      <c r="XE16" s="109">
        <f>IF(NN16="",0,IFERROR(VLOOKUP(NN11&amp;NN12&amp;NN13&amp;NN14&amp;NN15&amp;NN16,General!I:J,2,FALSE),0))</f>
        <v>-1</v>
      </c>
      <c r="XF16" s="155">
        <f>IF(EB16="",0,IFERROR(VLOOKUP(EB11&amp;EB12&amp;EB13&amp;EB14&amp;EB15&amp;EB16,General!I:J,2,FALSE),0))</f>
        <v>1</v>
      </c>
      <c r="XG16" s="109">
        <v>0</v>
      </c>
      <c r="XH16" s="114" t="str">
        <f t="shared" si="486"/>
        <v/>
      </c>
      <c r="XI16" s="114" t="str">
        <f t="shared" ca="1" si="342"/>
        <v>N</v>
      </c>
      <c r="XJ16" s="114" t="str">
        <f t="shared" ca="1" si="343"/>
        <v>N</v>
      </c>
      <c r="XK16" s="114" t="str">
        <f t="shared" si="344"/>
        <v>N</v>
      </c>
      <c r="XL16" s="114" t="str">
        <f t="shared" si="345"/>
        <v/>
      </c>
      <c r="XM16" s="150" t="str">
        <f t="shared" si="346"/>
        <v/>
      </c>
      <c r="XN16" s="114" t="str">
        <f t="shared" si="347"/>
        <v/>
      </c>
      <c r="XO16" s="114" t="str">
        <f t="shared" si="348"/>
        <v/>
      </c>
      <c r="XP16" s="114" t="str">
        <f t="shared" si="349"/>
        <v/>
      </c>
      <c r="XQ16" s="114" t="str">
        <f t="shared" si="350"/>
        <v/>
      </c>
      <c r="XR16" s="114" t="str">
        <f t="shared" si="351"/>
        <v/>
      </c>
      <c r="XS16" s="114" t="str">
        <f t="shared" si="3"/>
        <v/>
      </c>
      <c r="XT16" s="114">
        <f t="shared" si="4"/>
        <v>1</v>
      </c>
      <c r="XU16" s="114" t="str">
        <f t="shared" si="352"/>
        <v>01012</v>
      </c>
      <c r="XV16" s="114" t="str">
        <f t="shared" si="352"/>
        <v>30100</v>
      </c>
      <c r="XW16" s="114" t="str">
        <f t="shared" si="487"/>
        <v>001012</v>
      </c>
      <c r="XX16" s="114" t="str">
        <f t="shared" si="487"/>
        <v>230100</v>
      </c>
      <c r="XY16" s="114" t="str">
        <f t="shared" si="488"/>
        <v>P</v>
      </c>
      <c r="XZ16" s="114" t="str">
        <f t="shared" si="489"/>
        <v>P</v>
      </c>
      <c r="YA16" s="114" t="str">
        <f t="shared" ca="1" si="353"/>
        <v/>
      </c>
      <c r="YB16" s="114" t="str">
        <f t="shared" ca="1" si="354"/>
        <v/>
      </c>
      <c r="YC16" s="114" t="str">
        <f t="shared" ca="1" si="355"/>
        <v>1</v>
      </c>
      <c r="YD16" s="114" t="str">
        <f t="shared" ca="1" si="356"/>
        <v/>
      </c>
      <c r="YE16" s="114" t="str">
        <f t="shared" si="357"/>
        <v>L5</v>
      </c>
      <c r="YF16" s="114" t="str">
        <f t="shared" si="358"/>
        <v/>
      </c>
      <c r="YG16" s="114" t="str">
        <f t="shared" ca="1" si="490"/>
        <v/>
      </c>
      <c r="YH16" s="114" t="str">
        <f t="shared" ca="1" si="491"/>
        <v/>
      </c>
      <c r="YI16" s="114" t="str">
        <f t="shared" si="492"/>
        <v/>
      </c>
      <c r="YJ16" s="114" t="str">
        <f t="shared" si="359"/>
        <v/>
      </c>
      <c r="YK16" s="114"/>
      <c r="YL16" s="114">
        <v>0</v>
      </c>
      <c r="YM16" s="114">
        <v>0</v>
      </c>
      <c r="YN16" s="114">
        <v>0</v>
      </c>
      <c r="YO16" s="114">
        <v>0</v>
      </c>
      <c r="YP16" s="114">
        <v>2</v>
      </c>
      <c r="YQ16" s="98"/>
      <c r="YR16" s="114">
        <v>0</v>
      </c>
      <c r="YS16" s="114">
        <v>0</v>
      </c>
      <c r="YU16" s="151">
        <f>LARGE(NS16:RN16,1)</f>
        <v>7</v>
      </c>
      <c r="YV16" s="1">
        <f>LARGE(NS16:RN16,2)</f>
        <v>7</v>
      </c>
      <c r="YW16" s="1">
        <f>LARGE(NS16:RN16,3)</f>
        <v>7</v>
      </c>
      <c r="YX16" s="1">
        <f>LARGE(NS16:RN16,4)</f>
        <v>7</v>
      </c>
      <c r="YY16" s="1">
        <f>LARGE(NS16:RN16,5)</f>
        <v>5</v>
      </c>
      <c r="YZ16" s="1" t="str">
        <f>IF(M15="","",INDEX($NS$4:$RN$4,MATCH(YU15,$NS15:$RN15,0)))</f>
        <v>DX</v>
      </c>
      <c r="ZA16" s="1" t="str">
        <f>IF(M15="","",INDEX($NS$4:$RN$4,MATCH(YV15,$NS15:$RN15,0)))</f>
        <v>DX</v>
      </c>
      <c r="ZB16" s="1" t="str">
        <f>IF(M15="","",INDEX($NS$4:$RN$4,MATCH(YW15,$NS15:$RN15,0)))</f>
        <v>DX</v>
      </c>
      <c r="ZC16" s="1" t="str">
        <f>IF(M15="","",INDEX($NS$4:$RN$4,MATCH(YX15,$NS15:$RN15,0)))</f>
        <v>DX</v>
      </c>
      <c r="ZD16" s="1" t="str">
        <f>IF(M15="","",INDEX($NS$4:$RN$4,MATCH(YY15,$NS15:$RN15,0)))</f>
        <v>DX</v>
      </c>
      <c r="ZE16" s="1" t="str" cm="1">
        <f t="array" aca="1" ref="ZE16" ca="1">IF(INDIRECT(VLOOKUP(ZE15,General!AC:AE,3,FALSE)&amp;RO15)&gt;=6,ZE15,YZ16)</f>
        <v>DX</v>
      </c>
      <c r="ZF16" s="1" t="str" cm="1">
        <f t="array" aca="1" ref="ZF16" ca="1">IF(AND(INDIRECT(VLOOKUP(ZF15,General!AC:AE,3,FALSE)&amp;RO15)&gt;1,ZF15&lt;&gt;ZE16),ZF15,IF(YZ16&lt;&gt;ZE16,YZ16,IF(AND(YZ16=ZA16,YZ16=ZB16),ZC16,IF(YZ16=ZA16,ZB16,ZA16))))</f>
        <v>DX</v>
      </c>
      <c r="ZG16" s="1" t="str">
        <f t="shared" si="503"/>
        <v>CT</v>
      </c>
      <c r="ZH16" s="1" t="str" cm="1">
        <f t="array" aca="1" ref="ZH16" ca="1">INDIRECT(ZE16&amp;RO16)</f>
        <v>P</v>
      </c>
      <c r="ZI16" s="1" t="str" cm="1">
        <f t="array" aca="1" ref="ZI16" ca="1">INDIRECT(ZF16&amp;RO16)</f>
        <v>P</v>
      </c>
      <c r="ZJ16" s="1" t="str" cm="1">
        <f t="array" aca="1" ref="ZJ16" ca="1">INDIRECT(ZG16&amp;RO16)</f>
        <v>B</v>
      </c>
      <c r="ZK16" s="1" t="str">
        <f ca="1">VLOOKUP(ZE16,General!AF:AG,2,FALSE)</f>
        <v xml:space="preserve">L5O </v>
      </c>
      <c r="ZL16" s="1" t="str">
        <f ca="1">VLOOKUP(ZF16,General!AF:AG,2,FALSE)</f>
        <v xml:space="preserve">L5O </v>
      </c>
      <c r="ZM16" s="1" t="str">
        <f>VLOOKUP(ZG16,General!AF:AG,2,FALSE)</f>
        <v>T</v>
      </c>
      <c r="ZN16" s="1" t="str">
        <f t="shared" ca="1" si="504"/>
        <v>Y</v>
      </c>
      <c r="ZO16" s="1" t="str">
        <f t="shared" ca="1" si="505"/>
        <v>Y</v>
      </c>
      <c r="ZP16" s="1" t="str">
        <f t="shared" si="506"/>
        <v>N</v>
      </c>
      <c r="ZR16" s="1">
        <f t="shared" si="1"/>
        <v>1</v>
      </c>
    </row>
    <row r="17" spans="1:694" ht="15.75" thickBot="1">
      <c r="A17" s="1">
        <v>3</v>
      </c>
      <c r="B17" s="9" t="str">
        <f t="shared" ca="1" si="509"/>
        <v>B2</v>
      </c>
      <c r="C17" s="54" t="str">
        <f t="shared" ca="1" si="510"/>
        <v>S37</v>
      </c>
      <c r="D17" s="49" t="str">
        <f t="shared" ca="1" si="511"/>
        <v/>
      </c>
      <c r="E17" s="50" t="str">
        <f t="shared" ca="1" si="511"/>
        <v>F2</v>
      </c>
      <c r="F17" s="8" t="str">
        <f t="shared" ca="1" si="512"/>
        <v>W</v>
      </c>
      <c r="H17" s="57"/>
      <c r="I17" s="49"/>
      <c r="J17" s="50"/>
      <c r="K17" s="8"/>
      <c r="L17" s="32"/>
      <c r="M17" s="68" t="s">
        <v>6</v>
      </c>
      <c r="O17" s="11">
        <v>0</v>
      </c>
      <c r="P17" s="12">
        <v>0</v>
      </c>
      <c r="Q17" s="23">
        <v>0</v>
      </c>
      <c r="R17" s="48">
        <v>0</v>
      </c>
      <c r="S17" s="48">
        <f t="shared" ca="1" si="513"/>
        <v>-1</v>
      </c>
      <c r="T17" s="65">
        <f t="shared" ca="1" si="514"/>
        <v>-1</v>
      </c>
      <c r="U17" s="4">
        <f ca="1">IF(M17="","",IF(B17="NB",U16,IF(T17="",SUM($T$5:$T17)+S17,SUM($T$5:$T17))))</f>
        <v>-1</v>
      </c>
      <c r="V17" s="61" t="str">
        <f t="shared" ca="1" si="0"/>
        <v>Rabbit</v>
      </c>
      <c r="W17" s="35">
        <f t="shared" ca="1" si="515"/>
        <v>2</v>
      </c>
      <c r="X17" s="37" t="str">
        <f t="shared" ca="1" si="516"/>
        <v>W</v>
      </c>
      <c r="Y17" s="9" t="str">
        <f t="shared" ca="1" si="16"/>
        <v>D</v>
      </c>
      <c r="Z17" s="4" t="str">
        <f t="shared" si="17"/>
        <v>D</v>
      </c>
      <c r="AA17" s="4" t="str">
        <f t="shared" si="18"/>
        <v>C</v>
      </c>
      <c r="AB17" s="4" t="str">
        <f t="shared" ca="1" si="494"/>
        <v>L</v>
      </c>
      <c r="AC17" s="4">
        <f t="shared" si="495"/>
        <v>0</v>
      </c>
      <c r="AD17" s="4">
        <f t="shared" si="496"/>
        <v>0</v>
      </c>
      <c r="AE17" s="1" t="str">
        <f t="shared" ca="1" si="25"/>
        <v/>
      </c>
      <c r="AF17" s="1" t="str">
        <f t="shared" ca="1" si="26"/>
        <v>F2</v>
      </c>
      <c r="AG17" s="1" t="str">
        <f t="shared" ca="1" si="497"/>
        <v/>
      </c>
      <c r="AH17" s="1" t="str">
        <f t="shared" ca="1" si="27"/>
        <v/>
      </c>
      <c r="AI17" s="1" t="str">
        <f t="shared" ca="1" si="28"/>
        <v/>
      </c>
      <c r="AJ17" s="1" t="str">
        <f t="shared" ca="1" si="29"/>
        <v/>
      </c>
      <c r="AK17" s="1">
        <f t="shared" ca="1" si="360"/>
        <v>0</v>
      </c>
      <c r="AL17" s="1">
        <f t="shared" ca="1" si="361"/>
        <v>2</v>
      </c>
      <c r="AM17" s="1">
        <f t="shared" ca="1" si="9"/>
        <v>0</v>
      </c>
      <c r="AN17" s="1">
        <f t="shared" ca="1" si="30"/>
        <v>1</v>
      </c>
      <c r="AO17" s="1" t="str">
        <f t="shared" ca="1" si="526"/>
        <v>C</v>
      </c>
      <c r="AP17" s="1" t="str">
        <f t="shared" ca="1" si="31"/>
        <v>N</v>
      </c>
      <c r="AQ17" s="1" t="str">
        <f t="shared" si="32"/>
        <v>N</v>
      </c>
      <c r="AR17" s="1" t="str">
        <f t="shared" si="33"/>
        <v>N</v>
      </c>
      <c r="AS17" s="1">
        <f t="shared" ca="1" si="34"/>
        <v>3</v>
      </c>
      <c r="AT17" s="14" t="str">
        <f t="shared" ca="1" si="362"/>
        <v>Y</v>
      </c>
      <c r="AU17" s="1" t="str">
        <f t="shared" ca="1" si="35"/>
        <v>N</v>
      </c>
      <c r="AV17" s="1" t="str">
        <f t="shared" ca="1" si="36"/>
        <v>N</v>
      </c>
      <c r="AW17" s="1" t="str">
        <f t="shared" ca="1" si="37"/>
        <v>R</v>
      </c>
      <c r="AX17" s="1" t="str">
        <f t="shared" ca="1" si="38"/>
        <v/>
      </c>
      <c r="AY17" s="1" t="str">
        <f t="shared" si="39"/>
        <v/>
      </c>
      <c r="AZ17" s="1" t="str">
        <f t="shared" si="10"/>
        <v/>
      </c>
      <c r="BA17" s="1">
        <f t="shared" si="11"/>
        <v>2</v>
      </c>
      <c r="BB17" s="1" t="str">
        <f t="shared" si="40"/>
        <v>10120</v>
      </c>
      <c r="BC17" s="1" t="str">
        <f t="shared" si="40"/>
        <v>01001</v>
      </c>
      <c r="BD17" s="1" t="str">
        <f t="shared" si="363"/>
        <v>010120</v>
      </c>
      <c r="BE17" s="1" t="str">
        <f t="shared" si="363"/>
        <v>301001</v>
      </c>
      <c r="BF17" s="1" t="str">
        <f t="shared" si="364"/>
        <v>P</v>
      </c>
      <c r="BG17" s="1" t="str">
        <f t="shared" ca="1" si="41"/>
        <v>L4L</v>
      </c>
      <c r="BH17" s="1" t="str">
        <f t="shared" ca="1" si="365"/>
        <v>F2</v>
      </c>
      <c r="BI17" s="1" t="str">
        <f t="shared" ca="1" si="42"/>
        <v/>
      </c>
      <c r="BJ17" s="1" t="str">
        <f t="shared" ca="1" si="366"/>
        <v/>
      </c>
      <c r="BK17" s="1" t="str">
        <f t="shared" ca="1" si="43"/>
        <v>0</v>
      </c>
      <c r="BL17" s="1" t="str">
        <f t="shared" ca="1" si="367"/>
        <v/>
      </c>
      <c r="BM17" s="1" t="str">
        <f t="shared" ca="1" si="368"/>
        <v>2</v>
      </c>
      <c r="BN17" s="1" t="str">
        <f t="shared" ca="1" si="369"/>
        <v/>
      </c>
      <c r="BO17" s="1" t="str">
        <f t="shared" ca="1" si="370"/>
        <v/>
      </c>
      <c r="BR17" s="1" t="str">
        <f>General!A15</f>
        <v>L2</v>
      </c>
      <c r="BS17" s="1" t="str">
        <f>General!B15</f>
        <v>W</v>
      </c>
      <c r="BT17" s="1" t="str">
        <f>General!C15</f>
        <v>L2W</v>
      </c>
      <c r="BU17" s="1" t="str">
        <f>General!D15</f>
        <v>L4</v>
      </c>
      <c r="BW17" s="1" t="str">
        <f>General!F15</f>
        <v>LLLL</v>
      </c>
      <c r="BX17" s="1">
        <f>General!G15</f>
        <v>-1</v>
      </c>
      <c r="BZ17" s="1">
        <f t="shared" si="2"/>
        <v>1</v>
      </c>
      <c r="CA17" s="1" t="str">
        <f t="shared" ref="CA17" si="529">CK17</f>
        <v>B</v>
      </c>
      <c r="CB17" s="110" t="str">
        <f t="shared" si="44"/>
        <v>P</v>
      </c>
      <c r="CC17" s="111" t="str">
        <f t="shared" si="45"/>
        <v>N</v>
      </c>
      <c r="CD17" s="109">
        <f t="shared" si="46"/>
        <v>-4</v>
      </c>
      <c r="CE17" s="110" t="str">
        <f t="shared" si="47"/>
        <v>B</v>
      </c>
      <c r="CF17" s="111" t="str">
        <f t="shared" si="48"/>
        <v>Y</v>
      </c>
      <c r="CG17" s="109">
        <f t="shared" si="49"/>
        <v>4</v>
      </c>
      <c r="CH17" s="110" t="str">
        <f t="shared" si="50"/>
        <v>P</v>
      </c>
      <c r="CI17" s="111" t="str">
        <f t="shared" si="51"/>
        <v>N</v>
      </c>
      <c r="CJ17" s="109">
        <f t="shared" si="52"/>
        <v>0</v>
      </c>
      <c r="CK17" s="110" t="str">
        <f t="shared" si="53"/>
        <v>B</v>
      </c>
      <c r="CL17" s="111" t="str">
        <f t="shared" si="54"/>
        <v>Y</v>
      </c>
      <c r="CM17" s="109">
        <f t="shared" si="55"/>
        <v>0</v>
      </c>
      <c r="CN17" s="110" t="str">
        <f t="shared" si="371"/>
        <v>P</v>
      </c>
      <c r="CO17" s="111" t="str">
        <f t="shared" si="56"/>
        <v>N</v>
      </c>
      <c r="CP17" s="109">
        <f t="shared" si="57"/>
        <v>-2</v>
      </c>
      <c r="CQ17" s="110" t="str">
        <f t="shared" si="58"/>
        <v>P</v>
      </c>
      <c r="CR17" s="111" t="str">
        <f t="shared" si="59"/>
        <v>N</v>
      </c>
      <c r="CS17" s="109">
        <f t="shared" si="60"/>
        <v>-2</v>
      </c>
      <c r="CT17" s="110" t="str">
        <f t="shared" si="61"/>
        <v>B</v>
      </c>
      <c r="CU17" s="111" t="str">
        <f t="shared" si="62"/>
        <v>Y</v>
      </c>
      <c r="CV17" s="109">
        <f t="shared" si="63"/>
        <v>2</v>
      </c>
      <c r="CW17" s="110" t="str">
        <f t="shared" si="64"/>
        <v>B</v>
      </c>
      <c r="CX17" s="111" t="str">
        <f t="shared" si="65"/>
        <v>Y</v>
      </c>
      <c r="CY17" s="112">
        <f t="shared" si="66"/>
        <v>2</v>
      </c>
      <c r="CZ17" s="110" t="str">
        <f t="shared" si="67"/>
        <v>P</v>
      </c>
      <c r="DA17" s="111" t="str">
        <f t="shared" si="68"/>
        <v>N</v>
      </c>
      <c r="DB17" s="109">
        <f t="shared" si="69"/>
        <v>-2</v>
      </c>
      <c r="DC17" s="110" t="str">
        <f t="shared" si="70"/>
        <v>B</v>
      </c>
      <c r="DD17" s="111" t="str">
        <f t="shared" si="71"/>
        <v>Y</v>
      </c>
      <c r="DE17" s="109">
        <f t="shared" si="72"/>
        <v>0</v>
      </c>
      <c r="DF17" s="110" t="str">
        <f t="shared" si="73"/>
        <v>P</v>
      </c>
      <c r="DG17" s="111" t="str">
        <f t="shared" si="74"/>
        <v>N</v>
      </c>
      <c r="DH17" s="109">
        <f t="shared" si="75"/>
        <v>0</v>
      </c>
      <c r="DI17" s="110" t="str">
        <f t="shared" si="76"/>
        <v>P</v>
      </c>
      <c r="DJ17" s="111" t="str">
        <f t="shared" si="77"/>
        <v>N</v>
      </c>
      <c r="DK17" s="109">
        <f t="shared" si="78"/>
        <v>0</v>
      </c>
      <c r="DL17" s="110" t="str">
        <f t="shared" si="79"/>
        <v>B</v>
      </c>
      <c r="DM17" s="111" t="str">
        <f t="shared" si="80"/>
        <v>Y</v>
      </c>
      <c r="DN17" s="109">
        <f t="shared" si="81"/>
        <v>0</v>
      </c>
      <c r="DO17" s="110" t="str">
        <f t="shared" si="82"/>
        <v>B</v>
      </c>
      <c r="DP17" s="111" t="str">
        <f t="shared" si="83"/>
        <v>Y</v>
      </c>
      <c r="DQ17" s="109">
        <f t="shared" si="84"/>
        <v>0</v>
      </c>
      <c r="DR17" s="110" t="str">
        <f t="shared" si="85"/>
        <v>P</v>
      </c>
      <c r="DS17" s="111" t="str">
        <f t="shared" si="86"/>
        <v>N</v>
      </c>
      <c r="DT17" s="109">
        <f t="shared" si="87"/>
        <v>0</v>
      </c>
      <c r="DU17" s="110" t="str">
        <f t="shared" si="88"/>
        <v>P</v>
      </c>
      <c r="DV17" s="111" t="str">
        <f t="shared" si="89"/>
        <v>N</v>
      </c>
      <c r="DW17" s="109">
        <f t="shared" si="90"/>
        <v>-6</v>
      </c>
      <c r="DX17" s="110" t="str">
        <f t="shared" si="91"/>
        <v>B</v>
      </c>
      <c r="DY17" s="111" t="str">
        <f t="shared" si="92"/>
        <v>Y</v>
      </c>
      <c r="DZ17" s="109">
        <f t="shared" si="93"/>
        <v>6</v>
      </c>
      <c r="EA17" s="110" t="str">
        <f t="shared" si="94"/>
        <v>B</v>
      </c>
      <c r="EB17" s="111" t="str">
        <f t="shared" si="95"/>
        <v>Y</v>
      </c>
      <c r="EC17" s="109">
        <f t="shared" si="96"/>
        <v>2</v>
      </c>
      <c r="ED17" s="110" t="str">
        <f t="shared" si="372"/>
        <v>B</v>
      </c>
      <c r="EE17" s="111" t="str">
        <f t="shared" si="97"/>
        <v>Y</v>
      </c>
      <c r="EF17" s="109">
        <f t="shared" si="98"/>
        <v>6</v>
      </c>
      <c r="EG17" s="110" t="str">
        <f t="shared" si="99"/>
        <v>B</v>
      </c>
      <c r="EH17" s="111" t="str">
        <f t="shared" si="100"/>
        <v>Y</v>
      </c>
      <c r="EI17" s="109">
        <f t="shared" si="101"/>
        <v>2</v>
      </c>
      <c r="EJ17" s="108" t="str">
        <f t="shared" si="102"/>
        <v>P</v>
      </c>
      <c r="EK17" s="111" t="str">
        <f t="shared" si="103"/>
        <v>N</v>
      </c>
      <c r="EL17" s="109">
        <f t="shared" si="104"/>
        <v>-2</v>
      </c>
      <c r="EM17" s="110" t="str">
        <f t="shared" si="105"/>
        <v>B</v>
      </c>
      <c r="EN17" s="111" t="str">
        <f t="shared" si="106"/>
        <v>Y</v>
      </c>
      <c r="EO17" s="109">
        <f t="shared" si="107"/>
        <v>2</v>
      </c>
      <c r="EP17" s="110" t="str">
        <f t="shared" si="373"/>
        <v>P</v>
      </c>
      <c r="EQ17" s="111" t="str">
        <f t="shared" si="108"/>
        <v>N</v>
      </c>
      <c r="ER17" s="109">
        <f t="shared" si="109"/>
        <v>-2</v>
      </c>
      <c r="ES17" s="110" t="str">
        <f t="shared" si="110"/>
        <v>P</v>
      </c>
      <c r="ET17" s="111" t="str">
        <f t="shared" si="111"/>
        <v>N</v>
      </c>
      <c r="EU17" s="109">
        <f t="shared" si="112"/>
        <v>-2</v>
      </c>
      <c r="EV17" s="110" t="str">
        <f t="shared" si="113"/>
        <v>B</v>
      </c>
      <c r="EW17" s="111" t="str">
        <f t="shared" si="114"/>
        <v>Y</v>
      </c>
      <c r="EX17" s="109">
        <f t="shared" si="115"/>
        <v>2</v>
      </c>
      <c r="EY17" s="110" t="str">
        <f t="shared" si="116"/>
        <v>B</v>
      </c>
      <c r="EZ17" s="111" t="str">
        <f t="shared" si="117"/>
        <v>Y</v>
      </c>
      <c r="FA17" s="112">
        <f t="shared" si="118"/>
        <v>2</v>
      </c>
      <c r="FB17" s="110" t="str">
        <f t="shared" si="119"/>
        <v>B</v>
      </c>
      <c r="FC17" s="111" t="str">
        <f t="shared" si="120"/>
        <v>Y</v>
      </c>
      <c r="FD17" s="109">
        <f t="shared" si="121"/>
        <v>2</v>
      </c>
      <c r="FE17" s="110" t="str">
        <f t="shared" si="122"/>
        <v>B</v>
      </c>
      <c r="FF17" s="111" t="str">
        <f t="shared" si="123"/>
        <v>Y</v>
      </c>
      <c r="FG17" s="109">
        <f t="shared" si="124"/>
        <v>0</v>
      </c>
      <c r="FH17" s="110" t="str">
        <f t="shared" si="125"/>
        <v>P</v>
      </c>
      <c r="FI17" s="111" t="str">
        <f t="shared" si="126"/>
        <v>N</v>
      </c>
      <c r="FJ17" s="109">
        <f t="shared" si="127"/>
        <v>0</v>
      </c>
      <c r="FK17" s="110" t="str">
        <f t="shared" si="128"/>
        <v>P</v>
      </c>
      <c r="FL17" s="111" t="str">
        <f t="shared" si="129"/>
        <v>N</v>
      </c>
      <c r="FM17" s="109">
        <f t="shared" si="130"/>
        <v>0</v>
      </c>
      <c r="FN17" s="110" t="str">
        <f t="shared" si="131"/>
        <v>B</v>
      </c>
      <c r="FO17" s="111" t="str">
        <f t="shared" si="132"/>
        <v>Y</v>
      </c>
      <c r="FP17" s="109">
        <f t="shared" si="133"/>
        <v>0</v>
      </c>
      <c r="FQ17" s="110" t="str">
        <f t="shared" si="134"/>
        <v>B</v>
      </c>
      <c r="FR17" s="111" t="str">
        <f t="shared" si="135"/>
        <v>Y</v>
      </c>
      <c r="FS17" s="109">
        <f t="shared" si="136"/>
        <v>0</v>
      </c>
      <c r="FT17" s="110" t="str">
        <f t="shared" si="137"/>
        <v>P</v>
      </c>
      <c r="FU17" s="111" t="str">
        <f t="shared" si="138"/>
        <v>N</v>
      </c>
      <c r="FV17" s="109">
        <f t="shared" si="139"/>
        <v>0</v>
      </c>
      <c r="FW17" s="110" t="str">
        <f t="shared" si="140"/>
        <v>P</v>
      </c>
      <c r="FX17" s="111" t="str">
        <f t="shared" si="141"/>
        <v>N</v>
      </c>
      <c r="FY17" s="109">
        <f t="shared" si="142"/>
        <v>-6</v>
      </c>
      <c r="FZ17" s="110" t="str">
        <f t="shared" si="143"/>
        <v>B</v>
      </c>
      <c r="GA17" s="111" t="str">
        <f t="shared" si="144"/>
        <v>Y</v>
      </c>
      <c r="GB17" s="109">
        <f t="shared" si="145"/>
        <v>6</v>
      </c>
      <c r="GC17" s="110" t="str">
        <f t="shared" si="146"/>
        <v>P</v>
      </c>
      <c r="GD17" s="111" t="str">
        <f t="shared" si="147"/>
        <v>N</v>
      </c>
      <c r="GE17" s="109">
        <f t="shared" si="148"/>
        <v>-2</v>
      </c>
      <c r="GF17" s="110" t="str">
        <f t="shared" si="149"/>
        <v>B</v>
      </c>
      <c r="GG17" s="111" t="str">
        <f t="shared" si="150"/>
        <v>Y</v>
      </c>
      <c r="GH17" s="109">
        <f t="shared" si="151"/>
        <v>8</v>
      </c>
      <c r="GI17" s="110" t="str">
        <f t="shared" si="152"/>
        <v>B</v>
      </c>
      <c r="GJ17" s="111" t="str">
        <f t="shared" si="153"/>
        <v>Y</v>
      </c>
      <c r="GK17" s="109">
        <f t="shared" si="154"/>
        <v>2</v>
      </c>
      <c r="GL17" s="110" t="str">
        <f t="shared" si="374"/>
        <v>P</v>
      </c>
      <c r="GM17" s="111" t="str">
        <f t="shared" si="155"/>
        <v>N</v>
      </c>
      <c r="GN17" s="109">
        <f t="shared" si="156"/>
        <v>-2</v>
      </c>
      <c r="GO17" s="110" t="str">
        <f t="shared" si="157"/>
        <v>P</v>
      </c>
      <c r="GP17" s="111" t="str">
        <f t="shared" si="158"/>
        <v>N</v>
      </c>
      <c r="GQ17" s="109">
        <f t="shared" si="159"/>
        <v>-2</v>
      </c>
      <c r="GR17" s="110" t="str">
        <f t="shared" si="160"/>
        <v>B</v>
      </c>
      <c r="GS17" s="111" t="str">
        <f t="shared" si="161"/>
        <v>Y</v>
      </c>
      <c r="GT17" s="109">
        <f t="shared" si="162"/>
        <v>2</v>
      </c>
      <c r="GU17" s="110" t="str">
        <f t="shared" si="163"/>
        <v>B</v>
      </c>
      <c r="GV17" s="111" t="str">
        <f t="shared" si="164"/>
        <v>Y</v>
      </c>
      <c r="GW17" s="112">
        <f t="shared" si="165"/>
        <v>2</v>
      </c>
      <c r="GX17" s="110" t="str">
        <f t="shared" si="166"/>
        <v>B</v>
      </c>
      <c r="GY17" s="111" t="str">
        <f t="shared" si="167"/>
        <v>Y</v>
      </c>
      <c r="GZ17" s="109">
        <f t="shared" si="168"/>
        <v>2</v>
      </c>
      <c r="HA17" s="110" t="str">
        <f t="shared" si="169"/>
        <v>B</v>
      </c>
      <c r="HB17" s="111" t="str">
        <f t="shared" si="170"/>
        <v>Y</v>
      </c>
      <c r="HC17" s="109">
        <f t="shared" si="171"/>
        <v>0</v>
      </c>
      <c r="HD17" s="110" t="str">
        <f t="shared" si="172"/>
        <v>P</v>
      </c>
      <c r="HE17" s="111" t="str">
        <f t="shared" si="173"/>
        <v>N</v>
      </c>
      <c r="HF17" s="109">
        <f t="shared" si="174"/>
        <v>0</v>
      </c>
      <c r="HG17" s="110" t="str">
        <f t="shared" si="175"/>
        <v>P</v>
      </c>
      <c r="HH17" s="111" t="str">
        <f t="shared" si="176"/>
        <v>N</v>
      </c>
      <c r="HI17" s="109">
        <f t="shared" si="177"/>
        <v>0</v>
      </c>
      <c r="HJ17" s="110" t="str">
        <f t="shared" si="178"/>
        <v>B</v>
      </c>
      <c r="HK17" s="111" t="str">
        <f t="shared" si="179"/>
        <v>Y</v>
      </c>
      <c r="HL17" s="109">
        <f t="shared" si="180"/>
        <v>0</v>
      </c>
      <c r="HM17" s="110" t="str">
        <f t="shared" si="181"/>
        <v>B</v>
      </c>
      <c r="HN17" s="111" t="str">
        <f t="shared" si="182"/>
        <v>Y</v>
      </c>
      <c r="HO17" s="109">
        <f t="shared" si="183"/>
        <v>0</v>
      </c>
      <c r="HP17" s="110" t="str">
        <f t="shared" si="184"/>
        <v>P</v>
      </c>
      <c r="HQ17" s="111" t="str">
        <f t="shared" si="185"/>
        <v>N</v>
      </c>
      <c r="HR17" s="109">
        <f t="shared" si="186"/>
        <v>0</v>
      </c>
      <c r="HS17" s="110" t="str">
        <f t="shared" si="187"/>
        <v>P</v>
      </c>
      <c r="HT17" s="111" t="str">
        <f t="shared" si="188"/>
        <v>N</v>
      </c>
      <c r="HU17" s="109">
        <f t="shared" si="189"/>
        <v>-6</v>
      </c>
      <c r="HV17" s="110" t="str">
        <f t="shared" si="190"/>
        <v>B</v>
      </c>
      <c r="HW17" s="111" t="str">
        <f t="shared" si="191"/>
        <v>Y</v>
      </c>
      <c r="HX17" s="109">
        <f t="shared" si="192"/>
        <v>6</v>
      </c>
      <c r="HY17" s="110" t="str">
        <f t="shared" si="193"/>
        <v>P</v>
      </c>
      <c r="HZ17" s="111" t="str">
        <f t="shared" si="194"/>
        <v>N</v>
      </c>
      <c r="IA17" s="109">
        <f t="shared" si="195"/>
        <v>-2</v>
      </c>
      <c r="IB17" s="110" t="str">
        <f t="shared" si="196"/>
        <v>B</v>
      </c>
      <c r="IC17" s="111" t="str">
        <f t="shared" si="197"/>
        <v>Y</v>
      </c>
      <c r="ID17" s="109">
        <f t="shared" si="198"/>
        <v>0</v>
      </c>
      <c r="IE17" s="110" t="str">
        <f t="shared" si="199"/>
        <v>B</v>
      </c>
      <c r="IF17" s="111" t="str">
        <f t="shared" si="200"/>
        <v>Y</v>
      </c>
      <c r="IG17" s="109">
        <f t="shared" si="201"/>
        <v>0</v>
      </c>
      <c r="IH17" s="110" t="str">
        <f t="shared" si="202"/>
        <v>B</v>
      </c>
      <c r="II17" s="111" t="str">
        <f t="shared" si="203"/>
        <v>Y</v>
      </c>
      <c r="IJ17" s="109">
        <f t="shared" si="204"/>
        <v>2</v>
      </c>
      <c r="IK17" s="110" t="str">
        <f t="shared" si="205"/>
        <v>B</v>
      </c>
      <c r="IL17" s="111" t="str">
        <f t="shared" si="206"/>
        <v>Y</v>
      </c>
      <c r="IM17" s="109">
        <f t="shared" si="207"/>
        <v>2</v>
      </c>
      <c r="IN17" s="110" t="str">
        <f t="shared" si="375"/>
        <v>P</v>
      </c>
      <c r="IO17" s="111" t="str">
        <f t="shared" si="208"/>
        <v>N</v>
      </c>
      <c r="IP17" s="109">
        <f t="shared" si="209"/>
        <v>-2</v>
      </c>
      <c r="IQ17" s="110" t="str">
        <f t="shared" si="210"/>
        <v>P</v>
      </c>
      <c r="IR17" s="111" t="str">
        <f t="shared" si="211"/>
        <v>N</v>
      </c>
      <c r="IS17" s="109">
        <f t="shared" si="212"/>
        <v>-2</v>
      </c>
      <c r="IT17" s="110" t="str">
        <f t="shared" si="213"/>
        <v>B</v>
      </c>
      <c r="IU17" s="111" t="str">
        <f t="shared" si="214"/>
        <v>Y</v>
      </c>
      <c r="IV17" s="109">
        <f t="shared" si="215"/>
        <v>2</v>
      </c>
      <c r="IW17" s="110" t="str">
        <f t="shared" si="216"/>
        <v>B</v>
      </c>
      <c r="IX17" s="111" t="str">
        <f t="shared" si="217"/>
        <v>Y</v>
      </c>
      <c r="IY17" s="109">
        <f t="shared" si="218"/>
        <v>2</v>
      </c>
      <c r="IZ17" s="110" t="str">
        <f t="shared" si="219"/>
        <v>B</v>
      </c>
      <c r="JA17" s="111" t="str">
        <f t="shared" si="220"/>
        <v>Y</v>
      </c>
      <c r="JB17" s="109">
        <f t="shared" si="221"/>
        <v>2</v>
      </c>
      <c r="JC17" s="110" t="str">
        <f t="shared" si="222"/>
        <v>B</v>
      </c>
      <c r="JD17" s="111" t="str">
        <f t="shared" si="223"/>
        <v>Y</v>
      </c>
      <c r="JE17" s="109">
        <f t="shared" si="224"/>
        <v>0</v>
      </c>
      <c r="JF17" s="110" t="str">
        <f t="shared" si="225"/>
        <v>P</v>
      </c>
      <c r="JG17" s="111" t="str">
        <f t="shared" si="226"/>
        <v>N</v>
      </c>
      <c r="JH17" s="109">
        <f t="shared" si="227"/>
        <v>0</v>
      </c>
      <c r="JI17" s="110" t="str">
        <f t="shared" si="228"/>
        <v>P</v>
      </c>
      <c r="JJ17" s="111" t="str">
        <f t="shared" si="229"/>
        <v>N</v>
      </c>
      <c r="JK17" s="109">
        <f t="shared" si="230"/>
        <v>0</v>
      </c>
      <c r="JL17" s="110" t="str">
        <f t="shared" si="231"/>
        <v>B</v>
      </c>
      <c r="JM17" s="111" t="str">
        <f t="shared" si="232"/>
        <v>Y</v>
      </c>
      <c r="JN17" s="109">
        <f t="shared" si="233"/>
        <v>0</v>
      </c>
      <c r="JO17" s="110" t="str">
        <f t="shared" si="234"/>
        <v>B</v>
      </c>
      <c r="JP17" s="111" t="str">
        <f t="shared" si="235"/>
        <v>Y</v>
      </c>
      <c r="JQ17" s="109">
        <f t="shared" si="236"/>
        <v>0</v>
      </c>
      <c r="JR17" s="110" t="str">
        <f t="shared" si="237"/>
        <v>P</v>
      </c>
      <c r="JS17" s="111" t="str">
        <f t="shared" si="238"/>
        <v>N</v>
      </c>
      <c r="JT17" s="109">
        <f t="shared" si="239"/>
        <v>0</v>
      </c>
      <c r="JU17" s="110" t="str">
        <f t="shared" si="240"/>
        <v>P</v>
      </c>
      <c r="JV17" s="111" t="str">
        <f t="shared" si="241"/>
        <v>N</v>
      </c>
      <c r="JW17" s="109">
        <f t="shared" si="242"/>
        <v>-6</v>
      </c>
      <c r="JX17" s="110" t="str">
        <f t="shared" si="243"/>
        <v>B</v>
      </c>
      <c r="JY17" s="111" t="str">
        <f t="shared" si="244"/>
        <v>Y</v>
      </c>
      <c r="JZ17" s="109">
        <f t="shared" si="245"/>
        <v>6</v>
      </c>
      <c r="KA17" s="110" t="str">
        <f t="shared" si="246"/>
        <v>P</v>
      </c>
      <c r="KB17" s="111" t="str">
        <f t="shared" si="247"/>
        <v>N</v>
      </c>
      <c r="KC17" s="109">
        <f t="shared" si="248"/>
        <v>-2</v>
      </c>
      <c r="KD17" s="110" t="str">
        <f t="shared" si="376"/>
        <v>B</v>
      </c>
      <c r="KE17" s="111" t="str">
        <f t="shared" si="249"/>
        <v>Y</v>
      </c>
      <c r="KF17" s="109">
        <f t="shared" si="250"/>
        <v>8</v>
      </c>
      <c r="KG17" s="110" t="str">
        <f t="shared" si="251"/>
        <v>B</v>
      </c>
      <c r="KH17" s="111" t="str">
        <f t="shared" si="252"/>
        <v>Y</v>
      </c>
      <c r="KI17" s="109">
        <f t="shared" si="253"/>
        <v>2</v>
      </c>
      <c r="KJ17" s="110" t="s">
        <v>6</v>
      </c>
      <c r="KK17" s="111" t="str">
        <f t="shared" si="254"/>
        <v>Y</v>
      </c>
      <c r="KL17" s="109">
        <f t="shared" si="255"/>
        <v>4</v>
      </c>
      <c r="KM17" s="110" t="str">
        <f t="shared" si="256"/>
        <v>B</v>
      </c>
      <c r="KN17" s="111" t="str">
        <f t="shared" si="257"/>
        <v>Y</v>
      </c>
      <c r="KO17" s="109">
        <f t="shared" si="258"/>
        <v>2</v>
      </c>
      <c r="KP17" s="110" t="str">
        <f t="shared" si="377"/>
        <v>P</v>
      </c>
      <c r="KQ17" s="111" t="str">
        <f t="shared" si="259"/>
        <v>N</v>
      </c>
      <c r="KR17" s="109">
        <f t="shared" si="260"/>
        <v>-2</v>
      </c>
      <c r="KS17" s="110" t="str">
        <f t="shared" si="261"/>
        <v>P</v>
      </c>
      <c r="KT17" s="111" t="str">
        <f t="shared" si="262"/>
        <v>N</v>
      </c>
      <c r="KU17" s="109">
        <f t="shared" si="263"/>
        <v>-2</v>
      </c>
      <c r="KV17" s="110" t="str">
        <f t="shared" si="264"/>
        <v>B</v>
      </c>
      <c r="KW17" s="111" t="str">
        <f t="shared" si="265"/>
        <v>Y</v>
      </c>
      <c r="KX17" s="109">
        <f t="shared" si="266"/>
        <v>2</v>
      </c>
      <c r="KY17" s="110" t="str">
        <f t="shared" si="267"/>
        <v>B</v>
      </c>
      <c r="KZ17" s="111" t="str">
        <f t="shared" si="268"/>
        <v>Y</v>
      </c>
      <c r="LA17" s="109">
        <f t="shared" si="269"/>
        <v>2</v>
      </c>
      <c r="LB17" s="110" t="str">
        <f t="shared" si="270"/>
        <v>B</v>
      </c>
      <c r="LC17" s="111" t="str">
        <f t="shared" si="271"/>
        <v>Y</v>
      </c>
      <c r="LD17" s="109">
        <f t="shared" si="272"/>
        <v>2</v>
      </c>
      <c r="LE17" s="110" t="str">
        <f t="shared" si="273"/>
        <v>P</v>
      </c>
      <c r="LF17" s="111" t="str">
        <f t="shared" si="274"/>
        <v>N</v>
      </c>
      <c r="LG17" s="109">
        <f t="shared" si="275"/>
        <v>0</v>
      </c>
      <c r="LH17" s="110" t="str">
        <f t="shared" si="276"/>
        <v>P</v>
      </c>
      <c r="LI17" s="111" t="str">
        <f t="shared" si="277"/>
        <v>N</v>
      </c>
      <c r="LJ17" s="109">
        <f t="shared" si="278"/>
        <v>0</v>
      </c>
      <c r="LK17" s="110" t="str">
        <f t="shared" si="279"/>
        <v>P</v>
      </c>
      <c r="LL17" s="111" t="str">
        <f t="shared" si="280"/>
        <v>N</v>
      </c>
      <c r="LM17" s="109">
        <f t="shared" si="281"/>
        <v>-2</v>
      </c>
      <c r="LN17" s="110" t="str">
        <f t="shared" si="282"/>
        <v>B</v>
      </c>
      <c r="LO17" s="111" t="str">
        <f t="shared" si="283"/>
        <v>Y</v>
      </c>
      <c r="LP17" s="109">
        <f t="shared" si="284"/>
        <v>0</v>
      </c>
      <c r="LQ17" s="110" t="str">
        <f t="shared" si="285"/>
        <v>P</v>
      </c>
      <c r="LR17" s="111" t="str">
        <f t="shared" si="286"/>
        <v>N</v>
      </c>
      <c r="LS17" s="109">
        <f t="shared" si="287"/>
        <v>0</v>
      </c>
      <c r="LT17" s="110" t="str">
        <f t="shared" si="288"/>
        <v>P</v>
      </c>
      <c r="LU17" s="111" t="str">
        <f t="shared" si="289"/>
        <v>N</v>
      </c>
      <c r="LV17" s="109">
        <f t="shared" si="290"/>
        <v>0</v>
      </c>
      <c r="LW17" s="110" t="str">
        <f t="shared" si="291"/>
        <v>B</v>
      </c>
      <c r="LX17" s="111" t="str">
        <f t="shared" si="292"/>
        <v>Y</v>
      </c>
      <c r="LY17" s="109">
        <f t="shared" si="293"/>
        <v>6</v>
      </c>
      <c r="LZ17" s="110" t="str">
        <f t="shared" si="294"/>
        <v>B</v>
      </c>
      <c r="MA17" s="111" t="str">
        <f t="shared" si="295"/>
        <v>Y</v>
      </c>
      <c r="MB17" s="109">
        <f t="shared" si="296"/>
        <v>6</v>
      </c>
      <c r="MC17" s="110" t="str">
        <f t="shared" si="297"/>
        <v>P</v>
      </c>
      <c r="MD17" s="111" t="str">
        <f t="shared" si="298"/>
        <v>N</v>
      </c>
      <c r="ME17" s="109">
        <f t="shared" si="299"/>
        <v>-2</v>
      </c>
      <c r="MF17" s="110" t="str">
        <f t="shared" si="300"/>
        <v>B</v>
      </c>
      <c r="MG17" s="111" t="str">
        <f t="shared" si="301"/>
        <v>Y</v>
      </c>
      <c r="MH17" s="109">
        <f t="shared" si="302"/>
        <v>8</v>
      </c>
      <c r="MI17" s="110" t="str">
        <f t="shared" si="303"/>
        <v>B</v>
      </c>
      <c r="MJ17" s="111" t="str">
        <f t="shared" si="304"/>
        <v>Y</v>
      </c>
      <c r="MK17" s="109">
        <f t="shared" si="305"/>
        <v>2</v>
      </c>
      <c r="ML17" s="110" t="str">
        <f t="shared" si="306"/>
        <v>B</v>
      </c>
      <c r="MM17" s="111" t="str">
        <f t="shared" si="307"/>
        <v>Y</v>
      </c>
      <c r="MN17" s="109">
        <f t="shared" si="308"/>
        <v>8</v>
      </c>
      <c r="MO17" s="110" t="str">
        <f t="shared" si="309"/>
        <v>B</v>
      </c>
      <c r="MP17" s="111" t="str">
        <f t="shared" si="310"/>
        <v>Y</v>
      </c>
      <c r="MQ17" s="109">
        <f t="shared" si="311"/>
        <v>2</v>
      </c>
      <c r="MR17" s="110" t="str">
        <f t="shared" si="378"/>
        <v>P</v>
      </c>
      <c r="MS17" s="111" t="str">
        <f t="shared" si="312"/>
        <v>N</v>
      </c>
      <c r="MT17" s="109">
        <f t="shared" si="313"/>
        <v>-2</v>
      </c>
      <c r="MU17" s="110" t="str">
        <f t="shared" si="314"/>
        <v>P</v>
      </c>
      <c r="MV17" s="111" t="str">
        <f t="shared" si="315"/>
        <v>N</v>
      </c>
      <c r="MW17" s="109">
        <f t="shared" si="316"/>
        <v>-2</v>
      </c>
      <c r="MX17" s="110" t="str">
        <f t="shared" si="317"/>
        <v>B</v>
      </c>
      <c r="MY17" s="111" t="str">
        <f t="shared" si="318"/>
        <v>Y</v>
      </c>
      <c r="MZ17" s="109">
        <f t="shared" si="319"/>
        <v>2</v>
      </c>
      <c r="NA17" s="110" t="str">
        <f t="shared" si="320"/>
        <v>B</v>
      </c>
      <c r="NB17" s="111" t="str">
        <f t="shared" si="321"/>
        <v>Y</v>
      </c>
      <c r="NC17" s="109">
        <f t="shared" si="322"/>
        <v>2</v>
      </c>
      <c r="ND17" s="110" t="str">
        <f t="shared" si="323"/>
        <v>B</v>
      </c>
      <c r="NE17" s="111" t="str">
        <f t="shared" si="324"/>
        <v>Y</v>
      </c>
      <c r="NF17" s="109">
        <f t="shared" si="325"/>
        <v>2</v>
      </c>
      <c r="NG17" s="110" t="str">
        <f t="shared" si="326"/>
        <v>B</v>
      </c>
      <c r="NH17" s="111" t="str">
        <f t="shared" si="327"/>
        <v>Y</v>
      </c>
      <c r="NI17" s="109">
        <f t="shared" si="328"/>
        <v>0</v>
      </c>
      <c r="NJ17" s="110" t="str">
        <f t="shared" si="329"/>
        <v>B</v>
      </c>
      <c r="NK17" s="111" t="str">
        <f t="shared" si="330"/>
        <v>Y</v>
      </c>
      <c r="NL17" s="109">
        <f t="shared" si="331"/>
        <v>0</v>
      </c>
      <c r="NM17" s="110" t="str">
        <f t="shared" si="332"/>
        <v>B</v>
      </c>
      <c r="NN17" s="111" t="str">
        <f t="shared" si="333"/>
        <v>Y</v>
      </c>
      <c r="NO17" s="109">
        <f t="shared" si="379"/>
        <v>0</v>
      </c>
      <c r="NP17" s="130">
        <f t="shared" si="380"/>
        <v>6</v>
      </c>
      <c r="NQ17" s="131">
        <f t="shared" si="381"/>
        <v>1</v>
      </c>
      <c r="NR17" s="132" t="str">
        <f t="shared" si="382"/>
        <v/>
      </c>
      <c r="NS17" s="331">
        <f t="shared" si="383"/>
        <v>-4</v>
      </c>
      <c r="NT17" s="325">
        <f t="shared" si="384"/>
        <v>4</v>
      </c>
      <c r="NU17" s="325">
        <f t="shared" si="385"/>
        <v>0</v>
      </c>
      <c r="NV17" s="325">
        <f t="shared" si="386"/>
        <v>0</v>
      </c>
      <c r="NW17" s="325">
        <f t="shared" si="387"/>
        <v>-2</v>
      </c>
      <c r="NX17" s="325">
        <f t="shared" si="388"/>
        <v>-2</v>
      </c>
      <c r="NY17" s="325">
        <f t="shared" si="389"/>
        <v>2</v>
      </c>
      <c r="NZ17" s="325">
        <f t="shared" si="390"/>
        <v>2</v>
      </c>
      <c r="OA17" s="325">
        <f t="shared" si="391"/>
        <v>-2</v>
      </c>
      <c r="OB17" s="325" t="str">
        <f t="shared" si="392"/>
        <v>301001</v>
      </c>
      <c r="OC17" s="325">
        <f t="shared" si="393"/>
        <v>0</v>
      </c>
      <c r="OD17" s="325">
        <f t="shared" si="394"/>
        <v>0</v>
      </c>
      <c r="OE17" s="325">
        <f t="shared" si="395"/>
        <v>0</v>
      </c>
      <c r="OF17" s="325">
        <f t="shared" si="396"/>
        <v>0</v>
      </c>
      <c r="OG17" s="325">
        <f t="shared" si="397"/>
        <v>0</v>
      </c>
      <c r="OH17" s="325">
        <f t="shared" si="398"/>
        <v>-6</v>
      </c>
      <c r="OI17" s="325">
        <f t="shared" si="399"/>
        <v>6</v>
      </c>
      <c r="OJ17" s="325">
        <f t="shared" si="400"/>
        <v>2</v>
      </c>
      <c r="OK17" s="326">
        <f t="shared" si="401"/>
        <v>6</v>
      </c>
      <c r="OL17" s="326">
        <f t="shared" si="402"/>
        <v>2</v>
      </c>
      <c r="OM17" s="326">
        <f t="shared" si="403"/>
        <v>-2</v>
      </c>
      <c r="ON17" s="326">
        <f t="shared" si="404"/>
        <v>2</v>
      </c>
      <c r="OO17" s="326">
        <f t="shared" si="405"/>
        <v>-2</v>
      </c>
      <c r="OP17" s="326">
        <f t="shared" si="406"/>
        <v>-2</v>
      </c>
      <c r="OQ17" s="326">
        <f t="shared" si="407"/>
        <v>2</v>
      </c>
      <c r="OR17" s="326">
        <f t="shared" si="408"/>
        <v>2</v>
      </c>
      <c r="OS17" s="326">
        <f t="shared" si="409"/>
        <v>2</v>
      </c>
      <c r="OT17" s="326">
        <f t="shared" si="410"/>
        <v>0</v>
      </c>
      <c r="OU17" s="326">
        <f t="shared" si="411"/>
        <v>0</v>
      </c>
      <c r="OV17" s="326">
        <f t="shared" si="412"/>
        <v>0</v>
      </c>
      <c r="OW17" s="326">
        <f t="shared" si="413"/>
        <v>0</v>
      </c>
      <c r="OX17" s="326">
        <f t="shared" si="414"/>
        <v>0</v>
      </c>
      <c r="OY17" s="326">
        <f t="shared" si="415"/>
        <v>0</v>
      </c>
      <c r="OZ17" s="326">
        <f t="shared" si="416"/>
        <v>-6</v>
      </c>
      <c r="PA17" s="326">
        <f t="shared" si="417"/>
        <v>6</v>
      </c>
      <c r="PB17" s="326">
        <f t="shared" si="418"/>
        <v>-2</v>
      </c>
      <c r="PC17" s="325">
        <f t="shared" si="419"/>
        <v>8</v>
      </c>
      <c r="PD17" s="325">
        <f t="shared" si="420"/>
        <v>2</v>
      </c>
      <c r="PE17" s="325">
        <f t="shared" si="421"/>
        <v>-2</v>
      </c>
      <c r="PF17" s="325">
        <f t="shared" si="422"/>
        <v>-2</v>
      </c>
      <c r="PG17" s="325">
        <f t="shared" si="423"/>
        <v>2</v>
      </c>
      <c r="PH17" s="325">
        <f t="shared" si="424"/>
        <v>2</v>
      </c>
      <c r="PI17" s="325">
        <f t="shared" si="425"/>
        <v>2</v>
      </c>
      <c r="PJ17" s="325">
        <f t="shared" si="426"/>
        <v>0</v>
      </c>
      <c r="PK17" s="325">
        <f t="shared" si="427"/>
        <v>0</v>
      </c>
      <c r="PL17" s="325">
        <f t="shared" si="428"/>
        <v>0</v>
      </c>
      <c r="PM17" s="325">
        <f t="shared" si="429"/>
        <v>0</v>
      </c>
      <c r="PN17" s="325">
        <f t="shared" si="430"/>
        <v>0</v>
      </c>
      <c r="PO17" s="325">
        <f t="shared" si="431"/>
        <v>0</v>
      </c>
      <c r="PP17" s="325">
        <f t="shared" si="432"/>
        <v>-6</v>
      </c>
      <c r="PQ17" s="325">
        <f t="shared" si="433"/>
        <v>6</v>
      </c>
      <c r="PR17" s="325">
        <f t="shared" si="434"/>
        <v>-2</v>
      </c>
      <c r="PS17" s="325">
        <f t="shared" si="435"/>
        <v>0</v>
      </c>
      <c r="PT17" s="325">
        <f t="shared" si="436"/>
        <v>0</v>
      </c>
      <c r="PU17" s="326">
        <f t="shared" si="437"/>
        <v>2</v>
      </c>
      <c r="PV17" s="326">
        <f t="shared" si="438"/>
        <v>2</v>
      </c>
      <c r="PW17" s="326">
        <f t="shared" si="439"/>
        <v>-2</v>
      </c>
      <c r="PX17" s="326">
        <f t="shared" si="440"/>
        <v>-2</v>
      </c>
      <c r="PY17" s="326">
        <f t="shared" si="441"/>
        <v>2</v>
      </c>
      <c r="PZ17" s="326">
        <f t="shared" si="442"/>
        <v>2</v>
      </c>
      <c r="QA17" s="326">
        <f t="shared" si="443"/>
        <v>2</v>
      </c>
      <c r="QB17" s="326">
        <f t="shared" si="444"/>
        <v>0</v>
      </c>
      <c r="QC17" s="326">
        <f t="shared" si="445"/>
        <v>0</v>
      </c>
      <c r="QD17" s="326">
        <f t="shared" si="446"/>
        <v>0</v>
      </c>
      <c r="QE17" s="326">
        <f t="shared" si="447"/>
        <v>0</v>
      </c>
      <c r="QF17" s="326">
        <f t="shared" si="448"/>
        <v>0</v>
      </c>
      <c r="QG17" s="326">
        <f t="shared" si="449"/>
        <v>0</v>
      </c>
      <c r="QH17" s="326">
        <f t="shared" si="450"/>
        <v>-6</v>
      </c>
      <c r="QI17" s="326">
        <f t="shared" si="451"/>
        <v>6</v>
      </c>
      <c r="QJ17" s="326">
        <f t="shared" si="452"/>
        <v>-2</v>
      </c>
      <c r="QK17" s="326">
        <f t="shared" si="453"/>
        <v>8</v>
      </c>
      <c r="QL17" s="326">
        <f t="shared" si="454"/>
        <v>2</v>
      </c>
      <c r="QM17" s="325">
        <f t="shared" si="455"/>
        <v>4</v>
      </c>
      <c r="QN17" s="325">
        <f t="shared" si="456"/>
        <v>2</v>
      </c>
      <c r="QO17" s="325">
        <f t="shared" si="457"/>
        <v>-2</v>
      </c>
      <c r="QP17" s="325">
        <f t="shared" si="458"/>
        <v>-2</v>
      </c>
      <c r="QQ17" s="325">
        <f t="shared" si="459"/>
        <v>2</v>
      </c>
      <c r="QR17" s="325">
        <f t="shared" si="460"/>
        <v>2</v>
      </c>
      <c r="QS17" s="325">
        <f t="shared" si="461"/>
        <v>2</v>
      </c>
      <c r="QT17" s="325">
        <f t="shared" si="462"/>
        <v>0</v>
      </c>
      <c r="QU17" s="325">
        <f t="shared" si="463"/>
        <v>0</v>
      </c>
      <c r="QV17" s="325">
        <f t="shared" si="464"/>
        <v>-2</v>
      </c>
      <c r="QW17" s="325">
        <f t="shared" si="465"/>
        <v>0</v>
      </c>
      <c r="QX17" s="325">
        <f t="shared" si="466"/>
        <v>0</v>
      </c>
      <c r="QY17" s="325">
        <f t="shared" si="467"/>
        <v>0</v>
      </c>
      <c r="QZ17" s="325">
        <f t="shared" si="468"/>
        <v>6</v>
      </c>
      <c r="RA17" s="325">
        <f t="shared" si="469"/>
        <v>6</v>
      </c>
      <c r="RB17" s="325">
        <f t="shared" si="470"/>
        <v>-2</v>
      </c>
      <c r="RC17" s="325">
        <f t="shared" si="471"/>
        <v>8</v>
      </c>
      <c r="RD17" s="325">
        <f t="shared" si="472"/>
        <v>2</v>
      </c>
      <c r="RE17" s="326">
        <f t="shared" si="473"/>
        <v>8</v>
      </c>
      <c r="RF17" s="326">
        <f t="shared" si="474"/>
        <v>2</v>
      </c>
      <c r="RG17" s="326">
        <f t="shared" si="475"/>
        <v>-2</v>
      </c>
      <c r="RH17" s="326">
        <f t="shared" si="476"/>
        <v>-2</v>
      </c>
      <c r="RI17" s="326">
        <f t="shared" si="477"/>
        <v>2</v>
      </c>
      <c r="RJ17" s="326">
        <f t="shared" si="478"/>
        <v>2</v>
      </c>
      <c r="RK17" s="326">
        <f t="shared" si="479"/>
        <v>2</v>
      </c>
      <c r="RL17" s="326">
        <f t="shared" si="480"/>
        <v>0</v>
      </c>
      <c r="RM17" s="326">
        <f t="shared" si="481"/>
        <v>0</v>
      </c>
      <c r="RN17" s="332">
        <f t="shared" si="482"/>
        <v>0</v>
      </c>
      <c r="RO17" s="108">
        <v>17</v>
      </c>
      <c r="RP17" s="112">
        <f t="shared" si="528"/>
        <v>12</v>
      </c>
      <c r="RQ17" s="110" t="str" cm="1">
        <f t="array" ref="RQ17">IFERROR(INDEX($NS$4:$RN$4,_xlfn.AGGREGATE(15,6,COLUMN($NS$4:$RN$4)-COLUMN($NR$1)/($NS17:$RN17=LARGE($NS17:$RN17,1)),COLUMNS($RN$4:$RN$4))),"")</f>
        <v>GF</v>
      </c>
      <c r="RR17" s="110" t="str" cm="1">
        <f t="array" ref="RR17">IFERROR(INDEX($NS$4:$RN$4,_xlfn.AGGREGATE(15,6,COLUMN($NS$4:$RN$4)-COLUMN($NR$1)/($NS17:$RN17=LARGE($NS17:$RN17,2)),COLUMNS($RN$4:$RO$4))),"")</f>
        <v>KD</v>
      </c>
      <c r="RS17" s="110" t="str" cm="1">
        <f t="array" ref="RS17">IFERROR(INDEX($NS$4:$RN$4,_xlfn.AGGREGATE(15,6,COLUMN($NS$4:$RN$4)-COLUMN($NR$1)/($NS17:$RN17=LARGE($NS17:$RN17,3)),COLUMNS($RN$4:$RP$4))),"")</f>
        <v>MF</v>
      </c>
      <c r="RT17" s="110" t="str" cm="1">
        <f t="array" ref="RT17">IFERROR(INDEX($NS$4:$RN$4,_xlfn.AGGREGATE(15,6,COLUMN($NS$4:$RN$4)-COLUMN($NR$1)/($NS17:$RN17=LARGE($NS17:$RN17,4)),COLUMNS($RN$4:$RQ$4))),"")</f>
        <v>ML</v>
      </c>
      <c r="RU17" s="110" t="str" cm="1">
        <f t="array" ref="RU17">IFERROR(INDEX($NS$4:$RN$4,_xlfn.AGGREGATE(15,6,COLUMN($NS$4:$RN$4)-COLUMN($NR$1)/($NS17:$RN17=LARGE($NS17:$RN17,5)),COLUMNS($RN$4:$RR$4))),"")</f>
        <v>JX</v>
      </c>
      <c r="RV17" s="110" t="str" cm="1">
        <f t="array" ref="RV17">IFERROR(INDEX($NS$4:$RN$4,_xlfn.AGGREGATE(15,6,COLUMN($NS$4:$RN$4)-COLUMN($NR$1)/($NS17:$RN17=LARGE($NS17:$RN17,6)),COLUMNS($RN$4:$RS$4))),"")</f>
        <v>LW</v>
      </c>
      <c r="RW17" s="108" t="str">
        <f t="shared" si="499"/>
        <v/>
      </c>
      <c r="RX17" s="111" t="str">
        <f t="shared" ca="1" si="500"/>
        <v>R</v>
      </c>
      <c r="RY17" s="111" t="e" cm="1">
        <f t="array" aca="1" ref="RY17" ca="1">IF(INDIRECT(VLOOKUP(RY16,General!AC:AE,3,FALSE)&amp;RO16)&gt;0,RY16,RW16)</f>
        <v>#N/A</v>
      </c>
      <c r="RZ17" s="112">
        <f t="shared" ca="1" si="501"/>
        <v>2</v>
      </c>
      <c r="SA17" s="110" t="s">
        <v>45</v>
      </c>
      <c r="SB17" s="111" t="s">
        <v>45</v>
      </c>
      <c r="SC17" s="111" t="s">
        <v>45</v>
      </c>
      <c r="SD17" s="111" t="s">
        <v>45</v>
      </c>
      <c r="SE17" s="111" t="s">
        <v>45</v>
      </c>
      <c r="SF17" s="109" t="s">
        <v>45</v>
      </c>
      <c r="SG17" s="133" t="e">
        <f ca="1">IF(RQ17="",-1,COUNTIF(INDIRECT(SA17&amp;$DN$10):INDIRECT(SA17&amp;RO17),"Y"))</f>
        <v>#REF!</v>
      </c>
      <c r="SH17" s="136" t="e">
        <f ca="1">IF(RR17="",-1,COUNTIF(INDIRECT(SB17&amp;$DN$10):INDIRECT(SB17&amp;RO17),"Y"))</f>
        <v>#REF!</v>
      </c>
      <c r="SI17" s="136" t="e">
        <f ca="1">IF(RS17="",-1,COUNTIF(INDIRECT(SC17&amp;$DN$10):INDIRECT(SC17&amp;RO17),"Y"))</f>
        <v>#REF!</v>
      </c>
      <c r="SJ17" s="134" t="e">
        <f ca="1">IF(RT17="",-1,COUNTIF(INDIRECT(SD17&amp;$DN$10):INDIRECT(SD17&amp;RO17),"Y"))</f>
        <v>#REF!</v>
      </c>
      <c r="SK17" s="138" t="e">
        <f ca="1">IF(RU17="",-1,COUNTIF(INDIRECT(SE17&amp;$DN$10):INDIRECT(SE17&amp;RO17),"Y"))</f>
        <v>#REF!</v>
      </c>
      <c r="SL17" s="138" t="e">
        <f ca="1">IF(RV17="",-1,COUNTIF(INDIRECT(SF17&amp;$DN$10):INDIRECT(SF17&amp;RO17),"Y"))</f>
        <v>#REF!</v>
      </c>
      <c r="SM17" s="110" t="str" cm="1">
        <f t="array" ref="SM17">IFERROR(INDEX($DP$17:$DU$17,_xlfn.AGGREGATE(15,6,COLUMN($DP$17:$DU$17)-COLUMN($DO$17)/($NR$17:$NW$17=MAX($NR$17:$NW$17)),COLUMNS($DP$17:RQ17))),"")</f>
        <v/>
      </c>
      <c r="SN17" s="111" t="str" cm="1">
        <f t="array" ref="SN17">IFERROR(INDEX($DP$17:$DU$17,_xlfn.AGGREGATE(15,6,COLUMN($DP$17:$DU$17)-COLUMN($DO$17)/($NR$17:$NW$17=MAX($NR$17:$NW$17)),COLUMNS($DP$17:RR17))),"")</f>
        <v/>
      </c>
      <c r="SO17" s="111" t="str" cm="1">
        <f t="array" ref="SO17">IFERROR(INDEX($DP$17:$DU$17,_xlfn.AGGREGATE(15,6,COLUMN($DP$17:$DU$17)-COLUMN($DO$17)/($NR$17:$NW$17=MAX($NR$17:$NW$17)),COLUMNS($DP$17:RS17))),"")</f>
        <v/>
      </c>
      <c r="SP17" s="111" t="str" cm="1">
        <f t="array" ref="SP17">IFERROR(INDEX($DP$17:$DU$17,_xlfn.AGGREGATE(15,6,COLUMN($DP$17:$DU$17)-COLUMN($DO$17)/($NR$17:$NW$17=MAX($NR$17:$NW$17)),COLUMNS($DP$17:RT17))),"")</f>
        <v/>
      </c>
      <c r="SQ17" s="111" t="str" cm="1">
        <f t="array" ref="SQ17">IFERROR(INDEX($DP$17:$DU$17,_xlfn.AGGREGATE(15,6,COLUMN($DP$17:$DU$17)-COLUMN($DO$17)/($NR$17:$NW$17=MAX($NR$17:$NW$17)),COLUMNS($DP$17:RU17))),"")</f>
        <v/>
      </c>
      <c r="SR17" s="109" t="str" cm="1">
        <f t="array" ref="SR17">IFERROR(INDEX($DP$17:$DU$17,_xlfn.AGGREGATE(15,6,COLUMN($DP$17:$DU$17)-COLUMN($DO$17)/($NR$17:$NW$17=MAX($NR$17:$NW$17)),COLUMNS($DP$17:RV17))),"")</f>
        <v/>
      </c>
      <c r="SS17" s="114">
        <f t="shared" ca="1" si="485"/>
        <v>6</v>
      </c>
      <c r="ST17" s="112">
        <f t="shared" ca="1" si="502"/>
        <v>2</v>
      </c>
      <c r="SU17" s="137" t="str" cm="1">
        <f t="array" aca="1" ref="SU17" ca="1">INDEX(SM17:SR17,1,ST17)</f>
        <v/>
      </c>
      <c r="SV17" s="110" t="str">
        <f t="shared" ca="1" si="21"/>
        <v>B</v>
      </c>
      <c r="SW17" s="111" t="str">
        <f t="shared" ca="1" si="22"/>
        <v>T</v>
      </c>
      <c r="SX17" s="111" t="str">
        <f t="shared" si="23"/>
        <v>C</v>
      </c>
      <c r="SY17" s="111" t="str">
        <f t="shared" ca="1" si="12"/>
        <v>B</v>
      </c>
      <c r="SZ17" s="111" t="str">
        <f t="shared" ca="1" si="13"/>
        <v>1</v>
      </c>
      <c r="TA17" s="111" t="str">
        <f t="shared" si="14"/>
        <v>L5L2</v>
      </c>
      <c r="TB17" s="114" t="str">
        <f t="shared" si="334"/>
        <v/>
      </c>
      <c r="TC17" s="114" t="str">
        <f t="shared" si="335"/>
        <v/>
      </c>
      <c r="TD17" s="114" t="str">
        <f t="shared" si="336"/>
        <v/>
      </c>
      <c r="TE17" s="114" t="str">
        <f t="shared" si="337"/>
        <v/>
      </c>
      <c r="TF17" s="114" t="str">
        <f t="shared" si="338"/>
        <v/>
      </c>
      <c r="TG17" s="114" t="str">
        <f t="shared" si="339"/>
        <v/>
      </c>
      <c r="TH17" s="114" t="e">
        <f t="shared" ca="1" si="340"/>
        <v>#VALUE!</v>
      </c>
      <c r="TI17" s="114" t="e">
        <f t="shared" ca="1" si="341"/>
        <v>#VALUE!</v>
      </c>
      <c r="TJ17" s="110">
        <f t="shared" si="15"/>
        <v>-4</v>
      </c>
      <c r="TK17" s="111">
        <f>IF(CC17="",0,IFERROR(VLOOKUP(CC12&amp;CC13&amp;CC14&amp;CC15&amp;CC16&amp;CC17,General!I:J,2,FALSE),0))</f>
        <v>-1</v>
      </c>
      <c r="TL17" s="111">
        <f>IF(CF17="",0,IFERROR(VLOOKUP(CF12&amp;CF13&amp;CF14&amp;CF15&amp;CF16&amp;CF17,General!I:J,2,FALSE),0))</f>
        <v>1</v>
      </c>
      <c r="TM17" s="111">
        <f>IF(CI17="",0,IFERROR(VLOOKUP(CI12&amp;CI13&amp;CI14&amp;CI15&amp;CI16&amp;CI17,General!I:J,2,FALSE),0))</f>
        <v>-1</v>
      </c>
      <c r="TN17" s="111">
        <f>IF(CL17="",0,IFERROR(VLOOKUP(CL12&amp;CL13&amp;CL14&amp;CL15&amp;CL16&amp;CL17,General!I:J,2,FALSE),0))</f>
        <v>1</v>
      </c>
      <c r="TO17" s="111">
        <f>IF(CO17="",0,IFERROR(VLOOKUP(CO12&amp;CO13&amp;CO14&amp;CO15&amp;CO16&amp;CO17,General!I:J,2,FALSE),0))</f>
        <v>-1</v>
      </c>
      <c r="TP17" s="111">
        <f>IF(CR17="",0,IFERROR(VLOOKUP(CR12&amp;CR13&amp;CR14&amp;CR15&amp;CR16&amp;CR17,General!I:J,2,FALSE),0))</f>
        <v>-1</v>
      </c>
      <c r="TQ17" s="111">
        <f>IF(CU17="",0,IFERROR(VLOOKUP(CU12&amp;CU13&amp;CU14&amp;CU15&amp;CU16&amp;CU17,General!I:J,2,FALSE),0))</f>
        <v>1</v>
      </c>
      <c r="TR17" s="111">
        <f>IF(CX17="",0,IFERROR(VLOOKUP(CX12&amp;CX13&amp;CX14&amp;CX15&amp;CX16&amp;CX17,General!I:J,2,FALSE),0))</f>
        <v>1</v>
      </c>
      <c r="TS17" s="111">
        <f>IF(DA17="",0,IFERROR(VLOOKUP(DA12&amp;DA13&amp;DA14&amp;DA15&amp;DA16&amp;DA17,General!I:J,2,FALSE),0))</f>
        <v>-1</v>
      </c>
      <c r="TT17" s="111">
        <f>IF(DD17="",0,IFERROR(VLOOKUP(DD12&amp;DD13&amp;DD14&amp;DD15&amp;DD16&amp;DD17,General!I:J,2,FALSE),0))</f>
        <v>1</v>
      </c>
      <c r="TU17" s="111">
        <f>IF(DG17="",0,IFERROR(VLOOKUP(DG12&amp;DG13&amp;DG14&amp;DG15&amp;DG16&amp;DG17,General!I:J,2,FALSE),0))</f>
        <v>-1</v>
      </c>
      <c r="TV17" s="111">
        <f>IF(DJ17="",0,IFERROR(VLOOKUP(DJ12&amp;DJ13&amp;DJ14&amp;DJ15&amp;DJ16&amp;DJ17,General!I:J,2,FALSE),0))</f>
        <v>-1</v>
      </c>
      <c r="TW17" s="111">
        <f>IF(DM17="",0,IFERROR(VLOOKUP(DM12&amp;DM13&amp;DM14&amp;DM15&amp;DM16&amp;DM17,General!I:J,2,FALSE),0))</f>
        <v>1</v>
      </c>
      <c r="TX17" s="111">
        <f>IF(DP17="",0,IFERROR(VLOOKUP(DP12&amp;DP13&amp;DP14&amp;DP15&amp;DP16&amp;DP17,General!I:J,2,FALSE),0))</f>
        <v>1</v>
      </c>
      <c r="TY17" s="111">
        <f>IF(DS17="",0,IFERROR(VLOOKUP(DS12&amp;DS13&amp;DS14&amp;DS15&amp;DS16&amp;DS17,General!I:J,2,FALSE),0))</f>
        <v>-1</v>
      </c>
      <c r="TZ17" s="111">
        <f>IF(DV17="",0,IFERROR(VLOOKUP(DV12&amp;DV13&amp;DV14&amp;DV15&amp;DV16&amp;DV17,General!I:J,2,FALSE),0))</f>
        <v>-1</v>
      </c>
      <c r="UA17" s="111">
        <f>IF(DY17="",0,IFERROR(VLOOKUP(DY12&amp;DY13&amp;DY14&amp;DY15&amp;DY16&amp;DY17,General!I:J,2,FALSE),0))</f>
        <v>1</v>
      </c>
      <c r="UB17" s="111">
        <f>IF(EE17="",0,IFERROR(VLOOKUP(EE12&amp;EE13&amp;EE14&amp;EE15&amp;EE16&amp;EE17,General!I:J,2,FALSE),0))</f>
        <v>1</v>
      </c>
      <c r="UC17" s="111">
        <f>IF(EH17="",0,IFERROR(VLOOKUP(EH12&amp;EH13&amp;EH14&amp;EH15&amp;EH16&amp;EH17,General!I:J,2,FALSE),0))</f>
        <v>1</v>
      </c>
      <c r="UD17" s="111">
        <f>IF(EK17="",0,IFERROR(VLOOKUP(EK12&amp;EK13&amp;EK14&amp;EK15&amp;EK16&amp;EK17,General!I:J,2,FALSE),0))</f>
        <v>-1</v>
      </c>
      <c r="UE17" s="111">
        <f>IF(EN17="",0,IFERROR(VLOOKUP(EN12&amp;EN13&amp;EN14&amp;EN15&amp;EN16&amp;EN17,General!I:J,2,FALSE),0))</f>
        <v>1</v>
      </c>
      <c r="UF17" s="111">
        <f>IF(EQ17="",0,IFERROR(VLOOKUP(EQ12&amp;EQ13&amp;EQ14&amp;EQ15&amp;EQ16&amp;EQ17,General!I:J,2,FALSE),0))</f>
        <v>-1</v>
      </c>
      <c r="UG17" s="111">
        <f>IF(ET17="",0,IFERROR(VLOOKUP(ET12&amp;ET13&amp;ET14&amp;ET15&amp;ET16&amp;ET17,General!I:J,2,FALSE),0))</f>
        <v>-1</v>
      </c>
      <c r="UH17" s="111">
        <f>IF(EW17="",0,IFERROR(VLOOKUP(EW12&amp;EW13&amp;EW14&amp;EW15&amp;EW16&amp;EW17,General!I:J,2,FALSE),0))</f>
        <v>1</v>
      </c>
      <c r="UI17" s="111">
        <f>IF(EZ17="",0,IFERROR(VLOOKUP(EZ12&amp;EZ13&amp;EZ14&amp;EZ15&amp;EZ16&amp;EZ17,General!I:J,2,FALSE),0))</f>
        <v>1</v>
      </c>
      <c r="UJ17" s="111">
        <f>IF(FC17="",0,IFERROR(VLOOKUP(FC12&amp;FC13&amp;FC14&amp;FC15&amp;FC16&amp;FC17,General!I:J,2,FALSE),0))</f>
        <v>1</v>
      </c>
      <c r="UK17" s="111">
        <f>IF(FF17="",0,IFERROR(VLOOKUP(FF12&amp;FF13&amp;FF14&amp;FF15&amp;FF16&amp;FF17,General!I:J,2,FALSE),0))</f>
        <v>1</v>
      </c>
      <c r="UL17" s="111">
        <f>IF(FI17="",0,IFERROR(VLOOKUP(FI12&amp;FI13&amp;FI14&amp;FI15&amp;FI16&amp;FI17,General!I:J,2,FALSE),0))</f>
        <v>-1</v>
      </c>
      <c r="UM17" s="111">
        <f>IF(FL17="",0,IFERROR(VLOOKUP(FL12&amp;FL13&amp;FL14&amp;FL15&amp;FL16&amp;FL17,General!I:J,2,FALSE),0))</f>
        <v>-1</v>
      </c>
      <c r="UN17" s="111">
        <f>IF(FO17="",0,IFERROR(VLOOKUP(FO12&amp;FO13&amp;FO14&amp;FO15&amp;FO16&amp;FO17,General!I:J,2,FALSE),0))</f>
        <v>1</v>
      </c>
      <c r="UO17" s="111">
        <f>IF(FR17="",0,IFERROR(VLOOKUP(FR12&amp;FR13&amp;FR14&amp;FR15&amp;FR16&amp;FR17,General!I:J,2,FALSE),0))</f>
        <v>1</v>
      </c>
      <c r="UP17" s="111">
        <f>IF(FU17="",0,IFERROR(VLOOKUP(FU12&amp;FU13&amp;FU14&amp;FU15&amp;FU16&amp;FU17,General!I:J,2,FALSE),0))</f>
        <v>-1</v>
      </c>
      <c r="UQ17" s="111">
        <f>IF(FX17="",0,IFERROR(VLOOKUP(FX12&amp;FX13&amp;FX14&amp;FX15&amp;FX16&amp;FX17,General!I:J,2,FALSE),0))</f>
        <v>-1</v>
      </c>
      <c r="UR17" s="111">
        <f>IF(GA17="",0,IFERROR(VLOOKUP(GA12&amp;GA13&amp;GA14&amp;GA15&amp;GA16&amp;GA17,General!I:J,2,FALSE),0))</f>
        <v>1</v>
      </c>
      <c r="US17" s="111">
        <f>IF(GD17="",0,IFERROR(VLOOKUP(GD12&amp;GD13&amp;GD14&amp;GD15&amp;GD16&amp;GD17,General!I:J,2,FALSE),0))</f>
        <v>-1</v>
      </c>
      <c r="UT17" s="111">
        <f>IF(GG17="",0,IFERROR(VLOOKUP(GG12&amp;GG13&amp;GG14&amp;GG15&amp;GG16&amp;GG17,General!I:J,2,FALSE),0))</f>
        <v>1</v>
      </c>
      <c r="UU17" s="111">
        <f>IF(GJ17="",0,IFERROR(VLOOKUP(GJ12&amp;GJ13&amp;GJ14&amp;GJ15&amp;GJ16&amp;GJ17,General!I:J,2,FALSE),0))</f>
        <v>1</v>
      </c>
      <c r="UV17" s="111">
        <f>IF(GM17="",0,IFERROR(VLOOKUP(GM12&amp;GM13&amp;GM14&amp;GM15&amp;GM16&amp;GM17,General!I:J,2,FALSE),0))</f>
        <v>-1</v>
      </c>
      <c r="UW17" s="111">
        <f>IF(GP17="",0,IFERROR(VLOOKUP(GP12&amp;GP13&amp;GP14&amp;GP15&amp;GP16&amp;GP17,General!I:J,2,FALSE),0))</f>
        <v>-1</v>
      </c>
      <c r="UX17" s="111">
        <f>IF(GS17="",0,IFERROR(VLOOKUP(GS12&amp;GS13&amp;GS14&amp;GS15&amp;GS16&amp;GS17,General!I:J,2,FALSE),0))</f>
        <v>1</v>
      </c>
      <c r="UY17" s="111">
        <f>IF(GV17="",0,IFERROR(VLOOKUP(GV12&amp;GV13&amp;GV14&amp;GV15&amp;GV16&amp;GV17,General!I:J,2,FALSE),0))</f>
        <v>1</v>
      </c>
      <c r="UZ17" s="111">
        <f>IF(GY17="",0,IFERROR(VLOOKUP(GY12&amp;GY13&amp;GY14&amp;GY15&amp;GY16&amp;GY17,General!I:J,2,FALSE),0))</f>
        <v>1</v>
      </c>
      <c r="VA17" s="111">
        <f>IF(HB17="",0,IFERROR(VLOOKUP(HB12&amp;HB13&amp;HB14&amp;HB15&amp;HB16&amp;HB17,General!I:J,2,FALSE),0))</f>
        <v>1</v>
      </c>
      <c r="VB17" s="111">
        <f>IF(HE17="",0,IFERROR(VLOOKUP(HE12&amp;HE13&amp;HE14&amp;HE15&amp;HE16&amp;HE17,General!I:J,2,FALSE),0))</f>
        <v>-1</v>
      </c>
      <c r="VC17" s="111">
        <f>IF(HH17="",0,IFERROR(VLOOKUP(HH12&amp;HH13&amp;HH14&amp;HH15&amp;HH16&amp;HH17,General!I:J,2,FALSE),0))</f>
        <v>-1</v>
      </c>
      <c r="VD17" s="111">
        <f>IF(HK17="",0,IFERROR(VLOOKUP(HK12&amp;HK13&amp;HK14&amp;HK15&amp;HK16&amp;HK17,General!I:J,2,FALSE),0))</f>
        <v>1</v>
      </c>
      <c r="VE17" s="111">
        <f>IF(HN17="",0,IFERROR(VLOOKUP(HN12&amp;HN13&amp;HN14&amp;HN15&amp;HN16&amp;HN17,General!I:J,2,FALSE),0))</f>
        <v>1</v>
      </c>
      <c r="VF17" s="111">
        <f>IF(HQ17="",0,IFERROR(VLOOKUP(HQ12&amp;HQ13&amp;HQ14&amp;HQ15&amp;HQ16&amp;HQ17,General!I:J,2,FALSE),0))</f>
        <v>-1</v>
      </c>
      <c r="VG17" s="111">
        <f>IF(HT17="",0,IFERROR(VLOOKUP(HT12&amp;HT13&amp;HT14&amp;HT15&amp;HT16&amp;HT17,General!I:J,2,FALSE),0))</f>
        <v>-1</v>
      </c>
      <c r="VH17" s="111">
        <f>IF(HW17="",0,IFERROR(VLOOKUP(HW12&amp;HW13&amp;HW14&amp;HW15&amp;HW16&amp;HW17,General!I:J,2,FALSE),0))</f>
        <v>1</v>
      </c>
      <c r="VI17" s="111">
        <f>IF(HZ17="",0,IFERROR(VLOOKUP(HZ12&amp;HZ13&amp;HZ14&amp;HZ15&amp;HZ16&amp;HZ17,General!I:J,2,FALSE),0))</f>
        <v>-1</v>
      </c>
      <c r="VJ17" s="111">
        <f>IF(FF17="",0,IFERROR(VLOOKUP(FF12&amp;FF13&amp;FF14&amp;FF15&amp;FF16&amp;FF17,General!I:J,2,FALSE),0))</f>
        <v>1</v>
      </c>
      <c r="VK17" s="111">
        <f>IF(FI17="",0,IFERROR(VLOOKUP(FI12&amp;FI13&amp;FI14&amp;FI15&amp;FI16&amp;FI17,General!I:J,2,FALSE),0))</f>
        <v>-1</v>
      </c>
      <c r="VL17" s="111">
        <f>IF(II17="",0,IFERROR(VLOOKUP(II12&amp;II13&amp;II14&amp;II15&amp;II16&amp;II17,General!I:J,2,FALSE),0))</f>
        <v>1</v>
      </c>
      <c r="VM17" s="111">
        <f>IF(IL17="",0,IFERROR(VLOOKUP(IL12&amp;IL13&amp;IL14&amp;IL15&amp;IL16&amp;IL17,General!I:J,2,FALSE),0))</f>
        <v>1</v>
      </c>
      <c r="VN17" s="111">
        <f>IF(IO17="",0,IFERROR(VLOOKUP(IO12&amp;IO13&amp;IO14&amp;IO15&amp;IO16&amp;IO17,General!I:J,2,FALSE),0))</f>
        <v>-1</v>
      </c>
      <c r="VO17" s="111">
        <f>IF(IR17="",0,IFERROR(VLOOKUP(IR12&amp;IR13&amp;IR14&amp;IR15&amp;IR16&amp;IR17,General!I:J,2,FALSE),0))</f>
        <v>-1</v>
      </c>
      <c r="VP17" s="111">
        <f>IF(IU17="",0,IFERROR(VLOOKUP(IU12&amp;IU13&amp;IU14&amp;IU15&amp;IU16&amp;IU17,General!I:J,2,FALSE),0))</f>
        <v>1</v>
      </c>
      <c r="VQ17" s="111">
        <f>IF(IX17="",0,IFERROR(VLOOKUP(IX12&amp;IX13&amp;IX14&amp;IX15&amp;IX16&amp;IX17,General!I:J,2,FALSE),0))</f>
        <v>1</v>
      </c>
      <c r="VR17" s="111">
        <f>IF(JA17="",0,IFERROR(VLOOKUP(JA12&amp;JA13&amp;JA14&amp;JA15&amp;JA16&amp;JA17,General!I:J,2,FALSE),0))</f>
        <v>1</v>
      </c>
      <c r="VS17" s="111">
        <f>IF(JD17="",0,IFERROR(VLOOKUP(JD12&amp;JD13&amp;JD14&amp;JD15&amp;JD16&amp;JD17,General!I:J,2,FALSE),0))</f>
        <v>1</v>
      </c>
      <c r="VT17" s="111">
        <f>IF(JG17="",0,IFERROR(VLOOKUP(JG12&amp;JG13&amp;JG14&amp;JG15&amp;JG16&amp;JG17,General!I:J,2,FALSE),0))</f>
        <v>-1</v>
      </c>
      <c r="VU17" s="111">
        <f>IF(JJ17="",0,IFERROR(VLOOKUP(JJ12&amp;JJ13&amp;JJ14&amp;JJ15&amp;JJ16&amp;JJ17,General!I:J,2,FALSE),0))</f>
        <v>-1</v>
      </c>
      <c r="VV17" s="111">
        <f>IF(JM17="",0,IFERROR(VLOOKUP(JM12&amp;JM13&amp;JM14&amp;JM15&amp;JM16&amp;JM17,General!I:J,2,FALSE),0))</f>
        <v>1</v>
      </c>
      <c r="VW17" s="111">
        <f>IF(JP17="",0,IFERROR(VLOOKUP(JP12&amp;JP13&amp;JP14&amp;JP15&amp;JP16&amp;JP17,General!I:J,2,FALSE),0))</f>
        <v>1</v>
      </c>
      <c r="VX17" s="111">
        <f>IF(JS17="",0,IFERROR(VLOOKUP(JS12&amp;JS13&amp;JS14&amp;JS15&amp;JS16&amp;JS17,General!I:J,2,FALSE),0))</f>
        <v>-1</v>
      </c>
      <c r="VY17" s="111">
        <f>IF(JV17="",0,IFERROR(VLOOKUP(JV12&amp;JV13&amp;JV14&amp;JV15&amp;JV16&amp;JV17,General!I:J,2,FALSE),0))</f>
        <v>-1</v>
      </c>
      <c r="VZ17" s="111">
        <f>IF(JY17="",0,IFERROR(VLOOKUP(JY12&amp;JY13&amp;JY14&amp;JY15&amp;JY16&amp;JY17,General!I:J,2,FALSE),0))</f>
        <v>1</v>
      </c>
      <c r="WA17" s="111">
        <f>IF(KB17="",0,IFERROR(VLOOKUP(KB12&amp;KB13&amp;KB14&amp;KB15&amp;KB16&amp;KB17,General!I:J,2,FALSE),0))</f>
        <v>-1</v>
      </c>
      <c r="WB17" s="111">
        <f>IF(KE17="",0,IFERROR(VLOOKUP(KE12&amp;KE13&amp;KE14&amp;KE15&amp;KE16&amp;KE17,General!I:J,2,FALSE),0))</f>
        <v>1</v>
      </c>
      <c r="WC17" s="111">
        <f>IF(KH17="",0,IFERROR(VLOOKUP(KH12&amp;KH13&amp;KH14&amp;KH15&amp;KH16&amp;KH17,General!I:J,2,FALSE),0))</f>
        <v>1</v>
      </c>
      <c r="WD17" s="111">
        <f>IF(KK17="",0,IFERROR(VLOOKUP(KK12&amp;KK13&amp;KK14&amp;KK15&amp;KK16&amp;KK17,General!I:J,2,FALSE),0))</f>
        <v>1</v>
      </c>
      <c r="WE17" s="111">
        <f>IF(KN17="",0,IFERROR(VLOOKUP(KN12&amp;KN13&amp;KN14&amp;KN15&amp;KN16&amp;KN17,General!I:J,2,FALSE),0))</f>
        <v>1</v>
      </c>
      <c r="WF17" s="111">
        <f>IF(KQ17="",0,IFERROR(VLOOKUP(KQ12&amp;KQ13&amp;KQ14&amp;KQ15&amp;KQ16&amp;KQ17,General!I:J,2,FALSE),0))</f>
        <v>-1</v>
      </c>
      <c r="WG17" s="111">
        <f>IF(KT17="",0,IFERROR(VLOOKUP(KT12&amp;KT13&amp;KT14&amp;KT15&amp;KT16&amp;KT17,General!I:J,2,FALSE),0))</f>
        <v>-1</v>
      </c>
      <c r="WH17" s="111">
        <f>IF(KW17="",0,IFERROR(VLOOKUP(KW12&amp;KW13&amp;KW14&amp;KW15&amp;KW16&amp;KW17,General!I:J,2,FALSE),0))</f>
        <v>1</v>
      </c>
      <c r="WI17" s="111">
        <f>IF(KZ17="",0,IFERROR(VLOOKUP(KZ12&amp;KZ13&amp;KZ14&amp;KZ15&amp;KZ16&amp;KZ17,General!I:J,2,FALSE),0))</f>
        <v>1</v>
      </c>
      <c r="WJ17" s="111">
        <f>IF(LC17="",0,IFERROR(VLOOKUP(LC12&amp;LC13&amp;LC14&amp;LC15&amp;LC16&amp;LC17,General!I:J,2,FALSE),0))</f>
        <v>1</v>
      </c>
      <c r="WK17" s="111">
        <f>IF(LF17="",0,IFERROR(VLOOKUP(LF12&amp;LF13&amp;LF14&amp;LF15&amp;LF16&amp;LF17,General!I:J,2,FALSE),0))</f>
        <v>-1</v>
      </c>
      <c r="WL17" s="111">
        <f>IF(LI17="",0,IFERROR(VLOOKUP(LI12&amp;LI13&amp;LI14&amp;LI15&amp;LI16&amp;LI17,General!I:J,2,FALSE),0))</f>
        <v>-1</v>
      </c>
      <c r="WM17" s="111">
        <f>IF(LL17="",0,IFERROR(VLOOKUP(LL12&amp;LL13&amp;LL14&amp;LL15&amp;LL16&amp;LL17,General!I:J,2,FALSE),0))</f>
        <v>-1</v>
      </c>
      <c r="WN17" s="111">
        <f>IF(LO17="",0,IFERROR(VLOOKUP(LO12&amp;LO13&amp;LO14&amp;LO15&amp;LO16&amp;LO17,General!I:J,2,FALSE),0))</f>
        <v>1</v>
      </c>
      <c r="WO17" s="111">
        <f>IF(LR17="",0,IFERROR(VLOOKUP(LR12&amp;LR13&amp;LR14&amp;LR15&amp;LR16&amp;LR17,General!I:J,2,FALSE),0))</f>
        <v>-1</v>
      </c>
      <c r="WP17" s="111">
        <f>IF(LU17="",0,IFERROR(VLOOKUP(LU12&amp;LU13&amp;LU14&amp;LU15&amp;LU16&amp;LU17,General!I:J,2,FALSE),0))</f>
        <v>-1</v>
      </c>
      <c r="WQ17" s="111">
        <f>IF(LX17="",0,IFERROR(VLOOKUP(LX12&amp;LX13&amp;LX14&amp;LX15&amp;LX16&amp;LX17,General!I:J,2,FALSE),0))</f>
        <v>1</v>
      </c>
      <c r="WR17" s="111">
        <f>IF(MA17="",0,IFERROR(VLOOKUP(MA12&amp;MA13&amp;MA14&amp;MA15&amp;MA16&amp;MA17,General!I:J,2,FALSE),0))</f>
        <v>1</v>
      </c>
      <c r="WS17" s="111">
        <f>IF(MD17="",0,IFERROR(VLOOKUP(MD12&amp;MD13&amp;MD14&amp;MD15&amp;MD16&amp;MD17,General!I:J,2,FALSE),0))</f>
        <v>-1</v>
      </c>
      <c r="WT17" s="111">
        <f>IF(MG17="",0,IFERROR(VLOOKUP(MG12&amp;MG13&amp;MG14&amp;MG15&amp;MG16&amp;MG17,General!I:J,2,FALSE),0))</f>
        <v>1</v>
      </c>
      <c r="WU17" s="111">
        <f>IF(MJ17="",0,IFERROR(VLOOKUP(MJ12&amp;MJ13&amp;MJ14&amp;MJ15&amp;MJ16&amp;MJ17,General!I:J,2,FALSE),0))</f>
        <v>1</v>
      </c>
      <c r="WV17" s="111">
        <f>IF(MM17="",0,IFERROR(VLOOKUP(MM12&amp;MM13&amp;MM14&amp;MM15&amp;MM16&amp;MM17,General!I:J,2,FALSE),0))</f>
        <v>1</v>
      </c>
      <c r="WW17" s="111">
        <f>IF(MP17="",0,IFERROR(VLOOKUP(MP12&amp;MP13&amp;MP14&amp;MP15&amp;MP16&amp;MP17,General!I:J,2,FALSE),0))</f>
        <v>1</v>
      </c>
      <c r="WX17" s="111">
        <f>IF(MS17="",0,IFERROR(VLOOKUP(MS12&amp;MS13&amp;MS14&amp;MS15&amp;MS16&amp;MS17,General!I:J,2,FALSE),0))</f>
        <v>-1</v>
      </c>
      <c r="WY17" s="111">
        <f>IF(MV17="",0,IFERROR(VLOOKUP(MV12&amp;MV13&amp;MV14&amp;MV15&amp;MV16&amp;MV17,General!I:J,2,FALSE),0))</f>
        <v>-1</v>
      </c>
      <c r="WZ17" s="111">
        <f>IF(MY17="",0,IFERROR(VLOOKUP(MY12&amp;MY13&amp;MY14&amp;MY15&amp;MY16&amp;MY17,General!I:J,2,FALSE),0))</f>
        <v>1</v>
      </c>
      <c r="XA17" s="111">
        <f>IF(NB17="",0,IFERROR(VLOOKUP(NB12&amp;NB13&amp;NB14&amp;NB15&amp;NB16&amp;NB17,General!I:J,2,FALSE),0))</f>
        <v>1</v>
      </c>
      <c r="XB17" s="111">
        <f>IF(NE17="",0,IFERROR(VLOOKUP(NE12&amp;NE13&amp;NE14&amp;NE15&amp;NE16&amp;NE17,General!I:J,2,FALSE),0))</f>
        <v>1</v>
      </c>
      <c r="XC17" s="111">
        <f>IF(NH17="",0,IFERROR(VLOOKUP(NH12&amp;NH13&amp;NH14&amp;NH15&amp;NH16&amp;NH17,General!I:J,2,FALSE),0))</f>
        <v>1</v>
      </c>
      <c r="XD17" s="111">
        <f>IF(NK17="",0,IFERROR(VLOOKUP(NK12&amp;NK13&amp;NK14&amp;NK15&amp;NK16&amp;NK17,General!I:J,2,FALSE),0))</f>
        <v>1</v>
      </c>
      <c r="XE17" s="109">
        <f>IF(NN17="",0,IFERROR(VLOOKUP(NN12&amp;NN13&amp;NN14&amp;NN15&amp;NN16&amp;NN17,General!I:J,2,FALSE),0))</f>
        <v>1</v>
      </c>
      <c r="XF17" s="155">
        <f>IF(EB17="",0,IFERROR(VLOOKUP(EB12&amp;EB13&amp;EB14&amp;EB15&amp;EB16&amp;EB17,General!I:J,2,FALSE),0))</f>
        <v>1</v>
      </c>
      <c r="XG17" s="109">
        <v>0</v>
      </c>
      <c r="XH17" s="114" t="str">
        <f t="shared" si="486"/>
        <v/>
      </c>
      <c r="XI17" s="114" t="str">
        <f t="shared" ca="1" si="342"/>
        <v>N</v>
      </c>
      <c r="XJ17" s="114" t="str">
        <f t="shared" ca="1" si="343"/>
        <v>N</v>
      </c>
      <c r="XK17" s="114" t="str">
        <f t="shared" si="344"/>
        <v>N</v>
      </c>
      <c r="XL17" s="114" t="str">
        <f t="shared" si="345"/>
        <v/>
      </c>
      <c r="XM17" s="150" t="str">
        <f t="shared" si="346"/>
        <v/>
      </c>
      <c r="XN17" s="114" t="str">
        <f t="shared" si="347"/>
        <v/>
      </c>
      <c r="XO17" s="114" t="str">
        <f t="shared" si="348"/>
        <v/>
      </c>
      <c r="XP17" s="114" t="str">
        <f t="shared" si="349"/>
        <v/>
      </c>
      <c r="XQ17" s="114" t="str">
        <f t="shared" si="350"/>
        <v/>
      </c>
      <c r="XR17" s="114" t="str">
        <f t="shared" si="351"/>
        <v/>
      </c>
      <c r="XS17" s="114" t="str">
        <f t="shared" si="3"/>
        <v/>
      </c>
      <c r="XT17" s="114">
        <f t="shared" si="4"/>
        <v>2</v>
      </c>
      <c r="XU17" s="114" t="str">
        <f t="shared" si="352"/>
        <v>10120</v>
      </c>
      <c r="XV17" s="114" t="str">
        <f t="shared" si="352"/>
        <v>01001</v>
      </c>
      <c r="XW17" s="114" t="str">
        <f t="shared" si="487"/>
        <v>010120</v>
      </c>
      <c r="XX17" s="114" t="str">
        <f t="shared" si="487"/>
        <v>301001</v>
      </c>
      <c r="XY17" s="114" t="str">
        <f t="shared" si="488"/>
        <v>P</v>
      </c>
      <c r="XZ17" s="114" t="str">
        <f t="shared" si="489"/>
        <v>P</v>
      </c>
      <c r="YA17" s="114" t="str">
        <f t="shared" ca="1" si="353"/>
        <v>B</v>
      </c>
      <c r="YB17" s="114" t="str">
        <f t="shared" ca="1" si="354"/>
        <v/>
      </c>
      <c r="YC17" s="114" t="str">
        <f t="shared" ca="1" si="355"/>
        <v/>
      </c>
      <c r="YD17" s="114" t="str">
        <f t="shared" ca="1" si="356"/>
        <v/>
      </c>
      <c r="YE17" s="114" t="str">
        <f t="shared" si="357"/>
        <v>L2</v>
      </c>
      <c r="YF17" s="114" t="str">
        <f t="shared" si="358"/>
        <v/>
      </c>
      <c r="YG17" s="114" t="str">
        <f t="shared" ca="1" si="490"/>
        <v/>
      </c>
      <c r="YH17" s="114" t="str">
        <f t="shared" ca="1" si="491"/>
        <v/>
      </c>
      <c r="YI17" s="114" t="str">
        <f t="shared" si="492"/>
        <v/>
      </c>
      <c r="YJ17" s="114" t="str">
        <f t="shared" si="359"/>
        <v/>
      </c>
      <c r="YK17" s="114"/>
      <c r="YL17" s="114">
        <v>0</v>
      </c>
      <c r="YM17" s="114">
        <v>0</v>
      </c>
      <c r="YN17" s="114">
        <v>0</v>
      </c>
      <c r="YO17" s="114">
        <v>0</v>
      </c>
      <c r="YP17" s="114">
        <v>2</v>
      </c>
      <c r="YQ17" s="98"/>
      <c r="YR17" s="114">
        <v>0</v>
      </c>
      <c r="YS17" s="114">
        <v>0</v>
      </c>
      <c r="YU17" s="152">
        <f>LARGE(NS17:RN17,1)</f>
        <v>8</v>
      </c>
      <c r="YV17" s="152">
        <f>LARGE(NS17:RN17,2)</f>
        <v>8</v>
      </c>
      <c r="YW17" s="152">
        <f>LARGE(NS17:RN17,3)</f>
        <v>8</v>
      </c>
      <c r="YX17" s="152">
        <f>LARGE(NS17:RN17,4)</f>
        <v>8</v>
      </c>
      <c r="YY17" s="152">
        <f>LARGE(NS17:RN17,5)</f>
        <v>6</v>
      </c>
      <c r="YZ17" s="1" t="str">
        <f>IF(M16="","",INDEX($NS$4:$RN$4,MATCH(YU16,$NS16:$RN16,0)))</f>
        <v>GF</v>
      </c>
      <c r="ZA17" s="1" t="str">
        <f>IF(M16="","",INDEX($NS$4:$RN$4,MATCH(YV16,$NS16:$RN16,0)))</f>
        <v>GF</v>
      </c>
      <c r="ZB17" s="1" t="str">
        <f>IF(M16="","",INDEX($NS$4:$RN$4,MATCH(YW16,$NS16:$RN16,0)))</f>
        <v>GF</v>
      </c>
      <c r="ZC17" s="1" t="str">
        <f>IF(M16="","",INDEX($NS$4:$RN$4,MATCH(YX16,$NS16:$RN16,0)))</f>
        <v>GF</v>
      </c>
      <c r="ZD17" s="1" t="str">
        <f>IF(M16="","",INDEX($NS$4:$RN$4,MATCH(YY16,$NS16:$RN16,0)))</f>
        <v>DX</v>
      </c>
      <c r="ZE17" s="1" t="str" cm="1">
        <f t="array" aca="1" ref="ZE17" ca="1">IF(INDIRECT(VLOOKUP(ZE16,General!AC:AE,3,FALSE)&amp;RO16)&gt;=9,ZE16,YZ17)</f>
        <v>GF</v>
      </c>
      <c r="ZF17" s="1" t="str" cm="1">
        <f t="array" aca="1" ref="ZF17" ca="1">IF(AND(INDIRECT(VLOOKUP(ZF16,General!AC:AE,3,FALSE)&amp;RO16)&gt;1,ZF16&lt;&gt;ZE17),ZF16,IF(YZ17&lt;&gt;ZE17,YZ17,IF(AND(YZ17=ZA17,YZ17=ZB17),ZC17,IF(YZ17=ZA17,ZB17,ZA17))))</f>
        <v>DX</v>
      </c>
      <c r="ZG17" s="1" t="str">
        <f t="shared" si="503"/>
        <v>CT</v>
      </c>
      <c r="ZH17" s="1" t="str" cm="1">
        <f t="array" aca="1" ref="ZH17" ca="1">INDIRECT(ZE17&amp;RO17)</f>
        <v>B</v>
      </c>
      <c r="ZI17" s="1" t="str" cm="1">
        <f t="array" aca="1" ref="ZI17" ca="1">INDIRECT(ZF17&amp;RO17)</f>
        <v>B</v>
      </c>
      <c r="ZJ17" s="1" t="str" cm="1">
        <f t="array" aca="1" ref="ZJ17" ca="1">INDIRECT(ZG17&amp;RO17)</f>
        <v>B</v>
      </c>
      <c r="ZK17" s="1" t="str">
        <f ca="1">VLOOKUP(ZE17,General!AF:AG,2,FALSE)</f>
        <v>S37</v>
      </c>
      <c r="ZL17" s="1" t="str">
        <f ca="1">VLOOKUP(ZF17,General!AF:AG,2,FALSE)</f>
        <v xml:space="preserve">L5O </v>
      </c>
      <c r="ZM17" s="1" t="str">
        <f>VLOOKUP(ZG17,General!AF:AG,2,FALSE)</f>
        <v>T</v>
      </c>
      <c r="ZN17" s="1" t="str">
        <f t="shared" ca="1" si="504"/>
        <v>N</v>
      </c>
      <c r="ZO17" s="1" t="str">
        <f t="shared" ca="1" si="505"/>
        <v>Y</v>
      </c>
      <c r="ZP17" s="1" t="str">
        <f t="shared" si="506"/>
        <v>Y</v>
      </c>
      <c r="ZR17" s="1">
        <f t="shared" si="1"/>
        <v>1</v>
      </c>
    </row>
    <row r="18" spans="1:694" ht="15.75" thickBot="1">
      <c r="A18" s="1">
        <v>4</v>
      </c>
      <c r="B18" s="9" t="str">
        <f t="shared" ca="1" si="509"/>
        <v>B1</v>
      </c>
      <c r="C18" s="54" t="str">
        <f t="shared" ca="1" si="510"/>
        <v/>
      </c>
      <c r="D18" s="49" t="str">
        <f t="shared" ca="1" si="511"/>
        <v/>
      </c>
      <c r="E18" s="50" t="str">
        <f t="shared" ca="1" si="511"/>
        <v>B</v>
      </c>
      <c r="F18" s="8" t="str">
        <f t="shared" ca="1" si="512"/>
        <v>W</v>
      </c>
      <c r="H18" s="57"/>
      <c r="I18" s="49"/>
      <c r="J18" s="50"/>
      <c r="K18" s="8"/>
      <c r="L18" s="32"/>
      <c r="M18" s="68" t="s">
        <v>6</v>
      </c>
      <c r="O18" s="11">
        <v>0</v>
      </c>
      <c r="P18" s="12">
        <v>0</v>
      </c>
      <c r="Q18" s="23">
        <v>0</v>
      </c>
      <c r="R18" s="48">
        <v>0</v>
      </c>
      <c r="S18" s="48">
        <f t="shared" ca="1" si="513"/>
        <v>1</v>
      </c>
      <c r="T18" s="65" t="str">
        <f t="shared" ca="1" si="514"/>
        <v/>
      </c>
      <c r="U18" s="4">
        <f ca="1">IF(M18="","",IF(B18="NB",U17,IF(T18="",SUM($T$5:$T18)+S18,SUM($T$5:$T18))))</f>
        <v>0</v>
      </c>
      <c r="V18" s="61" t="str">
        <f t="shared" ca="1" si="0"/>
        <v/>
      </c>
      <c r="W18" s="35">
        <f t="shared" ca="1" si="515"/>
        <v>1</v>
      </c>
      <c r="X18" s="37" t="str">
        <f t="shared" ca="1" si="516"/>
        <v>W</v>
      </c>
      <c r="Y18" s="9" t="str">
        <f t="shared" ca="1" si="16"/>
        <v>D</v>
      </c>
      <c r="Z18" s="4" t="str">
        <f t="shared" si="17"/>
        <v>D</v>
      </c>
      <c r="AA18" s="4" t="str">
        <f t="shared" si="18"/>
        <v>C</v>
      </c>
      <c r="AB18" s="4" t="str">
        <f t="shared" ca="1" si="494"/>
        <v>W</v>
      </c>
      <c r="AC18" s="4">
        <f t="shared" si="495"/>
        <v>0</v>
      </c>
      <c r="AD18" s="4">
        <f t="shared" si="496"/>
        <v>0</v>
      </c>
      <c r="AE18" s="1" t="str">
        <f t="shared" ca="1" si="25"/>
        <v/>
      </c>
      <c r="AF18" s="1" t="str">
        <f t="shared" ca="1" si="26"/>
        <v>B</v>
      </c>
      <c r="AG18" s="1" t="str">
        <f t="shared" ca="1" si="497"/>
        <v>B</v>
      </c>
      <c r="AH18" s="1" t="str">
        <f t="shared" ca="1" si="27"/>
        <v/>
      </c>
      <c r="AI18" s="1" t="str">
        <f t="shared" ca="1" si="28"/>
        <v>B</v>
      </c>
      <c r="AJ18" s="1" t="str">
        <f t="shared" ca="1" si="29"/>
        <v/>
      </c>
      <c r="AK18" s="1">
        <f t="shared" ca="1" si="360"/>
        <v>0</v>
      </c>
      <c r="AL18" s="1">
        <f t="shared" ca="1" si="361"/>
        <v>1</v>
      </c>
      <c r="AM18" s="1">
        <f t="shared" ca="1" si="9"/>
        <v>1</v>
      </c>
      <c r="AN18" s="1">
        <f t="shared" ca="1" si="30"/>
        <v>1</v>
      </c>
      <c r="AO18" s="1" t="str">
        <f t="shared" ca="1" si="526"/>
        <v>S</v>
      </c>
      <c r="AP18" s="1" t="str">
        <f t="shared" ca="1" si="31"/>
        <v>N</v>
      </c>
      <c r="AQ18" s="1" t="str">
        <f t="shared" si="32"/>
        <v>N</v>
      </c>
      <c r="AR18" s="1" t="str">
        <f t="shared" si="33"/>
        <v>N</v>
      </c>
      <c r="AS18" s="1">
        <f t="shared" ca="1" si="34"/>
        <v>1</v>
      </c>
      <c r="AT18" s="14" t="str">
        <f t="shared" ca="1" si="362"/>
        <v>N</v>
      </c>
      <c r="AU18" s="1" t="str">
        <f t="shared" ca="1" si="35"/>
        <v>N</v>
      </c>
      <c r="AV18" s="1" t="str">
        <f t="shared" ca="1" si="36"/>
        <v>N</v>
      </c>
      <c r="AW18" s="1" t="str">
        <f t="shared" ca="1" si="37"/>
        <v>N</v>
      </c>
      <c r="AX18" s="1" t="str">
        <f t="shared" ca="1" si="38"/>
        <v>B</v>
      </c>
      <c r="AY18" s="1" t="str">
        <f t="shared" si="39"/>
        <v/>
      </c>
      <c r="AZ18" s="1" t="str">
        <f t="shared" si="10"/>
        <v/>
      </c>
      <c r="BA18" s="1">
        <f t="shared" si="11"/>
        <v>3</v>
      </c>
      <c r="BB18" s="1" t="str">
        <f t="shared" si="40"/>
        <v>01200</v>
      </c>
      <c r="BC18" s="1" t="str">
        <f t="shared" si="40"/>
        <v>10012</v>
      </c>
      <c r="BD18" s="1" t="str">
        <f t="shared" si="363"/>
        <v>101200</v>
      </c>
      <c r="BE18" s="1" t="str">
        <f t="shared" si="363"/>
        <v>010012</v>
      </c>
      <c r="BF18" s="1" t="str">
        <f t="shared" si="364"/>
        <v>B</v>
      </c>
      <c r="BG18" s="1" t="str">
        <f t="shared" ca="1" si="41"/>
        <v>F2W</v>
      </c>
      <c r="BH18" s="1" t="str">
        <f t="shared" ca="1" si="365"/>
        <v>B</v>
      </c>
      <c r="BI18" s="1" t="str">
        <f t="shared" ca="1" si="42"/>
        <v/>
      </c>
      <c r="BJ18" s="1" t="str">
        <f t="shared" ca="1" si="366"/>
        <v>B</v>
      </c>
      <c r="BK18" s="1" t="str">
        <f t="shared" ca="1" si="43"/>
        <v>0</v>
      </c>
      <c r="BL18" s="1" t="str">
        <f t="shared" ca="1" si="367"/>
        <v>B</v>
      </c>
      <c r="BM18" s="1">
        <f t="shared" ca="1" si="368"/>
        <v>1</v>
      </c>
      <c r="BN18" s="1">
        <f t="shared" ca="1" si="369"/>
        <v>1</v>
      </c>
      <c r="BO18" s="1">
        <f t="shared" ca="1" si="370"/>
        <v>1</v>
      </c>
      <c r="BR18" s="1" t="str">
        <f>General!A16</f>
        <v>L4</v>
      </c>
      <c r="BS18" s="1" t="str">
        <f>General!B16</f>
        <v>L</v>
      </c>
      <c r="BT18" s="1" t="str">
        <f>General!C16</f>
        <v>L4L</v>
      </c>
      <c r="BU18" s="1" t="str">
        <f>General!D16</f>
        <v>F2</v>
      </c>
      <c r="BW18" s="1" t="str">
        <f>General!F16</f>
        <v>LLLW</v>
      </c>
      <c r="BX18" s="1">
        <f>General!G16</f>
        <v>1</v>
      </c>
      <c r="BZ18" s="1">
        <f t="shared" si="2"/>
        <v>1</v>
      </c>
      <c r="CA18" s="1" t="str">
        <f t="shared" ref="CA18" si="530">CH18</f>
        <v>B</v>
      </c>
      <c r="CB18" s="110" t="str">
        <f t="shared" si="44"/>
        <v>B</v>
      </c>
      <c r="CC18" s="111" t="str">
        <f t="shared" si="45"/>
        <v>Y</v>
      </c>
      <c r="CD18" s="109">
        <f t="shared" si="46"/>
        <v>-3</v>
      </c>
      <c r="CE18" s="110" t="str">
        <f t="shared" si="47"/>
        <v>P</v>
      </c>
      <c r="CF18" s="111" t="str">
        <f t="shared" si="48"/>
        <v>N</v>
      </c>
      <c r="CG18" s="109">
        <f t="shared" si="49"/>
        <v>3</v>
      </c>
      <c r="CH18" s="110" t="str">
        <f t="shared" si="50"/>
        <v>B</v>
      </c>
      <c r="CI18" s="111" t="str">
        <f t="shared" si="51"/>
        <v>Y</v>
      </c>
      <c r="CJ18" s="109">
        <f t="shared" si="52"/>
        <v>1</v>
      </c>
      <c r="CK18" s="110" t="str">
        <f t="shared" si="53"/>
        <v>P</v>
      </c>
      <c r="CL18" s="111" t="str">
        <f t="shared" si="54"/>
        <v>N</v>
      </c>
      <c r="CM18" s="109">
        <f t="shared" si="55"/>
        <v>-1</v>
      </c>
      <c r="CN18" s="110" t="str">
        <f t="shared" si="371"/>
        <v>B</v>
      </c>
      <c r="CO18" s="111" t="str">
        <f t="shared" si="56"/>
        <v>Y</v>
      </c>
      <c r="CP18" s="109">
        <f t="shared" si="57"/>
        <v>-1</v>
      </c>
      <c r="CQ18" s="110" t="str">
        <f t="shared" si="58"/>
        <v>B</v>
      </c>
      <c r="CR18" s="111" t="str">
        <f t="shared" si="59"/>
        <v>Y</v>
      </c>
      <c r="CS18" s="109">
        <f t="shared" si="60"/>
        <v>-1</v>
      </c>
      <c r="CT18" s="110" t="str">
        <f t="shared" si="61"/>
        <v>P</v>
      </c>
      <c r="CU18" s="111" t="str">
        <f t="shared" si="62"/>
        <v>N</v>
      </c>
      <c r="CV18" s="109">
        <f t="shared" si="63"/>
        <v>1</v>
      </c>
      <c r="CW18" s="110" t="str">
        <f t="shared" si="64"/>
        <v>P</v>
      </c>
      <c r="CX18" s="111" t="str">
        <f t="shared" si="65"/>
        <v>N</v>
      </c>
      <c r="CY18" s="112">
        <f t="shared" si="66"/>
        <v>1</v>
      </c>
      <c r="CZ18" s="110" t="str">
        <f t="shared" si="67"/>
        <v>P</v>
      </c>
      <c r="DA18" s="111" t="str">
        <f t="shared" si="68"/>
        <v>N</v>
      </c>
      <c r="DB18" s="109">
        <f t="shared" si="69"/>
        <v>-3</v>
      </c>
      <c r="DC18" s="110" t="str">
        <f t="shared" si="70"/>
        <v>B</v>
      </c>
      <c r="DD18" s="111" t="str">
        <f t="shared" si="71"/>
        <v>Y</v>
      </c>
      <c r="DE18" s="109">
        <f t="shared" si="72"/>
        <v>1</v>
      </c>
      <c r="DF18" s="110" t="str">
        <f t="shared" si="73"/>
        <v>P</v>
      </c>
      <c r="DG18" s="111" t="str">
        <f t="shared" si="74"/>
        <v>N</v>
      </c>
      <c r="DH18" s="109">
        <f t="shared" si="75"/>
        <v>-1</v>
      </c>
      <c r="DI18" s="110" t="str">
        <f t="shared" si="76"/>
        <v>P</v>
      </c>
      <c r="DJ18" s="111" t="str">
        <f t="shared" si="77"/>
        <v>N</v>
      </c>
      <c r="DK18" s="109">
        <f t="shared" si="78"/>
        <v>-1</v>
      </c>
      <c r="DL18" s="110" t="str">
        <f t="shared" si="79"/>
        <v>B</v>
      </c>
      <c r="DM18" s="111" t="str">
        <f t="shared" si="80"/>
        <v>Y</v>
      </c>
      <c r="DN18" s="109">
        <f t="shared" si="81"/>
        <v>1</v>
      </c>
      <c r="DO18" s="110" t="str">
        <f t="shared" si="82"/>
        <v>P</v>
      </c>
      <c r="DP18" s="111" t="str">
        <f t="shared" si="83"/>
        <v>N</v>
      </c>
      <c r="DQ18" s="109">
        <f t="shared" si="84"/>
        <v>-1</v>
      </c>
      <c r="DR18" s="110" t="str">
        <f t="shared" si="85"/>
        <v>B</v>
      </c>
      <c r="DS18" s="111" t="str">
        <f t="shared" si="86"/>
        <v>Y</v>
      </c>
      <c r="DT18" s="109">
        <f t="shared" si="87"/>
        <v>1</v>
      </c>
      <c r="DU18" s="110" t="str">
        <f t="shared" si="88"/>
        <v>B</v>
      </c>
      <c r="DV18" s="111" t="str">
        <f t="shared" si="89"/>
        <v>Y</v>
      </c>
      <c r="DW18" s="109">
        <f t="shared" si="90"/>
        <v>-5</v>
      </c>
      <c r="DX18" s="110" t="str">
        <f t="shared" si="91"/>
        <v>P</v>
      </c>
      <c r="DY18" s="111" t="str">
        <f t="shared" si="92"/>
        <v>N</v>
      </c>
      <c r="DZ18" s="109">
        <f t="shared" si="93"/>
        <v>5</v>
      </c>
      <c r="EA18" s="110" t="str">
        <f t="shared" si="94"/>
        <v>B</v>
      </c>
      <c r="EB18" s="111" t="str">
        <f t="shared" si="95"/>
        <v>Y</v>
      </c>
      <c r="EC18" s="109">
        <f t="shared" si="96"/>
        <v>3</v>
      </c>
      <c r="ED18" s="110" t="str">
        <f t="shared" si="372"/>
        <v>B</v>
      </c>
      <c r="EE18" s="111" t="str">
        <f t="shared" si="97"/>
        <v>Y</v>
      </c>
      <c r="EF18" s="109">
        <f t="shared" si="98"/>
        <v>7</v>
      </c>
      <c r="EG18" s="110" t="str">
        <f t="shared" si="99"/>
        <v>B</v>
      </c>
      <c r="EH18" s="111" t="str">
        <f t="shared" si="100"/>
        <v>Y</v>
      </c>
      <c r="EI18" s="109">
        <f t="shared" si="101"/>
        <v>3</v>
      </c>
      <c r="EJ18" s="108" t="str">
        <f t="shared" si="102"/>
        <v>P</v>
      </c>
      <c r="EK18" s="111" t="str">
        <f t="shared" si="103"/>
        <v>N</v>
      </c>
      <c r="EL18" s="109">
        <f t="shared" si="104"/>
        <v>-3</v>
      </c>
      <c r="EM18" s="110" t="str">
        <f t="shared" si="105"/>
        <v>B</v>
      </c>
      <c r="EN18" s="111" t="str">
        <f t="shared" si="106"/>
        <v>Y</v>
      </c>
      <c r="EO18" s="109">
        <f t="shared" si="107"/>
        <v>3</v>
      </c>
      <c r="EP18" s="110" t="str">
        <f t="shared" si="373"/>
        <v>B</v>
      </c>
      <c r="EQ18" s="111" t="str">
        <f t="shared" si="108"/>
        <v>Y</v>
      </c>
      <c r="ER18" s="109">
        <f t="shared" si="109"/>
        <v>-1</v>
      </c>
      <c r="ES18" s="110" t="str">
        <f t="shared" si="110"/>
        <v>B</v>
      </c>
      <c r="ET18" s="111" t="str">
        <f t="shared" si="111"/>
        <v>Y</v>
      </c>
      <c r="EU18" s="109">
        <f t="shared" si="112"/>
        <v>-1</v>
      </c>
      <c r="EV18" s="110" t="str">
        <f t="shared" si="113"/>
        <v>P</v>
      </c>
      <c r="EW18" s="111" t="str">
        <f t="shared" si="114"/>
        <v>N</v>
      </c>
      <c r="EX18" s="109">
        <f t="shared" si="115"/>
        <v>1</v>
      </c>
      <c r="EY18" s="110" t="str">
        <f t="shared" si="116"/>
        <v>P</v>
      </c>
      <c r="EZ18" s="111" t="str">
        <f t="shared" si="117"/>
        <v>N</v>
      </c>
      <c r="FA18" s="112">
        <f t="shared" si="118"/>
        <v>1</v>
      </c>
      <c r="FB18" s="110" t="str">
        <f t="shared" si="119"/>
        <v>B</v>
      </c>
      <c r="FC18" s="111" t="str">
        <f t="shared" si="120"/>
        <v>Y</v>
      </c>
      <c r="FD18" s="109">
        <f t="shared" si="121"/>
        <v>3</v>
      </c>
      <c r="FE18" s="110" t="str">
        <f t="shared" si="122"/>
        <v>B</v>
      </c>
      <c r="FF18" s="111" t="str">
        <f t="shared" si="123"/>
        <v>Y</v>
      </c>
      <c r="FG18" s="109">
        <f t="shared" si="124"/>
        <v>1</v>
      </c>
      <c r="FH18" s="110" t="str">
        <f t="shared" si="125"/>
        <v>P</v>
      </c>
      <c r="FI18" s="111" t="str">
        <f t="shared" si="126"/>
        <v>N</v>
      </c>
      <c r="FJ18" s="109">
        <f t="shared" si="127"/>
        <v>-1</v>
      </c>
      <c r="FK18" s="110" t="str">
        <f t="shared" si="128"/>
        <v>P</v>
      </c>
      <c r="FL18" s="111" t="str">
        <f t="shared" si="129"/>
        <v>N</v>
      </c>
      <c r="FM18" s="109">
        <f t="shared" si="130"/>
        <v>-1</v>
      </c>
      <c r="FN18" s="110" t="str">
        <f t="shared" si="131"/>
        <v>B</v>
      </c>
      <c r="FO18" s="111" t="str">
        <f t="shared" si="132"/>
        <v>Y</v>
      </c>
      <c r="FP18" s="109">
        <f t="shared" si="133"/>
        <v>1</v>
      </c>
      <c r="FQ18" s="110" t="str">
        <f t="shared" si="134"/>
        <v>P</v>
      </c>
      <c r="FR18" s="111" t="str">
        <f t="shared" si="135"/>
        <v>N</v>
      </c>
      <c r="FS18" s="109">
        <f t="shared" si="136"/>
        <v>-1</v>
      </c>
      <c r="FT18" s="110" t="str">
        <f t="shared" si="137"/>
        <v>B</v>
      </c>
      <c r="FU18" s="111" t="str">
        <f t="shared" si="138"/>
        <v>Y</v>
      </c>
      <c r="FV18" s="109">
        <f t="shared" si="139"/>
        <v>1</v>
      </c>
      <c r="FW18" s="110" t="str">
        <f t="shared" si="140"/>
        <v>B</v>
      </c>
      <c r="FX18" s="111" t="str">
        <f t="shared" si="141"/>
        <v>Y</v>
      </c>
      <c r="FY18" s="109">
        <f t="shared" si="142"/>
        <v>-5</v>
      </c>
      <c r="FZ18" s="110" t="str">
        <f t="shared" si="143"/>
        <v>P</v>
      </c>
      <c r="GA18" s="111" t="str">
        <f t="shared" si="144"/>
        <v>N</v>
      </c>
      <c r="GB18" s="109">
        <f t="shared" si="145"/>
        <v>5</v>
      </c>
      <c r="GC18" s="110" t="str">
        <f t="shared" si="146"/>
        <v>P</v>
      </c>
      <c r="GD18" s="111" t="str">
        <f t="shared" si="147"/>
        <v>N</v>
      </c>
      <c r="GE18" s="109">
        <f t="shared" si="148"/>
        <v>-3</v>
      </c>
      <c r="GF18" s="110" t="str">
        <f t="shared" si="149"/>
        <v>B</v>
      </c>
      <c r="GG18" s="111" t="str">
        <f t="shared" si="150"/>
        <v>Y</v>
      </c>
      <c r="GH18" s="109">
        <f t="shared" si="151"/>
        <v>9</v>
      </c>
      <c r="GI18" s="110" t="str">
        <f t="shared" si="152"/>
        <v>B</v>
      </c>
      <c r="GJ18" s="111" t="str">
        <f t="shared" si="153"/>
        <v>Y</v>
      </c>
      <c r="GK18" s="109">
        <f t="shared" si="154"/>
        <v>3</v>
      </c>
      <c r="GL18" s="110" t="str">
        <f t="shared" si="374"/>
        <v>B</v>
      </c>
      <c r="GM18" s="111" t="str">
        <f t="shared" si="155"/>
        <v>Y</v>
      </c>
      <c r="GN18" s="109">
        <f t="shared" si="156"/>
        <v>-1</v>
      </c>
      <c r="GO18" s="110" t="str">
        <f t="shared" si="157"/>
        <v>B</v>
      </c>
      <c r="GP18" s="111" t="str">
        <f t="shared" si="158"/>
        <v>Y</v>
      </c>
      <c r="GQ18" s="109">
        <f t="shared" si="159"/>
        <v>-1</v>
      </c>
      <c r="GR18" s="110" t="str">
        <f t="shared" si="160"/>
        <v>P</v>
      </c>
      <c r="GS18" s="111" t="str">
        <f t="shared" si="161"/>
        <v>N</v>
      </c>
      <c r="GT18" s="109">
        <f t="shared" si="162"/>
        <v>1</v>
      </c>
      <c r="GU18" s="110" t="str">
        <f t="shared" si="163"/>
        <v>P</v>
      </c>
      <c r="GV18" s="111" t="str">
        <f t="shared" si="164"/>
        <v>N</v>
      </c>
      <c r="GW18" s="112">
        <f t="shared" si="165"/>
        <v>1</v>
      </c>
      <c r="GX18" s="110" t="str">
        <f t="shared" si="166"/>
        <v>B</v>
      </c>
      <c r="GY18" s="111" t="str">
        <f t="shared" si="167"/>
        <v>Y</v>
      </c>
      <c r="GZ18" s="109">
        <f t="shared" si="168"/>
        <v>3</v>
      </c>
      <c r="HA18" s="110" t="str">
        <f t="shared" si="169"/>
        <v>B</v>
      </c>
      <c r="HB18" s="111" t="str">
        <f t="shared" si="170"/>
        <v>Y</v>
      </c>
      <c r="HC18" s="109">
        <f t="shared" si="171"/>
        <v>1</v>
      </c>
      <c r="HD18" s="110" t="str">
        <f t="shared" si="172"/>
        <v>P</v>
      </c>
      <c r="HE18" s="111" t="str">
        <f t="shared" si="173"/>
        <v>N</v>
      </c>
      <c r="HF18" s="109">
        <f t="shared" si="174"/>
        <v>-1</v>
      </c>
      <c r="HG18" s="110" t="str">
        <f t="shared" si="175"/>
        <v>P</v>
      </c>
      <c r="HH18" s="111" t="str">
        <f t="shared" si="176"/>
        <v>N</v>
      </c>
      <c r="HI18" s="109">
        <f t="shared" si="177"/>
        <v>-1</v>
      </c>
      <c r="HJ18" s="110" t="str">
        <f t="shared" si="178"/>
        <v>B</v>
      </c>
      <c r="HK18" s="111" t="str">
        <f t="shared" si="179"/>
        <v>Y</v>
      </c>
      <c r="HL18" s="109">
        <f t="shared" si="180"/>
        <v>1</v>
      </c>
      <c r="HM18" s="110" t="str">
        <f t="shared" si="181"/>
        <v>P</v>
      </c>
      <c r="HN18" s="111" t="str">
        <f t="shared" si="182"/>
        <v>N</v>
      </c>
      <c r="HO18" s="109">
        <f t="shared" si="183"/>
        <v>-1</v>
      </c>
      <c r="HP18" s="110" t="str">
        <f t="shared" si="184"/>
        <v>B</v>
      </c>
      <c r="HQ18" s="111" t="str">
        <f t="shared" si="185"/>
        <v>Y</v>
      </c>
      <c r="HR18" s="109">
        <f t="shared" si="186"/>
        <v>1</v>
      </c>
      <c r="HS18" s="110" t="str">
        <f t="shared" si="187"/>
        <v>B</v>
      </c>
      <c r="HT18" s="111" t="str">
        <f t="shared" si="188"/>
        <v>Y</v>
      </c>
      <c r="HU18" s="109">
        <f t="shared" si="189"/>
        <v>-5</v>
      </c>
      <c r="HV18" s="110" t="str">
        <f t="shared" si="190"/>
        <v>P</v>
      </c>
      <c r="HW18" s="111" t="str">
        <f t="shared" si="191"/>
        <v>N</v>
      </c>
      <c r="HX18" s="109">
        <f t="shared" si="192"/>
        <v>5</v>
      </c>
      <c r="HY18" s="110" t="str">
        <f t="shared" si="193"/>
        <v>P</v>
      </c>
      <c r="HZ18" s="111" t="str">
        <f t="shared" si="194"/>
        <v>N</v>
      </c>
      <c r="IA18" s="109">
        <f t="shared" si="195"/>
        <v>-3</v>
      </c>
      <c r="IB18" s="110" t="str">
        <f t="shared" si="196"/>
        <v>B</v>
      </c>
      <c r="IC18" s="111" t="str">
        <f t="shared" si="197"/>
        <v>Y</v>
      </c>
      <c r="ID18" s="109">
        <f t="shared" si="198"/>
        <v>1</v>
      </c>
      <c r="IE18" s="110" t="str">
        <f t="shared" si="199"/>
        <v>B</v>
      </c>
      <c r="IF18" s="111" t="str">
        <f t="shared" si="200"/>
        <v>Y</v>
      </c>
      <c r="IG18" s="109">
        <f t="shared" si="201"/>
        <v>-1</v>
      </c>
      <c r="IH18" s="110" t="str">
        <f t="shared" si="202"/>
        <v>B</v>
      </c>
      <c r="II18" s="111" t="str">
        <f t="shared" si="203"/>
        <v>Y</v>
      </c>
      <c r="IJ18" s="109">
        <f t="shared" si="204"/>
        <v>3</v>
      </c>
      <c r="IK18" s="110" t="str">
        <f t="shared" si="205"/>
        <v>B</v>
      </c>
      <c r="IL18" s="111" t="str">
        <f t="shared" si="206"/>
        <v>Y</v>
      </c>
      <c r="IM18" s="109">
        <f t="shared" si="207"/>
        <v>3</v>
      </c>
      <c r="IN18" s="110" t="str">
        <f t="shared" si="375"/>
        <v>B</v>
      </c>
      <c r="IO18" s="111" t="str">
        <f t="shared" si="208"/>
        <v>Y</v>
      </c>
      <c r="IP18" s="109">
        <f t="shared" si="209"/>
        <v>-1</v>
      </c>
      <c r="IQ18" s="110" t="str">
        <f t="shared" si="210"/>
        <v>B</v>
      </c>
      <c r="IR18" s="111" t="str">
        <f t="shared" si="211"/>
        <v>Y</v>
      </c>
      <c r="IS18" s="109">
        <f t="shared" si="212"/>
        <v>-1</v>
      </c>
      <c r="IT18" s="110" t="str">
        <f t="shared" si="213"/>
        <v>P</v>
      </c>
      <c r="IU18" s="111" t="str">
        <f t="shared" si="214"/>
        <v>N</v>
      </c>
      <c r="IV18" s="109">
        <f t="shared" si="215"/>
        <v>1</v>
      </c>
      <c r="IW18" s="110" t="str">
        <f t="shared" si="216"/>
        <v>P</v>
      </c>
      <c r="IX18" s="111" t="str">
        <f t="shared" si="217"/>
        <v>N</v>
      </c>
      <c r="IY18" s="109">
        <f t="shared" si="218"/>
        <v>1</v>
      </c>
      <c r="IZ18" s="110" t="str">
        <f t="shared" si="219"/>
        <v>B</v>
      </c>
      <c r="JA18" s="111" t="str">
        <f t="shared" si="220"/>
        <v>Y</v>
      </c>
      <c r="JB18" s="109">
        <f t="shared" si="221"/>
        <v>3</v>
      </c>
      <c r="JC18" s="110" t="str">
        <f t="shared" si="222"/>
        <v>B</v>
      </c>
      <c r="JD18" s="111" t="str">
        <f t="shared" si="223"/>
        <v>Y</v>
      </c>
      <c r="JE18" s="109">
        <f t="shared" si="224"/>
        <v>1</v>
      </c>
      <c r="JF18" s="110" t="str">
        <f t="shared" si="225"/>
        <v>P</v>
      </c>
      <c r="JG18" s="111" t="str">
        <f t="shared" si="226"/>
        <v>N</v>
      </c>
      <c r="JH18" s="109">
        <f t="shared" si="227"/>
        <v>-1</v>
      </c>
      <c r="JI18" s="110" t="str">
        <f t="shared" si="228"/>
        <v>P</v>
      </c>
      <c r="JJ18" s="111" t="str">
        <f t="shared" si="229"/>
        <v>N</v>
      </c>
      <c r="JK18" s="109">
        <f t="shared" si="230"/>
        <v>-1</v>
      </c>
      <c r="JL18" s="110" t="str">
        <f t="shared" si="231"/>
        <v>B</v>
      </c>
      <c r="JM18" s="111" t="str">
        <f t="shared" si="232"/>
        <v>Y</v>
      </c>
      <c r="JN18" s="109">
        <f t="shared" si="233"/>
        <v>1</v>
      </c>
      <c r="JO18" s="110" t="str">
        <f t="shared" si="234"/>
        <v>P</v>
      </c>
      <c r="JP18" s="111" t="str">
        <f t="shared" si="235"/>
        <v>N</v>
      </c>
      <c r="JQ18" s="109">
        <f t="shared" si="236"/>
        <v>-1</v>
      </c>
      <c r="JR18" s="110" t="str">
        <f t="shared" si="237"/>
        <v>B</v>
      </c>
      <c r="JS18" s="111" t="str">
        <f t="shared" si="238"/>
        <v>Y</v>
      </c>
      <c r="JT18" s="109">
        <f t="shared" si="239"/>
        <v>1</v>
      </c>
      <c r="JU18" s="110" t="str">
        <f t="shared" si="240"/>
        <v>B</v>
      </c>
      <c r="JV18" s="111" t="str">
        <f t="shared" si="241"/>
        <v>Y</v>
      </c>
      <c r="JW18" s="109">
        <f t="shared" si="242"/>
        <v>-5</v>
      </c>
      <c r="JX18" s="110" t="str">
        <f t="shared" si="243"/>
        <v>P</v>
      </c>
      <c r="JY18" s="111" t="str">
        <f t="shared" si="244"/>
        <v>N</v>
      </c>
      <c r="JZ18" s="109">
        <f t="shared" si="245"/>
        <v>5</v>
      </c>
      <c r="KA18" s="110" t="str">
        <f t="shared" si="246"/>
        <v>P</v>
      </c>
      <c r="KB18" s="111" t="str">
        <f t="shared" si="247"/>
        <v>N</v>
      </c>
      <c r="KC18" s="109">
        <f t="shared" si="248"/>
        <v>-3</v>
      </c>
      <c r="KD18" s="110" t="str">
        <f t="shared" si="376"/>
        <v>B</v>
      </c>
      <c r="KE18" s="111" t="str">
        <f t="shared" si="249"/>
        <v>Y</v>
      </c>
      <c r="KF18" s="109">
        <f t="shared" si="250"/>
        <v>9</v>
      </c>
      <c r="KG18" s="110" t="str">
        <f t="shared" si="251"/>
        <v>B</v>
      </c>
      <c r="KH18" s="111" t="str">
        <f t="shared" si="252"/>
        <v>Y</v>
      </c>
      <c r="KI18" s="109">
        <f t="shared" si="253"/>
        <v>3</v>
      </c>
      <c r="KJ18" s="110" t="s">
        <v>6</v>
      </c>
      <c r="KK18" s="111" t="str">
        <f t="shared" si="254"/>
        <v>Y</v>
      </c>
      <c r="KL18" s="109">
        <f t="shared" si="255"/>
        <v>5</v>
      </c>
      <c r="KM18" s="110" t="str">
        <f t="shared" si="256"/>
        <v>B</v>
      </c>
      <c r="KN18" s="111" t="str">
        <f t="shared" si="257"/>
        <v>Y</v>
      </c>
      <c r="KO18" s="109">
        <f t="shared" si="258"/>
        <v>3</v>
      </c>
      <c r="KP18" s="110" t="str">
        <f t="shared" si="377"/>
        <v>B</v>
      </c>
      <c r="KQ18" s="111" t="str">
        <f t="shared" si="259"/>
        <v>Y</v>
      </c>
      <c r="KR18" s="109">
        <f t="shared" si="260"/>
        <v>-1</v>
      </c>
      <c r="KS18" s="110" t="str">
        <f t="shared" si="261"/>
        <v>B</v>
      </c>
      <c r="KT18" s="111" t="str">
        <f t="shared" si="262"/>
        <v>Y</v>
      </c>
      <c r="KU18" s="109">
        <f t="shared" si="263"/>
        <v>-1</v>
      </c>
      <c r="KV18" s="110" t="str">
        <f t="shared" si="264"/>
        <v>P</v>
      </c>
      <c r="KW18" s="111" t="str">
        <f t="shared" si="265"/>
        <v>N</v>
      </c>
      <c r="KX18" s="109">
        <f t="shared" si="266"/>
        <v>1</v>
      </c>
      <c r="KY18" s="110" t="str">
        <f t="shared" si="267"/>
        <v>P</v>
      </c>
      <c r="KZ18" s="111" t="str">
        <f t="shared" si="268"/>
        <v>N</v>
      </c>
      <c r="LA18" s="109">
        <f t="shared" si="269"/>
        <v>1</v>
      </c>
      <c r="LB18" s="110" t="str">
        <f t="shared" si="270"/>
        <v>B</v>
      </c>
      <c r="LC18" s="111" t="str">
        <f t="shared" si="271"/>
        <v>Y</v>
      </c>
      <c r="LD18" s="109">
        <f t="shared" si="272"/>
        <v>3</v>
      </c>
      <c r="LE18" s="110" t="str">
        <f t="shared" si="273"/>
        <v>P</v>
      </c>
      <c r="LF18" s="111" t="str">
        <f t="shared" si="274"/>
        <v>N</v>
      </c>
      <c r="LG18" s="109">
        <f t="shared" si="275"/>
        <v>-1</v>
      </c>
      <c r="LH18" s="110" t="str">
        <f t="shared" si="276"/>
        <v>P</v>
      </c>
      <c r="LI18" s="111" t="str">
        <f t="shared" si="277"/>
        <v>N</v>
      </c>
      <c r="LJ18" s="109">
        <f t="shared" si="278"/>
        <v>-1</v>
      </c>
      <c r="LK18" s="110" t="str">
        <f t="shared" si="279"/>
        <v>P</v>
      </c>
      <c r="LL18" s="111" t="str">
        <f t="shared" si="280"/>
        <v>N</v>
      </c>
      <c r="LM18" s="109">
        <f t="shared" si="281"/>
        <v>-3</v>
      </c>
      <c r="LN18" s="110" t="str">
        <f t="shared" si="282"/>
        <v>B</v>
      </c>
      <c r="LO18" s="111" t="str">
        <f t="shared" si="283"/>
        <v>Y</v>
      </c>
      <c r="LP18" s="109">
        <f t="shared" si="284"/>
        <v>1</v>
      </c>
      <c r="LQ18" s="110" t="str">
        <f t="shared" si="285"/>
        <v>P</v>
      </c>
      <c r="LR18" s="111" t="str">
        <f t="shared" si="286"/>
        <v>N</v>
      </c>
      <c r="LS18" s="109">
        <f t="shared" si="287"/>
        <v>-1</v>
      </c>
      <c r="LT18" s="110" t="str">
        <f t="shared" si="288"/>
        <v>B</v>
      </c>
      <c r="LU18" s="111" t="str">
        <f t="shared" si="289"/>
        <v>Y</v>
      </c>
      <c r="LV18" s="109">
        <f t="shared" si="290"/>
        <v>1</v>
      </c>
      <c r="LW18" s="110" t="str">
        <f t="shared" si="291"/>
        <v>P</v>
      </c>
      <c r="LX18" s="111" t="str">
        <f t="shared" si="292"/>
        <v>N</v>
      </c>
      <c r="LY18" s="109">
        <f t="shared" si="293"/>
        <v>5</v>
      </c>
      <c r="LZ18" s="110" t="str">
        <f t="shared" si="294"/>
        <v>P</v>
      </c>
      <c r="MA18" s="111" t="str">
        <f t="shared" si="295"/>
        <v>N</v>
      </c>
      <c r="MB18" s="109">
        <f t="shared" si="296"/>
        <v>5</v>
      </c>
      <c r="MC18" s="110" t="str">
        <f t="shared" si="297"/>
        <v>P</v>
      </c>
      <c r="MD18" s="111" t="str">
        <f t="shared" si="298"/>
        <v>N</v>
      </c>
      <c r="ME18" s="109">
        <f t="shared" si="299"/>
        <v>-3</v>
      </c>
      <c r="MF18" s="110" t="str">
        <f t="shared" si="300"/>
        <v>B</v>
      </c>
      <c r="MG18" s="111" t="str">
        <f t="shared" si="301"/>
        <v>Y</v>
      </c>
      <c r="MH18" s="109">
        <f t="shared" si="302"/>
        <v>9</v>
      </c>
      <c r="MI18" s="110" t="str">
        <f t="shared" si="303"/>
        <v>B</v>
      </c>
      <c r="MJ18" s="111" t="str">
        <f t="shared" si="304"/>
        <v>Y</v>
      </c>
      <c r="MK18" s="109">
        <f t="shared" si="305"/>
        <v>3</v>
      </c>
      <c r="ML18" s="110" t="str">
        <f t="shared" si="306"/>
        <v>B</v>
      </c>
      <c r="MM18" s="111" t="str">
        <f t="shared" si="307"/>
        <v>Y</v>
      </c>
      <c r="MN18" s="109">
        <f t="shared" si="308"/>
        <v>9</v>
      </c>
      <c r="MO18" s="110" t="str">
        <f t="shared" si="309"/>
        <v>B</v>
      </c>
      <c r="MP18" s="111" t="str">
        <f t="shared" si="310"/>
        <v>Y</v>
      </c>
      <c r="MQ18" s="109">
        <f t="shared" si="311"/>
        <v>3</v>
      </c>
      <c r="MR18" s="110" t="str">
        <f t="shared" si="378"/>
        <v>B</v>
      </c>
      <c r="MS18" s="111" t="str">
        <f t="shared" si="312"/>
        <v>Y</v>
      </c>
      <c r="MT18" s="109">
        <f t="shared" si="313"/>
        <v>-1</v>
      </c>
      <c r="MU18" s="110" t="str">
        <f t="shared" si="314"/>
        <v>B</v>
      </c>
      <c r="MV18" s="111" t="str">
        <f t="shared" si="315"/>
        <v>Y</v>
      </c>
      <c r="MW18" s="109">
        <f t="shared" si="316"/>
        <v>-1</v>
      </c>
      <c r="MX18" s="110" t="str">
        <f t="shared" si="317"/>
        <v>P</v>
      </c>
      <c r="MY18" s="111" t="str">
        <f t="shared" si="318"/>
        <v>N</v>
      </c>
      <c r="MZ18" s="109">
        <f t="shared" si="319"/>
        <v>1</v>
      </c>
      <c r="NA18" s="110" t="str">
        <f t="shared" si="320"/>
        <v>P</v>
      </c>
      <c r="NB18" s="111" t="str">
        <f t="shared" si="321"/>
        <v>N</v>
      </c>
      <c r="NC18" s="109">
        <f t="shared" si="322"/>
        <v>1</v>
      </c>
      <c r="ND18" s="110" t="str">
        <f t="shared" si="323"/>
        <v>B</v>
      </c>
      <c r="NE18" s="111" t="str">
        <f t="shared" si="324"/>
        <v>Y</v>
      </c>
      <c r="NF18" s="109">
        <f t="shared" si="325"/>
        <v>3</v>
      </c>
      <c r="NG18" s="110" t="str">
        <f t="shared" si="326"/>
        <v>B</v>
      </c>
      <c r="NH18" s="111" t="str">
        <f t="shared" si="327"/>
        <v>Y</v>
      </c>
      <c r="NI18" s="109">
        <f t="shared" si="328"/>
        <v>1</v>
      </c>
      <c r="NJ18" s="110" t="str">
        <f t="shared" si="329"/>
        <v>B</v>
      </c>
      <c r="NK18" s="111" t="str">
        <f t="shared" si="330"/>
        <v>Y</v>
      </c>
      <c r="NL18" s="109">
        <f t="shared" si="331"/>
        <v>1</v>
      </c>
      <c r="NM18" s="110" t="str">
        <f t="shared" si="332"/>
        <v>P</v>
      </c>
      <c r="NN18" s="111" t="str">
        <f t="shared" si="333"/>
        <v>N</v>
      </c>
      <c r="NO18" s="109">
        <f t="shared" si="379"/>
        <v>-1</v>
      </c>
      <c r="NP18" s="130">
        <f t="shared" si="380"/>
        <v>5</v>
      </c>
      <c r="NQ18" s="131">
        <f t="shared" si="381"/>
        <v>1</v>
      </c>
      <c r="NR18" s="132" t="str">
        <f t="shared" si="382"/>
        <v/>
      </c>
      <c r="NS18" s="331">
        <f t="shared" si="383"/>
        <v>-3</v>
      </c>
      <c r="NT18" s="325">
        <f t="shared" si="384"/>
        <v>3</v>
      </c>
      <c r="NU18" s="325">
        <f t="shared" si="385"/>
        <v>1</v>
      </c>
      <c r="NV18" s="325">
        <f t="shared" si="386"/>
        <v>-1</v>
      </c>
      <c r="NW18" s="325">
        <f t="shared" si="387"/>
        <v>-1</v>
      </c>
      <c r="NX18" s="325">
        <f t="shared" si="388"/>
        <v>-1</v>
      </c>
      <c r="NY18" s="325">
        <f t="shared" si="389"/>
        <v>1</v>
      </c>
      <c r="NZ18" s="325">
        <f t="shared" si="390"/>
        <v>1</v>
      </c>
      <c r="OA18" s="325">
        <f t="shared" si="391"/>
        <v>-3</v>
      </c>
      <c r="OB18" s="325" t="str">
        <f t="shared" si="392"/>
        <v>010012</v>
      </c>
      <c r="OC18" s="325">
        <f t="shared" si="393"/>
        <v>-1</v>
      </c>
      <c r="OD18" s="325">
        <f t="shared" si="394"/>
        <v>-1</v>
      </c>
      <c r="OE18" s="325">
        <f t="shared" si="395"/>
        <v>1</v>
      </c>
      <c r="OF18" s="325">
        <f t="shared" si="396"/>
        <v>-1</v>
      </c>
      <c r="OG18" s="325">
        <f t="shared" si="397"/>
        <v>1</v>
      </c>
      <c r="OH18" s="325">
        <f t="shared" si="398"/>
        <v>-5</v>
      </c>
      <c r="OI18" s="325">
        <f t="shared" si="399"/>
        <v>5</v>
      </c>
      <c r="OJ18" s="325">
        <f t="shared" si="400"/>
        <v>3</v>
      </c>
      <c r="OK18" s="326">
        <f t="shared" si="401"/>
        <v>7</v>
      </c>
      <c r="OL18" s="326">
        <f t="shared" si="402"/>
        <v>3</v>
      </c>
      <c r="OM18" s="326">
        <f t="shared" si="403"/>
        <v>-3</v>
      </c>
      <c r="ON18" s="326">
        <f t="shared" si="404"/>
        <v>3</v>
      </c>
      <c r="OO18" s="326">
        <f t="shared" si="405"/>
        <v>-1</v>
      </c>
      <c r="OP18" s="326">
        <f t="shared" si="406"/>
        <v>-1</v>
      </c>
      <c r="OQ18" s="326">
        <f t="shared" si="407"/>
        <v>1</v>
      </c>
      <c r="OR18" s="326">
        <f t="shared" si="408"/>
        <v>1</v>
      </c>
      <c r="OS18" s="326">
        <f t="shared" si="409"/>
        <v>3</v>
      </c>
      <c r="OT18" s="326">
        <f t="shared" si="410"/>
        <v>1</v>
      </c>
      <c r="OU18" s="326">
        <f t="shared" si="411"/>
        <v>-1</v>
      </c>
      <c r="OV18" s="326">
        <f t="shared" si="412"/>
        <v>-1</v>
      </c>
      <c r="OW18" s="326">
        <f t="shared" si="413"/>
        <v>1</v>
      </c>
      <c r="OX18" s="326">
        <f t="shared" si="414"/>
        <v>-1</v>
      </c>
      <c r="OY18" s="326">
        <f t="shared" si="415"/>
        <v>1</v>
      </c>
      <c r="OZ18" s="326">
        <f t="shared" si="416"/>
        <v>-5</v>
      </c>
      <c r="PA18" s="326">
        <f t="shared" si="417"/>
        <v>5</v>
      </c>
      <c r="PB18" s="326">
        <f t="shared" si="418"/>
        <v>-3</v>
      </c>
      <c r="PC18" s="325">
        <f t="shared" si="419"/>
        <v>9</v>
      </c>
      <c r="PD18" s="325">
        <f t="shared" si="420"/>
        <v>3</v>
      </c>
      <c r="PE18" s="325">
        <f t="shared" si="421"/>
        <v>-1</v>
      </c>
      <c r="PF18" s="325">
        <f t="shared" si="422"/>
        <v>-1</v>
      </c>
      <c r="PG18" s="325">
        <f t="shared" si="423"/>
        <v>1</v>
      </c>
      <c r="PH18" s="325">
        <f t="shared" si="424"/>
        <v>1</v>
      </c>
      <c r="PI18" s="325">
        <f t="shared" si="425"/>
        <v>3</v>
      </c>
      <c r="PJ18" s="325">
        <f t="shared" si="426"/>
        <v>1</v>
      </c>
      <c r="PK18" s="325">
        <f t="shared" si="427"/>
        <v>-1</v>
      </c>
      <c r="PL18" s="325">
        <f t="shared" si="428"/>
        <v>-1</v>
      </c>
      <c r="PM18" s="325">
        <f t="shared" si="429"/>
        <v>1</v>
      </c>
      <c r="PN18" s="325">
        <f t="shared" si="430"/>
        <v>-1</v>
      </c>
      <c r="PO18" s="325">
        <f t="shared" si="431"/>
        <v>1</v>
      </c>
      <c r="PP18" s="325">
        <f t="shared" si="432"/>
        <v>-5</v>
      </c>
      <c r="PQ18" s="325">
        <f t="shared" si="433"/>
        <v>5</v>
      </c>
      <c r="PR18" s="325">
        <f t="shared" si="434"/>
        <v>-3</v>
      </c>
      <c r="PS18" s="325">
        <f t="shared" si="435"/>
        <v>1</v>
      </c>
      <c r="PT18" s="325">
        <f t="shared" si="436"/>
        <v>-1</v>
      </c>
      <c r="PU18" s="326">
        <f t="shared" si="437"/>
        <v>3</v>
      </c>
      <c r="PV18" s="326">
        <f t="shared" si="438"/>
        <v>3</v>
      </c>
      <c r="PW18" s="326">
        <f t="shared" si="439"/>
        <v>-1</v>
      </c>
      <c r="PX18" s="326">
        <f t="shared" si="440"/>
        <v>-1</v>
      </c>
      <c r="PY18" s="326">
        <f t="shared" si="441"/>
        <v>1</v>
      </c>
      <c r="PZ18" s="326">
        <f t="shared" si="442"/>
        <v>1</v>
      </c>
      <c r="QA18" s="326">
        <f t="shared" si="443"/>
        <v>3</v>
      </c>
      <c r="QB18" s="326">
        <f t="shared" si="444"/>
        <v>1</v>
      </c>
      <c r="QC18" s="326">
        <f t="shared" si="445"/>
        <v>-1</v>
      </c>
      <c r="QD18" s="326">
        <f t="shared" si="446"/>
        <v>-1</v>
      </c>
      <c r="QE18" s="326">
        <f t="shared" si="447"/>
        <v>1</v>
      </c>
      <c r="QF18" s="326">
        <f t="shared" si="448"/>
        <v>-1</v>
      </c>
      <c r="QG18" s="326">
        <f t="shared" si="449"/>
        <v>1</v>
      </c>
      <c r="QH18" s="326">
        <f t="shared" si="450"/>
        <v>-5</v>
      </c>
      <c r="QI18" s="326">
        <f t="shared" si="451"/>
        <v>5</v>
      </c>
      <c r="QJ18" s="326">
        <f t="shared" si="452"/>
        <v>-3</v>
      </c>
      <c r="QK18" s="326">
        <f t="shared" si="453"/>
        <v>9</v>
      </c>
      <c r="QL18" s="326">
        <f t="shared" si="454"/>
        <v>3</v>
      </c>
      <c r="QM18" s="325">
        <f t="shared" si="455"/>
        <v>5</v>
      </c>
      <c r="QN18" s="325">
        <f t="shared" si="456"/>
        <v>3</v>
      </c>
      <c r="QO18" s="325">
        <f t="shared" si="457"/>
        <v>-1</v>
      </c>
      <c r="QP18" s="325">
        <f t="shared" si="458"/>
        <v>-1</v>
      </c>
      <c r="QQ18" s="325">
        <f t="shared" si="459"/>
        <v>1</v>
      </c>
      <c r="QR18" s="325">
        <f t="shared" si="460"/>
        <v>1</v>
      </c>
      <c r="QS18" s="325">
        <f t="shared" si="461"/>
        <v>3</v>
      </c>
      <c r="QT18" s="325">
        <f t="shared" si="462"/>
        <v>-1</v>
      </c>
      <c r="QU18" s="325">
        <f t="shared" si="463"/>
        <v>-1</v>
      </c>
      <c r="QV18" s="325">
        <f t="shared" si="464"/>
        <v>-3</v>
      </c>
      <c r="QW18" s="325">
        <f t="shared" si="465"/>
        <v>1</v>
      </c>
      <c r="QX18" s="325">
        <f t="shared" si="466"/>
        <v>0</v>
      </c>
      <c r="QY18" s="325">
        <f t="shared" si="467"/>
        <v>1</v>
      </c>
      <c r="QZ18" s="325">
        <f t="shared" si="468"/>
        <v>5</v>
      </c>
      <c r="RA18" s="325">
        <f t="shared" si="469"/>
        <v>5</v>
      </c>
      <c r="RB18" s="325">
        <f t="shared" si="470"/>
        <v>-3</v>
      </c>
      <c r="RC18" s="325">
        <f t="shared" si="471"/>
        <v>9</v>
      </c>
      <c r="RD18" s="325">
        <f t="shared" si="472"/>
        <v>3</v>
      </c>
      <c r="RE18" s="326">
        <f t="shared" si="473"/>
        <v>9</v>
      </c>
      <c r="RF18" s="326">
        <f t="shared" si="474"/>
        <v>3</v>
      </c>
      <c r="RG18" s="326">
        <f t="shared" si="475"/>
        <v>-1</v>
      </c>
      <c r="RH18" s="326">
        <f t="shared" si="476"/>
        <v>-1</v>
      </c>
      <c r="RI18" s="326">
        <f t="shared" si="477"/>
        <v>1</v>
      </c>
      <c r="RJ18" s="326">
        <f t="shared" si="478"/>
        <v>1</v>
      </c>
      <c r="RK18" s="326">
        <f t="shared" si="479"/>
        <v>3</v>
      </c>
      <c r="RL18" s="326">
        <f t="shared" si="480"/>
        <v>1</v>
      </c>
      <c r="RM18" s="326">
        <f t="shared" si="481"/>
        <v>1</v>
      </c>
      <c r="RN18" s="332">
        <f t="shared" si="482"/>
        <v>-1</v>
      </c>
      <c r="RO18" s="108">
        <v>18</v>
      </c>
      <c r="RP18" s="112">
        <f t="shared" si="528"/>
        <v>13</v>
      </c>
      <c r="RQ18" s="110" t="str" cm="1">
        <f t="array" ref="RQ18">IFERROR(INDEX($NS$4:$RN$4,_xlfn.AGGREGATE(15,6,COLUMN($NS$4:$RN$4)-COLUMN($NR$1)/($NS18:$RN18=LARGE($NS18:$RN18,1)),COLUMNS($RN$4:$RN$4))),"")</f>
        <v>GF</v>
      </c>
      <c r="RR18" s="110" t="str" cm="1">
        <f t="array" ref="RR18">IFERROR(INDEX($NS$4:$RN$4,_xlfn.AGGREGATE(15,6,COLUMN($NS$4:$RN$4)-COLUMN($NR$1)/($NS18:$RN18=LARGE($NS18:$RN18,2)),COLUMNS($RN$4:$RO$4))),"")</f>
        <v>KD</v>
      </c>
      <c r="RS18" s="110" t="str" cm="1">
        <f t="array" ref="RS18">IFERROR(INDEX($NS$4:$RN$4,_xlfn.AGGREGATE(15,6,COLUMN($NS$4:$RN$4)-COLUMN($NR$1)/($NS18:$RN18=LARGE($NS18:$RN18,3)),COLUMNS($RN$4:$RP$4))),"")</f>
        <v>MF</v>
      </c>
      <c r="RT18" s="110" t="str" cm="1">
        <f t="array" ref="RT18">IFERROR(INDEX($NS$4:$RN$4,_xlfn.AGGREGATE(15,6,COLUMN($NS$4:$RN$4)-COLUMN($NR$1)/($NS18:$RN18=LARGE($NS18:$RN18,4)),COLUMNS($RN$4:$RQ$4))),"")</f>
        <v>ML</v>
      </c>
      <c r="RU18" s="110" t="str" cm="1">
        <f t="array" ref="RU18">IFERROR(INDEX($NS$4:$RN$4,_xlfn.AGGREGATE(15,6,COLUMN($NS$4:$RN$4)-COLUMN($NR$1)/($NS18:$RN18=LARGE($NS18:$RN18,5)),COLUMNS($RN$4:$RR$4))),"")</f>
        <v/>
      </c>
      <c r="RV18" s="110" t="str" cm="1">
        <f t="array" ref="RV18">IFERROR(INDEX($NS$4:$RN$4,_xlfn.AGGREGATE(15,6,COLUMN($NS$4:$RN$4)-COLUMN($NR$1)/($NS18:$RN18=LARGE($NS18:$RN18,6)),COLUMNS($RN$4:$RS$4))),"")</f>
        <v>LW</v>
      </c>
      <c r="RW18" s="108" t="str">
        <f t="shared" si="499"/>
        <v/>
      </c>
      <c r="RX18" s="111" t="str">
        <f t="shared" ca="1" si="500"/>
        <v>R</v>
      </c>
      <c r="RY18" s="111" t="e" cm="1">
        <f t="array" aca="1" ref="RY18" ca="1">IF(INDIRECT(VLOOKUP(RY17,General!AC:AE,3,FALSE)&amp;RO17)&gt;0,RY17,RW17)</f>
        <v>#N/A</v>
      </c>
      <c r="RZ18" s="112">
        <f t="shared" ca="1" si="501"/>
        <v>3</v>
      </c>
      <c r="SA18" s="110" t="s">
        <v>45</v>
      </c>
      <c r="SB18" s="111" t="s">
        <v>45</v>
      </c>
      <c r="SC18" s="111" t="s">
        <v>45</v>
      </c>
      <c r="SD18" s="111" t="s">
        <v>45</v>
      </c>
      <c r="SE18" s="111" t="s">
        <v>45</v>
      </c>
      <c r="SF18" s="109" t="s">
        <v>45</v>
      </c>
      <c r="SG18" s="133" t="e">
        <f ca="1">IF(RQ18="",-1,COUNTIF(INDIRECT(SA18&amp;$DN$10):INDIRECT(SA18&amp;RO18),"Y"))</f>
        <v>#REF!</v>
      </c>
      <c r="SH18" s="136" t="e">
        <f ca="1">IF(RR18="",-1,COUNTIF(INDIRECT(SB18&amp;$DN$10):INDIRECT(SB18&amp;RO18),"Y"))</f>
        <v>#REF!</v>
      </c>
      <c r="SI18" s="136" t="e">
        <f ca="1">IF(RS18="",-1,COUNTIF(INDIRECT(SC18&amp;$DN$10):INDIRECT(SC18&amp;RO18),"Y"))</f>
        <v>#REF!</v>
      </c>
      <c r="SJ18" s="134" t="e">
        <f ca="1">IF(RT18="",-1,COUNTIF(INDIRECT(SD18&amp;$DN$10):INDIRECT(SD18&amp;RO18),"Y"))</f>
        <v>#REF!</v>
      </c>
      <c r="SK18" s="138">
        <f ca="1">IF(RU18="",-1,COUNTIF(INDIRECT(SE18&amp;$DN$10):INDIRECT(SE18&amp;RO18),"Y"))</f>
        <v>-1</v>
      </c>
      <c r="SL18" s="138" t="e">
        <f ca="1">IF(RV18="",-1,COUNTIF(INDIRECT(SF18&amp;$DN$10):INDIRECT(SF18&amp;RO18),"Y"))</f>
        <v>#REF!</v>
      </c>
      <c r="SM18" s="110" t="str" cm="1">
        <f t="array" ref="SM18">IFERROR(INDEX($DP$18:$DU$18,_xlfn.AGGREGATE(15,6,COLUMN($DP$18:$DU$18)-COLUMN($DO$18)/($NR$18:$NW$18=MAX($NR$18:$NW$18)),COLUMNS($DP$18:RQ18))),"")</f>
        <v/>
      </c>
      <c r="SN18" s="111" t="str" cm="1">
        <f t="array" ref="SN18">IFERROR(INDEX($DP$18:$DU$18,_xlfn.AGGREGATE(15,6,COLUMN($DP$18:$DU$18)-COLUMN($DO$18)/($NR$18:$NW$18=MAX($NR$18:$NW$18)),COLUMNS($DP$18:RR18))),"")</f>
        <v/>
      </c>
      <c r="SO18" s="111" t="str" cm="1">
        <f t="array" ref="SO18">IFERROR(INDEX($DP$18:$DU$18,_xlfn.AGGREGATE(15,6,COLUMN($DP$18:$DU$18)-COLUMN($DO$18)/($NR$18:$NW$18=MAX($NR$18:$NW$18)),COLUMNS($DP$18:RS18))),"")</f>
        <v/>
      </c>
      <c r="SP18" s="111" t="str" cm="1">
        <f t="array" ref="SP18">IFERROR(INDEX($DP$18:$DU$18,_xlfn.AGGREGATE(15,6,COLUMN($DP$18:$DU$18)-COLUMN($DO$18)/($NR$18:$NW$18=MAX($NR$18:$NW$18)),COLUMNS($DP$18:RT18))),"")</f>
        <v/>
      </c>
      <c r="SQ18" s="111" t="str" cm="1">
        <f t="array" ref="SQ18">IFERROR(INDEX($DP$18:$DU$18,_xlfn.AGGREGATE(15,6,COLUMN($DP$18:$DU$18)-COLUMN($DO$18)/($NR$18:$NW$18=MAX($NR$18:$NW$18)),COLUMNS($DP$18:RU18))),"")</f>
        <v/>
      </c>
      <c r="SR18" s="109" t="str" cm="1">
        <f t="array" ref="SR18">IFERROR(INDEX($DP$18:$DU$18,_xlfn.AGGREGATE(15,6,COLUMN($DP$18:$DU$18)-COLUMN($DO$18)/($NR$18:$NW$18=MAX($NR$18:$NW$18)),COLUMNS($DP$18:RV18))),"")</f>
        <v/>
      </c>
      <c r="SS18" s="114">
        <f t="shared" ca="1" si="485"/>
        <v>5</v>
      </c>
      <c r="ST18" s="112">
        <f t="shared" ca="1" si="502"/>
        <v>3</v>
      </c>
      <c r="SU18" s="137" t="str" cm="1">
        <f t="array" aca="1" ref="SU18" ca="1">INDEX(SM18:SR18,1,ST18)</f>
        <v/>
      </c>
      <c r="SV18" s="110" t="str">
        <f t="shared" ca="1" si="21"/>
        <v>B</v>
      </c>
      <c r="SW18" s="111" t="str">
        <f t="shared" ca="1" si="22"/>
        <v>T</v>
      </c>
      <c r="SX18" s="111" t="str">
        <f t="shared" si="23"/>
        <v>C</v>
      </c>
      <c r="SY18" s="111" t="str">
        <f t="shared" ca="1" si="12"/>
        <v>B</v>
      </c>
      <c r="SZ18" s="111" t="str">
        <f t="shared" ca="1" si="13"/>
        <v/>
      </c>
      <c r="TA18" s="111" t="str">
        <f t="shared" si="14"/>
        <v>L2L4</v>
      </c>
      <c r="TB18" s="114" t="str">
        <f t="shared" si="334"/>
        <v/>
      </c>
      <c r="TC18" s="114" t="str">
        <f t="shared" si="335"/>
        <v/>
      </c>
      <c r="TD18" s="114" t="str">
        <f t="shared" si="336"/>
        <v/>
      </c>
      <c r="TE18" s="114" t="str">
        <f t="shared" si="337"/>
        <v/>
      </c>
      <c r="TF18" s="114" t="str">
        <f t="shared" si="338"/>
        <v/>
      </c>
      <c r="TG18" s="114" t="str">
        <f t="shared" si="339"/>
        <v/>
      </c>
      <c r="TH18" s="114" t="e">
        <f t="shared" ca="1" si="340"/>
        <v>#VALUE!</v>
      </c>
      <c r="TI18" s="114" t="e">
        <f t="shared" ca="1" si="341"/>
        <v>#VALUE!</v>
      </c>
      <c r="TJ18" s="110">
        <f t="shared" si="15"/>
        <v>-3</v>
      </c>
      <c r="TK18" s="111">
        <f>IF(CC18="",0,IFERROR(VLOOKUP(CC13&amp;CC14&amp;CC15&amp;CC16&amp;CC17&amp;CC18,General!I:J,2,FALSE),0))</f>
        <v>1</v>
      </c>
      <c r="TL18" s="111">
        <f>IF(CF18="",0,IFERROR(VLOOKUP(CF13&amp;CF14&amp;CF15&amp;CF16&amp;CF17&amp;CF18,General!I:J,2,FALSE),0))</f>
        <v>-1</v>
      </c>
      <c r="TM18" s="111">
        <f>IF(CI18="",0,IFERROR(VLOOKUP(CI13&amp;CI14&amp;CI15&amp;CI16&amp;CI17&amp;CI18,General!I:J,2,FALSE),0))</f>
        <v>1</v>
      </c>
      <c r="TN18" s="111">
        <f>IF(CL18="",0,IFERROR(VLOOKUP(CL13&amp;CL14&amp;CL15&amp;CL16&amp;CL17&amp;CL18,General!I:J,2,FALSE),0))</f>
        <v>-1</v>
      </c>
      <c r="TO18" s="111">
        <f>IF(CO18="",0,IFERROR(VLOOKUP(CO13&amp;CO14&amp;CO15&amp;CO16&amp;CO17&amp;CO18,General!I:J,2,FALSE),0))</f>
        <v>1</v>
      </c>
      <c r="TP18" s="111">
        <f>IF(CR18="",0,IFERROR(VLOOKUP(CR13&amp;CR14&amp;CR15&amp;CR16&amp;CR17&amp;CR18,General!I:J,2,FALSE),0))</f>
        <v>1</v>
      </c>
      <c r="TQ18" s="111">
        <f>IF(CU18="",0,IFERROR(VLOOKUP(CU13&amp;CU14&amp;CU15&amp;CU16&amp;CU17&amp;CU18,General!I:J,2,FALSE),0))</f>
        <v>-1</v>
      </c>
      <c r="TR18" s="111">
        <f>IF(CX18="",0,IFERROR(VLOOKUP(CX13&amp;CX14&amp;CX15&amp;CX16&amp;CX17&amp;CX18,General!I:J,2,FALSE),0))</f>
        <v>-1</v>
      </c>
      <c r="TS18" s="111">
        <f>IF(DA18="",0,IFERROR(VLOOKUP(DA13&amp;DA14&amp;DA15&amp;DA16&amp;DA17&amp;DA18,General!I:J,2,FALSE),0))</f>
        <v>-1</v>
      </c>
      <c r="TT18" s="111">
        <f>IF(DD18="",0,IFERROR(VLOOKUP(DD13&amp;DD14&amp;DD15&amp;DD16&amp;DD17&amp;DD18,General!I:J,2,FALSE),0))</f>
        <v>1</v>
      </c>
      <c r="TU18" s="111">
        <f>IF(DG18="",0,IFERROR(VLOOKUP(DG13&amp;DG14&amp;DG15&amp;DG16&amp;DG17&amp;DG18,General!I:J,2,FALSE),0))</f>
        <v>-1</v>
      </c>
      <c r="TV18" s="111">
        <f>IF(DJ18="",0,IFERROR(VLOOKUP(DJ13&amp;DJ14&amp;DJ15&amp;DJ16&amp;DJ17&amp;DJ18,General!I:J,2,FALSE),0))</f>
        <v>-1</v>
      </c>
      <c r="TW18" s="111">
        <f>IF(DM18="",0,IFERROR(VLOOKUP(DM13&amp;DM14&amp;DM15&amp;DM16&amp;DM17&amp;DM18,General!I:J,2,FALSE),0))</f>
        <v>1</v>
      </c>
      <c r="TX18" s="111">
        <f>IF(DP18="",0,IFERROR(VLOOKUP(DP13&amp;DP14&amp;DP15&amp;DP16&amp;DP17&amp;DP18,General!I:J,2,FALSE),0))</f>
        <v>-1</v>
      </c>
      <c r="TY18" s="111">
        <f>IF(DS18="",0,IFERROR(VLOOKUP(DS13&amp;DS14&amp;DS15&amp;DS16&amp;DS17&amp;DS18,General!I:J,2,FALSE),0))</f>
        <v>1</v>
      </c>
      <c r="TZ18" s="111">
        <f>IF(DV18="",0,IFERROR(VLOOKUP(DV13&amp;DV14&amp;DV15&amp;DV16&amp;DV17&amp;DV18,General!I:J,2,FALSE),0))</f>
        <v>1</v>
      </c>
      <c r="UA18" s="111">
        <f>IF(DY18="",0,IFERROR(VLOOKUP(DY13&amp;DY14&amp;DY15&amp;DY16&amp;DY17&amp;DY18,General!I:J,2,FALSE),0))</f>
        <v>-1</v>
      </c>
      <c r="UB18" s="111">
        <f>IF(EE18="",0,IFERROR(VLOOKUP(EE13&amp;EE14&amp;EE15&amp;EE16&amp;EE17&amp;EE18,General!I:J,2,FALSE),0))</f>
        <v>1</v>
      </c>
      <c r="UC18" s="111">
        <f>IF(EH18="",0,IFERROR(VLOOKUP(EH13&amp;EH14&amp;EH15&amp;EH16&amp;EH17&amp;EH18,General!I:J,2,FALSE),0))</f>
        <v>1</v>
      </c>
      <c r="UD18" s="111">
        <f>IF(EK18="",0,IFERROR(VLOOKUP(EK13&amp;EK14&amp;EK15&amp;EK16&amp;EK17&amp;EK18,General!I:J,2,FALSE),0))</f>
        <v>-1</v>
      </c>
      <c r="UE18" s="111">
        <f>IF(EN18="",0,IFERROR(VLOOKUP(EN13&amp;EN14&amp;EN15&amp;EN16&amp;EN17&amp;EN18,General!I:J,2,FALSE),0))</f>
        <v>1</v>
      </c>
      <c r="UF18" s="111">
        <f>IF(EQ18="",0,IFERROR(VLOOKUP(EQ13&amp;EQ14&amp;EQ15&amp;EQ16&amp;EQ17&amp;EQ18,General!I:J,2,FALSE),0))</f>
        <v>1</v>
      </c>
      <c r="UG18" s="111">
        <f>IF(ET18="",0,IFERROR(VLOOKUP(ET13&amp;ET14&amp;ET15&amp;ET16&amp;ET17&amp;ET18,General!I:J,2,FALSE),0))</f>
        <v>1</v>
      </c>
      <c r="UH18" s="111">
        <f>IF(EW18="",0,IFERROR(VLOOKUP(EW13&amp;EW14&amp;EW15&amp;EW16&amp;EW17&amp;EW18,General!I:J,2,FALSE),0))</f>
        <v>-1</v>
      </c>
      <c r="UI18" s="111">
        <f>IF(EZ18="",0,IFERROR(VLOOKUP(EZ13&amp;EZ14&amp;EZ15&amp;EZ16&amp;EZ17&amp;EZ18,General!I:J,2,FALSE),0))</f>
        <v>-1</v>
      </c>
      <c r="UJ18" s="111">
        <f>IF(FC18="",0,IFERROR(VLOOKUP(FC13&amp;FC14&amp;FC15&amp;FC16&amp;FC17&amp;FC18,General!I:J,2,FALSE),0))</f>
        <v>1</v>
      </c>
      <c r="UK18" s="111">
        <f>IF(FF18="",0,IFERROR(VLOOKUP(FF13&amp;FF14&amp;FF15&amp;FF16&amp;FF17&amp;FF18,General!I:J,2,FALSE),0))</f>
        <v>1</v>
      </c>
      <c r="UL18" s="111">
        <f>IF(FI18="",0,IFERROR(VLOOKUP(FI13&amp;FI14&amp;FI15&amp;FI16&amp;FI17&amp;FI18,General!I:J,2,FALSE),0))</f>
        <v>-1</v>
      </c>
      <c r="UM18" s="111">
        <f>IF(FL18="",0,IFERROR(VLOOKUP(FL13&amp;FL14&amp;FL15&amp;FL16&amp;FL17&amp;FL18,General!I:J,2,FALSE),0))</f>
        <v>-1</v>
      </c>
      <c r="UN18" s="111">
        <f>IF(FO18="",0,IFERROR(VLOOKUP(FO13&amp;FO14&amp;FO15&amp;FO16&amp;FO17&amp;FO18,General!I:J,2,FALSE),0))</f>
        <v>1</v>
      </c>
      <c r="UO18" s="111">
        <f>IF(FR18="",0,IFERROR(VLOOKUP(FR13&amp;FR14&amp;FR15&amp;FR16&amp;FR17&amp;FR18,General!I:J,2,FALSE),0))</f>
        <v>-1</v>
      </c>
      <c r="UP18" s="111">
        <f>IF(FU18="",0,IFERROR(VLOOKUP(FU13&amp;FU14&amp;FU15&amp;FU16&amp;FU17&amp;FU18,General!I:J,2,FALSE),0))</f>
        <v>1</v>
      </c>
      <c r="UQ18" s="111">
        <f>IF(FX18="",0,IFERROR(VLOOKUP(FX13&amp;FX14&amp;FX15&amp;FX16&amp;FX17&amp;FX18,General!I:J,2,FALSE),0))</f>
        <v>1</v>
      </c>
      <c r="UR18" s="111">
        <f>IF(GA18="",0,IFERROR(VLOOKUP(GA13&amp;GA14&amp;GA15&amp;GA16&amp;GA17&amp;GA18,General!I:J,2,FALSE),0))</f>
        <v>-1</v>
      </c>
      <c r="US18" s="111">
        <f>IF(GD18="",0,IFERROR(VLOOKUP(GD13&amp;GD14&amp;GD15&amp;GD16&amp;GD17&amp;GD18,General!I:J,2,FALSE),0))</f>
        <v>-1</v>
      </c>
      <c r="UT18" s="111">
        <f>IF(GG18="",0,IFERROR(VLOOKUP(GG13&amp;GG14&amp;GG15&amp;GG16&amp;GG17&amp;GG18,General!I:J,2,FALSE),0))</f>
        <v>1</v>
      </c>
      <c r="UU18" s="111">
        <f>IF(GJ18="",0,IFERROR(VLOOKUP(GJ13&amp;GJ14&amp;GJ15&amp;GJ16&amp;GJ17&amp;GJ18,General!I:J,2,FALSE),0))</f>
        <v>1</v>
      </c>
      <c r="UV18" s="111">
        <f>IF(GM18="",0,IFERROR(VLOOKUP(GM13&amp;GM14&amp;GM15&amp;GM16&amp;GM17&amp;GM18,General!I:J,2,FALSE),0))</f>
        <v>1</v>
      </c>
      <c r="UW18" s="111">
        <f>IF(GP18="",0,IFERROR(VLOOKUP(GP13&amp;GP14&amp;GP15&amp;GP16&amp;GP17&amp;GP18,General!I:J,2,FALSE),0))</f>
        <v>1</v>
      </c>
      <c r="UX18" s="111">
        <f>IF(GS18="",0,IFERROR(VLOOKUP(GS13&amp;GS14&amp;GS15&amp;GS16&amp;GS17&amp;GS18,General!I:J,2,FALSE),0))</f>
        <v>-1</v>
      </c>
      <c r="UY18" s="111">
        <f>IF(GV18="",0,IFERROR(VLOOKUP(GV13&amp;GV14&amp;GV15&amp;GV16&amp;GV17&amp;GV18,General!I:J,2,FALSE),0))</f>
        <v>-1</v>
      </c>
      <c r="UZ18" s="111">
        <f>IF(GY18="",0,IFERROR(VLOOKUP(GY13&amp;GY14&amp;GY15&amp;GY16&amp;GY17&amp;GY18,General!I:J,2,FALSE),0))</f>
        <v>1</v>
      </c>
      <c r="VA18" s="111">
        <f>IF(HB18="",0,IFERROR(VLOOKUP(HB13&amp;HB14&amp;HB15&amp;HB16&amp;HB17&amp;HB18,General!I:J,2,FALSE),0))</f>
        <v>1</v>
      </c>
      <c r="VB18" s="111">
        <f>IF(HE18="",0,IFERROR(VLOOKUP(HE13&amp;HE14&amp;HE15&amp;HE16&amp;HE17&amp;HE18,General!I:J,2,FALSE),0))</f>
        <v>-1</v>
      </c>
      <c r="VC18" s="111">
        <f>IF(HH18="",0,IFERROR(VLOOKUP(HH13&amp;HH14&amp;HH15&amp;HH16&amp;HH17&amp;HH18,General!I:J,2,FALSE),0))</f>
        <v>-1</v>
      </c>
      <c r="VD18" s="111">
        <f>IF(HK18="",0,IFERROR(VLOOKUP(HK13&amp;HK14&amp;HK15&amp;HK16&amp;HK17&amp;HK18,General!I:J,2,FALSE),0))</f>
        <v>1</v>
      </c>
      <c r="VE18" s="111">
        <f>IF(HN18="",0,IFERROR(VLOOKUP(HN13&amp;HN14&amp;HN15&amp;HN16&amp;HN17&amp;HN18,General!I:J,2,FALSE),0))</f>
        <v>-1</v>
      </c>
      <c r="VF18" s="111">
        <f>IF(HQ18="",0,IFERROR(VLOOKUP(HQ13&amp;HQ14&amp;HQ15&amp;HQ16&amp;HQ17&amp;HQ18,General!I:J,2,FALSE),0))</f>
        <v>1</v>
      </c>
      <c r="VG18" s="111">
        <f>IF(HT18="",0,IFERROR(VLOOKUP(HT13&amp;HT14&amp;HT15&amp;HT16&amp;HT17&amp;HT18,General!I:J,2,FALSE),0))</f>
        <v>1</v>
      </c>
      <c r="VH18" s="111">
        <f>IF(HW18="",0,IFERROR(VLOOKUP(HW13&amp;HW14&amp;HW15&amp;HW16&amp;HW17&amp;HW18,General!I:J,2,FALSE),0))</f>
        <v>-1</v>
      </c>
      <c r="VI18" s="111">
        <f>IF(HZ18="",0,IFERROR(VLOOKUP(HZ13&amp;HZ14&amp;HZ15&amp;HZ16&amp;HZ17&amp;HZ18,General!I:J,2,FALSE),0))</f>
        <v>-1</v>
      </c>
      <c r="VJ18" s="111">
        <f>IF(FF18="",0,IFERROR(VLOOKUP(FF13&amp;FF14&amp;FF15&amp;FF16&amp;FF17&amp;FF18,General!I:J,2,FALSE),0))</f>
        <v>1</v>
      </c>
      <c r="VK18" s="111">
        <f>IF(FI18="",0,IFERROR(VLOOKUP(FI13&amp;FI14&amp;FI15&amp;FI16&amp;FI17&amp;FI18,General!I:J,2,FALSE),0))</f>
        <v>-1</v>
      </c>
      <c r="VL18" s="111">
        <f>IF(II18="",0,IFERROR(VLOOKUP(II13&amp;II14&amp;II15&amp;II16&amp;II17&amp;II18,General!I:J,2,FALSE),0))</f>
        <v>1</v>
      </c>
      <c r="VM18" s="111">
        <f>IF(IL18="",0,IFERROR(VLOOKUP(IL13&amp;IL14&amp;IL15&amp;IL16&amp;IL17&amp;IL18,General!I:J,2,FALSE),0))</f>
        <v>1</v>
      </c>
      <c r="VN18" s="111">
        <f>IF(IO18="",0,IFERROR(VLOOKUP(IO13&amp;IO14&amp;IO15&amp;IO16&amp;IO17&amp;IO18,General!I:J,2,FALSE),0))</f>
        <v>1</v>
      </c>
      <c r="VO18" s="111">
        <f>IF(IR18="",0,IFERROR(VLOOKUP(IR13&amp;IR14&amp;IR15&amp;IR16&amp;IR17&amp;IR18,General!I:J,2,FALSE),0))</f>
        <v>1</v>
      </c>
      <c r="VP18" s="111">
        <f>IF(IU18="",0,IFERROR(VLOOKUP(IU13&amp;IU14&amp;IU15&amp;IU16&amp;IU17&amp;IU18,General!I:J,2,FALSE),0))</f>
        <v>-1</v>
      </c>
      <c r="VQ18" s="111">
        <f>IF(IX18="",0,IFERROR(VLOOKUP(IX13&amp;IX14&amp;IX15&amp;IX16&amp;IX17&amp;IX18,General!I:J,2,FALSE),0))</f>
        <v>-1</v>
      </c>
      <c r="VR18" s="111">
        <f>IF(JA18="",0,IFERROR(VLOOKUP(JA13&amp;JA14&amp;JA15&amp;JA16&amp;JA17&amp;JA18,General!I:J,2,FALSE),0))</f>
        <v>1</v>
      </c>
      <c r="VS18" s="111">
        <f>IF(JD18="",0,IFERROR(VLOOKUP(JD13&amp;JD14&amp;JD15&amp;JD16&amp;JD17&amp;JD18,General!I:J,2,FALSE),0))</f>
        <v>1</v>
      </c>
      <c r="VT18" s="111">
        <f>IF(JG18="",0,IFERROR(VLOOKUP(JG13&amp;JG14&amp;JG15&amp;JG16&amp;JG17&amp;JG18,General!I:J,2,FALSE),0))</f>
        <v>-1</v>
      </c>
      <c r="VU18" s="111">
        <f>IF(JJ18="",0,IFERROR(VLOOKUP(JJ13&amp;JJ14&amp;JJ15&amp;JJ16&amp;JJ17&amp;JJ18,General!I:J,2,FALSE),0))</f>
        <v>-1</v>
      </c>
      <c r="VV18" s="111">
        <f>IF(JM18="",0,IFERROR(VLOOKUP(JM13&amp;JM14&amp;JM15&amp;JM16&amp;JM17&amp;JM18,General!I:J,2,FALSE),0))</f>
        <v>1</v>
      </c>
      <c r="VW18" s="111">
        <f>IF(JP18="",0,IFERROR(VLOOKUP(JP13&amp;JP14&amp;JP15&amp;JP16&amp;JP17&amp;JP18,General!I:J,2,FALSE),0))</f>
        <v>-1</v>
      </c>
      <c r="VX18" s="111">
        <f>IF(JS18="",0,IFERROR(VLOOKUP(JS13&amp;JS14&amp;JS15&amp;JS16&amp;JS17&amp;JS18,General!I:J,2,FALSE),0))</f>
        <v>1</v>
      </c>
      <c r="VY18" s="111">
        <f>IF(JV18="",0,IFERROR(VLOOKUP(JV13&amp;JV14&amp;JV15&amp;JV16&amp;JV17&amp;JV18,General!I:J,2,FALSE),0))</f>
        <v>1</v>
      </c>
      <c r="VZ18" s="111">
        <f>IF(JY18="",0,IFERROR(VLOOKUP(JY13&amp;JY14&amp;JY15&amp;JY16&amp;JY17&amp;JY18,General!I:J,2,FALSE),0))</f>
        <v>-1</v>
      </c>
      <c r="WA18" s="111">
        <f>IF(KB18="",0,IFERROR(VLOOKUP(KB13&amp;KB14&amp;KB15&amp;KB16&amp;KB17&amp;KB18,General!I:J,2,FALSE),0))</f>
        <v>-1</v>
      </c>
      <c r="WB18" s="111">
        <f>IF(KE18="",0,IFERROR(VLOOKUP(KE13&amp;KE14&amp;KE15&amp;KE16&amp;KE17&amp;KE18,General!I:J,2,FALSE),0))</f>
        <v>1</v>
      </c>
      <c r="WC18" s="111">
        <f>IF(KH18="",0,IFERROR(VLOOKUP(KH13&amp;KH14&amp;KH15&amp;KH16&amp;KH17&amp;KH18,General!I:J,2,FALSE),0))</f>
        <v>1</v>
      </c>
      <c r="WD18" s="111">
        <f>IF(KK18="",0,IFERROR(VLOOKUP(KK13&amp;KK14&amp;KK15&amp;KK16&amp;KK17&amp;KK18,General!I:J,2,FALSE),0))</f>
        <v>1</v>
      </c>
      <c r="WE18" s="111">
        <f>IF(KN18="",0,IFERROR(VLOOKUP(KN13&amp;KN14&amp;KN15&amp;KN16&amp;KN17&amp;KN18,General!I:J,2,FALSE),0))</f>
        <v>1</v>
      </c>
      <c r="WF18" s="111">
        <f>IF(KQ18="",0,IFERROR(VLOOKUP(KQ13&amp;KQ14&amp;KQ15&amp;KQ16&amp;KQ17&amp;KQ18,General!I:J,2,FALSE),0))</f>
        <v>1</v>
      </c>
      <c r="WG18" s="111">
        <f>IF(KT18="",0,IFERROR(VLOOKUP(KT13&amp;KT14&amp;KT15&amp;KT16&amp;KT17&amp;KT18,General!I:J,2,FALSE),0))</f>
        <v>1</v>
      </c>
      <c r="WH18" s="111">
        <f>IF(KW18="",0,IFERROR(VLOOKUP(KW13&amp;KW14&amp;KW15&amp;KW16&amp;KW17&amp;KW18,General!I:J,2,FALSE),0))</f>
        <v>-1</v>
      </c>
      <c r="WI18" s="111">
        <f>IF(KZ18="",0,IFERROR(VLOOKUP(KZ13&amp;KZ14&amp;KZ15&amp;KZ16&amp;KZ17&amp;KZ18,General!I:J,2,FALSE),0))</f>
        <v>-1</v>
      </c>
      <c r="WJ18" s="111">
        <f>IF(LC18="",0,IFERROR(VLOOKUP(LC13&amp;LC14&amp;LC15&amp;LC16&amp;LC17&amp;LC18,General!I:J,2,FALSE),0))</f>
        <v>1</v>
      </c>
      <c r="WK18" s="111">
        <f>IF(LF18="",0,IFERROR(VLOOKUP(LF13&amp;LF14&amp;LF15&amp;LF16&amp;LF17&amp;LF18,General!I:J,2,FALSE),0))</f>
        <v>-1</v>
      </c>
      <c r="WL18" s="111">
        <f>IF(LI18="",0,IFERROR(VLOOKUP(LI13&amp;LI14&amp;LI15&amp;LI16&amp;LI17&amp;LI18,General!I:J,2,FALSE),0))</f>
        <v>-1</v>
      </c>
      <c r="WM18" s="111">
        <f>IF(LL18="",0,IFERROR(VLOOKUP(LL13&amp;LL14&amp;LL15&amp;LL16&amp;LL17&amp;LL18,General!I:J,2,FALSE),0))</f>
        <v>-1</v>
      </c>
      <c r="WN18" s="111">
        <f>IF(LO18="",0,IFERROR(VLOOKUP(LO13&amp;LO14&amp;LO15&amp;LO16&amp;LO17&amp;LO18,General!I:J,2,FALSE),0))</f>
        <v>1</v>
      </c>
      <c r="WO18" s="111">
        <f>IF(LR18="",0,IFERROR(VLOOKUP(LR13&amp;LR14&amp;LR15&amp;LR16&amp;LR17&amp;LR18,General!I:J,2,FALSE),0))</f>
        <v>-1</v>
      </c>
      <c r="WP18" s="111">
        <f>IF(LU18="",0,IFERROR(VLOOKUP(LU13&amp;LU14&amp;LU15&amp;LU16&amp;LU17&amp;LU18,General!I:J,2,FALSE),0))</f>
        <v>1</v>
      </c>
      <c r="WQ18" s="111">
        <f>IF(LX18="",0,IFERROR(VLOOKUP(LX13&amp;LX14&amp;LX15&amp;LX16&amp;LX17&amp;LX18,General!I:J,2,FALSE),0))</f>
        <v>-1</v>
      </c>
      <c r="WR18" s="111">
        <f>IF(MA18="",0,IFERROR(VLOOKUP(MA13&amp;MA14&amp;MA15&amp;MA16&amp;MA17&amp;MA18,General!I:J,2,FALSE),0))</f>
        <v>-1</v>
      </c>
      <c r="WS18" s="111">
        <f>IF(MD18="",0,IFERROR(VLOOKUP(MD13&amp;MD14&amp;MD15&amp;MD16&amp;MD17&amp;MD18,General!I:J,2,FALSE),0))</f>
        <v>-1</v>
      </c>
      <c r="WT18" s="111">
        <f>IF(MG18="",0,IFERROR(VLOOKUP(MG13&amp;MG14&amp;MG15&amp;MG16&amp;MG17&amp;MG18,General!I:J,2,FALSE),0))</f>
        <v>1</v>
      </c>
      <c r="WU18" s="111">
        <f>IF(MJ18="",0,IFERROR(VLOOKUP(MJ13&amp;MJ14&amp;MJ15&amp;MJ16&amp;MJ17&amp;MJ18,General!I:J,2,FALSE),0))</f>
        <v>1</v>
      </c>
      <c r="WV18" s="111">
        <f>IF(MM18="",0,IFERROR(VLOOKUP(MM13&amp;MM14&amp;MM15&amp;MM16&amp;MM17&amp;MM18,General!I:J,2,FALSE),0))</f>
        <v>1</v>
      </c>
      <c r="WW18" s="111">
        <f>IF(MP18="",0,IFERROR(VLOOKUP(MP13&amp;MP14&amp;MP15&amp;MP16&amp;MP17&amp;MP18,General!I:J,2,FALSE),0))</f>
        <v>1</v>
      </c>
      <c r="WX18" s="111">
        <f>IF(MS18="",0,IFERROR(VLOOKUP(MS13&amp;MS14&amp;MS15&amp;MS16&amp;MS17&amp;MS18,General!I:J,2,FALSE),0))</f>
        <v>1</v>
      </c>
      <c r="WY18" s="111">
        <f>IF(MV18="",0,IFERROR(VLOOKUP(MV13&amp;MV14&amp;MV15&amp;MV16&amp;MV17&amp;MV18,General!I:J,2,FALSE),0))</f>
        <v>1</v>
      </c>
      <c r="WZ18" s="111">
        <f>IF(MY18="",0,IFERROR(VLOOKUP(MY13&amp;MY14&amp;MY15&amp;MY16&amp;MY17&amp;MY18,General!I:J,2,FALSE),0))</f>
        <v>-1</v>
      </c>
      <c r="XA18" s="111">
        <f>IF(NB18="",0,IFERROR(VLOOKUP(NB13&amp;NB14&amp;NB15&amp;NB16&amp;NB17&amp;NB18,General!I:J,2,FALSE),0))</f>
        <v>-1</v>
      </c>
      <c r="XB18" s="111">
        <f>IF(NE18="",0,IFERROR(VLOOKUP(NE13&amp;NE14&amp;NE15&amp;NE16&amp;NE17&amp;NE18,General!I:J,2,FALSE),0))</f>
        <v>1</v>
      </c>
      <c r="XC18" s="111">
        <f>IF(NH18="",0,IFERROR(VLOOKUP(NH13&amp;NH14&amp;NH15&amp;NH16&amp;NH17&amp;NH18,General!I:J,2,FALSE),0))</f>
        <v>1</v>
      </c>
      <c r="XD18" s="111">
        <f>IF(NK18="",0,IFERROR(VLOOKUP(NK13&amp;NK14&amp;NK15&amp;NK16&amp;NK17&amp;NK18,General!I:J,2,FALSE),0))</f>
        <v>1</v>
      </c>
      <c r="XE18" s="109">
        <f>IF(NN18="",0,IFERROR(VLOOKUP(NN13&amp;NN14&amp;NN15&amp;NN16&amp;NN17&amp;NN18,General!I:J,2,FALSE),0))</f>
        <v>-1</v>
      </c>
      <c r="XF18" s="155">
        <f>IF(EB18="",0,IFERROR(VLOOKUP(EB13&amp;EB14&amp;EB15&amp;EB16&amp;EB17&amp;EB18,General!I:J,2,FALSE),0))</f>
        <v>1</v>
      </c>
      <c r="XG18" s="109">
        <v>0</v>
      </c>
      <c r="XH18" s="114" t="str">
        <f t="shared" si="486"/>
        <v/>
      </c>
      <c r="XI18" s="114" t="str">
        <f t="shared" ca="1" si="342"/>
        <v>N</v>
      </c>
      <c r="XJ18" s="114" t="str">
        <f t="shared" ca="1" si="343"/>
        <v>N</v>
      </c>
      <c r="XK18" s="114" t="str">
        <f t="shared" si="344"/>
        <v>N</v>
      </c>
      <c r="XL18" s="114" t="str">
        <f t="shared" si="345"/>
        <v/>
      </c>
      <c r="XM18" s="150" t="str">
        <f t="shared" si="346"/>
        <v/>
      </c>
      <c r="XN18" s="114" t="str">
        <f t="shared" si="347"/>
        <v/>
      </c>
      <c r="XO18" s="114" t="str">
        <f t="shared" si="348"/>
        <v/>
      </c>
      <c r="XP18" s="114" t="str">
        <f t="shared" si="349"/>
        <v/>
      </c>
      <c r="XQ18" s="114" t="str">
        <f t="shared" si="350"/>
        <v/>
      </c>
      <c r="XR18" s="114" t="str">
        <f t="shared" si="351"/>
        <v/>
      </c>
      <c r="XS18" s="114" t="str">
        <f t="shared" si="3"/>
        <v/>
      </c>
      <c r="XT18" s="114">
        <f t="shared" si="4"/>
        <v>3</v>
      </c>
      <c r="XU18" s="114" t="str">
        <f t="shared" si="352"/>
        <v>01200</v>
      </c>
      <c r="XV18" s="114" t="str">
        <f t="shared" si="352"/>
        <v>10012</v>
      </c>
      <c r="XW18" s="114" t="str">
        <f t="shared" si="487"/>
        <v>101200</v>
      </c>
      <c r="XX18" s="114" t="str">
        <f t="shared" si="487"/>
        <v>010012</v>
      </c>
      <c r="XY18" s="114" t="str">
        <f t="shared" si="488"/>
        <v>B</v>
      </c>
      <c r="XZ18" s="114" t="str">
        <f t="shared" si="489"/>
        <v>B</v>
      </c>
      <c r="YA18" s="114" t="str">
        <f t="shared" ca="1" si="353"/>
        <v/>
      </c>
      <c r="YB18" s="114" t="str">
        <f t="shared" ca="1" si="354"/>
        <v/>
      </c>
      <c r="YC18" s="114" t="str">
        <f t="shared" ca="1" si="355"/>
        <v/>
      </c>
      <c r="YD18" s="114" t="str">
        <f t="shared" ca="1" si="356"/>
        <v/>
      </c>
      <c r="YE18" s="114" t="str">
        <f t="shared" si="357"/>
        <v>L4</v>
      </c>
      <c r="YF18" s="114" t="str">
        <f t="shared" si="358"/>
        <v/>
      </c>
      <c r="YG18" s="114" t="str">
        <f t="shared" ca="1" si="490"/>
        <v/>
      </c>
      <c r="YH18" s="114" t="str">
        <f t="shared" ca="1" si="491"/>
        <v/>
      </c>
      <c r="YI18" s="114" t="str">
        <f t="shared" si="492"/>
        <v/>
      </c>
      <c r="YJ18" s="114" t="str">
        <f t="shared" si="359"/>
        <v/>
      </c>
      <c r="YK18" s="114"/>
      <c r="YL18" s="114">
        <v>0</v>
      </c>
      <c r="YM18" s="114">
        <v>0</v>
      </c>
      <c r="YN18" s="114">
        <v>0</v>
      </c>
      <c r="YO18" s="114">
        <v>0</v>
      </c>
      <c r="YP18" s="114">
        <v>2</v>
      </c>
      <c r="YQ18" s="98"/>
      <c r="YR18" s="114">
        <v>0</v>
      </c>
      <c r="YS18" s="114">
        <v>0</v>
      </c>
      <c r="YU18" s="152">
        <f>LARGE(NS18:RN18,1)</f>
        <v>9</v>
      </c>
      <c r="YV18" s="152">
        <f>LARGE(NS18:RN18,2)</f>
        <v>9</v>
      </c>
      <c r="YW18" s="152">
        <f>LARGE(NS18:RN18,3)</f>
        <v>9</v>
      </c>
      <c r="YX18" s="152">
        <f>LARGE(NS18:RN18,4)</f>
        <v>9</v>
      </c>
      <c r="YY18" s="152">
        <f>LARGE(NS18:RN18,5)</f>
        <v>7</v>
      </c>
      <c r="YZ18" s="1" t="str">
        <f>IF(M17="","",INDEX($NS$4:$RN$4,MATCH(YU17,$NS17:$RN17,0)))</f>
        <v>GF</v>
      </c>
      <c r="ZA18" s="1" t="str">
        <f>IF(M17="","",INDEX($NS$4:$RN$4,MATCH(YV17,$NS17:$RN17,0)))</f>
        <v>GF</v>
      </c>
      <c r="ZB18" s="1" t="str">
        <f>IF(M17="","",INDEX($NS$4:$RN$4,MATCH(YW17,$NS17:$RN17,0)))</f>
        <v>GF</v>
      </c>
      <c r="ZC18" s="1" t="str">
        <f>IF(M17="","",INDEX($NS$4:$RN$4,MATCH(YX17,$NS17:$RN17,0)))</f>
        <v>GF</v>
      </c>
      <c r="ZD18" s="1" t="str">
        <f>IF(M17="","",INDEX($NS$4:$RN$4,MATCH(YY17,$NS17:$RN17,0)))</f>
        <v>DX</v>
      </c>
      <c r="ZE18" s="1" t="str" cm="1">
        <f t="array" aca="1" ref="ZE18" ca="1">IF(INDIRECT(VLOOKUP(ZE17,General!AC:AE,3,FALSE)&amp;RO17)&gt;=9,ZE17,YZ18)</f>
        <v>GF</v>
      </c>
      <c r="ZF18" s="1" t="str" cm="1">
        <f t="array" aca="1" ref="ZF18" ca="1">IF(AND(INDIRECT(VLOOKUP(ZF17,General!AC:AE,3,FALSE)&amp;RO17)&gt;1,ZF17&lt;&gt;ZE18),ZF17,IF(YZ18&lt;&gt;ZE18,YZ18,IF(AND(YZ18=ZA18,YZ18=ZB18),ZC18,IF(YZ18=ZA18,ZB18,ZA18))))</f>
        <v>DX</v>
      </c>
      <c r="ZG18" s="1" t="str">
        <f t="shared" si="503"/>
        <v>CT</v>
      </c>
      <c r="ZH18" s="1" t="str" cm="1">
        <f t="array" aca="1" ref="ZH18" ca="1">INDIRECT(ZE18&amp;RO18)</f>
        <v>B</v>
      </c>
      <c r="ZI18" s="1" t="str" cm="1">
        <f t="array" aca="1" ref="ZI18" ca="1">INDIRECT(ZF18&amp;RO18)</f>
        <v>P</v>
      </c>
      <c r="ZJ18" s="1" t="str" cm="1">
        <f t="array" aca="1" ref="ZJ18" ca="1">INDIRECT(ZG18&amp;RO18)</f>
        <v>P</v>
      </c>
      <c r="ZK18" s="1" t="str">
        <f ca="1">VLOOKUP(ZE18,General!AF:AG,2,FALSE)</f>
        <v>S37</v>
      </c>
      <c r="ZL18" s="1" t="str">
        <f ca="1">VLOOKUP(ZF18,General!AF:AG,2,FALSE)</f>
        <v xml:space="preserve">L5O </v>
      </c>
      <c r="ZM18" s="1" t="str">
        <f>VLOOKUP(ZG18,General!AF:AG,2,FALSE)</f>
        <v>T</v>
      </c>
      <c r="ZN18" s="1" t="str">
        <f t="shared" ca="1" si="504"/>
        <v>Y</v>
      </c>
      <c r="ZO18" s="1" t="str">
        <f t="shared" ca="1" si="505"/>
        <v>Y</v>
      </c>
      <c r="ZP18" s="1" t="str">
        <f t="shared" si="506"/>
        <v>Y</v>
      </c>
      <c r="ZR18" s="1">
        <f t="shared" si="1"/>
        <v>1</v>
      </c>
    </row>
    <row r="19" spans="1:694" ht="15.75" thickBot="1">
      <c r="A19" s="1">
        <v>5</v>
      </c>
      <c r="B19" s="38" t="str">
        <f t="shared" ca="1" si="509"/>
        <v>B4</v>
      </c>
      <c r="C19" s="55" t="str">
        <f t="shared" ca="1" si="510"/>
        <v/>
      </c>
      <c r="D19" s="51" t="str">
        <f t="shared" ca="1" si="511"/>
        <v/>
      </c>
      <c r="E19" s="52" t="str">
        <f t="shared" ca="1" si="511"/>
        <v>L4</v>
      </c>
      <c r="F19" s="10" t="str">
        <f t="shared" ca="1" si="512"/>
        <v>W</v>
      </c>
      <c r="H19" s="58"/>
      <c r="I19" s="51"/>
      <c r="J19" s="52"/>
      <c r="K19" s="10"/>
      <c r="L19" s="32"/>
      <c r="M19" s="68" t="s">
        <v>6</v>
      </c>
      <c r="O19" s="11">
        <v>0</v>
      </c>
      <c r="P19" s="12">
        <v>0</v>
      </c>
      <c r="Q19" s="23">
        <v>0</v>
      </c>
      <c r="R19" s="48">
        <v>0</v>
      </c>
      <c r="S19" s="48">
        <f t="shared" ca="1" si="513"/>
        <v>5</v>
      </c>
      <c r="T19" s="66">
        <f t="shared" ca="1" si="514"/>
        <v>5</v>
      </c>
      <c r="U19" s="5">
        <f ca="1">IF(M19="","",IF(B19="NB",U18,IF(T19="",SUM($T$5:$T19)+S19,SUM($T$5:$T19))))</f>
        <v>4</v>
      </c>
      <c r="V19" s="62" t="str">
        <f t="shared" ca="1" si="0"/>
        <v/>
      </c>
      <c r="W19" s="35">
        <f t="shared" ca="1" si="515"/>
        <v>4</v>
      </c>
      <c r="X19" s="37" t="str">
        <f t="shared" ca="1" si="516"/>
        <v>W</v>
      </c>
      <c r="Y19" s="9" t="str">
        <f t="shared" ca="1" si="16"/>
        <v>D</v>
      </c>
      <c r="Z19" s="4" t="str">
        <f t="shared" si="17"/>
        <v>D</v>
      </c>
      <c r="AA19" s="4" t="str">
        <f t="shared" si="18"/>
        <v>C</v>
      </c>
      <c r="AB19" s="4" t="str">
        <f t="shared" ca="1" si="494"/>
        <v>W</v>
      </c>
      <c r="AC19" s="4">
        <f t="shared" si="495"/>
        <v>0</v>
      </c>
      <c r="AD19" s="4">
        <f t="shared" si="496"/>
        <v>0</v>
      </c>
      <c r="AE19" s="1" t="str">
        <f t="shared" ca="1" si="25"/>
        <v/>
      </c>
      <c r="AF19" s="1" t="str">
        <f t="shared" ca="1" si="26"/>
        <v>L4</v>
      </c>
      <c r="AG19" s="1" t="str">
        <f t="shared" ca="1" si="497"/>
        <v/>
      </c>
      <c r="AH19" s="1" t="str">
        <f t="shared" ca="1" si="27"/>
        <v/>
      </c>
      <c r="AI19" s="1" t="str">
        <f t="shared" ca="1" si="28"/>
        <v/>
      </c>
      <c r="AJ19" s="1" t="str">
        <f t="shared" ca="1" si="29"/>
        <v/>
      </c>
      <c r="AK19" s="1">
        <f t="shared" ca="1" si="360"/>
        <v>0</v>
      </c>
      <c r="AL19" s="1">
        <f t="shared" ca="1" si="361"/>
        <v>4</v>
      </c>
      <c r="AM19" s="1">
        <f t="shared" ca="1" si="9"/>
        <v>2</v>
      </c>
      <c r="AN19" s="1">
        <f t="shared" ca="1" si="30"/>
        <v>1</v>
      </c>
      <c r="AO19" s="1" t="str">
        <f t="shared" ca="1" si="526"/>
        <v>C</v>
      </c>
      <c r="AP19" s="1" t="str">
        <f t="shared" ca="1" si="31"/>
        <v>Y</v>
      </c>
      <c r="AQ19" s="1" t="str">
        <f t="shared" si="32"/>
        <v>N</v>
      </c>
      <c r="AR19" s="1" t="str">
        <f t="shared" si="33"/>
        <v>N</v>
      </c>
      <c r="AS19" s="1">
        <f t="shared" ca="1" si="34"/>
        <v>2</v>
      </c>
      <c r="AT19" s="14" t="str">
        <f t="shared" ca="1" si="362"/>
        <v>Y</v>
      </c>
      <c r="AU19" s="1" t="str">
        <f t="shared" ca="1" si="35"/>
        <v>N</v>
      </c>
      <c r="AV19" s="1" t="str">
        <f t="shared" ca="1" si="36"/>
        <v>N</v>
      </c>
      <c r="AW19" s="1" t="str">
        <f t="shared" ca="1" si="37"/>
        <v>N</v>
      </c>
      <c r="AX19" s="1" t="str">
        <f t="shared" ca="1" si="38"/>
        <v/>
      </c>
      <c r="AY19" s="1" t="str">
        <f t="shared" si="39"/>
        <v/>
      </c>
      <c r="AZ19" s="1" t="str">
        <f t="shared" si="10"/>
        <v/>
      </c>
      <c r="BA19" s="1">
        <f t="shared" si="11"/>
        <v>4</v>
      </c>
      <c r="BB19" s="1" t="str">
        <f t="shared" si="40"/>
        <v>12000</v>
      </c>
      <c r="BC19" s="1" t="str">
        <f t="shared" si="40"/>
        <v>00123</v>
      </c>
      <c r="BD19" s="1" t="str">
        <f t="shared" si="363"/>
        <v>012000</v>
      </c>
      <c r="BE19" s="1" t="str">
        <f t="shared" si="363"/>
        <v>100123</v>
      </c>
      <c r="BF19" s="1" t="str">
        <f t="shared" si="364"/>
        <v>B</v>
      </c>
      <c r="BG19" s="1" t="str">
        <f t="shared" ca="1" si="41"/>
        <v>BW</v>
      </c>
      <c r="BH19" s="1" t="str">
        <f t="shared" ca="1" si="365"/>
        <v>L4</v>
      </c>
      <c r="BI19" s="1" t="str">
        <f t="shared" ca="1" si="42"/>
        <v>B</v>
      </c>
      <c r="BJ19" s="1" t="str">
        <f t="shared" ca="1" si="366"/>
        <v/>
      </c>
      <c r="BK19" s="1" t="str">
        <f t="shared" ca="1" si="43"/>
        <v>B0</v>
      </c>
      <c r="BL19" s="1" t="str">
        <f t="shared" ca="1" si="367"/>
        <v/>
      </c>
      <c r="BM19" s="1" t="str">
        <f t="shared" ca="1" si="368"/>
        <v>4</v>
      </c>
      <c r="BN19" s="1" t="str">
        <f t="shared" ca="1" si="369"/>
        <v/>
      </c>
      <c r="BO19" s="1" t="str">
        <f t="shared" ca="1" si="370"/>
        <v/>
      </c>
      <c r="BR19" s="1" t="str">
        <f>General!A17</f>
        <v>L3</v>
      </c>
      <c r="BS19" s="1" t="str">
        <f>General!B17</f>
        <v>L</v>
      </c>
      <c r="BT19" s="1" t="str">
        <f>General!C17</f>
        <v>L3L</v>
      </c>
      <c r="BU19" s="1" t="str">
        <f>General!D17</f>
        <v>F2</v>
      </c>
      <c r="BW19" s="1" t="str">
        <f>General!F17</f>
        <v>LLWL</v>
      </c>
      <c r="BX19" s="1">
        <f>General!G17</f>
        <v>-1</v>
      </c>
      <c r="BZ19" s="1">
        <f t="shared" si="2"/>
        <v>1</v>
      </c>
      <c r="CA19" s="1" t="str">
        <f t="shared" ref="CA19" si="531">CK19</f>
        <v>P</v>
      </c>
      <c r="CB19" s="123" t="str">
        <f t="shared" si="44"/>
        <v>B</v>
      </c>
      <c r="CC19" s="124" t="str">
        <f t="shared" si="45"/>
        <v>Y</v>
      </c>
      <c r="CD19" s="122">
        <f t="shared" si="46"/>
        <v>-2</v>
      </c>
      <c r="CE19" s="123" t="str">
        <f t="shared" si="47"/>
        <v>P</v>
      </c>
      <c r="CF19" s="124" t="str">
        <f t="shared" si="48"/>
        <v>N</v>
      </c>
      <c r="CG19" s="122">
        <f t="shared" si="49"/>
        <v>2</v>
      </c>
      <c r="CH19" s="123" t="str">
        <f t="shared" si="50"/>
        <v>B</v>
      </c>
      <c r="CI19" s="124" t="str">
        <f t="shared" si="51"/>
        <v>Y</v>
      </c>
      <c r="CJ19" s="122">
        <f t="shared" si="52"/>
        <v>2</v>
      </c>
      <c r="CK19" s="123" t="str">
        <f t="shared" si="53"/>
        <v>P</v>
      </c>
      <c r="CL19" s="124" t="str">
        <f t="shared" si="54"/>
        <v>N</v>
      </c>
      <c r="CM19" s="122">
        <f t="shared" si="55"/>
        <v>-2</v>
      </c>
      <c r="CN19" s="123" t="str">
        <f t="shared" si="371"/>
        <v>P</v>
      </c>
      <c r="CO19" s="124" t="str">
        <f t="shared" si="56"/>
        <v>N</v>
      </c>
      <c r="CP19" s="122">
        <f t="shared" si="57"/>
        <v>-2</v>
      </c>
      <c r="CQ19" s="123" t="str">
        <f t="shared" si="58"/>
        <v>B</v>
      </c>
      <c r="CR19" s="124" t="str">
        <f t="shared" si="59"/>
        <v>Y</v>
      </c>
      <c r="CS19" s="122">
        <f t="shared" si="60"/>
        <v>0</v>
      </c>
      <c r="CT19" s="123" t="str">
        <f t="shared" si="61"/>
        <v>P</v>
      </c>
      <c r="CU19" s="124" t="str">
        <f t="shared" si="62"/>
        <v>N</v>
      </c>
      <c r="CV19" s="122">
        <f t="shared" si="63"/>
        <v>0</v>
      </c>
      <c r="CW19" s="123" t="str">
        <f t="shared" si="64"/>
        <v>B</v>
      </c>
      <c r="CX19" s="124" t="str">
        <f t="shared" si="65"/>
        <v>Y</v>
      </c>
      <c r="CY19" s="125">
        <f t="shared" si="66"/>
        <v>2</v>
      </c>
      <c r="CZ19" s="123" t="str">
        <f t="shared" si="67"/>
        <v>P</v>
      </c>
      <c r="DA19" s="124" t="str">
        <f t="shared" si="68"/>
        <v>N</v>
      </c>
      <c r="DB19" s="122">
        <f t="shared" si="69"/>
        <v>-4</v>
      </c>
      <c r="DC19" s="123" t="str">
        <f t="shared" si="70"/>
        <v>B</v>
      </c>
      <c r="DD19" s="124" t="str">
        <f t="shared" si="71"/>
        <v>Y</v>
      </c>
      <c r="DE19" s="122">
        <f t="shared" si="72"/>
        <v>2</v>
      </c>
      <c r="DF19" s="123" t="str">
        <f t="shared" si="73"/>
        <v>P</v>
      </c>
      <c r="DG19" s="124" t="str">
        <f t="shared" si="74"/>
        <v>N</v>
      </c>
      <c r="DH19" s="122">
        <f t="shared" si="75"/>
        <v>-2</v>
      </c>
      <c r="DI19" s="123" t="str">
        <f t="shared" si="76"/>
        <v>B</v>
      </c>
      <c r="DJ19" s="124" t="str">
        <f t="shared" si="77"/>
        <v>Y</v>
      </c>
      <c r="DK19" s="122">
        <f t="shared" si="78"/>
        <v>0</v>
      </c>
      <c r="DL19" s="123" t="str">
        <f t="shared" si="79"/>
        <v>P</v>
      </c>
      <c r="DM19" s="124" t="str">
        <f t="shared" si="80"/>
        <v>N</v>
      </c>
      <c r="DN19" s="122">
        <f t="shared" si="81"/>
        <v>0</v>
      </c>
      <c r="DO19" s="123" t="str">
        <f t="shared" si="82"/>
        <v>P</v>
      </c>
      <c r="DP19" s="124" t="str">
        <f t="shared" si="83"/>
        <v>N</v>
      </c>
      <c r="DQ19" s="122">
        <f t="shared" si="84"/>
        <v>-2</v>
      </c>
      <c r="DR19" s="123" t="str">
        <f t="shared" si="85"/>
        <v>B</v>
      </c>
      <c r="DS19" s="124" t="str">
        <f t="shared" si="86"/>
        <v>Y</v>
      </c>
      <c r="DT19" s="122">
        <f t="shared" si="87"/>
        <v>2</v>
      </c>
      <c r="DU19" s="123" t="str">
        <f t="shared" si="88"/>
        <v>P</v>
      </c>
      <c r="DV19" s="124" t="str">
        <f t="shared" si="89"/>
        <v>N</v>
      </c>
      <c r="DW19" s="122">
        <f t="shared" si="90"/>
        <v>-6</v>
      </c>
      <c r="DX19" s="123" t="str">
        <f t="shared" si="91"/>
        <v>B</v>
      </c>
      <c r="DY19" s="124" t="str">
        <f t="shared" si="92"/>
        <v>Y</v>
      </c>
      <c r="DZ19" s="122">
        <f t="shared" si="93"/>
        <v>6</v>
      </c>
      <c r="EA19" s="110" t="str">
        <f t="shared" si="94"/>
        <v>B</v>
      </c>
      <c r="EB19" s="124" t="str">
        <f t="shared" si="95"/>
        <v>Y</v>
      </c>
      <c r="EC19" s="122">
        <f t="shared" si="96"/>
        <v>4</v>
      </c>
      <c r="ED19" s="123" t="str">
        <f t="shared" si="372"/>
        <v>B</v>
      </c>
      <c r="EE19" s="124" t="str">
        <f t="shared" si="97"/>
        <v>Y</v>
      </c>
      <c r="EF19" s="122">
        <f t="shared" si="98"/>
        <v>8</v>
      </c>
      <c r="EG19" s="123" t="str">
        <f t="shared" si="99"/>
        <v>B</v>
      </c>
      <c r="EH19" s="124" t="str">
        <f t="shared" si="100"/>
        <v>Y</v>
      </c>
      <c r="EI19" s="122">
        <f t="shared" si="101"/>
        <v>4</v>
      </c>
      <c r="EJ19" s="121" t="str">
        <f t="shared" si="102"/>
        <v>P</v>
      </c>
      <c r="EK19" s="124" t="str">
        <f t="shared" si="103"/>
        <v>N</v>
      </c>
      <c r="EL19" s="122">
        <f t="shared" si="104"/>
        <v>-4</v>
      </c>
      <c r="EM19" s="123" t="str">
        <f t="shared" si="105"/>
        <v>B</v>
      </c>
      <c r="EN19" s="124" t="str">
        <f t="shared" si="106"/>
        <v>Y</v>
      </c>
      <c r="EO19" s="122">
        <f t="shared" si="107"/>
        <v>4</v>
      </c>
      <c r="EP19" s="123" t="str">
        <f t="shared" si="373"/>
        <v>P</v>
      </c>
      <c r="EQ19" s="124" t="str">
        <f t="shared" si="108"/>
        <v>N</v>
      </c>
      <c r="ER19" s="122">
        <f t="shared" si="109"/>
        <v>-2</v>
      </c>
      <c r="ES19" s="123" t="str">
        <f t="shared" si="110"/>
        <v>B</v>
      </c>
      <c r="ET19" s="124" t="str">
        <f t="shared" si="111"/>
        <v>Y</v>
      </c>
      <c r="EU19" s="122">
        <f t="shared" si="112"/>
        <v>0</v>
      </c>
      <c r="EV19" s="123" t="str">
        <f t="shared" si="113"/>
        <v>P</v>
      </c>
      <c r="EW19" s="124" t="str">
        <f t="shared" si="114"/>
        <v>N</v>
      </c>
      <c r="EX19" s="122">
        <f t="shared" si="115"/>
        <v>0</v>
      </c>
      <c r="EY19" s="123" t="str">
        <f t="shared" si="116"/>
        <v>B</v>
      </c>
      <c r="EZ19" s="124" t="str">
        <f t="shared" si="117"/>
        <v>Y</v>
      </c>
      <c r="FA19" s="125">
        <f t="shared" si="118"/>
        <v>2</v>
      </c>
      <c r="FB19" s="123" t="str">
        <f t="shared" si="119"/>
        <v>B</v>
      </c>
      <c r="FC19" s="124" t="str">
        <f t="shared" si="120"/>
        <v>Y</v>
      </c>
      <c r="FD19" s="122">
        <f t="shared" si="121"/>
        <v>4</v>
      </c>
      <c r="FE19" s="123" t="str">
        <f t="shared" si="122"/>
        <v>B</v>
      </c>
      <c r="FF19" s="124" t="str">
        <f t="shared" si="123"/>
        <v>Y</v>
      </c>
      <c r="FG19" s="122">
        <f t="shared" si="124"/>
        <v>2</v>
      </c>
      <c r="FH19" s="123" t="str">
        <f t="shared" si="125"/>
        <v>P</v>
      </c>
      <c r="FI19" s="124" t="str">
        <f t="shared" si="126"/>
        <v>N</v>
      </c>
      <c r="FJ19" s="122">
        <f t="shared" si="127"/>
        <v>-2</v>
      </c>
      <c r="FK19" s="123" t="str">
        <f t="shared" si="128"/>
        <v>B</v>
      </c>
      <c r="FL19" s="124" t="str">
        <f t="shared" si="129"/>
        <v>Y</v>
      </c>
      <c r="FM19" s="122">
        <f t="shared" si="130"/>
        <v>0</v>
      </c>
      <c r="FN19" s="123" t="str">
        <f t="shared" si="131"/>
        <v>P</v>
      </c>
      <c r="FO19" s="124" t="str">
        <f t="shared" si="132"/>
        <v>N</v>
      </c>
      <c r="FP19" s="122">
        <f t="shared" si="133"/>
        <v>0</v>
      </c>
      <c r="FQ19" s="123" t="str">
        <f t="shared" si="134"/>
        <v>P</v>
      </c>
      <c r="FR19" s="124" t="str">
        <f t="shared" si="135"/>
        <v>N</v>
      </c>
      <c r="FS19" s="122">
        <f t="shared" si="136"/>
        <v>-2</v>
      </c>
      <c r="FT19" s="123" t="str">
        <f t="shared" si="137"/>
        <v>B</v>
      </c>
      <c r="FU19" s="124" t="str">
        <f t="shared" si="138"/>
        <v>Y</v>
      </c>
      <c r="FV19" s="122">
        <f t="shared" si="139"/>
        <v>2</v>
      </c>
      <c r="FW19" s="123" t="str">
        <f t="shared" si="140"/>
        <v>P</v>
      </c>
      <c r="FX19" s="124" t="str">
        <f t="shared" si="141"/>
        <v>N</v>
      </c>
      <c r="FY19" s="122">
        <f t="shared" si="142"/>
        <v>-6</v>
      </c>
      <c r="FZ19" s="123" t="str">
        <f t="shared" si="143"/>
        <v>B</v>
      </c>
      <c r="GA19" s="124" t="str">
        <f t="shared" si="144"/>
        <v>Y</v>
      </c>
      <c r="GB19" s="122">
        <f t="shared" si="145"/>
        <v>6</v>
      </c>
      <c r="GC19" s="123" t="str">
        <f t="shared" si="146"/>
        <v>P</v>
      </c>
      <c r="GD19" s="124" t="str">
        <f t="shared" si="147"/>
        <v>N</v>
      </c>
      <c r="GE19" s="122">
        <f t="shared" si="148"/>
        <v>-4</v>
      </c>
      <c r="GF19" s="123" t="str">
        <f t="shared" si="149"/>
        <v>B</v>
      </c>
      <c r="GG19" s="124" t="str">
        <f t="shared" si="150"/>
        <v>Y</v>
      </c>
      <c r="GH19" s="122">
        <f t="shared" si="151"/>
        <v>10</v>
      </c>
      <c r="GI19" s="123" t="str">
        <f t="shared" si="152"/>
        <v>B</v>
      </c>
      <c r="GJ19" s="124" t="str">
        <f t="shared" si="153"/>
        <v>Y</v>
      </c>
      <c r="GK19" s="122">
        <f t="shared" si="154"/>
        <v>4</v>
      </c>
      <c r="GL19" s="123" t="str">
        <f t="shared" si="374"/>
        <v>P</v>
      </c>
      <c r="GM19" s="124" t="str">
        <f t="shared" si="155"/>
        <v>N</v>
      </c>
      <c r="GN19" s="122">
        <f t="shared" si="156"/>
        <v>-2</v>
      </c>
      <c r="GO19" s="123" t="str">
        <f t="shared" si="157"/>
        <v>B</v>
      </c>
      <c r="GP19" s="124" t="str">
        <f t="shared" si="158"/>
        <v>Y</v>
      </c>
      <c r="GQ19" s="122">
        <f t="shared" si="159"/>
        <v>0</v>
      </c>
      <c r="GR19" s="123" t="str">
        <f t="shared" si="160"/>
        <v>P</v>
      </c>
      <c r="GS19" s="124" t="str">
        <f t="shared" si="161"/>
        <v>N</v>
      </c>
      <c r="GT19" s="122">
        <f t="shared" si="162"/>
        <v>0</v>
      </c>
      <c r="GU19" s="123" t="str">
        <f t="shared" si="163"/>
        <v>B</v>
      </c>
      <c r="GV19" s="124" t="str">
        <f t="shared" si="164"/>
        <v>Y</v>
      </c>
      <c r="GW19" s="125">
        <f t="shared" si="165"/>
        <v>2</v>
      </c>
      <c r="GX19" s="123" t="str">
        <f t="shared" si="166"/>
        <v>B</v>
      </c>
      <c r="GY19" s="124" t="str">
        <f t="shared" si="167"/>
        <v>Y</v>
      </c>
      <c r="GZ19" s="122">
        <f t="shared" si="168"/>
        <v>4</v>
      </c>
      <c r="HA19" s="123" t="str">
        <f t="shared" si="169"/>
        <v>B</v>
      </c>
      <c r="HB19" s="124" t="str">
        <f t="shared" si="170"/>
        <v>Y</v>
      </c>
      <c r="HC19" s="122">
        <f t="shared" si="171"/>
        <v>2</v>
      </c>
      <c r="HD19" s="123" t="str">
        <f t="shared" si="172"/>
        <v>P</v>
      </c>
      <c r="HE19" s="124" t="str">
        <f t="shared" si="173"/>
        <v>N</v>
      </c>
      <c r="HF19" s="122">
        <f t="shared" si="174"/>
        <v>-2</v>
      </c>
      <c r="HG19" s="123" t="str">
        <f t="shared" si="175"/>
        <v>B</v>
      </c>
      <c r="HH19" s="124" t="str">
        <f t="shared" si="176"/>
        <v>Y</v>
      </c>
      <c r="HI19" s="122">
        <f t="shared" si="177"/>
        <v>0</v>
      </c>
      <c r="HJ19" s="123" t="str">
        <f t="shared" si="178"/>
        <v>P</v>
      </c>
      <c r="HK19" s="124" t="str">
        <f t="shared" si="179"/>
        <v>N</v>
      </c>
      <c r="HL19" s="122">
        <f t="shared" si="180"/>
        <v>0</v>
      </c>
      <c r="HM19" s="123" t="str">
        <f t="shared" si="181"/>
        <v>P</v>
      </c>
      <c r="HN19" s="124" t="str">
        <f t="shared" si="182"/>
        <v>N</v>
      </c>
      <c r="HO19" s="122">
        <f t="shared" si="183"/>
        <v>-2</v>
      </c>
      <c r="HP19" s="123" t="str">
        <f t="shared" si="184"/>
        <v>B</v>
      </c>
      <c r="HQ19" s="124" t="str">
        <f t="shared" si="185"/>
        <v>Y</v>
      </c>
      <c r="HR19" s="122">
        <f t="shared" si="186"/>
        <v>2</v>
      </c>
      <c r="HS19" s="123" t="str">
        <f t="shared" si="187"/>
        <v>P</v>
      </c>
      <c r="HT19" s="124" t="str">
        <f t="shared" si="188"/>
        <v>N</v>
      </c>
      <c r="HU19" s="122">
        <f t="shared" si="189"/>
        <v>-6</v>
      </c>
      <c r="HV19" s="123" t="str">
        <f t="shared" si="190"/>
        <v>B</v>
      </c>
      <c r="HW19" s="124" t="str">
        <f t="shared" si="191"/>
        <v>Y</v>
      </c>
      <c r="HX19" s="122">
        <f t="shared" si="192"/>
        <v>6</v>
      </c>
      <c r="HY19" s="123" t="str">
        <f t="shared" si="193"/>
        <v>P</v>
      </c>
      <c r="HZ19" s="124" t="str">
        <f t="shared" si="194"/>
        <v>N</v>
      </c>
      <c r="IA19" s="122">
        <f t="shared" si="195"/>
        <v>-4</v>
      </c>
      <c r="IB19" s="123" t="str">
        <f t="shared" si="196"/>
        <v>B</v>
      </c>
      <c r="IC19" s="124" t="str">
        <f t="shared" si="197"/>
        <v>Y</v>
      </c>
      <c r="ID19" s="122">
        <f t="shared" si="198"/>
        <v>2</v>
      </c>
      <c r="IE19" s="123" t="str">
        <f t="shared" si="199"/>
        <v>B</v>
      </c>
      <c r="IF19" s="124" t="str">
        <f t="shared" si="200"/>
        <v>Y</v>
      </c>
      <c r="IG19" s="122">
        <f t="shared" si="201"/>
        <v>-2</v>
      </c>
      <c r="IH19" s="123" t="str">
        <f t="shared" si="202"/>
        <v>B</v>
      </c>
      <c r="II19" s="124" t="str">
        <f t="shared" si="203"/>
        <v>Y</v>
      </c>
      <c r="IJ19" s="122">
        <f t="shared" si="204"/>
        <v>4</v>
      </c>
      <c r="IK19" s="123" t="str">
        <f t="shared" si="205"/>
        <v>B</v>
      </c>
      <c r="IL19" s="124" t="str">
        <f t="shared" si="206"/>
        <v>Y</v>
      </c>
      <c r="IM19" s="122">
        <f t="shared" si="207"/>
        <v>4</v>
      </c>
      <c r="IN19" s="123" t="str">
        <f t="shared" si="375"/>
        <v>P</v>
      </c>
      <c r="IO19" s="124" t="str">
        <f t="shared" si="208"/>
        <v>N</v>
      </c>
      <c r="IP19" s="122">
        <f t="shared" si="209"/>
        <v>-2</v>
      </c>
      <c r="IQ19" s="123" t="str">
        <f t="shared" si="210"/>
        <v>B</v>
      </c>
      <c r="IR19" s="124" t="str">
        <f t="shared" si="211"/>
        <v>Y</v>
      </c>
      <c r="IS19" s="122">
        <f t="shared" si="212"/>
        <v>0</v>
      </c>
      <c r="IT19" s="123" t="str">
        <f t="shared" si="213"/>
        <v>P</v>
      </c>
      <c r="IU19" s="124" t="str">
        <f t="shared" si="214"/>
        <v>N</v>
      </c>
      <c r="IV19" s="122">
        <f t="shared" si="215"/>
        <v>0</v>
      </c>
      <c r="IW19" s="123" t="str">
        <f t="shared" si="216"/>
        <v>B</v>
      </c>
      <c r="IX19" s="124" t="str">
        <f t="shared" si="217"/>
        <v>Y</v>
      </c>
      <c r="IY19" s="122">
        <f t="shared" si="218"/>
        <v>2</v>
      </c>
      <c r="IZ19" s="123" t="str">
        <f t="shared" si="219"/>
        <v>B</v>
      </c>
      <c r="JA19" s="124" t="str">
        <f t="shared" si="220"/>
        <v>Y</v>
      </c>
      <c r="JB19" s="122">
        <f t="shared" si="221"/>
        <v>4</v>
      </c>
      <c r="JC19" s="123" t="str">
        <f t="shared" si="222"/>
        <v>B</v>
      </c>
      <c r="JD19" s="124" t="str">
        <f t="shared" si="223"/>
        <v>Y</v>
      </c>
      <c r="JE19" s="122">
        <f t="shared" si="224"/>
        <v>2</v>
      </c>
      <c r="JF19" s="123" t="str">
        <f t="shared" si="225"/>
        <v>P</v>
      </c>
      <c r="JG19" s="124" t="str">
        <f t="shared" si="226"/>
        <v>N</v>
      </c>
      <c r="JH19" s="122">
        <f t="shared" si="227"/>
        <v>-2</v>
      </c>
      <c r="JI19" s="123" t="str">
        <f t="shared" si="228"/>
        <v>B</v>
      </c>
      <c r="JJ19" s="124" t="str">
        <f t="shared" si="229"/>
        <v>Y</v>
      </c>
      <c r="JK19" s="122">
        <f t="shared" si="230"/>
        <v>0</v>
      </c>
      <c r="JL19" s="123" t="str">
        <f t="shared" si="231"/>
        <v>P</v>
      </c>
      <c r="JM19" s="124" t="str">
        <f t="shared" si="232"/>
        <v>N</v>
      </c>
      <c r="JN19" s="122">
        <f t="shared" si="233"/>
        <v>0</v>
      </c>
      <c r="JO19" s="123" t="str">
        <f t="shared" si="234"/>
        <v>P</v>
      </c>
      <c r="JP19" s="124" t="str">
        <f t="shared" si="235"/>
        <v>N</v>
      </c>
      <c r="JQ19" s="122">
        <f t="shared" si="236"/>
        <v>-2</v>
      </c>
      <c r="JR19" s="123" t="str">
        <f t="shared" si="237"/>
        <v>B</v>
      </c>
      <c r="JS19" s="124" t="str">
        <f t="shared" si="238"/>
        <v>Y</v>
      </c>
      <c r="JT19" s="122">
        <f t="shared" si="239"/>
        <v>2</v>
      </c>
      <c r="JU19" s="123" t="str">
        <f t="shared" si="240"/>
        <v>P</v>
      </c>
      <c r="JV19" s="124" t="str">
        <f t="shared" si="241"/>
        <v>N</v>
      </c>
      <c r="JW19" s="122">
        <f t="shared" si="242"/>
        <v>-6</v>
      </c>
      <c r="JX19" s="123" t="str">
        <f t="shared" si="243"/>
        <v>B</v>
      </c>
      <c r="JY19" s="124" t="str">
        <f t="shared" si="244"/>
        <v>Y</v>
      </c>
      <c r="JZ19" s="122">
        <f t="shared" si="245"/>
        <v>6</v>
      </c>
      <c r="KA19" s="123" t="str">
        <f t="shared" si="246"/>
        <v>P</v>
      </c>
      <c r="KB19" s="124" t="str">
        <f t="shared" si="247"/>
        <v>N</v>
      </c>
      <c r="KC19" s="122">
        <f t="shared" si="248"/>
        <v>-4</v>
      </c>
      <c r="KD19" s="123" t="str">
        <f t="shared" si="376"/>
        <v>B</v>
      </c>
      <c r="KE19" s="124" t="str">
        <f t="shared" si="249"/>
        <v>Y</v>
      </c>
      <c r="KF19" s="122">
        <f t="shared" si="250"/>
        <v>10</v>
      </c>
      <c r="KG19" s="123" t="str">
        <f t="shared" si="251"/>
        <v>B</v>
      </c>
      <c r="KH19" s="124" t="str">
        <f t="shared" si="252"/>
        <v>Y</v>
      </c>
      <c r="KI19" s="122">
        <f t="shared" si="253"/>
        <v>4</v>
      </c>
      <c r="KJ19" s="123" t="s">
        <v>6</v>
      </c>
      <c r="KK19" s="124" t="str">
        <f t="shared" si="254"/>
        <v>Y</v>
      </c>
      <c r="KL19" s="122">
        <f t="shared" si="255"/>
        <v>6</v>
      </c>
      <c r="KM19" s="123" t="str">
        <f t="shared" si="256"/>
        <v>B</v>
      </c>
      <c r="KN19" s="124" t="str">
        <f t="shared" si="257"/>
        <v>Y</v>
      </c>
      <c r="KO19" s="122">
        <f t="shared" si="258"/>
        <v>4</v>
      </c>
      <c r="KP19" s="123" t="str">
        <f t="shared" si="377"/>
        <v>P</v>
      </c>
      <c r="KQ19" s="124" t="str">
        <f t="shared" si="259"/>
        <v>N</v>
      </c>
      <c r="KR19" s="122">
        <f t="shared" si="260"/>
        <v>-2</v>
      </c>
      <c r="KS19" s="123" t="str">
        <f t="shared" si="261"/>
        <v>B</v>
      </c>
      <c r="KT19" s="124" t="str">
        <f t="shared" si="262"/>
        <v>Y</v>
      </c>
      <c r="KU19" s="122">
        <f t="shared" si="263"/>
        <v>0</v>
      </c>
      <c r="KV19" s="123" t="str">
        <f t="shared" si="264"/>
        <v>P</v>
      </c>
      <c r="KW19" s="124" t="str">
        <f t="shared" si="265"/>
        <v>N</v>
      </c>
      <c r="KX19" s="122">
        <f t="shared" si="266"/>
        <v>0</v>
      </c>
      <c r="KY19" s="123" t="str">
        <f t="shared" si="267"/>
        <v>B</v>
      </c>
      <c r="KZ19" s="124" t="str">
        <f t="shared" si="268"/>
        <v>Y</v>
      </c>
      <c r="LA19" s="122">
        <f t="shared" si="269"/>
        <v>2</v>
      </c>
      <c r="LB19" s="123" t="str">
        <f t="shared" si="270"/>
        <v>B</v>
      </c>
      <c r="LC19" s="124" t="str">
        <f t="shared" si="271"/>
        <v>Y</v>
      </c>
      <c r="LD19" s="122">
        <f t="shared" si="272"/>
        <v>4</v>
      </c>
      <c r="LE19" s="123" t="str">
        <f t="shared" si="273"/>
        <v>P</v>
      </c>
      <c r="LF19" s="124" t="str">
        <f t="shared" si="274"/>
        <v>N</v>
      </c>
      <c r="LG19" s="122">
        <f t="shared" si="275"/>
        <v>-2</v>
      </c>
      <c r="LH19" s="123" t="str">
        <f t="shared" si="276"/>
        <v>P</v>
      </c>
      <c r="LI19" s="124" t="str">
        <f t="shared" si="277"/>
        <v>N</v>
      </c>
      <c r="LJ19" s="122">
        <f t="shared" si="278"/>
        <v>-2</v>
      </c>
      <c r="LK19" s="123" t="str">
        <f t="shared" si="279"/>
        <v>P</v>
      </c>
      <c r="LL19" s="124" t="str">
        <f t="shared" si="280"/>
        <v>N</v>
      </c>
      <c r="LM19" s="122">
        <f t="shared" si="281"/>
        <v>-4</v>
      </c>
      <c r="LN19" s="123" t="str">
        <f t="shared" si="282"/>
        <v>P</v>
      </c>
      <c r="LO19" s="124" t="str">
        <f t="shared" si="283"/>
        <v>N</v>
      </c>
      <c r="LP19" s="122">
        <f t="shared" si="284"/>
        <v>0</v>
      </c>
      <c r="LQ19" s="123" t="str">
        <f t="shared" si="285"/>
        <v>P</v>
      </c>
      <c r="LR19" s="124" t="str">
        <f t="shared" si="286"/>
        <v>N</v>
      </c>
      <c r="LS19" s="122">
        <f t="shared" si="287"/>
        <v>-2</v>
      </c>
      <c r="LT19" s="123" t="str">
        <f t="shared" si="288"/>
        <v>B</v>
      </c>
      <c r="LU19" s="124" t="str">
        <f t="shared" si="289"/>
        <v>Y</v>
      </c>
      <c r="LV19" s="122">
        <f t="shared" si="290"/>
        <v>2</v>
      </c>
      <c r="LW19" s="123" t="str">
        <f t="shared" si="291"/>
        <v>B</v>
      </c>
      <c r="LX19" s="124" t="str">
        <f t="shared" si="292"/>
        <v>Y</v>
      </c>
      <c r="LY19" s="122">
        <f t="shared" si="293"/>
        <v>6</v>
      </c>
      <c r="LZ19" s="123" t="str">
        <f t="shared" si="294"/>
        <v>B</v>
      </c>
      <c r="MA19" s="124" t="str">
        <f t="shared" si="295"/>
        <v>Y</v>
      </c>
      <c r="MB19" s="122">
        <f t="shared" si="296"/>
        <v>6</v>
      </c>
      <c r="MC19" s="123" t="str">
        <f t="shared" si="297"/>
        <v>P</v>
      </c>
      <c r="MD19" s="124" t="str">
        <f t="shared" si="298"/>
        <v>N</v>
      </c>
      <c r="ME19" s="122">
        <f t="shared" si="299"/>
        <v>-4</v>
      </c>
      <c r="MF19" s="123" t="str">
        <f t="shared" si="300"/>
        <v>B</v>
      </c>
      <c r="MG19" s="124" t="str">
        <f t="shared" si="301"/>
        <v>Y</v>
      </c>
      <c r="MH19" s="122">
        <f t="shared" si="302"/>
        <v>10</v>
      </c>
      <c r="MI19" s="123" t="str">
        <f t="shared" si="303"/>
        <v>B</v>
      </c>
      <c r="MJ19" s="124" t="str">
        <f t="shared" si="304"/>
        <v>Y</v>
      </c>
      <c r="MK19" s="122">
        <f t="shared" si="305"/>
        <v>4</v>
      </c>
      <c r="ML19" s="123" t="str">
        <f t="shared" si="306"/>
        <v>B</v>
      </c>
      <c r="MM19" s="124" t="str">
        <f t="shared" si="307"/>
        <v>Y</v>
      </c>
      <c r="MN19" s="122">
        <f t="shared" si="308"/>
        <v>10</v>
      </c>
      <c r="MO19" s="123" t="str">
        <f t="shared" si="309"/>
        <v>B</v>
      </c>
      <c r="MP19" s="124" t="str">
        <f t="shared" si="310"/>
        <v>Y</v>
      </c>
      <c r="MQ19" s="122">
        <f t="shared" si="311"/>
        <v>4</v>
      </c>
      <c r="MR19" s="123" t="str">
        <f t="shared" si="378"/>
        <v>P</v>
      </c>
      <c r="MS19" s="124" t="str">
        <f t="shared" si="312"/>
        <v>N</v>
      </c>
      <c r="MT19" s="122">
        <f t="shared" si="313"/>
        <v>-2</v>
      </c>
      <c r="MU19" s="123" t="str">
        <f t="shared" si="314"/>
        <v>B</v>
      </c>
      <c r="MV19" s="124" t="str">
        <f t="shared" si="315"/>
        <v>Y</v>
      </c>
      <c r="MW19" s="122">
        <f t="shared" si="316"/>
        <v>0</v>
      </c>
      <c r="MX19" s="123" t="str">
        <f t="shared" si="317"/>
        <v>P</v>
      </c>
      <c r="MY19" s="124" t="str">
        <f t="shared" si="318"/>
        <v>N</v>
      </c>
      <c r="MZ19" s="122">
        <f t="shared" si="319"/>
        <v>0</v>
      </c>
      <c r="NA19" s="123" t="str">
        <f t="shared" si="320"/>
        <v>B</v>
      </c>
      <c r="NB19" s="124" t="str">
        <f t="shared" si="321"/>
        <v>Y</v>
      </c>
      <c r="NC19" s="122">
        <f t="shared" si="322"/>
        <v>2</v>
      </c>
      <c r="ND19" s="123" t="str">
        <f t="shared" si="323"/>
        <v>B</v>
      </c>
      <c r="NE19" s="124" t="str">
        <f t="shared" si="324"/>
        <v>Y</v>
      </c>
      <c r="NF19" s="122">
        <f t="shared" si="325"/>
        <v>4</v>
      </c>
      <c r="NG19" s="123" t="str">
        <f t="shared" si="326"/>
        <v>B</v>
      </c>
      <c r="NH19" s="124" t="str">
        <f t="shared" si="327"/>
        <v>Y</v>
      </c>
      <c r="NI19" s="122">
        <f t="shared" si="328"/>
        <v>2</v>
      </c>
      <c r="NJ19" s="123" t="str">
        <f t="shared" si="329"/>
        <v>P</v>
      </c>
      <c r="NK19" s="124" t="str">
        <f t="shared" si="330"/>
        <v>N</v>
      </c>
      <c r="NL19" s="122">
        <f t="shared" si="331"/>
        <v>0</v>
      </c>
      <c r="NM19" s="123" t="str">
        <f t="shared" si="332"/>
        <v>P</v>
      </c>
      <c r="NN19" s="124" t="str">
        <f t="shared" si="333"/>
        <v>N</v>
      </c>
      <c r="NO19" s="122">
        <f t="shared" si="379"/>
        <v>-2</v>
      </c>
      <c r="NP19" s="130">
        <f t="shared" si="380"/>
        <v>6</v>
      </c>
      <c r="NQ19" s="131">
        <f t="shared" si="381"/>
        <v>1</v>
      </c>
      <c r="NR19" s="132" t="str">
        <f t="shared" si="382"/>
        <v/>
      </c>
      <c r="NS19" s="331">
        <f t="shared" si="383"/>
        <v>-2</v>
      </c>
      <c r="NT19" s="325">
        <f t="shared" si="384"/>
        <v>2</v>
      </c>
      <c r="NU19" s="325">
        <f t="shared" si="385"/>
        <v>2</v>
      </c>
      <c r="NV19" s="325">
        <f t="shared" si="386"/>
        <v>-2</v>
      </c>
      <c r="NW19" s="325">
        <f t="shared" si="387"/>
        <v>-2</v>
      </c>
      <c r="NX19" s="325">
        <f t="shared" si="388"/>
        <v>0</v>
      </c>
      <c r="NY19" s="325">
        <f t="shared" si="389"/>
        <v>0</v>
      </c>
      <c r="NZ19" s="325">
        <f t="shared" si="390"/>
        <v>2</v>
      </c>
      <c r="OA19" s="325">
        <f t="shared" si="391"/>
        <v>-4</v>
      </c>
      <c r="OB19" s="325" t="str">
        <f t="shared" si="392"/>
        <v>100123</v>
      </c>
      <c r="OC19" s="325">
        <f t="shared" si="393"/>
        <v>-2</v>
      </c>
      <c r="OD19" s="325">
        <f t="shared" si="394"/>
        <v>0</v>
      </c>
      <c r="OE19" s="325">
        <f t="shared" si="395"/>
        <v>0</v>
      </c>
      <c r="OF19" s="325">
        <f t="shared" si="396"/>
        <v>-2</v>
      </c>
      <c r="OG19" s="325">
        <f t="shared" si="397"/>
        <v>2</v>
      </c>
      <c r="OH19" s="325">
        <f t="shared" si="398"/>
        <v>-6</v>
      </c>
      <c r="OI19" s="325">
        <f t="shared" si="399"/>
        <v>6</v>
      </c>
      <c r="OJ19" s="325">
        <f t="shared" si="400"/>
        <v>4</v>
      </c>
      <c r="OK19" s="326">
        <f t="shared" si="401"/>
        <v>8</v>
      </c>
      <c r="OL19" s="326">
        <f t="shared" si="402"/>
        <v>4</v>
      </c>
      <c r="OM19" s="326">
        <f t="shared" si="403"/>
        <v>-4</v>
      </c>
      <c r="ON19" s="326">
        <f t="shared" si="404"/>
        <v>4</v>
      </c>
      <c r="OO19" s="326">
        <f t="shared" si="405"/>
        <v>-2</v>
      </c>
      <c r="OP19" s="326">
        <f t="shared" si="406"/>
        <v>0</v>
      </c>
      <c r="OQ19" s="326">
        <f t="shared" si="407"/>
        <v>0</v>
      </c>
      <c r="OR19" s="326">
        <f t="shared" si="408"/>
        <v>2</v>
      </c>
      <c r="OS19" s="326">
        <f t="shared" si="409"/>
        <v>4</v>
      </c>
      <c r="OT19" s="326">
        <f t="shared" si="410"/>
        <v>2</v>
      </c>
      <c r="OU19" s="326">
        <f t="shared" si="411"/>
        <v>-2</v>
      </c>
      <c r="OV19" s="326">
        <f t="shared" si="412"/>
        <v>0</v>
      </c>
      <c r="OW19" s="326">
        <f t="shared" si="413"/>
        <v>0</v>
      </c>
      <c r="OX19" s="326">
        <f t="shared" si="414"/>
        <v>-2</v>
      </c>
      <c r="OY19" s="326">
        <f t="shared" si="415"/>
        <v>2</v>
      </c>
      <c r="OZ19" s="326">
        <f t="shared" si="416"/>
        <v>-6</v>
      </c>
      <c r="PA19" s="326">
        <f t="shared" si="417"/>
        <v>6</v>
      </c>
      <c r="PB19" s="326">
        <f t="shared" si="418"/>
        <v>-4</v>
      </c>
      <c r="PC19" s="325">
        <f t="shared" si="419"/>
        <v>10</v>
      </c>
      <c r="PD19" s="325">
        <f t="shared" si="420"/>
        <v>4</v>
      </c>
      <c r="PE19" s="325">
        <f t="shared" si="421"/>
        <v>-2</v>
      </c>
      <c r="PF19" s="325">
        <f t="shared" si="422"/>
        <v>0</v>
      </c>
      <c r="PG19" s="325">
        <f t="shared" si="423"/>
        <v>0</v>
      </c>
      <c r="PH19" s="325">
        <f t="shared" si="424"/>
        <v>2</v>
      </c>
      <c r="PI19" s="325">
        <f t="shared" si="425"/>
        <v>4</v>
      </c>
      <c r="PJ19" s="325">
        <f t="shared" si="426"/>
        <v>2</v>
      </c>
      <c r="PK19" s="325">
        <f t="shared" si="427"/>
        <v>-2</v>
      </c>
      <c r="PL19" s="325">
        <f t="shared" si="428"/>
        <v>0</v>
      </c>
      <c r="PM19" s="325">
        <f t="shared" si="429"/>
        <v>0</v>
      </c>
      <c r="PN19" s="325">
        <f t="shared" si="430"/>
        <v>-2</v>
      </c>
      <c r="PO19" s="325">
        <f t="shared" si="431"/>
        <v>2</v>
      </c>
      <c r="PP19" s="325">
        <f t="shared" si="432"/>
        <v>-6</v>
      </c>
      <c r="PQ19" s="325">
        <f t="shared" si="433"/>
        <v>6</v>
      </c>
      <c r="PR19" s="325">
        <f t="shared" si="434"/>
        <v>-4</v>
      </c>
      <c r="PS19" s="325">
        <f t="shared" si="435"/>
        <v>2</v>
      </c>
      <c r="PT19" s="325">
        <f t="shared" si="436"/>
        <v>-2</v>
      </c>
      <c r="PU19" s="326">
        <f t="shared" si="437"/>
        <v>4</v>
      </c>
      <c r="PV19" s="326">
        <f t="shared" si="438"/>
        <v>4</v>
      </c>
      <c r="PW19" s="326">
        <f t="shared" si="439"/>
        <v>-2</v>
      </c>
      <c r="PX19" s="326">
        <f t="shared" si="440"/>
        <v>0</v>
      </c>
      <c r="PY19" s="326">
        <f t="shared" si="441"/>
        <v>0</v>
      </c>
      <c r="PZ19" s="326">
        <f t="shared" si="442"/>
        <v>2</v>
      </c>
      <c r="QA19" s="326">
        <f t="shared" si="443"/>
        <v>4</v>
      </c>
      <c r="QB19" s="326">
        <f t="shared" si="444"/>
        <v>2</v>
      </c>
      <c r="QC19" s="326">
        <f t="shared" si="445"/>
        <v>-2</v>
      </c>
      <c r="QD19" s="326">
        <f t="shared" si="446"/>
        <v>0</v>
      </c>
      <c r="QE19" s="326">
        <f t="shared" si="447"/>
        <v>0</v>
      </c>
      <c r="QF19" s="326">
        <f t="shared" si="448"/>
        <v>-2</v>
      </c>
      <c r="QG19" s="326">
        <f t="shared" si="449"/>
        <v>2</v>
      </c>
      <c r="QH19" s="326">
        <f t="shared" si="450"/>
        <v>-6</v>
      </c>
      <c r="QI19" s="326">
        <f t="shared" si="451"/>
        <v>6</v>
      </c>
      <c r="QJ19" s="326">
        <f t="shared" si="452"/>
        <v>-4</v>
      </c>
      <c r="QK19" s="326">
        <f t="shared" si="453"/>
        <v>10</v>
      </c>
      <c r="QL19" s="326">
        <f t="shared" si="454"/>
        <v>4</v>
      </c>
      <c r="QM19" s="325">
        <f t="shared" si="455"/>
        <v>6</v>
      </c>
      <c r="QN19" s="325">
        <f t="shared" si="456"/>
        <v>4</v>
      </c>
      <c r="QO19" s="325">
        <f t="shared" si="457"/>
        <v>-2</v>
      </c>
      <c r="QP19" s="325">
        <f t="shared" si="458"/>
        <v>0</v>
      </c>
      <c r="QQ19" s="325">
        <f t="shared" si="459"/>
        <v>0</v>
      </c>
      <c r="QR19" s="325">
        <f t="shared" si="460"/>
        <v>2</v>
      </c>
      <c r="QS19" s="325">
        <f t="shared" si="461"/>
        <v>4</v>
      </c>
      <c r="QT19" s="325">
        <f t="shared" si="462"/>
        <v>-2</v>
      </c>
      <c r="QU19" s="325">
        <f t="shared" si="463"/>
        <v>-2</v>
      </c>
      <c r="QV19" s="325">
        <f t="shared" si="464"/>
        <v>-4</v>
      </c>
      <c r="QW19" s="325">
        <f t="shared" si="465"/>
        <v>0</v>
      </c>
      <c r="QX19" s="325">
        <f t="shared" si="466"/>
        <v>0</v>
      </c>
      <c r="QY19" s="325">
        <f t="shared" si="467"/>
        <v>2</v>
      </c>
      <c r="QZ19" s="325">
        <f t="shared" si="468"/>
        <v>6</v>
      </c>
      <c r="RA19" s="325">
        <f t="shared" si="469"/>
        <v>6</v>
      </c>
      <c r="RB19" s="325">
        <f t="shared" si="470"/>
        <v>-4</v>
      </c>
      <c r="RC19" s="325">
        <f t="shared" si="471"/>
        <v>10</v>
      </c>
      <c r="RD19" s="325">
        <f t="shared" si="472"/>
        <v>4</v>
      </c>
      <c r="RE19" s="326">
        <f t="shared" si="473"/>
        <v>10</v>
      </c>
      <c r="RF19" s="326">
        <f t="shared" si="474"/>
        <v>4</v>
      </c>
      <c r="RG19" s="326">
        <f t="shared" si="475"/>
        <v>-2</v>
      </c>
      <c r="RH19" s="326">
        <f t="shared" si="476"/>
        <v>0</v>
      </c>
      <c r="RI19" s="326">
        <f t="shared" si="477"/>
        <v>0</v>
      </c>
      <c r="RJ19" s="326">
        <f t="shared" si="478"/>
        <v>2</v>
      </c>
      <c r="RK19" s="326">
        <f t="shared" si="479"/>
        <v>4</v>
      </c>
      <c r="RL19" s="326">
        <f t="shared" si="480"/>
        <v>2</v>
      </c>
      <c r="RM19" s="326">
        <f t="shared" si="481"/>
        <v>0</v>
      </c>
      <c r="RN19" s="332">
        <f t="shared" si="482"/>
        <v>-2</v>
      </c>
      <c r="RO19" s="108">
        <v>19</v>
      </c>
      <c r="RP19" s="112">
        <f t="shared" si="528"/>
        <v>14</v>
      </c>
      <c r="RQ19" s="110" t="str" cm="1">
        <f t="array" ref="RQ19">IFERROR(INDEX($NS$4:$RN$4,_xlfn.AGGREGATE(15,6,COLUMN($NS$4:$RN$4)-COLUMN($NR$1)/($NS19:$RN19=LARGE($NS19:$RN19,1)),COLUMNS($RN$4:$RN$4))),"")</f>
        <v>GF</v>
      </c>
      <c r="RR19" s="110" t="str" cm="1">
        <f t="array" ref="RR19">IFERROR(INDEX($NS$4:$RN$4,_xlfn.AGGREGATE(15,6,COLUMN($NS$4:$RN$4)-COLUMN($NR$1)/($NS19:$RN19=LARGE($NS19:$RN19,2)),COLUMNS($RN$4:$RO$4))),"")</f>
        <v>KD</v>
      </c>
      <c r="RS19" s="110" t="str" cm="1">
        <f t="array" ref="RS19">IFERROR(INDEX($NS$4:$RN$4,_xlfn.AGGREGATE(15,6,COLUMN($NS$4:$RN$4)-COLUMN($NR$1)/($NS19:$RN19=LARGE($NS19:$RN19,3)),COLUMNS($RN$4:$RP$4))),"")</f>
        <v>MF</v>
      </c>
      <c r="RT19" s="110" t="str" cm="1">
        <f t="array" ref="RT19">IFERROR(INDEX($NS$4:$RN$4,_xlfn.AGGREGATE(15,6,COLUMN($NS$4:$RN$4)-COLUMN($NR$1)/($NS19:$RN19=LARGE($NS19:$RN19,4)),COLUMNS($RN$4:$RQ$4))),"")</f>
        <v>ML</v>
      </c>
      <c r="RU19" s="110" t="str" cm="1">
        <f t="array" ref="RU19">IFERROR(INDEX($NS$4:$RN$4,_xlfn.AGGREGATE(15,6,COLUMN($NS$4:$RN$4)-COLUMN($NR$1)/($NS19:$RN19=LARGE($NS19:$RN19,5)),COLUMNS($RN$4:$RR$4))),"")</f>
        <v/>
      </c>
      <c r="RV19" s="110" t="str" cm="1">
        <f t="array" ref="RV19">IFERROR(INDEX($NS$4:$RN$4,_xlfn.AGGREGATE(15,6,COLUMN($NS$4:$RN$4)-COLUMN($NR$1)/($NS19:$RN19=LARGE($NS19:$RN19,6)),COLUMNS($RN$4:$RS$4))),"")</f>
        <v>LW</v>
      </c>
      <c r="RW19" s="108" t="str">
        <f t="shared" si="499"/>
        <v/>
      </c>
      <c r="RX19" s="111" t="str">
        <f t="shared" ca="1" si="500"/>
        <v>R</v>
      </c>
      <c r="RY19" s="111" t="e" cm="1">
        <f t="array" aca="1" ref="RY19" ca="1">IF(INDIRECT(VLOOKUP(RY18,General!AC:AE,3,FALSE)&amp;RO18)&gt;0,RY18,RW18)</f>
        <v>#N/A</v>
      </c>
      <c r="RZ19" s="112">
        <f t="shared" ca="1" si="501"/>
        <v>4</v>
      </c>
      <c r="SA19" s="110" t="s">
        <v>45</v>
      </c>
      <c r="SB19" s="111" t="s">
        <v>45</v>
      </c>
      <c r="SC19" s="111" t="s">
        <v>45</v>
      </c>
      <c r="SD19" s="111" t="s">
        <v>45</v>
      </c>
      <c r="SE19" s="111" t="s">
        <v>45</v>
      </c>
      <c r="SF19" s="109" t="s">
        <v>45</v>
      </c>
      <c r="SG19" s="133" t="e">
        <f ca="1">IF(RQ19="",-1,COUNTIF(INDIRECT(SA19&amp;$DN$10):INDIRECT(SA19&amp;RO19),"Y"))</f>
        <v>#REF!</v>
      </c>
      <c r="SH19" s="136" t="e">
        <f ca="1">IF(RR19="",-1,COUNTIF(INDIRECT(SB19&amp;$DN$10):INDIRECT(SB19&amp;RO19),"Y"))</f>
        <v>#REF!</v>
      </c>
      <c r="SI19" s="136" t="e">
        <f ca="1">IF(RS19="",-1,COUNTIF(INDIRECT(SC19&amp;$DN$10):INDIRECT(SC19&amp;RO19),"Y"))</f>
        <v>#REF!</v>
      </c>
      <c r="SJ19" s="134" t="e">
        <f ca="1">IF(RT19="",-1,COUNTIF(INDIRECT(SD19&amp;$DN$10):INDIRECT(SD19&amp;RO19),"Y"))</f>
        <v>#REF!</v>
      </c>
      <c r="SK19" s="138">
        <f ca="1">IF(RU19="",-1,COUNTIF(INDIRECT(SE19&amp;$DN$10):INDIRECT(SE19&amp;RO19),"Y"))</f>
        <v>-1</v>
      </c>
      <c r="SL19" s="138" t="e">
        <f ca="1">IF(RV19="",-1,COUNTIF(INDIRECT(SF19&amp;$DN$10):INDIRECT(SF19&amp;RO19),"Y"))</f>
        <v>#REF!</v>
      </c>
      <c r="SM19" s="110" t="str" cm="1">
        <f t="array" ref="SM19">IFERROR(INDEX($DP$19:$DU$19,_xlfn.AGGREGATE(15,6,COLUMN($DP$19:$DU$19)-COLUMN($DO$19)/($NR$19:$NW$19=MAX($NR$19:$NW$19)),COLUMNS($DP$19:RQ19))),"")</f>
        <v/>
      </c>
      <c r="SN19" s="111" t="str" cm="1">
        <f t="array" ref="SN19">IFERROR(INDEX($DP$19:$DU$19,_xlfn.AGGREGATE(15,6,COLUMN($DP$19:$DU$19)-COLUMN($DO$19)/($NR$19:$NW$19=MAX($NR$19:$NW$19)),COLUMNS($DP$19:RR19))),"")</f>
        <v/>
      </c>
      <c r="SO19" s="111" t="str" cm="1">
        <f t="array" ref="SO19">IFERROR(INDEX($DP$19:$DU$19,_xlfn.AGGREGATE(15,6,COLUMN($DP$19:$DU$19)-COLUMN($DO$19)/($NR$19:$NW$19=MAX($NR$19:$NW$19)),COLUMNS($DP$19:RS19))),"")</f>
        <v/>
      </c>
      <c r="SP19" s="111" t="str" cm="1">
        <f t="array" ref="SP19">IFERROR(INDEX($DP$19:$DU$19,_xlfn.AGGREGATE(15,6,COLUMN($DP$19:$DU$19)-COLUMN($DO$19)/($NR$19:$NW$19=MAX($NR$19:$NW$19)),COLUMNS($DP$19:RT19))),"")</f>
        <v/>
      </c>
      <c r="SQ19" s="111" t="str" cm="1">
        <f t="array" ref="SQ19">IFERROR(INDEX($DP$19:$DU$19,_xlfn.AGGREGATE(15,6,COLUMN($DP$19:$DU$19)-COLUMN($DO$19)/($NR$19:$NW$19=MAX($NR$19:$NW$19)),COLUMNS($DP$19:RU19))),"")</f>
        <v/>
      </c>
      <c r="SR19" s="109" t="str" cm="1">
        <f t="array" ref="SR19">IFERROR(INDEX($DP$19:$DU$19,_xlfn.AGGREGATE(15,6,COLUMN($DP$19:$DU$19)-COLUMN($DO$19)/($NR$19:$NW$19=MAX($NR$19:$NW$19)),COLUMNS($DP$19:RV19))),"")</f>
        <v/>
      </c>
      <c r="SS19" s="114">
        <f t="shared" ca="1" si="485"/>
        <v>5</v>
      </c>
      <c r="ST19" s="112">
        <f t="shared" ca="1" si="502"/>
        <v>4</v>
      </c>
      <c r="SU19" s="137" t="str" cm="1">
        <f t="array" aca="1" ref="SU19" ca="1">INDEX(SM19:SR19,1,ST19)</f>
        <v/>
      </c>
      <c r="SV19" s="110" t="str">
        <f t="shared" ca="1" si="21"/>
        <v>B</v>
      </c>
      <c r="SW19" s="111" t="str">
        <f t="shared" ca="1" si="22"/>
        <v>T</v>
      </c>
      <c r="SX19" s="111" t="str">
        <f t="shared" si="23"/>
        <v>C</v>
      </c>
      <c r="SY19" s="111" t="str">
        <f t="shared" ca="1" si="12"/>
        <v/>
      </c>
      <c r="SZ19" s="111" t="str">
        <f t="shared" ca="1" si="13"/>
        <v>1</v>
      </c>
      <c r="TA19" s="111" t="str">
        <f t="shared" si="14"/>
        <v>L4F2</v>
      </c>
      <c r="TB19" s="114" t="str">
        <f t="shared" si="334"/>
        <v/>
      </c>
      <c r="TC19" s="114" t="str">
        <f t="shared" si="335"/>
        <v/>
      </c>
      <c r="TD19" s="114" t="str">
        <f t="shared" si="336"/>
        <v/>
      </c>
      <c r="TE19" s="114" t="str">
        <f t="shared" si="337"/>
        <v/>
      </c>
      <c r="TF19" s="114" t="str">
        <f t="shared" si="338"/>
        <v/>
      </c>
      <c r="TG19" s="114" t="str">
        <f t="shared" si="339"/>
        <v/>
      </c>
      <c r="TH19" s="114" t="e">
        <f t="shared" ca="1" si="340"/>
        <v>#VALUE!</v>
      </c>
      <c r="TI19" s="114" t="e">
        <f t="shared" ca="1" si="341"/>
        <v>#VALUE!</v>
      </c>
      <c r="TJ19" s="110">
        <f t="shared" si="15"/>
        <v>-2</v>
      </c>
      <c r="TK19" s="111">
        <f>IF(CC19="",0,IFERROR(VLOOKUP(CC14&amp;CC15&amp;CC16&amp;CC17&amp;CC18&amp;CC19,General!I:J,2,FALSE),0))</f>
        <v>1</v>
      </c>
      <c r="TL19" s="111">
        <f>IF(CF19="",0,IFERROR(VLOOKUP(CF14&amp;CF15&amp;CF16&amp;CF17&amp;CF18&amp;CF19,General!I:J,2,FALSE),0))</f>
        <v>-1</v>
      </c>
      <c r="TM19" s="111">
        <f>IF(CI19="",0,IFERROR(VLOOKUP(CI14&amp;CI15&amp;CI16&amp;CI17&amp;CI18&amp;CI19,General!I:J,2,FALSE),0))</f>
        <v>1</v>
      </c>
      <c r="TN19" s="111">
        <f>IF(CL19="",0,IFERROR(VLOOKUP(CL14&amp;CL15&amp;CL16&amp;CL17&amp;CL18&amp;CL19,General!I:J,2,FALSE),0))</f>
        <v>-1</v>
      </c>
      <c r="TO19" s="111">
        <f>IF(CO19="",0,IFERROR(VLOOKUP(CO14&amp;CO15&amp;CO16&amp;CO17&amp;CO18&amp;CO19,General!I:J,2,FALSE),0))</f>
        <v>-1</v>
      </c>
      <c r="TP19" s="111">
        <f>IF(CR19="",0,IFERROR(VLOOKUP(CR14&amp;CR15&amp;CR16&amp;CR17&amp;CR18&amp;CR19,General!I:J,2,FALSE),0))</f>
        <v>1</v>
      </c>
      <c r="TQ19" s="111">
        <f>IF(CU19="",0,IFERROR(VLOOKUP(CU14&amp;CU15&amp;CU16&amp;CU17&amp;CU18&amp;CU19,General!I:J,2,FALSE),0))</f>
        <v>-1</v>
      </c>
      <c r="TR19" s="111">
        <f>IF(CX19="",0,IFERROR(VLOOKUP(CX14&amp;CX15&amp;CX16&amp;CX17&amp;CX18&amp;CX19,General!I:J,2,FALSE),0))</f>
        <v>1</v>
      </c>
      <c r="TS19" s="111">
        <f>IF(DA19="",0,IFERROR(VLOOKUP(DA14&amp;DA15&amp;DA16&amp;DA17&amp;DA18&amp;DA19,General!I:J,2,FALSE),0))</f>
        <v>-1</v>
      </c>
      <c r="TT19" s="111">
        <f>IF(DD19="",0,IFERROR(VLOOKUP(DD14&amp;DD15&amp;DD16&amp;DD17&amp;DD18&amp;DD19,General!I:J,2,FALSE),0))</f>
        <v>1</v>
      </c>
      <c r="TU19" s="111">
        <f>IF(DG19="",0,IFERROR(VLOOKUP(DG14&amp;DG15&amp;DG16&amp;DG17&amp;DG18&amp;DG19,General!I:J,2,FALSE),0))</f>
        <v>-1</v>
      </c>
      <c r="TV19" s="111">
        <f>IF(DJ19="",0,IFERROR(VLOOKUP(DJ14&amp;DJ15&amp;DJ16&amp;DJ17&amp;DJ18&amp;DJ19,General!I:J,2,FALSE),0))</f>
        <v>1</v>
      </c>
      <c r="TW19" s="111">
        <f>IF(DM19="",0,IFERROR(VLOOKUP(DM14&amp;DM15&amp;DM16&amp;DM17&amp;DM18&amp;DM19,General!I:J,2,FALSE),0))</f>
        <v>-1</v>
      </c>
      <c r="TX19" s="111">
        <f>IF(DP19="",0,IFERROR(VLOOKUP(DP14&amp;DP15&amp;DP16&amp;DP17&amp;DP18&amp;DP19,General!I:J,2,FALSE),0))</f>
        <v>-1</v>
      </c>
      <c r="TY19" s="111">
        <f>IF(DS19="",0,IFERROR(VLOOKUP(DS14&amp;DS15&amp;DS16&amp;DS17&amp;DS18&amp;DS19,General!I:J,2,FALSE),0))</f>
        <v>1</v>
      </c>
      <c r="TZ19" s="111">
        <f>IF(DV19="",0,IFERROR(VLOOKUP(DV14&amp;DV15&amp;DV16&amp;DV17&amp;DV18&amp;DV19,General!I:J,2,FALSE),0))</f>
        <v>-1</v>
      </c>
      <c r="UA19" s="111">
        <f>IF(DY19="",0,IFERROR(VLOOKUP(DY14&amp;DY15&amp;DY16&amp;DY17&amp;DY18&amp;DY19,General!I:J,2,FALSE),0))</f>
        <v>1</v>
      </c>
      <c r="UB19" s="111">
        <f>IF(EE19="",0,IFERROR(VLOOKUP(EE14&amp;EE15&amp;EE16&amp;EE17&amp;EE18&amp;EE19,General!I:J,2,FALSE),0))</f>
        <v>1</v>
      </c>
      <c r="UC19" s="111">
        <f>IF(EH19="",0,IFERROR(VLOOKUP(EH14&amp;EH15&amp;EH16&amp;EH17&amp;EH18&amp;EH19,General!I:J,2,FALSE),0))</f>
        <v>1</v>
      </c>
      <c r="UD19" s="111">
        <f>IF(EK19="",0,IFERROR(VLOOKUP(EK14&amp;EK15&amp;EK16&amp;EK17&amp;EK18&amp;EK19,General!I:J,2,FALSE),0))</f>
        <v>-1</v>
      </c>
      <c r="UE19" s="111">
        <f>IF(EN19="",0,IFERROR(VLOOKUP(EN14&amp;EN15&amp;EN16&amp;EN17&amp;EN18&amp;EN19,General!I:J,2,FALSE),0))</f>
        <v>1</v>
      </c>
      <c r="UF19" s="111">
        <f>IF(EQ19="",0,IFERROR(VLOOKUP(EQ14&amp;EQ15&amp;EQ16&amp;EQ17&amp;EQ18&amp;EQ19,General!I:J,2,FALSE),0))</f>
        <v>-1</v>
      </c>
      <c r="UG19" s="111">
        <f>IF(ET19="",0,IFERROR(VLOOKUP(ET14&amp;ET15&amp;ET16&amp;ET17&amp;ET18&amp;ET19,General!I:J,2,FALSE),0))</f>
        <v>1</v>
      </c>
      <c r="UH19" s="111">
        <f>IF(EW19="",0,IFERROR(VLOOKUP(EW14&amp;EW15&amp;EW16&amp;EW17&amp;EW18&amp;EW19,General!I:J,2,FALSE),0))</f>
        <v>-1</v>
      </c>
      <c r="UI19" s="111">
        <f>IF(EZ19="",0,IFERROR(VLOOKUP(EZ14&amp;EZ15&amp;EZ16&amp;EZ17&amp;EZ18&amp;EZ19,General!I:J,2,FALSE),0))</f>
        <v>1</v>
      </c>
      <c r="UJ19" s="111">
        <f>IF(FC19="",0,IFERROR(VLOOKUP(FC14&amp;FC15&amp;FC16&amp;FC17&amp;FC18&amp;FC19,General!I:J,2,FALSE),0))</f>
        <v>1</v>
      </c>
      <c r="UK19" s="111">
        <f>IF(FF19="",0,IFERROR(VLOOKUP(FF14&amp;FF15&amp;FF16&amp;FF17&amp;FF18&amp;FF19,General!I:J,2,FALSE),0))</f>
        <v>1</v>
      </c>
      <c r="UL19" s="111">
        <f>IF(FI19="",0,IFERROR(VLOOKUP(FI14&amp;FI15&amp;FI16&amp;FI17&amp;FI18&amp;FI19,General!I:J,2,FALSE),0))</f>
        <v>-1</v>
      </c>
      <c r="UM19" s="111">
        <f>IF(FL19="",0,IFERROR(VLOOKUP(FL14&amp;FL15&amp;FL16&amp;FL17&amp;FL18&amp;FL19,General!I:J,2,FALSE),0))</f>
        <v>1</v>
      </c>
      <c r="UN19" s="111">
        <f>IF(FO19="",0,IFERROR(VLOOKUP(FO14&amp;FO15&amp;FO16&amp;FO17&amp;FO18&amp;FO19,General!I:J,2,FALSE),0))</f>
        <v>-1</v>
      </c>
      <c r="UO19" s="111">
        <f>IF(FR19="",0,IFERROR(VLOOKUP(FR14&amp;FR15&amp;FR16&amp;FR17&amp;FR18&amp;FR19,General!I:J,2,FALSE),0))</f>
        <v>-1</v>
      </c>
      <c r="UP19" s="111">
        <f>IF(FU19="",0,IFERROR(VLOOKUP(FU14&amp;FU15&amp;FU16&amp;FU17&amp;FU18&amp;FU19,General!I:J,2,FALSE),0))</f>
        <v>1</v>
      </c>
      <c r="UQ19" s="111">
        <f>IF(FX19="",0,IFERROR(VLOOKUP(FX14&amp;FX15&amp;FX16&amp;FX17&amp;FX18&amp;FX19,General!I:J,2,FALSE),0))</f>
        <v>-1</v>
      </c>
      <c r="UR19" s="111">
        <f>IF(GA19="",0,IFERROR(VLOOKUP(GA14&amp;GA15&amp;GA16&amp;GA17&amp;GA18&amp;GA19,General!I:J,2,FALSE),0))</f>
        <v>1</v>
      </c>
      <c r="US19" s="111">
        <f>IF(GD19="",0,IFERROR(VLOOKUP(GD14&amp;GD15&amp;GD16&amp;GD17&amp;GD18&amp;GD19,General!I:J,2,FALSE),0))</f>
        <v>-1</v>
      </c>
      <c r="UT19" s="111">
        <f>IF(GG19="",0,IFERROR(VLOOKUP(GG14&amp;GG15&amp;GG16&amp;GG17&amp;GG18&amp;GG19,General!I:J,2,FALSE),0))</f>
        <v>1</v>
      </c>
      <c r="UU19" s="111">
        <f>IF(GJ19="",0,IFERROR(VLOOKUP(GJ14&amp;GJ15&amp;GJ16&amp;GJ17&amp;GJ18&amp;GJ19,General!I:J,2,FALSE),0))</f>
        <v>1</v>
      </c>
      <c r="UV19" s="111">
        <f>IF(GM19="",0,IFERROR(VLOOKUP(GM14&amp;GM15&amp;GM16&amp;GM17&amp;GM18&amp;GM19,General!I:J,2,FALSE),0))</f>
        <v>-1</v>
      </c>
      <c r="UW19" s="111">
        <f>IF(GP19="",0,IFERROR(VLOOKUP(GP14&amp;GP15&amp;GP16&amp;GP17&amp;GP18&amp;GP19,General!I:J,2,FALSE),0))</f>
        <v>1</v>
      </c>
      <c r="UX19" s="111">
        <f>IF(GS19="",0,IFERROR(VLOOKUP(GS14&amp;GS15&amp;GS16&amp;GS17&amp;GS18&amp;GS19,General!I:J,2,FALSE),0))</f>
        <v>-1</v>
      </c>
      <c r="UY19" s="111">
        <f>IF(GV19="",0,IFERROR(VLOOKUP(GV14&amp;GV15&amp;GV16&amp;GV17&amp;GV18&amp;GV19,General!I:J,2,FALSE),0))</f>
        <v>1</v>
      </c>
      <c r="UZ19" s="111">
        <f>IF(GY19="",0,IFERROR(VLOOKUP(GY14&amp;GY15&amp;GY16&amp;GY17&amp;GY18&amp;GY19,General!I:J,2,FALSE),0))</f>
        <v>1</v>
      </c>
      <c r="VA19" s="111">
        <f>IF(HB19="",0,IFERROR(VLOOKUP(HB14&amp;HB15&amp;HB16&amp;HB17&amp;HB18&amp;HB19,General!I:J,2,FALSE),0))</f>
        <v>1</v>
      </c>
      <c r="VB19" s="111">
        <f>IF(HE19="",0,IFERROR(VLOOKUP(HE14&amp;HE15&amp;HE16&amp;HE17&amp;HE18&amp;HE19,General!I:J,2,FALSE),0))</f>
        <v>-1</v>
      </c>
      <c r="VC19" s="111">
        <f>IF(HH19="",0,IFERROR(VLOOKUP(HH14&amp;HH15&amp;HH16&amp;HH17&amp;HH18&amp;HH19,General!I:J,2,FALSE),0))</f>
        <v>1</v>
      </c>
      <c r="VD19" s="111">
        <f>IF(HK19="",0,IFERROR(VLOOKUP(HK14&amp;HK15&amp;HK16&amp;HK17&amp;HK18&amp;HK19,General!I:J,2,FALSE),0))</f>
        <v>-1</v>
      </c>
      <c r="VE19" s="111">
        <f>IF(HN19="",0,IFERROR(VLOOKUP(HN14&amp;HN15&amp;HN16&amp;HN17&amp;HN18&amp;HN19,General!I:J,2,FALSE),0))</f>
        <v>-1</v>
      </c>
      <c r="VF19" s="111">
        <f>IF(HQ19="",0,IFERROR(VLOOKUP(HQ14&amp;HQ15&amp;HQ16&amp;HQ17&amp;HQ18&amp;HQ19,General!I:J,2,FALSE),0))</f>
        <v>1</v>
      </c>
      <c r="VG19" s="111">
        <f>IF(HT19="",0,IFERROR(VLOOKUP(HT14&amp;HT15&amp;HT16&amp;HT17&amp;HT18&amp;HT19,General!I:J,2,FALSE),0))</f>
        <v>-1</v>
      </c>
      <c r="VH19" s="111">
        <f>IF(HW19="",0,IFERROR(VLOOKUP(HW14&amp;HW15&amp;HW16&amp;HW17&amp;HW18&amp;HW19,General!I:J,2,FALSE),0))</f>
        <v>1</v>
      </c>
      <c r="VI19" s="111">
        <f>IF(HZ19="",0,IFERROR(VLOOKUP(HZ14&amp;HZ15&amp;HZ16&amp;HZ17&amp;HZ18&amp;HZ19,General!I:J,2,FALSE),0))</f>
        <v>-1</v>
      </c>
      <c r="VJ19" s="111">
        <f>IF(FF19="",0,IFERROR(VLOOKUP(FF14&amp;FF15&amp;FF16&amp;FF17&amp;FF18&amp;FF19,General!I:J,2,FALSE),0))</f>
        <v>1</v>
      </c>
      <c r="VK19" s="111">
        <f>IF(FI19="",0,IFERROR(VLOOKUP(FI14&amp;FI15&amp;FI16&amp;FI17&amp;FI18&amp;FI19,General!I:J,2,FALSE),0))</f>
        <v>-1</v>
      </c>
      <c r="VL19" s="111">
        <f>IF(II19="",0,IFERROR(VLOOKUP(II14&amp;II15&amp;II16&amp;II17&amp;II18&amp;II19,General!I:J,2,FALSE),0))</f>
        <v>1</v>
      </c>
      <c r="VM19" s="111">
        <f>IF(IL19="",0,IFERROR(VLOOKUP(IL14&amp;IL15&amp;IL16&amp;IL17&amp;IL18&amp;IL19,General!I:J,2,FALSE),0))</f>
        <v>1</v>
      </c>
      <c r="VN19" s="111">
        <f>IF(IO19="",0,IFERROR(VLOOKUP(IO14&amp;IO15&amp;IO16&amp;IO17&amp;IO18&amp;IO19,General!I:J,2,FALSE),0))</f>
        <v>-1</v>
      </c>
      <c r="VO19" s="111">
        <f>IF(IR19="",0,IFERROR(VLOOKUP(IR14&amp;IR15&amp;IR16&amp;IR17&amp;IR18&amp;IR19,General!I:J,2,FALSE),0))</f>
        <v>1</v>
      </c>
      <c r="VP19" s="111">
        <f>IF(IU19="",0,IFERROR(VLOOKUP(IU14&amp;IU15&amp;IU16&amp;IU17&amp;IU18&amp;IU19,General!I:J,2,FALSE),0))</f>
        <v>-1</v>
      </c>
      <c r="VQ19" s="111">
        <f>IF(IX19="",0,IFERROR(VLOOKUP(IX14&amp;IX15&amp;IX16&amp;IX17&amp;IX18&amp;IX19,General!I:J,2,FALSE),0))</f>
        <v>1</v>
      </c>
      <c r="VR19" s="111">
        <f>IF(JA19="",0,IFERROR(VLOOKUP(JA14&amp;JA15&amp;JA16&amp;JA17&amp;JA18&amp;JA19,General!I:J,2,FALSE),0))</f>
        <v>1</v>
      </c>
      <c r="VS19" s="111">
        <f>IF(JD19="",0,IFERROR(VLOOKUP(JD14&amp;JD15&amp;JD16&amp;JD17&amp;JD18&amp;JD19,General!I:J,2,FALSE),0))</f>
        <v>1</v>
      </c>
      <c r="VT19" s="111">
        <f>IF(JG19="",0,IFERROR(VLOOKUP(JG14&amp;JG15&amp;JG16&amp;JG17&amp;JG18&amp;JG19,General!I:J,2,FALSE),0))</f>
        <v>-1</v>
      </c>
      <c r="VU19" s="111">
        <f>IF(JJ19="",0,IFERROR(VLOOKUP(JJ14&amp;JJ15&amp;JJ16&amp;JJ17&amp;JJ18&amp;JJ19,General!I:J,2,FALSE),0))</f>
        <v>1</v>
      </c>
      <c r="VV19" s="111">
        <f>IF(JM19="",0,IFERROR(VLOOKUP(JM14&amp;JM15&amp;JM16&amp;JM17&amp;JM18&amp;JM19,General!I:J,2,FALSE),0))</f>
        <v>-1</v>
      </c>
      <c r="VW19" s="111">
        <f>IF(JP19="",0,IFERROR(VLOOKUP(JP14&amp;JP15&amp;JP16&amp;JP17&amp;JP18&amp;JP19,General!I:J,2,FALSE),0))</f>
        <v>-1</v>
      </c>
      <c r="VX19" s="111">
        <f>IF(JS19="",0,IFERROR(VLOOKUP(JS14&amp;JS15&amp;JS16&amp;JS17&amp;JS18&amp;JS19,General!I:J,2,FALSE),0))</f>
        <v>1</v>
      </c>
      <c r="VY19" s="111">
        <f>IF(JV19="",0,IFERROR(VLOOKUP(JV14&amp;JV15&amp;JV16&amp;JV17&amp;JV18&amp;JV19,General!I:J,2,FALSE),0))</f>
        <v>-1</v>
      </c>
      <c r="VZ19" s="111">
        <f>IF(JY19="",0,IFERROR(VLOOKUP(JY14&amp;JY15&amp;JY16&amp;JY17&amp;JY18&amp;JY19,General!I:J,2,FALSE),0))</f>
        <v>1</v>
      </c>
      <c r="WA19" s="111">
        <f>IF(KB19="",0,IFERROR(VLOOKUP(KB14&amp;KB15&amp;KB16&amp;KB17&amp;KB18&amp;KB19,General!I:J,2,FALSE),0))</f>
        <v>-1</v>
      </c>
      <c r="WB19" s="111">
        <f>IF(KE19="",0,IFERROR(VLOOKUP(KE14&amp;KE15&amp;KE16&amp;KE17&amp;KE18&amp;KE19,General!I:J,2,FALSE),0))</f>
        <v>1</v>
      </c>
      <c r="WC19" s="111">
        <f>IF(KH19="",0,IFERROR(VLOOKUP(KH14&amp;KH15&amp;KH16&amp;KH17&amp;KH18&amp;KH19,General!I:J,2,FALSE),0))</f>
        <v>1</v>
      </c>
      <c r="WD19" s="111">
        <f>IF(KK19="",0,IFERROR(VLOOKUP(KK14&amp;KK15&amp;KK16&amp;KK17&amp;KK18&amp;KK19,General!I:J,2,FALSE),0))</f>
        <v>1</v>
      </c>
      <c r="WE19" s="111">
        <f>IF(KN19="",0,IFERROR(VLOOKUP(KN14&amp;KN15&amp;KN16&amp;KN17&amp;KN18&amp;KN19,General!I:J,2,FALSE),0))</f>
        <v>1</v>
      </c>
      <c r="WF19" s="111">
        <f>IF(KQ19="",0,IFERROR(VLOOKUP(KQ14&amp;KQ15&amp;KQ16&amp;KQ17&amp;KQ18&amp;KQ19,General!I:J,2,FALSE),0))</f>
        <v>-1</v>
      </c>
      <c r="WG19" s="111">
        <f>IF(KT19="",0,IFERROR(VLOOKUP(KT14&amp;KT15&amp;KT16&amp;KT17&amp;KT18&amp;KT19,General!I:J,2,FALSE),0))</f>
        <v>1</v>
      </c>
      <c r="WH19" s="111">
        <f>IF(KW19="",0,IFERROR(VLOOKUP(KW14&amp;KW15&amp;KW16&amp;KW17&amp;KW18&amp;KW19,General!I:J,2,FALSE),0))</f>
        <v>-1</v>
      </c>
      <c r="WI19" s="111">
        <f>IF(KZ19="",0,IFERROR(VLOOKUP(KZ14&amp;KZ15&amp;KZ16&amp;KZ17&amp;KZ18&amp;KZ19,General!I:J,2,FALSE),0))</f>
        <v>1</v>
      </c>
      <c r="WJ19" s="111">
        <f>IF(LC19="",0,IFERROR(VLOOKUP(LC14&amp;LC15&amp;LC16&amp;LC17&amp;LC18&amp;LC19,General!I:J,2,FALSE),0))</f>
        <v>1</v>
      </c>
      <c r="WK19" s="111">
        <f>IF(LF19="",0,IFERROR(VLOOKUP(LF14&amp;LF15&amp;LF16&amp;LF17&amp;LF18&amp;LF19,General!I:J,2,FALSE),0))</f>
        <v>-1</v>
      </c>
      <c r="WL19" s="111">
        <f>IF(LI19="",0,IFERROR(VLOOKUP(LI14&amp;LI15&amp;LI16&amp;LI17&amp;LI18&amp;LI19,General!I:J,2,FALSE),0))</f>
        <v>-1</v>
      </c>
      <c r="WM19" s="111">
        <f>IF(LL19="",0,IFERROR(VLOOKUP(LL14&amp;LL15&amp;LL16&amp;LL17&amp;LL18&amp;LL19,General!I:J,2,FALSE),0))</f>
        <v>-1</v>
      </c>
      <c r="WN19" s="111">
        <f>IF(LO19="",0,IFERROR(VLOOKUP(LO14&amp;LO15&amp;LO16&amp;LO17&amp;LO18&amp;LO19,General!I:J,2,FALSE),0))</f>
        <v>-1</v>
      </c>
      <c r="WO19" s="111">
        <f>IF(LR19="",0,IFERROR(VLOOKUP(LR14&amp;LR15&amp;LR16&amp;LR17&amp;LR18&amp;LR19,General!I:J,2,FALSE),0))</f>
        <v>-1</v>
      </c>
      <c r="WP19" s="111">
        <f>IF(LU19="",0,IFERROR(VLOOKUP(LU14&amp;LU15&amp;LU16&amp;LU17&amp;LU18&amp;LU19,General!I:J,2,FALSE),0))</f>
        <v>1</v>
      </c>
      <c r="WQ19" s="111">
        <f>IF(LX19="",0,IFERROR(VLOOKUP(LX14&amp;LX15&amp;LX16&amp;LX17&amp;LX18&amp;LX19,General!I:J,2,FALSE),0))</f>
        <v>1</v>
      </c>
      <c r="WR19" s="111">
        <f>IF(MA19="",0,IFERROR(VLOOKUP(MA14&amp;MA15&amp;MA16&amp;MA17&amp;MA18&amp;MA19,General!I:J,2,FALSE),0))</f>
        <v>1</v>
      </c>
      <c r="WS19" s="111">
        <f>IF(MD19="",0,IFERROR(VLOOKUP(MD14&amp;MD15&amp;MD16&amp;MD17&amp;MD18&amp;MD19,General!I:J,2,FALSE),0))</f>
        <v>-1</v>
      </c>
      <c r="WT19" s="111">
        <f>IF(MG19="",0,IFERROR(VLOOKUP(MG14&amp;MG15&amp;MG16&amp;MG17&amp;MG18&amp;MG19,General!I:J,2,FALSE),0))</f>
        <v>1</v>
      </c>
      <c r="WU19" s="111">
        <f>IF(MJ19="",0,IFERROR(VLOOKUP(MJ14&amp;MJ15&amp;MJ16&amp;MJ17&amp;MJ18&amp;MJ19,General!I:J,2,FALSE),0))</f>
        <v>1</v>
      </c>
      <c r="WV19" s="111">
        <f>IF(MM19="",0,IFERROR(VLOOKUP(MM14&amp;MM15&amp;MM16&amp;MM17&amp;MM18&amp;MM19,General!I:J,2,FALSE),0))</f>
        <v>1</v>
      </c>
      <c r="WW19" s="111">
        <f>IF(MP19="",0,IFERROR(VLOOKUP(MP14&amp;MP15&amp;MP16&amp;MP17&amp;MP18&amp;MP19,General!I:J,2,FALSE),0))</f>
        <v>1</v>
      </c>
      <c r="WX19" s="111">
        <f>IF(MS19="",0,IFERROR(VLOOKUP(MS14&amp;MS15&amp;MS16&amp;MS17&amp;MS18&amp;MS19,General!I:J,2,FALSE),0))</f>
        <v>-1</v>
      </c>
      <c r="WY19" s="111">
        <f>IF(MV19="",0,IFERROR(VLOOKUP(MV14&amp;MV15&amp;MV16&amp;MV17&amp;MV18&amp;MV19,General!I:J,2,FALSE),0))</f>
        <v>1</v>
      </c>
      <c r="WZ19" s="111">
        <f>IF(MY19="",0,IFERROR(VLOOKUP(MY14&amp;MY15&amp;MY16&amp;MY17&amp;MY18&amp;MY19,General!I:J,2,FALSE),0))</f>
        <v>-1</v>
      </c>
      <c r="XA19" s="111">
        <f>IF(NB19="",0,IFERROR(VLOOKUP(NB14&amp;NB15&amp;NB16&amp;NB17&amp;NB18&amp;NB19,General!I:J,2,FALSE),0))</f>
        <v>1</v>
      </c>
      <c r="XB19" s="111">
        <f>IF(NE19="",0,IFERROR(VLOOKUP(NE14&amp;NE15&amp;NE16&amp;NE17&amp;NE18&amp;NE19,General!I:J,2,FALSE),0))</f>
        <v>1</v>
      </c>
      <c r="XC19" s="111">
        <f>IF(NH19="",0,IFERROR(VLOOKUP(NH14&amp;NH15&amp;NH16&amp;NH17&amp;NH18&amp;NH19,General!I:J,2,FALSE),0))</f>
        <v>1</v>
      </c>
      <c r="XD19" s="111">
        <f>IF(NK19="",0,IFERROR(VLOOKUP(NK14&amp;NK15&amp;NK16&amp;NK17&amp;NK18&amp;NK19,General!I:J,2,FALSE),0))</f>
        <v>-1</v>
      </c>
      <c r="XE19" s="109">
        <f>IF(NN19="",0,IFERROR(VLOOKUP(NN14&amp;NN15&amp;NN16&amp;NN17&amp;NN18&amp;NN19,General!I:J,2,FALSE),0))</f>
        <v>-1</v>
      </c>
      <c r="XF19" s="155">
        <f>IF(EB19="",0,IFERROR(VLOOKUP(EB14&amp;EB15&amp;EB16&amp;EB17&amp;EB18&amp;EB19,General!I:J,2,FALSE),0))</f>
        <v>1</v>
      </c>
      <c r="XG19" s="109">
        <v>0</v>
      </c>
      <c r="XH19" s="114" t="str">
        <f t="shared" si="486"/>
        <v/>
      </c>
      <c r="XI19" s="114" t="str">
        <f t="shared" ca="1" si="342"/>
        <v>N</v>
      </c>
      <c r="XJ19" s="114" t="str">
        <f t="shared" ca="1" si="343"/>
        <v>N</v>
      </c>
      <c r="XK19" s="114" t="str">
        <f t="shared" si="344"/>
        <v>N</v>
      </c>
      <c r="XL19" s="114" t="str">
        <f t="shared" si="345"/>
        <v/>
      </c>
      <c r="XM19" s="150" t="str">
        <f t="shared" si="346"/>
        <v/>
      </c>
      <c r="XN19" s="114" t="str">
        <f t="shared" si="347"/>
        <v/>
      </c>
      <c r="XO19" s="114" t="str">
        <f t="shared" si="348"/>
        <v/>
      </c>
      <c r="XP19" s="114" t="str">
        <f t="shared" si="349"/>
        <v/>
      </c>
      <c r="XQ19" s="114" t="str">
        <f t="shared" si="350"/>
        <v/>
      </c>
      <c r="XR19" s="114" t="str">
        <f t="shared" si="351"/>
        <v/>
      </c>
      <c r="XS19" s="114" t="str">
        <f t="shared" si="3"/>
        <v/>
      </c>
      <c r="XT19" s="114">
        <f t="shared" si="4"/>
        <v>4</v>
      </c>
      <c r="XU19" s="114" t="str">
        <f t="shared" si="352"/>
        <v>12000</v>
      </c>
      <c r="XV19" s="114" t="str">
        <f t="shared" si="352"/>
        <v>00123</v>
      </c>
      <c r="XW19" s="114" t="str">
        <f t="shared" si="487"/>
        <v>012000</v>
      </c>
      <c r="XX19" s="114" t="str">
        <f t="shared" si="487"/>
        <v>100123</v>
      </c>
      <c r="XY19" s="114" t="str">
        <f t="shared" si="488"/>
        <v>B</v>
      </c>
      <c r="XZ19" s="114" t="str">
        <f t="shared" si="489"/>
        <v>B</v>
      </c>
      <c r="YA19" s="114" t="str">
        <f t="shared" ca="1" si="353"/>
        <v/>
      </c>
      <c r="YB19" s="114" t="str">
        <f t="shared" ca="1" si="354"/>
        <v/>
      </c>
      <c r="YC19" s="114" t="str">
        <f t="shared" ca="1" si="355"/>
        <v>1</v>
      </c>
      <c r="YD19" s="114" t="str">
        <f t="shared" ca="1" si="356"/>
        <v/>
      </c>
      <c r="YE19" s="114" t="str">
        <f t="shared" si="357"/>
        <v>F2</v>
      </c>
      <c r="YF19" s="114" t="str">
        <f t="shared" si="358"/>
        <v/>
      </c>
      <c r="YG19" s="114" t="str">
        <f t="shared" ca="1" si="490"/>
        <v/>
      </c>
      <c r="YH19" s="114" t="str">
        <f t="shared" ca="1" si="491"/>
        <v/>
      </c>
      <c r="YI19" s="114" t="str">
        <f t="shared" si="492"/>
        <v/>
      </c>
      <c r="YJ19" s="114" t="str">
        <f t="shared" si="359"/>
        <v/>
      </c>
      <c r="YK19" s="114"/>
      <c r="YL19" s="114">
        <v>0</v>
      </c>
      <c r="YM19" s="114">
        <v>0</v>
      </c>
      <c r="YN19" s="114">
        <v>0</v>
      </c>
      <c r="YO19" s="114">
        <v>0</v>
      </c>
      <c r="YP19" s="114">
        <v>2</v>
      </c>
      <c r="YQ19" s="98"/>
      <c r="YR19" s="114">
        <v>0</v>
      </c>
      <c r="YS19" s="114">
        <v>0</v>
      </c>
      <c r="YU19" s="152">
        <f>LARGE(NS19:RN19,1)</f>
        <v>10</v>
      </c>
      <c r="YV19" s="152">
        <f>LARGE(NS19:RN19,2)</f>
        <v>10</v>
      </c>
      <c r="YW19" s="152">
        <f>LARGE(NS19:RN19,3)</f>
        <v>10</v>
      </c>
      <c r="YX19" s="152">
        <f>LARGE(NS19:RN19,4)</f>
        <v>10</v>
      </c>
      <c r="YY19" s="152">
        <f>LARGE(NS19:RN19,5)</f>
        <v>8</v>
      </c>
      <c r="YZ19" s="1" t="str">
        <f>IF(M18="","",INDEX($NS$4:$RN$4,MATCH(YU18,$NS18:$RN18,0)))</f>
        <v>GF</v>
      </c>
      <c r="ZA19" s="1" t="str">
        <f>IF(M18="","",INDEX($NS$4:$RN$4,MATCH(YV18,$NS18:$RN18,0)))</f>
        <v>GF</v>
      </c>
      <c r="ZB19" s="1" t="str">
        <f>IF(M18="","",INDEX($NS$4:$RN$4,MATCH(YW18,$NS18:$RN18,0)))</f>
        <v>GF</v>
      </c>
      <c r="ZC19" s="1" t="str">
        <f>IF(M18="","",INDEX($NS$4:$RN$4,MATCH(YX18,$NS18:$RN18,0)))</f>
        <v>GF</v>
      </c>
      <c r="ZD19" s="1" t="str">
        <f>IF(M18="","",INDEX($NS$4:$RN$4,MATCH(YY18,$NS18:$RN18,0)))</f>
        <v>ED</v>
      </c>
      <c r="ZE19" s="1" t="str" cm="1">
        <f t="array" aca="1" ref="ZE19" ca="1">IF(INDIRECT(VLOOKUP(ZE18,General!AC:AE,3,FALSE)&amp;RO18)&gt;=9,ZE18,YZ19)</f>
        <v>GF</v>
      </c>
      <c r="ZF19" s="1" t="str" cm="1">
        <f t="array" aca="1" ref="ZF19" ca="1">IF(AND(INDIRECT(VLOOKUP(ZF18,General!AC:AE,3,FALSE)&amp;RO18)&gt;1,ZF18&lt;&gt;ZE19),ZF18,IF(YZ19&lt;&gt;ZE19,YZ19,IF(AND(YZ19=ZA19,YZ19=ZB19),ZC19,IF(YZ19=ZA19,ZB19,ZA19))))</f>
        <v>DX</v>
      </c>
      <c r="ZG19" s="1" t="str">
        <f t="shared" si="503"/>
        <v>CT</v>
      </c>
      <c r="ZH19" s="1" t="str" cm="1">
        <f t="array" aca="1" ref="ZH19" ca="1">INDIRECT(ZE19&amp;RO19)</f>
        <v>B</v>
      </c>
      <c r="ZI19" s="1" t="str" cm="1">
        <f t="array" aca="1" ref="ZI19" ca="1">INDIRECT(ZF19&amp;RO19)</f>
        <v>B</v>
      </c>
      <c r="ZJ19" s="1" t="str" cm="1">
        <f t="array" aca="1" ref="ZJ19" ca="1">INDIRECT(ZG19&amp;RO19)</f>
        <v>P</v>
      </c>
      <c r="ZK19" s="1" t="str">
        <f ca="1">VLOOKUP(ZE19,General!AF:AG,2,FALSE)</f>
        <v>S37</v>
      </c>
      <c r="ZL19" s="1" t="str">
        <f ca="1">VLOOKUP(ZF19,General!AF:AG,2,FALSE)</f>
        <v xml:space="preserve">L5O </v>
      </c>
      <c r="ZM19" s="1" t="str">
        <f>VLOOKUP(ZG19,General!AF:AG,2,FALSE)</f>
        <v>T</v>
      </c>
      <c r="ZN19" s="1" t="str">
        <f t="shared" ca="1" si="504"/>
        <v>Y</v>
      </c>
      <c r="ZO19" s="1" t="str">
        <f t="shared" ca="1" si="505"/>
        <v>Y</v>
      </c>
      <c r="ZP19" s="1" t="str">
        <f t="shared" si="506"/>
        <v>Y</v>
      </c>
      <c r="ZR19" s="1">
        <f t="shared" si="1"/>
        <v>1</v>
      </c>
    </row>
    <row r="20" spans="1:694" ht="15.75" thickBot="1">
      <c r="A20" s="1">
        <v>6</v>
      </c>
      <c r="B20" s="11" t="str">
        <f t="shared" ca="1" si="509"/>
        <v>B1</v>
      </c>
      <c r="C20" s="53" t="str">
        <f t="shared" ca="1" si="510"/>
        <v/>
      </c>
      <c r="D20" s="12" t="str">
        <f t="shared" ca="1" si="511"/>
        <v/>
      </c>
      <c r="E20" s="23" t="str">
        <f t="shared" ca="1" si="511"/>
        <v>B</v>
      </c>
      <c r="F20" s="13" t="str">
        <f t="shared" ca="1" si="512"/>
        <v>W</v>
      </c>
      <c r="H20" s="56"/>
      <c r="I20" s="12"/>
      <c r="J20" s="23"/>
      <c r="K20" s="13"/>
      <c r="L20" s="32"/>
      <c r="M20" s="68" t="s">
        <v>6</v>
      </c>
      <c r="O20" s="11">
        <v>0</v>
      </c>
      <c r="P20" s="12">
        <v>0</v>
      </c>
      <c r="Q20" s="23">
        <v>0</v>
      </c>
      <c r="R20" s="48">
        <v>0</v>
      </c>
      <c r="S20" s="48">
        <f t="shared" ca="1" si="513"/>
        <v>1</v>
      </c>
      <c r="T20" s="59" t="str">
        <f t="shared" ca="1" si="514"/>
        <v/>
      </c>
      <c r="U20" s="48">
        <f ca="1">IF(M20="","",IF(B20="NB",U19,IF(T20="",SUM($T$5:$T20)+S20,SUM($T$5:$T20))))</f>
        <v>5</v>
      </c>
      <c r="V20" s="60" t="str">
        <f t="shared" ca="1" si="0"/>
        <v/>
      </c>
      <c r="W20" s="35">
        <f t="shared" ca="1" si="515"/>
        <v>1</v>
      </c>
      <c r="X20" s="37" t="str">
        <f t="shared" ca="1" si="516"/>
        <v>W</v>
      </c>
      <c r="Y20" s="9" t="str">
        <f t="shared" ca="1" si="16"/>
        <v>D</v>
      </c>
      <c r="Z20" s="4" t="str">
        <f t="shared" si="17"/>
        <v>D</v>
      </c>
      <c r="AA20" s="4" t="str">
        <f t="shared" si="18"/>
        <v>C</v>
      </c>
      <c r="AB20" s="4" t="str">
        <f t="shared" ca="1" si="494"/>
        <v>W</v>
      </c>
      <c r="AC20" s="4">
        <f t="shared" si="495"/>
        <v>0</v>
      </c>
      <c r="AD20" s="4">
        <f t="shared" si="496"/>
        <v>0</v>
      </c>
      <c r="AE20" s="1" t="str">
        <f t="shared" ca="1" si="25"/>
        <v/>
      </c>
      <c r="AF20" s="1" t="str">
        <f t="shared" ca="1" si="26"/>
        <v>B</v>
      </c>
      <c r="AG20" s="1" t="str">
        <f t="shared" ca="1" si="497"/>
        <v/>
      </c>
      <c r="AH20" s="1" t="str">
        <f t="shared" ca="1" si="27"/>
        <v>B</v>
      </c>
      <c r="AI20" s="1" t="str">
        <f t="shared" ca="1" si="28"/>
        <v>B</v>
      </c>
      <c r="AJ20" s="1" t="str">
        <f t="shared" ca="1" si="29"/>
        <v/>
      </c>
      <c r="AK20" s="1">
        <f t="shared" ca="1" si="360"/>
        <v>0</v>
      </c>
      <c r="AL20" s="1">
        <f t="shared" ca="1" si="361"/>
        <v>1</v>
      </c>
      <c r="AM20" s="1">
        <f t="shared" ca="1" si="9"/>
        <v>3</v>
      </c>
      <c r="AN20" s="1">
        <f t="shared" ca="1" si="30"/>
        <v>1</v>
      </c>
      <c r="AO20" s="1" t="str">
        <f t="shared" ca="1" si="526"/>
        <v>S</v>
      </c>
      <c r="AP20" s="1" t="str">
        <f t="shared" ca="1" si="31"/>
        <v>Y</v>
      </c>
      <c r="AQ20" s="1" t="str">
        <f t="shared" si="32"/>
        <v>N</v>
      </c>
      <c r="AR20" s="1" t="str">
        <f t="shared" si="33"/>
        <v>N</v>
      </c>
      <c r="AS20" s="1">
        <f t="shared" ca="1" si="34"/>
        <v>1</v>
      </c>
      <c r="AT20" s="14" t="str">
        <f t="shared" ca="1" si="362"/>
        <v>N</v>
      </c>
      <c r="AU20" s="1" t="str">
        <f t="shared" ca="1" si="35"/>
        <v>N</v>
      </c>
      <c r="AV20" s="1" t="str">
        <f t="shared" ca="1" si="36"/>
        <v>N</v>
      </c>
      <c r="AW20" s="1" t="str">
        <f t="shared" ca="1" si="37"/>
        <v>N</v>
      </c>
      <c r="AX20" s="1" t="str">
        <f t="shared" ca="1" si="38"/>
        <v>B</v>
      </c>
      <c r="AY20" s="1" t="str">
        <f t="shared" si="39"/>
        <v/>
      </c>
      <c r="AZ20" s="1" t="str">
        <f t="shared" si="10"/>
        <v/>
      </c>
      <c r="BA20" s="1">
        <f t="shared" si="11"/>
        <v>5</v>
      </c>
      <c r="BB20" s="1" t="str">
        <f t="shared" si="40"/>
        <v>20000</v>
      </c>
      <c r="BC20" s="1" t="str">
        <f t="shared" si="40"/>
        <v>01234</v>
      </c>
      <c r="BD20" s="1" t="str">
        <f t="shared" si="363"/>
        <v>120000</v>
      </c>
      <c r="BE20" s="1" t="str">
        <f t="shared" si="363"/>
        <v>001234</v>
      </c>
      <c r="BF20" s="1" t="str">
        <f t="shared" si="364"/>
        <v>B</v>
      </c>
      <c r="BG20" s="1" t="str">
        <f t="shared" ca="1" si="41"/>
        <v>L4W</v>
      </c>
      <c r="BH20" s="1" t="str">
        <f t="shared" ca="1" si="365"/>
        <v>B</v>
      </c>
      <c r="BI20" s="1" t="str">
        <f t="shared" ca="1" si="42"/>
        <v/>
      </c>
      <c r="BJ20" s="1" t="str">
        <f t="shared" ca="1" si="366"/>
        <v>B</v>
      </c>
      <c r="BK20" s="1" t="str">
        <f t="shared" ca="1" si="43"/>
        <v>0</v>
      </c>
      <c r="BL20" s="1" t="str">
        <f t="shared" ca="1" si="367"/>
        <v>B</v>
      </c>
      <c r="BM20" s="1">
        <f t="shared" ca="1" si="368"/>
        <v>1</v>
      </c>
      <c r="BN20" s="1">
        <f t="shared" ca="1" si="369"/>
        <v>1</v>
      </c>
      <c r="BO20" s="1">
        <f t="shared" ca="1" si="370"/>
        <v>1</v>
      </c>
      <c r="BR20" s="1" t="str">
        <f>General!A18</f>
        <v>L5</v>
      </c>
      <c r="BS20" s="1" t="str">
        <f>General!B18</f>
        <v>L</v>
      </c>
      <c r="BT20" s="1" t="str">
        <f>General!C18</f>
        <v>L5L</v>
      </c>
      <c r="BU20" s="1" t="str">
        <f>General!D18</f>
        <v>F2</v>
      </c>
      <c r="BW20" s="1" t="str">
        <f>General!F18</f>
        <v>LLWW</v>
      </c>
      <c r="BX20" s="1">
        <f>General!G18</f>
        <v>1</v>
      </c>
      <c r="BZ20" s="1">
        <f t="shared" si="2"/>
        <v>1</v>
      </c>
      <c r="CA20" s="1" t="str">
        <f t="shared" ref="CA20" si="532">CH20</f>
        <v>B</v>
      </c>
      <c r="CB20" s="98" t="str">
        <f t="shared" si="44"/>
        <v>B</v>
      </c>
      <c r="CC20" s="99" t="str">
        <f t="shared" si="45"/>
        <v>Y</v>
      </c>
      <c r="CD20" s="97">
        <f t="shared" si="46"/>
        <v>-1</v>
      </c>
      <c r="CE20" s="98" t="str">
        <f t="shared" si="47"/>
        <v>P</v>
      </c>
      <c r="CF20" s="99" t="str">
        <f t="shared" si="48"/>
        <v>N</v>
      </c>
      <c r="CG20" s="97">
        <f t="shared" si="49"/>
        <v>1</v>
      </c>
      <c r="CH20" s="98" t="str">
        <f t="shared" si="50"/>
        <v>B</v>
      </c>
      <c r="CI20" s="99" t="str">
        <f t="shared" si="51"/>
        <v>Y</v>
      </c>
      <c r="CJ20" s="97">
        <f t="shared" si="52"/>
        <v>3</v>
      </c>
      <c r="CK20" s="98" t="str">
        <f t="shared" si="53"/>
        <v>P</v>
      </c>
      <c r="CL20" s="99" t="str">
        <f t="shared" si="54"/>
        <v>N</v>
      </c>
      <c r="CM20" s="97">
        <f t="shared" si="55"/>
        <v>-3</v>
      </c>
      <c r="CN20" s="98" t="str">
        <f t="shared" si="371"/>
        <v>B</v>
      </c>
      <c r="CO20" s="99" t="str">
        <f t="shared" si="56"/>
        <v>Y</v>
      </c>
      <c r="CP20" s="97">
        <f t="shared" si="57"/>
        <v>-1</v>
      </c>
      <c r="CQ20" s="98" t="str">
        <f t="shared" si="58"/>
        <v>B</v>
      </c>
      <c r="CR20" s="99" t="str">
        <f t="shared" si="59"/>
        <v>Y</v>
      </c>
      <c r="CS20" s="97">
        <f t="shared" si="60"/>
        <v>1</v>
      </c>
      <c r="CT20" s="98" t="str">
        <f t="shared" si="61"/>
        <v>P</v>
      </c>
      <c r="CU20" s="99" t="str">
        <f t="shared" si="62"/>
        <v>N</v>
      </c>
      <c r="CV20" s="97">
        <f t="shared" si="63"/>
        <v>-1</v>
      </c>
      <c r="CW20" s="98" t="str">
        <f t="shared" si="64"/>
        <v>P</v>
      </c>
      <c r="CX20" s="99" t="str">
        <f t="shared" si="65"/>
        <v>N</v>
      </c>
      <c r="CY20" s="100">
        <f t="shared" si="66"/>
        <v>1</v>
      </c>
      <c r="CZ20" s="98" t="str">
        <f t="shared" si="67"/>
        <v>B</v>
      </c>
      <c r="DA20" s="99" t="str">
        <f t="shared" si="68"/>
        <v>Y</v>
      </c>
      <c r="DB20" s="97">
        <f t="shared" si="69"/>
        <v>-3</v>
      </c>
      <c r="DC20" s="98" t="str">
        <f t="shared" si="70"/>
        <v>B</v>
      </c>
      <c r="DD20" s="99" t="str">
        <f t="shared" si="71"/>
        <v>Y</v>
      </c>
      <c r="DE20" s="97">
        <f t="shared" si="72"/>
        <v>3</v>
      </c>
      <c r="DF20" s="98" t="str">
        <f t="shared" si="73"/>
        <v>P</v>
      </c>
      <c r="DG20" s="99" t="str">
        <f t="shared" si="74"/>
        <v>N</v>
      </c>
      <c r="DH20" s="97">
        <f t="shared" si="75"/>
        <v>-3</v>
      </c>
      <c r="DI20" s="98" t="str">
        <f t="shared" si="76"/>
        <v>B</v>
      </c>
      <c r="DJ20" s="99" t="str">
        <f t="shared" si="77"/>
        <v>Y</v>
      </c>
      <c r="DK20" s="97">
        <f t="shared" si="78"/>
        <v>1</v>
      </c>
      <c r="DL20" s="98" t="str">
        <f t="shared" si="79"/>
        <v>P</v>
      </c>
      <c r="DM20" s="99" t="str">
        <f t="shared" si="80"/>
        <v>N</v>
      </c>
      <c r="DN20" s="97">
        <f t="shared" si="81"/>
        <v>-1</v>
      </c>
      <c r="DO20" s="98" t="str">
        <f t="shared" si="82"/>
        <v>B</v>
      </c>
      <c r="DP20" s="99" t="str">
        <f t="shared" si="83"/>
        <v>Y</v>
      </c>
      <c r="DQ20" s="97">
        <f t="shared" si="84"/>
        <v>-1</v>
      </c>
      <c r="DR20" s="98" t="str">
        <f t="shared" si="85"/>
        <v>P</v>
      </c>
      <c r="DS20" s="99" t="str">
        <f t="shared" si="86"/>
        <v>N</v>
      </c>
      <c r="DT20" s="97">
        <f t="shared" si="87"/>
        <v>1</v>
      </c>
      <c r="DU20" s="98" t="str">
        <f t="shared" si="88"/>
        <v>P</v>
      </c>
      <c r="DV20" s="99" t="str">
        <f t="shared" si="89"/>
        <v>N</v>
      </c>
      <c r="DW20" s="97">
        <f t="shared" si="90"/>
        <v>-7</v>
      </c>
      <c r="DX20" s="98" t="str">
        <f t="shared" si="91"/>
        <v>B</v>
      </c>
      <c r="DY20" s="99" t="str">
        <f t="shared" si="92"/>
        <v>Y</v>
      </c>
      <c r="DZ20" s="97">
        <f t="shared" si="93"/>
        <v>7</v>
      </c>
      <c r="EA20" s="110" t="str">
        <f t="shared" si="94"/>
        <v>P</v>
      </c>
      <c r="EB20" s="99" t="str">
        <f t="shared" si="95"/>
        <v>N</v>
      </c>
      <c r="EC20" s="97">
        <f t="shared" si="96"/>
        <v>3</v>
      </c>
      <c r="ED20" s="98" t="str">
        <f t="shared" si="372"/>
        <v>B</v>
      </c>
      <c r="EE20" s="99" t="str">
        <f t="shared" si="97"/>
        <v>Y</v>
      </c>
      <c r="EF20" s="97">
        <f t="shared" si="98"/>
        <v>9</v>
      </c>
      <c r="EG20" s="98" t="str">
        <f t="shared" si="99"/>
        <v>B</v>
      </c>
      <c r="EH20" s="99" t="str">
        <f t="shared" si="100"/>
        <v>Y</v>
      </c>
      <c r="EI20" s="97">
        <f t="shared" si="101"/>
        <v>5</v>
      </c>
      <c r="EJ20" s="96" t="str">
        <f t="shared" si="102"/>
        <v>P</v>
      </c>
      <c r="EK20" s="99" t="str">
        <f t="shared" si="103"/>
        <v>N</v>
      </c>
      <c r="EL20" s="97">
        <f t="shared" si="104"/>
        <v>-5</v>
      </c>
      <c r="EM20" s="98" t="str">
        <f t="shared" si="105"/>
        <v>B</v>
      </c>
      <c r="EN20" s="99" t="str">
        <f t="shared" si="106"/>
        <v>Y</v>
      </c>
      <c r="EO20" s="97">
        <f t="shared" si="107"/>
        <v>5</v>
      </c>
      <c r="EP20" s="98" t="str">
        <f t="shared" si="373"/>
        <v>B</v>
      </c>
      <c r="EQ20" s="99" t="str">
        <f t="shared" si="108"/>
        <v>Y</v>
      </c>
      <c r="ER20" s="97">
        <f t="shared" si="109"/>
        <v>-1</v>
      </c>
      <c r="ES20" s="98" t="str">
        <f t="shared" si="110"/>
        <v>B</v>
      </c>
      <c r="ET20" s="99" t="str">
        <f t="shared" si="111"/>
        <v>Y</v>
      </c>
      <c r="EU20" s="97">
        <f t="shared" si="112"/>
        <v>1</v>
      </c>
      <c r="EV20" s="98" t="str">
        <f t="shared" si="113"/>
        <v>P</v>
      </c>
      <c r="EW20" s="99" t="str">
        <f t="shared" si="114"/>
        <v>N</v>
      </c>
      <c r="EX20" s="97">
        <f t="shared" si="115"/>
        <v>-1</v>
      </c>
      <c r="EY20" s="98" t="str">
        <f t="shared" si="116"/>
        <v>P</v>
      </c>
      <c r="EZ20" s="99" t="str">
        <f t="shared" si="117"/>
        <v>N</v>
      </c>
      <c r="FA20" s="100">
        <f t="shared" si="118"/>
        <v>1</v>
      </c>
      <c r="FB20" s="98" t="str">
        <f t="shared" si="119"/>
        <v>B</v>
      </c>
      <c r="FC20" s="99" t="str">
        <f t="shared" si="120"/>
        <v>Y</v>
      </c>
      <c r="FD20" s="97">
        <f t="shared" si="121"/>
        <v>5</v>
      </c>
      <c r="FE20" s="98" t="str">
        <f t="shared" si="122"/>
        <v>B</v>
      </c>
      <c r="FF20" s="99" t="str">
        <f t="shared" si="123"/>
        <v>Y</v>
      </c>
      <c r="FG20" s="97">
        <f t="shared" si="124"/>
        <v>3</v>
      </c>
      <c r="FH20" s="98" t="str">
        <f t="shared" si="125"/>
        <v>P</v>
      </c>
      <c r="FI20" s="99" t="str">
        <f t="shared" si="126"/>
        <v>N</v>
      </c>
      <c r="FJ20" s="97">
        <f t="shared" si="127"/>
        <v>-3</v>
      </c>
      <c r="FK20" s="98" t="str">
        <f t="shared" si="128"/>
        <v>B</v>
      </c>
      <c r="FL20" s="99" t="str">
        <f t="shared" si="129"/>
        <v>Y</v>
      </c>
      <c r="FM20" s="97">
        <f t="shared" si="130"/>
        <v>1</v>
      </c>
      <c r="FN20" s="98" t="str">
        <f t="shared" si="131"/>
        <v>P</v>
      </c>
      <c r="FO20" s="99" t="str">
        <f t="shared" si="132"/>
        <v>N</v>
      </c>
      <c r="FP20" s="97">
        <f t="shared" si="133"/>
        <v>-1</v>
      </c>
      <c r="FQ20" s="98" t="str">
        <f t="shared" si="134"/>
        <v>B</v>
      </c>
      <c r="FR20" s="99" t="str">
        <f t="shared" si="135"/>
        <v>Y</v>
      </c>
      <c r="FS20" s="97">
        <f t="shared" si="136"/>
        <v>-1</v>
      </c>
      <c r="FT20" s="98" t="str">
        <f t="shared" si="137"/>
        <v>P</v>
      </c>
      <c r="FU20" s="99" t="str">
        <f t="shared" si="138"/>
        <v>N</v>
      </c>
      <c r="FV20" s="97">
        <f t="shared" si="139"/>
        <v>1</v>
      </c>
      <c r="FW20" s="98" t="str">
        <f t="shared" si="140"/>
        <v>P</v>
      </c>
      <c r="FX20" s="99" t="str">
        <f t="shared" si="141"/>
        <v>N</v>
      </c>
      <c r="FY20" s="97">
        <f t="shared" si="142"/>
        <v>-7</v>
      </c>
      <c r="FZ20" s="98" t="str">
        <f t="shared" si="143"/>
        <v>B</v>
      </c>
      <c r="GA20" s="99" t="str">
        <f t="shared" si="144"/>
        <v>Y</v>
      </c>
      <c r="GB20" s="97">
        <f t="shared" si="145"/>
        <v>7</v>
      </c>
      <c r="GC20" s="98" t="str">
        <f t="shared" si="146"/>
        <v>P</v>
      </c>
      <c r="GD20" s="99" t="str">
        <f t="shared" si="147"/>
        <v>N</v>
      </c>
      <c r="GE20" s="97">
        <f t="shared" si="148"/>
        <v>-5</v>
      </c>
      <c r="GF20" s="98" t="str">
        <f t="shared" si="149"/>
        <v>B</v>
      </c>
      <c r="GG20" s="99" t="str">
        <f t="shared" si="150"/>
        <v>Y</v>
      </c>
      <c r="GH20" s="97">
        <f t="shared" si="151"/>
        <v>10</v>
      </c>
      <c r="GI20" s="98" t="str">
        <f t="shared" si="152"/>
        <v>B</v>
      </c>
      <c r="GJ20" s="99" t="str">
        <f t="shared" si="153"/>
        <v>Y</v>
      </c>
      <c r="GK20" s="97">
        <f t="shared" si="154"/>
        <v>5</v>
      </c>
      <c r="GL20" s="98" t="str">
        <f t="shared" si="374"/>
        <v>B</v>
      </c>
      <c r="GM20" s="99" t="str">
        <f t="shared" si="155"/>
        <v>Y</v>
      </c>
      <c r="GN20" s="97">
        <f t="shared" si="156"/>
        <v>-1</v>
      </c>
      <c r="GO20" s="98" t="str">
        <f t="shared" si="157"/>
        <v>B</v>
      </c>
      <c r="GP20" s="99" t="str">
        <f t="shared" si="158"/>
        <v>Y</v>
      </c>
      <c r="GQ20" s="97">
        <f t="shared" si="159"/>
        <v>1</v>
      </c>
      <c r="GR20" s="98" t="str">
        <f t="shared" si="160"/>
        <v>P</v>
      </c>
      <c r="GS20" s="99" t="str">
        <f t="shared" si="161"/>
        <v>N</v>
      </c>
      <c r="GT20" s="97">
        <f t="shared" si="162"/>
        <v>-1</v>
      </c>
      <c r="GU20" s="98" t="str">
        <f t="shared" si="163"/>
        <v>P</v>
      </c>
      <c r="GV20" s="99" t="str">
        <f t="shared" si="164"/>
        <v>N</v>
      </c>
      <c r="GW20" s="100">
        <f t="shared" si="165"/>
        <v>1</v>
      </c>
      <c r="GX20" s="98" t="str">
        <f t="shared" si="166"/>
        <v>B</v>
      </c>
      <c r="GY20" s="99" t="str">
        <f t="shared" si="167"/>
        <v>Y</v>
      </c>
      <c r="GZ20" s="97">
        <f t="shared" si="168"/>
        <v>5</v>
      </c>
      <c r="HA20" s="98" t="str">
        <f t="shared" si="169"/>
        <v>B</v>
      </c>
      <c r="HB20" s="99" t="str">
        <f t="shared" si="170"/>
        <v>Y</v>
      </c>
      <c r="HC20" s="97">
        <f t="shared" si="171"/>
        <v>3</v>
      </c>
      <c r="HD20" s="98" t="str">
        <f t="shared" si="172"/>
        <v>P</v>
      </c>
      <c r="HE20" s="99" t="str">
        <f t="shared" si="173"/>
        <v>N</v>
      </c>
      <c r="HF20" s="97">
        <f t="shared" si="174"/>
        <v>-3</v>
      </c>
      <c r="HG20" s="98" t="str">
        <f t="shared" si="175"/>
        <v>B</v>
      </c>
      <c r="HH20" s="99" t="str">
        <f t="shared" si="176"/>
        <v>Y</v>
      </c>
      <c r="HI20" s="97">
        <f t="shared" si="177"/>
        <v>1</v>
      </c>
      <c r="HJ20" s="98" t="str">
        <f t="shared" si="178"/>
        <v>P</v>
      </c>
      <c r="HK20" s="99" t="str">
        <f t="shared" si="179"/>
        <v>N</v>
      </c>
      <c r="HL20" s="97">
        <f t="shared" si="180"/>
        <v>-1</v>
      </c>
      <c r="HM20" s="98" t="str">
        <f t="shared" si="181"/>
        <v>B</v>
      </c>
      <c r="HN20" s="99" t="str">
        <f t="shared" si="182"/>
        <v>Y</v>
      </c>
      <c r="HO20" s="97">
        <f t="shared" si="183"/>
        <v>-1</v>
      </c>
      <c r="HP20" s="98" t="str">
        <f t="shared" si="184"/>
        <v>P</v>
      </c>
      <c r="HQ20" s="99" t="str">
        <f t="shared" si="185"/>
        <v>N</v>
      </c>
      <c r="HR20" s="97">
        <f t="shared" si="186"/>
        <v>1</v>
      </c>
      <c r="HS20" s="98" t="str">
        <f t="shared" si="187"/>
        <v>P</v>
      </c>
      <c r="HT20" s="99" t="str">
        <f t="shared" si="188"/>
        <v>N</v>
      </c>
      <c r="HU20" s="97">
        <f t="shared" si="189"/>
        <v>-7</v>
      </c>
      <c r="HV20" s="98" t="str">
        <f t="shared" si="190"/>
        <v>B</v>
      </c>
      <c r="HW20" s="99" t="str">
        <f t="shared" si="191"/>
        <v>Y</v>
      </c>
      <c r="HX20" s="97">
        <f t="shared" si="192"/>
        <v>7</v>
      </c>
      <c r="HY20" s="98" t="str">
        <f t="shared" si="193"/>
        <v>P</v>
      </c>
      <c r="HZ20" s="99" t="str">
        <f t="shared" si="194"/>
        <v>N</v>
      </c>
      <c r="IA20" s="97">
        <f t="shared" si="195"/>
        <v>-5</v>
      </c>
      <c r="IB20" s="98" t="str">
        <f t="shared" si="196"/>
        <v>B</v>
      </c>
      <c r="IC20" s="99" t="str">
        <f t="shared" si="197"/>
        <v>Y</v>
      </c>
      <c r="ID20" s="97">
        <f t="shared" si="198"/>
        <v>3</v>
      </c>
      <c r="IE20" s="98" t="str">
        <f t="shared" si="199"/>
        <v>B</v>
      </c>
      <c r="IF20" s="99" t="str">
        <f t="shared" si="200"/>
        <v>Y</v>
      </c>
      <c r="IG20" s="97">
        <f t="shared" si="201"/>
        <v>-3</v>
      </c>
      <c r="IH20" s="98" t="str">
        <f t="shared" si="202"/>
        <v>B</v>
      </c>
      <c r="II20" s="99" t="str">
        <f t="shared" si="203"/>
        <v>Y</v>
      </c>
      <c r="IJ20" s="97">
        <f t="shared" si="204"/>
        <v>5</v>
      </c>
      <c r="IK20" s="98" t="str">
        <f t="shared" si="205"/>
        <v>B</v>
      </c>
      <c r="IL20" s="99" t="str">
        <f t="shared" si="206"/>
        <v>Y</v>
      </c>
      <c r="IM20" s="97">
        <f t="shared" si="207"/>
        <v>5</v>
      </c>
      <c r="IN20" s="98" t="str">
        <f t="shared" si="375"/>
        <v>B</v>
      </c>
      <c r="IO20" s="99" t="str">
        <f t="shared" si="208"/>
        <v>Y</v>
      </c>
      <c r="IP20" s="97">
        <f t="shared" si="209"/>
        <v>-1</v>
      </c>
      <c r="IQ20" s="98" t="str">
        <f t="shared" si="210"/>
        <v>B</v>
      </c>
      <c r="IR20" s="99" t="str">
        <f t="shared" si="211"/>
        <v>Y</v>
      </c>
      <c r="IS20" s="97">
        <f t="shared" si="212"/>
        <v>1</v>
      </c>
      <c r="IT20" s="98" t="str">
        <f t="shared" si="213"/>
        <v>P</v>
      </c>
      <c r="IU20" s="99" t="str">
        <f t="shared" si="214"/>
        <v>N</v>
      </c>
      <c r="IV20" s="97">
        <f t="shared" si="215"/>
        <v>-1</v>
      </c>
      <c r="IW20" s="98" t="str">
        <f t="shared" si="216"/>
        <v>P</v>
      </c>
      <c r="IX20" s="99" t="str">
        <f t="shared" si="217"/>
        <v>N</v>
      </c>
      <c r="IY20" s="97">
        <f t="shared" si="218"/>
        <v>1</v>
      </c>
      <c r="IZ20" s="98" t="str">
        <f t="shared" si="219"/>
        <v>B</v>
      </c>
      <c r="JA20" s="99" t="str">
        <f t="shared" si="220"/>
        <v>Y</v>
      </c>
      <c r="JB20" s="97">
        <f t="shared" si="221"/>
        <v>5</v>
      </c>
      <c r="JC20" s="98" t="str">
        <f t="shared" si="222"/>
        <v>B</v>
      </c>
      <c r="JD20" s="99" t="str">
        <f t="shared" si="223"/>
        <v>Y</v>
      </c>
      <c r="JE20" s="97">
        <f t="shared" si="224"/>
        <v>3</v>
      </c>
      <c r="JF20" s="98" t="str">
        <f t="shared" si="225"/>
        <v>P</v>
      </c>
      <c r="JG20" s="99" t="str">
        <f t="shared" si="226"/>
        <v>N</v>
      </c>
      <c r="JH20" s="97">
        <f t="shared" si="227"/>
        <v>-3</v>
      </c>
      <c r="JI20" s="98" t="str">
        <f t="shared" si="228"/>
        <v>B</v>
      </c>
      <c r="JJ20" s="99" t="str">
        <f t="shared" si="229"/>
        <v>Y</v>
      </c>
      <c r="JK20" s="97">
        <f t="shared" si="230"/>
        <v>1</v>
      </c>
      <c r="JL20" s="98" t="str">
        <f t="shared" si="231"/>
        <v>P</v>
      </c>
      <c r="JM20" s="99" t="str">
        <f t="shared" si="232"/>
        <v>N</v>
      </c>
      <c r="JN20" s="97">
        <f t="shared" si="233"/>
        <v>-1</v>
      </c>
      <c r="JO20" s="98" t="str">
        <f t="shared" si="234"/>
        <v>B</v>
      </c>
      <c r="JP20" s="99" t="str">
        <f t="shared" si="235"/>
        <v>Y</v>
      </c>
      <c r="JQ20" s="97">
        <f t="shared" si="236"/>
        <v>-1</v>
      </c>
      <c r="JR20" s="98" t="str">
        <f t="shared" si="237"/>
        <v>P</v>
      </c>
      <c r="JS20" s="99" t="str">
        <f t="shared" si="238"/>
        <v>N</v>
      </c>
      <c r="JT20" s="97">
        <f t="shared" si="239"/>
        <v>1</v>
      </c>
      <c r="JU20" s="98" t="str">
        <f t="shared" si="240"/>
        <v>P</v>
      </c>
      <c r="JV20" s="99" t="str">
        <f t="shared" si="241"/>
        <v>N</v>
      </c>
      <c r="JW20" s="97">
        <f t="shared" si="242"/>
        <v>-7</v>
      </c>
      <c r="JX20" s="98" t="str">
        <f t="shared" si="243"/>
        <v>B</v>
      </c>
      <c r="JY20" s="99" t="str">
        <f t="shared" si="244"/>
        <v>Y</v>
      </c>
      <c r="JZ20" s="97">
        <f t="shared" si="245"/>
        <v>7</v>
      </c>
      <c r="KA20" s="98" t="str">
        <f t="shared" si="246"/>
        <v>P</v>
      </c>
      <c r="KB20" s="99" t="str">
        <f t="shared" si="247"/>
        <v>N</v>
      </c>
      <c r="KC20" s="97">
        <f t="shared" si="248"/>
        <v>-5</v>
      </c>
      <c r="KD20" s="98" t="str">
        <f t="shared" si="376"/>
        <v>B</v>
      </c>
      <c r="KE20" s="99" t="str">
        <f t="shared" si="249"/>
        <v>Y</v>
      </c>
      <c r="KF20" s="97">
        <f t="shared" si="250"/>
        <v>10</v>
      </c>
      <c r="KG20" s="98" t="str">
        <f t="shared" si="251"/>
        <v>B</v>
      </c>
      <c r="KH20" s="99" t="str">
        <f t="shared" si="252"/>
        <v>Y</v>
      </c>
      <c r="KI20" s="97">
        <f t="shared" si="253"/>
        <v>5</v>
      </c>
      <c r="KJ20" s="98" t="s">
        <v>5</v>
      </c>
      <c r="KK20" s="99" t="str">
        <f t="shared" si="254"/>
        <v>N</v>
      </c>
      <c r="KL20" s="97">
        <f t="shared" si="255"/>
        <v>5</v>
      </c>
      <c r="KM20" s="98" t="str">
        <f t="shared" si="256"/>
        <v>B</v>
      </c>
      <c r="KN20" s="99" t="str">
        <f t="shared" si="257"/>
        <v>Y</v>
      </c>
      <c r="KO20" s="97">
        <f t="shared" si="258"/>
        <v>5</v>
      </c>
      <c r="KP20" s="98" t="str">
        <f t="shared" si="377"/>
        <v>B</v>
      </c>
      <c r="KQ20" s="99" t="str">
        <f t="shared" si="259"/>
        <v>Y</v>
      </c>
      <c r="KR20" s="97">
        <f t="shared" si="260"/>
        <v>-1</v>
      </c>
      <c r="KS20" s="98" t="str">
        <f t="shared" si="261"/>
        <v>B</v>
      </c>
      <c r="KT20" s="99" t="str">
        <f t="shared" si="262"/>
        <v>Y</v>
      </c>
      <c r="KU20" s="97">
        <f t="shared" si="263"/>
        <v>1</v>
      </c>
      <c r="KV20" s="98" t="str">
        <f t="shared" si="264"/>
        <v>P</v>
      </c>
      <c r="KW20" s="99" t="str">
        <f t="shared" si="265"/>
        <v>N</v>
      </c>
      <c r="KX20" s="97">
        <f t="shared" si="266"/>
        <v>-1</v>
      </c>
      <c r="KY20" s="98" t="str">
        <f t="shared" si="267"/>
        <v>P</v>
      </c>
      <c r="KZ20" s="99" t="str">
        <f t="shared" si="268"/>
        <v>N</v>
      </c>
      <c r="LA20" s="97">
        <f t="shared" si="269"/>
        <v>1</v>
      </c>
      <c r="LB20" s="98" t="str">
        <f t="shared" si="270"/>
        <v>B</v>
      </c>
      <c r="LC20" s="99" t="str">
        <f t="shared" si="271"/>
        <v>Y</v>
      </c>
      <c r="LD20" s="97">
        <f t="shared" si="272"/>
        <v>5</v>
      </c>
      <c r="LE20" s="98" t="str">
        <f t="shared" si="273"/>
        <v>P</v>
      </c>
      <c r="LF20" s="99" t="str">
        <f t="shared" si="274"/>
        <v>N</v>
      </c>
      <c r="LG20" s="97">
        <f t="shared" si="275"/>
        <v>-3</v>
      </c>
      <c r="LH20" s="98" t="str">
        <f t="shared" si="276"/>
        <v>P</v>
      </c>
      <c r="LI20" s="99" t="str">
        <f t="shared" si="277"/>
        <v>N</v>
      </c>
      <c r="LJ20" s="97">
        <f t="shared" si="278"/>
        <v>-3</v>
      </c>
      <c r="LK20" s="98" t="str">
        <f t="shared" si="279"/>
        <v>P</v>
      </c>
      <c r="LL20" s="99" t="str">
        <f t="shared" si="280"/>
        <v>N</v>
      </c>
      <c r="LM20" s="97">
        <f t="shared" si="281"/>
        <v>-5</v>
      </c>
      <c r="LN20" s="98" t="str">
        <f t="shared" si="282"/>
        <v>P</v>
      </c>
      <c r="LO20" s="99" t="str">
        <f t="shared" si="283"/>
        <v>N</v>
      </c>
      <c r="LP20" s="97">
        <f t="shared" si="284"/>
        <v>-1</v>
      </c>
      <c r="LQ20" s="98" t="str">
        <f t="shared" si="285"/>
        <v>P</v>
      </c>
      <c r="LR20" s="99" t="str">
        <f t="shared" si="286"/>
        <v>N</v>
      </c>
      <c r="LS20" s="97">
        <f t="shared" si="287"/>
        <v>-3</v>
      </c>
      <c r="LT20" s="98" t="str">
        <f t="shared" si="288"/>
        <v>P</v>
      </c>
      <c r="LU20" s="99" t="str">
        <f t="shared" si="289"/>
        <v>N</v>
      </c>
      <c r="LV20" s="97">
        <f t="shared" si="290"/>
        <v>1</v>
      </c>
      <c r="LW20" s="98" t="str">
        <f t="shared" si="291"/>
        <v>B</v>
      </c>
      <c r="LX20" s="99" t="str">
        <f t="shared" si="292"/>
        <v>Y</v>
      </c>
      <c r="LY20" s="97">
        <f t="shared" si="293"/>
        <v>7</v>
      </c>
      <c r="LZ20" s="98" t="str">
        <f t="shared" si="294"/>
        <v>B</v>
      </c>
      <c r="MA20" s="99" t="str">
        <f t="shared" si="295"/>
        <v>Y</v>
      </c>
      <c r="MB20" s="97">
        <f t="shared" si="296"/>
        <v>7</v>
      </c>
      <c r="MC20" s="98" t="str">
        <f t="shared" si="297"/>
        <v>P</v>
      </c>
      <c r="MD20" s="99" t="str">
        <f t="shared" si="298"/>
        <v>N</v>
      </c>
      <c r="ME20" s="97">
        <f t="shared" si="299"/>
        <v>-5</v>
      </c>
      <c r="MF20" s="98" t="str">
        <f t="shared" si="300"/>
        <v>B</v>
      </c>
      <c r="MG20" s="99" t="str">
        <f t="shared" si="301"/>
        <v>Y</v>
      </c>
      <c r="MH20" s="97">
        <f t="shared" si="302"/>
        <v>10</v>
      </c>
      <c r="MI20" s="98" t="str">
        <f t="shared" si="303"/>
        <v>B</v>
      </c>
      <c r="MJ20" s="99" t="str">
        <f t="shared" si="304"/>
        <v>Y</v>
      </c>
      <c r="MK20" s="97">
        <f t="shared" si="305"/>
        <v>5</v>
      </c>
      <c r="ML20" s="98" t="str">
        <f t="shared" si="306"/>
        <v>B</v>
      </c>
      <c r="MM20" s="99" t="str">
        <f t="shared" si="307"/>
        <v>Y</v>
      </c>
      <c r="MN20" s="97">
        <f t="shared" si="308"/>
        <v>10</v>
      </c>
      <c r="MO20" s="98" t="str">
        <f t="shared" si="309"/>
        <v>B</v>
      </c>
      <c r="MP20" s="99" t="str">
        <f t="shared" si="310"/>
        <v>Y</v>
      </c>
      <c r="MQ20" s="97">
        <f t="shared" si="311"/>
        <v>5</v>
      </c>
      <c r="MR20" s="98" t="str">
        <f t="shared" si="378"/>
        <v>B</v>
      </c>
      <c r="MS20" s="99" t="str">
        <f t="shared" si="312"/>
        <v>Y</v>
      </c>
      <c r="MT20" s="97">
        <f t="shared" si="313"/>
        <v>-1</v>
      </c>
      <c r="MU20" s="98" t="str">
        <f t="shared" si="314"/>
        <v>B</v>
      </c>
      <c r="MV20" s="99" t="str">
        <f t="shared" si="315"/>
        <v>Y</v>
      </c>
      <c r="MW20" s="97">
        <f t="shared" si="316"/>
        <v>1</v>
      </c>
      <c r="MX20" s="98" t="str">
        <f t="shared" si="317"/>
        <v>P</v>
      </c>
      <c r="MY20" s="99" t="str">
        <f t="shared" si="318"/>
        <v>N</v>
      </c>
      <c r="MZ20" s="97">
        <f t="shared" si="319"/>
        <v>-1</v>
      </c>
      <c r="NA20" s="98" t="str">
        <f t="shared" si="320"/>
        <v>P</v>
      </c>
      <c r="NB20" s="99" t="str">
        <f t="shared" si="321"/>
        <v>N</v>
      </c>
      <c r="NC20" s="97">
        <f t="shared" si="322"/>
        <v>1</v>
      </c>
      <c r="ND20" s="98" t="str">
        <f t="shared" si="323"/>
        <v>B</v>
      </c>
      <c r="NE20" s="99" t="str">
        <f t="shared" si="324"/>
        <v>Y</v>
      </c>
      <c r="NF20" s="97">
        <f t="shared" si="325"/>
        <v>5</v>
      </c>
      <c r="NG20" s="98" t="str">
        <f t="shared" si="326"/>
        <v>B</v>
      </c>
      <c r="NH20" s="99" t="str">
        <f t="shared" si="327"/>
        <v>Y</v>
      </c>
      <c r="NI20" s="97">
        <f t="shared" si="328"/>
        <v>3</v>
      </c>
      <c r="NJ20" s="98" t="str">
        <f t="shared" si="329"/>
        <v>P</v>
      </c>
      <c r="NK20" s="99" t="str">
        <f t="shared" si="330"/>
        <v>N</v>
      </c>
      <c r="NL20" s="97">
        <f t="shared" si="331"/>
        <v>-1</v>
      </c>
      <c r="NM20" s="98" t="str">
        <f t="shared" si="332"/>
        <v>B</v>
      </c>
      <c r="NN20" s="99" t="str">
        <f t="shared" si="333"/>
        <v>Y</v>
      </c>
      <c r="NO20" s="97">
        <f t="shared" si="379"/>
        <v>-1</v>
      </c>
      <c r="NP20" s="130">
        <f t="shared" si="380"/>
        <v>7</v>
      </c>
      <c r="NQ20" s="131">
        <f t="shared" si="381"/>
        <v>1</v>
      </c>
      <c r="NR20" s="132" t="str">
        <f t="shared" si="382"/>
        <v/>
      </c>
      <c r="NS20" s="331">
        <f t="shared" si="383"/>
        <v>-1</v>
      </c>
      <c r="NT20" s="325">
        <f t="shared" si="384"/>
        <v>1</v>
      </c>
      <c r="NU20" s="325">
        <f t="shared" si="385"/>
        <v>3</v>
      </c>
      <c r="NV20" s="325">
        <f t="shared" si="386"/>
        <v>-3</v>
      </c>
      <c r="NW20" s="325">
        <f t="shared" si="387"/>
        <v>-1</v>
      </c>
      <c r="NX20" s="325">
        <f t="shared" si="388"/>
        <v>1</v>
      </c>
      <c r="NY20" s="325">
        <f t="shared" si="389"/>
        <v>-1</v>
      </c>
      <c r="NZ20" s="325">
        <f t="shared" si="390"/>
        <v>1</v>
      </c>
      <c r="OA20" s="325">
        <f t="shared" si="391"/>
        <v>-3</v>
      </c>
      <c r="OB20" s="325" t="str">
        <f t="shared" si="392"/>
        <v>001234</v>
      </c>
      <c r="OC20" s="325">
        <f t="shared" si="393"/>
        <v>-3</v>
      </c>
      <c r="OD20" s="325">
        <f t="shared" si="394"/>
        <v>1</v>
      </c>
      <c r="OE20" s="325">
        <f t="shared" si="395"/>
        <v>-1</v>
      </c>
      <c r="OF20" s="325">
        <f t="shared" si="396"/>
        <v>-1</v>
      </c>
      <c r="OG20" s="325">
        <f t="shared" si="397"/>
        <v>1</v>
      </c>
      <c r="OH20" s="325">
        <f t="shared" si="398"/>
        <v>-7</v>
      </c>
      <c r="OI20" s="325">
        <f t="shared" si="399"/>
        <v>7</v>
      </c>
      <c r="OJ20" s="325">
        <f t="shared" si="400"/>
        <v>3</v>
      </c>
      <c r="OK20" s="326">
        <f t="shared" si="401"/>
        <v>9</v>
      </c>
      <c r="OL20" s="326">
        <f t="shared" si="402"/>
        <v>5</v>
      </c>
      <c r="OM20" s="326">
        <f t="shared" si="403"/>
        <v>-5</v>
      </c>
      <c r="ON20" s="326">
        <f t="shared" si="404"/>
        <v>5</v>
      </c>
      <c r="OO20" s="326">
        <f t="shared" si="405"/>
        <v>-1</v>
      </c>
      <c r="OP20" s="326">
        <f t="shared" si="406"/>
        <v>1</v>
      </c>
      <c r="OQ20" s="326">
        <f t="shared" si="407"/>
        <v>-1</v>
      </c>
      <c r="OR20" s="326">
        <f t="shared" si="408"/>
        <v>1</v>
      </c>
      <c r="OS20" s="326">
        <f t="shared" si="409"/>
        <v>5</v>
      </c>
      <c r="OT20" s="326">
        <f t="shared" si="410"/>
        <v>3</v>
      </c>
      <c r="OU20" s="326">
        <f t="shared" si="411"/>
        <v>-3</v>
      </c>
      <c r="OV20" s="326">
        <f t="shared" si="412"/>
        <v>1</v>
      </c>
      <c r="OW20" s="326">
        <f t="shared" si="413"/>
        <v>-1</v>
      </c>
      <c r="OX20" s="326">
        <f t="shared" si="414"/>
        <v>-1</v>
      </c>
      <c r="OY20" s="326">
        <f t="shared" si="415"/>
        <v>1</v>
      </c>
      <c r="OZ20" s="326">
        <f t="shared" si="416"/>
        <v>-7</v>
      </c>
      <c r="PA20" s="326">
        <f t="shared" si="417"/>
        <v>7</v>
      </c>
      <c r="PB20" s="326">
        <f t="shared" si="418"/>
        <v>-5</v>
      </c>
      <c r="PC20" s="325">
        <f t="shared" si="419"/>
        <v>10</v>
      </c>
      <c r="PD20" s="325">
        <f t="shared" si="420"/>
        <v>5</v>
      </c>
      <c r="PE20" s="325">
        <f t="shared" si="421"/>
        <v>-1</v>
      </c>
      <c r="PF20" s="325">
        <f t="shared" si="422"/>
        <v>1</v>
      </c>
      <c r="PG20" s="325">
        <f t="shared" si="423"/>
        <v>-1</v>
      </c>
      <c r="PH20" s="325">
        <f t="shared" si="424"/>
        <v>1</v>
      </c>
      <c r="PI20" s="325">
        <f t="shared" si="425"/>
        <v>5</v>
      </c>
      <c r="PJ20" s="325">
        <f t="shared" si="426"/>
        <v>3</v>
      </c>
      <c r="PK20" s="325">
        <f t="shared" si="427"/>
        <v>-3</v>
      </c>
      <c r="PL20" s="325">
        <f t="shared" si="428"/>
        <v>1</v>
      </c>
      <c r="PM20" s="325">
        <f t="shared" si="429"/>
        <v>-1</v>
      </c>
      <c r="PN20" s="325">
        <f t="shared" si="430"/>
        <v>-1</v>
      </c>
      <c r="PO20" s="325">
        <f t="shared" si="431"/>
        <v>1</v>
      </c>
      <c r="PP20" s="325">
        <f t="shared" si="432"/>
        <v>-7</v>
      </c>
      <c r="PQ20" s="325">
        <f t="shared" si="433"/>
        <v>7</v>
      </c>
      <c r="PR20" s="325">
        <f t="shared" si="434"/>
        <v>-5</v>
      </c>
      <c r="PS20" s="325">
        <f t="shared" si="435"/>
        <v>3</v>
      </c>
      <c r="PT20" s="325">
        <f t="shared" si="436"/>
        <v>-3</v>
      </c>
      <c r="PU20" s="326">
        <f t="shared" si="437"/>
        <v>5</v>
      </c>
      <c r="PV20" s="326">
        <f t="shared" si="438"/>
        <v>5</v>
      </c>
      <c r="PW20" s="326">
        <f t="shared" si="439"/>
        <v>-1</v>
      </c>
      <c r="PX20" s="326">
        <f t="shared" si="440"/>
        <v>1</v>
      </c>
      <c r="PY20" s="326">
        <f t="shared" si="441"/>
        <v>-1</v>
      </c>
      <c r="PZ20" s="326">
        <f t="shared" si="442"/>
        <v>1</v>
      </c>
      <c r="QA20" s="326">
        <f t="shared" si="443"/>
        <v>5</v>
      </c>
      <c r="QB20" s="326">
        <f t="shared" si="444"/>
        <v>3</v>
      </c>
      <c r="QC20" s="326">
        <f t="shared" si="445"/>
        <v>-3</v>
      </c>
      <c r="QD20" s="326">
        <f t="shared" si="446"/>
        <v>1</v>
      </c>
      <c r="QE20" s="326">
        <f t="shared" si="447"/>
        <v>-1</v>
      </c>
      <c r="QF20" s="326">
        <f t="shared" si="448"/>
        <v>-1</v>
      </c>
      <c r="QG20" s="326">
        <f t="shared" si="449"/>
        <v>1</v>
      </c>
      <c r="QH20" s="326">
        <f t="shared" si="450"/>
        <v>-7</v>
      </c>
      <c r="QI20" s="326">
        <f t="shared" si="451"/>
        <v>7</v>
      </c>
      <c r="QJ20" s="326">
        <f t="shared" si="452"/>
        <v>-5</v>
      </c>
      <c r="QK20" s="326">
        <f t="shared" si="453"/>
        <v>10</v>
      </c>
      <c r="QL20" s="326">
        <f t="shared" si="454"/>
        <v>5</v>
      </c>
      <c r="QM20" s="325">
        <f t="shared" si="455"/>
        <v>5</v>
      </c>
      <c r="QN20" s="325">
        <f t="shared" si="456"/>
        <v>5</v>
      </c>
      <c r="QO20" s="325">
        <f t="shared" si="457"/>
        <v>-1</v>
      </c>
      <c r="QP20" s="325">
        <f t="shared" si="458"/>
        <v>1</v>
      </c>
      <c r="QQ20" s="325">
        <f t="shared" si="459"/>
        <v>-1</v>
      </c>
      <c r="QR20" s="325">
        <f t="shared" si="460"/>
        <v>1</v>
      </c>
      <c r="QS20" s="325">
        <f t="shared" si="461"/>
        <v>5</v>
      </c>
      <c r="QT20" s="325">
        <f t="shared" si="462"/>
        <v>-3</v>
      </c>
      <c r="QU20" s="325">
        <f t="shared" si="463"/>
        <v>-3</v>
      </c>
      <c r="QV20" s="325">
        <f t="shared" si="464"/>
        <v>-5</v>
      </c>
      <c r="QW20" s="325">
        <f t="shared" si="465"/>
        <v>-1</v>
      </c>
      <c r="QX20" s="325">
        <f t="shared" si="466"/>
        <v>0</v>
      </c>
      <c r="QY20" s="325">
        <f t="shared" si="467"/>
        <v>1</v>
      </c>
      <c r="QZ20" s="325">
        <f t="shared" si="468"/>
        <v>7</v>
      </c>
      <c r="RA20" s="325">
        <f t="shared" si="469"/>
        <v>7</v>
      </c>
      <c r="RB20" s="325">
        <f t="shared" si="470"/>
        <v>-5</v>
      </c>
      <c r="RC20" s="325">
        <f t="shared" si="471"/>
        <v>10</v>
      </c>
      <c r="RD20" s="325">
        <f t="shared" si="472"/>
        <v>5</v>
      </c>
      <c r="RE20" s="326">
        <f t="shared" si="473"/>
        <v>10</v>
      </c>
      <c r="RF20" s="326">
        <f t="shared" si="474"/>
        <v>5</v>
      </c>
      <c r="RG20" s="326">
        <f t="shared" si="475"/>
        <v>-1</v>
      </c>
      <c r="RH20" s="326">
        <f t="shared" si="476"/>
        <v>1</v>
      </c>
      <c r="RI20" s="326">
        <f t="shared" si="477"/>
        <v>-1</v>
      </c>
      <c r="RJ20" s="326">
        <f t="shared" si="478"/>
        <v>1</v>
      </c>
      <c r="RK20" s="326">
        <f t="shared" si="479"/>
        <v>5</v>
      </c>
      <c r="RL20" s="326">
        <f t="shared" si="480"/>
        <v>3</v>
      </c>
      <c r="RM20" s="326">
        <f t="shared" si="481"/>
        <v>-1</v>
      </c>
      <c r="RN20" s="332">
        <f t="shared" si="482"/>
        <v>-1</v>
      </c>
      <c r="RO20" s="108">
        <v>20</v>
      </c>
      <c r="RP20" s="112">
        <f t="shared" si="528"/>
        <v>15</v>
      </c>
      <c r="RQ20" s="110" t="str" cm="1">
        <f t="array" ref="RQ20">IFERROR(INDEX($NS$4:$RN$4,_xlfn.AGGREGATE(15,6,COLUMN($NS$4:$RN$4)-COLUMN($NR$1)/($NS20:$RN20=LARGE($NS20:$RN20,1)),COLUMNS($RN$4:$RN$4))),"")</f>
        <v>GF</v>
      </c>
      <c r="RR20" s="110" t="str" cm="1">
        <f t="array" ref="RR20">IFERROR(INDEX($NS$4:$RN$4,_xlfn.AGGREGATE(15,6,COLUMN($NS$4:$RN$4)-COLUMN($NR$1)/($NS20:$RN20=LARGE($NS20:$RN20,2)),COLUMNS($RN$4:$RO$4))),"")</f>
        <v>KD</v>
      </c>
      <c r="RS20" s="110" t="str" cm="1">
        <f t="array" ref="RS20">IFERROR(INDEX($NS$4:$RN$4,_xlfn.AGGREGATE(15,6,COLUMN($NS$4:$RN$4)-COLUMN($NR$1)/($NS20:$RN20=LARGE($NS20:$RN20,3)),COLUMNS($RN$4:$RP$4))),"")</f>
        <v>MF</v>
      </c>
      <c r="RT20" s="110" t="str" cm="1">
        <f t="array" ref="RT20">IFERROR(INDEX($NS$4:$RN$4,_xlfn.AGGREGATE(15,6,COLUMN($NS$4:$RN$4)-COLUMN($NR$1)/($NS20:$RN20=LARGE($NS20:$RN20,4)),COLUMNS($RN$4:$RQ$4))),"")</f>
        <v>ML</v>
      </c>
      <c r="RU20" s="110" t="str" cm="1">
        <f t="array" ref="RU20">IFERROR(INDEX($NS$4:$RN$4,_xlfn.AGGREGATE(15,6,COLUMN($NS$4:$RN$4)-COLUMN($NR$1)/($NS20:$RN20=LARGE($NS20:$RN20,5)),COLUMNS($RN$4:$RR$4))),"")</f>
        <v/>
      </c>
      <c r="RV20" s="110" t="str" cm="1">
        <f t="array" ref="RV20">IFERROR(INDEX($NS$4:$RN$4,_xlfn.AGGREGATE(15,6,COLUMN($NS$4:$RN$4)-COLUMN($NR$1)/($NS20:$RN20=LARGE($NS20:$RN20,6)),COLUMNS($RN$4:$RS$4))),"")</f>
        <v>LZ</v>
      </c>
      <c r="RW20" s="108" t="str">
        <f t="shared" si="499"/>
        <v/>
      </c>
      <c r="RX20" s="111" t="str">
        <f t="shared" ca="1" si="500"/>
        <v>R</v>
      </c>
      <c r="RY20" s="111" t="e" cm="1">
        <f t="array" aca="1" ref="RY20" ca="1">IF(INDIRECT(VLOOKUP(RY19,General!AC:AE,3,FALSE)&amp;RO19)&gt;0,RY19,RW19)</f>
        <v>#N/A</v>
      </c>
      <c r="RZ20" s="112">
        <f t="shared" ca="1" si="501"/>
        <v>5</v>
      </c>
      <c r="SA20" s="110" t="s">
        <v>45</v>
      </c>
      <c r="SB20" s="111" t="s">
        <v>45</v>
      </c>
      <c r="SC20" s="111" t="s">
        <v>45</v>
      </c>
      <c r="SD20" s="111" t="s">
        <v>45</v>
      </c>
      <c r="SE20" s="111" t="s">
        <v>45</v>
      </c>
      <c r="SF20" s="109" t="s">
        <v>45</v>
      </c>
      <c r="SG20" s="133" t="e">
        <f ca="1">IF(RQ20="",-1,COUNTIF(INDIRECT(SA20&amp;$DN$10):INDIRECT(SA20&amp;RO20),"Y"))</f>
        <v>#REF!</v>
      </c>
      <c r="SH20" s="136" t="e">
        <f ca="1">IF(RR20="",-1,COUNTIF(INDIRECT(SB20&amp;$DN$10):INDIRECT(SB20&amp;RO20),"Y"))</f>
        <v>#REF!</v>
      </c>
      <c r="SI20" s="136" t="e">
        <f ca="1">IF(RS20="",-1,COUNTIF(INDIRECT(SC20&amp;$DN$10):INDIRECT(SC20&amp;RO20),"Y"))</f>
        <v>#REF!</v>
      </c>
      <c r="SJ20" s="134" t="e">
        <f ca="1">IF(RT20="",-1,COUNTIF(INDIRECT(SD20&amp;$DN$10):INDIRECT(SD20&amp;RO20),"Y"))</f>
        <v>#REF!</v>
      </c>
      <c r="SK20" s="138">
        <f ca="1">IF(RU20="",-1,COUNTIF(INDIRECT(SE20&amp;$DN$10):INDIRECT(SE20&amp;RO20),"Y"))</f>
        <v>-1</v>
      </c>
      <c r="SL20" s="138" t="e">
        <f ca="1">IF(RV20="",-1,COUNTIF(INDIRECT(SF20&amp;$DN$10):INDIRECT(SF20&amp;RO20),"Y"))</f>
        <v>#REF!</v>
      </c>
      <c r="SM20" s="110" t="str" cm="1">
        <f t="array" ref="SM20">IFERROR(INDEX($DP$20:$DU$20,_xlfn.AGGREGATE(15,6,COLUMN($DP$20:$DU$20)-COLUMN($DO$20)/($NR$20:$NW$20=MAX($NR$20:$NW$20)),COLUMNS($DP$20:RQ20))),"")</f>
        <v/>
      </c>
      <c r="SN20" s="111" t="str" cm="1">
        <f t="array" ref="SN20">IFERROR(INDEX($DP$20:$DU$20,_xlfn.AGGREGATE(15,6,COLUMN($DP$20:$DU$20)-COLUMN($DO$20)/($NR$20:$NW$20=MAX($NR$20:$NW$20)),COLUMNS($DP$20:RR20))),"")</f>
        <v/>
      </c>
      <c r="SO20" s="111" t="str" cm="1">
        <f t="array" ref="SO20">IFERROR(INDEX($DP$20:$DU$20,_xlfn.AGGREGATE(15,6,COLUMN($DP$20:$DU$20)-COLUMN($DO$20)/($NR$20:$NW$20=MAX($NR$20:$NW$20)),COLUMNS($DP$20:RS20))),"")</f>
        <v/>
      </c>
      <c r="SP20" s="111" t="str" cm="1">
        <f t="array" ref="SP20">IFERROR(INDEX($DP$20:$DU$20,_xlfn.AGGREGATE(15,6,COLUMN($DP$20:$DU$20)-COLUMN($DO$20)/($NR$20:$NW$20=MAX($NR$20:$NW$20)),COLUMNS($DP$20:RT20))),"")</f>
        <v/>
      </c>
      <c r="SQ20" s="111" t="str" cm="1">
        <f t="array" ref="SQ20">IFERROR(INDEX($DP$20:$DU$20,_xlfn.AGGREGATE(15,6,COLUMN($DP$20:$DU$20)-COLUMN($DO$20)/($NR$20:$NW$20=MAX($NR$20:$NW$20)),COLUMNS($DP$20:RU20))),"")</f>
        <v/>
      </c>
      <c r="SR20" s="109" t="str" cm="1">
        <f t="array" ref="SR20">IFERROR(INDEX($DP$20:$DU$20,_xlfn.AGGREGATE(15,6,COLUMN($DP$20:$DU$20)-COLUMN($DO$20)/($NR$20:$NW$20=MAX($NR$20:$NW$20)),COLUMNS($DP$20:RV20))),"")</f>
        <v/>
      </c>
      <c r="SS20" s="114">
        <f t="shared" ca="1" si="485"/>
        <v>5</v>
      </c>
      <c r="ST20" s="112">
        <f t="shared" ca="1" si="502"/>
        <v>5</v>
      </c>
      <c r="SU20" s="137" t="str" cm="1">
        <f t="array" aca="1" ref="SU20" ca="1">INDEX(SM20:SR20,1,ST20)</f>
        <v/>
      </c>
      <c r="SV20" s="110" t="str">
        <f t="shared" ca="1" si="21"/>
        <v>B</v>
      </c>
      <c r="SW20" s="111" t="str">
        <f t="shared" ca="1" si="22"/>
        <v>T</v>
      </c>
      <c r="SX20" s="111" t="str">
        <f t="shared" si="23"/>
        <v>C</v>
      </c>
      <c r="SY20" s="111" t="str">
        <f t="shared" ca="1" si="12"/>
        <v>B</v>
      </c>
      <c r="SZ20" s="111" t="str">
        <f t="shared" ca="1" si="13"/>
        <v>1</v>
      </c>
      <c r="TA20" s="111" t="str">
        <f t="shared" si="14"/>
        <v>F2F2</v>
      </c>
      <c r="TB20" s="114" t="str">
        <f t="shared" si="334"/>
        <v/>
      </c>
      <c r="TC20" s="114" t="str">
        <f t="shared" si="335"/>
        <v/>
      </c>
      <c r="TD20" s="114" t="str">
        <f t="shared" si="336"/>
        <v/>
      </c>
      <c r="TE20" s="114" t="str">
        <f t="shared" si="337"/>
        <v/>
      </c>
      <c r="TF20" s="114" t="str">
        <f t="shared" si="338"/>
        <v/>
      </c>
      <c r="TG20" s="114" t="str">
        <f t="shared" si="339"/>
        <v/>
      </c>
      <c r="TH20" s="114" t="e">
        <f t="shared" ca="1" si="340"/>
        <v>#VALUE!</v>
      </c>
      <c r="TI20" s="114" t="e">
        <f t="shared" ca="1" si="341"/>
        <v>#VALUE!</v>
      </c>
      <c r="TJ20" s="110">
        <f t="shared" si="15"/>
        <v>-1</v>
      </c>
      <c r="TK20" s="111">
        <f>IF(CC20="",0,IFERROR(VLOOKUP(CC15&amp;CC16&amp;CC17&amp;CC18&amp;CC19&amp;CC20,General!I:J,2,FALSE),0))</f>
        <v>1</v>
      </c>
      <c r="TL20" s="111">
        <f>IF(CF20="",0,IFERROR(VLOOKUP(CF15&amp;CF16&amp;CF17&amp;CF18&amp;CF19&amp;CF20,General!I:J,2,FALSE),0))</f>
        <v>-1</v>
      </c>
      <c r="TM20" s="111">
        <f>IF(CI20="",0,IFERROR(VLOOKUP(CI15&amp;CI16&amp;CI17&amp;CI18&amp;CI19&amp;CI20,General!I:J,2,FALSE),0))</f>
        <v>1</v>
      </c>
      <c r="TN20" s="111">
        <f>IF(CL20="",0,IFERROR(VLOOKUP(CL15&amp;CL16&amp;CL17&amp;CL18&amp;CL19&amp;CL20,General!I:J,2,FALSE),0))</f>
        <v>-1</v>
      </c>
      <c r="TO20" s="111">
        <f>IF(CO20="",0,IFERROR(VLOOKUP(CO15&amp;CO16&amp;CO17&amp;CO18&amp;CO19&amp;CO20,General!I:J,2,FALSE),0))</f>
        <v>1</v>
      </c>
      <c r="TP20" s="111">
        <f>IF(CR20="",0,IFERROR(VLOOKUP(CR15&amp;CR16&amp;CR17&amp;CR18&amp;CR19&amp;CR20,General!I:J,2,FALSE),0))</f>
        <v>1</v>
      </c>
      <c r="TQ20" s="111">
        <f>IF(CU20="",0,IFERROR(VLOOKUP(CU15&amp;CU16&amp;CU17&amp;CU18&amp;CU19&amp;CU20,General!I:J,2,FALSE),0))</f>
        <v>-1</v>
      </c>
      <c r="TR20" s="111">
        <f>IF(CX20="",0,IFERROR(VLOOKUP(CX15&amp;CX16&amp;CX17&amp;CX18&amp;CX19&amp;CX20,General!I:J,2,FALSE),0))</f>
        <v>-1</v>
      </c>
      <c r="TS20" s="111">
        <f>IF(DA20="",0,IFERROR(VLOOKUP(DA15&amp;DA16&amp;DA17&amp;DA18&amp;DA19&amp;DA20,General!I:J,2,FALSE),0))</f>
        <v>1</v>
      </c>
      <c r="TT20" s="111">
        <f>IF(DD20="",0,IFERROR(VLOOKUP(DD15&amp;DD16&amp;DD17&amp;DD18&amp;DD19&amp;DD20,General!I:J,2,FALSE),0))</f>
        <v>1</v>
      </c>
      <c r="TU20" s="111">
        <f>IF(DG20="",0,IFERROR(VLOOKUP(DG15&amp;DG16&amp;DG17&amp;DG18&amp;DG19&amp;DG20,General!I:J,2,FALSE),0))</f>
        <v>-1</v>
      </c>
      <c r="TV20" s="111">
        <f>IF(DJ20="",0,IFERROR(VLOOKUP(DJ15&amp;DJ16&amp;DJ17&amp;DJ18&amp;DJ19&amp;DJ20,General!I:J,2,FALSE),0))</f>
        <v>1</v>
      </c>
      <c r="TW20" s="111">
        <f>IF(DM20="",0,IFERROR(VLOOKUP(DM15&amp;DM16&amp;DM17&amp;DM18&amp;DM19&amp;DM20,General!I:J,2,FALSE),0))</f>
        <v>-1</v>
      </c>
      <c r="TX20" s="111">
        <f>IF(DP20="",0,IFERROR(VLOOKUP(DP15&amp;DP16&amp;DP17&amp;DP18&amp;DP19&amp;DP20,General!I:J,2,FALSE),0))</f>
        <v>1</v>
      </c>
      <c r="TY20" s="111">
        <f>IF(DS20="",0,IFERROR(VLOOKUP(DS15&amp;DS16&amp;DS17&amp;DS18&amp;DS19&amp;DS20,General!I:J,2,FALSE),0))</f>
        <v>-1</v>
      </c>
      <c r="TZ20" s="111">
        <f>IF(DV20="",0,IFERROR(VLOOKUP(DV15&amp;DV16&amp;DV17&amp;DV18&amp;DV19&amp;DV20,General!I:J,2,FALSE),0))</f>
        <v>-1</v>
      </c>
      <c r="UA20" s="111">
        <f>IF(DY20="",0,IFERROR(VLOOKUP(DY15&amp;DY16&amp;DY17&amp;DY18&amp;DY19&amp;DY20,General!I:J,2,FALSE),0))</f>
        <v>1</v>
      </c>
      <c r="UB20" s="111">
        <f>IF(EE20="",0,IFERROR(VLOOKUP(EE15&amp;EE16&amp;EE17&amp;EE18&amp;EE19&amp;EE20,General!I:J,2,FALSE),0))</f>
        <v>1</v>
      </c>
      <c r="UC20" s="111">
        <f>IF(EH20="",0,IFERROR(VLOOKUP(EH15&amp;EH16&amp;EH17&amp;EH18&amp;EH19&amp;EH20,General!I:J,2,FALSE),0))</f>
        <v>1</v>
      </c>
      <c r="UD20" s="111">
        <f>IF(EK20="",0,IFERROR(VLOOKUP(EK15&amp;EK16&amp;EK17&amp;EK18&amp;EK19&amp;EK20,General!I:J,2,FALSE),0))</f>
        <v>-1</v>
      </c>
      <c r="UE20" s="111">
        <f>IF(EN20="",0,IFERROR(VLOOKUP(EN15&amp;EN16&amp;EN17&amp;EN18&amp;EN19&amp;EN20,General!I:J,2,FALSE),0))</f>
        <v>1</v>
      </c>
      <c r="UF20" s="111">
        <f>IF(EQ20="",0,IFERROR(VLOOKUP(EQ15&amp;EQ16&amp;EQ17&amp;EQ18&amp;EQ19&amp;EQ20,General!I:J,2,FALSE),0))</f>
        <v>1</v>
      </c>
      <c r="UG20" s="111">
        <f>IF(ET20="",0,IFERROR(VLOOKUP(ET15&amp;ET16&amp;ET17&amp;ET18&amp;ET19&amp;ET20,General!I:J,2,FALSE),0))</f>
        <v>1</v>
      </c>
      <c r="UH20" s="111">
        <f>IF(EW20="",0,IFERROR(VLOOKUP(EW15&amp;EW16&amp;EW17&amp;EW18&amp;EW19&amp;EW20,General!I:J,2,FALSE),0))</f>
        <v>-1</v>
      </c>
      <c r="UI20" s="111">
        <f>IF(EZ20="",0,IFERROR(VLOOKUP(EZ15&amp;EZ16&amp;EZ17&amp;EZ18&amp;EZ19&amp;EZ20,General!I:J,2,FALSE),0))</f>
        <v>-1</v>
      </c>
      <c r="UJ20" s="111">
        <f>IF(FC20="",0,IFERROR(VLOOKUP(FC15&amp;FC16&amp;FC17&amp;FC18&amp;FC19&amp;FC20,General!I:J,2,FALSE),0))</f>
        <v>1</v>
      </c>
      <c r="UK20" s="111">
        <f>IF(FF20="",0,IFERROR(VLOOKUP(FF15&amp;FF16&amp;FF17&amp;FF18&amp;FF19&amp;FF20,General!I:J,2,FALSE),0))</f>
        <v>1</v>
      </c>
      <c r="UL20" s="111">
        <f>IF(FI20="",0,IFERROR(VLOOKUP(FI15&amp;FI16&amp;FI17&amp;FI18&amp;FI19&amp;FI20,General!I:J,2,FALSE),0))</f>
        <v>-1</v>
      </c>
      <c r="UM20" s="111">
        <f>IF(FL20="",0,IFERROR(VLOOKUP(FL15&amp;FL16&amp;FL17&amp;FL18&amp;FL19&amp;FL20,General!I:J,2,FALSE),0))</f>
        <v>1</v>
      </c>
      <c r="UN20" s="111">
        <f>IF(FO20="",0,IFERROR(VLOOKUP(FO15&amp;FO16&amp;FO17&amp;FO18&amp;FO19&amp;FO20,General!I:J,2,FALSE),0))</f>
        <v>-1</v>
      </c>
      <c r="UO20" s="111">
        <f>IF(FR20="",0,IFERROR(VLOOKUP(FR15&amp;FR16&amp;FR17&amp;FR18&amp;FR19&amp;FR20,General!I:J,2,FALSE),0))</f>
        <v>1</v>
      </c>
      <c r="UP20" s="111">
        <f>IF(FU20="",0,IFERROR(VLOOKUP(FU15&amp;FU16&amp;FU17&amp;FU18&amp;FU19&amp;FU20,General!I:J,2,FALSE),0))</f>
        <v>-1</v>
      </c>
      <c r="UQ20" s="111">
        <f>IF(FX20="",0,IFERROR(VLOOKUP(FX15&amp;FX16&amp;FX17&amp;FX18&amp;FX19&amp;FX20,General!I:J,2,FALSE),0))</f>
        <v>-1</v>
      </c>
      <c r="UR20" s="111">
        <f>IF(GA20="",0,IFERROR(VLOOKUP(GA15&amp;GA16&amp;GA17&amp;GA18&amp;GA19&amp;GA20,General!I:J,2,FALSE),0))</f>
        <v>1</v>
      </c>
      <c r="US20" s="111">
        <f>IF(GD20="",0,IFERROR(VLOOKUP(GD15&amp;GD16&amp;GD17&amp;GD18&amp;GD19&amp;GD20,General!I:J,2,FALSE),0))</f>
        <v>-1</v>
      </c>
      <c r="UT20" s="111">
        <f>IF(GG20="",0,IFERROR(VLOOKUP(GG15&amp;GG16&amp;GG17&amp;GG18&amp;GG19&amp;GG20,General!I:J,2,FALSE),0))</f>
        <v>1</v>
      </c>
      <c r="UU20" s="111">
        <f>IF(GJ20="",0,IFERROR(VLOOKUP(GJ15&amp;GJ16&amp;GJ17&amp;GJ18&amp;GJ19&amp;GJ20,General!I:J,2,FALSE),0))</f>
        <v>1</v>
      </c>
      <c r="UV20" s="111">
        <f>IF(GM20="",0,IFERROR(VLOOKUP(GM15&amp;GM16&amp;GM17&amp;GM18&amp;GM19&amp;GM20,General!I:J,2,FALSE),0))</f>
        <v>1</v>
      </c>
      <c r="UW20" s="111">
        <f>IF(GP20="",0,IFERROR(VLOOKUP(GP15&amp;GP16&amp;GP17&amp;GP18&amp;GP19&amp;GP20,General!I:J,2,FALSE),0))</f>
        <v>1</v>
      </c>
      <c r="UX20" s="111">
        <f>IF(GS20="",0,IFERROR(VLOOKUP(GS15&amp;GS16&amp;GS17&amp;GS18&amp;GS19&amp;GS20,General!I:J,2,FALSE),0))</f>
        <v>-1</v>
      </c>
      <c r="UY20" s="111">
        <f>IF(GV20="",0,IFERROR(VLOOKUP(GV15&amp;GV16&amp;GV17&amp;GV18&amp;GV19&amp;GV20,General!I:J,2,FALSE),0))</f>
        <v>-1</v>
      </c>
      <c r="UZ20" s="111">
        <f>IF(GY20="",0,IFERROR(VLOOKUP(GY15&amp;GY16&amp;GY17&amp;GY18&amp;GY19&amp;GY20,General!I:J,2,FALSE),0))</f>
        <v>1</v>
      </c>
      <c r="VA20" s="111">
        <f>IF(HB20="",0,IFERROR(VLOOKUP(HB15&amp;HB16&amp;HB17&amp;HB18&amp;HB19&amp;HB20,General!I:J,2,FALSE),0))</f>
        <v>1</v>
      </c>
      <c r="VB20" s="111">
        <f>IF(HE20="",0,IFERROR(VLOOKUP(HE15&amp;HE16&amp;HE17&amp;HE18&amp;HE19&amp;HE20,General!I:J,2,FALSE),0))</f>
        <v>-1</v>
      </c>
      <c r="VC20" s="111">
        <f>IF(HH20="",0,IFERROR(VLOOKUP(HH15&amp;HH16&amp;HH17&amp;HH18&amp;HH19&amp;HH20,General!I:J,2,FALSE),0))</f>
        <v>1</v>
      </c>
      <c r="VD20" s="111">
        <f>IF(HK20="",0,IFERROR(VLOOKUP(HK15&amp;HK16&amp;HK17&amp;HK18&amp;HK19&amp;HK20,General!I:J,2,FALSE),0))</f>
        <v>-1</v>
      </c>
      <c r="VE20" s="111">
        <f>IF(HN20="",0,IFERROR(VLOOKUP(HN15&amp;HN16&amp;HN17&amp;HN18&amp;HN19&amp;HN20,General!I:J,2,FALSE),0))</f>
        <v>1</v>
      </c>
      <c r="VF20" s="111">
        <f>IF(HQ20="",0,IFERROR(VLOOKUP(HQ15&amp;HQ16&amp;HQ17&amp;HQ18&amp;HQ19&amp;HQ20,General!I:J,2,FALSE),0))</f>
        <v>-1</v>
      </c>
      <c r="VG20" s="111">
        <f>IF(HT20="",0,IFERROR(VLOOKUP(HT15&amp;HT16&amp;HT17&amp;HT18&amp;HT19&amp;HT20,General!I:J,2,FALSE),0))</f>
        <v>-1</v>
      </c>
      <c r="VH20" s="111">
        <f>IF(HW20="",0,IFERROR(VLOOKUP(HW15&amp;HW16&amp;HW17&amp;HW18&amp;HW19&amp;HW20,General!I:J,2,FALSE),0))</f>
        <v>1</v>
      </c>
      <c r="VI20" s="111">
        <f>IF(HZ20="",0,IFERROR(VLOOKUP(HZ15&amp;HZ16&amp;HZ17&amp;HZ18&amp;HZ19&amp;HZ20,General!I:J,2,FALSE),0))</f>
        <v>-1</v>
      </c>
      <c r="VJ20" s="111">
        <f>IF(FF20="",0,IFERROR(VLOOKUP(FF15&amp;FF16&amp;FF17&amp;FF18&amp;FF19&amp;FF20,General!I:J,2,FALSE),0))</f>
        <v>1</v>
      </c>
      <c r="VK20" s="111">
        <f>IF(FI20="",0,IFERROR(VLOOKUP(FI15&amp;FI16&amp;FI17&amp;FI18&amp;FI19&amp;FI20,General!I:J,2,FALSE),0))</f>
        <v>-1</v>
      </c>
      <c r="VL20" s="111">
        <f>IF(II20="",0,IFERROR(VLOOKUP(II15&amp;II16&amp;II17&amp;II18&amp;II19&amp;II20,General!I:J,2,FALSE),0))</f>
        <v>1</v>
      </c>
      <c r="VM20" s="111">
        <f>IF(IL20="",0,IFERROR(VLOOKUP(IL15&amp;IL16&amp;IL17&amp;IL18&amp;IL19&amp;IL20,General!I:J,2,FALSE),0))</f>
        <v>1</v>
      </c>
      <c r="VN20" s="111">
        <f>IF(IO20="",0,IFERROR(VLOOKUP(IO15&amp;IO16&amp;IO17&amp;IO18&amp;IO19&amp;IO20,General!I:J,2,FALSE),0))</f>
        <v>1</v>
      </c>
      <c r="VO20" s="111">
        <f>IF(IR20="",0,IFERROR(VLOOKUP(IR15&amp;IR16&amp;IR17&amp;IR18&amp;IR19&amp;IR20,General!I:J,2,FALSE),0))</f>
        <v>1</v>
      </c>
      <c r="VP20" s="111">
        <f>IF(IU20="",0,IFERROR(VLOOKUP(IU15&amp;IU16&amp;IU17&amp;IU18&amp;IU19&amp;IU20,General!I:J,2,FALSE),0))</f>
        <v>-1</v>
      </c>
      <c r="VQ20" s="111">
        <f>IF(IX20="",0,IFERROR(VLOOKUP(IX15&amp;IX16&amp;IX17&amp;IX18&amp;IX19&amp;IX20,General!I:J,2,FALSE),0))</f>
        <v>-1</v>
      </c>
      <c r="VR20" s="111">
        <f>IF(JA20="",0,IFERROR(VLOOKUP(JA15&amp;JA16&amp;JA17&amp;JA18&amp;JA19&amp;JA20,General!I:J,2,FALSE),0))</f>
        <v>1</v>
      </c>
      <c r="VS20" s="111">
        <f>IF(JD20="",0,IFERROR(VLOOKUP(JD15&amp;JD16&amp;JD17&amp;JD18&amp;JD19&amp;JD20,General!I:J,2,FALSE),0))</f>
        <v>1</v>
      </c>
      <c r="VT20" s="111">
        <f>IF(JG20="",0,IFERROR(VLOOKUP(JG15&amp;JG16&amp;JG17&amp;JG18&amp;JG19&amp;JG20,General!I:J,2,FALSE),0))</f>
        <v>-1</v>
      </c>
      <c r="VU20" s="111">
        <f>IF(JJ20="",0,IFERROR(VLOOKUP(JJ15&amp;JJ16&amp;JJ17&amp;JJ18&amp;JJ19&amp;JJ20,General!I:J,2,FALSE),0))</f>
        <v>1</v>
      </c>
      <c r="VV20" s="111">
        <f>IF(JM20="",0,IFERROR(VLOOKUP(JM15&amp;JM16&amp;JM17&amp;JM18&amp;JM19&amp;JM20,General!I:J,2,FALSE),0))</f>
        <v>-1</v>
      </c>
      <c r="VW20" s="111">
        <f>IF(JP20="",0,IFERROR(VLOOKUP(JP15&amp;JP16&amp;JP17&amp;JP18&amp;JP19&amp;JP20,General!I:J,2,FALSE),0))</f>
        <v>1</v>
      </c>
      <c r="VX20" s="111">
        <f>IF(JS20="",0,IFERROR(VLOOKUP(JS15&amp;JS16&amp;JS17&amp;JS18&amp;JS19&amp;JS20,General!I:J,2,FALSE),0))</f>
        <v>-1</v>
      </c>
      <c r="VY20" s="111">
        <f>IF(JV20="",0,IFERROR(VLOOKUP(JV15&amp;JV16&amp;JV17&amp;JV18&amp;JV19&amp;JV20,General!I:J,2,FALSE),0))</f>
        <v>-1</v>
      </c>
      <c r="VZ20" s="111">
        <f>IF(JY20="",0,IFERROR(VLOOKUP(JY15&amp;JY16&amp;JY17&amp;JY18&amp;JY19&amp;JY20,General!I:J,2,FALSE),0))</f>
        <v>1</v>
      </c>
      <c r="WA20" s="111">
        <f>IF(KB20="",0,IFERROR(VLOOKUP(KB15&amp;KB16&amp;KB17&amp;KB18&amp;KB19&amp;KB20,General!I:J,2,FALSE),0))</f>
        <v>-1</v>
      </c>
      <c r="WB20" s="111">
        <f>IF(KE20="",0,IFERROR(VLOOKUP(KE15&amp;KE16&amp;KE17&amp;KE18&amp;KE19&amp;KE20,General!I:J,2,FALSE),0))</f>
        <v>1</v>
      </c>
      <c r="WC20" s="111">
        <f>IF(KH20="",0,IFERROR(VLOOKUP(KH15&amp;KH16&amp;KH17&amp;KH18&amp;KH19&amp;KH20,General!I:J,2,FALSE),0))</f>
        <v>1</v>
      </c>
      <c r="WD20" s="111">
        <f>IF(KK20="",0,IFERROR(VLOOKUP(KK15&amp;KK16&amp;KK17&amp;KK18&amp;KK19&amp;KK20,General!I:J,2,FALSE),0))</f>
        <v>-1</v>
      </c>
      <c r="WE20" s="111">
        <f>IF(KN20="",0,IFERROR(VLOOKUP(KN15&amp;KN16&amp;KN17&amp;KN18&amp;KN19&amp;KN20,General!I:J,2,FALSE),0))</f>
        <v>1</v>
      </c>
      <c r="WF20" s="111">
        <f>IF(KQ20="",0,IFERROR(VLOOKUP(KQ15&amp;KQ16&amp;KQ17&amp;KQ18&amp;KQ19&amp;KQ20,General!I:J,2,FALSE),0))</f>
        <v>1</v>
      </c>
      <c r="WG20" s="111">
        <f>IF(KT20="",0,IFERROR(VLOOKUP(KT15&amp;KT16&amp;KT17&amp;KT18&amp;KT19&amp;KT20,General!I:J,2,FALSE),0))</f>
        <v>1</v>
      </c>
      <c r="WH20" s="111">
        <f>IF(KW20="",0,IFERROR(VLOOKUP(KW15&amp;KW16&amp;KW17&amp;KW18&amp;KW19&amp;KW20,General!I:J,2,FALSE),0))</f>
        <v>-1</v>
      </c>
      <c r="WI20" s="111">
        <f>IF(KZ20="",0,IFERROR(VLOOKUP(KZ15&amp;KZ16&amp;KZ17&amp;KZ18&amp;KZ19&amp;KZ20,General!I:J,2,FALSE),0))</f>
        <v>-1</v>
      </c>
      <c r="WJ20" s="111">
        <f>IF(LC20="",0,IFERROR(VLOOKUP(LC15&amp;LC16&amp;LC17&amp;LC18&amp;LC19&amp;LC20,General!I:J,2,FALSE),0))</f>
        <v>1</v>
      </c>
      <c r="WK20" s="111">
        <f>IF(LF20="",0,IFERROR(VLOOKUP(LF15&amp;LF16&amp;LF17&amp;LF18&amp;LF19&amp;LF20,General!I:J,2,FALSE),0))</f>
        <v>-1</v>
      </c>
      <c r="WL20" s="111">
        <f>IF(LI20="",0,IFERROR(VLOOKUP(LI15&amp;LI16&amp;LI17&amp;LI18&amp;LI19&amp;LI20,General!I:J,2,FALSE),0))</f>
        <v>-1</v>
      </c>
      <c r="WM20" s="111">
        <f>IF(LL20="",0,IFERROR(VLOOKUP(LL15&amp;LL16&amp;LL17&amp;LL18&amp;LL19&amp;LL20,General!I:J,2,FALSE),0))</f>
        <v>-1</v>
      </c>
      <c r="WN20" s="111">
        <f>IF(LO20="",0,IFERROR(VLOOKUP(LO15&amp;LO16&amp;LO17&amp;LO18&amp;LO19&amp;LO20,General!I:J,2,FALSE),0))</f>
        <v>-1</v>
      </c>
      <c r="WO20" s="111">
        <f>IF(LR20="",0,IFERROR(VLOOKUP(LR15&amp;LR16&amp;LR17&amp;LR18&amp;LR19&amp;LR20,General!I:J,2,FALSE),0))</f>
        <v>-1</v>
      </c>
      <c r="WP20" s="111">
        <f>IF(LU20="",0,IFERROR(VLOOKUP(LU15&amp;LU16&amp;LU17&amp;LU18&amp;LU19&amp;LU20,General!I:J,2,FALSE),0))</f>
        <v>-1</v>
      </c>
      <c r="WQ20" s="111">
        <f>IF(LX20="",0,IFERROR(VLOOKUP(LX15&amp;LX16&amp;LX17&amp;LX18&amp;LX19&amp;LX20,General!I:J,2,FALSE),0))</f>
        <v>1</v>
      </c>
      <c r="WR20" s="111">
        <f>IF(MA20="",0,IFERROR(VLOOKUP(MA15&amp;MA16&amp;MA17&amp;MA18&amp;MA19&amp;MA20,General!I:J,2,FALSE),0))</f>
        <v>1</v>
      </c>
      <c r="WS20" s="111">
        <f>IF(MD20="",0,IFERROR(VLOOKUP(MD15&amp;MD16&amp;MD17&amp;MD18&amp;MD19&amp;MD20,General!I:J,2,FALSE),0))</f>
        <v>-1</v>
      </c>
      <c r="WT20" s="111">
        <f>IF(MG20="",0,IFERROR(VLOOKUP(MG15&amp;MG16&amp;MG17&amp;MG18&amp;MG19&amp;MG20,General!I:J,2,FALSE),0))</f>
        <v>1</v>
      </c>
      <c r="WU20" s="111">
        <f>IF(MJ20="",0,IFERROR(VLOOKUP(MJ15&amp;MJ16&amp;MJ17&amp;MJ18&amp;MJ19&amp;MJ20,General!I:J,2,FALSE),0))</f>
        <v>1</v>
      </c>
      <c r="WV20" s="111">
        <f>IF(MM20="",0,IFERROR(VLOOKUP(MM15&amp;MM16&amp;MM17&amp;MM18&amp;MM19&amp;MM20,General!I:J,2,FALSE),0))</f>
        <v>1</v>
      </c>
      <c r="WW20" s="111">
        <f>IF(MP20="",0,IFERROR(VLOOKUP(MP15&amp;MP16&amp;MP17&amp;MP18&amp;MP19&amp;MP20,General!I:J,2,FALSE),0))</f>
        <v>1</v>
      </c>
      <c r="WX20" s="111">
        <f>IF(MS20="",0,IFERROR(VLOOKUP(MS15&amp;MS16&amp;MS17&amp;MS18&amp;MS19&amp;MS20,General!I:J,2,FALSE),0))</f>
        <v>1</v>
      </c>
      <c r="WY20" s="111">
        <f>IF(MV20="",0,IFERROR(VLOOKUP(MV15&amp;MV16&amp;MV17&amp;MV18&amp;MV19&amp;MV20,General!I:J,2,FALSE),0))</f>
        <v>1</v>
      </c>
      <c r="WZ20" s="111">
        <f>IF(MY20="",0,IFERROR(VLOOKUP(MY15&amp;MY16&amp;MY17&amp;MY18&amp;MY19&amp;MY20,General!I:J,2,FALSE),0))</f>
        <v>-1</v>
      </c>
      <c r="XA20" s="111">
        <f>IF(NB20="",0,IFERROR(VLOOKUP(NB15&amp;NB16&amp;NB17&amp;NB18&amp;NB19&amp;NB20,General!I:J,2,FALSE),0))</f>
        <v>-1</v>
      </c>
      <c r="XB20" s="111">
        <f>IF(NE20="",0,IFERROR(VLOOKUP(NE15&amp;NE16&amp;NE17&amp;NE18&amp;NE19&amp;NE20,General!I:J,2,FALSE),0))</f>
        <v>1</v>
      </c>
      <c r="XC20" s="111">
        <f>IF(NH20="",0,IFERROR(VLOOKUP(NH15&amp;NH16&amp;NH17&amp;NH18&amp;NH19&amp;NH20,General!I:J,2,FALSE),0))</f>
        <v>1</v>
      </c>
      <c r="XD20" s="111">
        <f>IF(NK20="",0,IFERROR(VLOOKUP(NK15&amp;NK16&amp;NK17&amp;NK18&amp;NK19&amp;NK20,General!I:J,2,FALSE),0))</f>
        <v>-1</v>
      </c>
      <c r="XE20" s="109">
        <f>IF(NN20="",0,IFERROR(VLOOKUP(NN15&amp;NN16&amp;NN17&amp;NN18&amp;NN19&amp;NN20,General!I:J,2,FALSE),0))</f>
        <v>1</v>
      </c>
      <c r="XF20" s="155">
        <f>IF(EB20="",0,IFERROR(VLOOKUP(EB15&amp;EB16&amp;EB17&amp;EB18&amp;EB19&amp;EB20,General!I:J,2,FALSE),0))</f>
        <v>-1</v>
      </c>
      <c r="XG20" s="109">
        <v>0</v>
      </c>
      <c r="XH20" s="114" t="str">
        <f t="shared" si="486"/>
        <v/>
      </c>
      <c r="XI20" s="114" t="str">
        <f t="shared" ca="1" si="342"/>
        <v>N</v>
      </c>
      <c r="XJ20" s="114" t="str">
        <f t="shared" ca="1" si="343"/>
        <v>N</v>
      </c>
      <c r="XK20" s="114" t="str">
        <f t="shared" si="344"/>
        <v>N</v>
      </c>
      <c r="XL20" s="114" t="str">
        <f t="shared" si="345"/>
        <v/>
      </c>
      <c r="XM20" s="150" t="str">
        <f t="shared" si="346"/>
        <v/>
      </c>
      <c r="XN20" s="114" t="str">
        <f t="shared" si="347"/>
        <v/>
      </c>
      <c r="XO20" s="114" t="str">
        <f t="shared" si="348"/>
        <v/>
      </c>
      <c r="XP20" s="114" t="str">
        <f t="shared" si="349"/>
        <v/>
      </c>
      <c r="XQ20" s="114" t="str">
        <f t="shared" si="350"/>
        <v/>
      </c>
      <c r="XR20" s="114" t="str">
        <f t="shared" si="351"/>
        <v/>
      </c>
      <c r="XS20" s="114" t="str">
        <f t="shared" si="3"/>
        <v/>
      </c>
      <c r="XT20" s="114">
        <f t="shared" si="4"/>
        <v>5</v>
      </c>
      <c r="XU20" s="114" t="str">
        <f t="shared" si="352"/>
        <v>20000</v>
      </c>
      <c r="XV20" s="114" t="str">
        <f t="shared" si="352"/>
        <v>01234</v>
      </c>
      <c r="XW20" s="114" t="str">
        <f t="shared" si="487"/>
        <v>120000</v>
      </c>
      <c r="XX20" s="114" t="str">
        <f t="shared" si="487"/>
        <v>001234</v>
      </c>
      <c r="XY20" s="114" t="str">
        <f t="shared" si="488"/>
        <v>B</v>
      </c>
      <c r="XZ20" s="114" t="str">
        <f t="shared" si="489"/>
        <v>B</v>
      </c>
      <c r="YA20" s="114" t="str">
        <f t="shared" ca="1" si="353"/>
        <v>B</v>
      </c>
      <c r="YB20" s="114" t="str">
        <f t="shared" ca="1" si="354"/>
        <v/>
      </c>
      <c r="YC20" s="114" t="str">
        <f t="shared" ca="1" si="355"/>
        <v/>
      </c>
      <c r="YD20" s="114" t="str">
        <f t="shared" ca="1" si="356"/>
        <v/>
      </c>
      <c r="YE20" s="114" t="str">
        <f t="shared" si="357"/>
        <v>F2</v>
      </c>
      <c r="YF20" s="114" t="str">
        <f t="shared" si="358"/>
        <v/>
      </c>
      <c r="YG20" s="114" t="str">
        <f t="shared" ca="1" si="490"/>
        <v/>
      </c>
      <c r="YH20" s="114" t="str">
        <f t="shared" ca="1" si="491"/>
        <v/>
      </c>
      <c r="YI20" s="114" t="str">
        <f t="shared" si="492"/>
        <v/>
      </c>
      <c r="YJ20" s="114" t="str">
        <f t="shared" si="359"/>
        <v/>
      </c>
      <c r="YK20" s="114"/>
      <c r="YL20" s="114">
        <v>0</v>
      </c>
      <c r="YM20" s="114">
        <v>0</v>
      </c>
      <c r="YN20" s="114">
        <v>0</v>
      </c>
      <c r="YO20" s="114">
        <v>0</v>
      </c>
      <c r="YP20" s="114">
        <v>1</v>
      </c>
      <c r="YQ20" s="98"/>
      <c r="YR20" s="114">
        <v>0</v>
      </c>
      <c r="YS20" s="114">
        <v>0</v>
      </c>
      <c r="YU20" s="152">
        <f>LARGE(NS20:RN20,1)</f>
        <v>10</v>
      </c>
      <c r="YV20" s="152">
        <f>LARGE(NS20:RN20,2)</f>
        <v>10</v>
      </c>
      <c r="YW20" s="152">
        <f>LARGE(NS20:RN20,3)</f>
        <v>10</v>
      </c>
      <c r="YX20" s="152">
        <f>LARGE(NS20:RN20,4)</f>
        <v>10</v>
      </c>
      <c r="YY20" s="152">
        <f>LARGE(NS20:RN20,5)</f>
        <v>9</v>
      </c>
      <c r="YZ20" s="1" t="str">
        <f>IF(M19="","",INDEX($NS$4:$RN$4,MATCH(YU19,$NS19:$RN19,0)))</f>
        <v>GF</v>
      </c>
      <c r="ZA20" s="1" t="str">
        <f>IF(M19="","",INDEX($NS$4:$RN$4,MATCH(YV19,$NS19:$RN19,0)))</f>
        <v>GF</v>
      </c>
      <c r="ZB20" s="1" t="str">
        <f>IF(M19="","",INDEX($NS$4:$RN$4,MATCH(YW19,$NS19:$RN19,0)))</f>
        <v>GF</v>
      </c>
      <c r="ZC20" s="1" t="str">
        <f>IF(M19="","",INDEX($NS$4:$RN$4,MATCH(YX19,$NS19:$RN19,0)))</f>
        <v>GF</v>
      </c>
      <c r="ZD20" s="1" t="str">
        <f>IF(M19="","",INDEX($NS$4:$RN$4,MATCH(YY19,$NS19:$RN19,0)))</f>
        <v>ED</v>
      </c>
      <c r="ZE20" s="1" t="str" cm="1">
        <f t="array" aca="1" ref="ZE20" ca="1">IF(INDIRECT(VLOOKUP(ZE19,General!AC:AE,3,FALSE)&amp;RO19)&gt;=9,ZE19,YZ20)</f>
        <v>GF</v>
      </c>
      <c r="ZF20" s="1" t="str" cm="1">
        <f t="array" aca="1" ref="ZF20" ca="1">IF(AND(INDIRECT(VLOOKUP(ZF19,General!AC:AE,3,FALSE)&amp;RO19)&gt;1,ZF19&lt;&gt;ZE20),ZF19,IF(YZ20&lt;&gt;ZE20,YZ20,IF(AND(YZ20=ZA20,YZ20=ZB20),ZC20,IF(YZ20=ZA20,ZB20,ZA20))))</f>
        <v>DX</v>
      </c>
      <c r="ZG20" s="1" t="str">
        <f t="shared" si="503"/>
        <v>CT</v>
      </c>
      <c r="ZH20" s="1" t="str" cm="1">
        <f t="array" aca="1" ref="ZH20" ca="1">INDIRECT(ZE20&amp;RO20)</f>
        <v>B</v>
      </c>
      <c r="ZI20" s="1" t="str" cm="1">
        <f t="array" aca="1" ref="ZI20" ca="1">INDIRECT(ZF20&amp;RO20)</f>
        <v>B</v>
      </c>
      <c r="ZJ20" s="1" t="str" cm="1">
        <f t="array" aca="1" ref="ZJ20" ca="1">INDIRECT(ZG20&amp;RO20)</f>
        <v>P</v>
      </c>
      <c r="ZK20" s="1" t="str">
        <f ca="1">VLOOKUP(ZE20,General!AF:AG,2,FALSE)</f>
        <v>S37</v>
      </c>
      <c r="ZL20" s="1" t="str">
        <f ca="1">VLOOKUP(ZF20,General!AF:AG,2,FALSE)</f>
        <v xml:space="preserve">L5O </v>
      </c>
      <c r="ZM20" s="1" t="str">
        <f>VLOOKUP(ZG20,General!AF:AG,2,FALSE)</f>
        <v>T</v>
      </c>
      <c r="ZN20" s="1" t="str">
        <f t="shared" ca="1" si="504"/>
        <v>Y</v>
      </c>
      <c r="ZO20" s="1" t="str">
        <f t="shared" ca="1" si="505"/>
        <v>Y</v>
      </c>
      <c r="ZP20" s="1" t="str">
        <f t="shared" si="506"/>
        <v>Y</v>
      </c>
      <c r="ZR20" s="1">
        <f t="shared" si="1"/>
        <v>1</v>
      </c>
    </row>
    <row r="21" spans="1:694" ht="15.75" thickBot="1">
      <c r="A21" s="1">
        <v>7</v>
      </c>
      <c r="B21" s="9" t="str">
        <f t="shared" ca="1" si="509"/>
        <v>P4</v>
      </c>
      <c r="C21" s="54" t="str">
        <f t="shared" ca="1" si="510"/>
        <v/>
      </c>
      <c r="D21" s="49" t="str">
        <f t="shared" ca="1" si="511"/>
        <v>L4</v>
      </c>
      <c r="E21" s="50" t="str">
        <f t="shared" ca="1" si="511"/>
        <v/>
      </c>
      <c r="F21" s="8" t="str">
        <f t="shared" ca="1" si="512"/>
        <v>W</v>
      </c>
      <c r="H21" s="57"/>
      <c r="I21" s="49"/>
      <c r="J21" s="50"/>
      <c r="K21" s="8"/>
      <c r="L21" s="32"/>
      <c r="M21" s="68" t="s">
        <v>5</v>
      </c>
      <c r="O21" s="11">
        <v>0</v>
      </c>
      <c r="P21" s="12">
        <v>0</v>
      </c>
      <c r="Q21" s="23">
        <v>0</v>
      </c>
      <c r="R21" s="48">
        <v>0</v>
      </c>
      <c r="S21" s="48">
        <f t="shared" ca="1" si="513"/>
        <v>5</v>
      </c>
      <c r="T21" s="65">
        <f t="shared" ca="1" si="514"/>
        <v>5</v>
      </c>
      <c r="U21" s="4">
        <f ca="1">IF(M21="","",IF(B21="NB",U20,IF(T21="",SUM($T$5:$T21)+S21,SUM($T$5:$T21))))</f>
        <v>9</v>
      </c>
      <c r="V21" s="61" t="str">
        <f t="shared" ca="1" si="0"/>
        <v/>
      </c>
      <c r="W21" s="35">
        <f t="shared" ca="1" si="515"/>
        <v>4</v>
      </c>
      <c r="X21" s="37" t="str">
        <f t="shared" ca="1" si="516"/>
        <v>W</v>
      </c>
      <c r="Y21" s="9" t="str">
        <f t="shared" ca="1" si="16"/>
        <v>D</v>
      </c>
      <c r="Z21" s="4" t="str">
        <f t="shared" si="17"/>
        <v>D</v>
      </c>
      <c r="AA21" s="4" t="str">
        <f t="shared" si="18"/>
        <v>C</v>
      </c>
      <c r="AB21" s="4" t="str">
        <f t="shared" ca="1" si="494"/>
        <v>W</v>
      </c>
      <c r="AC21" s="4">
        <f t="shared" si="495"/>
        <v>0</v>
      </c>
      <c r="AD21" s="4">
        <f t="shared" si="496"/>
        <v>0</v>
      </c>
      <c r="AE21" s="1" t="str">
        <f t="shared" ca="1" si="25"/>
        <v>L4</v>
      </c>
      <c r="AF21" s="1" t="str">
        <f t="shared" ca="1" si="26"/>
        <v/>
      </c>
      <c r="AG21" s="1" t="str">
        <f t="shared" ca="1" si="497"/>
        <v/>
      </c>
      <c r="AH21" s="1" t="str">
        <f t="shared" ca="1" si="27"/>
        <v/>
      </c>
      <c r="AI21" s="1" t="str">
        <f t="shared" ca="1" si="28"/>
        <v/>
      </c>
      <c r="AJ21" s="1" t="str">
        <f t="shared" ca="1" si="29"/>
        <v/>
      </c>
      <c r="AK21" s="1">
        <f t="shared" ca="1" si="360"/>
        <v>4</v>
      </c>
      <c r="AL21" s="1">
        <f t="shared" ca="1" si="361"/>
        <v>0</v>
      </c>
      <c r="AM21" s="1">
        <f t="shared" ca="1" si="9"/>
        <v>4</v>
      </c>
      <c r="AN21" s="1">
        <f t="shared" ca="1" si="30"/>
        <v>1</v>
      </c>
      <c r="AO21" s="1" t="str">
        <f t="shared" ca="1" si="526"/>
        <v>C</v>
      </c>
      <c r="AP21" s="1" t="str">
        <f t="shared" ca="1" si="31"/>
        <v>Y</v>
      </c>
      <c r="AQ21" s="1" t="str">
        <f t="shared" si="32"/>
        <v>N</v>
      </c>
      <c r="AR21" s="1" t="str">
        <f t="shared" si="33"/>
        <v>N</v>
      </c>
      <c r="AS21" s="1">
        <f t="shared" ca="1" si="34"/>
        <v>2</v>
      </c>
      <c r="AT21" s="14" t="str">
        <f t="shared" ca="1" si="362"/>
        <v>Y</v>
      </c>
      <c r="AU21" s="1" t="str">
        <f t="shared" ca="1" si="35"/>
        <v>N</v>
      </c>
      <c r="AV21" s="1" t="str">
        <f t="shared" ca="1" si="36"/>
        <v>N</v>
      </c>
      <c r="AW21" s="1" t="str">
        <f t="shared" ca="1" si="37"/>
        <v>N</v>
      </c>
      <c r="AX21" s="1" t="str">
        <f t="shared" ca="1" si="38"/>
        <v/>
      </c>
      <c r="AY21" s="1" t="str">
        <f t="shared" si="39"/>
        <v/>
      </c>
      <c r="AZ21" s="1">
        <f t="shared" si="10"/>
        <v>1</v>
      </c>
      <c r="BA21" s="1" t="str">
        <f t="shared" si="11"/>
        <v/>
      </c>
      <c r="BB21" s="1" t="str">
        <f t="shared" si="40"/>
        <v>00000</v>
      </c>
      <c r="BC21" s="1" t="str">
        <f t="shared" si="40"/>
        <v>12345</v>
      </c>
      <c r="BD21" s="1" t="str">
        <f t="shared" si="363"/>
        <v>200000</v>
      </c>
      <c r="BE21" s="1" t="str">
        <f t="shared" si="363"/>
        <v>012345</v>
      </c>
      <c r="BF21" s="1" t="str">
        <f t="shared" si="364"/>
        <v>B</v>
      </c>
      <c r="BG21" s="1" t="str">
        <f t="shared" ca="1" si="41"/>
        <v>BW</v>
      </c>
      <c r="BH21" s="1" t="str">
        <f t="shared" ca="1" si="365"/>
        <v>L4</v>
      </c>
      <c r="BI21" s="1" t="str">
        <f t="shared" ca="1" si="42"/>
        <v>B</v>
      </c>
      <c r="BJ21" s="1" t="str">
        <f t="shared" ca="1" si="366"/>
        <v/>
      </c>
      <c r="BK21" s="1" t="str">
        <f t="shared" ca="1" si="43"/>
        <v>B0</v>
      </c>
      <c r="BL21" s="1" t="str">
        <f t="shared" ca="1" si="367"/>
        <v/>
      </c>
      <c r="BM21" s="1" t="str">
        <f t="shared" ca="1" si="368"/>
        <v>4</v>
      </c>
      <c r="BN21" s="1" t="str">
        <f t="shared" ca="1" si="369"/>
        <v/>
      </c>
      <c r="BO21" s="1" t="str">
        <f t="shared" ca="1" si="370"/>
        <v/>
      </c>
      <c r="BR21" s="1" t="str">
        <f>General!A19</f>
        <v>L2</v>
      </c>
      <c r="BS21" s="1" t="str">
        <f>General!B19</f>
        <v>L</v>
      </c>
      <c r="BT21" s="1" t="str">
        <f>General!C19</f>
        <v>L2L</v>
      </c>
      <c r="BU21" s="1" t="str">
        <f>General!D19</f>
        <v>F2</v>
      </c>
      <c r="BW21" s="1" t="str">
        <f>General!F19</f>
        <v>LWLL</v>
      </c>
      <c r="BX21" s="1">
        <f>General!G19</f>
        <v>-1</v>
      </c>
      <c r="BZ21" s="1">
        <f t="shared" si="2"/>
        <v>1</v>
      </c>
      <c r="CA21" s="1" t="str">
        <f t="shared" ref="CA21" si="533">CK21</f>
        <v>P</v>
      </c>
      <c r="CB21" s="110" t="str">
        <f t="shared" si="44"/>
        <v>B</v>
      </c>
      <c r="CC21" s="111" t="str">
        <f t="shared" si="45"/>
        <v>N</v>
      </c>
      <c r="CD21" s="109">
        <f t="shared" si="46"/>
        <v>-2</v>
      </c>
      <c r="CE21" s="110" t="str">
        <f t="shared" si="47"/>
        <v>P</v>
      </c>
      <c r="CF21" s="111" t="str">
        <f t="shared" si="48"/>
        <v>Y</v>
      </c>
      <c r="CG21" s="109">
        <f t="shared" si="49"/>
        <v>2</v>
      </c>
      <c r="CH21" s="110" t="str">
        <f t="shared" si="50"/>
        <v>B</v>
      </c>
      <c r="CI21" s="111" t="str">
        <f t="shared" si="51"/>
        <v>N</v>
      </c>
      <c r="CJ21" s="109">
        <f t="shared" si="52"/>
        <v>2</v>
      </c>
      <c r="CK21" s="110" t="str">
        <f t="shared" si="53"/>
        <v>P</v>
      </c>
      <c r="CL21" s="111" t="str">
        <f t="shared" si="54"/>
        <v>Y</v>
      </c>
      <c r="CM21" s="109">
        <f t="shared" si="55"/>
        <v>-2</v>
      </c>
      <c r="CN21" s="110" t="str">
        <f t="shared" si="371"/>
        <v>P</v>
      </c>
      <c r="CO21" s="111" t="str">
        <f t="shared" si="56"/>
        <v>Y</v>
      </c>
      <c r="CP21" s="109">
        <f t="shared" si="57"/>
        <v>0</v>
      </c>
      <c r="CQ21" s="110" t="str">
        <f t="shared" si="58"/>
        <v>B</v>
      </c>
      <c r="CR21" s="111" t="str">
        <f t="shared" si="59"/>
        <v>N</v>
      </c>
      <c r="CS21" s="109">
        <f t="shared" si="60"/>
        <v>0</v>
      </c>
      <c r="CT21" s="110" t="str">
        <f t="shared" si="61"/>
        <v>P</v>
      </c>
      <c r="CU21" s="111" t="str">
        <f t="shared" si="62"/>
        <v>Y</v>
      </c>
      <c r="CV21" s="109">
        <f t="shared" si="63"/>
        <v>0</v>
      </c>
      <c r="CW21" s="110" t="str">
        <f t="shared" si="64"/>
        <v>B</v>
      </c>
      <c r="CX21" s="111" t="str">
        <f t="shared" si="65"/>
        <v>N</v>
      </c>
      <c r="CY21" s="112">
        <f t="shared" si="66"/>
        <v>0</v>
      </c>
      <c r="CZ21" s="110" t="str">
        <f t="shared" si="67"/>
        <v>B</v>
      </c>
      <c r="DA21" s="111" t="str">
        <f t="shared" si="68"/>
        <v>N</v>
      </c>
      <c r="DB21" s="109">
        <f t="shared" si="69"/>
        <v>-4</v>
      </c>
      <c r="DC21" s="110" t="str">
        <f t="shared" si="70"/>
        <v>B</v>
      </c>
      <c r="DD21" s="111" t="str">
        <f t="shared" si="71"/>
        <v>N</v>
      </c>
      <c r="DE21" s="109">
        <f t="shared" si="72"/>
        <v>2</v>
      </c>
      <c r="DF21" s="110" t="str">
        <f t="shared" si="73"/>
        <v>P</v>
      </c>
      <c r="DG21" s="111" t="str">
        <f t="shared" si="74"/>
        <v>Y</v>
      </c>
      <c r="DH21" s="109">
        <f t="shared" si="75"/>
        <v>-2</v>
      </c>
      <c r="DI21" s="110" t="str">
        <f t="shared" si="76"/>
        <v>B</v>
      </c>
      <c r="DJ21" s="111" t="str">
        <f t="shared" si="77"/>
        <v>N</v>
      </c>
      <c r="DK21" s="109">
        <f t="shared" si="78"/>
        <v>0</v>
      </c>
      <c r="DL21" s="110" t="str">
        <f t="shared" si="79"/>
        <v>P</v>
      </c>
      <c r="DM21" s="111" t="str">
        <f t="shared" si="80"/>
        <v>Y</v>
      </c>
      <c r="DN21" s="109">
        <f t="shared" si="81"/>
        <v>0</v>
      </c>
      <c r="DO21" s="110" t="str">
        <f t="shared" si="82"/>
        <v>B</v>
      </c>
      <c r="DP21" s="111" t="str">
        <f t="shared" si="83"/>
        <v>N</v>
      </c>
      <c r="DQ21" s="109">
        <f t="shared" si="84"/>
        <v>-2</v>
      </c>
      <c r="DR21" s="110" t="str">
        <f t="shared" si="85"/>
        <v>P</v>
      </c>
      <c r="DS21" s="111" t="str">
        <f t="shared" si="86"/>
        <v>Y</v>
      </c>
      <c r="DT21" s="109">
        <f t="shared" si="87"/>
        <v>2</v>
      </c>
      <c r="DU21" s="110" t="str">
        <f t="shared" si="88"/>
        <v>B</v>
      </c>
      <c r="DV21" s="111" t="str">
        <f t="shared" si="89"/>
        <v>N</v>
      </c>
      <c r="DW21" s="109">
        <f t="shared" si="90"/>
        <v>-8</v>
      </c>
      <c r="DX21" s="110" t="str">
        <f t="shared" si="91"/>
        <v>P</v>
      </c>
      <c r="DY21" s="111" t="str">
        <f t="shared" si="92"/>
        <v>Y</v>
      </c>
      <c r="DZ21" s="109">
        <f t="shared" si="93"/>
        <v>8</v>
      </c>
      <c r="EA21" s="110" t="str">
        <f t="shared" si="94"/>
        <v>P</v>
      </c>
      <c r="EB21" s="111" t="str">
        <f t="shared" si="95"/>
        <v>Y</v>
      </c>
      <c r="EC21" s="109">
        <f t="shared" si="96"/>
        <v>4</v>
      </c>
      <c r="ED21" s="110" t="str">
        <f t="shared" si="372"/>
        <v>P</v>
      </c>
      <c r="EE21" s="111" t="str">
        <f t="shared" si="97"/>
        <v>Y</v>
      </c>
      <c r="EF21" s="109">
        <f t="shared" si="98"/>
        <v>10</v>
      </c>
      <c r="EG21" s="110" t="str">
        <f t="shared" si="99"/>
        <v>B</v>
      </c>
      <c r="EH21" s="111" t="str">
        <f t="shared" si="100"/>
        <v>N</v>
      </c>
      <c r="EI21" s="109">
        <f t="shared" si="101"/>
        <v>4</v>
      </c>
      <c r="EJ21" s="108" t="str">
        <f t="shared" si="102"/>
        <v>P</v>
      </c>
      <c r="EK21" s="111" t="str">
        <f t="shared" si="103"/>
        <v>Y</v>
      </c>
      <c r="EL21" s="109">
        <f t="shared" si="104"/>
        <v>-4</v>
      </c>
      <c r="EM21" s="110" t="str">
        <f t="shared" si="105"/>
        <v>B</v>
      </c>
      <c r="EN21" s="111" t="str">
        <f t="shared" si="106"/>
        <v>N</v>
      </c>
      <c r="EO21" s="109">
        <f t="shared" si="107"/>
        <v>4</v>
      </c>
      <c r="EP21" s="110" t="str">
        <f t="shared" si="373"/>
        <v>P</v>
      </c>
      <c r="EQ21" s="111" t="str">
        <f t="shared" si="108"/>
        <v>Y</v>
      </c>
      <c r="ER21" s="109">
        <f t="shared" si="109"/>
        <v>0</v>
      </c>
      <c r="ES21" s="110" t="str">
        <f t="shared" si="110"/>
        <v>B</v>
      </c>
      <c r="ET21" s="111" t="str">
        <f t="shared" si="111"/>
        <v>N</v>
      </c>
      <c r="EU21" s="109">
        <f t="shared" si="112"/>
        <v>0</v>
      </c>
      <c r="EV21" s="110" t="str">
        <f t="shared" si="113"/>
        <v>P</v>
      </c>
      <c r="EW21" s="111" t="str">
        <f t="shared" si="114"/>
        <v>Y</v>
      </c>
      <c r="EX21" s="109">
        <f t="shared" si="115"/>
        <v>0</v>
      </c>
      <c r="EY21" s="110" t="str">
        <f t="shared" si="116"/>
        <v>B</v>
      </c>
      <c r="EZ21" s="111" t="str">
        <f t="shared" si="117"/>
        <v>N</v>
      </c>
      <c r="FA21" s="112">
        <f t="shared" si="118"/>
        <v>0</v>
      </c>
      <c r="FB21" s="110" t="str">
        <f t="shared" si="119"/>
        <v>B</v>
      </c>
      <c r="FC21" s="111" t="str">
        <f t="shared" si="120"/>
        <v>N</v>
      </c>
      <c r="FD21" s="109">
        <f t="shared" si="121"/>
        <v>4</v>
      </c>
      <c r="FE21" s="110" t="str">
        <f t="shared" si="122"/>
        <v>B</v>
      </c>
      <c r="FF21" s="111" t="str">
        <f t="shared" si="123"/>
        <v>N</v>
      </c>
      <c r="FG21" s="109">
        <f t="shared" si="124"/>
        <v>2</v>
      </c>
      <c r="FH21" s="110" t="str">
        <f t="shared" si="125"/>
        <v>P</v>
      </c>
      <c r="FI21" s="111" t="str">
        <f t="shared" si="126"/>
        <v>Y</v>
      </c>
      <c r="FJ21" s="109">
        <f t="shared" si="127"/>
        <v>-2</v>
      </c>
      <c r="FK21" s="110" t="str">
        <f t="shared" si="128"/>
        <v>B</v>
      </c>
      <c r="FL21" s="111" t="str">
        <f t="shared" si="129"/>
        <v>N</v>
      </c>
      <c r="FM21" s="109">
        <f t="shared" si="130"/>
        <v>0</v>
      </c>
      <c r="FN21" s="110" t="str">
        <f t="shared" si="131"/>
        <v>P</v>
      </c>
      <c r="FO21" s="111" t="str">
        <f t="shared" si="132"/>
        <v>Y</v>
      </c>
      <c r="FP21" s="109">
        <f t="shared" si="133"/>
        <v>0</v>
      </c>
      <c r="FQ21" s="110" t="str">
        <f t="shared" si="134"/>
        <v>B</v>
      </c>
      <c r="FR21" s="111" t="str">
        <f t="shared" si="135"/>
        <v>N</v>
      </c>
      <c r="FS21" s="109">
        <f t="shared" si="136"/>
        <v>-2</v>
      </c>
      <c r="FT21" s="110" t="str">
        <f t="shared" si="137"/>
        <v>P</v>
      </c>
      <c r="FU21" s="111" t="str">
        <f t="shared" si="138"/>
        <v>Y</v>
      </c>
      <c r="FV21" s="109">
        <f t="shared" si="139"/>
        <v>2</v>
      </c>
      <c r="FW21" s="110" t="str">
        <f t="shared" si="140"/>
        <v>B</v>
      </c>
      <c r="FX21" s="111" t="str">
        <f t="shared" si="141"/>
        <v>N</v>
      </c>
      <c r="FY21" s="109">
        <f t="shared" si="142"/>
        <v>-8</v>
      </c>
      <c r="FZ21" s="110" t="str">
        <f t="shared" si="143"/>
        <v>P</v>
      </c>
      <c r="GA21" s="111" t="str">
        <f t="shared" si="144"/>
        <v>Y</v>
      </c>
      <c r="GB21" s="109">
        <f t="shared" si="145"/>
        <v>8</v>
      </c>
      <c r="GC21" s="110" t="str">
        <f t="shared" si="146"/>
        <v>P</v>
      </c>
      <c r="GD21" s="111" t="str">
        <f t="shared" si="147"/>
        <v>Y</v>
      </c>
      <c r="GE21" s="109">
        <f t="shared" si="148"/>
        <v>-4</v>
      </c>
      <c r="GF21" s="110" t="str">
        <f t="shared" si="149"/>
        <v>P</v>
      </c>
      <c r="GG21" s="111" t="str">
        <f t="shared" si="150"/>
        <v>Y</v>
      </c>
      <c r="GH21" s="109">
        <f t="shared" si="151"/>
        <v>10</v>
      </c>
      <c r="GI21" s="110" t="str">
        <f t="shared" si="152"/>
        <v>B</v>
      </c>
      <c r="GJ21" s="111" t="str">
        <f t="shared" si="153"/>
        <v>N</v>
      </c>
      <c r="GK21" s="109">
        <f t="shared" si="154"/>
        <v>4</v>
      </c>
      <c r="GL21" s="110" t="str">
        <f t="shared" si="374"/>
        <v>P</v>
      </c>
      <c r="GM21" s="111" t="str">
        <f t="shared" si="155"/>
        <v>Y</v>
      </c>
      <c r="GN21" s="109">
        <f t="shared" si="156"/>
        <v>0</v>
      </c>
      <c r="GO21" s="110" t="str">
        <f t="shared" si="157"/>
        <v>B</v>
      </c>
      <c r="GP21" s="111" t="str">
        <f t="shared" si="158"/>
        <v>N</v>
      </c>
      <c r="GQ21" s="109">
        <f t="shared" si="159"/>
        <v>0</v>
      </c>
      <c r="GR21" s="110" t="str">
        <f t="shared" si="160"/>
        <v>P</v>
      </c>
      <c r="GS21" s="111" t="str">
        <f t="shared" si="161"/>
        <v>Y</v>
      </c>
      <c r="GT21" s="109">
        <f t="shared" si="162"/>
        <v>0</v>
      </c>
      <c r="GU21" s="110" t="str">
        <f t="shared" si="163"/>
        <v>B</v>
      </c>
      <c r="GV21" s="111" t="str">
        <f t="shared" si="164"/>
        <v>N</v>
      </c>
      <c r="GW21" s="112">
        <f t="shared" si="165"/>
        <v>0</v>
      </c>
      <c r="GX21" s="110" t="str">
        <f t="shared" si="166"/>
        <v>B</v>
      </c>
      <c r="GY21" s="111" t="str">
        <f t="shared" si="167"/>
        <v>N</v>
      </c>
      <c r="GZ21" s="109">
        <f t="shared" si="168"/>
        <v>4</v>
      </c>
      <c r="HA21" s="110" t="str">
        <f t="shared" si="169"/>
        <v>B</v>
      </c>
      <c r="HB21" s="111" t="str">
        <f t="shared" si="170"/>
        <v>N</v>
      </c>
      <c r="HC21" s="109">
        <f t="shared" si="171"/>
        <v>2</v>
      </c>
      <c r="HD21" s="110" t="str">
        <f t="shared" si="172"/>
        <v>P</v>
      </c>
      <c r="HE21" s="111" t="str">
        <f t="shared" si="173"/>
        <v>Y</v>
      </c>
      <c r="HF21" s="109">
        <f t="shared" si="174"/>
        <v>-2</v>
      </c>
      <c r="HG21" s="110" t="str">
        <f t="shared" si="175"/>
        <v>B</v>
      </c>
      <c r="HH21" s="111" t="str">
        <f t="shared" si="176"/>
        <v>N</v>
      </c>
      <c r="HI21" s="109">
        <f t="shared" si="177"/>
        <v>0</v>
      </c>
      <c r="HJ21" s="110" t="str">
        <f t="shared" si="178"/>
        <v>P</v>
      </c>
      <c r="HK21" s="111" t="str">
        <f t="shared" si="179"/>
        <v>Y</v>
      </c>
      <c r="HL21" s="109">
        <f t="shared" si="180"/>
        <v>0</v>
      </c>
      <c r="HM21" s="110" t="str">
        <f t="shared" si="181"/>
        <v>B</v>
      </c>
      <c r="HN21" s="111" t="str">
        <f t="shared" si="182"/>
        <v>N</v>
      </c>
      <c r="HO21" s="109">
        <f t="shared" si="183"/>
        <v>-2</v>
      </c>
      <c r="HP21" s="110" t="str">
        <f t="shared" si="184"/>
        <v>P</v>
      </c>
      <c r="HQ21" s="111" t="str">
        <f t="shared" si="185"/>
        <v>Y</v>
      </c>
      <c r="HR21" s="109">
        <f t="shared" si="186"/>
        <v>2</v>
      </c>
      <c r="HS21" s="110" t="str">
        <f t="shared" si="187"/>
        <v>B</v>
      </c>
      <c r="HT21" s="111" t="str">
        <f t="shared" si="188"/>
        <v>N</v>
      </c>
      <c r="HU21" s="109">
        <f t="shared" si="189"/>
        <v>-8</v>
      </c>
      <c r="HV21" s="110" t="str">
        <f t="shared" si="190"/>
        <v>P</v>
      </c>
      <c r="HW21" s="111" t="str">
        <f t="shared" si="191"/>
        <v>Y</v>
      </c>
      <c r="HX21" s="109">
        <f t="shared" si="192"/>
        <v>8</v>
      </c>
      <c r="HY21" s="110" t="str">
        <f t="shared" si="193"/>
        <v>P</v>
      </c>
      <c r="HZ21" s="111" t="str">
        <f t="shared" si="194"/>
        <v>Y</v>
      </c>
      <c r="IA21" s="109">
        <f t="shared" si="195"/>
        <v>-4</v>
      </c>
      <c r="IB21" s="110" t="str">
        <f t="shared" si="196"/>
        <v>P</v>
      </c>
      <c r="IC21" s="111" t="str">
        <f t="shared" si="197"/>
        <v>Y</v>
      </c>
      <c r="ID21" s="109">
        <f t="shared" si="198"/>
        <v>2</v>
      </c>
      <c r="IE21" s="110" t="str">
        <f t="shared" si="199"/>
        <v>B</v>
      </c>
      <c r="IF21" s="111" t="str">
        <f t="shared" si="200"/>
        <v>N</v>
      </c>
      <c r="IG21" s="109">
        <f t="shared" si="201"/>
        <v>-2</v>
      </c>
      <c r="IH21" s="110" t="str">
        <f t="shared" si="202"/>
        <v>B</v>
      </c>
      <c r="II21" s="111" t="str">
        <f t="shared" si="203"/>
        <v>N</v>
      </c>
      <c r="IJ21" s="109">
        <f t="shared" si="204"/>
        <v>4</v>
      </c>
      <c r="IK21" s="110" t="str">
        <f t="shared" si="205"/>
        <v>B</v>
      </c>
      <c r="IL21" s="111" t="str">
        <f t="shared" si="206"/>
        <v>N</v>
      </c>
      <c r="IM21" s="109">
        <f t="shared" si="207"/>
        <v>4</v>
      </c>
      <c r="IN21" s="110" t="str">
        <f t="shared" si="375"/>
        <v>P</v>
      </c>
      <c r="IO21" s="111" t="str">
        <f t="shared" si="208"/>
        <v>Y</v>
      </c>
      <c r="IP21" s="109">
        <f t="shared" si="209"/>
        <v>0</v>
      </c>
      <c r="IQ21" s="110" t="str">
        <f t="shared" si="210"/>
        <v>B</v>
      </c>
      <c r="IR21" s="111" t="str">
        <f t="shared" si="211"/>
        <v>N</v>
      </c>
      <c r="IS21" s="109">
        <f t="shared" si="212"/>
        <v>0</v>
      </c>
      <c r="IT21" s="110" t="str">
        <f t="shared" si="213"/>
        <v>P</v>
      </c>
      <c r="IU21" s="111" t="str">
        <f t="shared" si="214"/>
        <v>Y</v>
      </c>
      <c r="IV21" s="109">
        <f t="shared" si="215"/>
        <v>0</v>
      </c>
      <c r="IW21" s="110" t="str">
        <f t="shared" si="216"/>
        <v>B</v>
      </c>
      <c r="IX21" s="111" t="str">
        <f t="shared" si="217"/>
        <v>N</v>
      </c>
      <c r="IY21" s="109">
        <f t="shared" si="218"/>
        <v>0</v>
      </c>
      <c r="IZ21" s="110" t="str">
        <f t="shared" si="219"/>
        <v>B</v>
      </c>
      <c r="JA21" s="111" t="str">
        <f t="shared" si="220"/>
        <v>N</v>
      </c>
      <c r="JB21" s="109">
        <f t="shared" si="221"/>
        <v>4</v>
      </c>
      <c r="JC21" s="110" t="str">
        <f t="shared" si="222"/>
        <v>B</v>
      </c>
      <c r="JD21" s="111" t="str">
        <f t="shared" si="223"/>
        <v>N</v>
      </c>
      <c r="JE21" s="109">
        <f t="shared" si="224"/>
        <v>2</v>
      </c>
      <c r="JF21" s="110" t="str">
        <f t="shared" si="225"/>
        <v>P</v>
      </c>
      <c r="JG21" s="111" t="str">
        <f t="shared" si="226"/>
        <v>Y</v>
      </c>
      <c r="JH21" s="109">
        <f t="shared" si="227"/>
        <v>-2</v>
      </c>
      <c r="JI21" s="110" t="str">
        <f t="shared" si="228"/>
        <v>B</v>
      </c>
      <c r="JJ21" s="111" t="str">
        <f t="shared" si="229"/>
        <v>N</v>
      </c>
      <c r="JK21" s="109">
        <f t="shared" si="230"/>
        <v>0</v>
      </c>
      <c r="JL21" s="110" t="str">
        <f t="shared" si="231"/>
        <v>P</v>
      </c>
      <c r="JM21" s="111" t="str">
        <f t="shared" si="232"/>
        <v>Y</v>
      </c>
      <c r="JN21" s="109">
        <f t="shared" si="233"/>
        <v>0</v>
      </c>
      <c r="JO21" s="110" t="str">
        <f t="shared" si="234"/>
        <v>B</v>
      </c>
      <c r="JP21" s="111" t="str">
        <f t="shared" si="235"/>
        <v>N</v>
      </c>
      <c r="JQ21" s="109">
        <f t="shared" si="236"/>
        <v>-2</v>
      </c>
      <c r="JR21" s="110" t="str">
        <f t="shared" si="237"/>
        <v>P</v>
      </c>
      <c r="JS21" s="111" t="str">
        <f t="shared" si="238"/>
        <v>Y</v>
      </c>
      <c r="JT21" s="109">
        <f t="shared" si="239"/>
        <v>2</v>
      </c>
      <c r="JU21" s="110" t="str">
        <f t="shared" si="240"/>
        <v>B</v>
      </c>
      <c r="JV21" s="111" t="str">
        <f t="shared" si="241"/>
        <v>N</v>
      </c>
      <c r="JW21" s="109">
        <f t="shared" si="242"/>
        <v>-8</v>
      </c>
      <c r="JX21" s="110" t="str">
        <f t="shared" si="243"/>
        <v>P</v>
      </c>
      <c r="JY21" s="111" t="str">
        <f t="shared" si="244"/>
        <v>Y</v>
      </c>
      <c r="JZ21" s="109">
        <f t="shared" si="245"/>
        <v>8</v>
      </c>
      <c r="KA21" s="110" t="str">
        <f t="shared" si="246"/>
        <v>P</v>
      </c>
      <c r="KB21" s="111" t="str">
        <f t="shared" si="247"/>
        <v>Y</v>
      </c>
      <c r="KC21" s="109">
        <f t="shared" si="248"/>
        <v>-4</v>
      </c>
      <c r="KD21" s="110" t="str">
        <f t="shared" si="376"/>
        <v>P</v>
      </c>
      <c r="KE21" s="111" t="str">
        <f t="shared" si="249"/>
        <v>Y</v>
      </c>
      <c r="KF21" s="109">
        <f t="shared" si="250"/>
        <v>10</v>
      </c>
      <c r="KG21" s="110" t="str">
        <f t="shared" si="251"/>
        <v>B</v>
      </c>
      <c r="KH21" s="111" t="str">
        <f t="shared" si="252"/>
        <v>N</v>
      </c>
      <c r="KI21" s="109">
        <f t="shared" si="253"/>
        <v>4</v>
      </c>
      <c r="KJ21" s="110" t="s">
        <v>5</v>
      </c>
      <c r="KK21" s="111" t="str">
        <f t="shared" si="254"/>
        <v>Y</v>
      </c>
      <c r="KL21" s="109">
        <f t="shared" si="255"/>
        <v>6</v>
      </c>
      <c r="KM21" s="110" t="str">
        <f t="shared" si="256"/>
        <v>B</v>
      </c>
      <c r="KN21" s="111" t="str">
        <f t="shared" si="257"/>
        <v>N</v>
      </c>
      <c r="KO21" s="109">
        <f t="shared" si="258"/>
        <v>4</v>
      </c>
      <c r="KP21" s="110" t="str">
        <f t="shared" si="377"/>
        <v>P</v>
      </c>
      <c r="KQ21" s="111" t="str">
        <f t="shared" si="259"/>
        <v>Y</v>
      </c>
      <c r="KR21" s="109">
        <f t="shared" si="260"/>
        <v>0</v>
      </c>
      <c r="KS21" s="110" t="str">
        <f t="shared" si="261"/>
        <v>B</v>
      </c>
      <c r="KT21" s="111" t="str">
        <f t="shared" si="262"/>
        <v>N</v>
      </c>
      <c r="KU21" s="109">
        <f t="shared" si="263"/>
        <v>0</v>
      </c>
      <c r="KV21" s="110" t="str">
        <f t="shared" si="264"/>
        <v>P</v>
      </c>
      <c r="KW21" s="111" t="str">
        <f t="shared" si="265"/>
        <v>Y</v>
      </c>
      <c r="KX21" s="109">
        <f t="shared" si="266"/>
        <v>0</v>
      </c>
      <c r="KY21" s="110" t="str">
        <f t="shared" si="267"/>
        <v>B</v>
      </c>
      <c r="KZ21" s="111" t="str">
        <f t="shared" si="268"/>
        <v>N</v>
      </c>
      <c r="LA21" s="109">
        <f t="shared" si="269"/>
        <v>0</v>
      </c>
      <c r="LB21" s="110" t="str">
        <f t="shared" si="270"/>
        <v>B</v>
      </c>
      <c r="LC21" s="111" t="str">
        <f t="shared" si="271"/>
        <v>N</v>
      </c>
      <c r="LD21" s="109">
        <f t="shared" si="272"/>
        <v>4</v>
      </c>
      <c r="LE21" s="110" t="str">
        <f t="shared" si="273"/>
        <v>P</v>
      </c>
      <c r="LF21" s="111" t="str">
        <f t="shared" si="274"/>
        <v>Y</v>
      </c>
      <c r="LG21" s="109">
        <f t="shared" si="275"/>
        <v>-2</v>
      </c>
      <c r="LH21" s="110" t="str">
        <f t="shared" si="276"/>
        <v>P</v>
      </c>
      <c r="LI21" s="111" t="str">
        <f t="shared" si="277"/>
        <v>Y</v>
      </c>
      <c r="LJ21" s="109">
        <f t="shared" si="278"/>
        <v>-2</v>
      </c>
      <c r="LK21" s="110" t="str">
        <f t="shared" si="279"/>
        <v>P</v>
      </c>
      <c r="LL21" s="111" t="str">
        <f t="shared" si="280"/>
        <v>Y</v>
      </c>
      <c r="LM21" s="109">
        <f t="shared" si="281"/>
        <v>-4</v>
      </c>
      <c r="LN21" s="110" t="str">
        <f t="shared" si="282"/>
        <v>P</v>
      </c>
      <c r="LO21" s="111" t="str">
        <f t="shared" si="283"/>
        <v>Y</v>
      </c>
      <c r="LP21" s="109">
        <f t="shared" si="284"/>
        <v>0</v>
      </c>
      <c r="LQ21" s="110" t="str">
        <f t="shared" si="285"/>
        <v>P</v>
      </c>
      <c r="LR21" s="111" t="str">
        <f t="shared" si="286"/>
        <v>Y</v>
      </c>
      <c r="LS21" s="109">
        <f t="shared" si="287"/>
        <v>-2</v>
      </c>
      <c r="LT21" s="110" t="str">
        <f t="shared" si="288"/>
        <v>P</v>
      </c>
      <c r="LU21" s="111" t="str">
        <f t="shared" si="289"/>
        <v>Y</v>
      </c>
      <c r="LV21" s="109">
        <f t="shared" si="290"/>
        <v>2</v>
      </c>
      <c r="LW21" s="110" t="str">
        <f t="shared" si="291"/>
        <v>P</v>
      </c>
      <c r="LX21" s="111" t="str">
        <f t="shared" si="292"/>
        <v>Y</v>
      </c>
      <c r="LY21" s="109">
        <f t="shared" si="293"/>
        <v>8</v>
      </c>
      <c r="LZ21" s="110" t="str">
        <f t="shared" si="294"/>
        <v>P</v>
      </c>
      <c r="MA21" s="111" t="str">
        <f t="shared" si="295"/>
        <v>Y</v>
      </c>
      <c r="MB21" s="109">
        <f t="shared" si="296"/>
        <v>8</v>
      </c>
      <c r="MC21" s="110" t="str">
        <f t="shared" si="297"/>
        <v>P</v>
      </c>
      <c r="MD21" s="111" t="str">
        <f t="shared" si="298"/>
        <v>Y</v>
      </c>
      <c r="ME21" s="109">
        <f t="shared" si="299"/>
        <v>-4</v>
      </c>
      <c r="MF21" s="110" t="str">
        <f t="shared" si="300"/>
        <v>P</v>
      </c>
      <c r="MG21" s="111" t="str">
        <f t="shared" si="301"/>
        <v>Y</v>
      </c>
      <c r="MH21" s="109">
        <f t="shared" si="302"/>
        <v>10</v>
      </c>
      <c r="MI21" s="110" t="str">
        <f t="shared" si="303"/>
        <v>B</v>
      </c>
      <c r="MJ21" s="111" t="str">
        <f t="shared" si="304"/>
        <v>N</v>
      </c>
      <c r="MK21" s="109">
        <f t="shared" si="305"/>
        <v>4</v>
      </c>
      <c r="ML21" s="110" t="str">
        <f t="shared" si="306"/>
        <v>P</v>
      </c>
      <c r="MM21" s="111" t="str">
        <f t="shared" si="307"/>
        <v>Y</v>
      </c>
      <c r="MN21" s="109">
        <f t="shared" si="308"/>
        <v>10</v>
      </c>
      <c r="MO21" s="110" t="str">
        <f t="shared" si="309"/>
        <v>B</v>
      </c>
      <c r="MP21" s="111" t="str">
        <f t="shared" si="310"/>
        <v>N</v>
      </c>
      <c r="MQ21" s="109">
        <f t="shared" si="311"/>
        <v>4</v>
      </c>
      <c r="MR21" s="110" t="str">
        <f t="shared" si="378"/>
        <v>P</v>
      </c>
      <c r="MS21" s="111" t="str">
        <f t="shared" si="312"/>
        <v>Y</v>
      </c>
      <c r="MT21" s="109">
        <f t="shared" si="313"/>
        <v>0</v>
      </c>
      <c r="MU21" s="110" t="str">
        <f t="shared" si="314"/>
        <v>B</v>
      </c>
      <c r="MV21" s="111" t="str">
        <f t="shared" si="315"/>
        <v>N</v>
      </c>
      <c r="MW21" s="109">
        <f t="shared" si="316"/>
        <v>0</v>
      </c>
      <c r="MX21" s="110" t="str">
        <f t="shared" si="317"/>
        <v>P</v>
      </c>
      <c r="MY21" s="111" t="str">
        <f t="shared" si="318"/>
        <v>Y</v>
      </c>
      <c r="MZ21" s="109">
        <f t="shared" si="319"/>
        <v>0</v>
      </c>
      <c r="NA21" s="110" t="str">
        <f t="shared" si="320"/>
        <v>B</v>
      </c>
      <c r="NB21" s="111" t="str">
        <f t="shared" si="321"/>
        <v>N</v>
      </c>
      <c r="NC21" s="109">
        <f t="shared" si="322"/>
        <v>0</v>
      </c>
      <c r="ND21" s="110" t="str">
        <f t="shared" si="323"/>
        <v>B</v>
      </c>
      <c r="NE21" s="111" t="str">
        <f t="shared" si="324"/>
        <v>N</v>
      </c>
      <c r="NF21" s="109">
        <f t="shared" si="325"/>
        <v>4</v>
      </c>
      <c r="NG21" s="110" t="str">
        <f t="shared" si="326"/>
        <v>B</v>
      </c>
      <c r="NH21" s="111" t="str">
        <f t="shared" si="327"/>
        <v>N</v>
      </c>
      <c r="NI21" s="109">
        <f t="shared" si="328"/>
        <v>2</v>
      </c>
      <c r="NJ21" s="110" t="str">
        <f t="shared" si="329"/>
        <v>P</v>
      </c>
      <c r="NK21" s="111" t="str">
        <f t="shared" si="330"/>
        <v>Y</v>
      </c>
      <c r="NL21" s="109">
        <f t="shared" si="331"/>
        <v>0</v>
      </c>
      <c r="NM21" s="110" t="str">
        <f t="shared" si="332"/>
        <v>B</v>
      </c>
      <c r="NN21" s="111" t="str">
        <f t="shared" si="333"/>
        <v>N</v>
      </c>
      <c r="NO21" s="109">
        <f t="shared" si="379"/>
        <v>-2</v>
      </c>
      <c r="NP21" s="130">
        <f t="shared" si="380"/>
        <v>8</v>
      </c>
      <c r="NQ21" s="131">
        <f t="shared" si="381"/>
        <v>1</v>
      </c>
      <c r="NR21" s="132" t="str">
        <f t="shared" si="382"/>
        <v/>
      </c>
      <c r="NS21" s="331">
        <f t="shared" si="383"/>
        <v>-2</v>
      </c>
      <c r="NT21" s="325">
        <f t="shared" si="384"/>
        <v>2</v>
      </c>
      <c r="NU21" s="325">
        <f t="shared" si="385"/>
        <v>2</v>
      </c>
      <c r="NV21" s="325">
        <f t="shared" si="386"/>
        <v>-2</v>
      </c>
      <c r="NW21" s="325">
        <f t="shared" si="387"/>
        <v>0</v>
      </c>
      <c r="NX21" s="325">
        <f t="shared" si="388"/>
        <v>0</v>
      </c>
      <c r="NY21" s="325">
        <f t="shared" si="389"/>
        <v>0</v>
      </c>
      <c r="NZ21" s="325">
        <f t="shared" si="390"/>
        <v>0</v>
      </c>
      <c r="OA21" s="325">
        <f t="shared" si="391"/>
        <v>-4</v>
      </c>
      <c r="OB21" s="325" t="str">
        <f t="shared" si="392"/>
        <v>012345</v>
      </c>
      <c r="OC21" s="325">
        <f t="shared" si="393"/>
        <v>-2</v>
      </c>
      <c r="OD21" s="325">
        <f t="shared" si="394"/>
        <v>0</v>
      </c>
      <c r="OE21" s="325">
        <f t="shared" si="395"/>
        <v>0</v>
      </c>
      <c r="OF21" s="325">
        <f t="shared" si="396"/>
        <v>-2</v>
      </c>
      <c r="OG21" s="325">
        <f t="shared" si="397"/>
        <v>2</v>
      </c>
      <c r="OH21" s="325">
        <f t="shared" si="398"/>
        <v>-8</v>
      </c>
      <c r="OI21" s="325">
        <f t="shared" si="399"/>
        <v>8</v>
      </c>
      <c r="OJ21" s="325">
        <f t="shared" si="400"/>
        <v>4</v>
      </c>
      <c r="OK21" s="326">
        <f t="shared" si="401"/>
        <v>10</v>
      </c>
      <c r="OL21" s="326">
        <f t="shared" si="402"/>
        <v>4</v>
      </c>
      <c r="OM21" s="326">
        <f t="shared" si="403"/>
        <v>-4</v>
      </c>
      <c r="ON21" s="326">
        <f t="shared" si="404"/>
        <v>4</v>
      </c>
      <c r="OO21" s="326">
        <f t="shared" si="405"/>
        <v>0</v>
      </c>
      <c r="OP21" s="326">
        <f t="shared" si="406"/>
        <v>0</v>
      </c>
      <c r="OQ21" s="326">
        <f t="shared" si="407"/>
        <v>0</v>
      </c>
      <c r="OR21" s="326">
        <f t="shared" si="408"/>
        <v>0</v>
      </c>
      <c r="OS21" s="326">
        <f t="shared" si="409"/>
        <v>4</v>
      </c>
      <c r="OT21" s="326">
        <f t="shared" si="410"/>
        <v>2</v>
      </c>
      <c r="OU21" s="326">
        <f t="shared" si="411"/>
        <v>-2</v>
      </c>
      <c r="OV21" s="326">
        <f t="shared" si="412"/>
        <v>0</v>
      </c>
      <c r="OW21" s="326">
        <f t="shared" si="413"/>
        <v>0</v>
      </c>
      <c r="OX21" s="326">
        <f t="shared" si="414"/>
        <v>-2</v>
      </c>
      <c r="OY21" s="326">
        <f t="shared" si="415"/>
        <v>2</v>
      </c>
      <c r="OZ21" s="326">
        <f t="shared" si="416"/>
        <v>-8</v>
      </c>
      <c r="PA21" s="326">
        <f t="shared" si="417"/>
        <v>8</v>
      </c>
      <c r="PB21" s="326">
        <f t="shared" si="418"/>
        <v>-4</v>
      </c>
      <c r="PC21" s="325">
        <f t="shared" si="419"/>
        <v>10</v>
      </c>
      <c r="PD21" s="325">
        <f t="shared" si="420"/>
        <v>4</v>
      </c>
      <c r="PE21" s="325">
        <f t="shared" si="421"/>
        <v>0</v>
      </c>
      <c r="PF21" s="325">
        <f t="shared" si="422"/>
        <v>0</v>
      </c>
      <c r="PG21" s="325">
        <f t="shared" si="423"/>
        <v>0</v>
      </c>
      <c r="PH21" s="325">
        <f t="shared" si="424"/>
        <v>0</v>
      </c>
      <c r="PI21" s="325">
        <f t="shared" si="425"/>
        <v>4</v>
      </c>
      <c r="PJ21" s="325">
        <f t="shared" si="426"/>
        <v>2</v>
      </c>
      <c r="PK21" s="325">
        <f t="shared" si="427"/>
        <v>-2</v>
      </c>
      <c r="PL21" s="325">
        <f t="shared" si="428"/>
        <v>0</v>
      </c>
      <c r="PM21" s="325">
        <f t="shared" si="429"/>
        <v>0</v>
      </c>
      <c r="PN21" s="325">
        <f t="shared" si="430"/>
        <v>-2</v>
      </c>
      <c r="PO21" s="325">
        <f t="shared" si="431"/>
        <v>2</v>
      </c>
      <c r="PP21" s="325">
        <f t="shared" si="432"/>
        <v>-8</v>
      </c>
      <c r="PQ21" s="325">
        <f t="shared" si="433"/>
        <v>8</v>
      </c>
      <c r="PR21" s="325">
        <f t="shared" si="434"/>
        <v>-4</v>
      </c>
      <c r="PS21" s="325">
        <f t="shared" si="435"/>
        <v>2</v>
      </c>
      <c r="PT21" s="325">
        <f t="shared" si="436"/>
        <v>-2</v>
      </c>
      <c r="PU21" s="326">
        <f t="shared" si="437"/>
        <v>4</v>
      </c>
      <c r="PV21" s="326">
        <f t="shared" si="438"/>
        <v>4</v>
      </c>
      <c r="PW21" s="326">
        <f t="shared" si="439"/>
        <v>0</v>
      </c>
      <c r="PX21" s="326">
        <f t="shared" si="440"/>
        <v>0</v>
      </c>
      <c r="PY21" s="326">
        <f t="shared" si="441"/>
        <v>0</v>
      </c>
      <c r="PZ21" s="326">
        <f t="shared" si="442"/>
        <v>0</v>
      </c>
      <c r="QA21" s="326">
        <f t="shared" si="443"/>
        <v>4</v>
      </c>
      <c r="QB21" s="326">
        <f t="shared" si="444"/>
        <v>2</v>
      </c>
      <c r="QC21" s="326">
        <f t="shared" si="445"/>
        <v>-2</v>
      </c>
      <c r="QD21" s="326">
        <f t="shared" si="446"/>
        <v>0</v>
      </c>
      <c r="QE21" s="326">
        <f t="shared" si="447"/>
        <v>0</v>
      </c>
      <c r="QF21" s="326">
        <f t="shared" si="448"/>
        <v>-2</v>
      </c>
      <c r="QG21" s="326">
        <f t="shared" si="449"/>
        <v>2</v>
      </c>
      <c r="QH21" s="326">
        <f t="shared" si="450"/>
        <v>-8</v>
      </c>
      <c r="QI21" s="326">
        <f t="shared" si="451"/>
        <v>8</v>
      </c>
      <c r="QJ21" s="326">
        <f t="shared" si="452"/>
        <v>-4</v>
      </c>
      <c r="QK21" s="326">
        <f t="shared" si="453"/>
        <v>10</v>
      </c>
      <c r="QL21" s="326">
        <f t="shared" si="454"/>
        <v>4</v>
      </c>
      <c r="QM21" s="325">
        <f t="shared" si="455"/>
        <v>6</v>
      </c>
      <c r="QN21" s="325">
        <f t="shared" si="456"/>
        <v>4</v>
      </c>
      <c r="QO21" s="325">
        <f t="shared" si="457"/>
        <v>0</v>
      </c>
      <c r="QP21" s="325">
        <f t="shared" si="458"/>
        <v>0</v>
      </c>
      <c r="QQ21" s="325">
        <f t="shared" si="459"/>
        <v>0</v>
      </c>
      <c r="QR21" s="325">
        <f t="shared" si="460"/>
        <v>0</v>
      </c>
      <c r="QS21" s="325">
        <f t="shared" si="461"/>
        <v>4</v>
      </c>
      <c r="QT21" s="325">
        <f t="shared" si="462"/>
        <v>-2</v>
      </c>
      <c r="QU21" s="325">
        <f t="shared" si="463"/>
        <v>-2</v>
      </c>
      <c r="QV21" s="325">
        <f t="shared" si="464"/>
        <v>-4</v>
      </c>
      <c r="QW21" s="325">
        <f t="shared" si="465"/>
        <v>0</v>
      </c>
      <c r="QX21" s="325">
        <f t="shared" si="466"/>
        <v>0</v>
      </c>
      <c r="QY21" s="325">
        <f t="shared" si="467"/>
        <v>2</v>
      </c>
      <c r="QZ21" s="325">
        <f t="shared" si="468"/>
        <v>8</v>
      </c>
      <c r="RA21" s="325">
        <f t="shared" si="469"/>
        <v>8</v>
      </c>
      <c r="RB21" s="325">
        <f t="shared" si="470"/>
        <v>-4</v>
      </c>
      <c r="RC21" s="325">
        <f t="shared" si="471"/>
        <v>10</v>
      </c>
      <c r="RD21" s="325">
        <f t="shared" si="472"/>
        <v>4</v>
      </c>
      <c r="RE21" s="326">
        <f t="shared" si="473"/>
        <v>10</v>
      </c>
      <c r="RF21" s="326">
        <f t="shared" si="474"/>
        <v>4</v>
      </c>
      <c r="RG21" s="326">
        <f t="shared" si="475"/>
        <v>0</v>
      </c>
      <c r="RH21" s="326">
        <f t="shared" si="476"/>
        <v>0</v>
      </c>
      <c r="RI21" s="326">
        <f t="shared" si="477"/>
        <v>0</v>
      </c>
      <c r="RJ21" s="326">
        <f t="shared" si="478"/>
        <v>0</v>
      </c>
      <c r="RK21" s="326">
        <f t="shared" si="479"/>
        <v>4</v>
      </c>
      <c r="RL21" s="326">
        <f t="shared" si="480"/>
        <v>2</v>
      </c>
      <c r="RM21" s="326">
        <f t="shared" si="481"/>
        <v>0</v>
      </c>
      <c r="RN21" s="332">
        <f t="shared" si="482"/>
        <v>-2</v>
      </c>
      <c r="RO21" s="108">
        <v>21</v>
      </c>
      <c r="RP21" s="112">
        <f t="shared" si="528"/>
        <v>16</v>
      </c>
      <c r="RQ21" s="110" t="str" cm="1">
        <f t="array" ref="RQ21">IFERROR(INDEX($NS$4:$RN$4,_xlfn.AGGREGATE(15,6,COLUMN($NS$4:$RN$4)-COLUMN($NR$1)/($NS21:$RN21=LARGE($NS21:$RN21,1)),COLUMNS($RN$4:$RN$4))),"")</f>
        <v>ED</v>
      </c>
      <c r="RR21" s="110" t="str" cm="1">
        <f t="array" ref="RR21">IFERROR(INDEX($NS$4:$RN$4,_xlfn.AGGREGATE(15,6,COLUMN($NS$4:$RN$4)-COLUMN($NR$1)/($NS21:$RN21=LARGE($NS21:$RN21,2)),COLUMNS($RN$4:$RO$4))),"")</f>
        <v>GF</v>
      </c>
      <c r="RS21" s="110" t="str" cm="1">
        <f t="array" ref="RS21">IFERROR(INDEX($NS$4:$RN$4,_xlfn.AGGREGATE(15,6,COLUMN($NS$4:$RN$4)-COLUMN($NR$1)/($NS21:$RN21=LARGE($NS21:$RN21,3)),COLUMNS($RN$4:$RP$4))),"")</f>
        <v>KD</v>
      </c>
      <c r="RT21" s="110" t="str" cm="1">
        <f t="array" ref="RT21">IFERROR(INDEX($NS$4:$RN$4,_xlfn.AGGREGATE(15,6,COLUMN($NS$4:$RN$4)-COLUMN($NR$1)/($NS21:$RN21=LARGE($NS21:$RN21,4)),COLUMNS($RN$4:$RQ$4))),"")</f>
        <v>MF</v>
      </c>
      <c r="RU21" s="110" t="str" cm="1">
        <f t="array" ref="RU21">IFERROR(INDEX($NS$4:$RN$4,_xlfn.AGGREGATE(15,6,COLUMN($NS$4:$RN$4)-COLUMN($NR$1)/($NS21:$RN21=LARGE($NS21:$RN21,5)),COLUMNS($RN$4:$RR$4))),"")</f>
        <v>ML</v>
      </c>
      <c r="RV21" s="110" t="str" cm="1">
        <f t="array" ref="RV21">IFERROR(INDEX($NS$4:$RN$4,_xlfn.AGGREGATE(15,6,COLUMN($NS$4:$RN$4)-COLUMN($NR$1)/($NS21:$RN21=LARGE($NS21:$RN21,6)),COLUMNS($RN$4:$RS$4))),"")</f>
        <v>LZ</v>
      </c>
      <c r="RW21" s="108" t="str">
        <f t="shared" si="499"/>
        <v/>
      </c>
      <c r="RX21" s="111" t="str">
        <f t="shared" ca="1" si="500"/>
        <v>R</v>
      </c>
      <c r="RY21" s="111" t="e" cm="1">
        <f t="array" aca="1" ref="RY21" ca="1">IF(INDIRECT(VLOOKUP(RY20,General!AC:AE,3,FALSE)&amp;RO20)&gt;0,RY20,RW20)</f>
        <v>#N/A</v>
      </c>
      <c r="RZ21" s="112">
        <f t="shared" ca="1" si="501"/>
        <v>6</v>
      </c>
      <c r="SA21" s="110" t="s">
        <v>45</v>
      </c>
      <c r="SB21" s="111" t="s">
        <v>45</v>
      </c>
      <c r="SC21" s="111" t="s">
        <v>45</v>
      </c>
      <c r="SD21" s="111" t="s">
        <v>45</v>
      </c>
      <c r="SE21" s="111" t="s">
        <v>45</v>
      </c>
      <c r="SF21" s="109" t="s">
        <v>45</v>
      </c>
      <c r="SG21" s="133" t="e">
        <f ca="1">IF(RQ21="",-1,COUNTIF(INDIRECT(SA21&amp;$DN$10):INDIRECT(SA21&amp;RO21),"Y"))</f>
        <v>#REF!</v>
      </c>
      <c r="SH21" s="136" t="e">
        <f ca="1">IF(RR21="",-1,COUNTIF(INDIRECT(SB21&amp;$DN$10):INDIRECT(SB21&amp;RO21),"Y"))</f>
        <v>#REF!</v>
      </c>
      <c r="SI21" s="136" t="e">
        <f ca="1">IF(RS21="",-1,COUNTIF(INDIRECT(SC21&amp;$DN$10):INDIRECT(SC21&amp;RO21),"Y"))</f>
        <v>#REF!</v>
      </c>
      <c r="SJ21" s="134" t="e">
        <f ca="1">IF(RT21="",-1,COUNTIF(INDIRECT(SD21&amp;$DN$10):INDIRECT(SD21&amp;RO21),"Y"))</f>
        <v>#REF!</v>
      </c>
      <c r="SK21" s="138" t="e">
        <f ca="1">IF(RU21="",-1,COUNTIF(INDIRECT(SE21&amp;$DN$10):INDIRECT(SE21&amp;RO21),"Y"))</f>
        <v>#REF!</v>
      </c>
      <c r="SL21" s="138" t="e">
        <f ca="1">IF(RV21="",-1,COUNTIF(INDIRECT(SF21&amp;$DN$10):INDIRECT(SF21&amp;RO21),"Y"))</f>
        <v>#REF!</v>
      </c>
      <c r="SM21" s="110" t="str" cm="1">
        <f t="array" ref="SM21">IFERROR(INDEX($DP$21:$DU$21,_xlfn.AGGREGATE(15,6,COLUMN($DP$21:$DU$21)-COLUMN($DO$21)/($NR$21:$NW$21=MAX($NR$21:$NW$21)),COLUMNS($DP$21:RQ21))),"")</f>
        <v/>
      </c>
      <c r="SN21" s="111" t="str" cm="1">
        <f t="array" ref="SN21">IFERROR(INDEX($DP$21:$DU$21,_xlfn.AGGREGATE(15,6,COLUMN($DP$21:$DU$21)-COLUMN($DO$21)/($NR$21:$NW$21=MAX($NR$21:$NW$21)),COLUMNS($DP$21:RR21))),"")</f>
        <v/>
      </c>
      <c r="SO21" s="111" t="str" cm="1">
        <f t="array" ref="SO21">IFERROR(INDEX($DP$21:$DU$21,_xlfn.AGGREGATE(15,6,COLUMN($DP$21:$DU$21)-COLUMN($DO$21)/($NR$21:$NW$21=MAX($NR$21:$NW$21)),COLUMNS($DP$21:RS21))),"")</f>
        <v/>
      </c>
      <c r="SP21" s="111" t="str" cm="1">
        <f t="array" ref="SP21">IFERROR(INDEX($DP$21:$DU$21,_xlfn.AGGREGATE(15,6,COLUMN($DP$21:$DU$21)-COLUMN($DO$21)/($NR$21:$NW$21=MAX($NR$21:$NW$21)),COLUMNS($DP$21:RT21))),"")</f>
        <v/>
      </c>
      <c r="SQ21" s="111" t="str" cm="1">
        <f t="array" ref="SQ21">IFERROR(INDEX($DP$21:$DU$21,_xlfn.AGGREGATE(15,6,COLUMN($DP$21:$DU$21)-COLUMN($DO$21)/($NR$21:$NW$21=MAX($NR$21:$NW$21)),COLUMNS($DP$21:RU21))),"")</f>
        <v/>
      </c>
      <c r="SR21" s="109" t="str" cm="1">
        <f t="array" ref="SR21">IFERROR(INDEX($DP$21:$DU$21,_xlfn.AGGREGATE(15,6,COLUMN($DP$21:$DU$21)-COLUMN($DO$21)/($NR$21:$NW$21=MAX($NR$21:$NW$21)),COLUMNS($DP$21:RV21))),"")</f>
        <v/>
      </c>
      <c r="SS21" s="114">
        <f t="shared" ca="1" si="485"/>
        <v>6</v>
      </c>
      <c r="ST21" s="112">
        <f t="shared" ca="1" si="502"/>
        <v>6</v>
      </c>
      <c r="SU21" s="137" t="str" cm="1">
        <f t="array" aca="1" ref="SU21" ca="1">INDEX(SM21:SR21,1,ST21)</f>
        <v/>
      </c>
      <c r="SV21" s="110" t="str">
        <f t="shared" ca="1" si="21"/>
        <v>B</v>
      </c>
      <c r="SW21" s="111" t="str">
        <f t="shared" ca="1" si="22"/>
        <v>T</v>
      </c>
      <c r="SX21" s="111" t="str">
        <f t="shared" si="23"/>
        <v>C</v>
      </c>
      <c r="SY21" s="111" t="str">
        <f t="shared" ca="1" si="12"/>
        <v>B</v>
      </c>
      <c r="SZ21" s="111" t="str">
        <f t="shared" ca="1" si="13"/>
        <v>1</v>
      </c>
      <c r="TA21" s="111" t="str">
        <f t="shared" si="14"/>
        <v>F2F2</v>
      </c>
      <c r="TB21" s="114" t="str">
        <f t="shared" si="334"/>
        <v/>
      </c>
      <c r="TC21" s="114" t="str">
        <f t="shared" si="335"/>
        <v/>
      </c>
      <c r="TD21" s="114" t="str">
        <f t="shared" si="336"/>
        <v/>
      </c>
      <c r="TE21" s="114" t="str">
        <f t="shared" si="337"/>
        <v/>
      </c>
      <c r="TF21" s="114" t="str">
        <f t="shared" si="338"/>
        <v/>
      </c>
      <c r="TG21" s="114" t="str">
        <f t="shared" si="339"/>
        <v/>
      </c>
      <c r="TH21" s="114" t="e">
        <f t="shared" ca="1" si="340"/>
        <v>#VALUE!</v>
      </c>
      <c r="TI21" s="114" t="e">
        <f t="shared" ca="1" si="341"/>
        <v>#VALUE!</v>
      </c>
      <c r="TJ21" s="110">
        <f t="shared" si="15"/>
        <v>-2</v>
      </c>
      <c r="TK21" s="111">
        <f>IF(CC21="",0,IFERROR(VLOOKUP(CC16&amp;CC17&amp;CC18&amp;CC19&amp;CC20&amp;CC21,General!I:J,2,FALSE),0))</f>
        <v>-1</v>
      </c>
      <c r="TL21" s="111">
        <f>IF(CF21="",0,IFERROR(VLOOKUP(CF16&amp;CF17&amp;CF18&amp;CF19&amp;CF20&amp;CF21,General!I:J,2,FALSE),0))</f>
        <v>1</v>
      </c>
      <c r="TM21" s="111">
        <f>IF(CI21="",0,IFERROR(VLOOKUP(CI16&amp;CI17&amp;CI18&amp;CI19&amp;CI20&amp;CI21,General!I:J,2,FALSE),0))</f>
        <v>-1</v>
      </c>
      <c r="TN21" s="111">
        <f>IF(CL21="",0,IFERROR(VLOOKUP(CL16&amp;CL17&amp;CL18&amp;CL19&amp;CL20&amp;CL21,General!I:J,2,FALSE),0))</f>
        <v>1</v>
      </c>
      <c r="TO21" s="111">
        <f>IF(CO21="",0,IFERROR(VLOOKUP(CO16&amp;CO17&amp;CO18&amp;CO19&amp;CO20&amp;CO21,General!I:J,2,FALSE),0))</f>
        <v>1</v>
      </c>
      <c r="TP21" s="111">
        <f>IF(CR21="",0,IFERROR(VLOOKUP(CR16&amp;CR17&amp;CR18&amp;CR19&amp;CR20&amp;CR21,General!I:J,2,FALSE),0))</f>
        <v>-1</v>
      </c>
      <c r="TQ21" s="111">
        <f>IF(CU21="",0,IFERROR(VLOOKUP(CU16&amp;CU17&amp;CU18&amp;CU19&amp;CU20&amp;CU21,General!I:J,2,FALSE),0))</f>
        <v>1</v>
      </c>
      <c r="TR21" s="111">
        <f>IF(CX21="",0,IFERROR(VLOOKUP(CX16&amp;CX17&amp;CX18&amp;CX19&amp;CX20&amp;CX21,General!I:J,2,FALSE),0))</f>
        <v>-1</v>
      </c>
      <c r="TS21" s="111">
        <f>IF(DA21="",0,IFERROR(VLOOKUP(DA16&amp;DA17&amp;DA18&amp;DA19&amp;DA20&amp;DA21,General!I:J,2,FALSE),0))</f>
        <v>-1</v>
      </c>
      <c r="TT21" s="111">
        <f>IF(DD21="",0,IFERROR(VLOOKUP(DD16&amp;DD17&amp;DD18&amp;DD19&amp;DD20&amp;DD21,General!I:J,2,FALSE),0))</f>
        <v>-1</v>
      </c>
      <c r="TU21" s="111">
        <f>IF(DG21="",0,IFERROR(VLOOKUP(DG16&amp;DG17&amp;DG18&amp;DG19&amp;DG20&amp;DG21,General!I:J,2,FALSE),0))</f>
        <v>1</v>
      </c>
      <c r="TV21" s="111">
        <f>IF(DJ21="",0,IFERROR(VLOOKUP(DJ16&amp;DJ17&amp;DJ18&amp;DJ19&amp;DJ20&amp;DJ21,General!I:J,2,FALSE),0))</f>
        <v>-1</v>
      </c>
      <c r="TW21" s="111">
        <f>IF(DM21="",0,IFERROR(VLOOKUP(DM16&amp;DM17&amp;DM18&amp;DM19&amp;DM20&amp;DM21,General!I:J,2,FALSE),0))</f>
        <v>1</v>
      </c>
      <c r="TX21" s="111">
        <f>IF(DP21="",0,IFERROR(VLOOKUP(DP16&amp;DP17&amp;DP18&amp;DP19&amp;DP20&amp;DP21,General!I:J,2,FALSE),0))</f>
        <v>-1</v>
      </c>
      <c r="TY21" s="111">
        <f>IF(DS21="",0,IFERROR(VLOOKUP(DS16&amp;DS17&amp;DS18&amp;DS19&amp;DS20&amp;DS21,General!I:J,2,FALSE),0))</f>
        <v>1</v>
      </c>
      <c r="TZ21" s="111">
        <f>IF(DV21="",0,IFERROR(VLOOKUP(DV16&amp;DV17&amp;DV18&amp;DV19&amp;DV20&amp;DV21,General!I:J,2,FALSE),0))</f>
        <v>-1</v>
      </c>
      <c r="UA21" s="111">
        <f>IF(DY21="",0,IFERROR(VLOOKUP(DY16&amp;DY17&amp;DY18&amp;DY19&amp;DY20&amp;DY21,General!I:J,2,FALSE),0))</f>
        <v>1</v>
      </c>
      <c r="UB21" s="111">
        <f>IF(EE21="",0,IFERROR(VLOOKUP(EE16&amp;EE17&amp;EE18&amp;EE19&amp;EE20&amp;EE21,General!I:J,2,FALSE),0))</f>
        <v>1</v>
      </c>
      <c r="UC21" s="111">
        <f>IF(EH21="",0,IFERROR(VLOOKUP(EH16&amp;EH17&amp;EH18&amp;EH19&amp;EH20&amp;EH21,General!I:J,2,FALSE),0))</f>
        <v>-1</v>
      </c>
      <c r="UD21" s="111">
        <f>IF(EK21="",0,IFERROR(VLOOKUP(EK16&amp;EK17&amp;EK18&amp;EK19&amp;EK20&amp;EK21,General!I:J,2,FALSE),0))</f>
        <v>1</v>
      </c>
      <c r="UE21" s="111">
        <f>IF(EN21="",0,IFERROR(VLOOKUP(EN16&amp;EN17&amp;EN18&amp;EN19&amp;EN20&amp;EN21,General!I:J,2,FALSE),0))</f>
        <v>-1</v>
      </c>
      <c r="UF21" s="111">
        <f>IF(EQ21="",0,IFERROR(VLOOKUP(EQ16&amp;EQ17&amp;EQ18&amp;EQ19&amp;EQ20&amp;EQ21,General!I:J,2,FALSE),0))</f>
        <v>1</v>
      </c>
      <c r="UG21" s="111">
        <f>IF(ET21="",0,IFERROR(VLOOKUP(ET16&amp;ET17&amp;ET18&amp;ET19&amp;ET20&amp;ET21,General!I:J,2,FALSE),0))</f>
        <v>-1</v>
      </c>
      <c r="UH21" s="111">
        <f>IF(EW21="",0,IFERROR(VLOOKUP(EW16&amp;EW17&amp;EW18&amp;EW19&amp;EW20&amp;EW21,General!I:J,2,FALSE),0))</f>
        <v>1</v>
      </c>
      <c r="UI21" s="111">
        <f>IF(EZ21="",0,IFERROR(VLOOKUP(EZ16&amp;EZ17&amp;EZ18&amp;EZ19&amp;EZ20&amp;EZ21,General!I:J,2,FALSE),0))</f>
        <v>-1</v>
      </c>
      <c r="UJ21" s="111">
        <f>IF(FC21="",0,IFERROR(VLOOKUP(FC16&amp;FC17&amp;FC18&amp;FC19&amp;FC20&amp;FC21,General!I:J,2,FALSE),0))</f>
        <v>-1</v>
      </c>
      <c r="UK21" s="111">
        <f>IF(FF21="",0,IFERROR(VLOOKUP(FF16&amp;FF17&amp;FF18&amp;FF19&amp;FF20&amp;FF21,General!I:J,2,FALSE),0))</f>
        <v>-1</v>
      </c>
      <c r="UL21" s="111">
        <f>IF(FI21="",0,IFERROR(VLOOKUP(FI16&amp;FI17&amp;FI18&amp;FI19&amp;FI20&amp;FI21,General!I:J,2,FALSE),0))</f>
        <v>1</v>
      </c>
      <c r="UM21" s="111">
        <f>IF(FL21="",0,IFERROR(VLOOKUP(FL16&amp;FL17&amp;FL18&amp;FL19&amp;FL20&amp;FL21,General!I:J,2,FALSE),0))</f>
        <v>-1</v>
      </c>
      <c r="UN21" s="111">
        <f>IF(FO21="",0,IFERROR(VLOOKUP(FO16&amp;FO17&amp;FO18&amp;FO19&amp;FO20&amp;FO21,General!I:J,2,FALSE),0))</f>
        <v>1</v>
      </c>
      <c r="UO21" s="111">
        <f>IF(FR21="",0,IFERROR(VLOOKUP(FR16&amp;FR17&amp;FR18&amp;FR19&amp;FR20&amp;FR21,General!I:J,2,FALSE),0))</f>
        <v>-1</v>
      </c>
      <c r="UP21" s="111">
        <f>IF(FU21="",0,IFERROR(VLOOKUP(FU16&amp;FU17&amp;FU18&amp;FU19&amp;FU20&amp;FU21,General!I:J,2,FALSE),0))</f>
        <v>1</v>
      </c>
      <c r="UQ21" s="111">
        <f>IF(FX21="",0,IFERROR(VLOOKUP(FX16&amp;FX17&amp;FX18&amp;FX19&amp;FX20&amp;FX21,General!I:J,2,FALSE),0))</f>
        <v>-1</v>
      </c>
      <c r="UR21" s="111">
        <f>IF(GA21="",0,IFERROR(VLOOKUP(GA16&amp;GA17&amp;GA18&amp;GA19&amp;GA20&amp;GA21,General!I:J,2,FALSE),0))</f>
        <v>1</v>
      </c>
      <c r="US21" s="111">
        <f>IF(GD21="",0,IFERROR(VLOOKUP(GD16&amp;GD17&amp;GD18&amp;GD19&amp;GD20&amp;GD21,General!I:J,2,FALSE),0))</f>
        <v>1</v>
      </c>
      <c r="UT21" s="111">
        <f>IF(GG21="",0,IFERROR(VLOOKUP(GG16&amp;GG17&amp;GG18&amp;GG19&amp;GG20&amp;GG21,General!I:J,2,FALSE),0))</f>
        <v>1</v>
      </c>
      <c r="UU21" s="111">
        <f>IF(GJ21="",0,IFERROR(VLOOKUP(GJ16&amp;GJ17&amp;GJ18&amp;GJ19&amp;GJ20&amp;GJ21,General!I:J,2,FALSE),0))</f>
        <v>-1</v>
      </c>
      <c r="UV21" s="111">
        <f>IF(GM21="",0,IFERROR(VLOOKUP(GM16&amp;GM17&amp;GM18&amp;GM19&amp;GM20&amp;GM21,General!I:J,2,FALSE),0))</f>
        <v>1</v>
      </c>
      <c r="UW21" s="111">
        <f>IF(GP21="",0,IFERROR(VLOOKUP(GP16&amp;GP17&amp;GP18&amp;GP19&amp;GP20&amp;GP21,General!I:J,2,FALSE),0))</f>
        <v>-1</v>
      </c>
      <c r="UX21" s="111">
        <f>IF(GS21="",0,IFERROR(VLOOKUP(GS16&amp;GS17&amp;GS18&amp;GS19&amp;GS20&amp;GS21,General!I:J,2,FALSE),0))</f>
        <v>1</v>
      </c>
      <c r="UY21" s="111">
        <f>IF(GV21="",0,IFERROR(VLOOKUP(GV16&amp;GV17&amp;GV18&amp;GV19&amp;GV20&amp;GV21,General!I:J,2,FALSE),0))</f>
        <v>-1</v>
      </c>
      <c r="UZ21" s="111">
        <f>IF(GY21="",0,IFERROR(VLOOKUP(GY16&amp;GY17&amp;GY18&amp;GY19&amp;GY20&amp;GY21,General!I:J,2,FALSE),0))</f>
        <v>-1</v>
      </c>
      <c r="VA21" s="111">
        <f>IF(HB21="",0,IFERROR(VLOOKUP(HB16&amp;HB17&amp;HB18&amp;HB19&amp;HB20&amp;HB21,General!I:J,2,FALSE),0))</f>
        <v>-1</v>
      </c>
      <c r="VB21" s="111">
        <f>IF(HE21="",0,IFERROR(VLOOKUP(HE16&amp;HE17&amp;HE18&amp;HE19&amp;HE20&amp;HE21,General!I:J,2,FALSE),0))</f>
        <v>1</v>
      </c>
      <c r="VC21" s="111">
        <f>IF(HH21="",0,IFERROR(VLOOKUP(HH16&amp;HH17&amp;HH18&amp;HH19&amp;HH20&amp;HH21,General!I:J,2,FALSE),0))</f>
        <v>-1</v>
      </c>
      <c r="VD21" s="111">
        <f>IF(HK21="",0,IFERROR(VLOOKUP(HK16&amp;HK17&amp;HK18&amp;HK19&amp;HK20&amp;HK21,General!I:J,2,FALSE),0))</f>
        <v>1</v>
      </c>
      <c r="VE21" s="111">
        <f>IF(HN21="",0,IFERROR(VLOOKUP(HN16&amp;HN17&amp;HN18&amp;HN19&amp;HN20&amp;HN21,General!I:J,2,FALSE),0))</f>
        <v>-1</v>
      </c>
      <c r="VF21" s="111">
        <f>IF(HQ21="",0,IFERROR(VLOOKUP(HQ16&amp;HQ17&amp;HQ18&amp;HQ19&amp;HQ20&amp;HQ21,General!I:J,2,FALSE),0))</f>
        <v>1</v>
      </c>
      <c r="VG21" s="111">
        <f>IF(HT21="",0,IFERROR(VLOOKUP(HT16&amp;HT17&amp;HT18&amp;HT19&amp;HT20&amp;HT21,General!I:J,2,FALSE),0))</f>
        <v>-1</v>
      </c>
      <c r="VH21" s="111">
        <f>IF(HW21="",0,IFERROR(VLOOKUP(HW16&amp;HW17&amp;HW18&amp;HW19&amp;HW20&amp;HW21,General!I:J,2,FALSE),0))</f>
        <v>1</v>
      </c>
      <c r="VI21" s="111">
        <f>IF(HZ21="",0,IFERROR(VLOOKUP(HZ16&amp;HZ17&amp;HZ18&amp;HZ19&amp;HZ20&amp;HZ21,General!I:J,2,FALSE),0))</f>
        <v>1</v>
      </c>
      <c r="VJ21" s="111">
        <f>IF(FF21="",0,IFERROR(VLOOKUP(FF16&amp;FF17&amp;FF18&amp;FF19&amp;FF20&amp;FF21,General!I:J,2,FALSE),0))</f>
        <v>-1</v>
      </c>
      <c r="VK21" s="111">
        <f>IF(FI21="",0,IFERROR(VLOOKUP(FI16&amp;FI17&amp;FI18&amp;FI19&amp;FI20&amp;FI21,General!I:J,2,FALSE),0))</f>
        <v>1</v>
      </c>
      <c r="VL21" s="111">
        <f>IF(II21="",0,IFERROR(VLOOKUP(II16&amp;II17&amp;II18&amp;II19&amp;II20&amp;II21,General!I:J,2,FALSE),0))</f>
        <v>-1</v>
      </c>
      <c r="VM21" s="111">
        <f>IF(IL21="",0,IFERROR(VLOOKUP(IL16&amp;IL17&amp;IL18&amp;IL19&amp;IL20&amp;IL21,General!I:J,2,FALSE),0))</f>
        <v>-1</v>
      </c>
      <c r="VN21" s="111">
        <f>IF(IO21="",0,IFERROR(VLOOKUP(IO16&amp;IO17&amp;IO18&amp;IO19&amp;IO20&amp;IO21,General!I:J,2,FALSE),0))</f>
        <v>1</v>
      </c>
      <c r="VO21" s="111">
        <f>IF(IR21="",0,IFERROR(VLOOKUP(IR16&amp;IR17&amp;IR18&amp;IR19&amp;IR20&amp;IR21,General!I:J,2,FALSE),0))</f>
        <v>-1</v>
      </c>
      <c r="VP21" s="111">
        <f>IF(IU21="",0,IFERROR(VLOOKUP(IU16&amp;IU17&amp;IU18&amp;IU19&amp;IU20&amp;IU21,General!I:J,2,FALSE),0))</f>
        <v>1</v>
      </c>
      <c r="VQ21" s="111">
        <f>IF(IX21="",0,IFERROR(VLOOKUP(IX16&amp;IX17&amp;IX18&amp;IX19&amp;IX20&amp;IX21,General!I:J,2,FALSE),0))</f>
        <v>-1</v>
      </c>
      <c r="VR21" s="111">
        <f>IF(JA21="",0,IFERROR(VLOOKUP(JA16&amp;JA17&amp;JA18&amp;JA19&amp;JA20&amp;JA21,General!I:J,2,FALSE),0))</f>
        <v>-1</v>
      </c>
      <c r="VS21" s="111">
        <f>IF(JD21="",0,IFERROR(VLOOKUP(JD16&amp;JD17&amp;JD18&amp;JD19&amp;JD20&amp;JD21,General!I:J,2,FALSE),0))</f>
        <v>-1</v>
      </c>
      <c r="VT21" s="111">
        <f>IF(JG21="",0,IFERROR(VLOOKUP(JG16&amp;JG17&amp;JG18&amp;JG19&amp;JG20&amp;JG21,General!I:J,2,FALSE),0))</f>
        <v>1</v>
      </c>
      <c r="VU21" s="111">
        <f>IF(JJ21="",0,IFERROR(VLOOKUP(JJ16&amp;JJ17&amp;JJ18&amp;JJ19&amp;JJ20&amp;JJ21,General!I:J,2,FALSE),0))</f>
        <v>-1</v>
      </c>
      <c r="VV21" s="111">
        <f>IF(JM21="",0,IFERROR(VLOOKUP(JM16&amp;JM17&amp;JM18&amp;JM19&amp;JM20&amp;JM21,General!I:J,2,FALSE),0))</f>
        <v>1</v>
      </c>
      <c r="VW21" s="111">
        <f>IF(JP21="",0,IFERROR(VLOOKUP(JP16&amp;JP17&amp;JP18&amp;JP19&amp;JP20&amp;JP21,General!I:J,2,FALSE),0))</f>
        <v>-1</v>
      </c>
      <c r="VX21" s="111">
        <f>IF(JS21="",0,IFERROR(VLOOKUP(JS16&amp;JS17&amp;JS18&amp;JS19&amp;JS20&amp;JS21,General!I:J,2,FALSE),0))</f>
        <v>1</v>
      </c>
      <c r="VY21" s="111">
        <f>IF(JV21="",0,IFERROR(VLOOKUP(JV16&amp;JV17&amp;JV18&amp;JV19&amp;JV20&amp;JV21,General!I:J,2,FALSE),0))</f>
        <v>-1</v>
      </c>
      <c r="VZ21" s="111">
        <f>IF(JY21="",0,IFERROR(VLOOKUP(JY16&amp;JY17&amp;JY18&amp;JY19&amp;JY20&amp;JY21,General!I:J,2,FALSE),0))</f>
        <v>1</v>
      </c>
      <c r="WA21" s="111">
        <f>IF(KB21="",0,IFERROR(VLOOKUP(KB16&amp;KB17&amp;KB18&amp;KB19&amp;KB20&amp;KB21,General!I:J,2,FALSE),0))</f>
        <v>1</v>
      </c>
      <c r="WB21" s="111">
        <f>IF(KE21="",0,IFERROR(VLOOKUP(KE16&amp;KE17&amp;KE18&amp;KE19&amp;KE20&amp;KE21,General!I:J,2,FALSE),0))</f>
        <v>1</v>
      </c>
      <c r="WC21" s="111">
        <f>IF(KH21="",0,IFERROR(VLOOKUP(KH16&amp;KH17&amp;KH18&amp;KH19&amp;KH20&amp;KH21,General!I:J,2,FALSE),0))</f>
        <v>-1</v>
      </c>
      <c r="WD21" s="111">
        <f>IF(KK21="",0,IFERROR(VLOOKUP(KK16&amp;KK17&amp;KK18&amp;KK19&amp;KK20&amp;KK21,General!I:J,2,FALSE),0))</f>
        <v>1</v>
      </c>
      <c r="WE21" s="111">
        <f>IF(KN21="",0,IFERROR(VLOOKUP(KN16&amp;KN17&amp;KN18&amp;KN19&amp;KN20&amp;KN21,General!I:J,2,FALSE),0))</f>
        <v>-1</v>
      </c>
      <c r="WF21" s="111">
        <f>IF(KQ21="",0,IFERROR(VLOOKUP(KQ16&amp;KQ17&amp;KQ18&amp;KQ19&amp;KQ20&amp;KQ21,General!I:J,2,FALSE),0))</f>
        <v>1</v>
      </c>
      <c r="WG21" s="111">
        <f>IF(KT21="",0,IFERROR(VLOOKUP(KT16&amp;KT17&amp;KT18&amp;KT19&amp;KT20&amp;KT21,General!I:J,2,FALSE),0))</f>
        <v>-1</v>
      </c>
      <c r="WH21" s="111">
        <f>IF(KW21="",0,IFERROR(VLOOKUP(KW16&amp;KW17&amp;KW18&amp;KW19&amp;KW20&amp;KW21,General!I:J,2,FALSE),0))</f>
        <v>1</v>
      </c>
      <c r="WI21" s="111">
        <f>IF(KZ21="",0,IFERROR(VLOOKUP(KZ16&amp;KZ17&amp;KZ18&amp;KZ19&amp;KZ20&amp;KZ21,General!I:J,2,FALSE),0))</f>
        <v>-1</v>
      </c>
      <c r="WJ21" s="111">
        <f>IF(LC21="",0,IFERROR(VLOOKUP(LC16&amp;LC17&amp;LC18&amp;LC19&amp;LC20&amp;LC21,General!I:J,2,FALSE),0))</f>
        <v>-1</v>
      </c>
      <c r="WK21" s="111">
        <f>IF(LF21="",0,IFERROR(VLOOKUP(LF16&amp;LF17&amp;LF18&amp;LF19&amp;LF20&amp;LF21,General!I:J,2,FALSE),0))</f>
        <v>1</v>
      </c>
      <c r="WL21" s="111">
        <f>IF(LI21="",0,IFERROR(VLOOKUP(LI16&amp;LI17&amp;LI18&amp;LI19&amp;LI20&amp;LI21,General!I:J,2,FALSE),0))</f>
        <v>1</v>
      </c>
      <c r="WM21" s="111">
        <f>IF(LL21="",0,IFERROR(VLOOKUP(LL16&amp;LL17&amp;LL18&amp;LL19&amp;LL20&amp;LL21,General!I:J,2,FALSE),0))</f>
        <v>1</v>
      </c>
      <c r="WN21" s="111">
        <f>IF(LO21="",0,IFERROR(VLOOKUP(LO16&amp;LO17&amp;LO18&amp;LO19&amp;LO20&amp;LO21,General!I:J,2,FALSE),0))</f>
        <v>1</v>
      </c>
      <c r="WO21" s="111">
        <f>IF(LR21="",0,IFERROR(VLOOKUP(LR16&amp;LR17&amp;LR18&amp;LR19&amp;LR20&amp;LR21,General!I:J,2,FALSE),0))</f>
        <v>1</v>
      </c>
      <c r="WP21" s="111">
        <f>IF(LU21="",0,IFERROR(VLOOKUP(LU16&amp;LU17&amp;LU18&amp;LU19&amp;LU20&amp;LU21,General!I:J,2,FALSE),0))</f>
        <v>1</v>
      </c>
      <c r="WQ21" s="111">
        <f>IF(LX21="",0,IFERROR(VLOOKUP(LX16&amp;LX17&amp;LX18&amp;LX19&amp;LX20&amp;LX21,General!I:J,2,FALSE),0))</f>
        <v>1</v>
      </c>
      <c r="WR21" s="111">
        <f>IF(MA21="",0,IFERROR(VLOOKUP(MA16&amp;MA17&amp;MA18&amp;MA19&amp;MA20&amp;MA21,General!I:J,2,FALSE),0))</f>
        <v>1</v>
      </c>
      <c r="WS21" s="111">
        <f>IF(MD21="",0,IFERROR(VLOOKUP(MD16&amp;MD17&amp;MD18&amp;MD19&amp;MD20&amp;MD21,General!I:J,2,FALSE),0))</f>
        <v>1</v>
      </c>
      <c r="WT21" s="111">
        <f>IF(MG21="",0,IFERROR(VLOOKUP(MG16&amp;MG17&amp;MG18&amp;MG19&amp;MG20&amp;MG21,General!I:J,2,FALSE),0))</f>
        <v>1</v>
      </c>
      <c r="WU21" s="111">
        <f>IF(MJ21="",0,IFERROR(VLOOKUP(MJ16&amp;MJ17&amp;MJ18&amp;MJ19&amp;MJ20&amp;MJ21,General!I:J,2,FALSE),0))</f>
        <v>-1</v>
      </c>
      <c r="WV21" s="111">
        <f>IF(MM21="",0,IFERROR(VLOOKUP(MM16&amp;MM17&amp;MM18&amp;MM19&amp;MM20&amp;MM21,General!I:J,2,FALSE),0))</f>
        <v>1</v>
      </c>
      <c r="WW21" s="111">
        <f>IF(MP21="",0,IFERROR(VLOOKUP(MP16&amp;MP17&amp;MP18&amp;MP19&amp;MP20&amp;MP21,General!I:J,2,FALSE),0))</f>
        <v>-1</v>
      </c>
      <c r="WX21" s="111">
        <f>IF(MS21="",0,IFERROR(VLOOKUP(MS16&amp;MS17&amp;MS18&amp;MS19&amp;MS20&amp;MS21,General!I:J,2,FALSE),0))</f>
        <v>1</v>
      </c>
      <c r="WY21" s="111">
        <f>IF(MV21="",0,IFERROR(VLOOKUP(MV16&amp;MV17&amp;MV18&amp;MV19&amp;MV20&amp;MV21,General!I:J,2,FALSE),0))</f>
        <v>-1</v>
      </c>
      <c r="WZ21" s="111">
        <f>IF(MY21="",0,IFERROR(VLOOKUP(MY16&amp;MY17&amp;MY18&amp;MY19&amp;MY20&amp;MY21,General!I:J,2,FALSE),0))</f>
        <v>1</v>
      </c>
      <c r="XA21" s="111">
        <f>IF(NB21="",0,IFERROR(VLOOKUP(NB16&amp;NB17&amp;NB18&amp;NB19&amp;NB20&amp;NB21,General!I:J,2,FALSE),0))</f>
        <v>-1</v>
      </c>
      <c r="XB21" s="111">
        <f>IF(NE21="",0,IFERROR(VLOOKUP(NE16&amp;NE17&amp;NE18&amp;NE19&amp;NE20&amp;NE21,General!I:J,2,FALSE),0))</f>
        <v>-1</v>
      </c>
      <c r="XC21" s="111">
        <f>IF(NH21="",0,IFERROR(VLOOKUP(NH16&amp;NH17&amp;NH18&amp;NH19&amp;NH20&amp;NH21,General!I:J,2,FALSE),0))</f>
        <v>-1</v>
      </c>
      <c r="XD21" s="111">
        <f>IF(NK21="",0,IFERROR(VLOOKUP(NK16&amp;NK17&amp;NK18&amp;NK19&amp;NK20&amp;NK21,General!I:J,2,FALSE),0))</f>
        <v>1</v>
      </c>
      <c r="XE21" s="109">
        <f>IF(NN21="",0,IFERROR(VLOOKUP(NN16&amp;NN17&amp;NN18&amp;NN19&amp;NN20&amp;NN21,General!I:J,2,FALSE),0))</f>
        <v>-1</v>
      </c>
      <c r="XF21" s="155">
        <f>IF(EB21="",0,IFERROR(VLOOKUP(EB16&amp;EB17&amp;EB18&amp;EB19&amp;EB20&amp;EB21,General!I:J,2,FALSE),0))</f>
        <v>1</v>
      </c>
      <c r="XG21" s="109">
        <v>0</v>
      </c>
      <c r="XH21" s="114" t="str">
        <f t="shared" si="486"/>
        <v/>
      </c>
      <c r="XI21" s="114" t="str">
        <f t="shared" ca="1" si="342"/>
        <v>N</v>
      </c>
      <c r="XJ21" s="114" t="str">
        <f t="shared" ca="1" si="343"/>
        <v>N</v>
      </c>
      <c r="XK21" s="114" t="str">
        <f t="shared" si="344"/>
        <v>N</v>
      </c>
      <c r="XL21" s="114" t="str">
        <f t="shared" si="345"/>
        <v/>
      </c>
      <c r="XM21" s="150" t="str">
        <f t="shared" si="346"/>
        <v/>
      </c>
      <c r="XN21" s="114" t="str">
        <f t="shared" si="347"/>
        <v/>
      </c>
      <c r="XO21" s="114" t="str">
        <f t="shared" si="348"/>
        <v/>
      </c>
      <c r="XP21" s="114" t="str">
        <f t="shared" si="349"/>
        <v/>
      </c>
      <c r="XQ21" s="114" t="str">
        <f t="shared" si="350"/>
        <v/>
      </c>
      <c r="XR21" s="114" t="str">
        <f t="shared" si="351"/>
        <v/>
      </c>
      <c r="XS21" s="114">
        <f t="shared" si="3"/>
        <v>1</v>
      </c>
      <c r="XT21" s="114" t="str">
        <f t="shared" si="4"/>
        <v/>
      </c>
      <c r="XU21" s="114" t="str">
        <f t="shared" si="352"/>
        <v>00000</v>
      </c>
      <c r="XV21" s="114" t="str">
        <f t="shared" si="352"/>
        <v>12345</v>
      </c>
      <c r="XW21" s="114" t="str">
        <f t="shared" si="487"/>
        <v>200000</v>
      </c>
      <c r="XX21" s="114" t="str">
        <f t="shared" si="487"/>
        <v>012345</v>
      </c>
      <c r="XY21" s="114" t="str">
        <f t="shared" si="488"/>
        <v>B</v>
      </c>
      <c r="XZ21" s="114" t="str">
        <f t="shared" si="489"/>
        <v>B</v>
      </c>
      <c r="YA21" s="114" t="str">
        <f t="shared" ca="1" si="353"/>
        <v/>
      </c>
      <c r="YB21" s="114" t="str">
        <f t="shared" ca="1" si="354"/>
        <v/>
      </c>
      <c r="YC21" s="114" t="str">
        <f t="shared" ca="1" si="355"/>
        <v>1</v>
      </c>
      <c r="YD21" s="114" t="str">
        <f t="shared" ca="1" si="356"/>
        <v/>
      </c>
      <c r="YE21" s="114" t="str">
        <f t="shared" si="357"/>
        <v>F2</v>
      </c>
      <c r="YF21" s="114" t="str">
        <f t="shared" si="358"/>
        <v/>
      </c>
      <c r="YG21" s="114" t="str">
        <f t="shared" ca="1" si="490"/>
        <v/>
      </c>
      <c r="YH21" s="114" t="str">
        <f t="shared" ca="1" si="491"/>
        <v/>
      </c>
      <c r="YI21" s="114" t="str">
        <f t="shared" si="492"/>
        <v/>
      </c>
      <c r="YJ21" s="114" t="str">
        <f t="shared" si="359"/>
        <v/>
      </c>
      <c r="YK21" s="114" t="str">
        <f>XH22</f>
        <v/>
      </c>
      <c r="YL21" s="114">
        <v>0</v>
      </c>
      <c r="YM21" s="114">
        <v>0</v>
      </c>
      <c r="YN21" s="114">
        <v>0</v>
      </c>
      <c r="YO21" s="114">
        <v>0</v>
      </c>
      <c r="YP21" s="114">
        <v>1</v>
      </c>
      <c r="YQ21" s="98"/>
      <c r="YR21" s="114">
        <v>0</v>
      </c>
      <c r="YS21" s="114">
        <v>0</v>
      </c>
      <c r="YU21" s="152">
        <f>LARGE(NS21:RN21,1)</f>
        <v>10</v>
      </c>
      <c r="YV21" s="152">
        <f>LARGE(NS21:RN21,2)</f>
        <v>10</v>
      </c>
      <c r="YW21" s="152">
        <f>LARGE(NS21:RN21,3)</f>
        <v>10</v>
      </c>
      <c r="YX21" s="152">
        <f>LARGE(NS21:RN21,4)</f>
        <v>10</v>
      </c>
      <c r="YY21" s="152">
        <f>LARGE(NS21:RN21,5)</f>
        <v>10</v>
      </c>
      <c r="YZ21" s="1" t="str">
        <f>IF(M20="","",INDEX($NS$4:$RN$4,MATCH(YU20,$NS20:$RN20,0)))</f>
        <v>GF</v>
      </c>
      <c r="ZA21" s="1" t="str">
        <f>IF(M20="","",INDEX($NS$4:$RN$4,MATCH(YV20,$NS20:$RN20,0)))</f>
        <v>GF</v>
      </c>
      <c r="ZB21" s="1" t="str">
        <f>IF(M20="","",INDEX($NS$4:$RN$4,MATCH(YW20,$NS20:$RN20,0)))</f>
        <v>GF</v>
      </c>
      <c r="ZC21" s="1" t="str">
        <f>IF(M20="","",INDEX($NS$4:$RN$4,MATCH(YX20,$NS20:$RN20,0)))</f>
        <v>GF</v>
      </c>
      <c r="ZD21" s="1" t="str">
        <f>IF(M20="","",INDEX($NS$4:$RN$4,MATCH(YY20,$NS20:$RN20,0)))</f>
        <v>ED</v>
      </c>
      <c r="ZE21" s="1" t="str" cm="1">
        <f t="array" aca="1" ref="ZE21" ca="1">IF(INDIRECT(VLOOKUP(ZE20,General!AC:AE,3,FALSE)&amp;RO20)&gt;=9,ZE20,YZ21)</f>
        <v>GF</v>
      </c>
      <c r="ZF21" s="1" t="str" cm="1">
        <f t="array" aca="1" ref="ZF21" ca="1">IF(AND(INDIRECT(VLOOKUP(ZF20,General!AC:AE,3,FALSE)&amp;RO20)&gt;1,ZF20&lt;&gt;ZE21),ZF20,IF(YZ21&lt;&gt;ZE21,YZ21,IF(AND(YZ21=ZA21,YZ21=ZB21),ZC21,IF(YZ21=ZA21,ZB21,ZA21))))</f>
        <v>DX</v>
      </c>
      <c r="ZG21" s="1" t="str">
        <f t="shared" si="503"/>
        <v>CQ</v>
      </c>
      <c r="ZH21" s="1" t="str" cm="1">
        <f t="array" aca="1" ref="ZH21" ca="1">INDIRECT(ZE21&amp;RO21)</f>
        <v>P</v>
      </c>
      <c r="ZI21" s="1" t="str" cm="1">
        <f t="array" aca="1" ref="ZI21" ca="1">INDIRECT(ZF21&amp;RO21)</f>
        <v>P</v>
      </c>
      <c r="ZJ21" s="1" t="str" cm="1">
        <f t="array" aca="1" ref="ZJ21" ca="1">INDIRECT(ZG21&amp;RO21)</f>
        <v>B</v>
      </c>
      <c r="ZK21" s="1" t="str">
        <f ca="1">VLOOKUP(ZE21,General!AF:AG,2,FALSE)</f>
        <v>S37</v>
      </c>
      <c r="ZL21" s="1" t="str">
        <f ca="1">VLOOKUP(ZF21,General!AF:AG,2,FALSE)</f>
        <v xml:space="preserve">L5O </v>
      </c>
      <c r="ZM21" s="1" t="str">
        <f>VLOOKUP(ZG21,General!AF:AG,2,FALSE)</f>
        <v>M1</v>
      </c>
      <c r="ZN21" s="1" t="str">
        <f t="shared" ca="1" si="504"/>
        <v>Y</v>
      </c>
      <c r="ZO21" s="1" t="str">
        <f t="shared" ca="1" si="505"/>
        <v>Y</v>
      </c>
      <c r="ZP21" s="1" t="str">
        <f t="shared" si="506"/>
        <v>N</v>
      </c>
      <c r="ZR21" s="1">
        <f t="shared" si="1"/>
        <v>1</v>
      </c>
    </row>
    <row r="22" spans="1:694" ht="15.75" thickBot="1">
      <c r="A22" s="1">
        <v>8</v>
      </c>
      <c r="B22" s="9" t="str">
        <f t="shared" ca="1" si="509"/>
        <v>P1</v>
      </c>
      <c r="C22" s="54" t="str">
        <f t="shared" ca="1" si="510"/>
        <v/>
      </c>
      <c r="D22" s="49" t="str">
        <f t="shared" ca="1" si="511"/>
        <v>B</v>
      </c>
      <c r="E22" s="50" t="str">
        <f t="shared" ca="1" si="511"/>
        <v/>
      </c>
      <c r="F22" s="8" t="str">
        <f t="shared" ca="1" si="512"/>
        <v>W</v>
      </c>
      <c r="H22" s="57"/>
      <c r="I22" s="49"/>
      <c r="J22" s="50"/>
      <c r="K22" s="8"/>
      <c r="L22" s="32"/>
      <c r="M22" s="68" t="s">
        <v>5</v>
      </c>
      <c r="O22" s="11">
        <v>0</v>
      </c>
      <c r="P22" s="12">
        <v>0</v>
      </c>
      <c r="Q22" s="23">
        <v>0</v>
      </c>
      <c r="R22" s="48">
        <v>0</v>
      </c>
      <c r="S22" s="48">
        <f t="shared" ca="1" si="513"/>
        <v>1</v>
      </c>
      <c r="T22" s="65" t="str">
        <f t="shared" ca="1" si="514"/>
        <v/>
      </c>
      <c r="U22" s="4">
        <f ca="1">IF(M22="","",IF(B22="NB",U21,IF(T22="",SUM($T$5:$T22)+S22,SUM($T$5:$T22))))</f>
        <v>10</v>
      </c>
      <c r="V22" s="61" t="str">
        <f t="shared" ca="1" si="0"/>
        <v/>
      </c>
      <c r="W22" s="35">
        <f t="shared" ca="1" si="515"/>
        <v>1</v>
      </c>
      <c r="X22" s="37" t="str">
        <f t="shared" ca="1" si="516"/>
        <v>W</v>
      </c>
      <c r="Y22" s="9" t="str">
        <f t="shared" ca="1" si="16"/>
        <v>D</v>
      </c>
      <c r="Z22" s="4" t="str">
        <f t="shared" si="17"/>
        <v>D</v>
      </c>
      <c r="AA22" s="4" t="str">
        <f t="shared" si="18"/>
        <v>C</v>
      </c>
      <c r="AB22" s="4" t="str">
        <f t="shared" ca="1" si="494"/>
        <v>W</v>
      </c>
      <c r="AC22" s="4">
        <f t="shared" si="495"/>
        <v>0</v>
      </c>
      <c r="AD22" s="4">
        <f t="shared" si="496"/>
        <v>0</v>
      </c>
      <c r="AE22" s="1" t="str">
        <f t="shared" ca="1" si="25"/>
        <v>B</v>
      </c>
      <c r="AF22" s="1" t="str">
        <f t="shared" ca="1" si="26"/>
        <v/>
      </c>
      <c r="AG22" s="1" t="str">
        <f t="shared" ca="1" si="497"/>
        <v>B</v>
      </c>
      <c r="AH22" s="1" t="str">
        <f t="shared" ca="1" si="27"/>
        <v/>
      </c>
      <c r="AI22" s="1" t="str">
        <f t="shared" ca="1" si="28"/>
        <v>B</v>
      </c>
      <c r="AJ22" s="1" t="str">
        <f t="shared" ca="1" si="29"/>
        <v/>
      </c>
      <c r="AK22" s="1">
        <f t="shared" ca="1" si="360"/>
        <v>1</v>
      </c>
      <c r="AL22" s="1">
        <f t="shared" ca="1" si="361"/>
        <v>0</v>
      </c>
      <c r="AM22" s="1">
        <f t="shared" ca="1" si="9"/>
        <v>5</v>
      </c>
      <c r="AN22" s="1">
        <f t="shared" ca="1" si="30"/>
        <v>1</v>
      </c>
      <c r="AO22" s="1" t="str">
        <f t="shared" ca="1" si="526"/>
        <v>S</v>
      </c>
      <c r="AP22" s="1" t="str">
        <f t="shared" ca="1" si="31"/>
        <v>Y</v>
      </c>
      <c r="AQ22" s="1" t="str">
        <f t="shared" si="32"/>
        <v>N</v>
      </c>
      <c r="AR22" s="1" t="str">
        <f t="shared" si="33"/>
        <v>N</v>
      </c>
      <c r="AS22" s="1">
        <f t="shared" ca="1" si="34"/>
        <v>1</v>
      </c>
      <c r="AT22" s="14" t="str">
        <f t="shared" ca="1" si="362"/>
        <v>N</v>
      </c>
      <c r="AU22" s="1" t="str">
        <f t="shared" ca="1" si="35"/>
        <v>N</v>
      </c>
      <c r="AV22" s="1" t="str">
        <f t="shared" ca="1" si="36"/>
        <v>N</v>
      </c>
      <c r="AW22" s="1" t="str">
        <f t="shared" ca="1" si="37"/>
        <v>N</v>
      </c>
      <c r="AX22" s="1" t="str">
        <f t="shared" si="38"/>
        <v/>
      </c>
      <c r="AY22" s="1" t="str">
        <f t="shared" ca="1" si="39"/>
        <v>B</v>
      </c>
      <c r="AZ22" s="1">
        <f t="shared" si="10"/>
        <v>2</v>
      </c>
      <c r="BA22" s="1" t="str">
        <f t="shared" si="11"/>
        <v/>
      </c>
      <c r="BB22" s="1" t="str">
        <f t="shared" si="40"/>
        <v>00001</v>
      </c>
      <c r="BC22" s="1" t="str">
        <f t="shared" si="40"/>
        <v>23450</v>
      </c>
      <c r="BD22" s="1" t="str">
        <f t="shared" si="363"/>
        <v>000001</v>
      </c>
      <c r="BE22" s="1" t="str">
        <f t="shared" si="363"/>
        <v>123450</v>
      </c>
      <c r="BF22" s="1" t="str">
        <f t="shared" si="364"/>
        <v>B</v>
      </c>
      <c r="BG22" s="1" t="str">
        <f t="shared" ca="1" si="41"/>
        <v>L4W</v>
      </c>
      <c r="BH22" s="1" t="str">
        <f t="shared" ca="1" si="365"/>
        <v>B</v>
      </c>
      <c r="BI22" s="1" t="str">
        <f t="shared" ca="1" si="42"/>
        <v/>
      </c>
      <c r="BJ22" s="1" t="str">
        <f t="shared" ca="1" si="366"/>
        <v>B</v>
      </c>
      <c r="BK22" s="1" t="str">
        <f t="shared" ca="1" si="43"/>
        <v>0</v>
      </c>
      <c r="BL22" s="1" t="str">
        <f t="shared" ca="1" si="367"/>
        <v>B</v>
      </c>
      <c r="BM22" s="1">
        <f t="shared" ca="1" si="368"/>
        <v>1</v>
      </c>
      <c r="BN22" s="1">
        <f t="shared" ca="1" si="369"/>
        <v>1</v>
      </c>
      <c r="BO22" s="1">
        <f t="shared" ca="1" si="370"/>
        <v>1</v>
      </c>
      <c r="BR22" s="1">
        <f>General!A20</f>
        <v>0</v>
      </c>
      <c r="BS22" s="1">
        <f>General!B20</f>
        <v>0</v>
      </c>
      <c r="BT22" s="1">
        <f>General!C20</f>
        <v>0</v>
      </c>
      <c r="BU22" s="1">
        <f>General!D20</f>
        <v>0</v>
      </c>
      <c r="BW22" s="1" t="str">
        <f>General!F20</f>
        <v>LWLW</v>
      </c>
      <c r="BX22" s="1">
        <f>General!G20</f>
        <v>1</v>
      </c>
      <c r="BZ22" s="1">
        <f t="shared" si="2"/>
        <v>1</v>
      </c>
      <c r="CA22" s="1" t="str">
        <f t="shared" ref="CA22" si="534">CH22</f>
        <v>B</v>
      </c>
      <c r="CB22" s="110" t="str">
        <f t="shared" si="44"/>
        <v>B</v>
      </c>
      <c r="CC22" s="111" t="str">
        <f t="shared" si="45"/>
        <v>N</v>
      </c>
      <c r="CD22" s="109">
        <f t="shared" si="46"/>
        <v>-3</v>
      </c>
      <c r="CE22" s="110" t="str">
        <f t="shared" si="47"/>
        <v>P</v>
      </c>
      <c r="CF22" s="111" t="str">
        <f t="shared" si="48"/>
        <v>Y</v>
      </c>
      <c r="CG22" s="109">
        <f t="shared" si="49"/>
        <v>3</v>
      </c>
      <c r="CH22" s="110" t="str">
        <f t="shared" si="50"/>
        <v>B</v>
      </c>
      <c r="CI22" s="111" t="str">
        <f t="shared" si="51"/>
        <v>N</v>
      </c>
      <c r="CJ22" s="109">
        <f t="shared" si="52"/>
        <v>1</v>
      </c>
      <c r="CK22" s="110" t="str">
        <f t="shared" si="53"/>
        <v>P</v>
      </c>
      <c r="CL22" s="111" t="str">
        <f t="shared" si="54"/>
        <v>Y</v>
      </c>
      <c r="CM22" s="109">
        <f t="shared" si="55"/>
        <v>-1</v>
      </c>
      <c r="CN22" s="110" t="str">
        <f t="shared" si="371"/>
        <v>B</v>
      </c>
      <c r="CO22" s="111" t="str">
        <f t="shared" si="56"/>
        <v>N</v>
      </c>
      <c r="CP22" s="109">
        <f t="shared" si="57"/>
        <v>-1</v>
      </c>
      <c r="CQ22" s="110" t="str">
        <f t="shared" si="58"/>
        <v>B</v>
      </c>
      <c r="CR22" s="111" t="str">
        <f t="shared" si="59"/>
        <v>N</v>
      </c>
      <c r="CS22" s="109">
        <f t="shared" si="60"/>
        <v>-1</v>
      </c>
      <c r="CT22" s="110" t="str">
        <f t="shared" si="61"/>
        <v>P</v>
      </c>
      <c r="CU22" s="111" t="str">
        <f t="shared" si="62"/>
        <v>Y</v>
      </c>
      <c r="CV22" s="109">
        <f t="shared" si="63"/>
        <v>1</v>
      </c>
      <c r="CW22" s="110" t="str">
        <f t="shared" si="64"/>
        <v>P</v>
      </c>
      <c r="CX22" s="111" t="str">
        <f t="shared" si="65"/>
        <v>Y</v>
      </c>
      <c r="CY22" s="112">
        <f t="shared" si="66"/>
        <v>1</v>
      </c>
      <c r="CZ22" s="110" t="str">
        <f t="shared" si="67"/>
        <v>P</v>
      </c>
      <c r="DA22" s="111" t="str">
        <f t="shared" si="68"/>
        <v>Y</v>
      </c>
      <c r="DB22" s="109">
        <f t="shared" si="69"/>
        <v>-3</v>
      </c>
      <c r="DC22" s="110" t="str">
        <f t="shared" si="70"/>
        <v>P</v>
      </c>
      <c r="DD22" s="111" t="str">
        <f t="shared" si="71"/>
        <v>Y</v>
      </c>
      <c r="DE22" s="109">
        <f t="shared" si="72"/>
        <v>3</v>
      </c>
      <c r="DF22" s="110" t="str">
        <f t="shared" si="73"/>
        <v>B</v>
      </c>
      <c r="DG22" s="111" t="str">
        <f t="shared" si="74"/>
        <v>N</v>
      </c>
      <c r="DH22" s="109">
        <f t="shared" si="75"/>
        <v>-3</v>
      </c>
      <c r="DI22" s="110" t="str">
        <f t="shared" si="76"/>
        <v>B</v>
      </c>
      <c r="DJ22" s="111" t="str">
        <f t="shared" si="77"/>
        <v>N</v>
      </c>
      <c r="DK22" s="109">
        <f t="shared" si="78"/>
        <v>-1</v>
      </c>
      <c r="DL22" s="110" t="str">
        <f t="shared" si="79"/>
        <v>P</v>
      </c>
      <c r="DM22" s="111" t="str">
        <f t="shared" si="80"/>
        <v>Y</v>
      </c>
      <c r="DN22" s="109">
        <f t="shared" si="81"/>
        <v>1</v>
      </c>
      <c r="DO22" s="110" t="str">
        <f t="shared" si="82"/>
        <v>B</v>
      </c>
      <c r="DP22" s="111" t="str">
        <f t="shared" si="83"/>
        <v>N</v>
      </c>
      <c r="DQ22" s="109">
        <f t="shared" si="84"/>
        <v>-3</v>
      </c>
      <c r="DR22" s="110" t="str">
        <f t="shared" si="85"/>
        <v>P</v>
      </c>
      <c r="DS22" s="111" t="str">
        <f t="shared" si="86"/>
        <v>Y</v>
      </c>
      <c r="DT22" s="109">
        <f t="shared" si="87"/>
        <v>3</v>
      </c>
      <c r="DU22" s="110" t="str">
        <f t="shared" si="88"/>
        <v>B</v>
      </c>
      <c r="DV22" s="111" t="str">
        <f t="shared" si="89"/>
        <v>N</v>
      </c>
      <c r="DW22" s="109">
        <f t="shared" si="90"/>
        <v>-9</v>
      </c>
      <c r="DX22" s="110" t="str">
        <f t="shared" si="91"/>
        <v>P</v>
      </c>
      <c r="DY22" s="111" t="str">
        <f t="shared" si="92"/>
        <v>Y</v>
      </c>
      <c r="DZ22" s="109">
        <f t="shared" si="93"/>
        <v>9</v>
      </c>
      <c r="EA22" s="110" t="str">
        <f t="shared" si="94"/>
        <v>B</v>
      </c>
      <c r="EB22" s="111" t="str">
        <f t="shared" si="95"/>
        <v>N</v>
      </c>
      <c r="EC22" s="109">
        <f t="shared" si="96"/>
        <v>3</v>
      </c>
      <c r="ED22" s="110" t="str">
        <f t="shared" si="372"/>
        <v>P</v>
      </c>
      <c r="EE22" s="111" t="str">
        <f t="shared" si="97"/>
        <v>Y</v>
      </c>
      <c r="EF22" s="109">
        <f t="shared" si="98"/>
        <v>10</v>
      </c>
      <c r="EG22" s="110" t="str">
        <f t="shared" si="99"/>
        <v>B</v>
      </c>
      <c r="EH22" s="111" t="str">
        <f t="shared" si="100"/>
        <v>N</v>
      </c>
      <c r="EI22" s="109">
        <f t="shared" si="101"/>
        <v>3</v>
      </c>
      <c r="EJ22" s="108" t="str">
        <f t="shared" si="102"/>
        <v>P</v>
      </c>
      <c r="EK22" s="111" t="str">
        <f t="shared" si="103"/>
        <v>Y</v>
      </c>
      <c r="EL22" s="109">
        <f t="shared" si="104"/>
        <v>-3</v>
      </c>
      <c r="EM22" s="110" t="str">
        <f t="shared" si="105"/>
        <v>B</v>
      </c>
      <c r="EN22" s="111" t="str">
        <f t="shared" si="106"/>
        <v>N</v>
      </c>
      <c r="EO22" s="109">
        <f t="shared" si="107"/>
        <v>3</v>
      </c>
      <c r="EP22" s="110" t="str">
        <f t="shared" si="373"/>
        <v>B</v>
      </c>
      <c r="EQ22" s="111" t="str">
        <f t="shared" si="108"/>
        <v>N</v>
      </c>
      <c r="ER22" s="109">
        <f t="shared" si="109"/>
        <v>-1</v>
      </c>
      <c r="ES22" s="110" t="str">
        <f t="shared" si="110"/>
        <v>B</v>
      </c>
      <c r="ET22" s="111" t="str">
        <f t="shared" si="111"/>
        <v>N</v>
      </c>
      <c r="EU22" s="109">
        <f t="shared" si="112"/>
        <v>-1</v>
      </c>
      <c r="EV22" s="110" t="str">
        <f t="shared" si="113"/>
        <v>P</v>
      </c>
      <c r="EW22" s="111" t="str">
        <f t="shared" si="114"/>
        <v>Y</v>
      </c>
      <c r="EX22" s="109">
        <f t="shared" si="115"/>
        <v>1</v>
      </c>
      <c r="EY22" s="110" t="str">
        <f t="shared" si="116"/>
        <v>P</v>
      </c>
      <c r="EZ22" s="111" t="str">
        <f t="shared" si="117"/>
        <v>Y</v>
      </c>
      <c r="FA22" s="112">
        <f t="shared" si="118"/>
        <v>1</v>
      </c>
      <c r="FB22" s="110" t="str">
        <f t="shared" si="119"/>
        <v>B</v>
      </c>
      <c r="FC22" s="111" t="str">
        <f t="shared" si="120"/>
        <v>N</v>
      </c>
      <c r="FD22" s="109">
        <f t="shared" si="121"/>
        <v>3</v>
      </c>
      <c r="FE22" s="110" t="str">
        <f t="shared" si="122"/>
        <v>P</v>
      </c>
      <c r="FF22" s="111" t="str">
        <f t="shared" si="123"/>
        <v>Y</v>
      </c>
      <c r="FG22" s="109">
        <f t="shared" si="124"/>
        <v>3</v>
      </c>
      <c r="FH22" s="110" t="str">
        <f t="shared" si="125"/>
        <v>B</v>
      </c>
      <c r="FI22" s="111" t="str">
        <f t="shared" si="126"/>
        <v>N</v>
      </c>
      <c r="FJ22" s="109">
        <f t="shared" si="127"/>
        <v>-3</v>
      </c>
      <c r="FK22" s="110" t="str">
        <f t="shared" si="128"/>
        <v>B</v>
      </c>
      <c r="FL22" s="111" t="str">
        <f t="shared" si="129"/>
        <v>N</v>
      </c>
      <c r="FM22" s="109">
        <f t="shared" si="130"/>
        <v>-1</v>
      </c>
      <c r="FN22" s="110" t="str">
        <f t="shared" si="131"/>
        <v>P</v>
      </c>
      <c r="FO22" s="111" t="str">
        <f t="shared" si="132"/>
        <v>Y</v>
      </c>
      <c r="FP22" s="109">
        <f t="shared" si="133"/>
        <v>1</v>
      </c>
      <c r="FQ22" s="110" t="str">
        <f t="shared" si="134"/>
        <v>B</v>
      </c>
      <c r="FR22" s="111" t="str">
        <f t="shared" si="135"/>
        <v>N</v>
      </c>
      <c r="FS22" s="109">
        <f t="shared" si="136"/>
        <v>-3</v>
      </c>
      <c r="FT22" s="110" t="str">
        <f t="shared" si="137"/>
        <v>P</v>
      </c>
      <c r="FU22" s="111" t="str">
        <f t="shared" si="138"/>
        <v>Y</v>
      </c>
      <c r="FV22" s="109">
        <f t="shared" si="139"/>
        <v>3</v>
      </c>
      <c r="FW22" s="110" t="str">
        <f t="shared" si="140"/>
        <v>B</v>
      </c>
      <c r="FX22" s="111" t="str">
        <f t="shared" si="141"/>
        <v>N</v>
      </c>
      <c r="FY22" s="109">
        <f t="shared" si="142"/>
        <v>-9</v>
      </c>
      <c r="FZ22" s="110" t="str">
        <f t="shared" si="143"/>
        <v>P</v>
      </c>
      <c r="GA22" s="111" t="str">
        <f t="shared" si="144"/>
        <v>Y</v>
      </c>
      <c r="GB22" s="109">
        <f t="shared" si="145"/>
        <v>9</v>
      </c>
      <c r="GC22" s="110" t="str">
        <f t="shared" si="146"/>
        <v>P</v>
      </c>
      <c r="GD22" s="111" t="str">
        <f t="shared" si="147"/>
        <v>Y</v>
      </c>
      <c r="GE22" s="109">
        <f t="shared" si="148"/>
        <v>-3</v>
      </c>
      <c r="GF22" s="110" t="str">
        <f t="shared" si="149"/>
        <v>P</v>
      </c>
      <c r="GG22" s="111" t="str">
        <f t="shared" si="150"/>
        <v>Y</v>
      </c>
      <c r="GH22" s="109">
        <f t="shared" si="151"/>
        <v>10</v>
      </c>
      <c r="GI22" s="110" t="str">
        <f t="shared" si="152"/>
        <v>B</v>
      </c>
      <c r="GJ22" s="111" t="str">
        <f t="shared" si="153"/>
        <v>N</v>
      </c>
      <c r="GK22" s="109">
        <f t="shared" si="154"/>
        <v>3</v>
      </c>
      <c r="GL22" s="110" t="str">
        <f t="shared" si="374"/>
        <v>B</v>
      </c>
      <c r="GM22" s="111" t="str">
        <f t="shared" si="155"/>
        <v>N</v>
      </c>
      <c r="GN22" s="109">
        <f t="shared" si="156"/>
        <v>-1</v>
      </c>
      <c r="GO22" s="110" t="str">
        <f t="shared" si="157"/>
        <v>B</v>
      </c>
      <c r="GP22" s="111" t="str">
        <f t="shared" si="158"/>
        <v>N</v>
      </c>
      <c r="GQ22" s="109">
        <f t="shared" si="159"/>
        <v>-1</v>
      </c>
      <c r="GR22" s="110" t="str">
        <f t="shared" si="160"/>
        <v>P</v>
      </c>
      <c r="GS22" s="111" t="str">
        <f t="shared" si="161"/>
        <v>Y</v>
      </c>
      <c r="GT22" s="109">
        <f t="shared" si="162"/>
        <v>1</v>
      </c>
      <c r="GU22" s="110" t="str">
        <f t="shared" si="163"/>
        <v>P</v>
      </c>
      <c r="GV22" s="111" t="str">
        <f t="shared" si="164"/>
        <v>Y</v>
      </c>
      <c r="GW22" s="112">
        <f t="shared" si="165"/>
        <v>1</v>
      </c>
      <c r="GX22" s="110" t="str">
        <f t="shared" si="166"/>
        <v>B</v>
      </c>
      <c r="GY22" s="111" t="str">
        <f t="shared" si="167"/>
        <v>N</v>
      </c>
      <c r="GZ22" s="109">
        <f t="shared" si="168"/>
        <v>3</v>
      </c>
      <c r="HA22" s="110" t="str">
        <f t="shared" si="169"/>
        <v>P</v>
      </c>
      <c r="HB22" s="111" t="str">
        <f t="shared" si="170"/>
        <v>Y</v>
      </c>
      <c r="HC22" s="109">
        <f t="shared" si="171"/>
        <v>3</v>
      </c>
      <c r="HD22" s="110" t="str">
        <f t="shared" si="172"/>
        <v>B</v>
      </c>
      <c r="HE22" s="111" t="str">
        <f t="shared" si="173"/>
        <v>N</v>
      </c>
      <c r="HF22" s="109">
        <f t="shared" si="174"/>
        <v>-3</v>
      </c>
      <c r="HG22" s="110" t="str">
        <f t="shared" si="175"/>
        <v>B</v>
      </c>
      <c r="HH22" s="111" t="str">
        <f t="shared" si="176"/>
        <v>N</v>
      </c>
      <c r="HI22" s="109">
        <f t="shared" si="177"/>
        <v>-1</v>
      </c>
      <c r="HJ22" s="110" t="str">
        <f t="shared" si="178"/>
        <v>P</v>
      </c>
      <c r="HK22" s="111" t="str">
        <f t="shared" si="179"/>
        <v>Y</v>
      </c>
      <c r="HL22" s="109">
        <f t="shared" si="180"/>
        <v>1</v>
      </c>
      <c r="HM22" s="110" t="str">
        <f t="shared" si="181"/>
        <v>B</v>
      </c>
      <c r="HN22" s="111" t="str">
        <f t="shared" si="182"/>
        <v>N</v>
      </c>
      <c r="HO22" s="109">
        <f t="shared" si="183"/>
        <v>-3</v>
      </c>
      <c r="HP22" s="110" t="str">
        <f t="shared" si="184"/>
        <v>P</v>
      </c>
      <c r="HQ22" s="111" t="str">
        <f t="shared" si="185"/>
        <v>Y</v>
      </c>
      <c r="HR22" s="109">
        <f t="shared" si="186"/>
        <v>3</v>
      </c>
      <c r="HS22" s="110" t="str">
        <f t="shared" si="187"/>
        <v>B</v>
      </c>
      <c r="HT22" s="111" t="str">
        <f t="shared" si="188"/>
        <v>N</v>
      </c>
      <c r="HU22" s="109">
        <f t="shared" si="189"/>
        <v>-9</v>
      </c>
      <c r="HV22" s="110" t="str">
        <f t="shared" si="190"/>
        <v>P</v>
      </c>
      <c r="HW22" s="111" t="str">
        <f t="shared" si="191"/>
        <v>Y</v>
      </c>
      <c r="HX22" s="109">
        <f t="shared" si="192"/>
        <v>9</v>
      </c>
      <c r="HY22" s="110" t="str">
        <f t="shared" si="193"/>
        <v>P</v>
      </c>
      <c r="HZ22" s="111" t="str">
        <f t="shared" si="194"/>
        <v>Y</v>
      </c>
      <c r="IA22" s="109">
        <f t="shared" si="195"/>
        <v>-3</v>
      </c>
      <c r="IB22" s="110" t="str">
        <f t="shared" si="196"/>
        <v>P</v>
      </c>
      <c r="IC22" s="111" t="str">
        <f t="shared" si="197"/>
        <v>Y</v>
      </c>
      <c r="ID22" s="109">
        <f t="shared" si="198"/>
        <v>3</v>
      </c>
      <c r="IE22" s="110" t="str">
        <f t="shared" si="199"/>
        <v>B</v>
      </c>
      <c r="IF22" s="111" t="str">
        <f t="shared" si="200"/>
        <v>N</v>
      </c>
      <c r="IG22" s="109">
        <f t="shared" si="201"/>
        <v>-3</v>
      </c>
      <c r="IH22" s="110" t="str">
        <f t="shared" si="202"/>
        <v>B</v>
      </c>
      <c r="II22" s="111" t="str">
        <f t="shared" si="203"/>
        <v>N</v>
      </c>
      <c r="IJ22" s="109">
        <f t="shared" si="204"/>
        <v>3</v>
      </c>
      <c r="IK22" s="110" t="str">
        <f t="shared" si="205"/>
        <v>B</v>
      </c>
      <c r="IL22" s="111" t="str">
        <f t="shared" si="206"/>
        <v>N</v>
      </c>
      <c r="IM22" s="109">
        <f t="shared" si="207"/>
        <v>3</v>
      </c>
      <c r="IN22" s="110" t="str">
        <f t="shared" si="375"/>
        <v>B</v>
      </c>
      <c r="IO22" s="111" t="str">
        <f t="shared" si="208"/>
        <v>N</v>
      </c>
      <c r="IP22" s="109">
        <f t="shared" si="209"/>
        <v>-1</v>
      </c>
      <c r="IQ22" s="110" t="str">
        <f t="shared" si="210"/>
        <v>B</v>
      </c>
      <c r="IR22" s="111" t="str">
        <f t="shared" si="211"/>
        <v>N</v>
      </c>
      <c r="IS22" s="109">
        <f t="shared" si="212"/>
        <v>-1</v>
      </c>
      <c r="IT22" s="110" t="str">
        <f t="shared" si="213"/>
        <v>P</v>
      </c>
      <c r="IU22" s="111" t="str">
        <f t="shared" si="214"/>
        <v>Y</v>
      </c>
      <c r="IV22" s="109">
        <f t="shared" si="215"/>
        <v>1</v>
      </c>
      <c r="IW22" s="110" t="str">
        <f t="shared" si="216"/>
        <v>P</v>
      </c>
      <c r="IX22" s="111" t="str">
        <f t="shared" si="217"/>
        <v>Y</v>
      </c>
      <c r="IY22" s="109">
        <f t="shared" si="218"/>
        <v>1</v>
      </c>
      <c r="IZ22" s="110" t="str">
        <f t="shared" si="219"/>
        <v>B</v>
      </c>
      <c r="JA22" s="111" t="str">
        <f t="shared" si="220"/>
        <v>N</v>
      </c>
      <c r="JB22" s="109">
        <f t="shared" si="221"/>
        <v>3</v>
      </c>
      <c r="JC22" s="110" t="str">
        <f t="shared" si="222"/>
        <v>P</v>
      </c>
      <c r="JD22" s="111" t="str">
        <f t="shared" si="223"/>
        <v>Y</v>
      </c>
      <c r="JE22" s="109">
        <f t="shared" si="224"/>
        <v>3</v>
      </c>
      <c r="JF22" s="110" t="str">
        <f t="shared" si="225"/>
        <v>B</v>
      </c>
      <c r="JG22" s="111" t="str">
        <f t="shared" si="226"/>
        <v>N</v>
      </c>
      <c r="JH22" s="109">
        <f t="shared" si="227"/>
        <v>-3</v>
      </c>
      <c r="JI22" s="110" t="str">
        <f t="shared" si="228"/>
        <v>B</v>
      </c>
      <c r="JJ22" s="111" t="str">
        <f t="shared" si="229"/>
        <v>N</v>
      </c>
      <c r="JK22" s="109">
        <f t="shared" si="230"/>
        <v>-1</v>
      </c>
      <c r="JL22" s="110" t="str">
        <f t="shared" si="231"/>
        <v>P</v>
      </c>
      <c r="JM22" s="111" t="str">
        <f t="shared" si="232"/>
        <v>Y</v>
      </c>
      <c r="JN22" s="109">
        <f t="shared" si="233"/>
        <v>1</v>
      </c>
      <c r="JO22" s="110" t="str">
        <f t="shared" si="234"/>
        <v>B</v>
      </c>
      <c r="JP22" s="111" t="str">
        <f t="shared" si="235"/>
        <v>N</v>
      </c>
      <c r="JQ22" s="109">
        <f t="shared" si="236"/>
        <v>-3</v>
      </c>
      <c r="JR22" s="110" t="str">
        <f t="shared" si="237"/>
        <v>P</v>
      </c>
      <c r="JS22" s="111" t="str">
        <f t="shared" si="238"/>
        <v>Y</v>
      </c>
      <c r="JT22" s="109">
        <f t="shared" si="239"/>
        <v>3</v>
      </c>
      <c r="JU22" s="110" t="str">
        <f t="shared" si="240"/>
        <v>B</v>
      </c>
      <c r="JV22" s="111" t="str">
        <f t="shared" si="241"/>
        <v>N</v>
      </c>
      <c r="JW22" s="109">
        <f t="shared" si="242"/>
        <v>-9</v>
      </c>
      <c r="JX22" s="110" t="str">
        <f t="shared" si="243"/>
        <v>P</v>
      </c>
      <c r="JY22" s="111" t="str">
        <f t="shared" si="244"/>
        <v>Y</v>
      </c>
      <c r="JZ22" s="109">
        <f t="shared" si="245"/>
        <v>9</v>
      </c>
      <c r="KA22" s="110" t="str">
        <f t="shared" si="246"/>
        <v>P</v>
      </c>
      <c r="KB22" s="111" t="str">
        <f t="shared" si="247"/>
        <v>Y</v>
      </c>
      <c r="KC22" s="109">
        <f t="shared" si="248"/>
        <v>-3</v>
      </c>
      <c r="KD22" s="110" t="str">
        <f t="shared" si="376"/>
        <v>P</v>
      </c>
      <c r="KE22" s="111" t="str">
        <f t="shared" si="249"/>
        <v>Y</v>
      </c>
      <c r="KF22" s="109">
        <f t="shared" si="250"/>
        <v>10</v>
      </c>
      <c r="KG22" s="110" t="str">
        <f t="shared" si="251"/>
        <v>B</v>
      </c>
      <c r="KH22" s="111" t="str">
        <f t="shared" si="252"/>
        <v>N</v>
      </c>
      <c r="KI22" s="109">
        <f t="shared" si="253"/>
        <v>3</v>
      </c>
      <c r="KJ22" s="110" t="s">
        <v>6</v>
      </c>
      <c r="KK22" s="111" t="str">
        <f t="shared" si="254"/>
        <v>N</v>
      </c>
      <c r="KL22" s="109">
        <f t="shared" si="255"/>
        <v>5</v>
      </c>
      <c r="KM22" s="110" t="str">
        <f t="shared" si="256"/>
        <v>B</v>
      </c>
      <c r="KN22" s="111" t="str">
        <f t="shared" si="257"/>
        <v>N</v>
      </c>
      <c r="KO22" s="109">
        <f t="shared" si="258"/>
        <v>3</v>
      </c>
      <c r="KP22" s="110" t="str">
        <f t="shared" si="377"/>
        <v>B</v>
      </c>
      <c r="KQ22" s="111" t="str">
        <f t="shared" si="259"/>
        <v>N</v>
      </c>
      <c r="KR22" s="109">
        <f t="shared" si="260"/>
        <v>-1</v>
      </c>
      <c r="KS22" s="110" t="str">
        <f t="shared" si="261"/>
        <v>B</v>
      </c>
      <c r="KT22" s="111" t="str">
        <f t="shared" si="262"/>
        <v>N</v>
      </c>
      <c r="KU22" s="109">
        <f t="shared" si="263"/>
        <v>-1</v>
      </c>
      <c r="KV22" s="110" t="str">
        <f t="shared" si="264"/>
        <v>P</v>
      </c>
      <c r="KW22" s="111" t="str">
        <f t="shared" si="265"/>
        <v>Y</v>
      </c>
      <c r="KX22" s="109">
        <f t="shared" si="266"/>
        <v>1</v>
      </c>
      <c r="KY22" s="110" t="str">
        <f t="shared" si="267"/>
        <v>P</v>
      </c>
      <c r="KZ22" s="111" t="str">
        <f t="shared" si="268"/>
        <v>Y</v>
      </c>
      <c r="LA22" s="109">
        <f t="shared" si="269"/>
        <v>1</v>
      </c>
      <c r="LB22" s="110" t="str">
        <f t="shared" si="270"/>
        <v>B</v>
      </c>
      <c r="LC22" s="111" t="str">
        <f t="shared" si="271"/>
        <v>N</v>
      </c>
      <c r="LD22" s="109">
        <f t="shared" si="272"/>
        <v>3</v>
      </c>
      <c r="LE22" s="110" t="str">
        <f t="shared" si="273"/>
        <v>B</v>
      </c>
      <c r="LF22" s="111" t="str">
        <f t="shared" si="274"/>
        <v>N</v>
      </c>
      <c r="LG22" s="109">
        <f t="shared" si="275"/>
        <v>-3</v>
      </c>
      <c r="LH22" s="110" t="str">
        <f t="shared" si="276"/>
        <v>B</v>
      </c>
      <c r="LI22" s="111" t="str">
        <f t="shared" si="277"/>
        <v>N</v>
      </c>
      <c r="LJ22" s="109">
        <f t="shared" si="278"/>
        <v>-3</v>
      </c>
      <c r="LK22" s="110" t="str">
        <f t="shared" si="279"/>
        <v>P</v>
      </c>
      <c r="LL22" s="111" t="str">
        <f t="shared" si="280"/>
        <v>Y</v>
      </c>
      <c r="LM22" s="109">
        <f t="shared" si="281"/>
        <v>-3</v>
      </c>
      <c r="LN22" s="110" t="str">
        <f t="shared" si="282"/>
        <v>P</v>
      </c>
      <c r="LO22" s="111" t="str">
        <f t="shared" si="283"/>
        <v>Y</v>
      </c>
      <c r="LP22" s="109">
        <f t="shared" si="284"/>
        <v>1</v>
      </c>
      <c r="LQ22" s="110" t="str">
        <f t="shared" si="285"/>
        <v>B</v>
      </c>
      <c r="LR22" s="111" t="str">
        <f t="shared" si="286"/>
        <v>N</v>
      </c>
      <c r="LS22" s="109">
        <f t="shared" si="287"/>
        <v>-3</v>
      </c>
      <c r="LT22" s="110" t="str">
        <f t="shared" si="288"/>
        <v>P</v>
      </c>
      <c r="LU22" s="111" t="str">
        <f t="shared" si="289"/>
        <v>Y</v>
      </c>
      <c r="LV22" s="109">
        <f t="shared" si="290"/>
        <v>3</v>
      </c>
      <c r="LW22" s="110" t="str">
        <f t="shared" si="291"/>
        <v>P</v>
      </c>
      <c r="LX22" s="111" t="str">
        <f t="shared" si="292"/>
        <v>Y</v>
      </c>
      <c r="LY22" s="109">
        <f t="shared" si="293"/>
        <v>9</v>
      </c>
      <c r="LZ22" s="110" t="str">
        <f t="shared" si="294"/>
        <v>P</v>
      </c>
      <c r="MA22" s="111" t="str">
        <f t="shared" si="295"/>
        <v>Y</v>
      </c>
      <c r="MB22" s="109">
        <f t="shared" si="296"/>
        <v>9</v>
      </c>
      <c r="MC22" s="110" t="str">
        <f t="shared" si="297"/>
        <v>P</v>
      </c>
      <c r="MD22" s="111" t="str">
        <f t="shared" si="298"/>
        <v>Y</v>
      </c>
      <c r="ME22" s="109">
        <f t="shared" si="299"/>
        <v>-3</v>
      </c>
      <c r="MF22" s="110" t="str">
        <f t="shared" si="300"/>
        <v>P</v>
      </c>
      <c r="MG22" s="111" t="str">
        <f t="shared" si="301"/>
        <v>Y</v>
      </c>
      <c r="MH22" s="109">
        <f t="shared" si="302"/>
        <v>10</v>
      </c>
      <c r="MI22" s="110" t="str">
        <f t="shared" si="303"/>
        <v>B</v>
      </c>
      <c r="MJ22" s="111" t="str">
        <f t="shared" si="304"/>
        <v>N</v>
      </c>
      <c r="MK22" s="109">
        <f t="shared" si="305"/>
        <v>3</v>
      </c>
      <c r="ML22" s="110" t="str">
        <f t="shared" si="306"/>
        <v>P</v>
      </c>
      <c r="MM22" s="111" t="str">
        <f t="shared" si="307"/>
        <v>Y</v>
      </c>
      <c r="MN22" s="109">
        <f t="shared" si="308"/>
        <v>10</v>
      </c>
      <c r="MO22" s="110" t="str">
        <f t="shared" si="309"/>
        <v>B</v>
      </c>
      <c r="MP22" s="111" t="str">
        <f t="shared" si="310"/>
        <v>N</v>
      </c>
      <c r="MQ22" s="109">
        <f t="shared" si="311"/>
        <v>3</v>
      </c>
      <c r="MR22" s="110" t="str">
        <f t="shared" si="378"/>
        <v>B</v>
      </c>
      <c r="MS22" s="111" t="str">
        <f t="shared" si="312"/>
        <v>N</v>
      </c>
      <c r="MT22" s="109">
        <f t="shared" si="313"/>
        <v>-1</v>
      </c>
      <c r="MU22" s="110" t="str">
        <f t="shared" si="314"/>
        <v>B</v>
      </c>
      <c r="MV22" s="111" t="str">
        <f t="shared" si="315"/>
        <v>N</v>
      </c>
      <c r="MW22" s="109">
        <f t="shared" si="316"/>
        <v>-1</v>
      </c>
      <c r="MX22" s="110" t="str">
        <f t="shared" si="317"/>
        <v>P</v>
      </c>
      <c r="MY22" s="111" t="str">
        <f t="shared" si="318"/>
        <v>Y</v>
      </c>
      <c r="MZ22" s="109">
        <f t="shared" si="319"/>
        <v>1</v>
      </c>
      <c r="NA22" s="110" t="str">
        <f t="shared" si="320"/>
        <v>P</v>
      </c>
      <c r="NB22" s="111" t="str">
        <f t="shared" si="321"/>
        <v>Y</v>
      </c>
      <c r="NC22" s="109">
        <f t="shared" si="322"/>
        <v>1</v>
      </c>
      <c r="ND22" s="110" t="str">
        <f t="shared" si="323"/>
        <v>B</v>
      </c>
      <c r="NE22" s="111" t="str">
        <f t="shared" si="324"/>
        <v>N</v>
      </c>
      <c r="NF22" s="109">
        <f t="shared" si="325"/>
        <v>3</v>
      </c>
      <c r="NG22" s="110" t="str">
        <f t="shared" si="326"/>
        <v>P</v>
      </c>
      <c r="NH22" s="111" t="str">
        <f t="shared" si="327"/>
        <v>Y</v>
      </c>
      <c r="NI22" s="109">
        <f t="shared" si="328"/>
        <v>3</v>
      </c>
      <c r="NJ22" s="110" t="str">
        <f t="shared" si="329"/>
        <v>P</v>
      </c>
      <c r="NK22" s="111" t="str">
        <f t="shared" si="330"/>
        <v>Y</v>
      </c>
      <c r="NL22" s="109">
        <f t="shared" si="331"/>
        <v>1</v>
      </c>
      <c r="NM22" s="110" t="str">
        <f t="shared" si="332"/>
        <v>B</v>
      </c>
      <c r="NN22" s="111" t="str">
        <f t="shared" si="333"/>
        <v>N</v>
      </c>
      <c r="NO22" s="109">
        <f t="shared" si="379"/>
        <v>-3</v>
      </c>
      <c r="NP22" s="130">
        <f t="shared" si="380"/>
        <v>9</v>
      </c>
      <c r="NQ22" s="131">
        <f t="shared" si="381"/>
        <v>1</v>
      </c>
      <c r="NR22" s="132" t="str">
        <f t="shared" si="382"/>
        <v/>
      </c>
      <c r="NS22" s="331">
        <f t="shared" si="383"/>
        <v>-3</v>
      </c>
      <c r="NT22" s="325">
        <f t="shared" si="384"/>
        <v>3</v>
      </c>
      <c r="NU22" s="325">
        <f t="shared" si="385"/>
        <v>1</v>
      </c>
      <c r="NV22" s="325">
        <f t="shared" si="386"/>
        <v>-1</v>
      </c>
      <c r="NW22" s="325">
        <f t="shared" si="387"/>
        <v>-1</v>
      </c>
      <c r="NX22" s="325">
        <f t="shared" si="388"/>
        <v>-1</v>
      </c>
      <c r="NY22" s="325">
        <f t="shared" si="389"/>
        <v>1</v>
      </c>
      <c r="NZ22" s="325">
        <f t="shared" si="390"/>
        <v>1</v>
      </c>
      <c r="OA22" s="325">
        <f t="shared" si="391"/>
        <v>-3</v>
      </c>
      <c r="OB22" s="325" t="str">
        <f t="shared" si="392"/>
        <v>123450</v>
      </c>
      <c r="OC22" s="325">
        <f t="shared" si="393"/>
        <v>-3</v>
      </c>
      <c r="OD22" s="325">
        <f t="shared" si="394"/>
        <v>-1</v>
      </c>
      <c r="OE22" s="325">
        <f t="shared" si="395"/>
        <v>1</v>
      </c>
      <c r="OF22" s="325">
        <f t="shared" si="396"/>
        <v>-3</v>
      </c>
      <c r="OG22" s="325">
        <f t="shared" si="397"/>
        <v>3</v>
      </c>
      <c r="OH22" s="325">
        <f t="shared" si="398"/>
        <v>-9</v>
      </c>
      <c r="OI22" s="325">
        <f t="shared" si="399"/>
        <v>9</v>
      </c>
      <c r="OJ22" s="325">
        <f t="shared" si="400"/>
        <v>3</v>
      </c>
      <c r="OK22" s="326">
        <f t="shared" si="401"/>
        <v>10</v>
      </c>
      <c r="OL22" s="326">
        <f t="shared" si="402"/>
        <v>3</v>
      </c>
      <c r="OM22" s="326">
        <f t="shared" si="403"/>
        <v>-3</v>
      </c>
      <c r="ON22" s="326">
        <f t="shared" si="404"/>
        <v>3</v>
      </c>
      <c r="OO22" s="326">
        <f t="shared" si="405"/>
        <v>-1</v>
      </c>
      <c r="OP22" s="326">
        <f t="shared" si="406"/>
        <v>-1</v>
      </c>
      <c r="OQ22" s="326">
        <f t="shared" si="407"/>
        <v>1</v>
      </c>
      <c r="OR22" s="326">
        <f t="shared" si="408"/>
        <v>1</v>
      </c>
      <c r="OS22" s="326">
        <f t="shared" si="409"/>
        <v>3</v>
      </c>
      <c r="OT22" s="326">
        <f t="shared" si="410"/>
        <v>3</v>
      </c>
      <c r="OU22" s="326">
        <f t="shared" si="411"/>
        <v>-3</v>
      </c>
      <c r="OV22" s="326">
        <f t="shared" si="412"/>
        <v>-1</v>
      </c>
      <c r="OW22" s="326">
        <f t="shared" si="413"/>
        <v>1</v>
      </c>
      <c r="OX22" s="326">
        <f t="shared" si="414"/>
        <v>-3</v>
      </c>
      <c r="OY22" s="326">
        <f t="shared" si="415"/>
        <v>3</v>
      </c>
      <c r="OZ22" s="326">
        <f t="shared" si="416"/>
        <v>-9</v>
      </c>
      <c r="PA22" s="326">
        <f t="shared" si="417"/>
        <v>9</v>
      </c>
      <c r="PB22" s="326">
        <f t="shared" si="418"/>
        <v>-3</v>
      </c>
      <c r="PC22" s="325">
        <f t="shared" si="419"/>
        <v>10</v>
      </c>
      <c r="PD22" s="325">
        <f t="shared" si="420"/>
        <v>3</v>
      </c>
      <c r="PE22" s="325">
        <f t="shared" si="421"/>
        <v>-1</v>
      </c>
      <c r="PF22" s="325">
        <f t="shared" si="422"/>
        <v>-1</v>
      </c>
      <c r="PG22" s="325">
        <f t="shared" si="423"/>
        <v>1</v>
      </c>
      <c r="PH22" s="325">
        <f t="shared" si="424"/>
        <v>1</v>
      </c>
      <c r="PI22" s="325">
        <f t="shared" si="425"/>
        <v>3</v>
      </c>
      <c r="PJ22" s="325">
        <f t="shared" si="426"/>
        <v>3</v>
      </c>
      <c r="PK22" s="325">
        <f t="shared" si="427"/>
        <v>-3</v>
      </c>
      <c r="PL22" s="325">
        <f t="shared" si="428"/>
        <v>-1</v>
      </c>
      <c r="PM22" s="325">
        <f t="shared" si="429"/>
        <v>1</v>
      </c>
      <c r="PN22" s="325">
        <f t="shared" si="430"/>
        <v>-3</v>
      </c>
      <c r="PO22" s="325">
        <f t="shared" si="431"/>
        <v>3</v>
      </c>
      <c r="PP22" s="325">
        <f t="shared" si="432"/>
        <v>-9</v>
      </c>
      <c r="PQ22" s="325">
        <f t="shared" si="433"/>
        <v>9</v>
      </c>
      <c r="PR22" s="325">
        <f t="shared" si="434"/>
        <v>-3</v>
      </c>
      <c r="PS22" s="325">
        <f t="shared" si="435"/>
        <v>3</v>
      </c>
      <c r="PT22" s="325">
        <f t="shared" si="436"/>
        <v>-3</v>
      </c>
      <c r="PU22" s="326">
        <f t="shared" si="437"/>
        <v>3</v>
      </c>
      <c r="PV22" s="326">
        <f t="shared" si="438"/>
        <v>3</v>
      </c>
      <c r="PW22" s="326">
        <f t="shared" si="439"/>
        <v>-1</v>
      </c>
      <c r="PX22" s="326">
        <f t="shared" si="440"/>
        <v>-1</v>
      </c>
      <c r="PY22" s="326">
        <f t="shared" si="441"/>
        <v>1</v>
      </c>
      <c r="PZ22" s="326">
        <f t="shared" si="442"/>
        <v>1</v>
      </c>
      <c r="QA22" s="326">
        <f t="shared" si="443"/>
        <v>3</v>
      </c>
      <c r="QB22" s="326">
        <f t="shared" si="444"/>
        <v>3</v>
      </c>
      <c r="QC22" s="326">
        <f t="shared" si="445"/>
        <v>-3</v>
      </c>
      <c r="QD22" s="326">
        <f t="shared" si="446"/>
        <v>-1</v>
      </c>
      <c r="QE22" s="326">
        <f t="shared" si="447"/>
        <v>1</v>
      </c>
      <c r="QF22" s="326">
        <f t="shared" si="448"/>
        <v>-3</v>
      </c>
      <c r="QG22" s="326">
        <f t="shared" si="449"/>
        <v>3</v>
      </c>
      <c r="QH22" s="326">
        <f t="shared" si="450"/>
        <v>-9</v>
      </c>
      <c r="QI22" s="326">
        <f t="shared" si="451"/>
        <v>9</v>
      </c>
      <c r="QJ22" s="326">
        <f t="shared" si="452"/>
        <v>-3</v>
      </c>
      <c r="QK22" s="326">
        <f t="shared" si="453"/>
        <v>10</v>
      </c>
      <c r="QL22" s="326">
        <f t="shared" si="454"/>
        <v>3</v>
      </c>
      <c r="QM22" s="325">
        <f t="shared" si="455"/>
        <v>5</v>
      </c>
      <c r="QN22" s="325">
        <f t="shared" si="456"/>
        <v>3</v>
      </c>
      <c r="QO22" s="325">
        <f t="shared" si="457"/>
        <v>-1</v>
      </c>
      <c r="QP22" s="325">
        <f t="shared" si="458"/>
        <v>-1</v>
      </c>
      <c r="QQ22" s="325">
        <f t="shared" si="459"/>
        <v>1</v>
      </c>
      <c r="QR22" s="325">
        <f t="shared" si="460"/>
        <v>1</v>
      </c>
      <c r="QS22" s="325">
        <f t="shared" si="461"/>
        <v>3</v>
      </c>
      <c r="QT22" s="325">
        <f t="shared" si="462"/>
        <v>-3</v>
      </c>
      <c r="QU22" s="325">
        <f t="shared" si="463"/>
        <v>-3</v>
      </c>
      <c r="QV22" s="325">
        <f t="shared" si="464"/>
        <v>-3</v>
      </c>
      <c r="QW22" s="325">
        <f t="shared" si="465"/>
        <v>1</v>
      </c>
      <c r="QX22" s="325">
        <f t="shared" si="466"/>
        <v>0</v>
      </c>
      <c r="QY22" s="325">
        <f t="shared" si="467"/>
        <v>3</v>
      </c>
      <c r="QZ22" s="325">
        <f t="shared" si="468"/>
        <v>9</v>
      </c>
      <c r="RA22" s="325">
        <f t="shared" si="469"/>
        <v>9</v>
      </c>
      <c r="RB22" s="325">
        <f t="shared" si="470"/>
        <v>-3</v>
      </c>
      <c r="RC22" s="325">
        <f t="shared" si="471"/>
        <v>10</v>
      </c>
      <c r="RD22" s="325">
        <f t="shared" si="472"/>
        <v>3</v>
      </c>
      <c r="RE22" s="326">
        <f t="shared" si="473"/>
        <v>10</v>
      </c>
      <c r="RF22" s="326">
        <f t="shared" si="474"/>
        <v>3</v>
      </c>
      <c r="RG22" s="326">
        <f t="shared" si="475"/>
        <v>-1</v>
      </c>
      <c r="RH22" s="326">
        <f t="shared" si="476"/>
        <v>-1</v>
      </c>
      <c r="RI22" s="326">
        <f t="shared" si="477"/>
        <v>1</v>
      </c>
      <c r="RJ22" s="326">
        <f t="shared" si="478"/>
        <v>1</v>
      </c>
      <c r="RK22" s="326">
        <f t="shared" si="479"/>
        <v>3</v>
      </c>
      <c r="RL22" s="326">
        <f t="shared" si="480"/>
        <v>3</v>
      </c>
      <c r="RM22" s="326">
        <f t="shared" si="481"/>
        <v>1</v>
      </c>
      <c r="RN22" s="332">
        <f t="shared" si="482"/>
        <v>-3</v>
      </c>
      <c r="RO22" s="108">
        <v>22</v>
      </c>
      <c r="RP22" s="112">
        <f t="shared" si="528"/>
        <v>17</v>
      </c>
      <c r="RQ22" s="110" t="str" cm="1">
        <f t="array" ref="RQ22">IFERROR(INDEX($NS$4:$RN$4,_xlfn.AGGREGATE(15,6,COLUMN($NS$4:$RN$4)-COLUMN($NR$1)/($NS22:$RN22=LARGE($NS22:$RN22,1)),COLUMNS($RN$4:$RN$4))),"")</f>
        <v>ED</v>
      </c>
      <c r="RR22" s="110" t="str" cm="1">
        <f t="array" ref="RR22">IFERROR(INDEX($NS$4:$RN$4,_xlfn.AGGREGATE(15,6,COLUMN($NS$4:$RN$4)-COLUMN($NR$1)/($NS22:$RN22=LARGE($NS22:$RN22,2)),COLUMNS($RN$4:$RO$4))),"")</f>
        <v>GF</v>
      </c>
      <c r="RS22" s="110" t="str" cm="1">
        <f t="array" ref="RS22">IFERROR(INDEX($NS$4:$RN$4,_xlfn.AGGREGATE(15,6,COLUMN($NS$4:$RN$4)-COLUMN($NR$1)/($NS22:$RN22=LARGE($NS22:$RN22,3)),COLUMNS($RN$4:$RP$4))),"")</f>
        <v>KD</v>
      </c>
      <c r="RT22" s="110" t="str" cm="1">
        <f t="array" ref="RT22">IFERROR(INDEX($NS$4:$RN$4,_xlfn.AGGREGATE(15,6,COLUMN($NS$4:$RN$4)-COLUMN($NR$1)/($NS22:$RN22=LARGE($NS22:$RN22,4)),COLUMNS($RN$4:$RQ$4))),"")</f>
        <v>MF</v>
      </c>
      <c r="RU22" s="110" t="str" cm="1">
        <f t="array" ref="RU22">IFERROR(INDEX($NS$4:$RN$4,_xlfn.AGGREGATE(15,6,COLUMN($NS$4:$RN$4)-COLUMN($NR$1)/($NS22:$RN22=LARGE($NS22:$RN22,5)),COLUMNS($RN$4:$RR$4))),"")</f>
        <v>ML</v>
      </c>
      <c r="RV22" s="110" t="str" cm="1">
        <f t="array" ref="RV22">IFERROR(INDEX($NS$4:$RN$4,_xlfn.AGGREGATE(15,6,COLUMN($NS$4:$RN$4)-COLUMN($NR$1)/($NS22:$RN22=LARGE($NS22:$RN22,6)),COLUMNS($RN$4:$RS$4))),"")</f>
        <v>LZ</v>
      </c>
      <c r="RW22" s="108" t="str">
        <f t="shared" si="499"/>
        <v/>
      </c>
      <c r="RX22" s="111" t="str">
        <f t="shared" ca="1" si="500"/>
        <v>R</v>
      </c>
      <c r="RY22" s="111" t="e" cm="1">
        <f t="array" aca="1" ref="RY22" ca="1">IF(INDIRECT(VLOOKUP(RY21,General!AC:AE,3,FALSE)&amp;RO21)&gt;0,RY21,RW21)</f>
        <v>#N/A</v>
      </c>
      <c r="RZ22" s="112">
        <f t="shared" ca="1" si="501"/>
        <v>1</v>
      </c>
      <c r="SA22" s="110" t="s">
        <v>45</v>
      </c>
      <c r="SB22" s="111" t="s">
        <v>45</v>
      </c>
      <c r="SC22" s="111" t="s">
        <v>45</v>
      </c>
      <c r="SD22" s="111" t="s">
        <v>45</v>
      </c>
      <c r="SE22" s="111" t="s">
        <v>45</v>
      </c>
      <c r="SF22" s="109" t="s">
        <v>45</v>
      </c>
      <c r="SG22" s="133" t="e">
        <f ca="1">IF(RQ22="",-1,COUNTIF(INDIRECT(SA22&amp;$DN$10):INDIRECT(SA22&amp;RO22),"Y"))</f>
        <v>#REF!</v>
      </c>
      <c r="SH22" s="136" t="e">
        <f ca="1">IF(RR22="",-1,COUNTIF(INDIRECT(SB22&amp;$DN$10):INDIRECT(SB22&amp;RO22),"Y"))</f>
        <v>#REF!</v>
      </c>
      <c r="SI22" s="136" t="e">
        <f ca="1">IF(RS22="",-1,COUNTIF(INDIRECT(SC22&amp;$DN$10):INDIRECT(SC22&amp;RO22),"Y"))</f>
        <v>#REF!</v>
      </c>
      <c r="SJ22" s="134" t="e">
        <f ca="1">IF(RT22="",-1,COUNTIF(INDIRECT(SD22&amp;$DN$10):INDIRECT(SD22&amp;RO22),"Y"))</f>
        <v>#REF!</v>
      </c>
      <c r="SK22" s="138" t="e">
        <f ca="1">IF(RU22="",-1,COUNTIF(INDIRECT(SE22&amp;$DN$10):INDIRECT(SE22&amp;RO22),"Y"))</f>
        <v>#REF!</v>
      </c>
      <c r="SL22" s="138" t="e">
        <f ca="1">IF(RV22="",-1,COUNTIF(INDIRECT(SF22&amp;$DN$10):INDIRECT(SF22&amp;RO22),"Y"))</f>
        <v>#REF!</v>
      </c>
      <c r="SM22" s="110" t="str" cm="1">
        <f t="array" ref="SM22">IFERROR(INDEX($DP$22:$DU$22,_xlfn.AGGREGATE(15,6,COLUMN($DP$22:$DU$22)-COLUMN($DO$22)/($NR$22:$NW$22=MAX($NR$22:$NW$22)),COLUMNS($DP$22:RQ22))),"")</f>
        <v/>
      </c>
      <c r="SN22" s="111" t="str" cm="1">
        <f t="array" ref="SN22">IFERROR(INDEX($DP$22:$DU$22,_xlfn.AGGREGATE(15,6,COLUMN($DP$22:$DU$22)-COLUMN($DO$22)/($NR$22:$NW$22=MAX($NR$22:$NW$22)),COLUMNS($DP$22:RR22))),"")</f>
        <v/>
      </c>
      <c r="SO22" s="111" t="str" cm="1">
        <f t="array" ref="SO22">IFERROR(INDEX($DP$22:$DU$22,_xlfn.AGGREGATE(15,6,COLUMN($DP$22:$DU$22)-COLUMN($DO$22)/($NR$22:$NW$22=MAX($NR$22:$NW$22)),COLUMNS($DP$22:RS22))),"")</f>
        <v/>
      </c>
      <c r="SP22" s="111" t="str" cm="1">
        <f t="array" ref="SP22">IFERROR(INDEX($DP$22:$DU$22,_xlfn.AGGREGATE(15,6,COLUMN($DP$22:$DU$22)-COLUMN($DO$22)/($NR$22:$NW$22=MAX($NR$22:$NW$22)),COLUMNS($DP$22:RT22))),"")</f>
        <v/>
      </c>
      <c r="SQ22" s="111" t="str" cm="1">
        <f t="array" ref="SQ22">IFERROR(INDEX($DP$22:$DU$22,_xlfn.AGGREGATE(15,6,COLUMN($DP$22:$DU$22)-COLUMN($DO$22)/($NR$22:$NW$22=MAX($NR$22:$NW$22)),COLUMNS($DP$22:RU22))),"")</f>
        <v/>
      </c>
      <c r="SR22" s="109" t="str" cm="1">
        <f t="array" ref="SR22">IFERROR(INDEX($DP$22:$DU$22,_xlfn.AGGREGATE(15,6,COLUMN($DP$22:$DU$22)-COLUMN($DO$22)/($NR$22:$NW$22=MAX($NR$22:$NW$22)),COLUMNS($DP$22:RV22))),"")</f>
        <v/>
      </c>
      <c r="SS22" s="114">
        <f t="shared" ca="1" si="485"/>
        <v>6</v>
      </c>
      <c r="ST22" s="112">
        <f t="shared" ca="1" si="502"/>
        <v>1</v>
      </c>
      <c r="SU22" s="137" t="str" cm="1">
        <f t="array" aca="1" ref="SU22" ca="1">INDEX(SM22:SR22,1,ST22)</f>
        <v/>
      </c>
      <c r="SV22" s="110" t="str">
        <f t="shared" ca="1" si="21"/>
        <v>B</v>
      </c>
      <c r="SW22" s="111" t="str">
        <f t="shared" ca="1" si="22"/>
        <v>T</v>
      </c>
      <c r="SX22" s="111" t="str">
        <f t="shared" si="23"/>
        <v>C</v>
      </c>
      <c r="SY22" s="111" t="str">
        <f t="shared" ca="1" si="12"/>
        <v>B</v>
      </c>
      <c r="SZ22" s="111" t="str">
        <f t="shared" ca="1" si="13"/>
        <v>1</v>
      </c>
      <c r="TA22" s="111" t="str">
        <f t="shared" si="14"/>
        <v>F2F2</v>
      </c>
      <c r="TB22" s="114" t="str">
        <f t="shared" si="334"/>
        <v/>
      </c>
      <c r="TC22" s="114" t="str">
        <f t="shared" si="335"/>
        <v/>
      </c>
      <c r="TD22" s="114" t="str">
        <f t="shared" si="336"/>
        <v/>
      </c>
      <c r="TE22" s="114" t="str">
        <f t="shared" si="337"/>
        <v/>
      </c>
      <c r="TF22" s="114" t="str">
        <f t="shared" si="338"/>
        <v/>
      </c>
      <c r="TG22" s="114" t="str">
        <f t="shared" si="339"/>
        <v/>
      </c>
      <c r="TH22" s="114" t="e">
        <f t="shared" ca="1" si="340"/>
        <v>#VALUE!</v>
      </c>
      <c r="TI22" s="114">
        <f t="shared" ca="1" si="341"/>
        <v>2</v>
      </c>
      <c r="TJ22" s="110">
        <f t="shared" si="15"/>
        <v>-3</v>
      </c>
      <c r="TK22" s="111">
        <f>IF(CC22="",0,IFERROR(VLOOKUP(CC17&amp;CC18&amp;CC19&amp;CC20&amp;CC21&amp;CC22,General!I:J,2,FALSE),0))</f>
        <v>-1</v>
      </c>
      <c r="TL22" s="111">
        <f>IF(CF22="",0,IFERROR(VLOOKUP(CF17&amp;CF18&amp;CF19&amp;CF20&amp;CF21&amp;CF22,General!I:J,2,FALSE),0))</f>
        <v>1</v>
      </c>
      <c r="TM22" s="111">
        <f>IF(CI22="",0,IFERROR(VLOOKUP(CI17&amp;CI18&amp;CI19&amp;CI20&amp;CI21&amp;CI22,General!I:J,2,FALSE),0))</f>
        <v>-1</v>
      </c>
      <c r="TN22" s="111">
        <f>IF(CL22="",0,IFERROR(VLOOKUP(CL17&amp;CL18&amp;CL19&amp;CL20&amp;CL21&amp;CL22,General!I:J,2,FALSE),0))</f>
        <v>1</v>
      </c>
      <c r="TO22" s="111">
        <f>IF(CO22="",0,IFERROR(VLOOKUP(CO17&amp;CO18&amp;CO19&amp;CO20&amp;CO21&amp;CO22,General!I:J,2,FALSE),0))</f>
        <v>-1</v>
      </c>
      <c r="TP22" s="111">
        <f>IF(CR22="",0,IFERROR(VLOOKUP(CR17&amp;CR18&amp;CR19&amp;CR20&amp;CR21&amp;CR22,General!I:J,2,FALSE),0))</f>
        <v>-1</v>
      </c>
      <c r="TQ22" s="111">
        <f>IF(CU22="",0,IFERROR(VLOOKUP(CU17&amp;CU18&amp;CU19&amp;CU20&amp;CU21&amp;CU22,General!I:J,2,FALSE),0))</f>
        <v>1</v>
      </c>
      <c r="TR22" s="111">
        <f>IF(CX22="",0,IFERROR(VLOOKUP(CX17&amp;CX18&amp;CX19&amp;CX20&amp;CX21&amp;CX22,General!I:J,2,FALSE),0))</f>
        <v>1</v>
      </c>
      <c r="TS22" s="111">
        <f>IF(DA22="",0,IFERROR(VLOOKUP(DA17&amp;DA18&amp;DA19&amp;DA20&amp;DA21&amp;DA22,General!I:J,2,FALSE),0))</f>
        <v>1</v>
      </c>
      <c r="TT22" s="111">
        <f>IF(DD22="",0,IFERROR(VLOOKUP(DD17&amp;DD18&amp;DD19&amp;DD20&amp;DD21&amp;DD22,General!I:J,2,FALSE),0))</f>
        <v>1</v>
      </c>
      <c r="TU22" s="111">
        <f>IF(DG22="",0,IFERROR(VLOOKUP(DG17&amp;DG18&amp;DG19&amp;DG20&amp;DG21&amp;DG22,General!I:J,2,FALSE),0))</f>
        <v>-1</v>
      </c>
      <c r="TV22" s="111">
        <f>IF(DJ22="",0,IFERROR(VLOOKUP(DJ17&amp;DJ18&amp;DJ19&amp;DJ20&amp;DJ21&amp;DJ22,General!I:J,2,FALSE),0))</f>
        <v>-1</v>
      </c>
      <c r="TW22" s="111">
        <f>IF(DM22="",0,IFERROR(VLOOKUP(DM17&amp;DM18&amp;DM19&amp;DM20&amp;DM21&amp;DM22,General!I:J,2,FALSE),0))</f>
        <v>1</v>
      </c>
      <c r="TX22" s="111">
        <f>IF(DP22="",0,IFERROR(VLOOKUP(DP17&amp;DP18&amp;DP19&amp;DP20&amp;DP21&amp;DP22,General!I:J,2,FALSE),0))</f>
        <v>-1</v>
      </c>
      <c r="TY22" s="111">
        <f>IF(DS22="",0,IFERROR(VLOOKUP(DS17&amp;DS18&amp;DS19&amp;DS20&amp;DS21&amp;DS22,General!I:J,2,FALSE),0))</f>
        <v>1</v>
      </c>
      <c r="TZ22" s="111">
        <f>IF(DV22="",0,IFERROR(VLOOKUP(DV17&amp;DV18&amp;DV19&amp;DV20&amp;DV21&amp;DV22,General!I:J,2,FALSE),0))</f>
        <v>-1</v>
      </c>
      <c r="UA22" s="111">
        <f>IF(DY22="",0,IFERROR(VLOOKUP(DY17&amp;DY18&amp;DY19&amp;DY20&amp;DY21&amp;DY22,General!I:J,2,FALSE),0))</f>
        <v>1</v>
      </c>
      <c r="UB22" s="111">
        <f>IF(EE22="",0,IFERROR(VLOOKUP(EE17&amp;EE18&amp;EE19&amp;EE20&amp;EE21&amp;EE22,General!I:J,2,FALSE),0))</f>
        <v>1</v>
      </c>
      <c r="UC22" s="111">
        <f>IF(EH22="",0,IFERROR(VLOOKUP(EH17&amp;EH18&amp;EH19&amp;EH20&amp;EH21&amp;EH22,General!I:J,2,FALSE),0))</f>
        <v>-1</v>
      </c>
      <c r="UD22" s="111">
        <f>IF(EK22="",0,IFERROR(VLOOKUP(EK17&amp;EK18&amp;EK19&amp;EK20&amp;EK21&amp;EK22,General!I:J,2,FALSE),0))</f>
        <v>1</v>
      </c>
      <c r="UE22" s="111">
        <f>IF(EN22="",0,IFERROR(VLOOKUP(EN17&amp;EN18&amp;EN19&amp;EN20&amp;EN21&amp;EN22,General!I:J,2,FALSE),0))</f>
        <v>-1</v>
      </c>
      <c r="UF22" s="111">
        <f>IF(EQ22="",0,IFERROR(VLOOKUP(EQ17&amp;EQ18&amp;EQ19&amp;EQ20&amp;EQ21&amp;EQ22,General!I:J,2,FALSE),0))</f>
        <v>-1</v>
      </c>
      <c r="UG22" s="111">
        <f>IF(ET22="",0,IFERROR(VLOOKUP(ET17&amp;ET18&amp;ET19&amp;ET20&amp;ET21&amp;ET22,General!I:J,2,FALSE),0))</f>
        <v>-1</v>
      </c>
      <c r="UH22" s="111">
        <f>IF(EW22="",0,IFERROR(VLOOKUP(EW17&amp;EW18&amp;EW19&amp;EW20&amp;EW21&amp;EW22,General!I:J,2,FALSE),0))</f>
        <v>1</v>
      </c>
      <c r="UI22" s="111">
        <f>IF(EZ22="",0,IFERROR(VLOOKUP(EZ17&amp;EZ18&amp;EZ19&amp;EZ20&amp;EZ21&amp;EZ22,General!I:J,2,FALSE),0))</f>
        <v>1</v>
      </c>
      <c r="UJ22" s="111">
        <f>IF(FC22="",0,IFERROR(VLOOKUP(FC17&amp;FC18&amp;FC19&amp;FC20&amp;FC21&amp;FC22,General!I:J,2,FALSE),0))</f>
        <v>-1</v>
      </c>
      <c r="UK22" s="111">
        <f>IF(FF22="",0,IFERROR(VLOOKUP(FF17&amp;FF18&amp;FF19&amp;FF20&amp;FF21&amp;FF22,General!I:J,2,FALSE),0))</f>
        <v>1</v>
      </c>
      <c r="UL22" s="111">
        <f>IF(FI22="",0,IFERROR(VLOOKUP(FI17&amp;FI18&amp;FI19&amp;FI20&amp;FI21&amp;FI22,General!I:J,2,FALSE),0))</f>
        <v>-1</v>
      </c>
      <c r="UM22" s="111">
        <f>IF(FL22="",0,IFERROR(VLOOKUP(FL17&amp;FL18&amp;FL19&amp;FL20&amp;FL21&amp;FL22,General!I:J,2,FALSE),0))</f>
        <v>-1</v>
      </c>
      <c r="UN22" s="111">
        <f>IF(FO22="",0,IFERROR(VLOOKUP(FO17&amp;FO18&amp;FO19&amp;FO20&amp;FO21&amp;FO22,General!I:J,2,FALSE),0))</f>
        <v>1</v>
      </c>
      <c r="UO22" s="111">
        <f>IF(FR22="",0,IFERROR(VLOOKUP(FR17&amp;FR18&amp;FR19&amp;FR20&amp;FR21&amp;FR22,General!I:J,2,FALSE),0))</f>
        <v>-1</v>
      </c>
      <c r="UP22" s="111">
        <f>IF(FU22="",0,IFERROR(VLOOKUP(FU17&amp;FU18&amp;FU19&amp;FU20&amp;FU21&amp;FU22,General!I:J,2,FALSE),0))</f>
        <v>1</v>
      </c>
      <c r="UQ22" s="111">
        <f>IF(FX22="",0,IFERROR(VLOOKUP(FX17&amp;FX18&amp;FX19&amp;FX20&amp;FX21&amp;FX22,General!I:J,2,FALSE),0))</f>
        <v>-1</v>
      </c>
      <c r="UR22" s="111">
        <f>IF(GA22="",0,IFERROR(VLOOKUP(GA17&amp;GA18&amp;GA19&amp;GA20&amp;GA21&amp;GA22,General!I:J,2,FALSE),0))</f>
        <v>1</v>
      </c>
      <c r="US22" s="111">
        <f>IF(GD22="",0,IFERROR(VLOOKUP(GD17&amp;GD18&amp;GD19&amp;GD20&amp;GD21&amp;GD22,General!I:J,2,FALSE),0))</f>
        <v>1</v>
      </c>
      <c r="UT22" s="111">
        <f>IF(GG22="",0,IFERROR(VLOOKUP(GG17&amp;GG18&amp;GG19&amp;GG20&amp;GG21&amp;GG22,General!I:J,2,FALSE),0))</f>
        <v>1</v>
      </c>
      <c r="UU22" s="111">
        <f>IF(GJ22="",0,IFERROR(VLOOKUP(GJ17&amp;GJ18&amp;GJ19&amp;GJ20&amp;GJ21&amp;GJ22,General!I:J,2,FALSE),0))</f>
        <v>-1</v>
      </c>
      <c r="UV22" s="111">
        <f>IF(GM22="",0,IFERROR(VLOOKUP(GM17&amp;GM18&amp;GM19&amp;GM20&amp;GM21&amp;GM22,General!I:J,2,FALSE),0))</f>
        <v>-1</v>
      </c>
      <c r="UW22" s="111">
        <f>IF(GP22="",0,IFERROR(VLOOKUP(GP17&amp;GP18&amp;GP19&amp;GP20&amp;GP21&amp;GP22,General!I:J,2,FALSE),0))</f>
        <v>-1</v>
      </c>
      <c r="UX22" s="111">
        <f>IF(GS22="",0,IFERROR(VLOOKUP(GS17&amp;GS18&amp;GS19&amp;GS20&amp;GS21&amp;GS22,General!I:J,2,FALSE),0))</f>
        <v>1</v>
      </c>
      <c r="UY22" s="111">
        <f>IF(GV22="",0,IFERROR(VLOOKUP(GV17&amp;GV18&amp;GV19&amp;GV20&amp;GV21&amp;GV22,General!I:J,2,FALSE),0))</f>
        <v>1</v>
      </c>
      <c r="UZ22" s="111">
        <f>IF(GY22="",0,IFERROR(VLOOKUP(GY17&amp;GY18&amp;GY19&amp;GY20&amp;GY21&amp;GY22,General!I:J,2,FALSE),0))</f>
        <v>-1</v>
      </c>
      <c r="VA22" s="111">
        <f>IF(HB22="",0,IFERROR(VLOOKUP(HB17&amp;HB18&amp;HB19&amp;HB20&amp;HB21&amp;HB22,General!I:J,2,FALSE),0))</f>
        <v>1</v>
      </c>
      <c r="VB22" s="111">
        <f>IF(HE22="",0,IFERROR(VLOOKUP(HE17&amp;HE18&amp;HE19&amp;HE20&amp;HE21&amp;HE22,General!I:J,2,FALSE),0))</f>
        <v>-1</v>
      </c>
      <c r="VC22" s="111">
        <f>IF(HH22="",0,IFERROR(VLOOKUP(HH17&amp;HH18&amp;HH19&amp;HH20&amp;HH21&amp;HH22,General!I:J,2,FALSE),0))</f>
        <v>-1</v>
      </c>
      <c r="VD22" s="111">
        <f>IF(HK22="",0,IFERROR(VLOOKUP(HK17&amp;HK18&amp;HK19&amp;HK20&amp;HK21&amp;HK22,General!I:J,2,FALSE),0))</f>
        <v>1</v>
      </c>
      <c r="VE22" s="111">
        <f>IF(HN22="",0,IFERROR(VLOOKUP(HN17&amp;HN18&amp;HN19&amp;HN20&amp;HN21&amp;HN22,General!I:J,2,FALSE),0))</f>
        <v>-1</v>
      </c>
      <c r="VF22" s="111">
        <f>IF(HQ22="",0,IFERROR(VLOOKUP(HQ17&amp;HQ18&amp;HQ19&amp;HQ20&amp;HQ21&amp;HQ22,General!I:J,2,FALSE),0))</f>
        <v>1</v>
      </c>
      <c r="VG22" s="111">
        <f>IF(HT22="",0,IFERROR(VLOOKUP(HT17&amp;HT18&amp;HT19&amp;HT20&amp;HT21&amp;HT22,General!I:J,2,FALSE),0))</f>
        <v>-1</v>
      </c>
      <c r="VH22" s="111">
        <f>IF(HW22="",0,IFERROR(VLOOKUP(HW17&amp;HW18&amp;HW19&amp;HW20&amp;HW21&amp;HW22,General!I:J,2,FALSE),0))</f>
        <v>1</v>
      </c>
      <c r="VI22" s="111">
        <f>IF(HZ22="",0,IFERROR(VLOOKUP(HZ17&amp;HZ18&amp;HZ19&amp;HZ20&amp;HZ21&amp;HZ22,General!I:J,2,FALSE),0))</f>
        <v>1</v>
      </c>
      <c r="VJ22" s="111">
        <f>IF(FF22="",0,IFERROR(VLOOKUP(FF17&amp;FF18&amp;FF19&amp;FF20&amp;FF21&amp;FF22,General!I:J,2,FALSE),0))</f>
        <v>1</v>
      </c>
      <c r="VK22" s="111">
        <f>IF(FI22="",0,IFERROR(VLOOKUP(FI17&amp;FI18&amp;FI19&amp;FI20&amp;FI21&amp;FI22,General!I:J,2,FALSE),0))</f>
        <v>-1</v>
      </c>
      <c r="VL22" s="111">
        <f>IF(II22="",0,IFERROR(VLOOKUP(II17&amp;II18&amp;II19&amp;II20&amp;II21&amp;II22,General!I:J,2,FALSE),0))</f>
        <v>-1</v>
      </c>
      <c r="VM22" s="111">
        <f>IF(IL22="",0,IFERROR(VLOOKUP(IL17&amp;IL18&amp;IL19&amp;IL20&amp;IL21&amp;IL22,General!I:J,2,FALSE),0))</f>
        <v>-1</v>
      </c>
      <c r="VN22" s="111">
        <f>IF(IO22="",0,IFERROR(VLOOKUP(IO17&amp;IO18&amp;IO19&amp;IO20&amp;IO21&amp;IO22,General!I:J,2,FALSE),0))</f>
        <v>-1</v>
      </c>
      <c r="VO22" s="111">
        <f>IF(IR22="",0,IFERROR(VLOOKUP(IR17&amp;IR18&amp;IR19&amp;IR20&amp;IR21&amp;IR22,General!I:J,2,FALSE),0))</f>
        <v>-1</v>
      </c>
      <c r="VP22" s="111">
        <f>IF(IU22="",0,IFERROR(VLOOKUP(IU17&amp;IU18&amp;IU19&amp;IU20&amp;IU21&amp;IU22,General!I:J,2,FALSE),0))</f>
        <v>1</v>
      </c>
      <c r="VQ22" s="111">
        <f>IF(IX22="",0,IFERROR(VLOOKUP(IX17&amp;IX18&amp;IX19&amp;IX20&amp;IX21&amp;IX22,General!I:J,2,FALSE),0))</f>
        <v>1</v>
      </c>
      <c r="VR22" s="111">
        <f>IF(JA22="",0,IFERROR(VLOOKUP(JA17&amp;JA18&amp;JA19&amp;JA20&amp;JA21&amp;JA22,General!I:J,2,FALSE),0))</f>
        <v>-1</v>
      </c>
      <c r="VS22" s="111">
        <f>IF(JD22="",0,IFERROR(VLOOKUP(JD17&amp;JD18&amp;JD19&amp;JD20&amp;JD21&amp;JD22,General!I:J,2,FALSE),0))</f>
        <v>1</v>
      </c>
      <c r="VT22" s="111">
        <f>IF(JG22="",0,IFERROR(VLOOKUP(JG17&amp;JG18&amp;JG19&amp;JG20&amp;JG21&amp;JG22,General!I:J,2,FALSE),0))</f>
        <v>-1</v>
      </c>
      <c r="VU22" s="111">
        <f>IF(JJ22="",0,IFERROR(VLOOKUP(JJ17&amp;JJ18&amp;JJ19&amp;JJ20&amp;JJ21&amp;JJ22,General!I:J,2,FALSE),0))</f>
        <v>-1</v>
      </c>
      <c r="VV22" s="111">
        <f>IF(JM22="",0,IFERROR(VLOOKUP(JM17&amp;JM18&amp;JM19&amp;JM20&amp;JM21&amp;JM22,General!I:J,2,FALSE),0))</f>
        <v>1</v>
      </c>
      <c r="VW22" s="111">
        <f>IF(JP22="",0,IFERROR(VLOOKUP(JP17&amp;JP18&amp;JP19&amp;JP20&amp;JP21&amp;JP22,General!I:J,2,FALSE),0))</f>
        <v>-1</v>
      </c>
      <c r="VX22" s="111">
        <f>IF(JS22="",0,IFERROR(VLOOKUP(JS17&amp;JS18&amp;JS19&amp;JS20&amp;JS21&amp;JS22,General!I:J,2,FALSE),0))</f>
        <v>1</v>
      </c>
      <c r="VY22" s="111">
        <f>IF(JV22="",0,IFERROR(VLOOKUP(JV17&amp;JV18&amp;JV19&amp;JV20&amp;JV21&amp;JV22,General!I:J,2,FALSE),0))</f>
        <v>-1</v>
      </c>
      <c r="VZ22" s="111">
        <f>IF(JY22="",0,IFERROR(VLOOKUP(JY17&amp;JY18&amp;JY19&amp;JY20&amp;JY21&amp;JY22,General!I:J,2,FALSE),0))</f>
        <v>1</v>
      </c>
      <c r="WA22" s="111">
        <f>IF(KB22="",0,IFERROR(VLOOKUP(KB17&amp;KB18&amp;KB19&amp;KB20&amp;KB21&amp;KB22,General!I:J,2,FALSE),0))</f>
        <v>1</v>
      </c>
      <c r="WB22" s="111">
        <f>IF(KE22="",0,IFERROR(VLOOKUP(KE17&amp;KE18&amp;KE19&amp;KE20&amp;KE21&amp;KE22,General!I:J,2,FALSE),0))</f>
        <v>1</v>
      </c>
      <c r="WC22" s="111">
        <f>IF(KH22="",0,IFERROR(VLOOKUP(KH17&amp;KH18&amp;KH19&amp;KH20&amp;KH21&amp;KH22,General!I:J,2,FALSE),0))</f>
        <v>-1</v>
      </c>
      <c r="WD22" s="111">
        <f>IF(KK22="",0,IFERROR(VLOOKUP(KK17&amp;KK18&amp;KK19&amp;KK20&amp;KK21&amp;KK22,General!I:J,2,FALSE),0))</f>
        <v>-1</v>
      </c>
      <c r="WE22" s="111">
        <f>IF(KN22="",0,IFERROR(VLOOKUP(KN17&amp;KN18&amp;KN19&amp;KN20&amp;KN21&amp;KN22,General!I:J,2,FALSE),0))</f>
        <v>-1</v>
      </c>
      <c r="WF22" s="111">
        <f>IF(KQ22="",0,IFERROR(VLOOKUP(KQ17&amp;KQ18&amp;KQ19&amp;KQ20&amp;KQ21&amp;KQ22,General!I:J,2,FALSE),0))</f>
        <v>-1</v>
      </c>
      <c r="WG22" s="111">
        <f>IF(KT22="",0,IFERROR(VLOOKUP(KT17&amp;KT18&amp;KT19&amp;KT20&amp;KT21&amp;KT22,General!I:J,2,FALSE),0))</f>
        <v>-1</v>
      </c>
      <c r="WH22" s="111">
        <f>IF(KW22="",0,IFERROR(VLOOKUP(KW17&amp;KW18&amp;KW19&amp;KW20&amp;KW21&amp;KW22,General!I:J,2,FALSE),0))</f>
        <v>1</v>
      </c>
      <c r="WI22" s="111">
        <f>IF(KZ22="",0,IFERROR(VLOOKUP(KZ17&amp;KZ18&amp;KZ19&amp;KZ20&amp;KZ21&amp;KZ22,General!I:J,2,FALSE),0))</f>
        <v>1</v>
      </c>
      <c r="WJ22" s="111">
        <f>IF(LC22="",0,IFERROR(VLOOKUP(LC17&amp;LC18&amp;LC19&amp;LC20&amp;LC21&amp;LC22,General!I:J,2,FALSE),0))</f>
        <v>-1</v>
      </c>
      <c r="WK22" s="111">
        <f>IF(LF22="",0,IFERROR(VLOOKUP(LF17&amp;LF18&amp;LF19&amp;LF20&amp;LF21&amp;LF22,General!I:J,2,FALSE),0))</f>
        <v>-1</v>
      </c>
      <c r="WL22" s="111">
        <f>IF(LI22="",0,IFERROR(VLOOKUP(LI17&amp;LI18&amp;LI19&amp;LI20&amp;LI21&amp;LI22,General!I:J,2,FALSE),0))</f>
        <v>-1</v>
      </c>
      <c r="WM22" s="111">
        <f>IF(LL22="",0,IFERROR(VLOOKUP(LL17&amp;LL18&amp;LL19&amp;LL20&amp;LL21&amp;LL22,General!I:J,2,FALSE),0))</f>
        <v>1</v>
      </c>
      <c r="WN22" s="111">
        <f>IF(LO22="",0,IFERROR(VLOOKUP(LO17&amp;LO18&amp;LO19&amp;LO20&amp;LO21&amp;LO22,General!I:J,2,FALSE),0))</f>
        <v>1</v>
      </c>
      <c r="WO22" s="111">
        <f>IF(LR22="",0,IFERROR(VLOOKUP(LR17&amp;LR18&amp;LR19&amp;LR20&amp;LR21&amp;LR22,General!I:J,2,FALSE),0))</f>
        <v>-1</v>
      </c>
      <c r="WP22" s="111">
        <f>IF(LU22="",0,IFERROR(VLOOKUP(LU17&amp;LU18&amp;LU19&amp;LU20&amp;LU21&amp;LU22,General!I:J,2,FALSE),0))</f>
        <v>1</v>
      </c>
      <c r="WQ22" s="111">
        <f>IF(LX22="",0,IFERROR(VLOOKUP(LX17&amp;LX18&amp;LX19&amp;LX20&amp;LX21&amp;LX22,General!I:J,2,FALSE),0))</f>
        <v>1</v>
      </c>
      <c r="WR22" s="111">
        <f>IF(MA22="",0,IFERROR(VLOOKUP(MA17&amp;MA18&amp;MA19&amp;MA20&amp;MA21&amp;MA22,General!I:J,2,FALSE),0))</f>
        <v>1</v>
      </c>
      <c r="WS22" s="111">
        <f>IF(MD22="",0,IFERROR(VLOOKUP(MD17&amp;MD18&amp;MD19&amp;MD20&amp;MD21&amp;MD22,General!I:J,2,FALSE),0))</f>
        <v>1</v>
      </c>
      <c r="WT22" s="111">
        <f>IF(MG22="",0,IFERROR(VLOOKUP(MG17&amp;MG18&amp;MG19&amp;MG20&amp;MG21&amp;MG22,General!I:J,2,FALSE),0))</f>
        <v>1</v>
      </c>
      <c r="WU22" s="111">
        <f>IF(MJ22="",0,IFERROR(VLOOKUP(MJ17&amp;MJ18&amp;MJ19&amp;MJ20&amp;MJ21&amp;MJ22,General!I:J,2,FALSE),0))</f>
        <v>-1</v>
      </c>
      <c r="WV22" s="111">
        <f>IF(MM22="",0,IFERROR(VLOOKUP(MM17&amp;MM18&amp;MM19&amp;MM20&amp;MM21&amp;MM22,General!I:J,2,FALSE),0))</f>
        <v>1</v>
      </c>
      <c r="WW22" s="111">
        <f>IF(MP22="",0,IFERROR(VLOOKUP(MP17&amp;MP18&amp;MP19&amp;MP20&amp;MP21&amp;MP22,General!I:J,2,FALSE),0))</f>
        <v>-1</v>
      </c>
      <c r="WX22" s="111">
        <f>IF(MS22="",0,IFERROR(VLOOKUP(MS17&amp;MS18&amp;MS19&amp;MS20&amp;MS21&amp;MS22,General!I:J,2,FALSE),0))</f>
        <v>-1</v>
      </c>
      <c r="WY22" s="111">
        <f>IF(MV22="",0,IFERROR(VLOOKUP(MV17&amp;MV18&amp;MV19&amp;MV20&amp;MV21&amp;MV22,General!I:J,2,FALSE),0))</f>
        <v>-1</v>
      </c>
      <c r="WZ22" s="111">
        <f>IF(MY22="",0,IFERROR(VLOOKUP(MY17&amp;MY18&amp;MY19&amp;MY20&amp;MY21&amp;MY22,General!I:J,2,FALSE),0))</f>
        <v>1</v>
      </c>
      <c r="XA22" s="111">
        <f>IF(NB22="",0,IFERROR(VLOOKUP(NB17&amp;NB18&amp;NB19&amp;NB20&amp;NB21&amp;NB22,General!I:J,2,FALSE),0))</f>
        <v>1</v>
      </c>
      <c r="XB22" s="111">
        <f>IF(NE22="",0,IFERROR(VLOOKUP(NE17&amp;NE18&amp;NE19&amp;NE20&amp;NE21&amp;NE22,General!I:J,2,FALSE),0))</f>
        <v>-1</v>
      </c>
      <c r="XC22" s="111">
        <f>IF(NH22="",0,IFERROR(VLOOKUP(NH17&amp;NH18&amp;NH19&amp;NH20&amp;NH21&amp;NH22,General!I:J,2,FALSE),0))</f>
        <v>1</v>
      </c>
      <c r="XD22" s="111">
        <f>IF(NK22="",0,IFERROR(VLOOKUP(NK17&amp;NK18&amp;NK19&amp;NK20&amp;NK21&amp;NK22,General!I:J,2,FALSE),0))</f>
        <v>1</v>
      </c>
      <c r="XE22" s="109">
        <f>IF(NN22="",0,IFERROR(VLOOKUP(NN17&amp;NN18&amp;NN19&amp;NN20&amp;NN21&amp;NN22,General!I:J,2,FALSE),0))</f>
        <v>-1</v>
      </c>
      <c r="XF22" s="155">
        <f>IF(EB22="",0,IFERROR(VLOOKUP(EB17&amp;EB18&amp;EB19&amp;EB20&amp;EB21&amp;EB22,General!I:J,2,FALSE),0))</f>
        <v>-1</v>
      </c>
      <c r="XG22" s="109">
        <v>0</v>
      </c>
      <c r="XH22" s="114" t="str">
        <f t="shared" si="486"/>
        <v/>
      </c>
      <c r="XI22" s="114" t="str">
        <f t="shared" ca="1" si="342"/>
        <v>N</v>
      </c>
      <c r="XJ22" s="114" t="str">
        <f t="shared" ca="1" si="343"/>
        <v>N</v>
      </c>
      <c r="XK22" s="114" t="str">
        <f t="shared" si="344"/>
        <v>N</v>
      </c>
      <c r="XL22" s="114" t="str">
        <f t="shared" si="345"/>
        <v/>
      </c>
      <c r="XM22" s="150" t="str">
        <f t="shared" si="346"/>
        <v/>
      </c>
      <c r="XN22" s="114" t="str">
        <f t="shared" si="347"/>
        <v/>
      </c>
      <c r="XO22" s="114" t="str">
        <f t="shared" si="348"/>
        <v/>
      </c>
      <c r="XP22" s="114" t="str">
        <f t="shared" si="349"/>
        <v/>
      </c>
      <c r="XQ22" s="114" t="str">
        <f t="shared" si="350"/>
        <v/>
      </c>
      <c r="XR22" s="114" t="str">
        <f t="shared" si="351"/>
        <v/>
      </c>
      <c r="XS22" s="114">
        <f t="shared" si="3"/>
        <v>2</v>
      </c>
      <c r="XT22" s="114" t="str">
        <f t="shared" si="4"/>
        <v/>
      </c>
      <c r="XU22" s="114" t="str">
        <f t="shared" si="352"/>
        <v>00001</v>
      </c>
      <c r="XV22" s="114" t="str">
        <f t="shared" si="352"/>
        <v>23450</v>
      </c>
      <c r="XW22" s="114" t="str">
        <f t="shared" si="487"/>
        <v>000001</v>
      </c>
      <c r="XX22" s="114" t="str">
        <f t="shared" si="487"/>
        <v>123450</v>
      </c>
      <c r="XY22" s="114" t="str">
        <f t="shared" si="488"/>
        <v>B</v>
      </c>
      <c r="XZ22" s="114" t="str">
        <f t="shared" si="489"/>
        <v>B</v>
      </c>
      <c r="YA22" s="114" t="str">
        <f t="shared" ca="1" si="353"/>
        <v>B</v>
      </c>
      <c r="YB22" s="114" t="str">
        <f t="shared" ca="1" si="354"/>
        <v/>
      </c>
      <c r="YC22" s="114" t="str">
        <f t="shared" ca="1" si="355"/>
        <v/>
      </c>
      <c r="YD22" s="114" t="str">
        <f t="shared" ca="1" si="356"/>
        <v/>
      </c>
      <c r="YE22" s="114" t="str">
        <f t="shared" si="357"/>
        <v>F2</v>
      </c>
      <c r="YF22" s="114" t="str">
        <f t="shared" si="358"/>
        <v/>
      </c>
      <c r="YG22" s="114" t="str">
        <f t="shared" ca="1" si="490"/>
        <v/>
      </c>
      <c r="YH22" s="114" t="str">
        <f t="shared" ca="1" si="491"/>
        <v/>
      </c>
      <c r="YI22" s="114" t="str">
        <f t="shared" si="492"/>
        <v/>
      </c>
      <c r="YJ22" s="114" t="str">
        <f t="shared" si="359"/>
        <v/>
      </c>
      <c r="YK22" s="114" t="e">
        <f>VLOOKUP(YE22,YN:YO,2,FALSE)</f>
        <v>#N/A</v>
      </c>
      <c r="YL22" s="114">
        <v>0</v>
      </c>
      <c r="YM22" s="114">
        <v>0</v>
      </c>
      <c r="YN22" s="114">
        <v>0</v>
      </c>
      <c r="YO22" s="114">
        <v>0</v>
      </c>
      <c r="YP22" s="114">
        <v>2</v>
      </c>
      <c r="YQ22" s="98"/>
      <c r="YR22" s="114">
        <v>0</v>
      </c>
      <c r="YS22" s="114">
        <v>0</v>
      </c>
      <c r="YU22" s="152">
        <f>LARGE(NS22:RN22,1)</f>
        <v>10</v>
      </c>
      <c r="YV22" s="152">
        <f>LARGE(NS22:RN22,2)</f>
        <v>10</v>
      </c>
      <c r="YW22" s="152">
        <f>LARGE(NS22:RN22,3)</f>
        <v>10</v>
      </c>
      <c r="YX22" s="152">
        <f>LARGE(NS22:RN22,4)</f>
        <v>10</v>
      </c>
      <c r="YY22" s="152">
        <f>LARGE(NS22:RN22,5)</f>
        <v>10</v>
      </c>
      <c r="YZ22" s="1" t="str">
        <f>IF(M21="","",INDEX($NS$4:$RN$4,MATCH(YU21,$NS21:$RN21,0)))</f>
        <v>ED</v>
      </c>
      <c r="ZA22" s="1" t="str">
        <f>IF(M21="","",INDEX($NS$4:$RN$4,MATCH(YV21,$NS21:$RN21,0)))</f>
        <v>ED</v>
      </c>
      <c r="ZB22" s="1" t="str">
        <f>IF(M21="","",INDEX($NS$4:$RN$4,MATCH(YW21,$NS21:$RN21,0)))</f>
        <v>ED</v>
      </c>
      <c r="ZC22" s="1" t="str">
        <f>IF(M21="","",INDEX($NS$4:$RN$4,MATCH(YX21,$NS21:$RN21,0)))</f>
        <v>ED</v>
      </c>
      <c r="ZD22" s="1" t="str">
        <f>IF(M21="","",INDEX($NS$4:$RN$4,MATCH(YY21,$NS21:$RN21,0)))</f>
        <v>ED</v>
      </c>
      <c r="ZE22" s="1" t="str" cm="1">
        <f t="array" aca="1" ref="ZE22" ca="1">IF(INDIRECT(VLOOKUP(ZE21,General!AC:AE,3,FALSE)&amp;RO21)&gt;=9,ZE21,YZ22)</f>
        <v>GF</v>
      </c>
      <c r="ZF22" s="1" t="str" cm="1">
        <f t="array" aca="1" ref="ZF22" ca="1">IF(AND(INDIRECT(VLOOKUP(ZF21,General!AC:AE,3,FALSE)&amp;RO21)&gt;1,ZF21&lt;&gt;ZE22),ZF21,IF(YZ22&lt;&gt;ZE22,YZ22,IF(AND(YZ22=ZA22,YZ22=ZB22),ZC22,IF(YZ22=ZA22,ZB22,ZA22))))</f>
        <v>DX</v>
      </c>
      <c r="ZG22" s="1" t="str">
        <f t="shared" si="503"/>
        <v>CT</v>
      </c>
      <c r="ZH22" s="1" t="str" cm="1">
        <f t="array" aca="1" ref="ZH22" ca="1">INDIRECT(ZE22&amp;RO22)</f>
        <v>P</v>
      </c>
      <c r="ZI22" s="1" t="str" cm="1">
        <f t="array" aca="1" ref="ZI22" ca="1">INDIRECT(ZF22&amp;RO22)</f>
        <v>P</v>
      </c>
      <c r="ZJ22" s="1" t="str" cm="1">
        <f t="array" aca="1" ref="ZJ22" ca="1">INDIRECT(ZG22&amp;RO22)</f>
        <v>P</v>
      </c>
      <c r="ZK22" s="1" t="str">
        <f ca="1">VLOOKUP(ZE22,General!AF:AG,2,FALSE)</f>
        <v>S37</v>
      </c>
      <c r="ZL22" s="1" t="str">
        <f ca="1">VLOOKUP(ZF22,General!AF:AG,2,FALSE)</f>
        <v xml:space="preserve">L5O </v>
      </c>
      <c r="ZM22" s="1" t="str">
        <f>VLOOKUP(ZG22,General!AF:AG,2,FALSE)</f>
        <v>T</v>
      </c>
      <c r="ZN22" s="1" t="str">
        <f t="shared" ca="1" si="504"/>
        <v>Y</v>
      </c>
      <c r="ZO22" s="1" t="str">
        <f t="shared" ca="1" si="505"/>
        <v>Y</v>
      </c>
      <c r="ZP22" s="1" t="str">
        <f t="shared" si="506"/>
        <v>N</v>
      </c>
      <c r="ZR22" s="1">
        <f t="shared" si="1"/>
        <v>1</v>
      </c>
    </row>
    <row r="23" spans="1:694" ht="15.75" thickBot="1">
      <c r="A23" s="1">
        <v>9</v>
      </c>
      <c r="B23" s="9" t="str">
        <f t="shared" ca="1" si="509"/>
        <v>B4</v>
      </c>
      <c r="C23" s="54" t="str">
        <f t="shared" ca="1" si="510"/>
        <v/>
      </c>
      <c r="D23" s="49" t="str">
        <f t="shared" ca="1" si="511"/>
        <v/>
      </c>
      <c r="E23" s="50" t="str">
        <f t="shared" ca="1" si="511"/>
        <v>L4</v>
      </c>
      <c r="F23" s="8" t="str">
        <f t="shared" ca="1" si="512"/>
        <v>W</v>
      </c>
      <c r="H23" s="57"/>
      <c r="I23" s="49"/>
      <c r="J23" s="50"/>
      <c r="K23" s="8"/>
      <c r="L23" s="32"/>
      <c r="M23" s="68" t="s">
        <v>6</v>
      </c>
      <c r="O23" s="11">
        <v>0</v>
      </c>
      <c r="P23" s="12">
        <v>0</v>
      </c>
      <c r="Q23" s="23">
        <v>0</v>
      </c>
      <c r="R23" s="48">
        <v>0</v>
      </c>
      <c r="S23" s="48">
        <f t="shared" ca="1" si="513"/>
        <v>5</v>
      </c>
      <c r="T23" s="65">
        <f t="shared" ca="1" si="514"/>
        <v>5</v>
      </c>
      <c r="U23" s="4">
        <f ca="1">IF(M23="","",IF(B23="NB",U22,IF(T23="",SUM($T$5:$T23)+S23,SUM($T$5:$T23))))</f>
        <v>14</v>
      </c>
      <c r="V23" s="61" t="str">
        <f t="shared" ca="1" si="0"/>
        <v/>
      </c>
      <c r="W23" s="35">
        <f t="shared" ca="1" si="515"/>
        <v>4</v>
      </c>
      <c r="X23" s="37" t="str">
        <f t="shared" ca="1" si="516"/>
        <v>W</v>
      </c>
      <c r="Y23" s="9" t="str">
        <f t="shared" ca="1" si="16"/>
        <v>D</v>
      </c>
      <c r="Z23" s="4" t="str">
        <f t="shared" si="17"/>
        <v>D</v>
      </c>
      <c r="AA23" s="4" t="str">
        <f t="shared" si="18"/>
        <v>C</v>
      </c>
      <c r="AB23" s="4" t="str">
        <f t="shared" ca="1" si="494"/>
        <v>W</v>
      </c>
      <c r="AC23" s="4">
        <f t="shared" si="495"/>
        <v>0</v>
      </c>
      <c r="AD23" s="4">
        <f t="shared" si="496"/>
        <v>0</v>
      </c>
      <c r="AE23" s="1" t="str">
        <f t="shared" ca="1" si="25"/>
        <v/>
      </c>
      <c r="AF23" s="1" t="str">
        <f t="shared" ca="1" si="26"/>
        <v>L4</v>
      </c>
      <c r="AG23" s="1" t="str">
        <f t="shared" ca="1" si="497"/>
        <v/>
      </c>
      <c r="AH23" s="1" t="str">
        <f t="shared" ca="1" si="27"/>
        <v/>
      </c>
      <c r="AI23" s="1" t="str">
        <f t="shared" ca="1" si="28"/>
        <v/>
      </c>
      <c r="AJ23" s="1" t="str">
        <f t="shared" ca="1" si="29"/>
        <v/>
      </c>
      <c r="AK23" s="1">
        <f t="shared" ca="1" si="360"/>
        <v>0</v>
      </c>
      <c r="AL23" s="1">
        <f t="shared" ca="1" si="361"/>
        <v>4</v>
      </c>
      <c r="AM23" s="1">
        <f t="shared" ca="1" si="9"/>
        <v>6</v>
      </c>
      <c r="AN23" s="1">
        <f t="shared" ca="1" si="30"/>
        <v>1</v>
      </c>
      <c r="AO23" s="1" t="str">
        <f t="shared" ca="1" si="526"/>
        <v>C</v>
      </c>
      <c r="AP23" s="1" t="str">
        <f t="shared" ca="1" si="31"/>
        <v>Y</v>
      </c>
      <c r="AQ23" s="1" t="str">
        <f t="shared" si="32"/>
        <v>N</v>
      </c>
      <c r="AR23" s="1" t="str">
        <f t="shared" si="33"/>
        <v>N</v>
      </c>
      <c r="AS23" s="1">
        <f t="shared" ca="1" si="34"/>
        <v>2</v>
      </c>
      <c r="AT23" s="14" t="str">
        <f t="shared" ca="1" si="362"/>
        <v>Y</v>
      </c>
      <c r="AU23" s="1" t="str">
        <f t="shared" ca="1" si="35"/>
        <v>N</v>
      </c>
      <c r="AV23" s="1" t="str">
        <f t="shared" ca="1" si="36"/>
        <v>N</v>
      </c>
      <c r="AW23" s="1" t="str">
        <f t="shared" ca="1" si="37"/>
        <v>N</v>
      </c>
      <c r="AX23" s="1" t="str">
        <f t="shared" si="38"/>
        <v/>
      </c>
      <c r="AY23" s="1" t="str">
        <f t="shared" ca="1" si="39"/>
        <v/>
      </c>
      <c r="AZ23" s="1" t="str">
        <f t="shared" si="10"/>
        <v/>
      </c>
      <c r="BA23" s="1">
        <f t="shared" si="11"/>
        <v>1</v>
      </c>
      <c r="BB23" s="1" t="str">
        <f t="shared" si="40"/>
        <v>00012</v>
      </c>
      <c r="BC23" s="1" t="str">
        <f t="shared" si="40"/>
        <v>34500</v>
      </c>
      <c r="BD23" s="1" t="str">
        <f t="shared" si="363"/>
        <v>000012</v>
      </c>
      <c r="BE23" s="1" t="str">
        <f t="shared" si="363"/>
        <v>234500</v>
      </c>
      <c r="BF23" s="1" t="str">
        <f t="shared" si="364"/>
        <v>B</v>
      </c>
      <c r="BG23" s="1" t="str">
        <f t="shared" ca="1" si="41"/>
        <v>BW</v>
      </c>
      <c r="BH23" s="1" t="str">
        <f t="shared" ca="1" si="365"/>
        <v>L4</v>
      </c>
      <c r="BI23" s="1" t="str">
        <f t="shared" ca="1" si="42"/>
        <v>B</v>
      </c>
      <c r="BJ23" s="1" t="str">
        <f t="shared" ca="1" si="366"/>
        <v/>
      </c>
      <c r="BK23" s="1" t="str">
        <f t="shared" ca="1" si="43"/>
        <v>B0</v>
      </c>
      <c r="BL23" s="1" t="str">
        <f t="shared" ca="1" si="367"/>
        <v/>
      </c>
      <c r="BM23" s="1" t="str">
        <f t="shared" ca="1" si="368"/>
        <v>4</v>
      </c>
      <c r="BN23" s="1" t="str">
        <f t="shared" ca="1" si="369"/>
        <v/>
      </c>
      <c r="BO23" s="1" t="str">
        <f t="shared" ca="1" si="370"/>
        <v/>
      </c>
      <c r="BR23" s="1">
        <f>General!A21</f>
        <v>0</v>
      </c>
      <c r="BS23" s="1">
        <f>General!B21</f>
        <v>0</v>
      </c>
      <c r="BT23" s="1">
        <f>General!C21</f>
        <v>0</v>
      </c>
      <c r="BU23" s="1">
        <f>General!D21</f>
        <v>0</v>
      </c>
      <c r="BW23" s="1" t="str">
        <f>General!F21</f>
        <v>LWWL</v>
      </c>
      <c r="BX23" s="1">
        <f>General!G21</f>
        <v>-1</v>
      </c>
      <c r="BZ23" s="1">
        <f t="shared" si="2"/>
        <v>1</v>
      </c>
      <c r="CA23" s="1" t="str">
        <f t="shared" ref="CA23" si="535">CK23</f>
        <v>B</v>
      </c>
      <c r="CB23" s="110" t="str">
        <f t="shared" si="44"/>
        <v>B</v>
      </c>
      <c r="CC23" s="111" t="str">
        <f t="shared" si="45"/>
        <v>Y</v>
      </c>
      <c r="CD23" s="109">
        <f t="shared" si="46"/>
        <v>-2</v>
      </c>
      <c r="CE23" s="110" t="str">
        <f t="shared" si="47"/>
        <v>P</v>
      </c>
      <c r="CF23" s="111" t="str">
        <f t="shared" si="48"/>
        <v>N</v>
      </c>
      <c r="CG23" s="109">
        <f t="shared" si="49"/>
        <v>2</v>
      </c>
      <c r="CH23" s="110" t="str">
        <f t="shared" si="50"/>
        <v>P</v>
      </c>
      <c r="CI23" s="111" t="str">
        <f t="shared" si="51"/>
        <v>N</v>
      </c>
      <c r="CJ23" s="109">
        <f t="shared" si="52"/>
        <v>0</v>
      </c>
      <c r="CK23" s="110" t="str">
        <f t="shared" si="53"/>
        <v>B</v>
      </c>
      <c r="CL23" s="111" t="str">
        <f t="shared" si="54"/>
        <v>Y</v>
      </c>
      <c r="CM23" s="109">
        <f t="shared" si="55"/>
        <v>0</v>
      </c>
      <c r="CN23" s="110" t="str">
        <f t="shared" si="371"/>
        <v>P</v>
      </c>
      <c r="CO23" s="111" t="str">
        <f t="shared" si="56"/>
        <v>N</v>
      </c>
      <c r="CP23" s="109">
        <f t="shared" si="57"/>
        <v>-2</v>
      </c>
      <c r="CQ23" s="110" t="str">
        <f t="shared" si="58"/>
        <v>P</v>
      </c>
      <c r="CR23" s="111" t="str">
        <f t="shared" si="59"/>
        <v>N</v>
      </c>
      <c r="CS23" s="109">
        <f t="shared" si="60"/>
        <v>-2</v>
      </c>
      <c r="CT23" s="110" t="str">
        <f t="shared" si="61"/>
        <v>B</v>
      </c>
      <c r="CU23" s="111" t="str">
        <f t="shared" si="62"/>
        <v>Y</v>
      </c>
      <c r="CV23" s="109">
        <f t="shared" si="63"/>
        <v>2</v>
      </c>
      <c r="CW23" s="110" t="str">
        <f t="shared" si="64"/>
        <v>B</v>
      </c>
      <c r="CX23" s="111" t="str">
        <f t="shared" si="65"/>
        <v>Y</v>
      </c>
      <c r="CY23" s="112">
        <f t="shared" si="66"/>
        <v>2</v>
      </c>
      <c r="CZ23" s="110" t="str">
        <f t="shared" si="67"/>
        <v>B</v>
      </c>
      <c r="DA23" s="111" t="str">
        <f t="shared" si="68"/>
        <v>Y</v>
      </c>
      <c r="DB23" s="109">
        <f t="shared" si="69"/>
        <v>-2</v>
      </c>
      <c r="DC23" s="110" t="str">
        <f t="shared" si="70"/>
        <v>P</v>
      </c>
      <c r="DD23" s="111" t="str">
        <f t="shared" si="71"/>
        <v>N</v>
      </c>
      <c r="DE23" s="109">
        <f t="shared" si="72"/>
        <v>2</v>
      </c>
      <c r="DF23" s="110" t="str">
        <f t="shared" si="73"/>
        <v>B</v>
      </c>
      <c r="DG23" s="111" t="str">
        <f t="shared" si="74"/>
        <v>Y</v>
      </c>
      <c r="DH23" s="109">
        <f t="shared" si="75"/>
        <v>-2</v>
      </c>
      <c r="DI23" s="110" t="str">
        <f t="shared" si="76"/>
        <v>B</v>
      </c>
      <c r="DJ23" s="111" t="str">
        <f t="shared" si="77"/>
        <v>Y</v>
      </c>
      <c r="DK23" s="109">
        <f t="shared" si="78"/>
        <v>0</v>
      </c>
      <c r="DL23" s="110" t="str">
        <f t="shared" si="79"/>
        <v>P</v>
      </c>
      <c r="DM23" s="111" t="str">
        <f t="shared" si="80"/>
        <v>N</v>
      </c>
      <c r="DN23" s="109">
        <f t="shared" si="81"/>
        <v>0</v>
      </c>
      <c r="DO23" s="110" t="str">
        <f t="shared" si="82"/>
        <v>B</v>
      </c>
      <c r="DP23" s="111" t="str">
        <f t="shared" si="83"/>
        <v>Y</v>
      </c>
      <c r="DQ23" s="109">
        <f t="shared" si="84"/>
        <v>-2</v>
      </c>
      <c r="DR23" s="110" t="str">
        <f t="shared" si="85"/>
        <v>P</v>
      </c>
      <c r="DS23" s="111" t="str">
        <f t="shared" si="86"/>
        <v>N</v>
      </c>
      <c r="DT23" s="109">
        <f t="shared" si="87"/>
        <v>2</v>
      </c>
      <c r="DU23" s="110" t="str">
        <f t="shared" si="88"/>
        <v>B</v>
      </c>
      <c r="DV23" s="111" t="str">
        <f t="shared" si="89"/>
        <v>Y</v>
      </c>
      <c r="DW23" s="109">
        <f t="shared" si="90"/>
        <v>-8</v>
      </c>
      <c r="DX23" s="110" t="str">
        <f t="shared" si="91"/>
        <v>P</v>
      </c>
      <c r="DY23" s="111" t="str">
        <f t="shared" si="92"/>
        <v>N</v>
      </c>
      <c r="DZ23" s="109">
        <f t="shared" si="93"/>
        <v>8</v>
      </c>
      <c r="EA23" s="110" t="str">
        <f t="shared" si="94"/>
        <v>P</v>
      </c>
      <c r="EB23" s="111" t="str">
        <f t="shared" si="95"/>
        <v>N</v>
      </c>
      <c r="EC23" s="109">
        <f t="shared" si="96"/>
        <v>2</v>
      </c>
      <c r="ED23" s="110" t="str">
        <f t="shared" si="372"/>
        <v>B</v>
      </c>
      <c r="EE23" s="111" t="str">
        <f t="shared" si="97"/>
        <v>Y</v>
      </c>
      <c r="EF23" s="109">
        <f t="shared" si="98"/>
        <v>10</v>
      </c>
      <c r="EG23" s="110" t="str">
        <f t="shared" si="99"/>
        <v>B</v>
      </c>
      <c r="EH23" s="111" t="str">
        <f t="shared" si="100"/>
        <v>Y</v>
      </c>
      <c r="EI23" s="109">
        <f t="shared" si="101"/>
        <v>4</v>
      </c>
      <c r="EJ23" s="108" t="str">
        <f t="shared" si="102"/>
        <v>P</v>
      </c>
      <c r="EK23" s="111" t="str">
        <f t="shared" si="103"/>
        <v>N</v>
      </c>
      <c r="EL23" s="109">
        <f t="shared" si="104"/>
        <v>-4</v>
      </c>
      <c r="EM23" s="110" t="str">
        <f t="shared" si="105"/>
        <v>B</v>
      </c>
      <c r="EN23" s="111" t="str">
        <f t="shared" si="106"/>
        <v>Y</v>
      </c>
      <c r="EO23" s="109">
        <f t="shared" si="107"/>
        <v>4</v>
      </c>
      <c r="EP23" s="110" t="str">
        <f t="shared" si="373"/>
        <v>P</v>
      </c>
      <c r="EQ23" s="111" t="str">
        <f t="shared" si="108"/>
        <v>N</v>
      </c>
      <c r="ER23" s="109">
        <f t="shared" si="109"/>
        <v>-2</v>
      </c>
      <c r="ES23" s="110" t="str">
        <f t="shared" si="110"/>
        <v>P</v>
      </c>
      <c r="ET23" s="111" t="str">
        <f t="shared" si="111"/>
        <v>N</v>
      </c>
      <c r="EU23" s="109">
        <f t="shared" si="112"/>
        <v>-2</v>
      </c>
      <c r="EV23" s="110" t="str">
        <f t="shared" si="113"/>
        <v>B</v>
      </c>
      <c r="EW23" s="111" t="str">
        <f t="shared" si="114"/>
        <v>Y</v>
      </c>
      <c r="EX23" s="109">
        <f t="shared" si="115"/>
        <v>2</v>
      </c>
      <c r="EY23" s="110" t="str">
        <f t="shared" si="116"/>
        <v>B</v>
      </c>
      <c r="EZ23" s="111" t="str">
        <f t="shared" si="117"/>
        <v>Y</v>
      </c>
      <c r="FA23" s="112">
        <f t="shared" si="118"/>
        <v>2</v>
      </c>
      <c r="FB23" s="110" t="str">
        <f t="shared" si="119"/>
        <v>B</v>
      </c>
      <c r="FC23" s="111" t="str">
        <f t="shared" si="120"/>
        <v>Y</v>
      </c>
      <c r="FD23" s="109">
        <f t="shared" si="121"/>
        <v>4</v>
      </c>
      <c r="FE23" s="110" t="str">
        <f t="shared" si="122"/>
        <v>P</v>
      </c>
      <c r="FF23" s="111" t="str">
        <f t="shared" si="123"/>
        <v>N</v>
      </c>
      <c r="FG23" s="109">
        <f t="shared" si="124"/>
        <v>2</v>
      </c>
      <c r="FH23" s="110" t="str">
        <f t="shared" si="125"/>
        <v>B</v>
      </c>
      <c r="FI23" s="111" t="str">
        <f t="shared" si="126"/>
        <v>Y</v>
      </c>
      <c r="FJ23" s="109">
        <f t="shared" si="127"/>
        <v>-2</v>
      </c>
      <c r="FK23" s="110" t="str">
        <f t="shared" si="128"/>
        <v>B</v>
      </c>
      <c r="FL23" s="111" t="str">
        <f t="shared" si="129"/>
        <v>Y</v>
      </c>
      <c r="FM23" s="109">
        <f t="shared" si="130"/>
        <v>0</v>
      </c>
      <c r="FN23" s="110" t="str">
        <f t="shared" si="131"/>
        <v>P</v>
      </c>
      <c r="FO23" s="111" t="str">
        <f t="shared" si="132"/>
        <v>N</v>
      </c>
      <c r="FP23" s="109">
        <f t="shared" si="133"/>
        <v>0</v>
      </c>
      <c r="FQ23" s="110" t="str">
        <f t="shared" si="134"/>
        <v>B</v>
      </c>
      <c r="FR23" s="111" t="str">
        <f t="shared" si="135"/>
        <v>Y</v>
      </c>
      <c r="FS23" s="109">
        <f t="shared" si="136"/>
        <v>-2</v>
      </c>
      <c r="FT23" s="110" t="str">
        <f t="shared" si="137"/>
        <v>P</v>
      </c>
      <c r="FU23" s="111" t="str">
        <f t="shared" si="138"/>
        <v>N</v>
      </c>
      <c r="FV23" s="109">
        <f t="shared" si="139"/>
        <v>2</v>
      </c>
      <c r="FW23" s="110" t="str">
        <f t="shared" si="140"/>
        <v>B</v>
      </c>
      <c r="FX23" s="111" t="str">
        <f t="shared" si="141"/>
        <v>Y</v>
      </c>
      <c r="FY23" s="109">
        <f t="shared" si="142"/>
        <v>-8</v>
      </c>
      <c r="FZ23" s="110" t="str">
        <f t="shared" si="143"/>
        <v>P</v>
      </c>
      <c r="GA23" s="111" t="str">
        <f t="shared" si="144"/>
        <v>N</v>
      </c>
      <c r="GB23" s="109">
        <f t="shared" si="145"/>
        <v>8</v>
      </c>
      <c r="GC23" s="110" t="str">
        <f t="shared" si="146"/>
        <v>P</v>
      </c>
      <c r="GD23" s="111" t="str">
        <f t="shared" si="147"/>
        <v>N</v>
      </c>
      <c r="GE23" s="109">
        <f t="shared" si="148"/>
        <v>-4</v>
      </c>
      <c r="GF23" s="110" t="str">
        <f t="shared" si="149"/>
        <v>B</v>
      </c>
      <c r="GG23" s="111" t="str">
        <f t="shared" si="150"/>
        <v>Y</v>
      </c>
      <c r="GH23" s="109">
        <f t="shared" si="151"/>
        <v>10</v>
      </c>
      <c r="GI23" s="110" t="str">
        <f t="shared" si="152"/>
        <v>B</v>
      </c>
      <c r="GJ23" s="111" t="str">
        <f t="shared" si="153"/>
        <v>Y</v>
      </c>
      <c r="GK23" s="109">
        <f t="shared" si="154"/>
        <v>4</v>
      </c>
      <c r="GL23" s="110" t="str">
        <f t="shared" si="374"/>
        <v>P</v>
      </c>
      <c r="GM23" s="111" t="str">
        <f t="shared" si="155"/>
        <v>N</v>
      </c>
      <c r="GN23" s="109">
        <f t="shared" si="156"/>
        <v>-2</v>
      </c>
      <c r="GO23" s="110" t="str">
        <f t="shared" si="157"/>
        <v>P</v>
      </c>
      <c r="GP23" s="111" t="str">
        <f t="shared" si="158"/>
        <v>N</v>
      </c>
      <c r="GQ23" s="109">
        <f t="shared" si="159"/>
        <v>-2</v>
      </c>
      <c r="GR23" s="110" t="str">
        <f t="shared" si="160"/>
        <v>B</v>
      </c>
      <c r="GS23" s="111" t="str">
        <f t="shared" si="161"/>
        <v>Y</v>
      </c>
      <c r="GT23" s="109">
        <f t="shared" si="162"/>
        <v>2</v>
      </c>
      <c r="GU23" s="110" t="str">
        <f t="shared" si="163"/>
        <v>B</v>
      </c>
      <c r="GV23" s="111" t="str">
        <f t="shared" si="164"/>
        <v>Y</v>
      </c>
      <c r="GW23" s="112">
        <f t="shared" si="165"/>
        <v>2</v>
      </c>
      <c r="GX23" s="110" t="str">
        <f t="shared" si="166"/>
        <v>B</v>
      </c>
      <c r="GY23" s="111" t="str">
        <f t="shared" si="167"/>
        <v>Y</v>
      </c>
      <c r="GZ23" s="109">
        <f t="shared" si="168"/>
        <v>4</v>
      </c>
      <c r="HA23" s="110" t="str">
        <f t="shared" si="169"/>
        <v>P</v>
      </c>
      <c r="HB23" s="111" t="str">
        <f t="shared" si="170"/>
        <v>N</v>
      </c>
      <c r="HC23" s="109">
        <f t="shared" si="171"/>
        <v>2</v>
      </c>
      <c r="HD23" s="110" t="str">
        <f t="shared" si="172"/>
        <v>B</v>
      </c>
      <c r="HE23" s="111" t="str">
        <f t="shared" si="173"/>
        <v>Y</v>
      </c>
      <c r="HF23" s="109">
        <f t="shared" si="174"/>
        <v>-2</v>
      </c>
      <c r="HG23" s="110" t="str">
        <f t="shared" si="175"/>
        <v>B</v>
      </c>
      <c r="HH23" s="111" t="str">
        <f t="shared" si="176"/>
        <v>Y</v>
      </c>
      <c r="HI23" s="109">
        <f t="shared" si="177"/>
        <v>0</v>
      </c>
      <c r="HJ23" s="110" t="str">
        <f t="shared" si="178"/>
        <v>P</v>
      </c>
      <c r="HK23" s="111" t="str">
        <f t="shared" si="179"/>
        <v>N</v>
      </c>
      <c r="HL23" s="109">
        <f t="shared" si="180"/>
        <v>0</v>
      </c>
      <c r="HM23" s="110" t="str">
        <f t="shared" si="181"/>
        <v>B</v>
      </c>
      <c r="HN23" s="111" t="str">
        <f t="shared" si="182"/>
        <v>Y</v>
      </c>
      <c r="HO23" s="109">
        <f t="shared" si="183"/>
        <v>-2</v>
      </c>
      <c r="HP23" s="110" t="str">
        <f t="shared" si="184"/>
        <v>P</v>
      </c>
      <c r="HQ23" s="111" t="str">
        <f t="shared" si="185"/>
        <v>N</v>
      </c>
      <c r="HR23" s="109">
        <f t="shared" si="186"/>
        <v>2</v>
      </c>
      <c r="HS23" s="110" t="str">
        <f t="shared" si="187"/>
        <v>B</v>
      </c>
      <c r="HT23" s="111" t="str">
        <f t="shared" si="188"/>
        <v>Y</v>
      </c>
      <c r="HU23" s="109">
        <f t="shared" si="189"/>
        <v>-8</v>
      </c>
      <c r="HV23" s="110" t="str">
        <f t="shared" si="190"/>
        <v>P</v>
      </c>
      <c r="HW23" s="111" t="str">
        <f t="shared" si="191"/>
        <v>N</v>
      </c>
      <c r="HX23" s="109">
        <f t="shared" si="192"/>
        <v>8</v>
      </c>
      <c r="HY23" s="110" t="str">
        <f t="shared" si="193"/>
        <v>P</v>
      </c>
      <c r="HZ23" s="111" t="str">
        <f t="shared" si="194"/>
        <v>N</v>
      </c>
      <c r="IA23" s="109">
        <f t="shared" si="195"/>
        <v>-4</v>
      </c>
      <c r="IB23" s="110" t="str">
        <f t="shared" si="196"/>
        <v>B</v>
      </c>
      <c r="IC23" s="111" t="str">
        <f t="shared" si="197"/>
        <v>Y</v>
      </c>
      <c r="ID23" s="109">
        <f t="shared" si="198"/>
        <v>2</v>
      </c>
      <c r="IE23" s="110" t="str">
        <f t="shared" si="199"/>
        <v>B</v>
      </c>
      <c r="IF23" s="111" t="str">
        <f t="shared" si="200"/>
        <v>Y</v>
      </c>
      <c r="IG23" s="109">
        <f t="shared" si="201"/>
        <v>-2</v>
      </c>
      <c r="IH23" s="110" t="str">
        <f t="shared" si="202"/>
        <v>B</v>
      </c>
      <c r="II23" s="111" t="str">
        <f t="shared" si="203"/>
        <v>Y</v>
      </c>
      <c r="IJ23" s="109">
        <f t="shared" si="204"/>
        <v>4</v>
      </c>
      <c r="IK23" s="110" t="str">
        <f t="shared" si="205"/>
        <v>B</v>
      </c>
      <c r="IL23" s="111" t="str">
        <f t="shared" si="206"/>
        <v>Y</v>
      </c>
      <c r="IM23" s="109">
        <f t="shared" si="207"/>
        <v>4</v>
      </c>
      <c r="IN23" s="110" t="str">
        <f t="shared" si="375"/>
        <v>P</v>
      </c>
      <c r="IO23" s="111" t="str">
        <f t="shared" si="208"/>
        <v>N</v>
      </c>
      <c r="IP23" s="109">
        <f t="shared" si="209"/>
        <v>-2</v>
      </c>
      <c r="IQ23" s="110" t="str">
        <f t="shared" si="210"/>
        <v>P</v>
      </c>
      <c r="IR23" s="111" t="str">
        <f t="shared" si="211"/>
        <v>N</v>
      </c>
      <c r="IS23" s="109">
        <f t="shared" si="212"/>
        <v>-2</v>
      </c>
      <c r="IT23" s="110" t="str">
        <f t="shared" si="213"/>
        <v>B</v>
      </c>
      <c r="IU23" s="111" t="str">
        <f t="shared" si="214"/>
        <v>Y</v>
      </c>
      <c r="IV23" s="109">
        <f t="shared" si="215"/>
        <v>2</v>
      </c>
      <c r="IW23" s="110" t="str">
        <f t="shared" si="216"/>
        <v>B</v>
      </c>
      <c r="IX23" s="111" t="str">
        <f t="shared" si="217"/>
        <v>Y</v>
      </c>
      <c r="IY23" s="109">
        <f t="shared" si="218"/>
        <v>2</v>
      </c>
      <c r="IZ23" s="110" t="str">
        <f t="shared" si="219"/>
        <v>B</v>
      </c>
      <c r="JA23" s="111" t="str">
        <f t="shared" si="220"/>
        <v>Y</v>
      </c>
      <c r="JB23" s="109">
        <f t="shared" si="221"/>
        <v>4</v>
      </c>
      <c r="JC23" s="110" t="str">
        <f t="shared" si="222"/>
        <v>P</v>
      </c>
      <c r="JD23" s="111" t="str">
        <f t="shared" si="223"/>
        <v>N</v>
      </c>
      <c r="JE23" s="109">
        <f t="shared" si="224"/>
        <v>2</v>
      </c>
      <c r="JF23" s="110" t="str">
        <f t="shared" si="225"/>
        <v>B</v>
      </c>
      <c r="JG23" s="111" t="str">
        <f t="shared" si="226"/>
        <v>Y</v>
      </c>
      <c r="JH23" s="109">
        <f t="shared" si="227"/>
        <v>-2</v>
      </c>
      <c r="JI23" s="110" t="str">
        <f t="shared" si="228"/>
        <v>B</v>
      </c>
      <c r="JJ23" s="111" t="str">
        <f t="shared" si="229"/>
        <v>Y</v>
      </c>
      <c r="JK23" s="109">
        <f t="shared" si="230"/>
        <v>0</v>
      </c>
      <c r="JL23" s="110" t="str">
        <f t="shared" si="231"/>
        <v>P</v>
      </c>
      <c r="JM23" s="111" t="str">
        <f t="shared" si="232"/>
        <v>N</v>
      </c>
      <c r="JN23" s="109">
        <f t="shared" si="233"/>
        <v>0</v>
      </c>
      <c r="JO23" s="110" t="str">
        <f t="shared" si="234"/>
        <v>B</v>
      </c>
      <c r="JP23" s="111" t="str">
        <f t="shared" si="235"/>
        <v>Y</v>
      </c>
      <c r="JQ23" s="109">
        <f t="shared" si="236"/>
        <v>-2</v>
      </c>
      <c r="JR23" s="110" t="str">
        <f t="shared" si="237"/>
        <v>P</v>
      </c>
      <c r="JS23" s="111" t="str">
        <f t="shared" si="238"/>
        <v>N</v>
      </c>
      <c r="JT23" s="109">
        <f t="shared" si="239"/>
        <v>2</v>
      </c>
      <c r="JU23" s="110" t="str">
        <f t="shared" si="240"/>
        <v>B</v>
      </c>
      <c r="JV23" s="111" t="str">
        <f t="shared" si="241"/>
        <v>Y</v>
      </c>
      <c r="JW23" s="109">
        <f t="shared" si="242"/>
        <v>-8</v>
      </c>
      <c r="JX23" s="110" t="str">
        <f t="shared" si="243"/>
        <v>P</v>
      </c>
      <c r="JY23" s="111" t="str">
        <f t="shared" si="244"/>
        <v>N</v>
      </c>
      <c r="JZ23" s="109">
        <f t="shared" si="245"/>
        <v>8</v>
      </c>
      <c r="KA23" s="110" t="str">
        <f t="shared" si="246"/>
        <v>P</v>
      </c>
      <c r="KB23" s="111" t="str">
        <f t="shared" si="247"/>
        <v>N</v>
      </c>
      <c r="KC23" s="109">
        <f t="shared" si="248"/>
        <v>-4</v>
      </c>
      <c r="KD23" s="110" t="str">
        <f t="shared" si="376"/>
        <v>B</v>
      </c>
      <c r="KE23" s="111" t="str">
        <f t="shared" si="249"/>
        <v>Y</v>
      </c>
      <c r="KF23" s="109">
        <f t="shared" si="250"/>
        <v>10</v>
      </c>
      <c r="KG23" s="110" t="str">
        <f t="shared" si="251"/>
        <v>B</v>
      </c>
      <c r="KH23" s="111" t="str">
        <f t="shared" si="252"/>
        <v>Y</v>
      </c>
      <c r="KI23" s="109">
        <f t="shared" si="253"/>
        <v>4</v>
      </c>
      <c r="KJ23" s="110" t="s">
        <v>5</v>
      </c>
      <c r="KK23" s="111" t="str">
        <f t="shared" si="254"/>
        <v>N</v>
      </c>
      <c r="KL23" s="109">
        <f t="shared" si="255"/>
        <v>4</v>
      </c>
      <c r="KM23" s="110" t="str">
        <f t="shared" si="256"/>
        <v>B</v>
      </c>
      <c r="KN23" s="111" t="str">
        <f t="shared" si="257"/>
        <v>Y</v>
      </c>
      <c r="KO23" s="109">
        <f t="shared" si="258"/>
        <v>4</v>
      </c>
      <c r="KP23" s="110" t="str">
        <f t="shared" si="377"/>
        <v>P</v>
      </c>
      <c r="KQ23" s="111" t="str">
        <f t="shared" si="259"/>
        <v>N</v>
      </c>
      <c r="KR23" s="109">
        <f t="shared" si="260"/>
        <v>-2</v>
      </c>
      <c r="KS23" s="110" t="str">
        <f t="shared" si="261"/>
        <v>P</v>
      </c>
      <c r="KT23" s="111" t="str">
        <f t="shared" si="262"/>
        <v>N</v>
      </c>
      <c r="KU23" s="109">
        <f t="shared" si="263"/>
        <v>-2</v>
      </c>
      <c r="KV23" s="110" t="str">
        <f t="shared" si="264"/>
        <v>B</v>
      </c>
      <c r="KW23" s="111" t="str">
        <f t="shared" si="265"/>
        <v>Y</v>
      </c>
      <c r="KX23" s="109">
        <f t="shared" si="266"/>
        <v>2</v>
      </c>
      <c r="KY23" s="110" t="str">
        <f t="shared" si="267"/>
        <v>B</v>
      </c>
      <c r="KZ23" s="111" t="str">
        <f t="shared" si="268"/>
        <v>Y</v>
      </c>
      <c r="LA23" s="109">
        <f t="shared" si="269"/>
        <v>2</v>
      </c>
      <c r="LB23" s="110" t="str">
        <f t="shared" si="270"/>
        <v>B</v>
      </c>
      <c r="LC23" s="111" t="str">
        <f t="shared" si="271"/>
        <v>Y</v>
      </c>
      <c r="LD23" s="109">
        <f t="shared" si="272"/>
        <v>4</v>
      </c>
      <c r="LE23" s="110" t="str">
        <f t="shared" si="273"/>
        <v>B</v>
      </c>
      <c r="LF23" s="111" t="str">
        <f t="shared" si="274"/>
        <v>Y</v>
      </c>
      <c r="LG23" s="109">
        <f t="shared" si="275"/>
        <v>-2</v>
      </c>
      <c r="LH23" s="110" t="str">
        <f t="shared" si="276"/>
        <v>B</v>
      </c>
      <c r="LI23" s="111" t="str">
        <f t="shared" si="277"/>
        <v>Y</v>
      </c>
      <c r="LJ23" s="109">
        <f t="shared" si="278"/>
        <v>-2</v>
      </c>
      <c r="LK23" s="110" t="str">
        <f t="shared" si="279"/>
        <v>P</v>
      </c>
      <c r="LL23" s="111" t="str">
        <f t="shared" si="280"/>
        <v>N</v>
      </c>
      <c r="LM23" s="109">
        <f t="shared" si="281"/>
        <v>-4</v>
      </c>
      <c r="LN23" s="110" t="str">
        <f t="shared" si="282"/>
        <v>P</v>
      </c>
      <c r="LO23" s="111" t="str">
        <f t="shared" si="283"/>
        <v>N</v>
      </c>
      <c r="LP23" s="109">
        <f t="shared" si="284"/>
        <v>0</v>
      </c>
      <c r="LQ23" s="110" t="str">
        <f t="shared" si="285"/>
        <v>B</v>
      </c>
      <c r="LR23" s="111" t="str">
        <f t="shared" si="286"/>
        <v>Y</v>
      </c>
      <c r="LS23" s="109">
        <f t="shared" si="287"/>
        <v>-2</v>
      </c>
      <c r="LT23" s="110" t="str">
        <f t="shared" si="288"/>
        <v>P</v>
      </c>
      <c r="LU23" s="111" t="str">
        <f t="shared" si="289"/>
        <v>N</v>
      </c>
      <c r="LV23" s="109">
        <f t="shared" si="290"/>
        <v>2</v>
      </c>
      <c r="LW23" s="110" t="str">
        <f t="shared" si="291"/>
        <v>P</v>
      </c>
      <c r="LX23" s="111" t="str">
        <f t="shared" si="292"/>
        <v>N</v>
      </c>
      <c r="LY23" s="109">
        <f t="shared" si="293"/>
        <v>8</v>
      </c>
      <c r="LZ23" s="110" t="str">
        <f t="shared" si="294"/>
        <v>P</v>
      </c>
      <c r="MA23" s="111" t="str">
        <f t="shared" si="295"/>
        <v>N</v>
      </c>
      <c r="MB23" s="109">
        <f t="shared" si="296"/>
        <v>8</v>
      </c>
      <c r="MC23" s="110" t="str">
        <f t="shared" si="297"/>
        <v>P</v>
      </c>
      <c r="MD23" s="111" t="str">
        <f t="shared" si="298"/>
        <v>N</v>
      </c>
      <c r="ME23" s="109">
        <f t="shared" si="299"/>
        <v>-4</v>
      </c>
      <c r="MF23" s="110" t="str">
        <f t="shared" si="300"/>
        <v>B</v>
      </c>
      <c r="MG23" s="111" t="str">
        <f t="shared" si="301"/>
        <v>Y</v>
      </c>
      <c r="MH23" s="109">
        <f t="shared" si="302"/>
        <v>10</v>
      </c>
      <c r="MI23" s="110" t="str">
        <f t="shared" si="303"/>
        <v>B</v>
      </c>
      <c r="MJ23" s="111" t="str">
        <f t="shared" si="304"/>
        <v>Y</v>
      </c>
      <c r="MK23" s="109">
        <f t="shared" si="305"/>
        <v>4</v>
      </c>
      <c r="ML23" s="110" t="str">
        <f t="shared" si="306"/>
        <v>B</v>
      </c>
      <c r="MM23" s="111" t="str">
        <f t="shared" si="307"/>
        <v>Y</v>
      </c>
      <c r="MN23" s="109">
        <f t="shared" si="308"/>
        <v>10</v>
      </c>
      <c r="MO23" s="110" t="str">
        <f t="shared" si="309"/>
        <v>B</v>
      </c>
      <c r="MP23" s="111" t="str">
        <f t="shared" si="310"/>
        <v>Y</v>
      </c>
      <c r="MQ23" s="109">
        <f t="shared" si="311"/>
        <v>4</v>
      </c>
      <c r="MR23" s="110" t="str">
        <f t="shared" si="378"/>
        <v>P</v>
      </c>
      <c r="MS23" s="111" t="str">
        <f t="shared" si="312"/>
        <v>N</v>
      </c>
      <c r="MT23" s="109">
        <f t="shared" si="313"/>
        <v>-2</v>
      </c>
      <c r="MU23" s="110" t="str">
        <f t="shared" si="314"/>
        <v>P</v>
      </c>
      <c r="MV23" s="111" t="str">
        <f t="shared" si="315"/>
        <v>N</v>
      </c>
      <c r="MW23" s="109">
        <f t="shared" si="316"/>
        <v>-2</v>
      </c>
      <c r="MX23" s="110" t="str">
        <f t="shared" si="317"/>
        <v>B</v>
      </c>
      <c r="MY23" s="111" t="str">
        <f t="shared" si="318"/>
        <v>Y</v>
      </c>
      <c r="MZ23" s="109">
        <f t="shared" si="319"/>
        <v>2</v>
      </c>
      <c r="NA23" s="110" t="str">
        <f t="shared" si="320"/>
        <v>B</v>
      </c>
      <c r="NB23" s="111" t="str">
        <f t="shared" si="321"/>
        <v>Y</v>
      </c>
      <c r="NC23" s="109">
        <f t="shared" si="322"/>
        <v>2</v>
      </c>
      <c r="ND23" s="110" t="str">
        <f t="shared" si="323"/>
        <v>B</v>
      </c>
      <c r="NE23" s="111" t="str">
        <f t="shared" si="324"/>
        <v>Y</v>
      </c>
      <c r="NF23" s="109">
        <f t="shared" si="325"/>
        <v>4</v>
      </c>
      <c r="NG23" s="110" t="str">
        <f t="shared" si="326"/>
        <v>P</v>
      </c>
      <c r="NH23" s="111" t="str">
        <f t="shared" si="327"/>
        <v>N</v>
      </c>
      <c r="NI23" s="109">
        <f t="shared" si="328"/>
        <v>2</v>
      </c>
      <c r="NJ23" s="110" t="str">
        <f t="shared" si="329"/>
        <v>P</v>
      </c>
      <c r="NK23" s="111" t="str">
        <f t="shared" si="330"/>
        <v>N</v>
      </c>
      <c r="NL23" s="109">
        <f t="shared" si="331"/>
        <v>0</v>
      </c>
      <c r="NM23" s="110" t="str">
        <f t="shared" si="332"/>
        <v>B</v>
      </c>
      <c r="NN23" s="111" t="str">
        <f t="shared" si="333"/>
        <v>Y</v>
      </c>
      <c r="NO23" s="109">
        <f t="shared" si="379"/>
        <v>-2</v>
      </c>
      <c r="NP23" s="130">
        <f t="shared" si="380"/>
        <v>8</v>
      </c>
      <c r="NQ23" s="131">
        <f t="shared" si="381"/>
        <v>1</v>
      </c>
      <c r="NR23" s="132" t="str">
        <f t="shared" si="382"/>
        <v/>
      </c>
      <c r="NS23" s="331">
        <f t="shared" si="383"/>
        <v>-2</v>
      </c>
      <c r="NT23" s="325">
        <f t="shared" si="384"/>
        <v>2</v>
      </c>
      <c r="NU23" s="325">
        <f t="shared" si="385"/>
        <v>0</v>
      </c>
      <c r="NV23" s="325">
        <f t="shared" si="386"/>
        <v>0</v>
      </c>
      <c r="NW23" s="325">
        <f t="shared" si="387"/>
        <v>-2</v>
      </c>
      <c r="NX23" s="325">
        <f t="shared" si="388"/>
        <v>-2</v>
      </c>
      <c r="NY23" s="325">
        <f t="shared" si="389"/>
        <v>2</v>
      </c>
      <c r="NZ23" s="325">
        <f t="shared" si="390"/>
        <v>2</v>
      </c>
      <c r="OA23" s="325">
        <f t="shared" si="391"/>
        <v>-2</v>
      </c>
      <c r="OB23" s="325" t="str">
        <f t="shared" si="392"/>
        <v>234500</v>
      </c>
      <c r="OC23" s="325">
        <f t="shared" si="393"/>
        <v>-2</v>
      </c>
      <c r="OD23" s="325">
        <f t="shared" si="394"/>
        <v>0</v>
      </c>
      <c r="OE23" s="325">
        <f t="shared" si="395"/>
        <v>0</v>
      </c>
      <c r="OF23" s="325">
        <f t="shared" si="396"/>
        <v>-2</v>
      </c>
      <c r="OG23" s="325">
        <f t="shared" si="397"/>
        <v>2</v>
      </c>
      <c r="OH23" s="325">
        <f t="shared" si="398"/>
        <v>-8</v>
      </c>
      <c r="OI23" s="325">
        <f t="shared" si="399"/>
        <v>8</v>
      </c>
      <c r="OJ23" s="325">
        <f t="shared" si="400"/>
        <v>2</v>
      </c>
      <c r="OK23" s="326">
        <f t="shared" si="401"/>
        <v>10</v>
      </c>
      <c r="OL23" s="326">
        <f t="shared" si="402"/>
        <v>4</v>
      </c>
      <c r="OM23" s="326">
        <f t="shared" si="403"/>
        <v>-4</v>
      </c>
      <c r="ON23" s="326">
        <f t="shared" si="404"/>
        <v>4</v>
      </c>
      <c r="OO23" s="326">
        <f t="shared" si="405"/>
        <v>-2</v>
      </c>
      <c r="OP23" s="326">
        <f t="shared" si="406"/>
        <v>-2</v>
      </c>
      <c r="OQ23" s="326">
        <f t="shared" si="407"/>
        <v>2</v>
      </c>
      <c r="OR23" s="326">
        <f t="shared" si="408"/>
        <v>2</v>
      </c>
      <c r="OS23" s="326">
        <f t="shared" si="409"/>
        <v>4</v>
      </c>
      <c r="OT23" s="326">
        <f t="shared" si="410"/>
        <v>2</v>
      </c>
      <c r="OU23" s="326">
        <f t="shared" si="411"/>
        <v>-2</v>
      </c>
      <c r="OV23" s="326">
        <f t="shared" si="412"/>
        <v>0</v>
      </c>
      <c r="OW23" s="326">
        <f t="shared" si="413"/>
        <v>0</v>
      </c>
      <c r="OX23" s="326">
        <f t="shared" si="414"/>
        <v>-2</v>
      </c>
      <c r="OY23" s="326">
        <f t="shared" si="415"/>
        <v>2</v>
      </c>
      <c r="OZ23" s="326">
        <f t="shared" si="416"/>
        <v>-8</v>
      </c>
      <c r="PA23" s="326">
        <f t="shared" si="417"/>
        <v>8</v>
      </c>
      <c r="PB23" s="326">
        <f t="shared" si="418"/>
        <v>-4</v>
      </c>
      <c r="PC23" s="325">
        <f t="shared" si="419"/>
        <v>10</v>
      </c>
      <c r="PD23" s="325">
        <f t="shared" si="420"/>
        <v>4</v>
      </c>
      <c r="PE23" s="325">
        <f t="shared" si="421"/>
        <v>-2</v>
      </c>
      <c r="PF23" s="325">
        <f t="shared" si="422"/>
        <v>-2</v>
      </c>
      <c r="PG23" s="325">
        <f t="shared" si="423"/>
        <v>2</v>
      </c>
      <c r="PH23" s="325">
        <f t="shared" si="424"/>
        <v>2</v>
      </c>
      <c r="PI23" s="325">
        <f t="shared" si="425"/>
        <v>4</v>
      </c>
      <c r="PJ23" s="325">
        <f t="shared" si="426"/>
        <v>2</v>
      </c>
      <c r="PK23" s="325">
        <f t="shared" si="427"/>
        <v>-2</v>
      </c>
      <c r="PL23" s="325">
        <f t="shared" si="428"/>
        <v>0</v>
      </c>
      <c r="PM23" s="325">
        <f t="shared" si="429"/>
        <v>0</v>
      </c>
      <c r="PN23" s="325">
        <f t="shared" si="430"/>
        <v>-2</v>
      </c>
      <c r="PO23" s="325">
        <f t="shared" si="431"/>
        <v>2</v>
      </c>
      <c r="PP23" s="325">
        <f t="shared" si="432"/>
        <v>-8</v>
      </c>
      <c r="PQ23" s="325">
        <f t="shared" si="433"/>
        <v>8</v>
      </c>
      <c r="PR23" s="325">
        <f t="shared" si="434"/>
        <v>-4</v>
      </c>
      <c r="PS23" s="325">
        <f t="shared" si="435"/>
        <v>2</v>
      </c>
      <c r="PT23" s="325">
        <f t="shared" si="436"/>
        <v>-2</v>
      </c>
      <c r="PU23" s="326">
        <f t="shared" si="437"/>
        <v>4</v>
      </c>
      <c r="PV23" s="326">
        <f t="shared" si="438"/>
        <v>4</v>
      </c>
      <c r="PW23" s="326">
        <f t="shared" si="439"/>
        <v>-2</v>
      </c>
      <c r="PX23" s="326">
        <f t="shared" si="440"/>
        <v>-2</v>
      </c>
      <c r="PY23" s="326">
        <f t="shared" si="441"/>
        <v>2</v>
      </c>
      <c r="PZ23" s="326">
        <f t="shared" si="442"/>
        <v>2</v>
      </c>
      <c r="QA23" s="326">
        <f t="shared" si="443"/>
        <v>4</v>
      </c>
      <c r="QB23" s="326">
        <f t="shared" si="444"/>
        <v>2</v>
      </c>
      <c r="QC23" s="326">
        <f t="shared" si="445"/>
        <v>-2</v>
      </c>
      <c r="QD23" s="326">
        <f t="shared" si="446"/>
        <v>0</v>
      </c>
      <c r="QE23" s="326">
        <f t="shared" si="447"/>
        <v>0</v>
      </c>
      <c r="QF23" s="326">
        <f t="shared" si="448"/>
        <v>-2</v>
      </c>
      <c r="QG23" s="326">
        <f t="shared" si="449"/>
        <v>2</v>
      </c>
      <c r="QH23" s="326">
        <f t="shared" si="450"/>
        <v>-8</v>
      </c>
      <c r="QI23" s="326">
        <f t="shared" si="451"/>
        <v>8</v>
      </c>
      <c r="QJ23" s="326">
        <f t="shared" si="452"/>
        <v>-4</v>
      </c>
      <c r="QK23" s="326">
        <f t="shared" si="453"/>
        <v>10</v>
      </c>
      <c r="QL23" s="326">
        <f t="shared" si="454"/>
        <v>4</v>
      </c>
      <c r="QM23" s="325">
        <f t="shared" si="455"/>
        <v>4</v>
      </c>
      <c r="QN23" s="325">
        <f t="shared" si="456"/>
        <v>4</v>
      </c>
      <c r="QO23" s="325">
        <f t="shared" si="457"/>
        <v>-2</v>
      </c>
      <c r="QP23" s="325">
        <f t="shared" si="458"/>
        <v>-2</v>
      </c>
      <c r="QQ23" s="325">
        <f t="shared" si="459"/>
        <v>2</v>
      </c>
      <c r="QR23" s="325">
        <f t="shared" si="460"/>
        <v>2</v>
      </c>
      <c r="QS23" s="325">
        <f t="shared" si="461"/>
        <v>4</v>
      </c>
      <c r="QT23" s="325">
        <f t="shared" si="462"/>
        <v>-2</v>
      </c>
      <c r="QU23" s="325">
        <f t="shared" si="463"/>
        <v>-2</v>
      </c>
      <c r="QV23" s="325">
        <f t="shared" si="464"/>
        <v>-4</v>
      </c>
      <c r="QW23" s="325">
        <f t="shared" si="465"/>
        <v>0</v>
      </c>
      <c r="QX23" s="325">
        <f t="shared" si="466"/>
        <v>0</v>
      </c>
      <c r="QY23" s="325">
        <f t="shared" si="467"/>
        <v>2</v>
      </c>
      <c r="QZ23" s="325">
        <f t="shared" si="468"/>
        <v>8</v>
      </c>
      <c r="RA23" s="325">
        <f t="shared" si="469"/>
        <v>8</v>
      </c>
      <c r="RB23" s="325">
        <f t="shared" si="470"/>
        <v>-4</v>
      </c>
      <c r="RC23" s="325">
        <f t="shared" si="471"/>
        <v>10</v>
      </c>
      <c r="RD23" s="325">
        <f t="shared" si="472"/>
        <v>4</v>
      </c>
      <c r="RE23" s="326">
        <f t="shared" si="473"/>
        <v>10</v>
      </c>
      <c r="RF23" s="326">
        <f t="shared" si="474"/>
        <v>4</v>
      </c>
      <c r="RG23" s="326">
        <f t="shared" si="475"/>
        <v>-2</v>
      </c>
      <c r="RH23" s="326">
        <f t="shared" si="476"/>
        <v>-2</v>
      </c>
      <c r="RI23" s="326">
        <f t="shared" si="477"/>
        <v>2</v>
      </c>
      <c r="RJ23" s="326">
        <f t="shared" si="478"/>
        <v>2</v>
      </c>
      <c r="RK23" s="326">
        <f t="shared" si="479"/>
        <v>4</v>
      </c>
      <c r="RL23" s="326">
        <f t="shared" si="480"/>
        <v>2</v>
      </c>
      <c r="RM23" s="326">
        <f t="shared" si="481"/>
        <v>0</v>
      </c>
      <c r="RN23" s="332">
        <f t="shared" si="482"/>
        <v>-2</v>
      </c>
      <c r="RO23" s="108">
        <v>23</v>
      </c>
      <c r="RP23" s="112">
        <f t="shared" si="528"/>
        <v>18</v>
      </c>
      <c r="RQ23" s="110" t="str" cm="1">
        <f t="array" ref="RQ23">IFERROR(INDEX($NS$4:$RN$4,_xlfn.AGGREGATE(15,6,COLUMN($NS$4:$RN$4)-COLUMN($NR$1)/($NS23:$RN23=LARGE($NS23:$RN23,1)),COLUMNS($RN$4:$RN$4))),"")</f>
        <v>ED</v>
      </c>
      <c r="RR23" s="110" t="str" cm="1">
        <f t="array" ref="RR23">IFERROR(INDEX($NS$4:$RN$4,_xlfn.AGGREGATE(15,6,COLUMN($NS$4:$RN$4)-COLUMN($NR$1)/($NS23:$RN23=LARGE($NS23:$RN23,2)),COLUMNS($RN$4:$RO$4))),"")</f>
        <v>GF</v>
      </c>
      <c r="RS23" s="110" t="str" cm="1">
        <f t="array" ref="RS23">IFERROR(INDEX($NS$4:$RN$4,_xlfn.AGGREGATE(15,6,COLUMN($NS$4:$RN$4)-COLUMN($NR$1)/($NS23:$RN23=LARGE($NS23:$RN23,3)),COLUMNS($RN$4:$RP$4))),"")</f>
        <v>KD</v>
      </c>
      <c r="RT23" s="110" t="str" cm="1">
        <f t="array" ref="RT23">IFERROR(INDEX($NS$4:$RN$4,_xlfn.AGGREGATE(15,6,COLUMN($NS$4:$RN$4)-COLUMN($NR$1)/($NS23:$RN23=LARGE($NS23:$RN23,4)),COLUMNS($RN$4:$RQ$4))),"")</f>
        <v>MF</v>
      </c>
      <c r="RU23" s="110" t="str" cm="1">
        <f t="array" ref="RU23">IFERROR(INDEX($NS$4:$RN$4,_xlfn.AGGREGATE(15,6,COLUMN($NS$4:$RN$4)-COLUMN($NR$1)/($NS23:$RN23=LARGE($NS23:$RN23,5)),COLUMNS($RN$4:$RR$4))),"")</f>
        <v>ML</v>
      </c>
      <c r="RV23" s="110" t="str" cm="1">
        <f t="array" ref="RV23">IFERROR(INDEX($NS$4:$RN$4,_xlfn.AGGREGATE(15,6,COLUMN($NS$4:$RN$4)-COLUMN($NR$1)/($NS23:$RN23=LARGE($NS23:$RN23,6)),COLUMNS($RN$4:$RS$4))),"")</f>
        <v>LZ</v>
      </c>
      <c r="RW23" s="108" t="str">
        <f t="shared" si="499"/>
        <v/>
      </c>
      <c r="RX23" s="111" t="str">
        <f t="shared" ca="1" si="500"/>
        <v>R</v>
      </c>
      <c r="RY23" s="111" t="e" cm="1">
        <f t="array" aca="1" ref="RY23" ca="1">IF(INDIRECT(VLOOKUP(RY22,General!AC:AE,3,FALSE)&amp;RO22)&gt;0,RY22,RW22)</f>
        <v>#N/A</v>
      </c>
      <c r="RZ23" s="112">
        <f t="shared" ca="1" si="501"/>
        <v>2</v>
      </c>
      <c r="SA23" s="110" t="s">
        <v>45</v>
      </c>
      <c r="SB23" s="111" t="s">
        <v>45</v>
      </c>
      <c r="SC23" s="111" t="s">
        <v>45</v>
      </c>
      <c r="SD23" s="111" t="s">
        <v>45</v>
      </c>
      <c r="SE23" s="111" t="s">
        <v>45</v>
      </c>
      <c r="SF23" s="109" t="s">
        <v>45</v>
      </c>
      <c r="SG23" s="133" t="e">
        <f ca="1">IF(RQ23="",-1,COUNTIF(INDIRECT(SA23&amp;$DN$10):INDIRECT(SA23&amp;RO23),"Y"))</f>
        <v>#REF!</v>
      </c>
      <c r="SH23" s="136" t="e">
        <f ca="1">IF(RR23="",-1,COUNTIF(INDIRECT(SB23&amp;$DN$10):INDIRECT(SB23&amp;RO23),"Y"))</f>
        <v>#REF!</v>
      </c>
      <c r="SI23" s="136" t="e">
        <f ca="1">IF(RS23="",-1,COUNTIF(INDIRECT(SC23&amp;$DN$10):INDIRECT(SC23&amp;RO23),"Y"))</f>
        <v>#REF!</v>
      </c>
      <c r="SJ23" s="134" t="e">
        <f ca="1">IF(RT23="",-1,COUNTIF(INDIRECT(SD23&amp;$DN$10):INDIRECT(SD23&amp;RO23),"Y"))</f>
        <v>#REF!</v>
      </c>
      <c r="SK23" s="138" t="e">
        <f ca="1">IF(RU23="",-1,COUNTIF(INDIRECT(SE23&amp;$DN$10):INDIRECT(SE23&amp;RO23),"Y"))</f>
        <v>#REF!</v>
      </c>
      <c r="SL23" s="138" t="e">
        <f ca="1">IF(RV23="",-1,COUNTIF(INDIRECT(SF23&amp;$DN$10):INDIRECT(SF23&amp;RO23),"Y"))</f>
        <v>#REF!</v>
      </c>
      <c r="SM23" s="110" t="str" cm="1">
        <f t="array" ref="SM23">IFERROR(INDEX($DP$23:$DU$23,_xlfn.AGGREGATE(15,6,COLUMN($DP$23:$DU$23)-COLUMN($DO$23)/($NR$23:$NW$23=MAX($NR$23:$NW$23)),COLUMNS($DP$23:RQ23))),"")</f>
        <v/>
      </c>
      <c r="SN23" s="111" t="str" cm="1">
        <f t="array" ref="SN23">IFERROR(INDEX($DP$23:$DU$23,_xlfn.AGGREGATE(15,6,COLUMN($DP$23:$DU$23)-COLUMN($DO$23)/($NR$23:$NW$23=MAX($NR$23:$NW$23)),COLUMNS($DP$23:RR23))),"")</f>
        <v/>
      </c>
      <c r="SO23" s="111" t="str" cm="1">
        <f t="array" ref="SO23">IFERROR(INDEX($DP$23:$DU$23,_xlfn.AGGREGATE(15,6,COLUMN($DP$23:$DU$23)-COLUMN($DO$23)/($NR$23:$NW$23=MAX($NR$23:$NW$23)),COLUMNS($DP$23:RS23))),"")</f>
        <v/>
      </c>
      <c r="SP23" s="111" t="str" cm="1">
        <f t="array" ref="SP23">IFERROR(INDEX($DP$23:$DU$23,_xlfn.AGGREGATE(15,6,COLUMN($DP$23:$DU$23)-COLUMN($DO$23)/($NR$23:$NW$23=MAX($NR$23:$NW$23)),COLUMNS($DP$23:RT23))),"")</f>
        <v/>
      </c>
      <c r="SQ23" s="111" t="str" cm="1">
        <f t="array" ref="SQ23">IFERROR(INDEX($DP$23:$DU$23,_xlfn.AGGREGATE(15,6,COLUMN($DP$23:$DU$23)-COLUMN($DO$23)/($NR$23:$NW$23=MAX($NR$23:$NW$23)),COLUMNS($DP$23:RU23))),"")</f>
        <v/>
      </c>
      <c r="SR23" s="109" t="str" cm="1">
        <f t="array" ref="SR23">IFERROR(INDEX($DP$23:$DU$23,_xlfn.AGGREGATE(15,6,COLUMN($DP$23:$DU$23)-COLUMN($DO$23)/($NR$23:$NW$23=MAX($NR$23:$NW$23)),COLUMNS($DP$23:RV23))),"")</f>
        <v/>
      </c>
      <c r="SS23" s="114">
        <f t="shared" ca="1" si="485"/>
        <v>6</v>
      </c>
      <c r="ST23" s="112">
        <f t="shared" ca="1" si="502"/>
        <v>2</v>
      </c>
      <c r="SU23" s="137" t="str" cm="1">
        <f t="array" aca="1" ref="SU23" ca="1">INDEX(SM23:SR23,1,ST23)</f>
        <v/>
      </c>
      <c r="SV23" s="110" t="str">
        <f t="shared" ca="1" si="21"/>
        <v>B</v>
      </c>
      <c r="SW23" s="111" t="str">
        <f t="shared" ca="1" si="22"/>
        <v>T</v>
      </c>
      <c r="SX23" s="111" t="str">
        <f t="shared" si="23"/>
        <v>C</v>
      </c>
      <c r="SY23" s="111" t="str">
        <f t="shared" ca="1" si="12"/>
        <v>B</v>
      </c>
      <c r="SZ23" s="111" t="str">
        <f t="shared" ca="1" si="13"/>
        <v>1</v>
      </c>
      <c r="TA23" s="111" t="str">
        <f t="shared" si="14"/>
        <v>F20</v>
      </c>
      <c r="TB23" s="114" t="str">
        <f t="shared" si="334"/>
        <v/>
      </c>
      <c r="TC23" s="114" t="str">
        <f t="shared" si="335"/>
        <v/>
      </c>
      <c r="TD23" s="114" t="str">
        <f t="shared" si="336"/>
        <v/>
      </c>
      <c r="TE23" s="114" t="str">
        <f t="shared" si="337"/>
        <v/>
      </c>
      <c r="TF23" s="114" t="str">
        <f t="shared" si="338"/>
        <v/>
      </c>
      <c r="TG23" s="114" t="str">
        <f t="shared" si="339"/>
        <v/>
      </c>
      <c r="TH23" s="114" t="e">
        <f t="shared" ca="1" si="340"/>
        <v>#VALUE!</v>
      </c>
      <c r="TI23" s="114">
        <f t="shared" ca="1" si="341"/>
        <v>8</v>
      </c>
      <c r="TJ23" s="110">
        <f t="shared" si="15"/>
        <v>-2</v>
      </c>
      <c r="TK23" s="111">
        <f>IF(CC23="",0,IFERROR(VLOOKUP(CC18&amp;CC19&amp;CC20&amp;CC21&amp;CC22&amp;CC23,General!I:J,2,FALSE),0))</f>
        <v>1</v>
      </c>
      <c r="TL23" s="111">
        <f>IF(CF23="",0,IFERROR(VLOOKUP(CF18&amp;CF19&amp;CF20&amp;CF21&amp;CF22&amp;CF23,General!I:J,2,FALSE),0))</f>
        <v>-1</v>
      </c>
      <c r="TM23" s="111">
        <f>IF(CI23="",0,IFERROR(VLOOKUP(CI18&amp;CI19&amp;CI20&amp;CI21&amp;CI22&amp;CI23,General!I:J,2,FALSE),0))</f>
        <v>-1</v>
      </c>
      <c r="TN23" s="111">
        <f>IF(CL23="",0,IFERROR(VLOOKUP(CL18&amp;CL19&amp;CL20&amp;CL21&amp;CL22&amp;CL23,General!I:J,2,FALSE),0))</f>
        <v>1</v>
      </c>
      <c r="TO23" s="111">
        <f>IF(CO23="",0,IFERROR(VLOOKUP(CO18&amp;CO19&amp;CO20&amp;CO21&amp;CO22&amp;CO23,General!I:J,2,FALSE),0))</f>
        <v>-1</v>
      </c>
      <c r="TP23" s="111">
        <f>IF(CR23="",0,IFERROR(VLOOKUP(CR18&amp;CR19&amp;CR20&amp;CR21&amp;CR22&amp;CR23,General!I:J,2,FALSE),0))</f>
        <v>-1</v>
      </c>
      <c r="TQ23" s="111">
        <f>IF(CU23="",0,IFERROR(VLOOKUP(CU18&amp;CU19&amp;CU20&amp;CU21&amp;CU22&amp;CU23,General!I:J,2,FALSE),0))</f>
        <v>1</v>
      </c>
      <c r="TR23" s="111">
        <f>IF(CX23="",0,IFERROR(VLOOKUP(CX18&amp;CX19&amp;CX20&amp;CX21&amp;CX22&amp;CX23,General!I:J,2,FALSE),0))</f>
        <v>1</v>
      </c>
      <c r="TS23" s="111">
        <f>IF(DA23="",0,IFERROR(VLOOKUP(DA18&amp;DA19&amp;DA20&amp;DA21&amp;DA22&amp;DA23,General!I:J,2,FALSE),0))</f>
        <v>1</v>
      </c>
      <c r="TT23" s="111">
        <f>IF(DD23="",0,IFERROR(VLOOKUP(DD18&amp;DD19&amp;DD20&amp;DD21&amp;DD22&amp;DD23,General!I:J,2,FALSE),0))</f>
        <v>-1</v>
      </c>
      <c r="TU23" s="111">
        <f>IF(DG23="",0,IFERROR(VLOOKUP(DG18&amp;DG19&amp;DG20&amp;DG21&amp;DG22&amp;DG23,General!I:J,2,FALSE),0))</f>
        <v>1</v>
      </c>
      <c r="TV23" s="111">
        <f>IF(DJ23="",0,IFERROR(VLOOKUP(DJ18&amp;DJ19&amp;DJ20&amp;DJ21&amp;DJ22&amp;DJ23,General!I:J,2,FALSE),0))</f>
        <v>1</v>
      </c>
      <c r="TW23" s="111">
        <f>IF(DM23="",0,IFERROR(VLOOKUP(DM18&amp;DM19&amp;DM20&amp;DM21&amp;DM22&amp;DM23,General!I:J,2,FALSE),0))</f>
        <v>-1</v>
      </c>
      <c r="TX23" s="111">
        <f>IF(DP23="",0,IFERROR(VLOOKUP(DP18&amp;DP19&amp;DP20&amp;DP21&amp;DP22&amp;DP23,General!I:J,2,FALSE),0))</f>
        <v>1</v>
      </c>
      <c r="TY23" s="111">
        <f>IF(DS23="",0,IFERROR(VLOOKUP(DS18&amp;DS19&amp;DS20&amp;DS21&amp;DS22&amp;DS23,General!I:J,2,FALSE),0))</f>
        <v>-1</v>
      </c>
      <c r="TZ23" s="111">
        <f>IF(DV23="",0,IFERROR(VLOOKUP(DV18&amp;DV19&amp;DV20&amp;DV21&amp;DV22&amp;DV23,General!I:J,2,FALSE),0))</f>
        <v>1</v>
      </c>
      <c r="UA23" s="111">
        <f>IF(DY23="",0,IFERROR(VLOOKUP(DY18&amp;DY19&amp;DY20&amp;DY21&amp;DY22&amp;DY23,General!I:J,2,FALSE),0))</f>
        <v>-1</v>
      </c>
      <c r="UB23" s="111">
        <f>IF(EE23="",0,IFERROR(VLOOKUP(EE18&amp;EE19&amp;EE20&amp;EE21&amp;EE22&amp;EE23,General!I:J,2,FALSE),0))</f>
        <v>1</v>
      </c>
      <c r="UC23" s="111">
        <f>IF(EH23="",0,IFERROR(VLOOKUP(EH18&amp;EH19&amp;EH20&amp;EH21&amp;EH22&amp;EH23,General!I:J,2,FALSE),0))</f>
        <v>1</v>
      </c>
      <c r="UD23" s="111">
        <f>IF(EK23="",0,IFERROR(VLOOKUP(EK18&amp;EK19&amp;EK20&amp;EK21&amp;EK22&amp;EK23,General!I:J,2,FALSE),0))</f>
        <v>-1</v>
      </c>
      <c r="UE23" s="111">
        <f>IF(EN23="",0,IFERROR(VLOOKUP(EN18&amp;EN19&amp;EN20&amp;EN21&amp;EN22&amp;EN23,General!I:J,2,FALSE),0))</f>
        <v>1</v>
      </c>
      <c r="UF23" s="111">
        <f>IF(EQ23="",0,IFERROR(VLOOKUP(EQ18&amp;EQ19&amp;EQ20&amp;EQ21&amp;EQ22&amp;EQ23,General!I:J,2,FALSE),0))</f>
        <v>-1</v>
      </c>
      <c r="UG23" s="111">
        <f>IF(ET23="",0,IFERROR(VLOOKUP(ET18&amp;ET19&amp;ET20&amp;ET21&amp;ET22&amp;ET23,General!I:J,2,FALSE),0))</f>
        <v>-1</v>
      </c>
      <c r="UH23" s="111">
        <f>IF(EW23="",0,IFERROR(VLOOKUP(EW18&amp;EW19&amp;EW20&amp;EW21&amp;EW22&amp;EW23,General!I:J,2,FALSE),0))</f>
        <v>1</v>
      </c>
      <c r="UI23" s="111">
        <f>IF(EZ23="",0,IFERROR(VLOOKUP(EZ18&amp;EZ19&amp;EZ20&amp;EZ21&amp;EZ22&amp;EZ23,General!I:J,2,FALSE),0))</f>
        <v>1</v>
      </c>
      <c r="UJ23" s="111">
        <f>IF(FC23="",0,IFERROR(VLOOKUP(FC18&amp;FC19&amp;FC20&amp;FC21&amp;FC22&amp;FC23,General!I:J,2,FALSE),0))</f>
        <v>1</v>
      </c>
      <c r="UK23" s="111">
        <f>IF(FF23="",0,IFERROR(VLOOKUP(FF18&amp;FF19&amp;FF20&amp;FF21&amp;FF22&amp;FF23,General!I:J,2,FALSE),0))</f>
        <v>-1</v>
      </c>
      <c r="UL23" s="111">
        <f>IF(FI23="",0,IFERROR(VLOOKUP(FI18&amp;FI19&amp;FI20&amp;FI21&amp;FI22&amp;FI23,General!I:J,2,FALSE),0))</f>
        <v>1</v>
      </c>
      <c r="UM23" s="111">
        <f>IF(FL23="",0,IFERROR(VLOOKUP(FL18&amp;FL19&amp;FL20&amp;FL21&amp;FL22&amp;FL23,General!I:J,2,FALSE),0))</f>
        <v>1</v>
      </c>
      <c r="UN23" s="111">
        <f>IF(FO23="",0,IFERROR(VLOOKUP(FO18&amp;FO19&amp;FO20&amp;FO21&amp;FO22&amp;FO23,General!I:J,2,FALSE),0))</f>
        <v>-1</v>
      </c>
      <c r="UO23" s="111">
        <f>IF(FR23="",0,IFERROR(VLOOKUP(FR18&amp;FR19&amp;FR20&amp;FR21&amp;FR22&amp;FR23,General!I:J,2,FALSE),0))</f>
        <v>1</v>
      </c>
      <c r="UP23" s="111">
        <f>IF(FU23="",0,IFERROR(VLOOKUP(FU18&amp;FU19&amp;FU20&amp;FU21&amp;FU22&amp;FU23,General!I:J,2,FALSE),0))</f>
        <v>-1</v>
      </c>
      <c r="UQ23" s="111">
        <f>IF(FX23="",0,IFERROR(VLOOKUP(FX18&amp;FX19&amp;FX20&amp;FX21&amp;FX22&amp;FX23,General!I:J,2,FALSE),0))</f>
        <v>1</v>
      </c>
      <c r="UR23" s="111">
        <f>IF(GA23="",0,IFERROR(VLOOKUP(GA18&amp;GA19&amp;GA20&amp;GA21&amp;GA22&amp;GA23,General!I:J,2,FALSE),0))</f>
        <v>-1</v>
      </c>
      <c r="US23" s="111">
        <f>IF(GD23="",0,IFERROR(VLOOKUP(GD18&amp;GD19&amp;GD20&amp;GD21&amp;GD22&amp;GD23,General!I:J,2,FALSE),0))</f>
        <v>-1</v>
      </c>
      <c r="UT23" s="111">
        <f>IF(GG23="",0,IFERROR(VLOOKUP(GG18&amp;GG19&amp;GG20&amp;GG21&amp;GG22&amp;GG23,General!I:J,2,FALSE),0))</f>
        <v>1</v>
      </c>
      <c r="UU23" s="111">
        <f>IF(GJ23="",0,IFERROR(VLOOKUP(GJ18&amp;GJ19&amp;GJ20&amp;GJ21&amp;GJ22&amp;GJ23,General!I:J,2,FALSE),0))</f>
        <v>1</v>
      </c>
      <c r="UV23" s="111">
        <f>IF(GM23="",0,IFERROR(VLOOKUP(GM18&amp;GM19&amp;GM20&amp;GM21&amp;GM22&amp;GM23,General!I:J,2,FALSE),0))</f>
        <v>-1</v>
      </c>
      <c r="UW23" s="111">
        <f>IF(GP23="",0,IFERROR(VLOOKUP(GP18&amp;GP19&amp;GP20&amp;GP21&amp;GP22&amp;GP23,General!I:J,2,FALSE),0))</f>
        <v>-1</v>
      </c>
      <c r="UX23" s="111">
        <f>IF(GS23="",0,IFERROR(VLOOKUP(GS18&amp;GS19&amp;GS20&amp;GS21&amp;GS22&amp;GS23,General!I:J,2,FALSE),0))</f>
        <v>1</v>
      </c>
      <c r="UY23" s="111">
        <f>IF(GV23="",0,IFERROR(VLOOKUP(GV18&amp;GV19&amp;GV20&amp;GV21&amp;GV22&amp;GV23,General!I:J,2,FALSE),0))</f>
        <v>1</v>
      </c>
      <c r="UZ23" s="111">
        <f>IF(GY23="",0,IFERROR(VLOOKUP(GY18&amp;GY19&amp;GY20&amp;GY21&amp;GY22&amp;GY23,General!I:J,2,FALSE),0))</f>
        <v>1</v>
      </c>
      <c r="VA23" s="111">
        <f>IF(HB23="",0,IFERROR(VLOOKUP(HB18&amp;HB19&amp;HB20&amp;HB21&amp;HB22&amp;HB23,General!I:J,2,FALSE),0))</f>
        <v>-1</v>
      </c>
      <c r="VB23" s="111">
        <f>IF(HE23="",0,IFERROR(VLOOKUP(HE18&amp;HE19&amp;HE20&amp;HE21&amp;HE22&amp;HE23,General!I:J,2,FALSE),0))</f>
        <v>1</v>
      </c>
      <c r="VC23" s="111">
        <f>IF(HH23="",0,IFERROR(VLOOKUP(HH18&amp;HH19&amp;HH20&amp;HH21&amp;HH22&amp;HH23,General!I:J,2,FALSE),0))</f>
        <v>1</v>
      </c>
      <c r="VD23" s="111">
        <f>IF(HK23="",0,IFERROR(VLOOKUP(HK18&amp;HK19&amp;HK20&amp;HK21&amp;HK22&amp;HK23,General!I:J,2,FALSE),0))</f>
        <v>-1</v>
      </c>
      <c r="VE23" s="111">
        <f>IF(HN23="",0,IFERROR(VLOOKUP(HN18&amp;HN19&amp;HN20&amp;HN21&amp;HN22&amp;HN23,General!I:J,2,FALSE),0))</f>
        <v>1</v>
      </c>
      <c r="VF23" s="111">
        <f>IF(HQ23="",0,IFERROR(VLOOKUP(HQ18&amp;HQ19&amp;HQ20&amp;HQ21&amp;HQ22&amp;HQ23,General!I:J,2,FALSE),0))</f>
        <v>-1</v>
      </c>
      <c r="VG23" s="111">
        <f>IF(HT23="",0,IFERROR(VLOOKUP(HT18&amp;HT19&amp;HT20&amp;HT21&amp;HT22&amp;HT23,General!I:J,2,FALSE),0))</f>
        <v>1</v>
      </c>
      <c r="VH23" s="111">
        <f>IF(HW23="",0,IFERROR(VLOOKUP(HW18&amp;HW19&amp;HW20&amp;HW21&amp;HW22&amp;HW23,General!I:J,2,FALSE),0))</f>
        <v>-1</v>
      </c>
      <c r="VI23" s="111">
        <f>IF(HZ23="",0,IFERROR(VLOOKUP(HZ18&amp;HZ19&amp;HZ20&amp;HZ21&amp;HZ22&amp;HZ23,General!I:J,2,FALSE),0))</f>
        <v>-1</v>
      </c>
      <c r="VJ23" s="111">
        <f>IF(FF23="",0,IFERROR(VLOOKUP(FF18&amp;FF19&amp;FF20&amp;FF21&amp;FF22&amp;FF23,General!I:J,2,FALSE),0))</f>
        <v>-1</v>
      </c>
      <c r="VK23" s="111">
        <f>IF(FI23="",0,IFERROR(VLOOKUP(FI18&amp;FI19&amp;FI20&amp;FI21&amp;FI22&amp;FI23,General!I:J,2,FALSE),0))</f>
        <v>1</v>
      </c>
      <c r="VL23" s="111">
        <f>IF(II23="",0,IFERROR(VLOOKUP(II18&amp;II19&amp;II20&amp;II21&amp;II22&amp;II23,General!I:J,2,FALSE),0))</f>
        <v>1</v>
      </c>
      <c r="VM23" s="111">
        <f>IF(IL23="",0,IFERROR(VLOOKUP(IL18&amp;IL19&amp;IL20&amp;IL21&amp;IL22&amp;IL23,General!I:J,2,FALSE),0))</f>
        <v>1</v>
      </c>
      <c r="VN23" s="111">
        <f>IF(IO23="",0,IFERROR(VLOOKUP(IO18&amp;IO19&amp;IO20&amp;IO21&amp;IO22&amp;IO23,General!I:J,2,FALSE),0))</f>
        <v>-1</v>
      </c>
      <c r="VO23" s="111">
        <f>IF(IR23="",0,IFERROR(VLOOKUP(IR18&amp;IR19&amp;IR20&amp;IR21&amp;IR22&amp;IR23,General!I:J,2,FALSE),0))</f>
        <v>-1</v>
      </c>
      <c r="VP23" s="111">
        <f>IF(IU23="",0,IFERROR(VLOOKUP(IU18&amp;IU19&amp;IU20&amp;IU21&amp;IU22&amp;IU23,General!I:J,2,FALSE),0))</f>
        <v>1</v>
      </c>
      <c r="VQ23" s="111">
        <f>IF(IX23="",0,IFERROR(VLOOKUP(IX18&amp;IX19&amp;IX20&amp;IX21&amp;IX22&amp;IX23,General!I:J,2,FALSE),0))</f>
        <v>1</v>
      </c>
      <c r="VR23" s="111">
        <f>IF(JA23="",0,IFERROR(VLOOKUP(JA18&amp;JA19&amp;JA20&amp;JA21&amp;JA22&amp;JA23,General!I:J,2,FALSE),0))</f>
        <v>1</v>
      </c>
      <c r="VS23" s="111">
        <f>IF(JD23="",0,IFERROR(VLOOKUP(JD18&amp;JD19&amp;JD20&amp;JD21&amp;JD22&amp;JD23,General!I:J,2,FALSE),0))</f>
        <v>-1</v>
      </c>
      <c r="VT23" s="111">
        <f>IF(JG23="",0,IFERROR(VLOOKUP(JG18&amp;JG19&amp;JG20&amp;JG21&amp;JG22&amp;JG23,General!I:J,2,FALSE),0))</f>
        <v>1</v>
      </c>
      <c r="VU23" s="111">
        <f>IF(JJ23="",0,IFERROR(VLOOKUP(JJ18&amp;JJ19&amp;JJ20&amp;JJ21&amp;JJ22&amp;JJ23,General!I:J,2,FALSE),0))</f>
        <v>1</v>
      </c>
      <c r="VV23" s="111">
        <f>IF(JM23="",0,IFERROR(VLOOKUP(JM18&amp;JM19&amp;JM20&amp;JM21&amp;JM22&amp;JM23,General!I:J,2,FALSE),0))</f>
        <v>-1</v>
      </c>
      <c r="VW23" s="111">
        <f>IF(JP23="",0,IFERROR(VLOOKUP(JP18&amp;JP19&amp;JP20&amp;JP21&amp;JP22&amp;JP23,General!I:J,2,FALSE),0))</f>
        <v>1</v>
      </c>
      <c r="VX23" s="111">
        <f>IF(JS23="",0,IFERROR(VLOOKUP(JS18&amp;JS19&amp;JS20&amp;JS21&amp;JS22&amp;JS23,General!I:J,2,FALSE),0))</f>
        <v>-1</v>
      </c>
      <c r="VY23" s="111">
        <f>IF(JV23="",0,IFERROR(VLOOKUP(JV18&amp;JV19&amp;JV20&amp;JV21&amp;JV22&amp;JV23,General!I:J,2,FALSE),0))</f>
        <v>1</v>
      </c>
      <c r="VZ23" s="111">
        <f>IF(JY23="",0,IFERROR(VLOOKUP(JY18&amp;JY19&amp;JY20&amp;JY21&amp;JY22&amp;JY23,General!I:J,2,FALSE),0))</f>
        <v>-1</v>
      </c>
      <c r="WA23" s="111">
        <f>IF(KB23="",0,IFERROR(VLOOKUP(KB18&amp;KB19&amp;KB20&amp;KB21&amp;KB22&amp;KB23,General!I:J,2,FALSE),0))</f>
        <v>-1</v>
      </c>
      <c r="WB23" s="111">
        <f>IF(KE23="",0,IFERROR(VLOOKUP(KE18&amp;KE19&amp;KE20&amp;KE21&amp;KE22&amp;KE23,General!I:J,2,FALSE),0))</f>
        <v>1</v>
      </c>
      <c r="WC23" s="111">
        <f>IF(KH23="",0,IFERROR(VLOOKUP(KH18&amp;KH19&amp;KH20&amp;KH21&amp;KH22&amp;KH23,General!I:J,2,FALSE),0))</f>
        <v>1</v>
      </c>
      <c r="WD23" s="111">
        <f>IF(KK23="",0,IFERROR(VLOOKUP(KK18&amp;KK19&amp;KK20&amp;KK21&amp;KK22&amp;KK23,General!I:J,2,FALSE),0))</f>
        <v>-1</v>
      </c>
      <c r="WE23" s="111">
        <f>IF(KN23="",0,IFERROR(VLOOKUP(KN18&amp;KN19&amp;KN20&amp;KN21&amp;KN22&amp;KN23,General!I:J,2,FALSE),0))</f>
        <v>1</v>
      </c>
      <c r="WF23" s="111">
        <f>IF(KQ23="",0,IFERROR(VLOOKUP(KQ18&amp;KQ19&amp;KQ20&amp;KQ21&amp;KQ22&amp;KQ23,General!I:J,2,FALSE),0))</f>
        <v>-1</v>
      </c>
      <c r="WG23" s="111">
        <f>IF(KT23="",0,IFERROR(VLOOKUP(KT18&amp;KT19&amp;KT20&amp;KT21&amp;KT22&amp;KT23,General!I:J,2,FALSE),0))</f>
        <v>-1</v>
      </c>
      <c r="WH23" s="111">
        <f>IF(KW23="",0,IFERROR(VLOOKUP(KW18&amp;KW19&amp;KW20&amp;KW21&amp;KW22&amp;KW23,General!I:J,2,FALSE),0))</f>
        <v>1</v>
      </c>
      <c r="WI23" s="111">
        <f>IF(KZ23="",0,IFERROR(VLOOKUP(KZ18&amp;KZ19&amp;KZ20&amp;KZ21&amp;KZ22&amp;KZ23,General!I:J,2,FALSE),0))</f>
        <v>1</v>
      </c>
      <c r="WJ23" s="111">
        <f>IF(LC23="",0,IFERROR(VLOOKUP(LC18&amp;LC19&amp;LC20&amp;LC21&amp;LC22&amp;LC23,General!I:J,2,FALSE),0))</f>
        <v>1</v>
      </c>
      <c r="WK23" s="111">
        <f>IF(LF23="",0,IFERROR(VLOOKUP(LF18&amp;LF19&amp;LF20&amp;LF21&amp;LF22&amp;LF23,General!I:J,2,FALSE),0))</f>
        <v>1</v>
      </c>
      <c r="WL23" s="111">
        <f>IF(LI23="",0,IFERROR(VLOOKUP(LI18&amp;LI19&amp;LI20&amp;LI21&amp;LI22&amp;LI23,General!I:J,2,FALSE),0))</f>
        <v>1</v>
      </c>
      <c r="WM23" s="111">
        <f>IF(LL23="",0,IFERROR(VLOOKUP(LL18&amp;LL19&amp;LL20&amp;LL21&amp;LL22&amp;LL23,General!I:J,2,FALSE),0))</f>
        <v>-1</v>
      </c>
      <c r="WN23" s="111">
        <f>IF(LO23="",0,IFERROR(VLOOKUP(LO18&amp;LO19&amp;LO20&amp;LO21&amp;LO22&amp;LO23,General!I:J,2,FALSE),0))</f>
        <v>-1</v>
      </c>
      <c r="WO23" s="111">
        <f>IF(LR23="",0,IFERROR(VLOOKUP(LR18&amp;LR19&amp;LR20&amp;LR21&amp;LR22&amp;LR23,General!I:J,2,FALSE),0))</f>
        <v>1</v>
      </c>
      <c r="WP23" s="111">
        <f>IF(LU23="",0,IFERROR(VLOOKUP(LU18&amp;LU19&amp;LU20&amp;LU21&amp;LU22&amp;LU23,General!I:J,2,FALSE),0))</f>
        <v>-1</v>
      </c>
      <c r="WQ23" s="111">
        <f>IF(LX23="",0,IFERROR(VLOOKUP(LX18&amp;LX19&amp;LX20&amp;LX21&amp;LX22&amp;LX23,General!I:J,2,FALSE),0))</f>
        <v>-1</v>
      </c>
      <c r="WR23" s="111">
        <f>IF(MA23="",0,IFERROR(VLOOKUP(MA18&amp;MA19&amp;MA20&amp;MA21&amp;MA22&amp;MA23,General!I:J,2,FALSE),0))</f>
        <v>-1</v>
      </c>
      <c r="WS23" s="111">
        <f>IF(MD23="",0,IFERROR(VLOOKUP(MD18&amp;MD19&amp;MD20&amp;MD21&amp;MD22&amp;MD23,General!I:J,2,FALSE),0))</f>
        <v>-1</v>
      </c>
      <c r="WT23" s="111">
        <f>IF(MG23="",0,IFERROR(VLOOKUP(MG18&amp;MG19&amp;MG20&amp;MG21&amp;MG22&amp;MG23,General!I:J,2,FALSE),0))</f>
        <v>1</v>
      </c>
      <c r="WU23" s="111">
        <f>IF(MJ23="",0,IFERROR(VLOOKUP(MJ18&amp;MJ19&amp;MJ20&amp;MJ21&amp;MJ22&amp;MJ23,General!I:J,2,FALSE),0))</f>
        <v>1</v>
      </c>
      <c r="WV23" s="111">
        <f>IF(MM23="",0,IFERROR(VLOOKUP(MM18&amp;MM19&amp;MM20&amp;MM21&amp;MM22&amp;MM23,General!I:J,2,FALSE),0))</f>
        <v>1</v>
      </c>
      <c r="WW23" s="111">
        <f>IF(MP23="",0,IFERROR(VLOOKUP(MP18&amp;MP19&amp;MP20&amp;MP21&amp;MP22&amp;MP23,General!I:J,2,FALSE),0))</f>
        <v>1</v>
      </c>
      <c r="WX23" s="111">
        <f>IF(MS23="",0,IFERROR(VLOOKUP(MS18&amp;MS19&amp;MS20&amp;MS21&amp;MS22&amp;MS23,General!I:J,2,FALSE),0))</f>
        <v>-1</v>
      </c>
      <c r="WY23" s="111">
        <f>IF(MV23="",0,IFERROR(VLOOKUP(MV18&amp;MV19&amp;MV20&amp;MV21&amp;MV22&amp;MV23,General!I:J,2,FALSE),0))</f>
        <v>-1</v>
      </c>
      <c r="WZ23" s="111">
        <f>IF(MY23="",0,IFERROR(VLOOKUP(MY18&amp;MY19&amp;MY20&amp;MY21&amp;MY22&amp;MY23,General!I:J,2,FALSE),0))</f>
        <v>1</v>
      </c>
      <c r="XA23" s="111">
        <f>IF(NB23="",0,IFERROR(VLOOKUP(NB18&amp;NB19&amp;NB20&amp;NB21&amp;NB22&amp;NB23,General!I:J,2,FALSE),0))</f>
        <v>1</v>
      </c>
      <c r="XB23" s="111">
        <f>IF(NE23="",0,IFERROR(VLOOKUP(NE18&amp;NE19&amp;NE20&amp;NE21&amp;NE22&amp;NE23,General!I:J,2,FALSE),0))</f>
        <v>1</v>
      </c>
      <c r="XC23" s="111">
        <f>IF(NH23="",0,IFERROR(VLOOKUP(NH18&amp;NH19&amp;NH20&amp;NH21&amp;NH22&amp;NH23,General!I:J,2,FALSE),0))</f>
        <v>-1</v>
      </c>
      <c r="XD23" s="111">
        <f>IF(NK23="",0,IFERROR(VLOOKUP(NK18&amp;NK19&amp;NK20&amp;NK21&amp;NK22&amp;NK23,General!I:J,2,FALSE),0))</f>
        <v>-1</v>
      </c>
      <c r="XE23" s="109">
        <f>IF(NN23="",0,IFERROR(VLOOKUP(NN18&amp;NN19&amp;NN20&amp;NN21&amp;NN22&amp;NN23,General!I:J,2,FALSE),0))</f>
        <v>1</v>
      </c>
      <c r="XF23" s="155">
        <f>IF(EB23="",0,IFERROR(VLOOKUP(EB18&amp;EB19&amp;EB20&amp;EB21&amp;EB22&amp;EB23,General!I:J,2,FALSE),0))</f>
        <v>-1</v>
      </c>
      <c r="XG23" s="109">
        <v>0</v>
      </c>
      <c r="XH23" s="114" t="str">
        <f t="shared" si="486"/>
        <v/>
      </c>
      <c r="XI23" s="114" t="str">
        <f t="shared" ca="1" si="342"/>
        <v>N</v>
      </c>
      <c r="XJ23" s="114" t="str">
        <f t="shared" ca="1" si="343"/>
        <v>N</v>
      </c>
      <c r="XK23" s="114" t="str">
        <f t="shared" si="344"/>
        <v>N</v>
      </c>
      <c r="XL23" s="114" t="str">
        <f t="shared" si="345"/>
        <v/>
      </c>
      <c r="XM23" s="150" t="str">
        <f t="shared" si="346"/>
        <v/>
      </c>
      <c r="XN23" s="114" t="str">
        <f t="shared" si="347"/>
        <v/>
      </c>
      <c r="XO23" s="114" t="str">
        <f t="shared" si="348"/>
        <v/>
      </c>
      <c r="XP23" s="114" t="str">
        <f t="shared" si="349"/>
        <v/>
      </c>
      <c r="XQ23" s="114" t="str">
        <f t="shared" si="350"/>
        <v/>
      </c>
      <c r="XR23" s="114" t="str">
        <f t="shared" si="351"/>
        <v/>
      </c>
      <c r="XS23" s="114" t="str">
        <f t="shared" si="3"/>
        <v/>
      </c>
      <c r="XT23" s="114">
        <f t="shared" si="4"/>
        <v>1</v>
      </c>
      <c r="XU23" s="114" t="str">
        <f t="shared" si="352"/>
        <v>00012</v>
      </c>
      <c r="XV23" s="114" t="str">
        <f t="shared" si="352"/>
        <v>34500</v>
      </c>
      <c r="XW23" s="114" t="str">
        <f t="shared" si="487"/>
        <v>000012</v>
      </c>
      <c r="XX23" s="114" t="str">
        <f t="shared" si="487"/>
        <v>234500</v>
      </c>
      <c r="XY23" s="114" t="str">
        <f t="shared" si="488"/>
        <v>B</v>
      </c>
      <c r="XZ23" s="114" t="str">
        <f t="shared" si="489"/>
        <v>P</v>
      </c>
      <c r="YA23" s="114" t="str">
        <f t="shared" ca="1" si="353"/>
        <v/>
      </c>
      <c r="YB23" s="114" t="str">
        <f t="shared" ca="1" si="354"/>
        <v/>
      </c>
      <c r="YC23" s="114" t="str">
        <f t="shared" ca="1" si="355"/>
        <v>1</v>
      </c>
      <c r="YD23" s="114" t="str">
        <f t="shared" ca="1" si="356"/>
        <v/>
      </c>
      <c r="YE23" s="114" t="str">
        <f t="shared" si="357"/>
        <v>0</v>
      </c>
      <c r="YF23" s="114" t="str">
        <f t="shared" si="358"/>
        <v/>
      </c>
      <c r="YG23" s="114" t="str">
        <f t="shared" ca="1" si="490"/>
        <v/>
      </c>
      <c r="YH23" s="114" t="str">
        <f t="shared" ca="1" si="491"/>
        <v/>
      </c>
      <c r="YI23" s="114" t="str">
        <f t="shared" si="492"/>
        <v/>
      </c>
      <c r="YJ23" s="114" t="str">
        <f t="shared" si="359"/>
        <v/>
      </c>
      <c r="YK23" s="114"/>
      <c r="YL23" s="114">
        <v>0</v>
      </c>
      <c r="YM23" s="114">
        <v>0</v>
      </c>
      <c r="YN23" s="114">
        <v>0</v>
      </c>
      <c r="YO23" s="114">
        <v>0</v>
      </c>
      <c r="YP23" s="114">
        <v>1</v>
      </c>
      <c r="YQ23" s="98"/>
      <c r="YR23" s="114">
        <v>0</v>
      </c>
      <c r="YS23" s="114">
        <v>0</v>
      </c>
      <c r="YU23" s="152">
        <f>LARGE(NS23:RN23,1)</f>
        <v>10</v>
      </c>
      <c r="YV23" s="152">
        <f>LARGE(NS23:RN23,2)</f>
        <v>10</v>
      </c>
      <c r="YW23" s="152">
        <f>LARGE(NS23:RN23,3)</f>
        <v>10</v>
      </c>
      <c r="YX23" s="152">
        <f>LARGE(NS23:RN23,4)</f>
        <v>10</v>
      </c>
      <c r="YY23" s="152">
        <f>LARGE(NS23:RN23,5)</f>
        <v>10</v>
      </c>
      <c r="YZ23" s="1" t="str">
        <f>IF(M22="","",INDEX($NS$4:$RN$4,MATCH(YU22,$NS22:$RN22,0)))</f>
        <v>ED</v>
      </c>
      <c r="ZA23" s="1" t="str">
        <f>IF(M22="","",INDEX($NS$4:$RN$4,MATCH(YV22,$NS22:$RN22,0)))</f>
        <v>ED</v>
      </c>
      <c r="ZB23" s="1" t="str">
        <f>IF(M22="","",INDEX($NS$4:$RN$4,MATCH(YW22,$NS22:$RN22,0)))</f>
        <v>ED</v>
      </c>
      <c r="ZC23" s="1" t="str">
        <f>IF(M22="","",INDEX($NS$4:$RN$4,MATCH(YX22,$NS22:$RN22,0)))</f>
        <v>ED</v>
      </c>
      <c r="ZD23" s="1" t="str">
        <f>IF(M22="","",INDEX($NS$4:$RN$4,MATCH(YY22,$NS22:$RN22,0)))</f>
        <v>ED</v>
      </c>
      <c r="ZE23" s="1" t="str" cm="1">
        <f t="array" aca="1" ref="ZE23" ca="1">IF(INDIRECT(VLOOKUP(ZE22,General!AC:AE,3,FALSE)&amp;RO22)&gt;=9,ZE22,YZ23)</f>
        <v>GF</v>
      </c>
      <c r="ZF23" s="1" t="str" cm="1">
        <f t="array" aca="1" ref="ZF23" ca="1">IF(AND(INDIRECT(VLOOKUP(ZF22,General!AC:AE,3,FALSE)&amp;RO22)&gt;1,ZF22&lt;&gt;ZE23),ZF22,IF(YZ23&lt;&gt;ZE23,YZ23,IF(AND(YZ23=ZA23,YZ23=ZB23),ZC23,IF(YZ23=ZA23,ZB23,ZA23))))</f>
        <v>DX</v>
      </c>
      <c r="ZG23" s="1" t="str">
        <f t="shared" si="503"/>
        <v>CT</v>
      </c>
      <c r="ZH23" s="1" t="str" cm="1">
        <f t="array" aca="1" ref="ZH23" ca="1">INDIRECT(ZE23&amp;RO23)</f>
        <v>B</v>
      </c>
      <c r="ZI23" s="1" t="str" cm="1">
        <f t="array" aca="1" ref="ZI23" ca="1">INDIRECT(ZF23&amp;RO23)</f>
        <v>P</v>
      </c>
      <c r="ZJ23" s="1" t="str" cm="1">
        <f t="array" aca="1" ref="ZJ23" ca="1">INDIRECT(ZG23&amp;RO23)</f>
        <v>B</v>
      </c>
      <c r="ZK23" s="1" t="str">
        <f ca="1">VLOOKUP(ZE23,General!AF:AG,2,FALSE)</f>
        <v>S37</v>
      </c>
      <c r="ZL23" s="1" t="str">
        <f ca="1">VLOOKUP(ZF23,General!AF:AG,2,FALSE)</f>
        <v xml:space="preserve">L5O </v>
      </c>
      <c r="ZM23" s="1" t="str">
        <f>VLOOKUP(ZG23,General!AF:AG,2,FALSE)</f>
        <v>T</v>
      </c>
      <c r="ZN23" s="1" t="str">
        <f t="shared" ca="1" si="504"/>
        <v>Y</v>
      </c>
      <c r="ZO23" s="1" t="str">
        <f t="shared" ca="1" si="505"/>
        <v>Y</v>
      </c>
      <c r="ZP23" s="1" t="str">
        <f t="shared" si="506"/>
        <v>Y</v>
      </c>
      <c r="ZR23" s="1">
        <f t="shared" si="1"/>
        <v>1</v>
      </c>
    </row>
    <row r="24" spans="1:694" ht="15.75" thickBot="1">
      <c r="A24" s="1">
        <v>10</v>
      </c>
      <c r="B24" s="38" t="str">
        <f t="shared" ca="1" si="509"/>
        <v>P1</v>
      </c>
      <c r="C24" s="55" t="str">
        <f t="shared" ca="1" si="510"/>
        <v/>
      </c>
      <c r="D24" s="51" t="str">
        <f t="shared" ca="1" si="511"/>
        <v>B</v>
      </c>
      <c r="E24" s="52" t="str">
        <f t="shared" ca="1" si="511"/>
        <v/>
      </c>
      <c r="F24" s="10" t="str">
        <f t="shared" ca="1" si="512"/>
        <v>W</v>
      </c>
      <c r="H24" s="58"/>
      <c r="I24" s="51"/>
      <c r="J24" s="52"/>
      <c r="K24" s="10"/>
      <c r="L24" s="32"/>
      <c r="M24" s="68" t="s">
        <v>5</v>
      </c>
      <c r="O24" s="11">
        <v>0</v>
      </c>
      <c r="P24" s="12">
        <v>0</v>
      </c>
      <c r="Q24" s="23">
        <v>0</v>
      </c>
      <c r="R24" s="48">
        <v>0</v>
      </c>
      <c r="S24" s="48">
        <f t="shared" ca="1" si="513"/>
        <v>1</v>
      </c>
      <c r="T24" s="66" t="str">
        <f t="shared" ca="1" si="514"/>
        <v/>
      </c>
      <c r="U24" s="5">
        <f ca="1">IF(M24="","",IF(B24="NB",U23,IF(T24="",SUM($T$5:$T24)+S24,SUM($T$5:$T24))))</f>
        <v>15</v>
      </c>
      <c r="V24" s="62" t="str">
        <f t="shared" ca="1" si="0"/>
        <v/>
      </c>
      <c r="W24" s="35">
        <f t="shared" ca="1" si="515"/>
        <v>1</v>
      </c>
      <c r="X24" s="37" t="str">
        <f t="shared" ca="1" si="516"/>
        <v>W</v>
      </c>
      <c r="Y24" s="9" t="str">
        <f t="shared" ca="1" si="16"/>
        <v>D</v>
      </c>
      <c r="Z24" s="4" t="str">
        <f t="shared" si="17"/>
        <v>D</v>
      </c>
      <c r="AA24" s="4" t="str">
        <f t="shared" si="18"/>
        <v>C</v>
      </c>
      <c r="AB24" s="4" t="str">
        <f t="shared" ca="1" si="494"/>
        <v>W</v>
      </c>
      <c r="AC24" s="4">
        <f t="shared" si="495"/>
        <v>0</v>
      </c>
      <c r="AD24" s="4">
        <f t="shared" si="496"/>
        <v>0</v>
      </c>
      <c r="AE24" s="1" t="str">
        <f t="shared" ca="1" si="25"/>
        <v>B</v>
      </c>
      <c r="AF24" s="1" t="str">
        <f t="shared" ca="1" si="26"/>
        <v/>
      </c>
      <c r="AG24" s="1" t="str">
        <f t="shared" ca="1" si="497"/>
        <v>B</v>
      </c>
      <c r="AH24" s="1" t="str">
        <f t="shared" ca="1" si="27"/>
        <v/>
      </c>
      <c r="AI24" s="1" t="str">
        <f t="shared" ca="1" si="28"/>
        <v/>
      </c>
      <c r="AJ24" s="1" t="str">
        <f t="shared" ca="1" si="29"/>
        <v>B</v>
      </c>
      <c r="AK24" s="1">
        <f t="shared" ca="1" si="360"/>
        <v>1</v>
      </c>
      <c r="AL24" s="1">
        <f t="shared" ca="1" si="361"/>
        <v>0</v>
      </c>
      <c r="AM24" s="1">
        <f t="shared" ca="1" si="9"/>
        <v>7</v>
      </c>
      <c r="AN24" s="1">
        <f t="shared" ca="1" si="30"/>
        <v>1</v>
      </c>
      <c r="AO24" s="1" t="str">
        <f t="shared" ca="1" si="526"/>
        <v>S</v>
      </c>
      <c r="AP24" s="1" t="str">
        <f t="shared" ca="1" si="31"/>
        <v>Y</v>
      </c>
      <c r="AQ24" s="1" t="str">
        <f t="shared" si="32"/>
        <v>N</v>
      </c>
      <c r="AR24" s="1" t="str">
        <f t="shared" si="33"/>
        <v>N</v>
      </c>
      <c r="AS24" s="1">
        <f t="shared" ca="1" si="34"/>
        <v>1</v>
      </c>
      <c r="AT24" s="14" t="str">
        <f t="shared" ca="1" si="362"/>
        <v>N</v>
      </c>
      <c r="AU24" s="1" t="str">
        <f t="shared" ca="1" si="35"/>
        <v>N</v>
      </c>
      <c r="AV24" s="1" t="str">
        <f t="shared" ca="1" si="36"/>
        <v>N</v>
      </c>
      <c r="AW24" s="1" t="str">
        <f t="shared" ca="1" si="37"/>
        <v>N</v>
      </c>
      <c r="AX24" s="1" t="str">
        <f t="shared" ca="1" si="38"/>
        <v>B</v>
      </c>
      <c r="AY24" s="1" t="str">
        <f t="shared" si="39"/>
        <v/>
      </c>
      <c r="AZ24" s="1">
        <f t="shared" si="10"/>
        <v>1</v>
      </c>
      <c r="BA24" s="1" t="str">
        <f t="shared" si="11"/>
        <v/>
      </c>
      <c r="BB24" s="1" t="str">
        <f t="shared" si="40"/>
        <v>00120</v>
      </c>
      <c r="BC24" s="1" t="str">
        <f t="shared" si="40"/>
        <v>45001</v>
      </c>
      <c r="BD24" s="1" t="str">
        <f t="shared" si="363"/>
        <v>000120</v>
      </c>
      <c r="BE24" s="1" t="str">
        <f t="shared" si="363"/>
        <v>345001</v>
      </c>
      <c r="BF24" s="1" t="str">
        <f t="shared" si="364"/>
        <v>B</v>
      </c>
      <c r="BG24" s="1" t="str">
        <f t="shared" ca="1" si="41"/>
        <v>L4W</v>
      </c>
      <c r="BH24" s="1" t="str">
        <f t="shared" ca="1" si="365"/>
        <v>B</v>
      </c>
      <c r="BI24" s="1" t="str">
        <f t="shared" ca="1" si="42"/>
        <v/>
      </c>
      <c r="BJ24" s="1" t="str">
        <f t="shared" ca="1" si="366"/>
        <v>B</v>
      </c>
      <c r="BK24" s="1" t="str">
        <f t="shared" ca="1" si="43"/>
        <v>0</v>
      </c>
      <c r="BL24" s="1" t="str">
        <f t="shared" ca="1" si="367"/>
        <v>B</v>
      </c>
      <c r="BM24" s="1">
        <f t="shared" ca="1" si="368"/>
        <v>1</v>
      </c>
      <c r="BN24" s="1">
        <f t="shared" ca="1" si="369"/>
        <v>1</v>
      </c>
      <c r="BO24" s="1">
        <f t="shared" ca="1" si="370"/>
        <v>1</v>
      </c>
      <c r="BR24" s="1">
        <f>General!A22</f>
        <v>0</v>
      </c>
      <c r="BS24" s="1">
        <f>General!B22</f>
        <v>0</v>
      </c>
      <c r="BT24" s="1">
        <f>General!C22</f>
        <v>0</v>
      </c>
      <c r="BU24" s="1">
        <f>General!D22</f>
        <v>0</v>
      </c>
      <c r="BW24" s="1" t="str">
        <f>General!F22</f>
        <v>LWWW</v>
      </c>
      <c r="BX24" s="1">
        <f>General!G22</f>
        <v>1</v>
      </c>
      <c r="BZ24" s="1">
        <f t="shared" si="2"/>
        <v>1</v>
      </c>
      <c r="CA24" s="1" t="str">
        <f t="shared" ref="CA24" si="536">CH24</f>
        <v>P</v>
      </c>
      <c r="CB24" s="123" t="str">
        <f t="shared" si="44"/>
        <v>B</v>
      </c>
      <c r="CC24" s="124" t="str">
        <f t="shared" si="45"/>
        <v>N</v>
      </c>
      <c r="CD24" s="122">
        <f t="shared" si="46"/>
        <v>-3</v>
      </c>
      <c r="CE24" s="123" t="str">
        <f t="shared" si="47"/>
        <v>P</v>
      </c>
      <c r="CF24" s="124" t="str">
        <f t="shared" si="48"/>
        <v>Y</v>
      </c>
      <c r="CG24" s="122">
        <f t="shared" si="49"/>
        <v>3</v>
      </c>
      <c r="CH24" s="123" t="str">
        <f t="shared" si="50"/>
        <v>P</v>
      </c>
      <c r="CI24" s="124" t="str">
        <f t="shared" si="51"/>
        <v>Y</v>
      </c>
      <c r="CJ24" s="122">
        <f t="shared" si="52"/>
        <v>1</v>
      </c>
      <c r="CK24" s="123" t="str">
        <f t="shared" si="53"/>
        <v>B</v>
      </c>
      <c r="CL24" s="124" t="str">
        <f t="shared" si="54"/>
        <v>N</v>
      </c>
      <c r="CM24" s="122">
        <f t="shared" si="55"/>
        <v>-1</v>
      </c>
      <c r="CN24" s="123" t="str">
        <f t="shared" si="371"/>
        <v>B</v>
      </c>
      <c r="CO24" s="124" t="str">
        <f t="shared" si="56"/>
        <v>N</v>
      </c>
      <c r="CP24" s="122">
        <f t="shared" si="57"/>
        <v>-3</v>
      </c>
      <c r="CQ24" s="123" t="str">
        <f t="shared" si="58"/>
        <v>P</v>
      </c>
      <c r="CR24" s="124" t="str">
        <f t="shared" si="59"/>
        <v>Y</v>
      </c>
      <c r="CS24" s="122">
        <f t="shared" si="60"/>
        <v>-1</v>
      </c>
      <c r="CT24" s="123" t="str">
        <f t="shared" si="61"/>
        <v>B</v>
      </c>
      <c r="CU24" s="124" t="str">
        <f t="shared" si="62"/>
        <v>N</v>
      </c>
      <c r="CV24" s="122">
        <f t="shared" si="63"/>
        <v>1</v>
      </c>
      <c r="CW24" s="123" t="str">
        <f t="shared" si="64"/>
        <v>P</v>
      </c>
      <c r="CX24" s="124" t="str">
        <f t="shared" si="65"/>
        <v>Y</v>
      </c>
      <c r="CY24" s="125">
        <f t="shared" si="66"/>
        <v>3</v>
      </c>
      <c r="CZ24" s="123" t="str">
        <f t="shared" si="67"/>
        <v>P</v>
      </c>
      <c r="DA24" s="124" t="str">
        <f t="shared" si="68"/>
        <v>Y</v>
      </c>
      <c r="DB24" s="122">
        <f t="shared" si="69"/>
        <v>-1</v>
      </c>
      <c r="DC24" s="123" t="str">
        <f t="shared" si="70"/>
        <v>B</v>
      </c>
      <c r="DD24" s="124" t="str">
        <f t="shared" si="71"/>
        <v>N</v>
      </c>
      <c r="DE24" s="122">
        <f t="shared" si="72"/>
        <v>1</v>
      </c>
      <c r="DF24" s="123" t="str">
        <f t="shared" si="73"/>
        <v>P</v>
      </c>
      <c r="DG24" s="124" t="str">
        <f t="shared" si="74"/>
        <v>Y</v>
      </c>
      <c r="DH24" s="122">
        <f t="shared" si="75"/>
        <v>-1</v>
      </c>
      <c r="DI24" s="123" t="str">
        <f t="shared" si="76"/>
        <v>P</v>
      </c>
      <c r="DJ24" s="124" t="str">
        <f t="shared" si="77"/>
        <v>Y</v>
      </c>
      <c r="DK24" s="122">
        <f t="shared" si="78"/>
        <v>1</v>
      </c>
      <c r="DL24" s="123" t="str">
        <f t="shared" si="79"/>
        <v>B</v>
      </c>
      <c r="DM24" s="124" t="str">
        <f t="shared" si="80"/>
        <v>N</v>
      </c>
      <c r="DN24" s="122">
        <f t="shared" si="81"/>
        <v>-1</v>
      </c>
      <c r="DO24" s="123" t="str">
        <f t="shared" si="82"/>
        <v>B</v>
      </c>
      <c r="DP24" s="124" t="str">
        <f t="shared" si="83"/>
        <v>N</v>
      </c>
      <c r="DQ24" s="122">
        <f t="shared" si="84"/>
        <v>-3</v>
      </c>
      <c r="DR24" s="123" t="str">
        <f t="shared" si="85"/>
        <v>P</v>
      </c>
      <c r="DS24" s="124" t="str">
        <f t="shared" si="86"/>
        <v>Y</v>
      </c>
      <c r="DT24" s="122">
        <f t="shared" si="87"/>
        <v>3</v>
      </c>
      <c r="DU24" s="123" t="str">
        <f t="shared" si="88"/>
        <v>B</v>
      </c>
      <c r="DV24" s="124" t="str">
        <f t="shared" si="89"/>
        <v>N</v>
      </c>
      <c r="DW24" s="122">
        <f t="shared" si="90"/>
        <v>-9</v>
      </c>
      <c r="DX24" s="123" t="str">
        <f t="shared" si="91"/>
        <v>P</v>
      </c>
      <c r="DY24" s="124" t="str">
        <f t="shared" si="92"/>
        <v>Y</v>
      </c>
      <c r="DZ24" s="122">
        <f t="shared" si="93"/>
        <v>9</v>
      </c>
      <c r="EA24" s="110" t="str">
        <f t="shared" si="94"/>
        <v>B</v>
      </c>
      <c r="EB24" s="124" t="str">
        <f t="shared" si="95"/>
        <v>N</v>
      </c>
      <c r="EC24" s="122">
        <f t="shared" si="96"/>
        <v>1</v>
      </c>
      <c r="ED24" s="123" t="str">
        <f t="shared" si="372"/>
        <v>P</v>
      </c>
      <c r="EE24" s="124" t="str">
        <f t="shared" si="97"/>
        <v>Y</v>
      </c>
      <c r="EF24" s="122">
        <f t="shared" si="98"/>
        <v>10</v>
      </c>
      <c r="EG24" s="123" t="str">
        <f t="shared" si="99"/>
        <v>B</v>
      </c>
      <c r="EH24" s="124" t="str">
        <f t="shared" si="100"/>
        <v>N</v>
      </c>
      <c r="EI24" s="122">
        <f t="shared" si="101"/>
        <v>3</v>
      </c>
      <c r="EJ24" s="121" t="str">
        <f t="shared" si="102"/>
        <v>P</v>
      </c>
      <c r="EK24" s="124" t="str">
        <f t="shared" si="103"/>
        <v>Y</v>
      </c>
      <c r="EL24" s="122">
        <f t="shared" si="104"/>
        <v>-3</v>
      </c>
      <c r="EM24" s="123" t="str">
        <f t="shared" si="105"/>
        <v>B</v>
      </c>
      <c r="EN24" s="124" t="str">
        <f t="shared" si="106"/>
        <v>N</v>
      </c>
      <c r="EO24" s="122">
        <f t="shared" si="107"/>
        <v>3</v>
      </c>
      <c r="EP24" s="123" t="str">
        <f t="shared" si="373"/>
        <v>B</v>
      </c>
      <c r="EQ24" s="124" t="str">
        <f t="shared" si="108"/>
        <v>N</v>
      </c>
      <c r="ER24" s="122">
        <f t="shared" si="109"/>
        <v>-3</v>
      </c>
      <c r="ES24" s="123" t="str">
        <f t="shared" si="110"/>
        <v>P</v>
      </c>
      <c r="ET24" s="124" t="str">
        <f t="shared" si="111"/>
        <v>Y</v>
      </c>
      <c r="EU24" s="122">
        <f t="shared" si="112"/>
        <v>-1</v>
      </c>
      <c r="EV24" s="123" t="str">
        <f t="shared" si="113"/>
        <v>B</v>
      </c>
      <c r="EW24" s="124" t="str">
        <f t="shared" si="114"/>
        <v>N</v>
      </c>
      <c r="EX24" s="122">
        <f t="shared" si="115"/>
        <v>1</v>
      </c>
      <c r="EY24" s="123" t="str">
        <f t="shared" si="116"/>
        <v>P</v>
      </c>
      <c r="EZ24" s="124" t="str">
        <f t="shared" si="117"/>
        <v>Y</v>
      </c>
      <c r="FA24" s="125">
        <f t="shared" si="118"/>
        <v>3</v>
      </c>
      <c r="FB24" s="123" t="str">
        <f t="shared" si="119"/>
        <v>B</v>
      </c>
      <c r="FC24" s="124" t="str">
        <f t="shared" si="120"/>
        <v>N</v>
      </c>
      <c r="FD24" s="122">
        <f t="shared" si="121"/>
        <v>3</v>
      </c>
      <c r="FE24" s="123" t="str">
        <f t="shared" si="122"/>
        <v>B</v>
      </c>
      <c r="FF24" s="124" t="str">
        <f t="shared" si="123"/>
        <v>N</v>
      </c>
      <c r="FG24" s="122">
        <f t="shared" si="124"/>
        <v>1</v>
      </c>
      <c r="FH24" s="123" t="str">
        <f t="shared" si="125"/>
        <v>P</v>
      </c>
      <c r="FI24" s="124" t="str">
        <f t="shared" si="126"/>
        <v>Y</v>
      </c>
      <c r="FJ24" s="122">
        <f t="shared" si="127"/>
        <v>-1</v>
      </c>
      <c r="FK24" s="123" t="str">
        <f t="shared" si="128"/>
        <v>P</v>
      </c>
      <c r="FL24" s="124" t="str">
        <f t="shared" si="129"/>
        <v>Y</v>
      </c>
      <c r="FM24" s="122">
        <f t="shared" si="130"/>
        <v>1</v>
      </c>
      <c r="FN24" s="123" t="str">
        <f t="shared" si="131"/>
        <v>B</v>
      </c>
      <c r="FO24" s="124" t="str">
        <f t="shared" si="132"/>
        <v>N</v>
      </c>
      <c r="FP24" s="122">
        <f t="shared" si="133"/>
        <v>-1</v>
      </c>
      <c r="FQ24" s="123" t="str">
        <f t="shared" si="134"/>
        <v>B</v>
      </c>
      <c r="FR24" s="124" t="str">
        <f t="shared" si="135"/>
        <v>N</v>
      </c>
      <c r="FS24" s="122">
        <f t="shared" si="136"/>
        <v>-3</v>
      </c>
      <c r="FT24" s="123" t="str">
        <f t="shared" si="137"/>
        <v>P</v>
      </c>
      <c r="FU24" s="124" t="str">
        <f t="shared" si="138"/>
        <v>Y</v>
      </c>
      <c r="FV24" s="122">
        <f t="shared" si="139"/>
        <v>3</v>
      </c>
      <c r="FW24" s="123" t="str">
        <f t="shared" si="140"/>
        <v>B</v>
      </c>
      <c r="FX24" s="124" t="str">
        <f t="shared" si="141"/>
        <v>N</v>
      </c>
      <c r="FY24" s="122">
        <f t="shared" si="142"/>
        <v>-9</v>
      </c>
      <c r="FZ24" s="123" t="str">
        <f t="shared" si="143"/>
        <v>P</v>
      </c>
      <c r="GA24" s="124" t="str">
        <f t="shared" si="144"/>
        <v>Y</v>
      </c>
      <c r="GB24" s="122">
        <f t="shared" si="145"/>
        <v>9</v>
      </c>
      <c r="GC24" s="123" t="str">
        <f t="shared" si="146"/>
        <v>P</v>
      </c>
      <c r="GD24" s="124" t="str">
        <f t="shared" si="147"/>
        <v>Y</v>
      </c>
      <c r="GE24" s="122">
        <f t="shared" si="148"/>
        <v>-3</v>
      </c>
      <c r="GF24" s="123" t="str">
        <f t="shared" si="149"/>
        <v>P</v>
      </c>
      <c r="GG24" s="124" t="str">
        <f t="shared" si="150"/>
        <v>Y</v>
      </c>
      <c r="GH24" s="122">
        <f t="shared" si="151"/>
        <v>10</v>
      </c>
      <c r="GI24" s="123" t="str">
        <f t="shared" si="152"/>
        <v>B</v>
      </c>
      <c r="GJ24" s="124" t="str">
        <f t="shared" si="153"/>
        <v>N</v>
      </c>
      <c r="GK24" s="122">
        <f t="shared" si="154"/>
        <v>3</v>
      </c>
      <c r="GL24" s="123" t="str">
        <f t="shared" si="374"/>
        <v>B</v>
      </c>
      <c r="GM24" s="124" t="str">
        <f t="shared" si="155"/>
        <v>N</v>
      </c>
      <c r="GN24" s="122">
        <f t="shared" si="156"/>
        <v>-3</v>
      </c>
      <c r="GO24" s="123" t="str">
        <f t="shared" si="157"/>
        <v>P</v>
      </c>
      <c r="GP24" s="124" t="str">
        <f t="shared" si="158"/>
        <v>Y</v>
      </c>
      <c r="GQ24" s="122">
        <f t="shared" si="159"/>
        <v>-1</v>
      </c>
      <c r="GR24" s="123" t="str">
        <f t="shared" si="160"/>
        <v>B</v>
      </c>
      <c r="GS24" s="124" t="str">
        <f t="shared" si="161"/>
        <v>N</v>
      </c>
      <c r="GT24" s="122">
        <f t="shared" si="162"/>
        <v>1</v>
      </c>
      <c r="GU24" s="123" t="str">
        <f t="shared" si="163"/>
        <v>P</v>
      </c>
      <c r="GV24" s="124" t="str">
        <f t="shared" si="164"/>
        <v>Y</v>
      </c>
      <c r="GW24" s="125">
        <f t="shared" si="165"/>
        <v>3</v>
      </c>
      <c r="GX24" s="123" t="str">
        <f t="shared" si="166"/>
        <v>B</v>
      </c>
      <c r="GY24" s="124" t="str">
        <f t="shared" si="167"/>
        <v>N</v>
      </c>
      <c r="GZ24" s="122">
        <f t="shared" si="168"/>
        <v>3</v>
      </c>
      <c r="HA24" s="123" t="str">
        <f t="shared" si="169"/>
        <v>B</v>
      </c>
      <c r="HB24" s="124" t="str">
        <f t="shared" si="170"/>
        <v>N</v>
      </c>
      <c r="HC24" s="122">
        <f t="shared" si="171"/>
        <v>1</v>
      </c>
      <c r="HD24" s="123" t="str">
        <f t="shared" si="172"/>
        <v>P</v>
      </c>
      <c r="HE24" s="124" t="str">
        <f t="shared" si="173"/>
        <v>Y</v>
      </c>
      <c r="HF24" s="122">
        <f t="shared" si="174"/>
        <v>-1</v>
      </c>
      <c r="HG24" s="123" t="str">
        <f t="shared" si="175"/>
        <v>P</v>
      </c>
      <c r="HH24" s="124" t="str">
        <f t="shared" si="176"/>
        <v>Y</v>
      </c>
      <c r="HI24" s="122">
        <f t="shared" si="177"/>
        <v>1</v>
      </c>
      <c r="HJ24" s="123" t="str">
        <f t="shared" si="178"/>
        <v>B</v>
      </c>
      <c r="HK24" s="124" t="str">
        <f t="shared" si="179"/>
        <v>N</v>
      </c>
      <c r="HL24" s="122">
        <f t="shared" si="180"/>
        <v>-1</v>
      </c>
      <c r="HM24" s="123" t="str">
        <f t="shared" si="181"/>
        <v>B</v>
      </c>
      <c r="HN24" s="124" t="str">
        <f t="shared" si="182"/>
        <v>N</v>
      </c>
      <c r="HO24" s="122">
        <f t="shared" si="183"/>
        <v>-3</v>
      </c>
      <c r="HP24" s="123" t="str">
        <f t="shared" si="184"/>
        <v>P</v>
      </c>
      <c r="HQ24" s="124" t="str">
        <f t="shared" si="185"/>
        <v>Y</v>
      </c>
      <c r="HR24" s="122">
        <f t="shared" si="186"/>
        <v>3</v>
      </c>
      <c r="HS24" s="123" t="str">
        <f t="shared" si="187"/>
        <v>B</v>
      </c>
      <c r="HT24" s="124" t="str">
        <f t="shared" si="188"/>
        <v>N</v>
      </c>
      <c r="HU24" s="122">
        <f t="shared" si="189"/>
        <v>-9</v>
      </c>
      <c r="HV24" s="123" t="str">
        <f t="shared" si="190"/>
        <v>P</v>
      </c>
      <c r="HW24" s="124" t="str">
        <f t="shared" si="191"/>
        <v>Y</v>
      </c>
      <c r="HX24" s="122">
        <f t="shared" si="192"/>
        <v>9</v>
      </c>
      <c r="HY24" s="123" t="str">
        <f t="shared" si="193"/>
        <v>P</v>
      </c>
      <c r="HZ24" s="124" t="str">
        <f t="shared" si="194"/>
        <v>Y</v>
      </c>
      <c r="IA24" s="122">
        <f t="shared" si="195"/>
        <v>-3</v>
      </c>
      <c r="IB24" s="123" t="str">
        <f t="shared" si="196"/>
        <v>P</v>
      </c>
      <c r="IC24" s="124" t="str">
        <f t="shared" si="197"/>
        <v>Y</v>
      </c>
      <c r="ID24" s="122">
        <f t="shared" si="198"/>
        <v>1</v>
      </c>
      <c r="IE24" s="123" t="str">
        <f t="shared" si="199"/>
        <v>B</v>
      </c>
      <c r="IF24" s="124" t="str">
        <f t="shared" si="200"/>
        <v>N</v>
      </c>
      <c r="IG24" s="122">
        <f t="shared" si="201"/>
        <v>-1</v>
      </c>
      <c r="IH24" s="123" t="str">
        <f t="shared" si="202"/>
        <v>B</v>
      </c>
      <c r="II24" s="124" t="str">
        <f t="shared" si="203"/>
        <v>N</v>
      </c>
      <c r="IJ24" s="122">
        <f t="shared" si="204"/>
        <v>3</v>
      </c>
      <c r="IK24" s="123" t="str">
        <f t="shared" si="205"/>
        <v>B</v>
      </c>
      <c r="IL24" s="124" t="str">
        <f t="shared" si="206"/>
        <v>N</v>
      </c>
      <c r="IM24" s="122">
        <f t="shared" si="207"/>
        <v>3</v>
      </c>
      <c r="IN24" s="123" t="str">
        <f t="shared" si="375"/>
        <v>B</v>
      </c>
      <c r="IO24" s="124" t="str">
        <f t="shared" si="208"/>
        <v>N</v>
      </c>
      <c r="IP24" s="122">
        <f t="shared" si="209"/>
        <v>-3</v>
      </c>
      <c r="IQ24" s="123" t="str">
        <f t="shared" si="210"/>
        <v>P</v>
      </c>
      <c r="IR24" s="124" t="str">
        <f t="shared" si="211"/>
        <v>Y</v>
      </c>
      <c r="IS24" s="122">
        <f t="shared" si="212"/>
        <v>-1</v>
      </c>
      <c r="IT24" s="123" t="str">
        <f t="shared" si="213"/>
        <v>B</v>
      </c>
      <c r="IU24" s="124" t="str">
        <f t="shared" si="214"/>
        <v>N</v>
      </c>
      <c r="IV24" s="122">
        <f t="shared" si="215"/>
        <v>1</v>
      </c>
      <c r="IW24" s="123" t="str">
        <f t="shared" si="216"/>
        <v>P</v>
      </c>
      <c r="IX24" s="124" t="str">
        <f t="shared" si="217"/>
        <v>Y</v>
      </c>
      <c r="IY24" s="122">
        <f t="shared" si="218"/>
        <v>3</v>
      </c>
      <c r="IZ24" s="123" t="str">
        <f t="shared" si="219"/>
        <v>B</v>
      </c>
      <c r="JA24" s="124" t="str">
        <f t="shared" si="220"/>
        <v>N</v>
      </c>
      <c r="JB24" s="122">
        <f t="shared" si="221"/>
        <v>3</v>
      </c>
      <c r="JC24" s="123" t="str">
        <f t="shared" si="222"/>
        <v>B</v>
      </c>
      <c r="JD24" s="124" t="str">
        <f t="shared" si="223"/>
        <v>N</v>
      </c>
      <c r="JE24" s="122">
        <f t="shared" si="224"/>
        <v>1</v>
      </c>
      <c r="JF24" s="123" t="str">
        <f t="shared" si="225"/>
        <v>P</v>
      </c>
      <c r="JG24" s="124" t="str">
        <f t="shared" si="226"/>
        <v>Y</v>
      </c>
      <c r="JH24" s="122">
        <f t="shared" si="227"/>
        <v>-1</v>
      </c>
      <c r="JI24" s="123" t="str">
        <f t="shared" si="228"/>
        <v>P</v>
      </c>
      <c r="JJ24" s="124" t="str">
        <f t="shared" si="229"/>
        <v>Y</v>
      </c>
      <c r="JK24" s="122">
        <f t="shared" si="230"/>
        <v>1</v>
      </c>
      <c r="JL24" s="123" t="str">
        <f t="shared" si="231"/>
        <v>B</v>
      </c>
      <c r="JM24" s="124" t="str">
        <f t="shared" si="232"/>
        <v>N</v>
      </c>
      <c r="JN24" s="122">
        <f t="shared" si="233"/>
        <v>-1</v>
      </c>
      <c r="JO24" s="123" t="str">
        <f t="shared" si="234"/>
        <v>B</v>
      </c>
      <c r="JP24" s="124" t="str">
        <f t="shared" si="235"/>
        <v>N</v>
      </c>
      <c r="JQ24" s="122">
        <f t="shared" si="236"/>
        <v>-3</v>
      </c>
      <c r="JR24" s="123" t="str">
        <f t="shared" si="237"/>
        <v>P</v>
      </c>
      <c r="JS24" s="124" t="str">
        <f t="shared" si="238"/>
        <v>Y</v>
      </c>
      <c r="JT24" s="122">
        <f t="shared" si="239"/>
        <v>3</v>
      </c>
      <c r="JU24" s="123" t="str">
        <f t="shared" si="240"/>
        <v>B</v>
      </c>
      <c r="JV24" s="124" t="str">
        <f t="shared" si="241"/>
        <v>N</v>
      </c>
      <c r="JW24" s="122">
        <f t="shared" si="242"/>
        <v>-9</v>
      </c>
      <c r="JX24" s="123" t="str">
        <f t="shared" si="243"/>
        <v>P</v>
      </c>
      <c r="JY24" s="124" t="str">
        <f t="shared" si="244"/>
        <v>Y</v>
      </c>
      <c r="JZ24" s="122">
        <f t="shared" si="245"/>
        <v>9</v>
      </c>
      <c r="KA24" s="123" t="str">
        <f t="shared" si="246"/>
        <v>P</v>
      </c>
      <c r="KB24" s="124" t="str">
        <f t="shared" si="247"/>
        <v>Y</v>
      </c>
      <c r="KC24" s="122">
        <f t="shared" si="248"/>
        <v>-3</v>
      </c>
      <c r="KD24" s="123" t="str">
        <f t="shared" si="376"/>
        <v>P</v>
      </c>
      <c r="KE24" s="124" t="str">
        <f t="shared" si="249"/>
        <v>Y</v>
      </c>
      <c r="KF24" s="122">
        <f t="shared" si="250"/>
        <v>10</v>
      </c>
      <c r="KG24" s="123" t="str">
        <f t="shared" si="251"/>
        <v>B</v>
      </c>
      <c r="KH24" s="124" t="str">
        <f t="shared" si="252"/>
        <v>N</v>
      </c>
      <c r="KI24" s="122">
        <f t="shared" si="253"/>
        <v>3</v>
      </c>
      <c r="KJ24" s="123" t="s">
        <v>6</v>
      </c>
      <c r="KK24" s="124" t="str">
        <f t="shared" si="254"/>
        <v>N</v>
      </c>
      <c r="KL24" s="122">
        <f t="shared" si="255"/>
        <v>3</v>
      </c>
      <c r="KM24" s="123" t="str">
        <f t="shared" si="256"/>
        <v>B</v>
      </c>
      <c r="KN24" s="124" t="str">
        <f t="shared" si="257"/>
        <v>N</v>
      </c>
      <c r="KO24" s="122">
        <f t="shared" si="258"/>
        <v>3</v>
      </c>
      <c r="KP24" s="123" t="str">
        <f t="shared" si="377"/>
        <v>B</v>
      </c>
      <c r="KQ24" s="124" t="str">
        <f t="shared" si="259"/>
        <v>N</v>
      </c>
      <c r="KR24" s="122">
        <f t="shared" si="260"/>
        <v>-3</v>
      </c>
      <c r="KS24" s="123" t="str">
        <f t="shared" si="261"/>
        <v>P</v>
      </c>
      <c r="KT24" s="124" t="str">
        <f t="shared" si="262"/>
        <v>Y</v>
      </c>
      <c r="KU24" s="122">
        <f t="shared" si="263"/>
        <v>-1</v>
      </c>
      <c r="KV24" s="123" t="str">
        <f t="shared" si="264"/>
        <v>B</v>
      </c>
      <c r="KW24" s="124" t="str">
        <f t="shared" si="265"/>
        <v>N</v>
      </c>
      <c r="KX24" s="122">
        <f t="shared" si="266"/>
        <v>1</v>
      </c>
      <c r="KY24" s="123" t="str">
        <f t="shared" si="267"/>
        <v>P</v>
      </c>
      <c r="KZ24" s="124" t="str">
        <f t="shared" si="268"/>
        <v>Y</v>
      </c>
      <c r="LA24" s="122">
        <f t="shared" si="269"/>
        <v>3</v>
      </c>
      <c r="LB24" s="123" t="str">
        <f t="shared" si="270"/>
        <v>B</v>
      </c>
      <c r="LC24" s="124" t="str">
        <f t="shared" si="271"/>
        <v>N</v>
      </c>
      <c r="LD24" s="122">
        <f t="shared" si="272"/>
        <v>3</v>
      </c>
      <c r="LE24" s="123" t="str">
        <f t="shared" si="273"/>
        <v>P</v>
      </c>
      <c r="LF24" s="124" t="str">
        <f t="shared" si="274"/>
        <v>Y</v>
      </c>
      <c r="LG24" s="122">
        <f t="shared" si="275"/>
        <v>-1</v>
      </c>
      <c r="LH24" s="123" t="str">
        <f t="shared" si="276"/>
        <v>P</v>
      </c>
      <c r="LI24" s="124" t="str">
        <f t="shared" si="277"/>
        <v>Y</v>
      </c>
      <c r="LJ24" s="122">
        <f t="shared" si="278"/>
        <v>-1</v>
      </c>
      <c r="LK24" s="123" t="str">
        <f t="shared" si="279"/>
        <v>P</v>
      </c>
      <c r="LL24" s="124" t="str">
        <f t="shared" si="280"/>
        <v>Y</v>
      </c>
      <c r="LM24" s="122">
        <f t="shared" si="281"/>
        <v>-3</v>
      </c>
      <c r="LN24" s="123" t="str">
        <f t="shared" si="282"/>
        <v>B</v>
      </c>
      <c r="LO24" s="124" t="str">
        <f t="shared" si="283"/>
        <v>N</v>
      </c>
      <c r="LP24" s="122">
        <f t="shared" si="284"/>
        <v>-1</v>
      </c>
      <c r="LQ24" s="123" t="str">
        <f t="shared" si="285"/>
        <v>P</v>
      </c>
      <c r="LR24" s="124" t="str">
        <f t="shared" si="286"/>
        <v>Y</v>
      </c>
      <c r="LS24" s="122">
        <f t="shared" si="287"/>
        <v>-1</v>
      </c>
      <c r="LT24" s="123" t="str">
        <f t="shared" si="288"/>
        <v>P</v>
      </c>
      <c r="LU24" s="124" t="str">
        <f t="shared" si="289"/>
        <v>Y</v>
      </c>
      <c r="LV24" s="122">
        <f t="shared" si="290"/>
        <v>3</v>
      </c>
      <c r="LW24" s="123" t="str">
        <f t="shared" si="291"/>
        <v>P</v>
      </c>
      <c r="LX24" s="124" t="str">
        <f t="shared" si="292"/>
        <v>Y</v>
      </c>
      <c r="LY24" s="122">
        <f t="shared" si="293"/>
        <v>9</v>
      </c>
      <c r="LZ24" s="123" t="str">
        <f t="shared" si="294"/>
        <v>P</v>
      </c>
      <c r="MA24" s="124" t="str">
        <f t="shared" si="295"/>
        <v>Y</v>
      </c>
      <c r="MB24" s="122">
        <f t="shared" si="296"/>
        <v>9</v>
      </c>
      <c r="MC24" s="123" t="str">
        <f t="shared" si="297"/>
        <v>P</v>
      </c>
      <c r="MD24" s="124" t="str">
        <f t="shared" si="298"/>
        <v>Y</v>
      </c>
      <c r="ME24" s="122">
        <f t="shared" si="299"/>
        <v>-3</v>
      </c>
      <c r="MF24" s="123" t="str">
        <f t="shared" si="300"/>
        <v>P</v>
      </c>
      <c r="MG24" s="124" t="str">
        <f t="shared" si="301"/>
        <v>Y</v>
      </c>
      <c r="MH24" s="122">
        <f t="shared" si="302"/>
        <v>10</v>
      </c>
      <c r="MI24" s="123" t="str">
        <f t="shared" si="303"/>
        <v>B</v>
      </c>
      <c r="MJ24" s="124" t="str">
        <f t="shared" si="304"/>
        <v>N</v>
      </c>
      <c r="MK24" s="122">
        <f t="shared" si="305"/>
        <v>3</v>
      </c>
      <c r="ML24" s="123" t="str">
        <f t="shared" si="306"/>
        <v>P</v>
      </c>
      <c r="MM24" s="124" t="str">
        <f t="shared" si="307"/>
        <v>Y</v>
      </c>
      <c r="MN24" s="122">
        <f t="shared" si="308"/>
        <v>10</v>
      </c>
      <c r="MO24" s="123" t="str">
        <f t="shared" si="309"/>
        <v>B</v>
      </c>
      <c r="MP24" s="124" t="str">
        <f t="shared" si="310"/>
        <v>N</v>
      </c>
      <c r="MQ24" s="122">
        <f t="shared" si="311"/>
        <v>3</v>
      </c>
      <c r="MR24" s="123" t="str">
        <f t="shared" si="378"/>
        <v>B</v>
      </c>
      <c r="MS24" s="124" t="str">
        <f t="shared" si="312"/>
        <v>N</v>
      </c>
      <c r="MT24" s="122">
        <f t="shared" si="313"/>
        <v>-3</v>
      </c>
      <c r="MU24" s="123" t="str">
        <f t="shared" si="314"/>
        <v>P</v>
      </c>
      <c r="MV24" s="124" t="str">
        <f t="shared" si="315"/>
        <v>Y</v>
      </c>
      <c r="MW24" s="122">
        <f t="shared" si="316"/>
        <v>-1</v>
      </c>
      <c r="MX24" s="123" t="str">
        <f t="shared" si="317"/>
        <v>B</v>
      </c>
      <c r="MY24" s="124" t="str">
        <f t="shared" si="318"/>
        <v>N</v>
      </c>
      <c r="MZ24" s="122">
        <f t="shared" si="319"/>
        <v>1</v>
      </c>
      <c r="NA24" s="123" t="str">
        <f t="shared" si="320"/>
        <v>P</v>
      </c>
      <c r="NB24" s="124" t="str">
        <f t="shared" si="321"/>
        <v>Y</v>
      </c>
      <c r="NC24" s="122">
        <f t="shared" si="322"/>
        <v>3</v>
      </c>
      <c r="ND24" s="123" t="str">
        <f t="shared" si="323"/>
        <v>B</v>
      </c>
      <c r="NE24" s="124" t="str">
        <f t="shared" si="324"/>
        <v>N</v>
      </c>
      <c r="NF24" s="122">
        <f t="shared" si="325"/>
        <v>3</v>
      </c>
      <c r="NG24" s="123" t="str">
        <f t="shared" si="326"/>
        <v>B</v>
      </c>
      <c r="NH24" s="124" t="str">
        <f t="shared" si="327"/>
        <v>N</v>
      </c>
      <c r="NI24" s="122">
        <f t="shared" si="328"/>
        <v>1</v>
      </c>
      <c r="NJ24" s="123" t="str">
        <f t="shared" si="329"/>
        <v>B</v>
      </c>
      <c r="NK24" s="124" t="str">
        <f t="shared" si="330"/>
        <v>N</v>
      </c>
      <c r="NL24" s="122">
        <f t="shared" si="331"/>
        <v>-1</v>
      </c>
      <c r="NM24" s="123" t="str">
        <f t="shared" si="332"/>
        <v>B</v>
      </c>
      <c r="NN24" s="124" t="str">
        <f t="shared" si="333"/>
        <v>N</v>
      </c>
      <c r="NO24" s="122">
        <f t="shared" si="379"/>
        <v>-3</v>
      </c>
      <c r="NP24" s="130">
        <f t="shared" si="380"/>
        <v>9</v>
      </c>
      <c r="NQ24" s="131">
        <f t="shared" si="381"/>
        <v>1</v>
      </c>
      <c r="NR24" s="132" t="str">
        <f t="shared" si="382"/>
        <v/>
      </c>
      <c r="NS24" s="331">
        <f t="shared" si="383"/>
        <v>-3</v>
      </c>
      <c r="NT24" s="325">
        <f t="shared" si="384"/>
        <v>3</v>
      </c>
      <c r="NU24" s="325">
        <f t="shared" si="385"/>
        <v>1</v>
      </c>
      <c r="NV24" s="325">
        <f t="shared" si="386"/>
        <v>-1</v>
      </c>
      <c r="NW24" s="325">
        <f t="shared" si="387"/>
        <v>-3</v>
      </c>
      <c r="NX24" s="325">
        <f t="shared" si="388"/>
        <v>-1</v>
      </c>
      <c r="NY24" s="325">
        <f t="shared" si="389"/>
        <v>1</v>
      </c>
      <c r="NZ24" s="325">
        <f t="shared" si="390"/>
        <v>3</v>
      </c>
      <c r="OA24" s="325">
        <f t="shared" si="391"/>
        <v>-1</v>
      </c>
      <c r="OB24" s="325" t="str">
        <f t="shared" si="392"/>
        <v>345001</v>
      </c>
      <c r="OC24" s="325">
        <f t="shared" si="393"/>
        <v>-1</v>
      </c>
      <c r="OD24" s="325">
        <f t="shared" si="394"/>
        <v>1</v>
      </c>
      <c r="OE24" s="325">
        <f t="shared" si="395"/>
        <v>-1</v>
      </c>
      <c r="OF24" s="325">
        <f t="shared" si="396"/>
        <v>-3</v>
      </c>
      <c r="OG24" s="325">
        <f t="shared" si="397"/>
        <v>3</v>
      </c>
      <c r="OH24" s="325">
        <f t="shared" si="398"/>
        <v>-9</v>
      </c>
      <c r="OI24" s="325">
        <f t="shared" si="399"/>
        <v>9</v>
      </c>
      <c r="OJ24" s="325">
        <f t="shared" si="400"/>
        <v>1</v>
      </c>
      <c r="OK24" s="326">
        <f t="shared" si="401"/>
        <v>10</v>
      </c>
      <c r="OL24" s="326">
        <f t="shared" si="402"/>
        <v>3</v>
      </c>
      <c r="OM24" s="326">
        <f t="shared" si="403"/>
        <v>-3</v>
      </c>
      <c r="ON24" s="326">
        <f t="shared" si="404"/>
        <v>3</v>
      </c>
      <c r="OO24" s="326">
        <f t="shared" si="405"/>
        <v>-3</v>
      </c>
      <c r="OP24" s="326">
        <f t="shared" si="406"/>
        <v>-1</v>
      </c>
      <c r="OQ24" s="326">
        <f t="shared" si="407"/>
        <v>1</v>
      </c>
      <c r="OR24" s="326">
        <f t="shared" si="408"/>
        <v>3</v>
      </c>
      <c r="OS24" s="326">
        <f t="shared" si="409"/>
        <v>3</v>
      </c>
      <c r="OT24" s="326">
        <f t="shared" si="410"/>
        <v>1</v>
      </c>
      <c r="OU24" s="326">
        <f t="shared" si="411"/>
        <v>-1</v>
      </c>
      <c r="OV24" s="326">
        <f t="shared" si="412"/>
        <v>1</v>
      </c>
      <c r="OW24" s="326">
        <f t="shared" si="413"/>
        <v>-1</v>
      </c>
      <c r="OX24" s="326">
        <f t="shared" si="414"/>
        <v>-3</v>
      </c>
      <c r="OY24" s="326">
        <f t="shared" si="415"/>
        <v>3</v>
      </c>
      <c r="OZ24" s="326">
        <f t="shared" si="416"/>
        <v>-9</v>
      </c>
      <c r="PA24" s="326">
        <f t="shared" si="417"/>
        <v>9</v>
      </c>
      <c r="PB24" s="326">
        <f t="shared" si="418"/>
        <v>-3</v>
      </c>
      <c r="PC24" s="325">
        <f t="shared" si="419"/>
        <v>10</v>
      </c>
      <c r="PD24" s="325">
        <f t="shared" si="420"/>
        <v>3</v>
      </c>
      <c r="PE24" s="325">
        <f t="shared" si="421"/>
        <v>-3</v>
      </c>
      <c r="PF24" s="325">
        <f t="shared" si="422"/>
        <v>-1</v>
      </c>
      <c r="PG24" s="325">
        <f t="shared" si="423"/>
        <v>1</v>
      </c>
      <c r="PH24" s="325">
        <f t="shared" si="424"/>
        <v>3</v>
      </c>
      <c r="PI24" s="325">
        <f t="shared" si="425"/>
        <v>3</v>
      </c>
      <c r="PJ24" s="325">
        <f t="shared" si="426"/>
        <v>1</v>
      </c>
      <c r="PK24" s="325">
        <f t="shared" si="427"/>
        <v>-1</v>
      </c>
      <c r="PL24" s="325">
        <f t="shared" si="428"/>
        <v>1</v>
      </c>
      <c r="PM24" s="325">
        <f t="shared" si="429"/>
        <v>-1</v>
      </c>
      <c r="PN24" s="325">
        <f t="shared" si="430"/>
        <v>-3</v>
      </c>
      <c r="PO24" s="325">
        <f t="shared" si="431"/>
        <v>3</v>
      </c>
      <c r="PP24" s="325">
        <f t="shared" si="432"/>
        <v>-9</v>
      </c>
      <c r="PQ24" s="325">
        <f t="shared" si="433"/>
        <v>9</v>
      </c>
      <c r="PR24" s="325">
        <f t="shared" si="434"/>
        <v>-3</v>
      </c>
      <c r="PS24" s="325">
        <f t="shared" si="435"/>
        <v>1</v>
      </c>
      <c r="PT24" s="325">
        <f t="shared" si="436"/>
        <v>-1</v>
      </c>
      <c r="PU24" s="326">
        <f t="shared" si="437"/>
        <v>3</v>
      </c>
      <c r="PV24" s="326">
        <f t="shared" si="438"/>
        <v>3</v>
      </c>
      <c r="PW24" s="326">
        <f t="shared" si="439"/>
        <v>-3</v>
      </c>
      <c r="PX24" s="326">
        <f t="shared" si="440"/>
        <v>-1</v>
      </c>
      <c r="PY24" s="326">
        <f t="shared" si="441"/>
        <v>1</v>
      </c>
      <c r="PZ24" s="326">
        <f t="shared" si="442"/>
        <v>3</v>
      </c>
      <c r="QA24" s="326">
        <f t="shared" si="443"/>
        <v>3</v>
      </c>
      <c r="QB24" s="326">
        <f t="shared" si="444"/>
        <v>1</v>
      </c>
      <c r="QC24" s="326">
        <f t="shared" si="445"/>
        <v>-1</v>
      </c>
      <c r="QD24" s="326">
        <f t="shared" si="446"/>
        <v>1</v>
      </c>
      <c r="QE24" s="326">
        <f t="shared" si="447"/>
        <v>-1</v>
      </c>
      <c r="QF24" s="326">
        <f t="shared" si="448"/>
        <v>-3</v>
      </c>
      <c r="QG24" s="326">
        <f t="shared" si="449"/>
        <v>3</v>
      </c>
      <c r="QH24" s="326">
        <f t="shared" si="450"/>
        <v>-9</v>
      </c>
      <c r="QI24" s="326">
        <f t="shared" si="451"/>
        <v>9</v>
      </c>
      <c r="QJ24" s="326">
        <f t="shared" si="452"/>
        <v>-3</v>
      </c>
      <c r="QK24" s="326">
        <f t="shared" si="453"/>
        <v>10</v>
      </c>
      <c r="QL24" s="326">
        <f t="shared" si="454"/>
        <v>3</v>
      </c>
      <c r="QM24" s="325">
        <f t="shared" si="455"/>
        <v>3</v>
      </c>
      <c r="QN24" s="325">
        <f t="shared" si="456"/>
        <v>3</v>
      </c>
      <c r="QO24" s="325">
        <f t="shared" si="457"/>
        <v>-3</v>
      </c>
      <c r="QP24" s="325">
        <f t="shared" si="458"/>
        <v>-1</v>
      </c>
      <c r="QQ24" s="325">
        <f t="shared" si="459"/>
        <v>1</v>
      </c>
      <c r="QR24" s="325">
        <f t="shared" si="460"/>
        <v>3</v>
      </c>
      <c r="QS24" s="325">
        <f t="shared" si="461"/>
        <v>3</v>
      </c>
      <c r="QT24" s="325">
        <f t="shared" si="462"/>
        <v>-1</v>
      </c>
      <c r="QU24" s="325">
        <f t="shared" si="463"/>
        <v>-1</v>
      </c>
      <c r="QV24" s="325">
        <f t="shared" si="464"/>
        <v>-3</v>
      </c>
      <c r="QW24" s="325">
        <f t="shared" si="465"/>
        <v>-1</v>
      </c>
      <c r="QX24" s="325">
        <f t="shared" si="466"/>
        <v>0</v>
      </c>
      <c r="QY24" s="325">
        <f t="shared" si="467"/>
        <v>3</v>
      </c>
      <c r="QZ24" s="325">
        <f t="shared" si="468"/>
        <v>9</v>
      </c>
      <c r="RA24" s="325">
        <f t="shared" si="469"/>
        <v>9</v>
      </c>
      <c r="RB24" s="325">
        <f t="shared" si="470"/>
        <v>-3</v>
      </c>
      <c r="RC24" s="325">
        <f t="shared" si="471"/>
        <v>10</v>
      </c>
      <c r="RD24" s="325">
        <f t="shared" si="472"/>
        <v>3</v>
      </c>
      <c r="RE24" s="326">
        <f t="shared" si="473"/>
        <v>10</v>
      </c>
      <c r="RF24" s="326">
        <f t="shared" si="474"/>
        <v>3</v>
      </c>
      <c r="RG24" s="326">
        <f t="shared" si="475"/>
        <v>-3</v>
      </c>
      <c r="RH24" s="326">
        <f t="shared" si="476"/>
        <v>-1</v>
      </c>
      <c r="RI24" s="326">
        <f t="shared" si="477"/>
        <v>1</v>
      </c>
      <c r="RJ24" s="326">
        <f t="shared" si="478"/>
        <v>3</v>
      </c>
      <c r="RK24" s="326">
        <f t="shared" si="479"/>
        <v>3</v>
      </c>
      <c r="RL24" s="326">
        <f t="shared" si="480"/>
        <v>1</v>
      </c>
      <c r="RM24" s="326">
        <f t="shared" si="481"/>
        <v>-1</v>
      </c>
      <c r="RN24" s="332">
        <f t="shared" si="482"/>
        <v>-3</v>
      </c>
      <c r="RO24" s="108">
        <v>24</v>
      </c>
      <c r="RP24" s="112">
        <f t="shared" si="528"/>
        <v>19</v>
      </c>
      <c r="RQ24" s="110" t="str" cm="1">
        <f t="array" ref="RQ24">IFERROR(INDEX($NS$4:$RN$4,_xlfn.AGGREGATE(15,6,COLUMN($NS$4:$RN$4)-COLUMN($NR$1)/($NS24:$RN24=LARGE($NS24:$RN24,1)),COLUMNS($RN$4:$RN$4))),"")</f>
        <v>ED</v>
      </c>
      <c r="RR24" s="110" t="str" cm="1">
        <f t="array" ref="RR24">IFERROR(INDEX($NS$4:$RN$4,_xlfn.AGGREGATE(15,6,COLUMN($NS$4:$RN$4)-COLUMN($NR$1)/($NS24:$RN24=LARGE($NS24:$RN24,2)),COLUMNS($RN$4:$RO$4))),"")</f>
        <v>GF</v>
      </c>
      <c r="RS24" s="110" t="str" cm="1">
        <f t="array" ref="RS24">IFERROR(INDEX($NS$4:$RN$4,_xlfn.AGGREGATE(15,6,COLUMN($NS$4:$RN$4)-COLUMN($NR$1)/($NS24:$RN24=LARGE($NS24:$RN24,3)),COLUMNS($RN$4:$RP$4))),"")</f>
        <v>KD</v>
      </c>
      <c r="RT24" s="110" t="str" cm="1">
        <f t="array" ref="RT24">IFERROR(INDEX($NS$4:$RN$4,_xlfn.AGGREGATE(15,6,COLUMN($NS$4:$RN$4)-COLUMN($NR$1)/($NS24:$RN24=LARGE($NS24:$RN24,4)),COLUMNS($RN$4:$RQ$4))),"")</f>
        <v>MF</v>
      </c>
      <c r="RU24" s="110" t="str" cm="1">
        <f t="array" ref="RU24">IFERROR(INDEX($NS$4:$RN$4,_xlfn.AGGREGATE(15,6,COLUMN($NS$4:$RN$4)-COLUMN($NR$1)/($NS24:$RN24=LARGE($NS24:$RN24,5)),COLUMNS($RN$4:$RR$4))),"")</f>
        <v>ML</v>
      </c>
      <c r="RV24" s="110" t="str" cm="1">
        <f t="array" ref="RV24">IFERROR(INDEX($NS$4:$RN$4,_xlfn.AGGREGATE(15,6,COLUMN($NS$4:$RN$4)-COLUMN($NR$1)/($NS24:$RN24=LARGE($NS24:$RN24,6)),COLUMNS($RN$4:$RS$4))),"")</f>
        <v>LZ</v>
      </c>
      <c r="RW24" s="108" t="str">
        <f t="shared" si="499"/>
        <v/>
      </c>
      <c r="RX24" s="111" t="str">
        <f t="shared" ca="1" si="500"/>
        <v>R</v>
      </c>
      <c r="RY24" s="111" t="e" cm="1">
        <f t="array" aca="1" ref="RY24" ca="1">IF(INDIRECT(VLOOKUP(RY23,General!AC:AE,3,FALSE)&amp;RO23)&gt;0,RY23,RW23)</f>
        <v>#N/A</v>
      </c>
      <c r="RZ24" s="112">
        <f t="shared" ca="1" si="501"/>
        <v>3</v>
      </c>
      <c r="SA24" s="110" t="s">
        <v>45</v>
      </c>
      <c r="SB24" s="111" t="s">
        <v>45</v>
      </c>
      <c r="SC24" s="111" t="s">
        <v>45</v>
      </c>
      <c r="SD24" s="111" t="s">
        <v>45</v>
      </c>
      <c r="SE24" s="111" t="s">
        <v>45</v>
      </c>
      <c r="SF24" s="109" t="s">
        <v>45</v>
      </c>
      <c r="SG24" s="133" t="e">
        <f ca="1">IF(RQ24="",-1,COUNTIF(INDIRECT(SA24&amp;$DN$10):INDIRECT(SA24&amp;RO24),"Y"))</f>
        <v>#REF!</v>
      </c>
      <c r="SH24" s="136" t="e">
        <f ca="1">IF(RR24="",-1,COUNTIF(INDIRECT(SB24&amp;$DN$10):INDIRECT(SB24&amp;RO24),"Y"))</f>
        <v>#REF!</v>
      </c>
      <c r="SI24" s="136" t="e">
        <f ca="1">IF(RS24="",-1,COUNTIF(INDIRECT(SC24&amp;$DN$10):INDIRECT(SC24&amp;RO24),"Y"))</f>
        <v>#REF!</v>
      </c>
      <c r="SJ24" s="134" t="e">
        <f ca="1">IF(RT24="",-1,COUNTIF(INDIRECT(SD24&amp;$DN$10):INDIRECT(SD24&amp;RO24),"Y"))</f>
        <v>#REF!</v>
      </c>
      <c r="SK24" s="138" t="e">
        <f ca="1">IF(RU24="",-1,COUNTIF(INDIRECT(SE24&amp;$DN$10):INDIRECT(SE24&amp;RO24),"Y"))</f>
        <v>#REF!</v>
      </c>
      <c r="SL24" s="138" t="e">
        <f ca="1">IF(RV24="",-1,COUNTIF(INDIRECT(SF24&amp;$DN$10):INDIRECT(SF24&amp;RO24),"Y"))</f>
        <v>#REF!</v>
      </c>
      <c r="SM24" s="110" t="str" cm="1">
        <f t="array" ref="SM24">IFERROR(INDEX($DP$24:$DU$24,_xlfn.AGGREGATE(15,6,COLUMN($DP$24:$DU$24)-COLUMN($DO$24)/($NR$24:$NW$24=MAX($NR$24:$NW$24)),COLUMNS($DP$24:RQ24))),"")</f>
        <v/>
      </c>
      <c r="SN24" s="111" t="str" cm="1">
        <f t="array" ref="SN24">IFERROR(INDEX($DP$24:$DU$24,_xlfn.AGGREGATE(15,6,COLUMN($DP$24:$DU$24)-COLUMN($DO$24)/($NR$24:$NW$24=MAX($NR$24:$NW$24)),COLUMNS($DP$24:RR24))),"")</f>
        <v/>
      </c>
      <c r="SO24" s="111" t="str" cm="1">
        <f t="array" ref="SO24">IFERROR(INDEX($DP$24:$DU$24,_xlfn.AGGREGATE(15,6,COLUMN($DP$24:$DU$24)-COLUMN($DO$24)/($NR$24:$NW$24=MAX($NR$24:$NW$24)),COLUMNS($DP$24:RS24))),"")</f>
        <v/>
      </c>
      <c r="SP24" s="111" t="str" cm="1">
        <f t="array" ref="SP24">IFERROR(INDEX($DP$24:$DU$24,_xlfn.AGGREGATE(15,6,COLUMN($DP$24:$DU$24)-COLUMN($DO$24)/($NR$24:$NW$24=MAX($NR$24:$NW$24)),COLUMNS($DP$24:RT24))),"")</f>
        <v/>
      </c>
      <c r="SQ24" s="111" t="str" cm="1">
        <f t="array" ref="SQ24">IFERROR(INDEX($DP$24:$DU$24,_xlfn.AGGREGATE(15,6,COLUMN($DP$24:$DU$24)-COLUMN($DO$24)/($NR$24:$NW$24=MAX($NR$24:$NW$24)),COLUMNS($DP$24:RU24))),"")</f>
        <v/>
      </c>
      <c r="SR24" s="109" t="str" cm="1">
        <f t="array" ref="SR24">IFERROR(INDEX($DP$24:$DU$24,_xlfn.AGGREGATE(15,6,COLUMN($DP$24:$DU$24)-COLUMN($DO$24)/($NR$24:$NW$24=MAX($NR$24:$NW$24)),COLUMNS($DP$24:RV24))),"")</f>
        <v/>
      </c>
      <c r="SS24" s="114">
        <f t="shared" ca="1" si="485"/>
        <v>6</v>
      </c>
      <c r="ST24" s="112">
        <f t="shared" ca="1" si="502"/>
        <v>3</v>
      </c>
      <c r="SU24" s="137" t="str" cm="1">
        <f t="array" aca="1" ref="SU24" ca="1">INDEX(SM24:SR24,1,ST24)</f>
        <v/>
      </c>
      <c r="SV24" s="110" t="str">
        <f t="shared" ca="1" si="21"/>
        <v>B</v>
      </c>
      <c r="SW24" s="111" t="str">
        <f t="shared" ca="1" si="22"/>
        <v>T</v>
      </c>
      <c r="SX24" s="111" t="str">
        <f t="shared" si="23"/>
        <v>C</v>
      </c>
      <c r="SY24" s="111" t="str">
        <f t="shared" ca="1" si="12"/>
        <v>B</v>
      </c>
      <c r="SZ24" s="111" t="str">
        <f t="shared" ca="1" si="13"/>
        <v>1</v>
      </c>
      <c r="TA24" s="111" t="str">
        <f t="shared" si="14"/>
        <v>00</v>
      </c>
      <c r="TB24" s="114" t="str">
        <f t="shared" si="334"/>
        <v/>
      </c>
      <c r="TC24" s="114" t="str">
        <f t="shared" si="335"/>
        <v/>
      </c>
      <c r="TD24" s="114" t="str">
        <f t="shared" si="336"/>
        <v/>
      </c>
      <c r="TE24" s="114" t="str">
        <f t="shared" si="337"/>
        <v/>
      </c>
      <c r="TF24" s="114" t="str">
        <f t="shared" si="338"/>
        <v/>
      </c>
      <c r="TG24" s="114" t="str">
        <f t="shared" si="339"/>
        <v/>
      </c>
      <c r="TH24" s="114" t="e">
        <f t="shared" ca="1" si="340"/>
        <v>#VALUE!</v>
      </c>
      <c r="TI24" s="114">
        <f t="shared" ca="1" si="341"/>
        <v>2</v>
      </c>
      <c r="TJ24" s="110">
        <f t="shared" si="15"/>
        <v>-3</v>
      </c>
      <c r="TK24" s="111">
        <f>IF(CC24="",0,IFERROR(VLOOKUP(CC19&amp;CC20&amp;CC21&amp;CC22&amp;CC23&amp;CC24,General!I:J,2,FALSE),0))</f>
        <v>-1</v>
      </c>
      <c r="TL24" s="111">
        <f>IF(CF24="",0,IFERROR(VLOOKUP(CF19&amp;CF20&amp;CF21&amp;CF22&amp;CF23&amp;CF24,General!I:J,2,FALSE),0))</f>
        <v>1</v>
      </c>
      <c r="TM24" s="111">
        <f>IF(CI24="",0,IFERROR(VLOOKUP(CI19&amp;CI20&amp;CI21&amp;CI22&amp;CI23&amp;CI24,General!I:J,2,FALSE),0))</f>
        <v>1</v>
      </c>
      <c r="TN24" s="111">
        <f>IF(CL24="",0,IFERROR(VLOOKUP(CL19&amp;CL20&amp;CL21&amp;CL22&amp;CL23&amp;CL24,General!I:J,2,FALSE),0))</f>
        <v>-1</v>
      </c>
      <c r="TO24" s="111">
        <f>IF(CO24="",0,IFERROR(VLOOKUP(CO19&amp;CO20&amp;CO21&amp;CO22&amp;CO23&amp;CO24,General!I:J,2,FALSE),0))</f>
        <v>-1</v>
      </c>
      <c r="TP24" s="111">
        <f>IF(CR24="",0,IFERROR(VLOOKUP(CR19&amp;CR20&amp;CR21&amp;CR22&amp;CR23&amp;CR24,General!I:J,2,FALSE),0))</f>
        <v>1</v>
      </c>
      <c r="TQ24" s="111">
        <f>IF(CU24="",0,IFERROR(VLOOKUP(CU19&amp;CU20&amp;CU21&amp;CU22&amp;CU23&amp;CU24,General!I:J,2,FALSE),0))</f>
        <v>-1</v>
      </c>
      <c r="TR24" s="111">
        <f>IF(CX24="",0,IFERROR(VLOOKUP(CX19&amp;CX20&amp;CX21&amp;CX22&amp;CX23&amp;CX24,General!I:J,2,FALSE),0))</f>
        <v>1</v>
      </c>
      <c r="TS24" s="111">
        <f>IF(DA24="",0,IFERROR(VLOOKUP(DA19&amp;DA20&amp;DA21&amp;DA22&amp;DA23&amp;DA24,General!I:J,2,FALSE),0))</f>
        <v>1</v>
      </c>
      <c r="TT24" s="111">
        <f>IF(DD24="",0,IFERROR(VLOOKUP(DD19&amp;DD20&amp;DD21&amp;DD22&amp;DD23&amp;DD24,General!I:J,2,FALSE),0))</f>
        <v>-1</v>
      </c>
      <c r="TU24" s="111">
        <f>IF(DG24="",0,IFERROR(VLOOKUP(DG19&amp;DG20&amp;DG21&amp;DG22&amp;DG23&amp;DG24,General!I:J,2,FALSE),0))</f>
        <v>1</v>
      </c>
      <c r="TV24" s="111">
        <f>IF(DJ24="",0,IFERROR(VLOOKUP(DJ19&amp;DJ20&amp;DJ21&amp;DJ22&amp;DJ23&amp;DJ24,General!I:J,2,FALSE),0))</f>
        <v>1</v>
      </c>
      <c r="TW24" s="111">
        <f>IF(DM24="",0,IFERROR(VLOOKUP(DM19&amp;DM20&amp;DM21&amp;DM22&amp;DM23&amp;DM24,General!I:J,2,FALSE),0))</f>
        <v>-1</v>
      </c>
      <c r="TX24" s="111">
        <f>IF(DP24="",0,IFERROR(VLOOKUP(DP19&amp;DP20&amp;DP21&amp;DP22&amp;DP23&amp;DP24,General!I:J,2,FALSE),0))</f>
        <v>-1</v>
      </c>
      <c r="TY24" s="111">
        <f>IF(DS24="",0,IFERROR(VLOOKUP(DS19&amp;DS20&amp;DS21&amp;DS22&amp;DS23&amp;DS24,General!I:J,2,FALSE),0))</f>
        <v>1</v>
      </c>
      <c r="TZ24" s="111">
        <f>IF(DV24="",0,IFERROR(VLOOKUP(DV19&amp;DV20&amp;DV21&amp;DV22&amp;DV23&amp;DV24,General!I:J,2,FALSE),0))</f>
        <v>-1</v>
      </c>
      <c r="UA24" s="111">
        <f>IF(DY24="",0,IFERROR(VLOOKUP(DY19&amp;DY20&amp;DY21&amp;DY22&amp;DY23&amp;DY24,General!I:J,2,FALSE),0))</f>
        <v>1</v>
      </c>
      <c r="UB24" s="111">
        <f>IF(EE24="",0,IFERROR(VLOOKUP(EE19&amp;EE20&amp;EE21&amp;EE22&amp;EE23&amp;EE24,General!I:J,2,FALSE),0))</f>
        <v>1</v>
      </c>
      <c r="UC24" s="111">
        <f>IF(EH24="",0,IFERROR(VLOOKUP(EH19&amp;EH20&amp;EH21&amp;EH22&amp;EH23&amp;EH24,General!I:J,2,FALSE),0))</f>
        <v>-1</v>
      </c>
      <c r="UD24" s="111">
        <f>IF(EK24="",0,IFERROR(VLOOKUP(EK19&amp;EK20&amp;EK21&amp;EK22&amp;EK23&amp;EK24,General!I:J,2,FALSE),0))</f>
        <v>1</v>
      </c>
      <c r="UE24" s="111">
        <f>IF(EN24="",0,IFERROR(VLOOKUP(EN19&amp;EN20&amp;EN21&amp;EN22&amp;EN23&amp;EN24,General!I:J,2,FALSE),0))</f>
        <v>-1</v>
      </c>
      <c r="UF24" s="111">
        <f>IF(EQ24="",0,IFERROR(VLOOKUP(EQ19&amp;EQ20&amp;EQ21&amp;EQ22&amp;EQ23&amp;EQ24,General!I:J,2,FALSE),0))</f>
        <v>-1</v>
      </c>
      <c r="UG24" s="111">
        <f>IF(ET24="",0,IFERROR(VLOOKUP(ET19&amp;ET20&amp;ET21&amp;ET22&amp;ET23&amp;ET24,General!I:J,2,FALSE),0))</f>
        <v>1</v>
      </c>
      <c r="UH24" s="111">
        <f>IF(EW24="",0,IFERROR(VLOOKUP(EW19&amp;EW20&amp;EW21&amp;EW22&amp;EW23&amp;EW24,General!I:J,2,FALSE),0))</f>
        <v>-1</v>
      </c>
      <c r="UI24" s="111">
        <f>IF(EZ24="",0,IFERROR(VLOOKUP(EZ19&amp;EZ20&amp;EZ21&amp;EZ22&amp;EZ23&amp;EZ24,General!I:J,2,FALSE),0))</f>
        <v>1</v>
      </c>
      <c r="UJ24" s="111">
        <f>IF(FC24="",0,IFERROR(VLOOKUP(FC19&amp;FC20&amp;FC21&amp;FC22&amp;FC23&amp;FC24,General!I:J,2,FALSE),0))</f>
        <v>-1</v>
      </c>
      <c r="UK24" s="111">
        <f>IF(FF24="",0,IFERROR(VLOOKUP(FF19&amp;FF20&amp;FF21&amp;FF22&amp;FF23&amp;FF24,General!I:J,2,FALSE),0))</f>
        <v>-1</v>
      </c>
      <c r="UL24" s="111">
        <f>IF(FI24="",0,IFERROR(VLOOKUP(FI19&amp;FI20&amp;FI21&amp;FI22&amp;FI23&amp;FI24,General!I:J,2,FALSE),0))</f>
        <v>1</v>
      </c>
      <c r="UM24" s="111">
        <f>IF(FL24="",0,IFERROR(VLOOKUP(FL19&amp;FL20&amp;FL21&amp;FL22&amp;FL23&amp;FL24,General!I:J,2,FALSE),0))</f>
        <v>1</v>
      </c>
      <c r="UN24" s="111">
        <f>IF(FO24="",0,IFERROR(VLOOKUP(FO19&amp;FO20&amp;FO21&amp;FO22&amp;FO23&amp;FO24,General!I:J,2,FALSE),0))</f>
        <v>-1</v>
      </c>
      <c r="UO24" s="111">
        <f>IF(FR24="",0,IFERROR(VLOOKUP(FR19&amp;FR20&amp;FR21&amp;FR22&amp;FR23&amp;FR24,General!I:J,2,FALSE),0))</f>
        <v>-1</v>
      </c>
      <c r="UP24" s="111">
        <f>IF(FU24="",0,IFERROR(VLOOKUP(FU19&amp;FU20&amp;FU21&amp;FU22&amp;FU23&amp;FU24,General!I:J,2,FALSE),0))</f>
        <v>1</v>
      </c>
      <c r="UQ24" s="111">
        <f>IF(FX24="",0,IFERROR(VLOOKUP(FX19&amp;FX20&amp;FX21&amp;FX22&amp;FX23&amp;FX24,General!I:J,2,FALSE),0))</f>
        <v>-1</v>
      </c>
      <c r="UR24" s="111">
        <f>IF(GA24="",0,IFERROR(VLOOKUP(GA19&amp;GA20&amp;GA21&amp;GA22&amp;GA23&amp;GA24,General!I:J,2,FALSE),0))</f>
        <v>1</v>
      </c>
      <c r="US24" s="111">
        <f>IF(GD24="",0,IFERROR(VLOOKUP(GD19&amp;GD20&amp;GD21&amp;GD22&amp;GD23&amp;GD24,General!I:J,2,FALSE),0))</f>
        <v>1</v>
      </c>
      <c r="UT24" s="111">
        <f>IF(GG24="",0,IFERROR(VLOOKUP(GG19&amp;GG20&amp;GG21&amp;GG22&amp;GG23&amp;GG24,General!I:J,2,FALSE),0))</f>
        <v>1</v>
      </c>
      <c r="UU24" s="111">
        <f>IF(GJ24="",0,IFERROR(VLOOKUP(GJ19&amp;GJ20&amp;GJ21&amp;GJ22&amp;GJ23&amp;GJ24,General!I:J,2,FALSE),0))</f>
        <v>-1</v>
      </c>
      <c r="UV24" s="111">
        <f>IF(GM24="",0,IFERROR(VLOOKUP(GM19&amp;GM20&amp;GM21&amp;GM22&amp;GM23&amp;GM24,General!I:J,2,FALSE),0))</f>
        <v>-1</v>
      </c>
      <c r="UW24" s="111">
        <f>IF(GP24="",0,IFERROR(VLOOKUP(GP19&amp;GP20&amp;GP21&amp;GP22&amp;GP23&amp;GP24,General!I:J,2,FALSE),0))</f>
        <v>1</v>
      </c>
      <c r="UX24" s="111">
        <f>IF(GS24="",0,IFERROR(VLOOKUP(GS19&amp;GS20&amp;GS21&amp;GS22&amp;GS23&amp;GS24,General!I:J,2,FALSE),0))</f>
        <v>-1</v>
      </c>
      <c r="UY24" s="111">
        <f>IF(GV24="",0,IFERROR(VLOOKUP(GV19&amp;GV20&amp;GV21&amp;GV22&amp;GV23&amp;GV24,General!I:J,2,FALSE),0))</f>
        <v>1</v>
      </c>
      <c r="UZ24" s="111">
        <f>IF(GY24="",0,IFERROR(VLOOKUP(GY19&amp;GY20&amp;GY21&amp;GY22&amp;GY23&amp;GY24,General!I:J,2,FALSE),0))</f>
        <v>-1</v>
      </c>
      <c r="VA24" s="111">
        <f>IF(HB24="",0,IFERROR(VLOOKUP(HB19&amp;HB20&amp;HB21&amp;HB22&amp;HB23&amp;HB24,General!I:J,2,FALSE),0))</f>
        <v>-1</v>
      </c>
      <c r="VB24" s="111">
        <f>IF(HE24="",0,IFERROR(VLOOKUP(HE19&amp;HE20&amp;HE21&amp;HE22&amp;HE23&amp;HE24,General!I:J,2,FALSE),0))</f>
        <v>1</v>
      </c>
      <c r="VC24" s="111">
        <f>IF(HH24="",0,IFERROR(VLOOKUP(HH19&amp;HH20&amp;HH21&amp;HH22&amp;HH23&amp;HH24,General!I:J,2,FALSE),0))</f>
        <v>1</v>
      </c>
      <c r="VD24" s="111">
        <f>IF(HK24="",0,IFERROR(VLOOKUP(HK19&amp;HK20&amp;HK21&amp;HK22&amp;HK23&amp;HK24,General!I:J,2,FALSE),0))</f>
        <v>-1</v>
      </c>
      <c r="VE24" s="111">
        <f>IF(HN24="",0,IFERROR(VLOOKUP(HN19&amp;HN20&amp;HN21&amp;HN22&amp;HN23&amp;HN24,General!I:J,2,FALSE),0))</f>
        <v>-1</v>
      </c>
      <c r="VF24" s="111">
        <f>IF(HQ24="",0,IFERROR(VLOOKUP(HQ19&amp;HQ20&amp;HQ21&amp;HQ22&amp;HQ23&amp;HQ24,General!I:J,2,FALSE),0))</f>
        <v>1</v>
      </c>
      <c r="VG24" s="111">
        <f>IF(HT24="",0,IFERROR(VLOOKUP(HT19&amp;HT20&amp;HT21&amp;HT22&amp;HT23&amp;HT24,General!I:J,2,FALSE),0))</f>
        <v>-1</v>
      </c>
      <c r="VH24" s="111">
        <f>IF(HW24="",0,IFERROR(VLOOKUP(HW19&amp;HW20&amp;HW21&amp;HW22&amp;HW23&amp;HW24,General!I:J,2,FALSE),0))</f>
        <v>1</v>
      </c>
      <c r="VI24" s="111">
        <f>IF(HZ24="",0,IFERROR(VLOOKUP(HZ19&amp;HZ20&amp;HZ21&amp;HZ22&amp;HZ23&amp;HZ24,General!I:J,2,FALSE),0))</f>
        <v>1</v>
      </c>
      <c r="VJ24" s="111">
        <f>IF(FF24="",0,IFERROR(VLOOKUP(FF19&amp;FF20&amp;FF21&amp;FF22&amp;FF23&amp;FF24,General!I:J,2,FALSE),0))</f>
        <v>-1</v>
      </c>
      <c r="VK24" s="111">
        <f>IF(FI24="",0,IFERROR(VLOOKUP(FI19&amp;FI20&amp;FI21&amp;FI22&amp;FI23&amp;FI24,General!I:J,2,FALSE),0))</f>
        <v>1</v>
      </c>
      <c r="VL24" s="111">
        <f>IF(II24="",0,IFERROR(VLOOKUP(II19&amp;II20&amp;II21&amp;II22&amp;II23&amp;II24,General!I:J,2,FALSE),0))</f>
        <v>-1</v>
      </c>
      <c r="VM24" s="111">
        <f>IF(IL24="",0,IFERROR(VLOOKUP(IL19&amp;IL20&amp;IL21&amp;IL22&amp;IL23&amp;IL24,General!I:J,2,FALSE),0))</f>
        <v>-1</v>
      </c>
      <c r="VN24" s="111">
        <f>IF(IO24="",0,IFERROR(VLOOKUP(IO19&amp;IO20&amp;IO21&amp;IO22&amp;IO23&amp;IO24,General!I:J,2,FALSE),0))</f>
        <v>-1</v>
      </c>
      <c r="VO24" s="111">
        <f>IF(IR24="",0,IFERROR(VLOOKUP(IR19&amp;IR20&amp;IR21&amp;IR22&amp;IR23&amp;IR24,General!I:J,2,FALSE),0))</f>
        <v>1</v>
      </c>
      <c r="VP24" s="111">
        <f>IF(IU24="",0,IFERROR(VLOOKUP(IU19&amp;IU20&amp;IU21&amp;IU22&amp;IU23&amp;IU24,General!I:J,2,FALSE),0))</f>
        <v>-1</v>
      </c>
      <c r="VQ24" s="111">
        <f>IF(IX24="",0,IFERROR(VLOOKUP(IX19&amp;IX20&amp;IX21&amp;IX22&amp;IX23&amp;IX24,General!I:J,2,FALSE),0))</f>
        <v>1</v>
      </c>
      <c r="VR24" s="111">
        <f>IF(JA24="",0,IFERROR(VLOOKUP(JA19&amp;JA20&amp;JA21&amp;JA22&amp;JA23&amp;JA24,General!I:J,2,FALSE),0))</f>
        <v>-1</v>
      </c>
      <c r="VS24" s="111">
        <f>IF(JD24="",0,IFERROR(VLOOKUP(JD19&amp;JD20&amp;JD21&amp;JD22&amp;JD23&amp;JD24,General!I:J,2,FALSE),0))</f>
        <v>-1</v>
      </c>
      <c r="VT24" s="111">
        <f>IF(JG24="",0,IFERROR(VLOOKUP(JG19&amp;JG20&amp;JG21&amp;JG22&amp;JG23&amp;JG24,General!I:J,2,FALSE),0))</f>
        <v>1</v>
      </c>
      <c r="VU24" s="111">
        <f>IF(JJ24="",0,IFERROR(VLOOKUP(JJ19&amp;JJ20&amp;JJ21&amp;JJ22&amp;JJ23&amp;JJ24,General!I:J,2,FALSE),0))</f>
        <v>1</v>
      </c>
      <c r="VV24" s="111">
        <f>IF(JM24="",0,IFERROR(VLOOKUP(JM19&amp;JM20&amp;JM21&amp;JM22&amp;JM23&amp;JM24,General!I:J,2,FALSE),0))</f>
        <v>-1</v>
      </c>
      <c r="VW24" s="111">
        <f>IF(JP24="",0,IFERROR(VLOOKUP(JP19&amp;JP20&amp;JP21&amp;JP22&amp;JP23&amp;JP24,General!I:J,2,FALSE),0))</f>
        <v>-1</v>
      </c>
      <c r="VX24" s="111">
        <f>IF(JS24="",0,IFERROR(VLOOKUP(JS19&amp;JS20&amp;JS21&amp;JS22&amp;JS23&amp;JS24,General!I:J,2,FALSE),0))</f>
        <v>1</v>
      </c>
      <c r="VY24" s="111">
        <f>IF(JV24="",0,IFERROR(VLOOKUP(JV19&amp;JV20&amp;JV21&amp;JV22&amp;JV23&amp;JV24,General!I:J,2,FALSE),0))</f>
        <v>-1</v>
      </c>
      <c r="VZ24" s="111">
        <f>IF(JY24="",0,IFERROR(VLOOKUP(JY19&amp;JY20&amp;JY21&amp;JY22&amp;JY23&amp;JY24,General!I:J,2,FALSE),0))</f>
        <v>1</v>
      </c>
      <c r="WA24" s="111">
        <f>IF(KB24="",0,IFERROR(VLOOKUP(KB19&amp;KB20&amp;KB21&amp;KB22&amp;KB23&amp;KB24,General!I:J,2,FALSE),0))</f>
        <v>1</v>
      </c>
      <c r="WB24" s="111">
        <f>IF(KE24="",0,IFERROR(VLOOKUP(KE19&amp;KE20&amp;KE21&amp;KE22&amp;KE23&amp;KE24,General!I:J,2,FALSE),0))</f>
        <v>1</v>
      </c>
      <c r="WC24" s="111">
        <f>IF(KH24="",0,IFERROR(VLOOKUP(KH19&amp;KH20&amp;KH21&amp;KH22&amp;KH23&amp;KH24,General!I:J,2,FALSE),0))</f>
        <v>-1</v>
      </c>
      <c r="WD24" s="111">
        <f>IF(KK24="",0,IFERROR(VLOOKUP(KK19&amp;KK20&amp;KK21&amp;KK22&amp;KK23&amp;KK24,General!I:J,2,FALSE),0))</f>
        <v>-1</v>
      </c>
      <c r="WE24" s="111">
        <f>IF(KN24="",0,IFERROR(VLOOKUP(KN19&amp;KN20&amp;KN21&amp;KN22&amp;KN23&amp;KN24,General!I:J,2,FALSE),0))</f>
        <v>-1</v>
      </c>
      <c r="WF24" s="111">
        <f>IF(KQ24="",0,IFERROR(VLOOKUP(KQ19&amp;KQ20&amp;KQ21&amp;KQ22&amp;KQ23&amp;KQ24,General!I:J,2,FALSE),0))</f>
        <v>-1</v>
      </c>
      <c r="WG24" s="111">
        <f>IF(KT24="",0,IFERROR(VLOOKUP(KT19&amp;KT20&amp;KT21&amp;KT22&amp;KT23&amp;KT24,General!I:J,2,FALSE),0))</f>
        <v>1</v>
      </c>
      <c r="WH24" s="111">
        <f>IF(KW24="",0,IFERROR(VLOOKUP(KW19&amp;KW20&amp;KW21&amp;KW22&amp;KW23&amp;KW24,General!I:J,2,FALSE),0))</f>
        <v>-1</v>
      </c>
      <c r="WI24" s="111">
        <f>IF(KZ24="",0,IFERROR(VLOOKUP(KZ19&amp;KZ20&amp;KZ21&amp;KZ22&amp;KZ23&amp;KZ24,General!I:J,2,FALSE),0))</f>
        <v>1</v>
      </c>
      <c r="WJ24" s="111">
        <f>IF(LC24="",0,IFERROR(VLOOKUP(LC19&amp;LC20&amp;LC21&amp;LC22&amp;LC23&amp;LC24,General!I:J,2,FALSE),0))</f>
        <v>-1</v>
      </c>
      <c r="WK24" s="111">
        <f>IF(LF24="",0,IFERROR(VLOOKUP(LF19&amp;LF20&amp;LF21&amp;LF22&amp;LF23&amp;LF24,General!I:J,2,FALSE),0))</f>
        <v>1</v>
      </c>
      <c r="WL24" s="111">
        <f>IF(LI24="",0,IFERROR(VLOOKUP(LI19&amp;LI20&amp;LI21&amp;LI22&amp;LI23&amp;LI24,General!I:J,2,FALSE),0))</f>
        <v>1</v>
      </c>
      <c r="WM24" s="111">
        <f>IF(LL24="",0,IFERROR(VLOOKUP(LL19&amp;LL20&amp;LL21&amp;LL22&amp;LL23&amp;LL24,General!I:J,2,FALSE),0))</f>
        <v>1</v>
      </c>
      <c r="WN24" s="111">
        <f>IF(LO24="",0,IFERROR(VLOOKUP(LO19&amp;LO20&amp;LO21&amp;LO22&amp;LO23&amp;LO24,General!I:J,2,FALSE),0))</f>
        <v>-1</v>
      </c>
      <c r="WO24" s="111">
        <f>IF(LR24="",0,IFERROR(VLOOKUP(LR19&amp;LR20&amp;LR21&amp;LR22&amp;LR23&amp;LR24,General!I:J,2,FALSE),0))</f>
        <v>1</v>
      </c>
      <c r="WP24" s="111">
        <f>IF(LU24="",0,IFERROR(VLOOKUP(LU19&amp;LU20&amp;LU21&amp;LU22&amp;LU23&amp;LU24,General!I:J,2,FALSE),0))</f>
        <v>1</v>
      </c>
      <c r="WQ24" s="111">
        <f>IF(LX24="",0,IFERROR(VLOOKUP(LX19&amp;LX20&amp;LX21&amp;LX22&amp;LX23&amp;LX24,General!I:J,2,FALSE),0))</f>
        <v>1</v>
      </c>
      <c r="WR24" s="111">
        <f>IF(MA24="",0,IFERROR(VLOOKUP(MA19&amp;MA20&amp;MA21&amp;MA22&amp;MA23&amp;MA24,General!I:J,2,FALSE),0))</f>
        <v>1</v>
      </c>
      <c r="WS24" s="111">
        <f>IF(MD24="",0,IFERROR(VLOOKUP(MD19&amp;MD20&amp;MD21&amp;MD22&amp;MD23&amp;MD24,General!I:J,2,FALSE),0))</f>
        <v>1</v>
      </c>
      <c r="WT24" s="111">
        <f>IF(MG24="",0,IFERROR(VLOOKUP(MG19&amp;MG20&amp;MG21&amp;MG22&amp;MG23&amp;MG24,General!I:J,2,FALSE),0))</f>
        <v>1</v>
      </c>
      <c r="WU24" s="111">
        <f>IF(MJ24="",0,IFERROR(VLOOKUP(MJ19&amp;MJ20&amp;MJ21&amp;MJ22&amp;MJ23&amp;MJ24,General!I:J,2,FALSE),0))</f>
        <v>-1</v>
      </c>
      <c r="WV24" s="111">
        <f>IF(MM24="",0,IFERROR(VLOOKUP(MM19&amp;MM20&amp;MM21&amp;MM22&amp;MM23&amp;MM24,General!I:J,2,FALSE),0))</f>
        <v>1</v>
      </c>
      <c r="WW24" s="111">
        <f>IF(MP24="",0,IFERROR(VLOOKUP(MP19&amp;MP20&amp;MP21&amp;MP22&amp;MP23&amp;MP24,General!I:J,2,FALSE),0))</f>
        <v>-1</v>
      </c>
      <c r="WX24" s="111">
        <f>IF(MS24="",0,IFERROR(VLOOKUP(MS19&amp;MS20&amp;MS21&amp;MS22&amp;MS23&amp;MS24,General!I:J,2,FALSE),0))</f>
        <v>-1</v>
      </c>
      <c r="WY24" s="111">
        <f>IF(MV24="",0,IFERROR(VLOOKUP(MV19&amp;MV20&amp;MV21&amp;MV22&amp;MV23&amp;MV24,General!I:J,2,FALSE),0))</f>
        <v>1</v>
      </c>
      <c r="WZ24" s="111">
        <f>IF(MY24="",0,IFERROR(VLOOKUP(MY19&amp;MY20&amp;MY21&amp;MY22&amp;MY23&amp;MY24,General!I:J,2,FALSE),0))</f>
        <v>-1</v>
      </c>
      <c r="XA24" s="111">
        <f>IF(NB24="",0,IFERROR(VLOOKUP(NB19&amp;NB20&amp;NB21&amp;NB22&amp;NB23&amp;NB24,General!I:J,2,FALSE),0))</f>
        <v>1</v>
      </c>
      <c r="XB24" s="111">
        <f>IF(NE24="",0,IFERROR(VLOOKUP(NE19&amp;NE20&amp;NE21&amp;NE22&amp;NE23&amp;NE24,General!I:J,2,FALSE),0))</f>
        <v>-1</v>
      </c>
      <c r="XC24" s="111">
        <f>IF(NH24="",0,IFERROR(VLOOKUP(NH19&amp;NH20&amp;NH21&amp;NH22&amp;NH23&amp;NH24,General!I:J,2,FALSE),0))</f>
        <v>-1</v>
      </c>
      <c r="XD24" s="111">
        <f>IF(NK24="",0,IFERROR(VLOOKUP(NK19&amp;NK20&amp;NK21&amp;NK22&amp;NK23&amp;NK24,General!I:J,2,FALSE),0))</f>
        <v>-1</v>
      </c>
      <c r="XE24" s="109">
        <f>IF(NN24="",0,IFERROR(VLOOKUP(NN19&amp;NN20&amp;NN21&amp;NN22&amp;NN23&amp;NN24,General!I:J,2,FALSE),0))</f>
        <v>-1</v>
      </c>
      <c r="XF24" s="155">
        <f>IF(EB24="",0,IFERROR(VLOOKUP(EB19&amp;EB20&amp;EB21&amp;EB22&amp;EB23&amp;EB24,General!I:J,2,FALSE),0))</f>
        <v>-1</v>
      </c>
      <c r="XG24" s="109">
        <v>0</v>
      </c>
      <c r="XH24" s="114" t="str">
        <f t="shared" si="486"/>
        <v/>
      </c>
      <c r="XI24" s="114" t="str">
        <f t="shared" ca="1" si="342"/>
        <v>N</v>
      </c>
      <c r="XJ24" s="114" t="str">
        <f t="shared" ca="1" si="343"/>
        <v>N</v>
      </c>
      <c r="XK24" s="114" t="str">
        <f t="shared" si="344"/>
        <v>N</v>
      </c>
      <c r="XL24" s="114" t="str">
        <f t="shared" si="345"/>
        <v/>
      </c>
      <c r="XM24" s="150" t="str">
        <f t="shared" si="346"/>
        <v/>
      </c>
      <c r="XN24" s="114" t="str">
        <f t="shared" si="347"/>
        <v/>
      </c>
      <c r="XO24" s="114" t="str">
        <f t="shared" si="348"/>
        <v/>
      </c>
      <c r="XP24" s="114" t="str">
        <f t="shared" si="349"/>
        <v/>
      </c>
      <c r="XQ24" s="114" t="str">
        <f t="shared" si="350"/>
        <v/>
      </c>
      <c r="XR24" s="114" t="str">
        <f t="shared" si="351"/>
        <v/>
      </c>
      <c r="XS24" s="114">
        <f t="shared" si="3"/>
        <v>1</v>
      </c>
      <c r="XT24" s="114" t="str">
        <f t="shared" si="4"/>
        <v/>
      </c>
      <c r="XU24" s="114" t="str">
        <f t="shared" si="352"/>
        <v>00120</v>
      </c>
      <c r="XV24" s="114" t="str">
        <f t="shared" si="352"/>
        <v>45001</v>
      </c>
      <c r="XW24" s="114" t="str">
        <f t="shared" si="487"/>
        <v>000120</v>
      </c>
      <c r="XX24" s="114" t="str">
        <f t="shared" si="487"/>
        <v>345001</v>
      </c>
      <c r="XY24" s="114" t="str">
        <f t="shared" si="488"/>
        <v>B</v>
      </c>
      <c r="XZ24" s="114" t="str">
        <f t="shared" si="489"/>
        <v>P</v>
      </c>
      <c r="YA24" s="114" t="str">
        <f t="shared" ca="1" si="353"/>
        <v>B</v>
      </c>
      <c r="YB24" s="114" t="str">
        <f t="shared" ca="1" si="354"/>
        <v/>
      </c>
      <c r="YC24" s="114" t="str">
        <f t="shared" ca="1" si="355"/>
        <v/>
      </c>
      <c r="YD24" s="114" t="str">
        <f t="shared" ca="1" si="356"/>
        <v/>
      </c>
      <c r="YE24" s="114" t="str">
        <f t="shared" si="357"/>
        <v>0</v>
      </c>
      <c r="YF24" s="114" t="str">
        <f t="shared" si="358"/>
        <v/>
      </c>
      <c r="YG24" s="114" t="str">
        <f t="shared" ca="1" si="490"/>
        <v/>
      </c>
      <c r="YH24" s="114" t="str">
        <f t="shared" ca="1" si="491"/>
        <v/>
      </c>
      <c r="YI24" s="114" t="str">
        <f t="shared" si="492"/>
        <v/>
      </c>
      <c r="YJ24" s="114" t="str">
        <f t="shared" si="359"/>
        <v/>
      </c>
      <c r="YK24" s="114"/>
      <c r="YL24" s="114">
        <v>0</v>
      </c>
      <c r="YM24" s="114">
        <v>0</v>
      </c>
      <c r="YN24" s="114">
        <v>0</v>
      </c>
      <c r="YO24" s="114">
        <v>0</v>
      </c>
      <c r="YP24" s="114">
        <v>2</v>
      </c>
      <c r="YQ24" s="98"/>
      <c r="YR24" s="114">
        <v>0</v>
      </c>
      <c r="YS24" s="114">
        <v>0</v>
      </c>
      <c r="YU24" s="152">
        <f>LARGE(NS24:RN24,1)</f>
        <v>10</v>
      </c>
      <c r="YV24" s="152">
        <f>LARGE(NS24:RN24,2)</f>
        <v>10</v>
      </c>
      <c r="YW24" s="152">
        <f>LARGE(NS24:RN24,3)</f>
        <v>10</v>
      </c>
      <c r="YX24" s="152">
        <f>LARGE(NS24:RN24,4)</f>
        <v>10</v>
      </c>
      <c r="YY24" s="152">
        <f>LARGE(NS24:RN24,5)</f>
        <v>10</v>
      </c>
      <c r="YZ24" s="1" t="str">
        <f>IF(M23="","",INDEX($NS$4:$RN$4,MATCH(YU23,$NS23:$RN23,0)))</f>
        <v>ED</v>
      </c>
      <c r="ZA24" s="1" t="str">
        <f>IF(M23="","",INDEX($NS$4:$RN$4,MATCH(YV23,$NS23:$RN23,0)))</f>
        <v>ED</v>
      </c>
      <c r="ZB24" s="1" t="str">
        <f>IF(M23="","",INDEX($NS$4:$RN$4,MATCH(YW23,$NS23:$RN23,0)))</f>
        <v>ED</v>
      </c>
      <c r="ZC24" s="1" t="str">
        <f>IF(M23="","",INDEX($NS$4:$RN$4,MATCH(YX23,$NS23:$RN23,0)))</f>
        <v>ED</v>
      </c>
      <c r="ZD24" s="1" t="str">
        <f>IF(M23="","",INDEX($NS$4:$RN$4,MATCH(YY23,$NS23:$RN23,0)))</f>
        <v>ED</v>
      </c>
      <c r="ZE24" s="1" t="str" cm="1">
        <f t="array" aca="1" ref="ZE24" ca="1">IF(INDIRECT(VLOOKUP(ZE23,General!AC:AE,3,FALSE)&amp;RO23)&gt;=9,ZE23,YZ24)</f>
        <v>GF</v>
      </c>
      <c r="ZF24" s="1" t="str" cm="1">
        <f t="array" aca="1" ref="ZF24" ca="1">IF(AND(INDIRECT(VLOOKUP(ZF23,General!AC:AE,3,FALSE)&amp;RO23)&gt;1,ZF23&lt;&gt;ZE24),ZF23,IF(YZ24&lt;&gt;ZE24,YZ24,IF(AND(YZ24=ZA24,YZ24=ZB24),ZC24,IF(YZ24=ZA24,ZB24,ZA24))))</f>
        <v>DX</v>
      </c>
      <c r="ZG24" s="1" t="str">
        <f t="shared" si="503"/>
        <v>CT</v>
      </c>
      <c r="ZH24" s="1" t="str" cm="1">
        <f t="array" aca="1" ref="ZH24" ca="1">INDIRECT(ZE24&amp;RO24)</f>
        <v>P</v>
      </c>
      <c r="ZI24" s="1" t="str" cm="1">
        <f t="array" aca="1" ref="ZI24" ca="1">INDIRECT(ZF24&amp;RO24)</f>
        <v>P</v>
      </c>
      <c r="ZJ24" s="1" t="str" cm="1">
        <f t="array" aca="1" ref="ZJ24" ca="1">INDIRECT(ZG24&amp;RO24)</f>
        <v>B</v>
      </c>
      <c r="ZK24" s="1" t="str">
        <f ca="1">VLOOKUP(ZE24,General!AF:AG,2,FALSE)</f>
        <v>S37</v>
      </c>
      <c r="ZL24" s="1" t="str">
        <f ca="1">VLOOKUP(ZF24,General!AF:AG,2,FALSE)</f>
        <v xml:space="preserve">L5O </v>
      </c>
      <c r="ZM24" s="1" t="str">
        <f>VLOOKUP(ZG24,General!AF:AG,2,FALSE)</f>
        <v>T</v>
      </c>
      <c r="ZN24" s="1" t="str">
        <f t="shared" ca="1" si="504"/>
        <v>Y</v>
      </c>
      <c r="ZO24" s="1" t="str">
        <f t="shared" ca="1" si="505"/>
        <v>Y</v>
      </c>
      <c r="ZP24" s="1" t="str">
        <f t="shared" si="506"/>
        <v>Y</v>
      </c>
      <c r="ZR24" s="1">
        <f t="shared" si="1"/>
        <v>1</v>
      </c>
    </row>
    <row r="25" spans="1:694" ht="15.75" thickBot="1">
      <c r="A25" s="1">
        <v>11</v>
      </c>
      <c r="B25" s="11" t="str">
        <f t="shared" ca="1" si="509"/>
        <v>B4</v>
      </c>
      <c r="C25" s="53" t="str">
        <f t="shared" ca="1" si="510"/>
        <v/>
      </c>
      <c r="D25" s="12" t="str">
        <f t="shared" ca="1" si="511"/>
        <v/>
      </c>
      <c r="E25" s="23" t="str">
        <f t="shared" ca="1" si="511"/>
        <v>L4</v>
      </c>
      <c r="F25" s="13" t="str">
        <f t="shared" ca="1" si="512"/>
        <v>W</v>
      </c>
      <c r="H25" s="56"/>
      <c r="I25" s="12"/>
      <c r="J25" s="23"/>
      <c r="K25" s="13"/>
      <c r="L25" s="32"/>
      <c r="M25" s="68" t="s">
        <v>6</v>
      </c>
      <c r="O25" s="11">
        <v>0</v>
      </c>
      <c r="P25" s="12">
        <v>0</v>
      </c>
      <c r="Q25" s="23">
        <v>0</v>
      </c>
      <c r="R25" s="48">
        <v>0</v>
      </c>
      <c r="S25" s="48">
        <f t="shared" ca="1" si="513"/>
        <v>5</v>
      </c>
      <c r="T25" s="59">
        <f t="shared" ca="1" si="514"/>
        <v>5</v>
      </c>
      <c r="U25" s="48">
        <f ca="1">IF(M25="","",IF(B25="NB",U24,IF(T25="",SUM($T$5:$T25)+S25,SUM($T$5:$T25))))</f>
        <v>19</v>
      </c>
      <c r="V25" s="60" t="str">
        <f t="shared" ca="1" si="0"/>
        <v/>
      </c>
      <c r="W25" s="35">
        <f t="shared" ca="1" si="515"/>
        <v>4</v>
      </c>
      <c r="X25" s="37" t="str">
        <f t="shared" ca="1" si="516"/>
        <v>W</v>
      </c>
      <c r="Y25" s="9" t="str">
        <f t="shared" ca="1" si="16"/>
        <v>D</v>
      </c>
      <c r="Z25" s="4" t="str">
        <f t="shared" si="17"/>
        <v>D</v>
      </c>
      <c r="AA25" s="4" t="str">
        <f t="shared" si="18"/>
        <v>C</v>
      </c>
      <c r="AB25" s="4" t="str">
        <f t="shared" ca="1" si="494"/>
        <v>W</v>
      </c>
      <c r="AC25" s="4">
        <f t="shared" si="495"/>
        <v>0</v>
      </c>
      <c r="AD25" s="4">
        <f t="shared" si="496"/>
        <v>0</v>
      </c>
      <c r="AE25" s="1" t="str">
        <f t="shared" ca="1" si="25"/>
        <v/>
      </c>
      <c r="AF25" s="1" t="str">
        <f t="shared" ca="1" si="26"/>
        <v>L4</v>
      </c>
      <c r="AG25" s="1" t="str">
        <f t="shared" ca="1" si="497"/>
        <v/>
      </c>
      <c r="AH25" s="1" t="str">
        <f t="shared" ca="1" si="27"/>
        <v/>
      </c>
      <c r="AI25" s="1" t="str">
        <f t="shared" ca="1" si="28"/>
        <v/>
      </c>
      <c r="AJ25" s="1" t="str">
        <f t="shared" ca="1" si="29"/>
        <v/>
      </c>
      <c r="AK25" s="1">
        <f t="shared" ca="1" si="360"/>
        <v>0</v>
      </c>
      <c r="AL25" s="1">
        <f t="shared" ca="1" si="361"/>
        <v>4</v>
      </c>
      <c r="AM25" s="1">
        <f t="shared" ca="1" si="9"/>
        <v>8</v>
      </c>
      <c r="AN25" s="1">
        <f t="shared" ca="1" si="30"/>
        <v>1</v>
      </c>
      <c r="AO25" s="1" t="str">
        <f t="shared" ca="1" si="526"/>
        <v>C</v>
      </c>
      <c r="AP25" s="1" t="str">
        <f t="shared" ca="1" si="31"/>
        <v>Y</v>
      </c>
      <c r="AQ25" s="1" t="str">
        <f t="shared" si="32"/>
        <v>N</v>
      </c>
      <c r="AR25" s="1" t="str">
        <f t="shared" si="33"/>
        <v>N</v>
      </c>
      <c r="AS25" s="1">
        <f t="shared" ca="1" si="34"/>
        <v>2</v>
      </c>
      <c r="AT25" s="14" t="str">
        <f t="shared" ca="1" si="362"/>
        <v>Y</v>
      </c>
      <c r="AU25" s="1" t="str">
        <f t="shared" ca="1" si="35"/>
        <v>N</v>
      </c>
      <c r="AV25" s="1" t="str">
        <f t="shared" ca="1" si="36"/>
        <v>N</v>
      </c>
      <c r="AW25" s="1" t="str">
        <f t="shared" ca="1" si="37"/>
        <v>N</v>
      </c>
      <c r="AX25" s="1" t="str">
        <f t="shared" si="38"/>
        <v/>
      </c>
      <c r="AY25" s="1" t="str">
        <f t="shared" ca="1" si="39"/>
        <v/>
      </c>
      <c r="AZ25" s="1" t="str">
        <f t="shared" si="10"/>
        <v/>
      </c>
      <c r="BA25" s="1">
        <f t="shared" si="11"/>
        <v>1</v>
      </c>
      <c r="BB25" s="1" t="str">
        <f t="shared" si="40"/>
        <v>01201</v>
      </c>
      <c r="BC25" s="1" t="str">
        <f t="shared" si="40"/>
        <v>50010</v>
      </c>
      <c r="BD25" s="1" t="str">
        <f t="shared" si="363"/>
        <v>001201</v>
      </c>
      <c r="BE25" s="1" t="str">
        <f t="shared" si="363"/>
        <v>450010</v>
      </c>
      <c r="BF25" s="1" t="str">
        <f t="shared" si="364"/>
        <v>P</v>
      </c>
      <c r="BG25" s="1" t="str">
        <f t="shared" ca="1" si="41"/>
        <v>BW</v>
      </c>
      <c r="BH25" s="1" t="str">
        <f t="shared" ca="1" si="365"/>
        <v>L4</v>
      </c>
      <c r="BI25" s="1" t="str">
        <f t="shared" ca="1" si="42"/>
        <v>B</v>
      </c>
      <c r="BJ25" s="1" t="str">
        <f t="shared" ca="1" si="366"/>
        <v/>
      </c>
      <c r="BK25" s="1" t="str">
        <f t="shared" ca="1" si="43"/>
        <v>B0</v>
      </c>
      <c r="BL25" s="1" t="str">
        <f t="shared" ca="1" si="367"/>
        <v/>
      </c>
      <c r="BM25" s="1" t="str">
        <f t="shared" ca="1" si="368"/>
        <v>4</v>
      </c>
      <c r="BN25" s="1" t="str">
        <f t="shared" ca="1" si="369"/>
        <v/>
      </c>
      <c r="BO25" s="1" t="str">
        <f t="shared" ca="1" si="370"/>
        <v/>
      </c>
      <c r="BR25" s="1">
        <f>General!A23</f>
        <v>0</v>
      </c>
      <c r="BS25" s="1">
        <f>General!B23</f>
        <v>0</v>
      </c>
      <c r="BT25" s="1">
        <f>General!C23</f>
        <v>0</v>
      </c>
      <c r="BU25" s="1">
        <f>General!D23</f>
        <v>0</v>
      </c>
      <c r="BW25" s="1" t="str">
        <f>General!F23</f>
        <v>WLLL</v>
      </c>
      <c r="BX25" s="1">
        <f>General!G23</f>
        <v>-1</v>
      </c>
      <c r="BZ25" s="1">
        <f t="shared" si="2"/>
        <v>1</v>
      </c>
      <c r="CA25" s="1" t="str">
        <f t="shared" ref="CA25" si="537">CK25</f>
        <v>B</v>
      </c>
      <c r="CB25" s="98" t="str">
        <f t="shared" si="44"/>
        <v>P</v>
      </c>
      <c r="CC25" s="99" t="str">
        <f t="shared" si="45"/>
        <v>N</v>
      </c>
      <c r="CD25" s="97">
        <f t="shared" si="46"/>
        <v>-4</v>
      </c>
      <c r="CE25" s="98" t="str">
        <f t="shared" si="47"/>
        <v>B</v>
      </c>
      <c r="CF25" s="99" t="str">
        <f t="shared" si="48"/>
        <v>Y</v>
      </c>
      <c r="CG25" s="97">
        <f t="shared" si="49"/>
        <v>4</v>
      </c>
      <c r="CH25" s="98" t="str">
        <f t="shared" si="50"/>
        <v>P</v>
      </c>
      <c r="CI25" s="99" t="str">
        <f t="shared" si="51"/>
        <v>N</v>
      </c>
      <c r="CJ25" s="97">
        <f t="shared" si="52"/>
        <v>0</v>
      </c>
      <c r="CK25" s="98" t="str">
        <f t="shared" si="53"/>
        <v>B</v>
      </c>
      <c r="CL25" s="99" t="str">
        <f t="shared" si="54"/>
        <v>Y</v>
      </c>
      <c r="CM25" s="97">
        <f t="shared" si="55"/>
        <v>0</v>
      </c>
      <c r="CN25" s="98" t="str">
        <f t="shared" si="371"/>
        <v>P</v>
      </c>
      <c r="CO25" s="99" t="str">
        <f t="shared" si="56"/>
        <v>N</v>
      </c>
      <c r="CP25" s="97">
        <f t="shared" si="57"/>
        <v>-4</v>
      </c>
      <c r="CQ25" s="98" t="str">
        <f t="shared" si="58"/>
        <v>B</v>
      </c>
      <c r="CR25" s="99" t="str">
        <f t="shared" si="59"/>
        <v>Y</v>
      </c>
      <c r="CS25" s="97">
        <f t="shared" si="60"/>
        <v>0</v>
      </c>
      <c r="CT25" s="98" t="str">
        <f t="shared" si="61"/>
        <v>P</v>
      </c>
      <c r="CU25" s="99" t="str">
        <f t="shared" si="62"/>
        <v>N</v>
      </c>
      <c r="CV25" s="97">
        <f t="shared" si="63"/>
        <v>0</v>
      </c>
      <c r="CW25" s="98" t="str">
        <f t="shared" si="64"/>
        <v>B</v>
      </c>
      <c r="CX25" s="99" t="str">
        <f t="shared" si="65"/>
        <v>Y</v>
      </c>
      <c r="CY25" s="100">
        <f t="shared" si="66"/>
        <v>4</v>
      </c>
      <c r="CZ25" s="98" t="str">
        <f t="shared" si="67"/>
        <v>B</v>
      </c>
      <c r="DA25" s="99" t="str">
        <f t="shared" si="68"/>
        <v>Y</v>
      </c>
      <c r="DB25" s="97">
        <f t="shared" si="69"/>
        <v>0</v>
      </c>
      <c r="DC25" s="98" t="str">
        <f t="shared" si="70"/>
        <v>P</v>
      </c>
      <c r="DD25" s="99" t="str">
        <f t="shared" si="71"/>
        <v>N</v>
      </c>
      <c r="DE25" s="97">
        <f t="shared" si="72"/>
        <v>0</v>
      </c>
      <c r="DF25" s="98" t="str">
        <f t="shared" si="73"/>
        <v>B</v>
      </c>
      <c r="DG25" s="99" t="str">
        <f t="shared" si="74"/>
        <v>Y</v>
      </c>
      <c r="DH25" s="97">
        <f t="shared" si="75"/>
        <v>0</v>
      </c>
      <c r="DI25" s="98" t="str">
        <f t="shared" si="76"/>
        <v>P</v>
      </c>
      <c r="DJ25" s="99" t="str">
        <f t="shared" si="77"/>
        <v>N</v>
      </c>
      <c r="DK25" s="97">
        <f t="shared" si="78"/>
        <v>0</v>
      </c>
      <c r="DL25" s="98" t="str">
        <f t="shared" si="79"/>
        <v>B</v>
      </c>
      <c r="DM25" s="99" t="str">
        <f t="shared" si="80"/>
        <v>Y</v>
      </c>
      <c r="DN25" s="97">
        <f t="shared" si="81"/>
        <v>0</v>
      </c>
      <c r="DO25" s="98" t="str">
        <f t="shared" si="82"/>
        <v>P</v>
      </c>
      <c r="DP25" s="99" t="str">
        <f t="shared" si="83"/>
        <v>N</v>
      </c>
      <c r="DQ25" s="97">
        <f t="shared" si="84"/>
        <v>-4</v>
      </c>
      <c r="DR25" s="98" t="str">
        <f t="shared" si="85"/>
        <v>B</v>
      </c>
      <c r="DS25" s="99" t="str">
        <f t="shared" si="86"/>
        <v>Y</v>
      </c>
      <c r="DT25" s="97">
        <f t="shared" si="87"/>
        <v>4</v>
      </c>
      <c r="DU25" s="98" t="str">
        <f t="shared" si="88"/>
        <v>B</v>
      </c>
      <c r="DV25" s="99" t="str">
        <f t="shared" si="89"/>
        <v>Y</v>
      </c>
      <c r="DW25" s="97">
        <f t="shared" si="90"/>
        <v>-8</v>
      </c>
      <c r="DX25" s="98" t="str">
        <f t="shared" si="91"/>
        <v>P</v>
      </c>
      <c r="DY25" s="99" t="str">
        <f t="shared" si="92"/>
        <v>N</v>
      </c>
      <c r="DZ25" s="97">
        <f t="shared" si="93"/>
        <v>8</v>
      </c>
      <c r="EA25" s="110" t="str">
        <f t="shared" si="94"/>
        <v>P</v>
      </c>
      <c r="EB25" s="99" t="str">
        <f t="shared" si="95"/>
        <v>N</v>
      </c>
      <c r="EC25" s="97">
        <f t="shared" si="96"/>
        <v>0</v>
      </c>
      <c r="ED25" s="98" t="str">
        <f t="shared" si="372"/>
        <v>B</v>
      </c>
      <c r="EE25" s="99" t="str">
        <f t="shared" si="97"/>
        <v>Y</v>
      </c>
      <c r="EF25" s="97">
        <f t="shared" si="98"/>
        <v>10</v>
      </c>
      <c r="EG25" s="98" t="str">
        <f t="shared" si="99"/>
        <v>B</v>
      </c>
      <c r="EH25" s="99" t="str">
        <f t="shared" si="100"/>
        <v>Y</v>
      </c>
      <c r="EI25" s="97">
        <f t="shared" si="101"/>
        <v>4</v>
      </c>
      <c r="EJ25" s="96" t="str">
        <f t="shared" si="102"/>
        <v>P</v>
      </c>
      <c r="EK25" s="99" t="str">
        <f t="shared" si="103"/>
        <v>N</v>
      </c>
      <c r="EL25" s="97">
        <f t="shared" si="104"/>
        <v>-4</v>
      </c>
      <c r="EM25" s="98" t="str">
        <f t="shared" si="105"/>
        <v>B</v>
      </c>
      <c r="EN25" s="99" t="str">
        <f t="shared" si="106"/>
        <v>Y</v>
      </c>
      <c r="EO25" s="97">
        <f t="shared" si="107"/>
        <v>4</v>
      </c>
      <c r="EP25" s="98" t="str">
        <f t="shared" si="373"/>
        <v>P</v>
      </c>
      <c r="EQ25" s="99" t="str">
        <f t="shared" si="108"/>
        <v>N</v>
      </c>
      <c r="ER25" s="97">
        <f t="shared" si="109"/>
        <v>-4</v>
      </c>
      <c r="ES25" s="98" t="str">
        <f t="shared" si="110"/>
        <v>B</v>
      </c>
      <c r="ET25" s="99" t="str">
        <f t="shared" si="111"/>
        <v>Y</v>
      </c>
      <c r="EU25" s="97">
        <f t="shared" si="112"/>
        <v>0</v>
      </c>
      <c r="EV25" s="98" t="str">
        <f t="shared" si="113"/>
        <v>P</v>
      </c>
      <c r="EW25" s="99" t="str">
        <f t="shared" si="114"/>
        <v>N</v>
      </c>
      <c r="EX25" s="97">
        <f t="shared" si="115"/>
        <v>0</v>
      </c>
      <c r="EY25" s="98" t="str">
        <f t="shared" si="116"/>
        <v>B</v>
      </c>
      <c r="EZ25" s="99" t="str">
        <f t="shared" si="117"/>
        <v>Y</v>
      </c>
      <c r="FA25" s="100">
        <f t="shared" si="118"/>
        <v>4</v>
      </c>
      <c r="FB25" s="98" t="str">
        <f t="shared" si="119"/>
        <v>B</v>
      </c>
      <c r="FC25" s="99" t="str">
        <f t="shared" si="120"/>
        <v>Y</v>
      </c>
      <c r="FD25" s="97">
        <f t="shared" si="121"/>
        <v>4</v>
      </c>
      <c r="FE25" s="98" t="str">
        <f t="shared" si="122"/>
        <v>P</v>
      </c>
      <c r="FF25" s="99" t="str">
        <f t="shared" si="123"/>
        <v>N</v>
      </c>
      <c r="FG25" s="97">
        <f t="shared" si="124"/>
        <v>0</v>
      </c>
      <c r="FH25" s="98" t="str">
        <f t="shared" si="125"/>
        <v>B</v>
      </c>
      <c r="FI25" s="99" t="str">
        <f t="shared" si="126"/>
        <v>Y</v>
      </c>
      <c r="FJ25" s="97">
        <f t="shared" si="127"/>
        <v>0</v>
      </c>
      <c r="FK25" s="98" t="str">
        <f t="shared" si="128"/>
        <v>P</v>
      </c>
      <c r="FL25" s="99" t="str">
        <f t="shared" si="129"/>
        <v>N</v>
      </c>
      <c r="FM25" s="97">
        <f t="shared" si="130"/>
        <v>0</v>
      </c>
      <c r="FN25" s="98" t="str">
        <f t="shared" si="131"/>
        <v>B</v>
      </c>
      <c r="FO25" s="99" t="str">
        <f t="shared" si="132"/>
        <v>Y</v>
      </c>
      <c r="FP25" s="97">
        <f t="shared" si="133"/>
        <v>0</v>
      </c>
      <c r="FQ25" s="98" t="str">
        <f t="shared" si="134"/>
        <v>P</v>
      </c>
      <c r="FR25" s="99" t="str">
        <f t="shared" si="135"/>
        <v>N</v>
      </c>
      <c r="FS25" s="97">
        <f t="shared" si="136"/>
        <v>-4</v>
      </c>
      <c r="FT25" s="98" t="str">
        <f t="shared" si="137"/>
        <v>B</v>
      </c>
      <c r="FU25" s="99" t="str">
        <f t="shared" si="138"/>
        <v>Y</v>
      </c>
      <c r="FV25" s="97">
        <f t="shared" si="139"/>
        <v>4</v>
      </c>
      <c r="FW25" s="98" t="str">
        <f t="shared" si="140"/>
        <v>B</v>
      </c>
      <c r="FX25" s="99" t="str">
        <f t="shared" si="141"/>
        <v>Y</v>
      </c>
      <c r="FY25" s="97">
        <f t="shared" si="142"/>
        <v>-8</v>
      </c>
      <c r="FZ25" s="98" t="str">
        <f t="shared" si="143"/>
        <v>P</v>
      </c>
      <c r="GA25" s="99" t="str">
        <f t="shared" si="144"/>
        <v>N</v>
      </c>
      <c r="GB25" s="97">
        <f t="shared" si="145"/>
        <v>8</v>
      </c>
      <c r="GC25" s="98" t="str">
        <f t="shared" si="146"/>
        <v>P</v>
      </c>
      <c r="GD25" s="99" t="str">
        <f t="shared" si="147"/>
        <v>N</v>
      </c>
      <c r="GE25" s="97">
        <f t="shared" si="148"/>
        <v>-4</v>
      </c>
      <c r="GF25" s="98" t="str">
        <f t="shared" si="149"/>
        <v>B</v>
      </c>
      <c r="GG25" s="99" t="str">
        <f t="shared" si="150"/>
        <v>Y</v>
      </c>
      <c r="GH25" s="97">
        <f t="shared" si="151"/>
        <v>10</v>
      </c>
      <c r="GI25" s="98" t="str">
        <f t="shared" si="152"/>
        <v>B</v>
      </c>
      <c r="GJ25" s="99" t="str">
        <f t="shared" si="153"/>
        <v>Y</v>
      </c>
      <c r="GK25" s="97">
        <f t="shared" si="154"/>
        <v>4</v>
      </c>
      <c r="GL25" s="98" t="str">
        <f t="shared" si="374"/>
        <v>P</v>
      </c>
      <c r="GM25" s="99" t="str">
        <f t="shared" si="155"/>
        <v>N</v>
      </c>
      <c r="GN25" s="97">
        <f t="shared" si="156"/>
        <v>-4</v>
      </c>
      <c r="GO25" s="98" t="str">
        <f t="shared" si="157"/>
        <v>B</v>
      </c>
      <c r="GP25" s="99" t="str">
        <f t="shared" si="158"/>
        <v>Y</v>
      </c>
      <c r="GQ25" s="97">
        <f t="shared" si="159"/>
        <v>0</v>
      </c>
      <c r="GR25" s="98" t="str">
        <f t="shared" si="160"/>
        <v>P</v>
      </c>
      <c r="GS25" s="99" t="str">
        <f t="shared" si="161"/>
        <v>N</v>
      </c>
      <c r="GT25" s="97">
        <f t="shared" si="162"/>
        <v>0</v>
      </c>
      <c r="GU25" s="98" t="str">
        <f t="shared" si="163"/>
        <v>B</v>
      </c>
      <c r="GV25" s="99" t="str">
        <f t="shared" si="164"/>
        <v>Y</v>
      </c>
      <c r="GW25" s="100">
        <f t="shared" si="165"/>
        <v>4</v>
      </c>
      <c r="GX25" s="98" t="str">
        <f t="shared" si="166"/>
        <v>B</v>
      </c>
      <c r="GY25" s="99" t="str">
        <f t="shared" si="167"/>
        <v>Y</v>
      </c>
      <c r="GZ25" s="97">
        <f t="shared" si="168"/>
        <v>4</v>
      </c>
      <c r="HA25" s="98" t="str">
        <f t="shared" si="169"/>
        <v>P</v>
      </c>
      <c r="HB25" s="99" t="str">
        <f t="shared" si="170"/>
        <v>N</v>
      </c>
      <c r="HC25" s="97">
        <f t="shared" si="171"/>
        <v>0</v>
      </c>
      <c r="HD25" s="98" t="str">
        <f t="shared" si="172"/>
        <v>B</v>
      </c>
      <c r="HE25" s="99" t="str">
        <f t="shared" si="173"/>
        <v>Y</v>
      </c>
      <c r="HF25" s="97">
        <f t="shared" si="174"/>
        <v>0</v>
      </c>
      <c r="HG25" s="98" t="str">
        <f t="shared" si="175"/>
        <v>P</v>
      </c>
      <c r="HH25" s="99" t="str">
        <f t="shared" si="176"/>
        <v>N</v>
      </c>
      <c r="HI25" s="97">
        <f t="shared" si="177"/>
        <v>0</v>
      </c>
      <c r="HJ25" s="98" t="str">
        <f t="shared" si="178"/>
        <v>B</v>
      </c>
      <c r="HK25" s="99" t="str">
        <f t="shared" si="179"/>
        <v>Y</v>
      </c>
      <c r="HL25" s="97">
        <f t="shared" si="180"/>
        <v>0</v>
      </c>
      <c r="HM25" s="98" t="str">
        <f t="shared" si="181"/>
        <v>P</v>
      </c>
      <c r="HN25" s="99" t="str">
        <f t="shared" si="182"/>
        <v>N</v>
      </c>
      <c r="HO25" s="97">
        <f t="shared" si="183"/>
        <v>-4</v>
      </c>
      <c r="HP25" s="98" t="str">
        <f t="shared" si="184"/>
        <v>B</v>
      </c>
      <c r="HQ25" s="99" t="str">
        <f t="shared" si="185"/>
        <v>Y</v>
      </c>
      <c r="HR25" s="97">
        <f t="shared" si="186"/>
        <v>4</v>
      </c>
      <c r="HS25" s="98" t="str">
        <f t="shared" si="187"/>
        <v>B</v>
      </c>
      <c r="HT25" s="99" t="str">
        <f t="shared" si="188"/>
        <v>Y</v>
      </c>
      <c r="HU25" s="97">
        <f t="shared" si="189"/>
        <v>-8</v>
      </c>
      <c r="HV25" s="98" t="str">
        <f t="shared" si="190"/>
        <v>P</v>
      </c>
      <c r="HW25" s="99" t="str">
        <f t="shared" si="191"/>
        <v>N</v>
      </c>
      <c r="HX25" s="97">
        <f t="shared" si="192"/>
        <v>8</v>
      </c>
      <c r="HY25" s="98" t="str">
        <f t="shared" si="193"/>
        <v>P</v>
      </c>
      <c r="HZ25" s="99" t="str">
        <f t="shared" si="194"/>
        <v>N</v>
      </c>
      <c r="IA25" s="97">
        <f t="shared" si="195"/>
        <v>-4</v>
      </c>
      <c r="IB25" s="98" t="str">
        <f t="shared" si="196"/>
        <v>B</v>
      </c>
      <c r="IC25" s="99" t="str">
        <f t="shared" si="197"/>
        <v>Y</v>
      </c>
      <c r="ID25" s="97">
        <f t="shared" si="198"/>
        <v>0</v>
      </c>
      <c r="IE25" s="98" t="str">
        <f t="shared" si="199"/>
        <v>B</v>
      </c>
      <c r="IF25" s="99" t="str">
        <f t="shared" si="200"/>
        <v>Y</v>
      </c>
      <c r="IG25" s="97">
        <f t="shared" si="201"/>
        <v>0</v>
      </c>
      <c r="IH25" s="98" t="str">
        <f t="shared" si="202"/>
        <v>B</v>
      </c>
      <c r="II25" s="99" t="str">
        <f t="shared" si="203"/>
        <v>Y</v>
      </c>
      <c r="IJ25" s="97">
        <f t="shared" si="204"/>
        <v>4</v>
      </c>
      <c r="IK25" s="98" t="str">
        <f t="shared" si="205"/>
        <v>B</v>
      </c>
      <c r="IL25" s="99" t="str">
        <f t="shared" si="206"/>
        <v>Y</v>
      </c>
      <c r="IM25" s="97">
        <f t="shared" si="207"/>
        <v>4</v>
      </c>
      <c r="IN25" s="98" t="str">
        <f t="shared" si="375"/>
        <v>P</v>
      </c>
      <c r="IO25" s="99" t="str">
        <f t="shared" si="208"/>
        <v>N</v>
      </c>
      <c r="IP25" s="97">
        <f t="shared" si="209"/>
        <v>-4</v>
      </c>
      <c r="IQ25" s="98" t="str">
        <f t="shared" si="210"/>
        <v>B</v>
      </c>
      <c r="IR25" s="99" t="str">
        <f t="shared" si="211"/>
        <v>Y</v>
      </c>
      <c r="IS25" s="97">
        <f t="shared" si="212"/>
        <v>0</v>
      </c>
      <c r="IT25" s="98" t="str">
        <f t="shared" si="213"/>
        <v>P</v>
      </c>
      <c r="IU25" s="99" t="str">
        <f t="shared" si="214"/>
        <v>N</v>
      </c>
      <c r="IV25" s="97">
        <f t="shared" si="215"/>
        <v>0</v>
      </c>
      <c r="IW25" s="98" t="str">
        <f t="shared" si="216"/>
        <v>B</v>
      </c>
      <c r="IX25" s="99" t="str">
        <f t="shared" si="217"/>
        <v>Y</v>
      </c>
      <c r="IY25" s="97">
        <f t="shared" si="218"/>
        <v>4</v>
      </c>
      <c r="IZ25" s="98" t="str">
        <f t="shared" si="219"/>
        <v>B</v>
      </c>
      <c r="JA25" s="99" t="str">
        <f t="shared" si="220"/>
        <v>Y</v>
      </c>
      <c r="JB25" s="97">
        <f t="shared" si="221"/>
        <v>4</v>
      </c>
      <c r="JC25" s="98" t="str">
        <f t="shared" si="222"/>
        <v>P</v>
      </c>
      <c r="JD25" s="99" t="str">
        <f t="shared" si="223"/>
        <v>N</v>
      </c>
      <c r="JE25" s="97">
        <f t="shared" si="224"/>
        <v>0</v>
      </c>
      <c r="JF25" s="98" t="str">
        <f t="shared" si="225"/>
        <v>B</v>
      </c>
      <c r="JG25" s="99" t="str">
        <f t="shared" si="226"/>
        <v>Y</v>
      </c>
      <c r="JH25" s="97">
        <f t="shared" si="227"/>
        <v>0</v>
      </c>
      <c r="JI25" s="98" t="str">
        <f t="shared" si="228"/>
        <v>P</v>
      </c>
      <c r="JJ25" s="99" t="str">
        <f t="shared" si="229"/>
        <v>N</v>
      </c>
      <c r="JK25" s="97">
        <f t="shared" si="230"/>
        <v>0</v>
      </c>
      <c r="JL25" s="98" t="str">
        <f t="shared" si="231"/>
        <v>B</v>
      </c>
      <c r="JM25" s="99" t="str">
        <f t="shared" si="232"/>
        <v>Y</v>
      </c>
      <c r="JN25" s="97">
        <f t="shared" si="233"/>
        <v>0</v>
      </c>
      <c r="JO25" s="98" t="str">
        <f t="shared" si="234"/>
        <v>P</v>
      </c>
      <c r="JP25" s="99" t="str">
        <f t="shared" si="235"/>
        <v>N</v>
      </c>
      <c r="JQ25" s="97">
        <f t="shared" si="236"/>
        <v>-4</v>
      </c>
      <c r="JR25" s="98" t="str">
        <f t="shared" si="237"/>
        <v>B</v>
      </c>
      <c r="JS25" s="99" t="str">
        <f t="shared" si="238"/>
        <v>Y</v>
      </c>
      <c r="JT25" s="97">
        <f t="shared" si="239"/>
        <v>4</v>
      </c>
      <c r="JU25" s="98" t="str">
        <f t="shared" si="240"/>
        <v>B</v>
      </c>
      <c r="JV25" s="99" t="str">
        <f t="shared" si="241"/>
        <v>Y</v>
      </c>
      <c r="JW25" s="97">
        <f t="shared" si="242"/>
        <v>-8</v>
      </c>
      <c r="JX25" s="98" t="str">
        <f t="shared" si="243"/>
        <v>P</v>
      </c>
      <c r="JY25" s="99" t="str">
        <f t="shared" si="244"/>
        <v>N</v>
      </c>
      <c r="JZ25" s="97">
        <f t="shared" si="245"/>
        <v>8</v>
      </c>
      <c r="KA25" s="98" t="str">
        <f t="shared" si="246"/>
        <v>P</v>
      </c>
      <c r="KB25" s="99" t="str">
        <f t="shared" si="247"/>
        <v>N</v>
      </c>
      <c r="KC25" s="97">
        <f t="shared" si="248"/>
        <v>-4</v>
      </c>
      <c r="KD25" s="98" t="str">
        <f t="shared" si="376"/>
        <v>B</v>
      </c>
      <c r="KE25" s="99" t="str">
        <f t="shared" si="249"/>
        <v>Y</v>
      </c>
      <c r="KF25" s="97">
        <f t="shared" si="250"/>
        <v>10</v>
      </c>
      <c r="KG25" s="98" t="str">
        <f t="shared" si="251"/>
        <v>B</v>
      </c>
      <c r="KH25" s="99" t="str">
        <f t="shared" si="252"/>
        <v>Y</v>
      </c>
      <c r="KI25" s="97">
        <f t="shared" si="253"/>
        <v>4</v>
      </c>
      <c r="KJ25" s="98" t="s">
        <v>5</v>
      </c>
      <c r="KK25" s="99" t="str">
        <f t="shared" si="254"/>
        <v>N</v>
      </c>
      <c r="KL25" s="97">
        <f t="shared" si="255"/>
        <v>2</v>
      </c>
      <c r="KM25" s="98" t="str">
        <f t="shared" si="256"/>
        <v>B</v>
      </c>
      <c r="KN25" s="99" t="str">
        <f t="shared" si="257"/>
        <v>Y</v>
      </c>
      <c r="KO25" s="97">
        <f t="shared" si="258"/>
        <v>4</v>
      </c>
      <c r="KP25" s="98" t="str">
        <f t="shared" si="377"/>
        <v>P</v>
      </c>
      <c r="KQ25" s="99" t="str">
        <f t="shared" si="259"/>
        <v>N</v>
      </c>
      <c r="KR25" s="97">
        <f t="shared" si="260"/>
        <v>-4</v>
      </c>
      <c r="KS25" s="98" t="str">
        <f t="shared" si="261"/>
        <v>B</v>
      </c>
      <c r="KT25" s="99" t="str">
        <f t="shared" si="262"/>
        <v>Y</v>
      </c>
      <c r="KU25" s="97">
        <f t="shared" si="263"/>
        <v>0</v>
      </c>
      <c r="KV25" s="98" t="str">
        <f t="shared" si="264"/>
        <v>P</v>
      </c>
      <c r="KW25" s="99" t="str">
        <f t="shared" si="265"/>
        <v>N</v>
      </c>
      <c r="KX25" s="97">
        <f t="shared" si="266"/>
        <v>0</v>
      </c>
      <c r="KY25" s="98" t="str">
        <f t="shared" si="267"/>
        <v>B</v>
      </c>
      <c r="KZ25" s="99" t="str">
        <f t="shared" si="268"/>
        <v>Y</v>
      </c>
      <c r="LA25" s="97">
        <f t="shared" si="269"/>
        <v>4</v>
      </c>
      <c r="LB25" s="98" t="str">
        <f t="shared" si="270"/>
        <v>B</v>
      </c>
      <c r="LC25" s="99" t="str">
        <f t="shared" si="271"/>
        <v>Y</v>
      </c>
      <c r="LD25" s="97">
        <f t="shared" si="272"/>
        <v>4</v>
      </c>
      <c r="LE25" s="98" t="str">
        <f t="shared" si="273"/>
        <v>B</v>
      </c>
      <c r="LF25" s="99" t="str">
        <f t="shared" si="274"/>
        <v>Y</v>
      </c>
      <c r="LG25" s="97">
        <f t="shared" si="275"/>
        <v>0</v>
      </c>
      <c r="LH25" s="98" t="str">
        <f t="shared" si="276"/>
        <v>B</v>
      </c>
      <c r="LI25" s="99" t="str">
        <f t="shared" si="277"/>
        <v>Y</v>
      </c>
      <c r="LJ25" s="97">
        <f t="shared" si="278"/>
        <v>0</v>
      </c>
      <c r="LK25" s="98" t="str">
        <f t="shared" si="279"/>
        <v>P</v>
      </c>
      <c r="LL25" s="99" t="str">
        <f t="shared" si="280"/>
        <v>N</v>
      </c>
      <c r="LM25" s="97">
        <f t="shared" si="281"/>
        <v>-4</v>
      </c>
      <c r="LN25" s="98" t="str">
        <f t="shared" si="282"/>
        <v>B</v>
      </c>
      <c r="LO25" s="99" t="str">
        <f t="shared" si="283"/>
        <v>Y</v>
      </c>
      <c r="LP25" s="97">
        <f t="shared" si="284"/>
        <v>0</v>
      </c>
      <c r="LQ25" s="98" t="str">
        <f t="shared" si="285"/>
        <v>B</v>
      </c>
      <c r="LR25" s="99" t="str">
        <f t="shared" si="286"/>
        <v>Y</v>
      </c>
      <c r="LS25" s="97">
        <f t="shared" si="287"/>
        <v>0</v>
      </c>
      <c r="LT25" s="98" t="str">
        <f t="shared" si="288"/>
        <v>B</v>
      </c>
      <c r="LU25" s="99" t="str">
        <f t="shared" si="289"/>
        <v>Y</v>
      </c>
      <c r="LV25" s="97">
        <f t="shared" si="290"/>
        <v>4</v>
      </c>
      <c r="LW25" s="98" t="str">
        <f t="shared" si="291"/>
        <v>P</v>
      </c>
      <c r="LX25" s="99" t="str">
        <f t="shared" si="292"/>
        <v>N</v>
      </c>
      <c r="LY25" s="97">
        <f t="shared" si="293"/>
        <v>8</v>
      </c>
      <c r="LZ25" s="98" t="str">
        <f t="shared" si="294"/>
        <v>P</v>
      </c>
      <c r="MA25" s="99" t="str">
        <f t="shared" si="295"/>
        <v>N</v>
      </c>
      <c r="MB25" s="97">
        <f t="shared" si="296"/>
        <v>8</v>
      </c>
      <c r="MC25" s="98" t="str">
        <f t="shared" si="297"/>
        <v>P</v>
      </c>
      <c r="MD25" s="99" t="str">
        <f t="shared" si="298"/>
        <v>N</v>
      </c>
      <c r="ME25" s="97">
        <f t="shared" si="299"/>
        <v>-4</v>
      </c>
      <c r="MF25" s="98" t="str">
        <f t="shared" si="300"/>
        <v>B</v>
      </c>
      <c r="MG25" s="99" t="str">
        <f t="shared" si="301"/>
        <v>Y</v>
      </c>
      <c r="MH25" s="97">
        <f t="shared" si="302"/>
        <v>10</v>
      </c>
      <c r="MI25" s="98" t="str">
        <f t="shared" si="303"/>
        <v>B</v>
      </c>
      <c r="MJ25" s="99" t="str">
        <f t="shared" si="304"/>
        <v>Y</v>
      </c>
      <c r="MK25" s="97">
        <f t="shared" si="305"/>
        <v>4</v>
      </c>
      <c r="ML25" s="98" t="str">
        <f t="shared" si="306"/>
        <v>B</v>
      </c>
      <c r="MM25" s="99" t="str">
        <f t="shared" si="307"/>
        <v>Y</v>
      </c>
      <c r="MN25" s="97">
        <f t="shared" si="308"/>
        <v>10</v>
      </c>
      <c r="MO25" s="98" t="str">
        <f t="shared" si="309"/>
        <v>B</v>
      </c>
      <c r="MP25" s="99" t="str">
        <f t="shared" si="310"/>
        <v>Y</v>
      </c>
      <c r="MQ25" s="97">
        <f t="shared" si="311"/>
        <v>4</v>
      </c>
      <c r="MR25" s="98" t="str">
        <f t="shared" si="378"/>
        <v>P</v>
      </c>
      <c r="MS25" s="99" t="str">
        <f t="shared" si="312"/>
        <v>N</v>
      </c>
      <c r="MT25" s="97">
        <f t="shared" si="313"/>
        <v>-4</v>
      </c>
      <c r="MU25" s="98" t="str">
        <f t="shared" si="314"/>
        <v>B</v>
      </c>
      <c r="MV25" s="99" t="str">
        <f t="shared" si="315"/>
        <v>Y</v>
      </c>
      <c r="MW25" s="97">
        <f t="shared" si="316"/>
        <v>0</v>
      </c>
      <c r="MX25" s="98" t="str">
        <f t="shared" si="317"/>
        <v>P</v>
      </c>
      <c r="MY25" s="99" t="str">
        <f t="shared" si="318"/>
        <v>N</v>
      </c>
      <c r="MZ25" s="97">
        <f t="shared" si="319"/>
        <v>0</v>
      </c>
      <c r="NA25" s="98" t="str">
        <f t="shared" si="320"/>
        <v>B</v>
      </c>
      <c r="NB25" s="99" t="str">
        <f t="shared" si="321"/>
        <v>Y</v>
      </c>
      <c r="NC25" s="97">
        <f t="shared" si="322"/>
        <v>4</v>
      </c>
      <c r="ND25" s="98" t="str">
        <f t="shared" si="323"/>
        <v>B</v>
      </c>
      <c r="NE25" s="99" t="str">
        <f t="shared" si="324"/>
        <v>Y</v>
      </c>
      <c r="NF25" s="97">
        <f t="shared" si="325"/>
        <v>4</v>
      </c>
      <c r="NG25" s="98" t="str">
        <f t="shared" si="326"/>
        <v>P</v>
      </c>
      <c r="NH25" s="99" t="str">
        <f t="shared" si="327"/>
        <v>N</v>
      </c>
      <c r="NI25" s="97">
        <f t="shared" si="328"/>
        <v>0</v>
      </c>
      <c r="NJ25" s="98" t="str">
        <f t="shared" si="329"/>
        <v>B</v>
      </c>
      <c r="NK25" s="99" t="str">
        <f t="shared" si="330"/>
        <v>Y</v>
      </c>
      <c r="NL25" s="97">
        <f t="shared" si="331"/>
        <v>0</v>
      </c>
      <c r="NM25" s="98" t="str">
        <f t="shared" si="332"/>
        <v>P</v>
      </c>
      <c r="NN25" s="99" t="str">
        <f t="shared" si="333"/>
        <v>N</v>
      </c>
      <c r="NO25" s="97">
        <f t="shared" si="379"/>
        <v>-4</v>
      </c>
      <c r="NP25" s="130">
        <f t="shared" si="380"/>
        <v>8</v>
      </c>
      <c r="NQ25" s="131">
        <f t="shared" si="381"/>
        <v>1</v>
      </c>
      <c r="NR25" s="132" t="str">
        <f t="shared" si="382"/>
        <v/>
      </c>
      <c r="NS25" s="331">
        <f t="shared" si="383"/>
        <v>-4</v>
      </c>
      <c r="NT25" s="325">
        <f t="shared" si="384"/>
        <v>4</v>
      </c>
      <c r="NU25" s="325">
        <f t="shared" si="385"/>
        <v>0</v>
      </c>
      <c r="NV25" s="325">
        <f t="shared" si="386"/>
        <v>0</v>
      </c>
      <c r="NW25" s="325">
        <f t="shared" si="387"/>
        <v>-4</v>
      </c>
      <c r="NX25" s="325">
        <f t="shared" si="388"/>
        <v>0</v>
      </c>
      <c r="NY25" s="325">
        <f t="shared" si="389"/>
        <v>0</v>
      </c>
      <c r="NZ25" s="325">
        <f t="shared" si="390"/>
        <v>4</v>
      </c>
      <c r="OA25" s="325">
        <f t="shared" si="391"/>
        <v>0</v>
      </c>
      <c r="OB25" s="325" t="str">
        <f t="shared" si="392"/>
        <v>450010</v>
      </c>
      <c r="OC25" s="325">
        <f t="shared" si="393"/>
        <v>0</v>
      </c>
      <c r="OD25" s="325">
        <f t="shared" si="394"/>
        <v>0</v>
      </c>
      <c r="OE25" s="325">
        <f t="shared" si="395"/>
        <v>0</v>
      </c>
      <c r="OF25" s="325">
        <f t="shared" si="396"/>
        <v>-4</v>
      </c>
      <c r="OG25" s="325">
        <f t="shared" si="397"/>
        <v>4</v>
      </c>
      <c r="OH25" s="325">
        <f t="shared" si="398"/>
        <v>-8</v>
      </c>
      <c r="OI25" s="325">
        <f t="shared" si="399"/>
        <v>8</v>
      </c>
      <c r="OJ25" s="325">
        <f t="shared" si="400"/>
        <v>0</v>
      </c>
      <c r="OK25" s="326">
        <f t="shared" si="401"/>
        <v>10</v>
      </c>
      <c r="OL25" s="326">
        <f t="shared" si="402"/>
        <v>4</v>
      </c>
      <c r="OM25" s="326">
        <f t="shared" si="403"/>
        <v>-4</v>
      </c>
      <c r="ON25" s="326">
        <f t="shared" si="404"/>
        <v>4</v>
      </c>
      <c r="OO25" s="326">
        <f t="shared" si="405"/>
        <v>-4</v>
      </c>
      <c r="OP25" s="326">
        <f t="shared" si="406"/>
        <v>0</v>
      </c>
      <c r="OQ25" s="326">
        <f t="shared" si="407"/>
        <v>0</v>
      </c>
      <c r="OR25" s="326">
        <f t="shared" si="408"/>
        <v>4</v>
      </c>
      <c r="OS25" s="326">
        <f t="shared" si="409"/>
        <v>4</v>
      </c>
      <c r="OT25" s="326">
        <f t="shared" si="410"/>
        <v>0</v>
      </c>
      <c r="OU25" s="326">
        <f t="shared" si="411"/>
        <v>0</v>
      </c>
      <c r="OV25" s="326">
        <f t="shared" si="412"/>
        <v>0</v>
      </c>
      <c r="OW25" s="326">
        <f t="shared" si="413"/>
        <v>0</v>
      </c>
      <c r="OX25" s="326">
        <f t="shared" si="414"/>
        <v>-4</v>
      </c>
      <c r="OY25" s="326">
        <f t="shared" si="415"/>
        <v>4</v>
      </c>
      <c r="OZ25" s="326">
        <f t="shared" si="416"/>
        <v>-8</v>
      </c>
      <c r="PA25" s="326">
        <f t="shared" si="417"/>
        <v>8</v>
      </c>
      <c r="PB25" s="326">
        <f t="shared" si="418"/>
        <v>-4</v>
      </c>
      <c r="PC25" s="325">
        <f t="shared" si="419"/>
        <v>10</v>
      </c>
      <c r="PD25" s="325">
        <f t="shared" si="420"/>
        <v>4</v>
      </c>
      <c r="PE25" s="325">
        <f t="shared" si="421"/>
        <v>-4</v>
      </c>
      <c r="PF25" s="325">
        <f t="shared" si="422"/>
        <v>0</v>
      </c>
      <c r="PG25" s="325">
        <f t="shared" si="423"/>
        <v>0</v>
      </c>
      <c r="PH25" s="325">
        <f t="shared" si="424"/>
        <v>4</v>
      </c>
      <c r="PI25" s="325">
        <f t="shared" si="425"/>
        <v>4</v>
      </c>
      <c r="PJ25" s="325">
        <f t="shared" si="426"/>
        <v>0</v>
      </c>
      <c r="PK25" s="325">
        <f t="shared" si="427"/>
        <v>0</v>
      </c>
      <c r="PL25" s="325">
        <f t="shared" si="428"/>
        <v>0</v>
      </c>
      <c r="PM25" s="325">
        <f t="shared" si="429"/>
        <v>0</v>
      </c>
      <c r="PN25" s="325">
        <f t="shared" si="430"/>
        <v>-4</v>
      </c>
      <c r="PO25" s="325">
        <f t="shared" si="431"/>
        <v>4</v>
      </c>
      <c r="PP25" s="325">
        <f t="shared" si="432"/>
        <v>-8</v>
      </c>
      <c r="PQ25" s="325">
        <f t="shared" si="433"/>
        <v>8</v>
      </c>
      <c r="PR25" s="325">
        <f t="shared" si="434"/>
        <v>-4</v>
      </c>
      <c r="PS25" s="325">
        <f t="shared" si="435"/>
        <v>0</v>
      </c>
      <c r="PT25" s="325">
        <f t="shared" si="436"/>
        <v>0</v>
      </c>
      <c r="PU25" s="326">
        <f t="shared" si="437"/>
        <v>4</v>
      </c>
      <c r="PV25" s="326">
        <f t="shared" si="438"/>
        <v>4</v>
      </c>
      <c r="PW25" s="326">
        <f t="shared" si="439"/>
        <v>-4</v>
      </c>
      <c r="PX25" s="326">
        <f t="shared" si="440"/>
        <v>0</v>
      </c>
      <c r="PY25" s="326">
        <f t="shared" si="441"/>
        <v>0</v>
      </c>
      <c r="PZ25" s="326">
        <f t="shared" si="442"/>
        <v>4</v>
      </c>
      <c r="QA25" s="326">
        <f t="shared" si="443"/>
        <v>4</v>
      </c>
      <c r="QB25" s="326">
        <f t="shared" si="444"/>
        <v>0</v>
      </c>
      <c r="QC25" s="326">
        <f t="shared" si="445"/>
        <v>0</v>
      </c>
      <c r="QD25" s="326">
        <f t="shared" si="446"/>
        <v>0</v>
      </c>
      <c r="QE25" s="326">
        <f t="shared" si="447"/>
        <v>0</v>
      </c>
      <c r="QF25" s="326">
        <f t="shared" si="448"/>
        <v>-4</v>
      </c>
      <c r="QG25" s="326">
        <f t="shared" si="449"/>
        <v>4</v>
      </c>
      <c r="QH25" s="326">
        <f t="shared" si="450"/>
        <v>-8</v>
      </c>
      <c r="QI25" s="326">
        <f t="shared" si="451"/>
        <v>8</v>
      </c>
      <c r="QJ25" s="326">
        <f t="shared" si="452"/>
        <v>-4</v>
      </c>
      <c r="QK25" s="326">
        <f t="shared" si="453"/>
        <v>10</v>
      </c>
      <c r="QL25" s="326">
        <f t="shared" si="454"/>
        <v>4</v>
      </c>
      <c r="QM25" s="325">
        <f t="shared" si="455"/>
        <v>2</v>
      </c>
      <c r="QN25" s="325">
        <f t="shared" si="456"/>
        <v>4</v>
      </c>
      <c r="QO25" s="325">
        <f t="shared" si="457"/>
        <v>-4</v>
      </c>
      <c r="QP25" s="325">
        <f t="shared" si="458"/>
        <v>0</v>
      </c>
      <c r="QQ25" s="325">
        <f t="shared" si="459"/>
        <v>0</v>
      </c>
      <c r="QR25" s="325">
        <f t="shared" si="460"/>
        <v>4</v>
      </c>
      <c r="QS25" s="325">
        <f t="shared" si="461"/>
        <v>4</v>
      </c>
      <c r="QT25" s="325">
        <f t="shared" si="462"/>
        <v>0</v>
      </c>
      <c r="QU25" s="325">
        <f t="shared" si="463"/>
        <v>0</v>
      </c>
      <c r="QV25" s="325">
        <f t="shared" si="464"/>
        <v>-4</v>
      </c>
      <c r="QW25" s="325">
        <f t="shared" si="465"/>
        <v>0</v>
      </c>
      <c r="QX25" s="325">
        <f t="shared" si="466"/>
        <v>0</v>
      </c>
      <c r="QY25" s="325">
        <f t="shared" si="467"/>
        <v>4</v>
      </c>
      <c r="QZ25" s="325">
        <f t="shared" si="468"/>
        <v>8</v>
      </c>
      <c r="RA25" s="325">
        <f t="shared" si="469"/>
        <v>8</v>
      </c>
      <c r="RB25" s="325">
        <f t="shared" si="470"/>
        <v>-4</v>
      </c>
      <c r="RC25" s="325">
        <f t="shared" si="471"/>
        <v>10</v>
      </c>
      <c r="RD25" s="325">
        <f t="shared" si="472"/>
        <v>4</v>
      </c>
      <c r="RE25" s="326">
        <f t="shared" si="473"/>
        <v>10</v>
      </c>
      <c r="RF25" s="326">
        <f t="shared" si="474"/>
        <v>4</v>
      </c>
      <c r="RG25" s="326">
        <f t="shared" si="475"/>
        <v>-4</v>
      </c>
      <c r="RH25" s="326">
        <f t="shared" si="476"/>
        <v>0</v>
      </c>
      <c r="RI25" s="326">
        <f t="shared" si="477"/>
        <v>0</v>
      </c>
      <c r="RJ25" s="326">
        <f t="shared" si="478"/>
        <v>4</v>
      </c>
      <c r="RK25" s="326">
        <f t="shared" si="479"/>
        <v>4</v>
      </c>
      <c r="RL25" s="326">
        <f t="shared" si="480"/>
        <v>0</v>
      </c>
      <c r="RM25" s="326">
        <f t="shared" si="481"/>
        <v>0</v>
      </c>
      <c r="RN25" s="332">
        <f t="shared" si="482"/>
        <v>-4</v>
      </c>
      <c r="RO25" s="108">
        <v>25</v>
      </c>
      <c r="RP25" s="112">
        <f t="shared" si="528"/>
        <v>20</v>
      </c>
      <c r="RQ25" s="110" t="str" cm="1">
        <f t="array" ref="RQ25">IFERROR(INDEX($NS$4:$RN$4,_xlfn.AGGREGATE(15,6,COLUMN($NS$4:$RN$4)-COLUMN($NR$1)/($NS25:$RN25=LARGE($NS25:$RN25,1)),COLUMNS($RN$4:$RN$4))),"")</f>
        <v>ED</v>
      </c>
      <c r="RR25" s="110" t="str" cm="1">
        <f t="array" ref="RR25">IFERROR(INDEX($NS$4:$RN$4,_xlfn.AGGREGATE(15,6,COLUMN($NS$4:$RN$4)-COLUMN($NR$1)/($NS25:$RN25=LARGE($NS25:$RN25,2)),COLUMNS($RN$4:$RO$4))),"")</f>
        <v>GF</v>
      </c>
      <c r="RS25" s="110" t="str" cm="1">
        <f t="array" ref="RS25">IFERROR(INDEX($NS$4:$RN$4,_xlfn.AGGREGATE(15,6,COLUMN($NS$4:$RN$4)-COLUMN($NR$1)/($NS25:$RN25=LARGE($NS25:$RN25,3)),COLUMNS($RN$4:$RP$4))),"")</f>
        <v>KD</v>
      </c>
      <c r="RT25" s="110" t="str" cm="1">
        <f t="array" ref="RT25">IFERROR(INDEX($NS$4:$RN$4,_xlfn.AGGREGATE(15,6,COLUMN($NS$4:$RN$4)-COLUMN($NR$1)/($NS25:$RN25=LARGE($NS25:$RN25,4)),COLUMNS($RN$4:$RQ$4))),"")</f>
        <v>MF</v>
      </c>
      <c r="RU25" s="110" t="str" cm="1">
        <f t="array" ref="RU25">IFERROR(INDEX($NS$4:$RN$4,_xlfn.AGGREGATE(15,6,COLUMN($NS$4:$RN$4)-COLUMN($NR$1)/($NS25:$RN25=LARGE($NS25:$RN25,5)),COLUMNS($RN$4:$RR$4))),"")</f>
        <v>ML</v>
      </c>
      <c r="RV25" s="110" t="str" cm="1">
        <f t="array" ref="RV25">IFERROR(INDEX($NS$4:$RN$4,_xlfn.AGGREGATE(15,6,COLUMN($NS$4:$RN$4)-COLUMN($NR$1)/($NS25:$RN25=LARGE($NS25:$RN25,6)),COLUMNS($RN$4:$RS$4))),"")</f>
        <v>LZ</v>
      </c>
      <c r="RW25" s="108" t="str">
        <f t="shared" si="499"/>
        <v/>
      </c>
      <c r="RX25" s="111" t="str">
        <f t="shared" ca="1" si="500"/>
        <v>R</v>
      </c>
      <c r="RY25" s="111" t="e" cm="1">
        <f t="array" aca="1" ref="RY25" ca="1">IF(INDIRECT(VLOOKUP(RY24,General!AC:AE,3,FALSE)&amp;RO24)&gt;0,RY24,RW24)</f>
        <v>#N/A</v>
      </c>
      <c r="RZ25" s="112">
        <f t="shared" ca="1" si="501"/>
        <v>4</v>
      </c>
      <c r="SA25" s="110" t="s">
        <v>45</v>
      </c>
      <c r="SB25" s="111" t="s">
        <v>45</v>
      </c>
      <c r="SC25" s="111" t="s">
        <v>45</v>
      </c>
      <c r="SD25" s="111" t="s">
        <v>45</v>
      </c>
      <c r="SE25" s="111" t="s">
        <v>45</v>
      </c>
      <c r="SF25" s="109" t="s">
        <v>45</v>
      </c>
      <c r="SG25" s="133" t="e">
        <f ca="1">IF(RQ25="",-1,COUNTIF(INDIRECT(SA25&amp;$DN$10):INDIRECT(SA25&amp;RO25),"Y"))</f>
        <v>#REF!</v>
      </c>
      <c r="SH25" s="136" t="e">
        <f ca="1">IF(RR25="",-1,COUNTIF(INDIRECT(SB25&amp;$DN$10):INDIRECT(SB25&amp;RO25),"Y"))</f>
        <v>#REF!</v>
      </c>
      <c r="SI25" s="136" t="e">
        <f ca="1">IF(RS25="",-1,COUNTIF(INDIRECT(SC25&amp;$DN$10):INDIRECT(SC25&amp;RO25),"Y"))</f>
        <v>#REF!</v>
      </c>
      <c r="SJ25" s="134" t="e">
        <f ca="1">IF(RT25="",-1,COUNTIF(INDIRECT(SD25&amp;$DN$10):INDIRECT(SD25&amp;RO25),"Y"))</f>
        <v>#REF!</v>
      </c>
      <c r="SK25" s="138" t="e">
        <f ca="1">IF(RU25="",-1,COUNTIF(INDIRECT(SE25&amp;$DN$10):INDIRECT(SE25&amp;RO25),"Y"))</f>
        <v>#REF!</v>
      </c>
      <c r="SL25" s="138" t="e">
        <f ca="1">IF(RV25="",-1,COUNTIF(INDIRECT(SF25&amp;$DN$10):INDIRECT(SF25&amp;RO25),"Y"))</f>
        <v>#REF!</v>
      </c>
      <c r="SM25" s="110" t="str" cm="1">
        <f t="array" ref="SM25">IFERROR(INDEX($DP$25:$DU$25,_xlfn.AGGREGATE(15,6,COLUMN($DP$25:$DU$25)-COLUMN($DO$25)/($NR$25:$NW$25=MAX($NR$25:$NW$25)),COLUMNS($DP$25:RQ25))),"")</f>
        <v/>
      </c>
      <c r="SN25" s="111" t="str" cm="1">
        <f t="array" ref="SN25">IFERROR(INDEX($DP$25:$DU$25,_xlfn.AGGREGATE(15,6,COLUMN($DP$25:$DU$25)-COLUMN($DO$25)/($NR$25:$NW$25=MAX($NR$25:$NW$25)),COLUMNS($DP$25:RR25))),"")</f>
        <v/>
      </c>
      <c r="SO25" s="111" t="str" cm="1">
        <f t="array" ref="SO25">IFERROR(INDEX($DP$25:$DU$25,_xlfn.AGGREGATE(15,6,COLUMN($DP$25:$DU$25)-COLUMN($DO$25)/($NR$25:$NW$25=MAX($NR$25:$NW$25)),COLUMNS($DP$25:RS25))),"")</f>
        <v/>
      </c>
      <c r="SP25" s="111" t="str" cm="1">
        <f t="array" ref="SP25">IFERROR(INDEX($DP$25:$DU$25,_xlfn.AGGREGATE(15,6,COLUMN($DP$25:$DU$25)-COLUMN($DO$25)/($NR$25:$NW$25=MAX($NR$25:$NW$25)),COLUMNS($DP$25:RT25))),"")</f>
        <v/>
      </c>
      <c r="SQ25" s="111" t="str" cm="1">
        <f t="array" ref="SQ25">IFERROR(INDEX($DP$25:$DU$25,_xlfn.AGGREGATE(15,6,COLUMN($DP$25:$DU$25)-COLUMN($DO$25)/($NR$25:$NW$25=MAX($NR$25:$NW$25)),COLUMNS($DP$25:RU25))),"")</f>
        <v/>
      </c>
      <c r="SR25" s="109" t="str" cm="1">
        <f t="array" ref="SR25">IFERROR(INDEX($DP$25:$DU$25,_xlfn.AGGREGATE(15,6,COLUMN($DP$25:$DU$25)-COLUMN($DO$25)/($NR$25:$NW$25=MAX($NR$25:$NW$25)),COLUMNS($DP$25:RV25))),"")</f>
        <v/>
      </c>
      <c r="SS25" s="114">
        <f t="shared" ca="1" si="485"/>
        <v>6</v>
      </c>
      <c r="ST25" s="112">
        <f t="shared" ca="1" si="502"/>
        <v>4</v>
      </c>
      <c r="SU25" s="137" t="str" cm="1">
        <f t="array" aca="1" ref="SU25" ca="1">INDEX(SM25:SR25,1,ST25)</f>
        <v/>
      </c>
      <c r="SV25" s="110" t="str">
        <f t="shared" ca="1" si="21"/>
        <v>B</v>
      </c>
      <c r="SW25" s="111" t="str">
        <f t="shared" ca="1" si="22"/>
        <v>T</v>
      </c>
      <c r="SX25" s="111" t="str">
        <f t="shared" si="23"/>
        <v>C</v>
      </c>
      <c r="SY25" s="111" t="str">
        <f t="shared" ca="1" si="12"/>
        <v>B</v>
      </c>
      <c r="SZ25" s="111" t="str">
        <f t="shared" ca="1" si="13"/>
        <v>1</v>
      </c>
      <c r="TA25" s="111" t="str">
        <f t="shared" si="14"/>
        <v>00</v>
      </c>
      <c r="TB25" s="114" t="str">
        <f t="shared" si="334"/>
        <v/>
      </c>
      <c r="TC25" s="114" t="str">
        <f t="shared" si="335"/>
        <v/>
      </c>
      <c r="TD25" s="114" t="str">
        <f t="shared" si="336"/>
        <v/>
      </c>
      <c r="TE25" s="114" t="str">
        <f t="shared" si="337"/>
        <v/>
      </c>
      <c r="TF25" s="114" t="str">
        <f t="shared" si="338"/>
        <v/>
      </c>
      <c r="TG25" s="114" t="str">
        <f t="shared" si="339"/>
        <v/>
      </c>
      <c r="TH25" s="114" t="e">
        <f t="shared" ca="1" si="340"/>
        <v>#VALUE!</v>
      </c>
      <c r="TI25" s="114">
        <f t="shared" ca="1" si="341"/>
        <v>8</v>
      </c>
      <c r="TJ25" s="110">
        <f t="shared" si="15"/>
        <v>-4</v>
      </c>
      <c r="TK25" s="111">
        <f>IF(CC25="",0,IFERROR(VLOOKUP(CC20&amp;CC21&amp;CC22&amp;CC23&amp;CC24&amp;CC25,General!I:J,2,FALSE),0))</f>
        <v>-1</v>
      </c>
      <c r="TL25" s="111">
        <f>IF(CF25="",0,IFERROR(VLOOKUP(CF20&amp;CF21&amp;CF22&amp;CF23&amp;CF24&amp;CF25,General!I:J,2,FALSE),0))</f>
        <v>1</v>
      </c>
      <c r="TM25" s="111">
        <f>IF(CI25="",0,IFERROR(VLOOKUP(CI20&amp;CI21&amp;CI22&amp;CI23&amp;CI24&amp;CI25,General!I:J,2,FALSE),0))</f>
        <v>-1</v>
      </c>
      <c r="TN25" s="111">
        <f>IF(CL25="",0,IFERROR(VLOOKUP(CL20&amp;CL21&amp;CL22&amp;CL23&amp;CL24&amp;CL25,General!I:J,2,FALSE),0))</f>
        <v>1</v>
      </c>
      <c r="TO25" s="111">
        <f>IF(CO25="",0,IFERROR(VLOOKUP(CO20&amp;CO21&amp;CO22&amp;CO23&amp;CO24&amp;CO25,General!I:J,2,FALSE),0))</f>
        <v>-1</v>
      </c>
      <c r="TP25" s="111">
        <f>IF(CR25="",0,IFERROR(VLOOKUP(CR20&amp;CR21&amp;CR22&amp;CR23&amp;CR24&amp;CR25,General!I:J,2,FALSE),0))</f>
        <v>1</v>
      </c>
      <c r="TQ25" s="111">
        <f>IF(CU25="",0,IFERROR(VLOOKUP(CU20&amp;CU21&amp;CU22&amp;CU23&amp;CU24&amp;CU25,General!I:J,2,FALSE),0))</f>
        <v>-1</v>
      </c>
      <c r="TR25" s="111">
        <f>IF(CX25="",0,IFERROR(VLOOKUP(CX20&amp;CX21&amp;CX22&amp;CX23&amp;CX24&amp;CX25,General!I:J,2,FALSE),0))</f>
        <v>1</v>
      </c>
      <c r="TS25" s="111">
        <f>IF(DA25="",0,IFERROR(VLOOKUP(DA20&amp;DA21&amp;DA22&amp;DA23&amp;DA24&amp;DA25,General!I:J,2,FALSE),0))</f>
        <v>1</v>
      </c>
      <c r="TT25" s="111">
        <f>IF(DD25="",0,IFERROR(VLOOKUP(DD20&amp;DD21&amp;DD22&amp;DD23&amp;DD24&amp;DD25,General!I:J,2,FALSE),0))</f>
        <v>-1</v>
      </c>
      <c r="TU25" s="111">
        <f>IF(DG25="",0,IFERROR(VLOOKUP(DG20&amp;DG21&amp;DG22&amp;DG23&amp;DG24&amp;DG25,General!I:J,2,FALSE),0))</f>
        <v>1</v>
      </c>
      <c r="TV25" s="111">
        <f>IF(DJ25="",0,IFERROR(VLOOKUP(DJ20&amp;DJ21&amp;DJ22&amp;DJ23&amp;DJ24&amp;DJ25,General!I:J,2,FALSE),0))</f>
        <v>-1</v>
      </c>
      <c r="TW25" s="111">
        <f>IF(DM25="",0,IFERROR(VLOOKUP(DM20&amp;DM21&amp;DM22&amp;DM23&amp;DM24&amp;DM25,General!I:J,2,FALSE),0))</f>
        <v>1</v>
      </c>
      <c r="TX25" s="111">
        <f>IF(DP25="",0,IFERROR(VLOOKUP(DP20&amp;DP21&amp;DP22&amp;DP23&amp;DP24&amp;DP25,General!I:J,2,FALSE),0))</f>
        <v>-1</v>
      </c>
      <c r="TY25" s="111">
        <f>IF(DS25="",0,IFERROR(VLOOKUP(DS20&amp;DS21&amp;DS22&amp;DS23&amp;DS24&amp;DS25,General!I:J,2,FALSE),0))</f>
        <v>1</v>
      </c>
      <c r="TZ25" s="111">
        <f>IF(DV25="",0,IFERROR(VLOOKUP(DV20&amp;DV21&amp;DV22&amp;DV23&amp;DV24&amp;DV25,General!I:J,2,FALSE),0))</f>
        <v>1</v>
      </c>
      <c r="UA25" s="111">
        <f>IF(DY25="",0,IFERROR(VLOOKUP(DY20&amp;DY21&amp;DY22&amp;DY23&amp;DY24&amp;DY25,General!I:J,2,FALSE),0))</f>
        <v>-1</v>
      </c>
      <c r="UB25" s="111">
        <f>IF(EE25="",0,IFERROR(VLOOKUP(EE20&amp;EE21&amp;EE22&amp;EE23&amp;EE24&amp;EE25,General!I:J,2,FALSE),0))</f>
        <v>1</v>
      </c>
      <c r="UC25" s="111">
        <f>IF(EH25="",0,IFERROR(VLOOKUP(EH20&amp;EH21&amp;EH22&amp;EH23&amp;EH24&amp;EH25,General!I:J,2,FALSE),0))</f>
        <v>1</v>
      </c>
      <c r="UD25" s="111">
        <f>IF(EK25="",0,IFERROR(VLOOKUP(EK20&amp;EK21&amp;EK22&amp;EK23&amp;EK24&amp;EK25,General!I:J,2,FALSE),0))</f>
        <v>-1</v>
      </c>
      <c r="UE25" s="111">
        <f>IF(EN25="",0,IFERROR(VLOOKUP(EN20&amp;EN21&amp;EN22&amp;EN23&amp;EN24&amp;EN25,General!I:J,2,FALSE),0))</f>
        <v>1</v>
      </c>
      <c r="UF25" s="111">
        <f>IF(EQ25="",0,IFERROR(VLOOKUP(EQ20&amp;EQ21&amp;EQ22&amp;EQ23&amp;EQ24&amp;EQ25,General!I:J,2,FALSE),0))</f>
        <v>-1</v>
      </c>
      <c r="UG25" s="111">
        <f>IF(ET25="",0,IFERROR(VLOOKUP(ET20&amp;ET21&amp;ET22&amp;ET23&amp;ET24&amp;ET25,General!I:J,2,FALSE),0))</f>
        <v>1</v>
      </c>
      <c r="UH25" s="111">
        <f>IF(EW25="",0,IFERROR(VLOOKUP(EW20&amp;EW21&amp;EW22&amp;EW23&amp;EW24&amp;EW25,General!I:J,2,FALSE),0))</f>
        <v>-1</v>
      </c>
      <c r="UI25" s="111">
        <f>IF(EZ25="",0,IFERROR(VLOOKUP(EZ20&amp;EZ21&amp;EZ22&amp;EZ23&amp;EZ24&amp;EZ25,General!I:J,2,FALSE),0))</f>
        <v>1</v>
      </c>
      <c r="UJ25" s="111">
        <f>IF(FC25="",0,IFERROR(VLOOKUP(FC20&amp;FC21&amp;FC22&amp;FC23&amp;FC24&amp;FC25,General!I:J,2,FALSE),0))</f>
        <v>1</v>
      </c>
      <c r="UK25" s="111">
        <f>IF(FF25="",0,IFERROR(VLOOKUP(FF20&amp;FF21&amp;FF22&amp;FF23&amp;FF24&amp;FF25,General!I:J,2,FALSE),0))</f>
        <v>-1</v>
      </c>
      <c r="UL25" s="111">
        <f>IF(FI25="",0,IFERROR(VLOOKUP(FI20&amp;FI21&amp;FI22&amp;FI23&amp;FI24&amp;FI25,General!I:J,2,FALSE),0))</f>
        <v>1</v>
      </c>
      <c r="UM25" s="111">
        <f>IF(FL25="",0,IFERROR(VLOOKUP(FL20&amp;FL21&amp;FL22&amp;FL23&amp;FL24&amp;FL25,General!I:J,2,FALSE),0))</f>
        <v>-1</v>
      </c>
      <c r="UN25" s="111">
        <f>IF(FO25="",0,IFERROR(VLOOKUP(FO20&amp;FO21&amp;FO22&amp;FO23&amp;FO24&amp;FO25,General!I:J,2,FALSE),0))</f>
        <v>1</v>
      </c>
      <c r="UO25" s="111">
        <f>IF(FR25="",0,IFERROR(VLOOKUP(FR20&amp;FR21&amp;FR22&amp;FR23&amp;FR24&amp;FR25,General!I:J,2,FALSE),0))</f>
        <v>-1</v>
      </c>
      <c r="UP25" s="111">
        <f>IF(FU25="",0,IFERROR(VLOOKUP(FU20&amp;FU21&amp;FU22&amp;FU23&amp;FU24&amp;FU25,General!I:J,2,FALSE),0))</f>
        <v>1</v>
      </c>
      <c r="UQ25" s="111">
        <f>IF(FX25="",0,IFERROR(VLOOKUP(FX20&amp;FX21&amp;FX22&amp;FX23&amp;FX24&amp;FX25,General!I:J,2,FALSE),0))</f>
        <v>1</v>
      </c>
      <c r="UR25" s="111">
        <f>IF(GA25="",0,IFERROR(VLOOKUP(GA20&amp;GA21&amp;GA22&amp;GA23&amp;GA24&amp;GA25,General!I:J,2,FALSE),0))</f>
        <v>-1</v>
      </c>
      <c r="US25" s="111">
        <f>IF(GD25="",0,IFERROR(VLOOKUP(GD20&amp;GD21&amp;GD22&amp;GD23&amp;GD24&amp;GD25,General!I:J,2,FALSE),0))</f>
        <v>-1</v>
      </c>
      <c r="UT25" s="111">
        <f>IF(GG25="",0,IFERROR(VLOOKUP(GG20&amp;GG21&amp;GG22&amp;GG23&amp;GG24&amp;GG25,General!I:J,2,FALSE),0))</f>
        <v>1</v>
      </c>
      <c r="UU25" s="111">
        <f>IF(GJ25="",0,IFERROR(VLOOKUP(GJ20&amp;GJ21&amp;GJ22&amp;GJ23&amp;GJ24&amp;GJ25,General!I:J,2,FALSE),0))</f>
        <v>1</v>
      </c>
      <c r="UV25" s="111">
        <f>IF(GM25="",0,IFERROR(VLOOKUP(GM20&amp;GM21&amp;GM22&amp;GM23&amp;GM24&amp;GM25,General!I:J,2,FALSE),0))</f>
        <v>-1</v>
      </c>
      <c r="UW25" s="111">
        <f>IF(GP25="",0,IFERROR(VLOOKUP(GP20&amp;GP21&amp;GP22&amp;GP23&amp;GP24&amp;GP25,General!I:J,2,FALSE),0))</f>
        <v>1</v>
      </c>
      <c r="UX25" s="111">
        <f>IF(GS25="",0,IFERROR(VLOOKUP(GS20&amp;GS21&amp;GS22&amp;GS23&amp;GS24&amp;GS25,General!I:J,2,FALSE),0))</f>
        <v>-1</v>
      </c>
      <c r="UY25" s="111">
        <f>IF(GV25="",0,IFERROR(VLOOKUP(GV20&amp;GV21&amp;GV22&amp;GV23&amp;GV24&amp;GV25,General!I:J,2,FALSE),0))</f>
        <v>1</v>
      </c>
      <c r="UZ25" s="111">
        <f>IF(GY25="",0,IFERROR(VLOOKUP(GY20&amp;GY21&amp;GY22&amp;GY23&amp;GY24&amp;GY25,General!I:J,2,FALSE),0))</f>
        <v>1</v>
      </c>
      <c r="VA25" s="111">
        <f>IF(HB25="",0,IFERROR(VLOOKUP(HB20&amp;HB21&amp;HB22&amp;HB23&amp;HB24&amp;HB25,General!I:J,2,FALSE),0))</f>
        <v>-1</v>
      </c>
      <c r="VB25" s="111">
        <f>IF(HE25="",0,IFERROR(VLOOKUP(HE20&amp;HE21&amp;HE22&amp;HE23&amp;HE24&amp;HE25,General!I:J,2,FALSE),0))</f>
        <v>1</v>
      </c>
      <c r="VC25" s="111">
        <f>IF(HH25="",0,IFERROR(VLOOKUP(HH20&amp;HH21&amp;HH22&amp;HH23&amp;HH24&amp;HH25,General!I:J,2,FALSE),0))</f>
        <v>-1</v>
      </c>
      <c r="VD25" s="111">
        <f>IF(HK25="",0,IFERROR(VLOOKUP(HK20&amp;HK21&amp;HK22&amp;HK23&amp;HK24&amp;HK25,General!I:J,2,FALSE),0))</f>
        <v>1</v>
      </c>
      <c r="VE25" s="111">
        <f>IF(HN25="",0,IFERROR(VLOOKUP(HN20&amp;HN21&amp;HN22&amp;HN23&amp;HN24&amp;HN25,General!I:J,2,FALSE),0))</f>
        <v>-1</v>
      </c>
      <c r="VF25" s="111">
        <f>IF(HQ25="",0,IFERROR(VLOOKUP(HQ20&amp;HQ21&amp;HQ22&amp;HQ23&amp;HQ24&amp;HQ25,General!I:J,2,FALSE),0))</f>
        <v>1</v>
      </c>
      <c r="VG25" s="111">
        <f>IF(HT25="",0,IFERROR(VLOOKUP(HT20&amp;HT21&amp;HT22&amp;HT23&amp;HT24&amp;HT25,General!I:J,2,FALSE),0))</f>
        <v>1</v>
      </c>
      <c r="VH25" s="111">
        <f>IF(HW25="",0,IFERROR(VLOOKUP(HW20&amp;HW21&amp;HW22&amp;HW23&amp;HW24&amp;HW25,General!I:J,2,FALSE),0))</f>
        <v>-1</v>
      </c>
      <c r="VI25" s="111">
        <f>IF(HZ25="",0,IFERROR(VLOOKUP(HZ20&amp;HZ21&amp;HZ22&amp;HZ23&amp;HZ24&amp;HZ25,General!I:J,2,FALSE),0))</f>
        <v>-1</v>
      </c>
      <c r="VJ25" s="111">
        <f>IF(FF25="",0,IFERROR(VLOOKUP(FF20&amp;FF21&amp;FF22&amp;FF23&amp;FF24&amp;FF25,General!I:J,2,FALSE),0))</f>
        <v>-1</v>
      </c>
      <c r="VK25" s="111">
        <f>IF(FI25="",0,IFERROR(VLOOKUP(FI20&amp;FI21&amp;FI22&amp;FI23&amp;FI24&amp;FI25,General!I:J,2,FALSE),0))</f>
        <v>1</v>
      </c>
      <c r="VL25" s="111">
        <f>IF(II25="",0,IFERROR(VLOOKUP(II20&amp;II21&amp;II22&amp;II23&amp;II24&amp;II25,General!I:J,2,FALSE),0))</f>
        <v>1</v>
      </c>
      <c r="VM25" s="111">
        <f>IF(IL25="",0,IFERROR(VLOOKUP(IL20&amp;IL21&amp;IL22&amp;IL23&amp;IL24&amp;IL25,General!I:J,2,FALSE),0))</f>
        <v>1</v>
      </c>
      <c r="VN25" s="111">
        <f>IF(IO25="",0,IFERROR(VLOOKUP(IO20&amp;IO21&amp;IO22&amp;IO23&amp;IO24&amp;IO25,General!I:J,2,FALSE),0))</f>
        <v>-1</v>
      </c>
      <c r="VO25" s="111">
        <f>IF(IR25="",0,IFERROR(VLOOKUP(IR20&amp;IR21&amp;IR22&amp;IR23&amp;IR24&amp;IR25,General!I:J,2,FALSE),0))</f>
        <v>1</v>
      </c>
      <c r="VP25" s="111">
        <f>IF(IU25="",0,IFERROR(VLOOKUP(IU20&amp;IU21&amp;IU22&amp;IU23&amp;IU24&amp;IU25,General!I:J,2,FALSE),0))</f>
        <v>-1</v>
      </c>
      <c r="VQ25" s="111">
        <f>IF(IX25="",0,IFERROR(VLOOKUP(IX20&amp;IX21&amp;IX22&amp;IX23&amp;IX24&amp;IX25,General!I:J,2,FALSE),0))</f>
        <v>1</v>
      </c>
      <c r="VR25" s="111">
        <f>IF(JA25="",0,IFERROR(VLOOKUP(JA20&amp;JA21&amp;JA22&amp;JA23&amp;JA24&amp;JA25,General!I:J,2,FALSE),0))</f>
        <v>1</v>
      </c>
      <c r="VS25" s="111">
        <f>IF(JD25="",0,IFERROR(VLOOKUP(JD20&amp;JD21&amp;JD22&amp;JD23&amp;JD24&amp;JD25,General!I:J,2,FALSE),0))</f>
        <v>-1</v>
      </c>
      <c r="VT25" s="111">
        <f>IF(JG25="",0,IFERROR(VLOOKUP(JG20&amp;JG21&amp;JG22&amp;JG23&amp;JG24&amp;JG25,General!I:J,2,FALSE),0))</f>
        <v>1</v>
      </c>
      <c r="VU25" s="111">
        <f>IF(JJ25="",0,IFERROR(VLOOKUP(JJ20&amp;JJ21&amp;JJ22&amp;JJ23&amp;JJ24&amp;JJ25,General!I:J,2,FALSE),0))</f>
        <v>-1</v>
      </c>
      <c r="VV25" s="111">
        <f>IF(JM25="",0,IFERROR(VLOOKUP(JM20&amp;JM21&amp;JM22&amp;JM23&amp;JM24&amp;JM25,General!I:J,2,FALSE),0))</f>
        <v>1</v>
      </c>
      <c r="VW25" s="111">
        <f>IF(JP25="",0,IFERROR(VLOOKUP(JP20&amp;JP21&amp;JP22&amp;JP23&amp;JP24&amp;JP25,General!I:J,2,FALSE),0))</f>
        <v>-1</v>
      </c>
      <c r="VX25" s="111">
        <f>IF(JS25="",0,IFERROR(VLOOKUP(JS20&amp;JS21&amp;JS22&amp;JS23&amp;JS24&amp;JS25,General!I:J,2,FALSE),0))</f>
        <v>1</v>
      </c>
      <c r="VY25" s="111">
        <f>IF(JV25="",0,IFERROR(VLOOKUP(JV20&amp;JV21&amp;JV22&amp;JV23&amp;JV24&amp;JV25,General!I:J,2,FALSE),0))</f>
        <v>1</v>
      </c>
      <c r="VZ25" s="111">
        <f>IF(JY25="",0,IFERROR(VLOOKUP(JY20&amp;JY21&amp;JY22&amp;JY23&amp;JY24&amp;JY25,General!I:J,2,FALSE),0))</f>
        <v>-1</v>
      </c>
      <c r="WA25" s="111">
        <f>IF(KB25="",0,IFERROR(VLOOKUP(KB20&amp;KB21&amp;KB22&amp;KB23&amp;KB24&amp;KB25,General!I:J,2,FALSE),0))</f>
        <v>-1</v>
      </c>
      <c r="WB25" s="111">
        <f>IF(KE25="",0,IFERROR(VLOOKUP(KE20&amp;KE21&amp;KE22&amp;KE23&amp;KE24&amp;KE25,General!I:J,2,FALSE),0))</f>
        <v>1</v>
      </c>
      <c r="WC25" s="111">
        <f>IF(KH25="",0,IFERROR(VLOOKUP(KH20&amp;KH21&amp;KH22&amp;KH23&amp;KH24&amp;KH25,General!I:J,2,FALSE),0))</f>
        <v>1</v>
      </c>
      <c r="WD25" s="111">
        <f>IF(KK25="",0,IFERROR(VLOOKUP(KK20&amp;KK21&amp;KK22&amp;KK23&amp;KK24&amp;KK25,General!I:J,2,FALSE),0))</f>
        <v>-1</v>
      </c>
      <c r="WE25" s="111">
        <f>IF(KN25="",0,IFERROR(VLOOKUP(KN20&amp;KN21&amp;KN22&amp;KN23&amp;KN24&amp;KN25,General!I:J,2,FALSE),0))</f>
        <v>1</v>
      </c>
      <c r="WF25" s="111">
        <f>IF(KQ25="",0,IFERROR(VLOOKUP(KQ20&amp;KQ21&amp;KQ22&amp;KQ23&amp;KQ24&amp;KQ25,General!I:J,2,FALSE),0))</f>
        <v>-1</v>
      </c>
      <c r="WG25" s="111">
        <f>IF(KT25="",0,IFERROR(VLOOKUP(KT20&amp;KT21&amp;KT22&amp;KT23&amp;KT24&amp;KT25,General!I:J,2,FALSE),0))</f>
        <v>1</v>
      </c>
      <c r="WH25" s="111">
        <f>IF(KW25="",0,IFERROR(VLOOKUP(KW20&amp;KW21&amp;KW22&amp;KW23&amp;KW24&amp;KW25,General!I:J,2,FALSE),0))</f>
        <v>-1</v>
      </c>
      <c r="WI25" s="111">
        <f>IF(KZ25="",0,IFERROR(VLOOKUP(KZ20&amp;KZ21&amp;KZ22&amp;KZ23&amp;KZ24&amp;KZ25,General!I:J,2,FALSE),0))</f>
        <v>1</v>
      </c>
      <c r="WJ25" s="111">
        <f>IF(LC25="",0,IFERROR(VLOOKUP(LC20&amp;LC21&amp;LC22&amp;LC23&amp;LC24&amp;LC25,General!I:J,2,FALSE),0))</f>
        <v>1</v>
      </c>
      <c r="WK25" s="111">
        <f>IF(LF25="",0,IFERROR(VLOOKUP(LF20&amp;LF21&amp;LF22&amp;LF23&amp;LF24&amp;LF25,General!I:J,2,FALSE),0))</f>
        <v>1</v>
      </c>
      <c r="WL25" s="111">
        <f>IF(LI25="",0,IFERROR(VLOOKUP(LI20&amp;LI21&amp;LI22&amp;LI23&amp;LI24&amp;LI25,General!I:J,2,FALSE),0))</f>
        <v>1</v>
      </c>
      <c r="WM25" s="111">
        <f>IF(LL25="",0,IFERROR(VLOOKUP(LL20&amp;LL21&amp;LL22&amp;LL23&amp;LL24&amp;LL25,General!I:J,2,FALSE),0))</f>
        <v>-1</v>
      </c>
      <c r="WN25" s="111">
        <f>IF(LO25="",0,IFERROR(VLOOKUP(LO20&amp;LO21&amp;LO22&amp;LO23&amp;LO24&amp;LO25,General!I:J,2,FALSE),0))</f>
        <v>1</v>
      </c>
      <c r="WO25" s="111">
        <f>IF(LR25="",0,IFERROR(VLOOKUP(LR20&amp;LR21&amp;LR22&amp;LR23&amp;LR24&amp;LR25,General!I:J,2,FALSE),0))</f>
        <v>1</v>
      </c>
      <c r="WP25" s="111">
        <f>IF(LU25="",0,IFERROR(VLOOKUP(LU20&amp;LU21&amp;LU22&amp;LU23&amp;LU24&amp;LU25,General!I:J,2,FALSE),0))</f>
        <v>1</v>
      </c>
      <c r="WQ25" s="111">
        <f>IF(LX25="",0,IFERROR(VLOOKUP(LX20&amp;LX21&amp;LX22&amp;LX23&amp;LX24&amp;LX25,General!I:J,2,FALSE),0))</f>
        <v>-1</v>
      </c>
      <c r="WR25" s="111">
        <f>IF(MA25="",0,IFERROR(VLOOKUP(MA20&amp;MA21&amp;MA22&amp;MA23&amp;MA24&amp;MA25,General!I:J,2,FALSE),0))</f>
        <v>-1</v>
      </c>
      <c r="WS25" s="111">
        <f>IF(MD25="",0,IFERROR(VLOOKUP(MD20&amp;MD21&amp;MD22&amp;MD23&amp;MD24&amp;MD25,General!I:J,2,FALSE),0))</f>
        <v>-1</v>
      </c>
      <c r="WT25" s="111">
        <f>IF(MG25="",0,IFERROR(VLOOKUP(MG20&amp;MG21&amp;MG22&amp;MG23&amp;MG24&amp;MG25,General!I:J,2,FALSE),0))</f>
        <v>1</v>
      </c>
      <c r="WU25" s="111">
        <f>IF(MJ25="",0,IFERROR(VLOOKUP(MJ20&amp;MJ21&amp;MJ22&amp;MJ23&amp;MJ24&amp;MJ25,General!I:J,2,FALSE),0))</f>
        <v>1</v>
      </c>
      <c r="WV25" s="111">
        <f>IF(MM25="",0,IFERROR(VLOOKUP(MM20&amp;MM21&amp;MM22&amp;MM23&amp;MM24&amp;MM25,General!I:J,2,FALSE),0))</f>
        <v>1</v>
      </c>
      <c r="WW25" s="111">
        <f>IF(MP25="",0,IFERROR(VLOOKUP(MP20&amp;MP21&amp;MP22&amp;MP23&amp;MP24&amp;MP25,General!I:J,2,FALSE),0))</f>
        <v>1</v>
      </c>
      <c r="WX25" s="111">
        <f>IF(MS25="",0,IFERROR(VLOOKUP(MS20&amp;MS21&amp;MS22&amp;MS23&amp;MS24&amp;MS25,General!I:J,2,FALSE),0))</f>
        <v>-1</v>
      </c>
      <c r="WY25" s="111">
        <f>IF(MV25="",0,IFERROR(VLOOKUP(MV20&amp;MV21&amp;MV22&amp;MV23&amp;MV24&amp;MV25,General!I:J,2,FALSE),0))</f>
        <v>1</v>
      </c>
      <c r="WZ25" s="111">
        <f>IF(MY25="",0,IFERROR(VLOOKUP(MY20&amp;MY21&amp;MY22&amp;MY23&amp;MY24&amp;MY25,General!I:J,2,FALSE),0))</f>
        <v>-1</v>
      </c>
      <c r="XA25" s="111">
        <f>IF(NB25="",0,IFERROR(VLOOKUP(NB20&amp;NB21&amp;NB22&amp;NB23&amp;NB24&amp;NB25,General!I:J,2,FALSE),0))</f>
        <v>1</v>
      </c>
      <c r="XB25" s="111">
        <f>IF(NE25="",0,IFERROR(VLOOKUP(NE20&amp;NE21&amp;NE22&amp;NE23&amp;NE24&amp;NE25,General!I:J,2,FALSE),0))</f>
        <v>1</v>
      </c>
      <c r="XC25" s="111">
        <f>IF(NH25="",0,IFERROR(VLOOKUP(NH20&amp;NH21&amp;NH22&amp;NH23&amp;NH24&amp;NH25,General!I:J,2,FALSE),0))</f>
        <v>-1</v>
      </c>
      <c r="XD25" s="111">
        <f>IF(NK25="",0,IFERROR(VLOOKUP(NK20&amp;NK21&amp;NK22&amp;NK23&amp;NK24&amp;NK25,General!I:J,2,FALSE),0))</f>
        <v>1</v>
      </c>
      <c r="XE25" s="109">
        <f>IF(NN25="",0,IFERROR(VLOOKUP(NN20&amp;NN21&amp;NN22&amp;NN23&amp;NN24&amp;NN25,General!I:J,2,FALSE),0))</f>
        <v>-1</v>
      </c>
      <c r="XF25" s="155">
        <f>IF(EB25="",0,IFERROR(VLOOKUP(EB20&amp;EB21&amp;EB22&amp;EB23&amp;EB24&amp;EB25,General!I:J,2,FALSE),0))</f>
        <v>-1</v>
      </c>
      <c r="XG25" s="109">
        <v>0</v>
      </c>
      <c r="XH25" s="114" t="str">
        <f t="shared" si="486"/>
        <v/>
      </c>
      <c r="XI25" s="114" t="str">
        <f t="shared" ca="1" si="342"/>
        <v>N</v>
      </c>
      <c r="XJ25" s="114" t="str">
        <f t="shared" ca="1" si="343"/>
        <v>N</v>
      </c>
      <c r="XK25" s="114" t="str">
        <f t="shared" si="344"/>
        <v>N</v>
      </c>
      <c r="XL25" s="114" t="str">
        <f t="shared" si="345"/>
        <v/>
      </c>
      <c r="XM25" s="150" t="str">
        <f t="shared" si="346"/>
        <v/>
      </c>
      <c r="XN25" s="114" t="str">
        <f t="shared" si="347"/>
        <v/>
      </c>
      <c r="XO25" s="114" t="str">
        <f t="shared" si="348"/>
        <v/>
      </c>
      <c r="XP25" s="114" t="str">
        <f t="shared" si="349"/>
        <v/>
      </c>
      <c r="XQ25" s="114" t="str">
        <f t="shared" si="350"/>
        <v/>
      </c>
      <c r="XR25" s="114" t="str">
        <f t="shared" si="351"/>
        <v/>
      </c>
      <c r="XS25" s="114" t="str">
        <f t="shared" si="3"/>
        <v/>
      </c>
      <c r="XT25" s="114">
        <f t="shared" si="4"/>
        <v>1</v>
      </c>
      <c r="XU25" s="114" t="str">
        <f t="shared" si="352"/>
        <v>01201</v>
      </c>
      <c r="XV25" s="114" t="str">
        <f t="shared" si="352"/>
        <v>50010</v>
      </c>
      <c r="XW25" s="114" t="str">
        <f t="shared" si="487"/>
        <v>001201</v>
      </c>
      <c r="XX25" s="114" t="str">
        <f t="shared" si="487"/>
        <v>450010</v>
      </c>
      <c r="XY25" s="114" t="str">
        <f t="shared" si="488"/>
        <v>P</v>
      </c>
      <c r="XZ25" s="114" t="str">
        <f t="shared" si="489"/>
        <v>P</v>
      </c>
      <c r="YA25" s="114" t="str">
        <f t="shared" ca="1" si="353"/>
        <v/>
      </c>
      <c r="YB25" s="114" t="str">
        <f t="shared" ca="1" si="354"/>
        <v/>
      </c>
      <c r="YC25" s="114" t="str">
        <f t="shared" ca="1" si="355"/>
        <v>1</v>
      </c>
      <c r="YD25" s="114" t="str">
        <f t="shared" ca="1" si="356"/>
        <v/>
      </c>
      <c r="YE25" s="114" t="str">
        <f t="shared" si="357"/>
        <v>0</v>
      </c>
      <c r="YF25" s="114" t="str">
        <f t="shared" si="358"/>
        <v/>
      </c>
      <c r="YG25" s="114" t="str">
        <f t="shared" ca="1" si="490"/>
        <v/>
      </c>
      <c r="YH25" s="114" t="str">
        <f t="shared" ca="1" si="491"/>
        <v/>
      </c>
      <c r="YI25" s="114" t="str">
        <f t="shared" si="492"/>
        <v/>
      </c>
      <c r="YJ25" s="114" t="str">
        <f t="shared" si="359"/>
        <v/>
      </c>
      <c r="YK25" s="114"/>
      <c r="YL25" s="114">
        <v>0</v>
      </c>
      <c r="YM25" s="114">
        <v>0</v>
      </c>
      <c r="YN25" s="114">
        <v>0</v>
      </c>
      <c r="YO25" s="114">
        <v>0</v>
      </c>
      <c r="YP25" s="114">
        <v>1</v>
      </c>
      <c r="YQ25" s="98"/>
      <c r="YR25" s="114">
        <v>0</v>
      </c>
      <c r="YS25" s="114">
        <v>0</v>
      </c>
      <c r="YU25" s="152">
        <f>LARGE(NS25:RN25,1)</f>
        <v>10</v>
      </c>
      <c r="YV25" s="152">
        <f>LARGE(NS25:RN25,2)</f>
        <v>10</v>
      </c>
      <c r="YW25" s="152">
        <f>LARGE(NS25:RN25,3)</f>
        <v>10</v>
      </c>
      <c r="YX25" s="152">
        <f>LARGE(NS25:RN25,4)</f>
        <v>10</v>
      </c>
      <c r="YY25" s="152">
        <f>LARGE(NS25:RN25,5)</f>
        <v>10</v>
      </c>
      <c r="YZ25" s="1" t="str">
        <f>IF(M24="","",INDEX($NS$4:$RN$4,MATCH(YU24,$NS24:$RN24,0)))</f>
        <v>ED</v>
      </c>
      <c r="ZA25" s="1" t="str">
        <f>IF(M24="","",INDEX($NS$4:$RN$4,MATCH(YV24,$NS24:$RN24,0)))</f>
        <v>ED</v>
      </c>
      <c r="ZB25" s="1" t="str">
        <f>IF(M24="","",INDEX($NS$4:$RN$4,MATCH(YW24,$NS24:$RN24,0)))</f>
        <v>ED</v>
      </c>
      <c r="ZC25" s="1" t="str">
        <f>IF(M24="","",INDEX($NS$4:$RN$4,MATCH(YX24,$NS24:$RN24,0)))</f>
        <v>ED</v>
      </c>
      <c r="ZD25" s="1" t="str">
        <f>IF(M24="","",INDEX($NS$4:$RN$4,MATCH(YY24,$NS24:$RN24,0)))</f>
        <v>ED</v>
      </c>
      <c r="ZE25" s="1" t="str" cm="1">
        <f t="array" aca="1" ref="ZE25" ca="1">IF(INDIRECT(VLOOKUP(ZE24,General!AC:AE,3,FALSE)&amp;RO24)&gt;=9,ZE24,YZ25)</f>
        <v>GF</v>
      </c>
      <c r="ZF25" s="1" t="str" cm="1">
        <f t="array" aca="1" ref="ZF25" ca="1">IF(AND(INDIRECT(VLOOKUP(ZF24,General!AC:AE,3,FALSE)&amp;RO24)&gt;1,ZF24&lt;&gt;ZE25),ZF24,IF(YZ25&lt;&gt;ZE25,YZ25,IF(AND(YZ25=ZA25,YZ25=ZB25),ZC25,IF(YZ25=ZA25,ZB25,ZA25))))</f>
        <v>DX</v>
      </c>
      <c r="ZG25" s="1" t="str">
        <f t="shared" si="503"/>
        <v>CT</v>
      </c>
      <c r="ZH25" s="1" t="str" cm="1">
        <f t="array" aca="1" ref="ZH25" ca="1">INDIRECT(ZE25&amp;RO25)</f>
        <v>B</v>
      </c>
      <c r="ZI25" s="1" t="str" cm="1">
        <f t="array" aca="1" ref="ZI25" ca="1">INDIRECT(ZF25&amp;RO25)</f>
        <v>P</v>
      </c>
      <c r="ZJ25" s="1" t="str" cm="1">
        <f t="array" aca="1" ref="ZJ25" ca="1">INDIRECT(ZG25&amp;RO25)</f>
        <v>P</v>
      </c>
      <c r="ZK25" s="1" t="str">
        <f ca="1">VLOOKUP(ZE25,General!AF:AG,2,FALSE)</f>
        <v>S37</v>
      </c>
      <c r="ZL25" s="1" t="str">
        <f ca="1">VLOOKUP(ZF25,General!AF:AG,2,FALSE)</f>
        <v xml:space="preserve">L5O </v>
      </c>
      <c r="ZM25" s="1" t="str">
        <f>VLOOKUP(ZG25,General!AF:AG,2,FALSE)</f>
        <v>T</v>
      </c>
      <c r="ZN25" s="1" t="str">
        <f t="shared" ca="1" si="504"/>
        <v>Y</v>
      </c>
      <c r="ZO25" s="1" t="str">
        <f t="shared" ca="1" si="505"/>
        <v>Y</v>
      </c>
      <c r="ZP25" s="1" t="str">
        <f t="shared" si="506"/>
        <v>Y</v>
      </c>
      <c r="ZR25" s="1">
        <f t="shared" si="1"/>
        <v>1</v>
      </c>
    </row>
    <row r="26" spans="1:694" ht="15.75" thickBot="1">
      <c r="A26" s="1">
        <v>12</v>
      </c>
      <c r="B26" s="9" t="str">
        <f t="shared" ca="1" si="509"/>
        <v>B1</v>
      </c>
      <c r="C26" s="54" t="str">
        <f t="shared" ca="1" si="510"/>
        <v/>
      </c>
      <c r="D26" s="49" t="str">
        <f t="shared" ca="1" si="511"/>
        <v/>
      </c>
      <c r="E26" s="50" t="str">
        <f t="shared" ca="1" si="511"/>
        <v>B</v>
      </c>
      <c r="F26" s="8" t="str">
        <f t="shared" ca="1" si="512"/>
        <v>W</v>
      </c>
      <c r="H26" s="57"/>
      <c r="I26" s="49"/>
      <c r="J26" s="50"/>
      <c r="K26" s="8"/>
      <c r="L26" s="32"/>
      <c r="M26" s="68" t="s">
        <v>6</v>
      </c>
      <c r="O26" s="11">
        <v>0</v>
      </c>
      <c r="P26" s="12">
        <v>0</v>
      </c>
      <c r="Q26" s="23">
        <v>0</v>
      </c>
      <c r="R26" s="48">
        <v>0</v>
      </c>
      <c r="S26" s="48">
        <f t="shared" ca="1" si="513"/>
        <v>1</v>
      </c>
      <c r="T26" s="65" t="str">
        <f t="shared" ca="1" si="514"/>
        <v/>
      </c>
      <c r="U26" s="4">
        <f ca="1">IF(M26="","",IF(B26="NB",U25,IF(T26="",SUM($T$5:$T26)+S26,SUM($T$5:$T26))))</f>
        <v>20</v>
      </c>
      <c r="V26" s="61" t="str">
        <f t="shared" ca="1" si="0"/>
        <v/>
      </c>
      <c r="W26" s="35">
        <f t="shared" ca="1" si="515"/>
        <v>1</v>
      </c>
      <c r="X26" s="37" t="str">
        <f t="shared" ca="1" si="516"/>
        <v>W</v>
      </c>
      <c r="Y26" s="9" t="str">
        <f t="shared" ca="1" si="16"/>
        <v>D</v>
      </c>
      <c r="Z26" s="4" t="str">
        <f t="shared" si="17"/>
        <v>D</v>
      </c>
      <c r="AA26" s="4" t="str">
        <f t="shared" si="18"/>
        <v>C</v>
      </c>
      <c r="AB26" s="4" t="str">
        <f t="shared" ca="1" si="494"/>
        <v>W</v>
      </c>
      <c r="AC26" s="4">
        <f t="shared" si="495"/>
        <v>0</v>
      </c>
      <c r="AD26" s="4">
        <f t="shared" si="496"/>
        <v>0</v>
      </c>
      <c r="AE26" s="1" t="str">
        <f t="shared" ca="1" si="25"/>
        <v/>
      </c>
      <c r="AF26" s="1" t="str">
        <f t="shared" ca="1" si="26"/>
        <v>B</v>
      </c>
      <c r="AG26" s="1" t="str">
        <f t="shared" ca="1" si="497"/>
        <v/>
      </c>
      <c r="AH26" s="1" t="str">
        <f t="shared" ca="1" si="27"/>
        <v>B</v>
      </c>
      <c r="AI26" s="1" t="str">
        <f t="shared" ca="1" si="28"/>
        <v/>
      </c>
      <c r="AJ26" s="1" t="str">
        <f t="shared" ca="1" si="29"/>
        <v>B</v>
      </c>
      <c r="AK26" s="1">
        <f t="shared" ca="1" si="360"/>
        <v>0</v>
      </c>
      <c r="AL26" s="1">
        <f t="shared" ca="1" si="361"/>
        <v>1</v>
      </c>
      <c r="AM26" s="1">
        <f t="shared" ca="1" si="9"/>
        <v>9</v>
      </c>
      <c r="AN26" s="1">
        <f t="shared" ca="1" si="30"/>
        <v>1</v>
      </c>
      <c r="AO26" s="1" t="str">
        <f t="shared" ca="1" si="526"/>
        <v>S</v>
      </c>
      <c r="AP26" s="1" t="str">
        <f t="shared" ca="1" si="31"/>
        <v>Y</v>
      </c>
      <c r="AQ26" s="1" t="str">
        <f t="shared" si="32"/>
        <v>N</v>
      </c>
      <c r="AR26" s="1" t="str">
        <f t="shared" si="33"/>
        <v>N</v>
      </c>
      <c r="AS26" s="1">
        <f t="shared" ca="1" si="34"/>
        <v>1</v>
      </c>
      <c r="AT26" s="14" t="str">
        <f t="shared" ca="1" si="362"/>
        <v>N</v>
      </c>
      <c r="AU26" s="1" t="str">
        <f t="shared" ca="1" si="35"/>
        <v>N</v>
      </c>
      <c r="AV26" s="1" t="str">
        <f t="shared" ca="1" si="36"/>
        <v>N</v>
      </c>
      <c r="AW26" s="1" t="str">
        <f t="shared" ca="1" si="37"/>
        <v>N</v>
      </c>
      <c r="AX26" s="1" t="str">
        <f t="shared" ca="1" si="38"/>
        <v>B</v>
      </c>
      <c r="AY26" s="1" t="str">
        <f t="shared" si="39"/>
        <v/>
      </c>
      <c r="AZ26" s="1" t="str">
        <f t="shared" si="10"/>
        <v/>
      </c>
      <c r="BA26" s="1">
        <f t="shared" si="11"/>
        <v>2</v>
      </c>
      <c r="BB26" s="1" t="str">
        <f t="shared" ref="BB26:BC45" si="538">IF(AZ21="",0,AZ21)&amp;IF(AZ22="",0,AZ22)&amp;IF(AZ23="",0,AZ23)&amp;IF(AZ24="",0,AZ24)&amp;IF(AZ25="",0,AZ25)</f>
        <v>12010</v>
      </c>
      <c r="BC26" s="1" t="str">
        <f t="shared" si="538"/>
        <v>00101</v>
      </c>
      <c r="BD26" s="1" t="str">
        <f t="shared" si="363"/>
        <v>012010</v>
      </c>
      <c r="BE26" s="1" t="str">
        <f t="shared" si="363"/>
        <v>500101</v>
      </c>
      <c r="BF26" s="1" t="str">
        <f t="shared" si="364"/>
        <v>P</v>
      </c>
      <c r="BG26" s="1" t="str">
        <f t="shared" ca="1" si="41"/>
        <v>L4W</v>
      </c>
      <c r="BH26" s="1" t="str">
        <f t="shared" ca="1" si="365"/>
        <v>B</v>
      </c>
      <c r="BI26" s="1" t="str">
        <f t="shared" ca="1" si="42"/>
        <v/>
      </c>
      <c r="BJ26" s="1" t="str">
        <f t="shared" ca="1" si="366"/>
        <v>B</v>
      </c>
      <c r="BK26" s="1" t="str">
        <f t="shared" ca="1" si="43"/>
        <v>0</v>
      </c>
      <c r="BL26" s="1" t="str">
        <f t="shared" ca="1" si="367"/>
        <v>B</v>
      </c>
      <c r="BM26" s="1">
        <f t="shared" ca="1" si="368"/>
        <v>1</v>
      </c>
      <c r="BN26" s="1">
        <f t="shared" ca="1" si="369"/>
        <v>1</v>
      </c>
      <c r="BO26" s="1">
        <f t="shared" ca="1" si="370"/>
        <v>1</v>
      </c>
      <c r="BR26" s="1">
        <f>General!A24</f>
        <v>0</v>
      </c>
      <c r="BS26" s="1">
        <f>General!B24</f>
        <v>0</v>
      </c>
      <c r="BT26" s="1">
        <f>General!C24</f>
        <v>0</v>
      </c>
      <c r="BU26" s="1">
        <f>General!D24</f>
        <v>0</v>
      </c>
      <c r="BW26" s="1" t="str">
        <f>General!F24</f>
        <v>WLLW</v>
      </c>
      <c r="BX26" s="1">
        <f>General!G24</f>
        <v>1</v>
      </c>
      <c r="BZ26" s="1">
        <f t="shared" si="2"/>
        <v>1</v>
      </c>
      <c r="CA26" s="1" t="str">
        <f t="shared" ref="CA26" si="539">CH26</f>
        <v>B</v>
      </c>
      <c r="CB26" s="110" t="str">
        <f t="shared" si="44"/>
        <v>P</v>
      </c>
      <c r="CC26" s="111" t="str">
        <f t="shared" si="45"/>
        <v>N</v>
      </c>
      <c r="CD26" s="109">
        <f t="shared" si="46"/>
        <v>-5</v>
      </c>
      <c r="CE26" s="110" t="str">
        <f t="shared" si="47"/>
        <v>B</v>
      </c>
      <c r="CF26" s="111" t="str">
        <f t="shared" si="48"/>
        <v>Y</v>
      </c>
      <c r="CG26" s="109">
        <f t="shared" si="49"/>
        <v>5</v>
      </c>
      <c r="CH26" s="110" t="str">
        <f t="shared" si="50"/>
        <v>B</v>
      </c>
      <c r="CI26" s="111" t="str">
        <f t="shared" si="51"/>
        <v>Y</v>
      </c>
      <c r="CJ26" s="109">
        <f t="shared" si="52"/>
        <v>1</v>
      </c>
      <c r="CK26" s="110" t="str">
        <f t="shared" si="53"/>
        <v>P</v>
      </c>
      <c r="CL26" s="111" t="str">
        <f t="shared" si="54"/>
        <v>N</v>
      </c>
      <c r="CM26" s="109">
        <f t="shared" si="55"/>
        <v>-1</v>
      </c>
      <c r="CN26" s="110" t="str">
        <f t="shared" si="371"/>
        <v>B</v>
      </c>
      <c r="CO26" s="111" t="str">
        <f t="shared" si="56"/>
        <v>Y</v>
      </c>
      <c r="CP26" s="109">
        <f t="shared" si="57"/>
        <v>-3</v>
      </c>
      <c r="CQ26" s="110" t="str">
        <f t="shared" si="58"/>
        <v>P</v>
      </c>
      <c r="CR26" s="111" t="str">
        <f t="shared" si="59"/>
        <v>N</v>
      </c>
      <c r="CS26" s="109">
        <f t="shared" si="60"/>
        <v>-1</v>
      </c>
      <c r="CT26" s="110" t="str">
        <f t="shared" si="61"/>
        <v>B</v>
      </c>
      <c r="CU26" s="111" t="str">
        <f t="shared" si="62"/>
        <v>Y</v>
      </c>
      <c r="CV26" s="109">
        <f t="shared" si="63"/>
        <v>1</v>
      </c>
      <c r="CW26" s="110" t="str">
        <f t="shared" si="64"/>
        <v>P</v>
      </c>
      <c r="CX26" s="111" t="str">
        <f t="shared" si="65"/>
        <v>N</v>
      </c>
      <c r="CY26" s="112">
        <f t="shared" si="66"/>
        <v>3</v>
      </c>
      <c r="CZ26" s="110" t="str">
        <f t="shared" si="67"/>
        <v>P</v>
      </c>
      <c r="DA26" s="111" t="str">
        <f t="shared" si="68"/>
        <v>N</v>
      </c>
      <c r="DB26" s="109">
        <f t="shared" si="69"/>
        <v>-1</v>
      </c>
      <c r="DC26" s="110" t="str">
        <f t="shared" si="70"/>
        <v>B</v>
      </c>
      <c r="DD26" s="111" t="str">
        <f t="shared" si="71"/>
        <v>Y</v>
      </c>
      <c r="DE26" s="109">
        <f t="shared" si="72"/>
        <v>1</v>
      </c>
      <c r="DF26" s="110" t="str">
        <f t="shared" si="73"/>
        <v>P</v>
      </c>
      <c r="DG26" s="111" t="str">
        <f t="shared" si="74"/>
        <v>N</v>
      </c>
      <c r="DH26" s="109">
        <f t="shared" si="75"/>
        <v>-1</v>
      </c>
      <c r="DI26" s="110" t="str">
        <f t="shared" si="76"/>
        <v>B</v>
      </c>
      <c r="DJ26" s="111" t="str">
        <f t="shared" si="77"/>
        <v>Y</v>
      </c>
      <c r="DK26" s="109">
        <f t="shared" si="78"/>
        <v>1</v>
      </c>
      <c r="DL26" s="110" t="str">
        <f t="shared" si="79"/>
        <v>P</v>
      </c>
      <c r="DM26" s="111" t="str">
        <f t="shared" si="80"/>
        <v>N</v>
      </c>
      <c r="DN26" s="109">
        <f t="shared" si="81"/>
        <v>-1</v>
      </c>
      <c r="DO26" s="110" t="str">
        <f t="shared" si="82"/>
        <v>P</v>
      </c>
      <c r="DP26" s="111" t="str">
        <f t="shared" si="83"/>
        <v>N</v>
      </c>
      <c r="DQ26" s="109">
        <f t="shared" si="84"/>
        <v>-5</v>
      </c>
      <c r="DR26" s="110" t="str">
        <f t="shared" si="85"/>
        <v>B</v>
      </c>
      <c r="DS26" s="111" t="str">
        <f t="shared" si="86"/>
        <v>Y</v>
      </c>
      <c r="DT26" s="109">
        <f t="shared" si="87"/>
        <v>5</v>
      </c>
      <c r="DU26" s="110" t="str">
        <f t="shared" si="88"/>
        <v>P</v>
      </c>
      <c r="DV26" s="111" t="str">
        <f t="shared" si="89"/>
        <v>N</v>
      </c>
      <c r="DW26" s="109">
        <f t="shared" si="90"/>
        <v>-9</v>
      </c>
      <c r="DX26" s="110" t="str">
        <f t="shared" si="91"/>
        <v>B</v>
      </c>
      <c r="DY26" s="111" t="str">
        <f t="shared" si="92"/>
        <v>Y</v>
      </c>
      <c r="DZ26" s="109">
        <f t="shared" si="93"/>
        <v>9</v>
      </c>
      <c r="EA26" s="110" t="str">
        <f t="shared" si="94"/>
        <v>B</v>
      </c>
      <c r="EB26" s="111" t="str">
        <f t="shared" si="95"/>
        <v>Y</v>
      </c>
      <c r="EC26" s="109">
        <f t="shared" si="96"/>
        <v>1</v>
      </c>
      <c r="ED26" s="110" t="str">
        <f t="shared" si="372"/>
        <v>B</v>
      </c>
      <c r="EE26" s="111" t="str">
        <f t="shared" si="97"/>
        <v>Y</v>
      </c>
      <c r="EF26" s="109">
        <f t="shared" si="98"/>
        <v>10</v>
      </c>
      <c r="EG26" s="110" t="str">
        <f t="shared" si="99"/>
        <v>B</v>
      </c>
      <c r="EH26" s="111" t="str">
        <f t="shared" si="100"/>
        <v>Y</v>
      </c>
      <c r="EI26" s="109">
        <f t="shared" si="101"/>
        <v>5</v>
      </c>
      <c r="EJ26" s="108" t="str">
        <f t="shared" si="102"/>
        <v>P</v>
      </c>
      <c r="EK26" s="111" t="str">
        <f t="shared" si="103"/>
        <v>N</v>
      </c>
      <c r="EL26" s="109">
        <f t="shared" si="104"/>
        <v>-5</v>
      </c>
      <c r="EM26" s="110" t="str">
        <f t="shared" si="105"/>
        <v>B</v>
      </c>
      <c r="EN26" s="111" t="str">
        <f t="shared" si="106"/>
        <v>Y</v>
      </c>
      <c r="EO26" s="109">
        <f t="shared" si="107"/>
        <v>5</v>
      </c>
      <c r="EP26" s="110" t="str">
        <f t="shared" si="373"/>
        <v>B</v>
      </c>
      <c r="EQ26" s="111" t="str">
        <f t="shared" si="108"/>
        <v>Y</v>
      </c>
      <c r="ER26" s="109">
        <f t="shared" si="109"/>
        <v>-3</v>
      </c>
      <c r="ES26" s="110" t="str">
        <f t="shared" si="110"/>
        <v>P</v>
      </c>
      <c r="ET26" s="111" t="str">
        <f t="shared" si="111"/>
        <v>N</v>
      </c>
      <c r="EU26" s="109">
        <f t="shared" si="112"/>
        <v>-1</v>
      </c>
      <c r="EV26" s="110" t="str">
        <f t="shared" si="113"/>
        <v>B</v>
      </c>
      <c r="EW26" s="111" t="str">
        <f t="shared" si="114"/>
        <v>Y</v>
      </c>
      <c r="EX26" s="109">
        <f t="shared" si="115"/>
        <v>1</v>
      </c>
      <c r="EY26" s="110" t="str">
        <f t="shared" si="116"/>
        <v>P</v>
      </c>
      <c r="EZ26" s="111" t="str">
        <f t="shared" si="117"/>
        <v>N</v>
      </c>
      <c r="FA26" s="112">
        <f t="shared" si="118"/>
        <v>3</v>
      </c>
      <c r="FB26" s="110" t="str">
        <f t="shared" si="119"/>
        <v>B</v>
      </c>
      <c r="FC26" s="111" t="str">
        <f t="shared" si="120"/>
        <v>Y</v>
      </c>
      <c r="FD26" s="109">
        <f t="shared" si="121"/>
        <v>5</v>
      </c>
      <c r="FE26" s="110" t="str">
        <f t="shared" si="122"/>
        <v>B</v>
      </c>
      <c r="FF26" s="111" t="str">
        <f t="shared" si="123"/>
        <v>Y</v>
      </c>
      <c r="FG26" s="109">
        <f t="shared" si="124"/>
        <v>1</v>
      </c>
      <c r="FH26" s="110" t="str">
        <f t="shared" si="125"/>
        <v>P</v>
      </c>
      <c r="FI26" s="111" t="str">
        <f t="shared" si="126"/>
        <v>N</v>
      </c>
      <c r="FJ26" s="109">
        <f t="shared" si="127"/>
        <v>-1</v>
      </c>
      <c r="FK26" s="110" t="str">
        <f t="shared" si="128"/>
        <v>B</v>
      </c>
      <c r="FL26" s="111" t="str">
        <f t="shared" si="129"/>
        <v>Y</v>
      </c>
      <c r="FM26" s="109">
        <f t="shared" si="130"/>
        <v>1</v>
      </c>
      <c r="FN26" s="110" t="str">
        <f t="shared" si="131"/>
        <v>P</v>
      </c>
      <c r="FO26" s="111" t="str">
        <f t="shared" si="132"/>
        <v>N</v>
      </c>
      <c r="FP26" s="109">
        <f t="shared" si="133"/>
        <v>-1</v>
      </c>
      <c r="FQ26" s="110" t="str">
        <f t="shared" si="134"/>
        <v>P</v>
      </c>
      <c r="FR26" s="111" t="str">
        <f t="shared" si="135"/>
        <v>N</v>
      </c>
      <c r="FS26" s="109">
        <f t="shared" si="136"/>
        <v>-5</v>
      </c>
      <c r="FT26" s="110" t="str">
        <f t="shared" si="137"/>
        <v>B</v>
      </c>
      <c r="FU26" s="111" t="str">
        <f t="shared" si="138"/>
        <v>Y</v>
      </c>
      <c r="FV26" s="109">
        <f t="shared" si="139"/>
        <v>5</v>
      </c>
      <c r="FW26" s="110" t="str">
        <f t="shared" si="140"/>
        <v>P</v>
      </c>
      <c r="FX26" s="111" t="str">
        <f t="shared" si="141"/>
        <v>N</v>
      </c>
      <c r="FY26" s="109">
        <f t="shared" si="142"/>
        <v>-9</v>
      </c>
      <c r="FZ26" s="110" t="str">
        <f t="shared" si="143"/>
        <v>B</v>
      </c>
      <c r="GA26" s="111" t="str">
        <f t="shared" si="144"/>
        <v>Y</v>
      </c>
      <c r="GB26" s="109">
        <f t="shared" si="145"/>
        <v>9</v>
      </c>
      <c r="GC26" s="110" t="str">
        <f t="shared" si="146"/>
        <v>P</v>
      </c>
      <c r="GD26" s="111" t="str">
        <f t="shared" si="147"/>
        <v>N</v>
      </c>
      <c r="GE26" s="109">
        <f t="shared" si="148"/>
        <v>-5</v>
      </c>
      <c r="GF26" s="110" t="str">
        <f t="shared" si="149"/>
        <v>B</v>
      </c>
      <c r="GG26" s="111" t="str">
        <f t="shared" si="150"/>
        <v>Y</v>
      </c>
      <c r="GH26" s="109">
        <f t="shared" si="151"/>
        <v>10</v>
      </c>
      <c r="GI26" s="110" t="str">
        <f t="shared" si="152"/>
        <v>B</v>
      </c>
      <c r="GJ26" s="111" t="str">
        <f t="shared" si="153"/>
        <v>Y</v>
      </c>
      <c r="GK26" s="109">
        <f t="shared" si="154"/>
        <v>5</v>
      </c>
      <c r="GL26" s="110" t="str">
        <f t="shared" si="374"/>
        <v>B</v>
      </c>
      <c r="GM26" s="111" t="str">
        <f t="shared" si="155"/>
        <v>Y</v>
      </c>
      <c r="GN26" s="109">
        <f t="shared" si="156"/>
        <v>-3</v>
      </c>
      <c r="GO26" s="110" t="str">
        <f t="shared" si="157"/>
        <v>P</v>
      </c>
      <c r="GP26" s="111" t="str">
        <f t="shared" si="158"/>
        <v>N</v>
      </c>
      <c r="GQ26" s="109">
        <f t="shared" si="159"/>
        <v>-1</v>
      </c>
      <c r="GR26" s="110" t="str">
        <f t="shared" si="160"/>
        <v>B</v>
      </c>
      <c r="GS26" s="111" t="str">
        <f t="shared" si="161"/>
        <v>Y</v>
      </c>
      <c r="GT26" s="109">
        <f t="shared" si="162"/>
        <v>1</v>
      </c>
      <c r="GU26" s="110" t="str">
        <f t="shared" si="163"/>
        <v>P</v>
      </c>
      <c r="GV26" s="111" t="str">
        <f t="shared" si="164"/>
        <v>N</v>
      </c>
      <c r="GW26" s="112">
        <f t="shared" si="165"/>
        <v>3</v>
      </c>
      <c r="GX26" s="110" t="str">
        <f t="shared" si="166"/>
        <v>B</v>
      </c>
      <c r="GY26" s="111" t="str">
        <f t="shared" si="167"/>
        <v>Y</v>
      </c>
      <c r="GZ26" s="109">
        <f t="shared" si="168"/>
        <v>5</v>
      </c>
      <c r="HA26" s="110" t="str">
        <f t="shared" si="169"/>
        <v>B</v>
      </c>
      <c r="HB26" s="111" t="str">
        <f t="shared" si="170"/>
        <v>Y</v>
      </c>
      <c r="HC26" s="109">
        <f t="shared" si="171"/>
        <v>1</v>
      </c>
      <c r="HD26" s="110" t="str">
        <f t="shared" si="172"/>
        <v>P</v>
      </c>
      <c r="HE26" s="111" t="str">
        <f t="shared" si="173"/>
        <v>N</v>
      </c>
      <c r="HF26" s="109">
        <f t="shared" si="174"/>
        <v>-1</v>
      </c>
      <c r="HG26" s="110" t="str">
        <f t="shared" si="175"/>
        <v>B</v>
      </c>
      <c r="HH26" s="111" t="str">
        <f t="shared" si="176"/>
        <v>Y</v>
      </c>
      <c r="HI26" s="109">
        <f t="shared" si="177"/>
        <v>1</v>
      </c>
      <c r="HJ26" s="110" t="str">
        <f t="shared" si="178"/>
        <v>P</v>
      </c>
      <c r="HK26" s="111" t="str">
        <f t="shared" si="179"/>
        <v>N</v>
      </c>
      <c r="HL26" s="109">
        <f t="shared" si="180"/>
        <v>-1</v>
      </c>
      <c r="HM26" s="110" t="str">
        <f t="shared" si="181"/>
        <v>P</v>
      </c>
      <c r="HN26" s="111" t="str">
        <f t="shared" si="182"/>
        <v>N</v>
      </c>
      <c r="HO26" s="109">
        <f t="shared" si="183"/>
        <v>-5</v>
      </c>
      <c r="HP26" s="110" t="str">
        <f t="shared" si="184"/>
        <v>B</v>
      </c>
      <c r="HQ26" s="111" t="str">
        <f t="shared" si="185"/>
        <v>Y</v>
      </c>
      <c r="HR26" s="109">
        <f t="shared" si="186"/>
        <v>5</v>
      </c>
      <c r="HS26" s="110" t="str">
        <f t="shared" si="187"/>
        <v>P</v>
      </c>
      <c r="HT26" s="111" t="str">
        <f t="shared" si="188"/>
        <v>N</v>
      </c>
      <c r="HU26" s="109">
        <f t="shared" si="189"/>
        <v>-9</v>
      </c>
      <c r="HV26" s="110" t="str">
        <f t="shared" si="190"/>
        <v>B</v>
      </c>
      <c r="HW26" s="111" t="str">
        <f t="shared" si="191"/>
        <v>Y</v>
      </c>
      <c r="HX26" s="109">
        <f t="shared" si="192"/>
        <v>9</v>
      </c>
      <c r="HY26" s="110" t="str">
        <f t="shared" si="193"/>
        <v>P</v>
      </c>
      <c r="HZ26" s="111" t="str">
        <f t="shared" si="194"/>
        <v>N</v>
      </c>
      <c r="IA26" s="109">
        <f t="shared" si="195"/>
        <v>-5</v>
      </c>
      <c r="IB26" s="110" t="str">
        <f t="shared" si="196"/>
        <v>B</v>
      </c>
      <c r="IC26" s="111" t="str">
        <f t="shared" si="197"/>
        <v>Y</v>
      </c>
      <c r="ID26" s="109">
        <f t="shared" si="198"/>
        <v>1</v>
      </c>
      <c r="IE26" s="110" t="str">
        <f t="shared" si="199"/>
        <v>B</v>
      </c>
      <c r="IF26" s="111" t="str">
        <f t="shared" si="200"/>
        <v>Y</v>
      </c>
      <c r="IG26" s="109">
        <f t="shared" si="201"/>
        <v>-1</v>
      </c>
      <c r="IH26" s="110" t="str">
        <f t="shared" si="202"/>
        <v>B</v>
      </c>
      <c r="II26" s="111" t="str">
        <f t="shared" si="203"/>
        <v>Y</v>
      </c>
      <c r="IJ26" s="109">
        <f t="shared" si="204"/>
        <v>5</v>
      </c>
      <c r="IK26" s="110" t="str">
        <f t="shared" si="205"/>
        <v>B</v>
      </c>
      <c r="IL26" s="111" t="str">
        <f t="shared" si="206"/>
        <v>Y</v>
      </c>
      <c r="IM26" s="109">
        <f t="shared" si="207"/>
        <v>5</v>
      </c>
      <c r="IN26" s="110" t="str">
        <f t="shared" si="375"/>
        <v>B</v>
      </c>
      <c r="IO26" s="111" t="str">
        <f t="shared" si="208"/>
        <v>Y</v>
      </c>
      <c r="IP26" s="109">
        <f t="shared" si="209"/>
        <v>-3</v>
      </c>
      <c r="IQ26" s="110" t="str">
        <f t="shared" si="210"/>
        <v>P</v>
      </c>
      <c r="IR26" s="111" t="str">
        <f t="shared" si="211"/>
        <v>N</v>
      </c>
      <c r="IS26" s="109">
        <f t="shared" si="212"/>
        <v>-1</v>
      </c>
      <c r="IT26" s="110" t="str">
        <f t="shared" si="213"/>
        <v>B</v>
      </c>
      <c r="IU26" s="111" t="str">
        <f t="shared" si="214"/>
        <v>Y</v>
      </c>
      <c r="IV26" s="109">
        <f t="shared" si="215"/>
        <v>1</v>
      </c>
      <c r="IW26" s="110" t="str">
        <f t="shared" si="216"/>
        <v>P</v>
      </c>
      <c r="IX26" s="111" t="str">
        <f t="shared" si="217"/>
        <v>N</v>
      </c>
      <c r="IY26" s="109">
        <f t="shared" si="218"/>
        <v>3</v>
      </c>
      <c r="IZ26" s="110" t="str">
        <f t="shared" si="219"/>
        <v>B</v>
      </c>
      <c r="JA26" s="111" t="str">
        <f t="shared" si="220"/>
        <v>Y</v>
      </c>
      <c r="JB26" s="109">
        <f t="shared" si="221"/>
        <v>5</v>
      </c>
      <c r="JC26" s="110" t="str">
        <f t="shared" si="222"/>
        <v>B</v>
      </c>
      <c r="JD26" s="111" t="str">
        <f t="shared" si="223"/>
        <v>Y</v>
      </c>
      <c r="JE26" s="109">
        <f t="shared" si="224"/>
        <v>1</v>
      </c>
      <c r="JF26" s="110" t="str">
        <f t="shared" si="225"/>
        <v>P</v>
      </c>
      <c r="JG26" s="111" t="str">
        <f t="shared" si="226"/>
        <v>N</v>
      </c>
      <c r="JH26" s="109">
        <f t="shared" si="227"/>
        <v>-1</v>
      </c>
      <c r="JI26" s="110" t="str">
        <f t="shared" si="228"/>
        <v>B</v>
      </c>
      <c r="JJ26" s="111" t="str">
        <f t="shared" si="229"/>
        <v>Y</v>
      </c>
      <c r="JK26" s="109">
        <f t="shared" si="230"/>
        <v>1</v>
      </c>
      <c r="JL26" s="110" t="str">
        <f t="shared" si="231"/>
        <v>P</v>
      </c>
      <c r="JM26" s="111" t="str">
        <f t="shared" si="232"/>
        <v>N</v>
      </c>
      <c r="JN26" s="109">
        <f t="shared" si="233"/>
        <v>-1</v>
      </c>
      <c r="JO26" s="110" t="str">
        <f t="shared" si="234"/>
        <v>P</v>
      </c>
      <c r="JP26" s="111" t="str">
        <f t="shared" si="235"/>
        <v>N</v>
      </c>
      <c r="JQ26" s="109">
        <f t="shared" si="236"/>
        <v>-5</v>
      </c>
      <c r="JR26" s="110" t="str">
        <f t="shared" si="237"/>
        <v>B</v>
      </c>
      <c r="JS26" s="111" t="str">
        <f t="shared" si="238"/>
        <v>Y</v>
      </c>
      <c r="JT26" s="109">
        <f t="shared" si="239"/>
        <v>5</v>
      </c>
      <c r="JU26" s="110" t="str">
        <f t="shared" si="240"/>
        <v>P</v>
      </c>
      <c r="JV26" s="111" t="str">
        <f t="shared" si="241"/>
        <v>N</v>
      </c>
      <c r="JW26" s="109">
        <f t="shared" si="242"/>
        <v>-9</v>
      </c>
      <c r="JX26" s="110" t="str">
        <f t="shared" si="243"/>
        <v>B</v>
      </c>
      <c r="JY26" s="111" t="str">
        <f t="shared" si="244"/>
        <v>Y</v>
      </c>
      <c r="JZ26" s="109">
        <f t="shared" si="245"/>
        <v>9</v>
      </c>
      <c r="KA26" s="110" t="str">
        <f t="shared" si="246"/>
        <v>P</v>
      </c>
      <c r="KB26" s="111" t="str">
        <f t="shared" si="247"/>
        <v>N</v>
      </c>
      <c r="KC26" s="109">
        <f t="shared" si="248"/>
        <v>-5</v>
      </c>
      <c r="KD26" s="110" t="str">
        <f t="shared" si="376"/>
        <v>B</v>
      </c>
      <c r="KE26" s="111" t="str">
        <f t="shared" si="249"/>
        <v>Y</v>
      </c>
      <c r="KF26" s="109">
        <f t="shared" si="250"/>
        <v>10</v>
      </c>
      <c r="KG26" s="110" t="str">
        <f t="shared" si="251"/>
        <v>B</v>
      </c>
      <c r="KH26" s="111" t="str">
        <f t="shared" si="252"/>
        <v>Y</v>
      </c>
      <c r="KI26" s="109">
        <f t="shared" si="253"/>
        <v>5</v>
      </c>
      <c r="KJ26" s="110" t="s">
        <v>6</v>
      </c>
      <c r="KK26" s="111" t="str">
        <f t="shared" si="254"/>
        <v>Y</v>
      </c>
      <c r="KL26" s="109">
        <f t="shared" si="255"/>
        <v>3</v>
      </c>
      <c r="KM26" s="110" t="str">
        <f t="shared" si="256"/>
        <v>B</v>
      </c>
      <c r="KN26" s="111" t="str">
        <f t="shared" si="257"/>
        <v>Y</v>
      </c>
      <c r="KO26" s="109">
        <f t="shared" si="258"/>
        <v>5</v>
      </c>
      <c r="KP26" s="110" t="str">
        <f t="shared" si="377"/>
        <v>B</v>
      </c>
      <c r="KQ26" s="111" t="str">
        <f t="shared" si="259"/>
        <v>Y</v>
      </c>
      <c r="KR26" s="109">
        <f t="shared" si="260"/>
        <v>-3</v>
      </c>
      <c r="KS26" s="110" t="str">
        <f t="shared" si="261"/>
        <v>P</v>
      </c>
      <c r="KT26" s="111" t="str">
        <f t="shared" si="262"/>
        <v>N</v>
      </c>
      <c r="KU26" s="109">
        <f t="shared" si="263"/>
        <v>-1</v>
      </c>
      <c r="KV26" s="110" t="str">
        <f t="shared" si="264"/>
        <v>B</v>
      </c>
      <c r="KW26" s="111" t="str">
        <f t="shared" si="265"/>
        <v>Y</v>
      </c>
      <c r="KX26" s="109">
        <f t="shared" si="266"/>
        <v>1</v>
      </c>
      <c r="KY26" s="110" t="str">
        <f t="shared" si="267"/>
        <v>P</v>
      </c>
      <c r="KZ26" s="111" t="str">
        <f t="shared" si="268"/>
        <v>N</v>
      </c>
      <c r="LA26" s="109">
        <f t="shared" si="269"/>
        <v>3</v>
      </c>
      <c r="LB26" s="110" t="str">
        <f t="shared" si="270"/>
        <v>B</v>
      </c>
      <c r="LC26" s="111" t="str">
        <f t="shared" si="271"/>
        <v>Y</v>
      </c>
      <c r="LD26" s="109">
        <f t="shared" si="272"/>
        <v>5</v>
      </c>
      <c r="LE26" s="110" t="str">
        <f t="shared" si="273"/>
        <v>P</v>
      </c>
      <c r="LF26" s="111" t="str">
        <f t="shared" si="274"/>
        <v>N</v>
      </c>
      <c r="LG26" s="109">
        <f t="shared" si="275"/>
        <v>-1</v>
      </c>
      <c r="LH26" s="110" t="str">
        <f t="shared" si="276"/>
        <v>P</v>
      </c>
      <c r="LI26" s="111" t="str">
        <f t="shared" si="277"/>
        <v>N</v>
      </c>
      <c r="LJ26" s="109">
        <f t="shared" si="278"/>
        <v>-1</v>
      </c>
      <c r="LK26" s="110" t="str">
        <f t="shared" si="279"/>
        <v>P</v>
      </c>
      <c r="LL26" s="111" t="str">
        <f t="shared" si="280"/>
        <v>N</v>
      </c>
      <c r="LM26" s="109">
        <f t="shared" si="281"/>
        <v>-5</v>
      </c>
      <c r="LN26" s="110" t="str">
        <f t="shared" si="282"/>
        <v>P</v>
      </c>
      <c r="LO26" s="111" t="str">
        <f t="shared" si="283"/>
        <v>N</v>
      </c>
      <c r="LP26" s="109">
        <f t="shared" si="284"/>
        <v>-1</v>
      </c>
      <c r="LQ26" s="110" t="str">
        <f t="shared" si="285"/>
        <v>P</v>
      </c>
      <c r="LR26" s="111" t="str">
        <f t="shared" si="286"/>
        <v>N</v>
      </c>
      <c r="LS26" s="109">
        <f t="shared" si="287"/>
        <v>-1</v>
      </c>
      <c r="LT26" s="110" t="str">
        <f t="shared" si="288"/>
        <v>B</v>
      </c>
      <c r="LU26" s="111" t="str">
        <f t="shared" si="289"/>
        <v>Y</v>
      </c>
      <c r="LV26" s="109">
        <f t="shared" si="290"/>
        <v>5</v>
      </c>
      <c r="LW26" s="110" t="str">
        <f t="shared" si="291"/>
        <v>B</v>
      </c>
      <c r="LX26" s="111" t="str">
        <f t="shared" si="292"/>
        <v>Y</v>
      </c>
      <c r="LY26" s="109">
        <f t="shared" si="293"/>
        <v>9</v>
      </c>
      <c r="LZ26" s="110" t="str">
        <f t="shared" si="294"/>
        <v>B</v>
      </c>
      <c r="MA26" s="111" t="str">
        <f t="shared" si="295"/>
        <v>Y</v>
      </c>
      <c r="MB26" s="109">
        <f t="shared" si="296"/>
        <v>9</v>
      </c>
      <c r="MC26" s="110" t="str">
        <f t="shared" si="297"/>
        <v>P</v>
      </c>
      <c r="MD26" s="111" t="str">
        <f t="shared" si="298"/>
        <v>N</v>
      </c>
      <c r="ME26" s="109">
        <f t="shared" si="299"/>
        <v>-5</v>
      </c>
      <c r="MF26" s="110" t="str">
        <f t="shared" si="300"/>
        <v>B</v>
      </c>
      <c r="MG26" s="111" t="str">
        <f t="shared" si="301"/>
        <v>Y</v>
      </c>
      <c r="MH26" s="109">
        <f t="shared" si="302"/>
        <v>10</v>
      </c>
      <c r="MI26" s="110" t="str">
        <f t="shared" si="303"/>
        <v>B</v>
      </c>
      <c r="MJ26" s="111" t="str">
        <f t="shared" si="304"/>
        <v>Y</v>
      </c>
      <c r="MK26" s="109">
        <f t="shared" si="305"/>
        <v>5</v>
      </c>
      <c r="ML26" s="110" t="str">
        <f t="shared" si="306"/>
        <v>B</v>
      </c>
      <c r="MM26" s="111" t="str">
        <f t="shared" si="307"/>
        <v>Y</v>
      </c>
      <c r="MN26" s="109">
        <f t="shared" si="308"/>
        <v>10</v>
      </c>
      <c r="MO26" s="110" t="str">
        <f t="shared" si="309"/>
        <v>B</v>
      </c>
      <c r="MP26" s="111" t="str">
        <f t="shared" si="310"/>
        <v>Y</v>
      </c>
      <c r="MQ26" s="109">
        <f t="shared" si="311"/>
        <v>5</v>
      </c>
      <c r="MR26" s="110" t="str">
        <f t="shared" si="378"/>
        <v>B</v>
      </c>
      <c r="MS26" s="111" t="str">
        <f t="shared" si="312"/>
        <v>Y</v>
      </c>
      <c r="MT26" s="109">
        <f t="shared" si="313"/>
        <v>-3</v>
      </c>
      <c r="MU26" s="110" t="str">
        <f t="shared" si="314"/>
        <v>P</v>
      </c>
      <c r="MV26" s="111" t="str">
        <f t="shared" si="315"/>
        <v>N</v>
      </c>
      <c r="MW26" s="109">
        <f t="shared" si="316"/>
        <v>-1</v>
      </c>
      <c r="MX26" s="110" t="str">
        <f t="shared" si="317"/>
        <v>B</v>
      </c>
      <c r="MY26" s="111" t="str">
        <f t="shared" si="318"/>
        <v>Y</v>
      </c>
      <c r="MZ26" s="109">
        <f t="shared" si="319"/>
        <v>1</v>
      </c>
      <c r="NA26" s="110" t="str">
        <f t="shared" si="320"/>
        <v>P</v>
      </c>
      <c r="NB26" s="111" t="str">
        <f t="shared" si="321"/>
        <v>N</v>
      </c>
      <c r="NC26" s="109">
        <f t="shared" si="322"/>
        <v>3</v>
      </c>
      <c r="ND26" s="110" t="str">
        <f t="shared" si="323"/>
        <v>B</v>
      </c>
      <c r="NE26" s="111" t="str">
        <f t="shared" si="324"/>
        <v>Y</v>
      </c>
      <c r="NF26" s="109">
        <f t="shared" si="325"/>
        <v>5</v>
      </c>
      <c r="NG26" s="110" t="str">
        <f t="shared" si="326"/>
        <v>B</v>
      </c>
      <c r="NH26" s="111" t="str">
        <f t="shared" si="327"/>
        <v>Y</v>
      </c>
      <c r="NI26" s="109">
        <f t="shared" si="328"/>
        <v>1</v>
      </c>
      <c r="NJ26" s="110" t="str">
        <f t="shared" si="329"/>
        <v>P</v>
      </c>
      <c r="NK26" s="111" t="str">
        <f t="shared" si="330"/>
        <v>N</v>
      </c>
      <c r="NL26" s="109">
        <f t="shared" si="331"/>
        <v>-1</v>
      </c>
      <c r="NM26" s="110" t="str">
        <f t="shared" si="332"/>
        <v>P</v>
      </c>
      <c r="NN26" s="111" t="str">
        <f t="shared" si="333"/>
        <v>N</v>
      </c>
      <c r="NO26" s="109">
        <f t="shared" si="379"/>
        <v>-5</v>
      </c>
      <c r="NP26" s="130">
        <f t="shared" si="380"/>
        <v>9</v>
      </c>
      <c r="NQ26" s="131">
        <f t="shared" si="381"/>
        <v>1</v>
      </c>
      <c r="NR26" s="132" t="str">
        <f t="shared" si="382"/>
        <v/>
      </c>
      <c r="NS26" s="331">
        <f t="shared" si="383"/>
        <v>-5</v>
      </c>
      <c r="NT26" s="325">
        <f t="shared" si="384"/>
        <v>5</v>
      </c>
      <c r="NU26" s="325">
        <f t="shared" si="385"/>
        <v>1</v>
      </c>
      <c r="NV26" s="325">
        <f t="shared" si="386"/>
        <v>-1</v>
      </c>
      <c r="NW26" s="325">
        <f t="shared" si="387"/>
        <v>-3</v>
      </c>
      <c r="NX26" s="325">
        <f t="shared" si="388"/>
        <v>-1</v>
      </c>
      <c r="NY26" s="325">
        <f t="shared" si="389"/>
        <v>1</v>
      </c>
      <c r="NZ26" s="325">
        <f t="shared" si="390"/>
        <v>3</v>
      </c>
      <c r="OA26" s="325">
        <f t="shared" si="391"/>
        <v>-1</v>
      </c>
      <c r="OB26" s="325" t="str">
        <f t="shared" si="392"/>
        <v>500101</v>
      </c>
      <c r="OC26" s="325">
        <f t="shared" si="393"/>
        <v>-1</v>
      </c>
      <c r="OD26" s="325">
        <f t="shared" si="394"/>
        <v>1</v>
      </c>
      <c r="OE26" s="325">
        <f t="shared" si="395"/>
        <v>-1</v>
      </c>
      <c r="OF26" s="325">
        <f t="shared" si="396"/>
        <v>-5</v>
      </c>
      <c r="OG26" s="325">
        <f t="shared" si="397"/>
        <v>5</v>
      </c>
      <c r="OH26" s="325">
        <f t="shared" si="398"/>
        <v>-9</v>
      </c>
      <c r="OI26" s="325">
        <f t="shared" si="399"/>
        <v>9</v>
      </c>
      <c r="OJ26" s="325">
        <f t="shared" si="400"/>
        <v>1</v>
      </c>
      <c r="OK26" s="326">
        <f t="shared" si="401"/>
        <v>10</v>
      </c>
      <c r="OL26" s="326">
        <f t="shared" si="402"/>
        <v>5</v>
      </c>
      <c r="OM26" s="326">
        <f t="shared" si="403"/>
        <v>-5</v>
      </c>
      <c r="ON26" s="326">
        <f t="shared" si="404"/>
        <v>5</v>
      </c>
      <c r="OO26" s="326">
        <f t="shared" si="405"/>
        <v>-3</v>
      </c>
      <c r="OP26" s="326">
        <f t="shared" si="406"/>
        <v>-1</v>
      </c>
      <c r="OQ26" s="326">
        <f t="shared" si="407"/>
        <v>1</v>
      </c>
      <c r="OR26" s="326">
        <f t="shared" si="408"/>
        <v>3</v>
      </c>
      <c r="OS26" s="326">
        <f t="shared" si="409"/>
        <v>5</v>
      </c>
      <c r="OT26" s="326">
        <f t="shared" si="410"/>
        <v>1</v>
      </c>
      <c r="OU26" s="326">
        <f t="shared" si="411"/>
        <v>-1</v>
      </c>
      <c r="OV26" s="326">
        <f t="shared" si="412"/>
        <v>1</v>
      </c>
      <c r="OW26" s="326">
        <f t="shared" si="413"/>
        <v>-1</v>
      </c>
      <c r="OX26" s="326">
        <f t="shared" si="414"/>
        <v>-5</v>
      </c>
      <c r="OY26" s="326">
        <f t="shared" si="415"/>
        <v>5</v>
      </c>
      <c r="OZ26" s="326">
        <f t="shared" si="416"/>
        <v>-9</v>
      </c>
      <c r="PA26" s="326">
        <f t="shared" si="417"/>
        <v>9</v>
      </c>
      <c r="PB26" s="326">
        <f t="shared" si="418"/>
        <v>-5</v>
      </c>
      <c r="PC26" s="325">
        <f t="shared" si="419"/>
        <v>10</v>
      </c>
      <c r="PD26" s="325">
        <f t="shared" si="420"/>
        <v>5</v>
      </c>
      <c r="PE26" s="325">
        <f t="shared" si="421"/>
        <v>-3</v>
      </c>
      <c r="PF26" s="325">
        <f t="shared" si="422"/>
        <v>-1</v>
      </c>
      <c r="PG26" s="325">
        <f t="shared" si="423"/>
        <v>1</v>
      </c>
      <c r="PH26" s="325">
        <f t="shared" si="424"/>
        <v>3</v>
      </c>
      <c r="PI26" s="325">
        <f t="shared" si="425"/>
        <v>5</v>
      </c>
      <c r="PJ26" s="325">
        <f t="shared" si="426"/>
        <v>1</v>
      </c>
      <c r="PK26" s="325">
        <f t="shared" si="427"/>
        <v>-1</v>
      </c>
      <c r="PL26" s="325">
        <f t="shared" si="428"/>
        <v>1</v>
      </c>
      <c r="PM26" s="325">
        <f t="shared" si="429"/>
        <v>-1</v>
      </c>
      <c r="PN26" s="325">
        <f t="shared" si="430"/>
        <v>-5</v>
      </c>
      <c r="PO26" s="325">
        <f t="shared" si="431"/>
        <v>5</v>
      </c>
      <c r="PP26" s="325">
        <f t="shared" si="432"/>
        <v>-9</v>
      </c>
      <c r="PQ26" s="325">
        <f t="shared" si="433"/>
        <v>9</v>
      </c>
      <c r="PR26" s="325">
        <f t="shared" si="434"/>
        <v>-5</v>
      </c>
      <c r="PS26" s="325">
        <f t="shared" si="435"/>
        <v>1</v>
      </c>
      <c r="PT26" s="325">
        <f t="shared" si="436"/>
        <v>-1</v>
      </c>
      <c r="PU26" s="326">
        <f t="shared" si="437"/>
        <v>5</v>
      </c>
      <c r="PV26" s="326">
        <f t="shared" si="438"/>
        <v>5</v>
      </c>
      <c r="PW26" s="326">
        <f t="shared" si="439"/>
        <v>-3</v>
      </c>
      <c r="PX26" s="326">
        <f t="shared" si="440"/>
        <v>-1</v>
      </c>
      <c r="PY26" s="326">
        <f t="shared" si="441"/>
        <v>1</v>
      </c>
      <c r="PZ26" s="326">
        <f t="shared" si="442"/>
        <v>3</v>
      </c>
      <c r="QA26" s="326">
        <f t="shared" si="443"/>
        <v>5</v>
      </c>
      <c r="QB26" s="326">
        <f t="shared" si="444"/>
        <v>1</v>
      </c>
      <c r="QC26" s="326">
        <f t="shared" si="445"/>
        <v>-1</v>
      </c>
      <c r="QD26" s="326">
        <f t="shared" si="446"/>
        <v>1</v>
      </c>
      <c r="QE26" s="326">
        <f t="shared" si="447"/>
        <v>-1</v>
      </c>
      <c r="QF26" s="326">
        <f t="shared" si="448"/>
        <v>-5</v>
      </c>
      <c r="QG26" s="326">
        <f t="shared" si="449"/>
        <v>5</v>
      </c>
      <c r="QH26" s="326">
        <f t="shared" si="450"/>
        <v>-9</v>
      </c>
      <c r="QI26" s="326">
        <f t="shared" si="451"/>
        <v>9</v>
      </c>
      <c r="QJ26" s="326">
        <f t="shared" si="452"/>
        <v>-5</v>
      </c>
      <c r="QK26" s="326">
        <f t="shared" si="453"/>
        <v>10</v>
      </c>
      <c r="QL26" s="326">
        <f t="shared" si="454"/>
        <v>5</v>
      </c>
      <c r="QM26" s="325">
        <f t="shared" si="455"/>
        <v>3</v>
      </c>
      <c r="QN26" s="325">
        <f t="shared" si="456"/>
        <v>5</v>
      </c>
      <c r="QO26" s="325">
        <f t="shared" si="457"/>
        <v>-3</v>
      </c>
      <c r="QP26" s="325">
        <f t="shared" si="458"/>
        <v>-1</v>
      </c>
      <c r="QQ26" s="325">
        <f t="shared" si="459"/>
        <v>1</v>
      </c>
      <c r="QR26" s="325">
        <f t="shared" si="460"/>
        <v>3</v>
      </c>
      <c r="QS26" s="325">
        <f t="shared" si="461"/>
        <v>5</v>
      </c>
      <c r="QT26" s="325">
        <f t="shared" si="462"/>
        <v>-1</v>
      </c>
      <c r="QU26" s="325">
        <f t="shared" si="463"/>
        <v>-1</v>
      </c>
      <c r="QV26" s="325">
        <f t="shared" si="464"/>
        <v>-5</v>
      </c>
      <c r="QW26" s="325">
        <f t="shared" si="465"/>
        <v>-1</v>
      </c>
      <c r="QX26" s="325">
        <f t="shared" si="466"/>
        <v>0</v>
      </c>
      <c r="QY26" s="325">
        <f t="shared" si="467"/>
        <v>5</v>
      </c>
      <c r="QZ26" s="325">
        <f t="shared" si="468"/>
        <v>9</v>
      </c>
      <c r="RA26" s="325">
        <f t="shared" si="469"/>
        <v>9</v>
      </c>
      <c r="RB26" s="325">
        <f t="shared" si="470"/>
        <v>-5</v>
      </c>
      <c r="RC26" s="325">
        <f t="shared" si="471"/>
        <v>10</v>
      </c>
      <c r="RD26" s="325">
        <f t="shared" si="472"/>
        <v>5</v>
      </c>
      <c r="RE26" s="326">
        <f t="shared" si="473"/>
        <v>10</v>
      </c>
      <c r="RF26" s="326">
        <f t="shared" si="474"/>
        <v>5</v>
      </c>
      <c r="RG26" s="326">
        <f t="shared" si="475"/>
        <v>-3</v>
      </c>
      <c r="RH26" s="326">
        <f t="shared" si="476"/>
        <v>-1</v>
      </c>
      <c r="RI26" s="326">
        <f t="shared" si="477"/>
        <v>1</v>
      </c>
      <c r="RJ26" s="326">
        <f t="shared" si="478"/>
        <v>3</v>
      </c>
      <c r="RK26" s="326">
        <f t="shared" si="479"/>
        <v>5</v>
      </c>
      <c r="RL26" s="326">
        <f t="shared" si="480"/>
        <v>1</v>
      </c>
      <c r="RM26" s="326">
        <f t="shared" si="481"/>
        <v>-1</v>
      </c>
      <c r="RN26" s="332">
        <f t="shared" si="482"/>
        <v>-5</v>
      </c>
      <c r="RO26" s="108">
        <v>26</v>
      </c>
      <c r="RP26" s="112">
        <f t="shared" si="528"/>
        <v>21</v>
      </c>
      <c r="RQ26" s="110" t="str" cm="1">
        <f t="array" ref="RQ26">IFERROR(INDEX($NS$4:$RN$4,_xlfn.AGGREGATE(15,6,COLUMN($NS$4:$RN$4)-COLUMN($NR$1)/($NS26:$RN26=LARGE($NS26:$RN26,1)),COLUMNS($RN$4:$RN$4))),"")</f>
        <v>ED</v>
      </c>
      <c r="RR26" s="110" t="str" cm="1">
        <f t="array" ref="RR26">IFERROR(INDEX($NS$4:$RN$4,_xlfn.AGGREGATE(15,6,COLUMN($NS$4:$RN$4)-COLUMN($NR$1)/($NS26:$RN26=LARGE($NS26:$RN26,2)),COLUMNS($RN$4:$RO$4))),"")</f>
        <v>GF</v>
      </c>
      <c r="RS26" s="110" t="str" cm="1">
        <f t="array" ref="RS26">IFERROR(INDEX($NS$4:$RN$4,_xlfn.AGGREGATE(15,6,COLUMN($NS$4:$RN$4)-COLUMN($NR$1)/($NS26:$RN26=LARGE($NS26:$RN26,3)),COLUMNS($RN$4:$RP$4))),"")</f>
        <v>KD</v>
      </c>
      <c r="RT26" s="110" t="str" cm="1">
        <f t="array" ref="RT26">IFERROR(INDEX($NS$4:$RN$4,_xlfn.AGGREGATE(15,6,COLUMN($NS$4:$RN$4)-COLUMN($NR$1)/($NS26:$RN26=LARGE($NS26:$RN26,4)),COLUMNS($RN$4:$RQ$4))),"")</f>
        <v>MF</v>
      </c>
      <c r="RU26" s="110" t="str" cm="1">
        <f t="array" ref="RU26">IFERROR(INDEX($NS$4:$RN$4,_xlfn.AGGREGATE(15,6,COLUMN($NS$4:$RN$4)-COLUMN($NR$1)/($NS26:$RN26=LARGE($NS26:$RN26,5)),COLUMNS($RN$4:$RR$4))),"")</f>
        <v>ML</v>
      </c>
      <c r="RV26" s="110" t="str" cm="1">
        <f t="array" ref="RV26">IFERROR(INDEX($NS$4:$RN$4,_xlfn.AGGREGATE(15,6,COLUMN($NS$4:$RN$4)-COLUMN($NR$1)/($NS26:$RN26=LARGE($NS26:$RN26,6)),COLUMNS($RN$4:$RS$4))),"")</f>
        <v>LZ</v>
      </c>
      <c r="RW26" s="108" t="str">
        <f t="shared" si="499"/>
        <v/>
      </c>
      <c r="RX26" s="111" t="str">
        <f t="shared" ca="1" si="500"/>
        <v>R</v>
      </c>
      <c r="RY26" s="111" t="e" cm="1">
        <f t="array" aca="1" ref="RY26" ca="1">IF(INDIRECT(VLOOKUP(RY25,General!AC:AE,3,FALSE)&amp;RO25)&gt;0,RY25,RW25)</f>
        <v>#N/A</v>
      </c>
      <c r="RZ26" s="112">
        <f t="shared" ca="1" si="501"/>
        <v>5</v>
      </c>
      <c r="SA26" s="110" t="s">
        <v>45</v>
      </c>
      <c r="SB26" s="111" t="s">
        <v>45</v>
      </c>
      <c r="SC26" s="111" t="s">
        <v>45</v>
      </c>
      <c r="SD26" s="111" t="s">
        <v>45</v>
      </c>
      <c r="SE26" s="111" t="s">
        <v>45</v>
      </c>
      <c r="SF26" s="109" t="s">
        <v>45</v>
      </c>
      <c r="SG26" s="133" t="e">
        <f ca="1">IF(RQ26="",-1,COUNTIF(INDIRECT(SA26&amp;$DN$10):INDIRECT(SA26&amp;RO26),"Y"))</f>
        <v>#REF!</v>
      </c>
      <c r="SH26" s="136" t="e">
        <f ca="1">IF(RR26="",-1,COUNTIF(INDIRECT(SB26&amp;$DN$10):INDIRECT(SB26&amp;RO26),"Y"))</f>
        <v>#REF!</v>
      </c>
      <c r="SI26" s="136" t="e">
        <f ca="1">IF(RS26="",-1,COUNTIF(INDIRECT(SC26&amp;$DN$10):INDIRECT(SC26&amp;RO26),"Y"))</f>
        <v>#REF!</v>
      </c>
      <c r="SJ26" s="134" t="e">
        <f ca="1">IF(RT26="",-1,COUNTIF(INDIRECT(SD26&amp;$DN$10):INDIRECT(SD26&amp;RO26),"Y"))</f>
        <v>#REF!</v>
      </c>
      <c r="SK26" s="138" t="e">
        <f ca="1">IF(RU26="",-1,COUNTIF(INDIRECT(SE26&amp;$DN$10):INDIRECT(SE26&amp;RO26),"Y"))</f>
        <v>#REF!</v>
      </c>
      <c r="SL26" s="138" t="e">
        <f ca="1">IF(RV26="",-1,COUNTIF(INDIRECT(SF26&amp;$DN$10):INDIRECT(SF26&amp;RO26),"Y"))</f>
        <v>#REF!</v>
      </c>
      <c r="SM26" s="110" t="str" cm="1">
        <f t="array" ref="SM26">IFERROR(INDEX($DP$26:$DU$26,_xlfn.AGGREGATE(15,6,COLUMN($DP$26:$DU$26)-COLUMN($DO$26)/($NR$26:$NW$26=MAX($NR$26:$NW$26)),COLUMNS($DP$26:RQ26))),"")</f>
        <v/>
      </c>
      <c r="SN26" s="111" t="str" cm="1">
        <f t="array" ref="SN26">IFERROR(INDEX($DP$26:$DU$26,_xlfn.AGGREGATE(15,6,COLUMN($DP$26:$DU$26)-COLUMN($DO$26)/($NR$26:$NW$26=MAX($NR$26:$NW$26)),COLUMNS($DP$26:RR26))),"")</f>
        <v/>
      </c>
      <c r="SO26" s="111" t="str" cm="1">
        <f t="array" ref="SO26">IFERROR(INDEX($DP$26:$DU$26,_xlfn.AGGREGATE(15,6,COLUMN($DP$26:$DU$26)-COLUMN($DO$26)/($NR$26:$NW$26=MAX($NR$26:$NW$26)),COLUMNS($DP$26:RS26))),"")</f>
        <v/>
      </c>
      <c r="SP26" s="111" t="str" cm="1">
        <f t="array" ref="SP26">IFERROR(INDEX($DP$26:$DU$26,_xlfn.AGGREGATE(15,6,COLUMN($DP$26:$DU$26)-COLUMN($DO$26)/($NR$26:$NW$26=MAX($NR$26:$NW$26)),COLUMNS($DP$26:RT26))),"")</f>
        <v/>
      </c>
      <c r="SQ26" s="111" t="str" cm="1">
        <f t="array" ref="SQ26">IFERROR(INDEX($DP$26:$DU$26,_xlfn.AGGREGATE(15,6,COLUMN($DP$26:$DU$26)-COLUMN($DO$26)/($NR$26:$NW$26=MAX($NR$26:$NW$26)),COLUMNS($DP$26:RU26))),"")</f>
        <v/>
      </c>
      <c r="SR26" s="109" t="str" cm="1">
        <f t="array" ref="SR26">IFERROR(INDEX($DP$26:$DU$26,_xlfn.AGGREGATE(15,6,COLUMN($DP$26:$DU$26)-COLUMN($DO$26)/($NR$26:$NW$26=MAX($NR$26:$NW$26)),COLUMNS($DP$26:RV26))),"")</f>
        <v/>
      </c>
      <c r="SS26" s="114">
        <f t="shared" ca="1" si="485"/>
        <v>6</v>
      </c>
      <c r="ST26" s="112">
        <f t="shared" ca="1" si="502"/>
        <v>5</v>
      </c>
      <c r="SU26" s="137" t="str" cm="1">
        <f t="array" aca="1" ref="SU26" ca="1">INDEX(SM26:SR26,1,ST26)</f>
        <v/>
      </c>
      <c r="SV26" s="110" t="str">
        <f t="shared" ca="1" si="21"/>
        <v>B</v>
      </c>
      <c r="SW26" s="111" t="str">
        <f t="shared" ca="1" si="22"/>
        <v>T</v>
      </c>
      <c r="SX26" s="111" t="str">
        <f t="shared" si="23"/>
        <v>C</v>
      </c>
      <c r="SY26" s="111" t="str">
        <f t="shared" ca="1" si="12"/>
        <v>B</v>
      </c>
      <c r="SZ26" s="111" t="str">
        <f t="shared" ca="1" si="13"/>
        <v>1</v>
      </c>
      <c r="TA26" s="111" t="str">
        <f t="shared" si="14"/>
        <v>00</v>
      </c>
      <c r="TB26" s="114" t="str">
        <f t="shared" si="334"/>
        <v/>
      </c>
      <c r="TC26" s="114" t="str">
        <f t="shared" si="335"/>
        <v/>
      </c>
      <c r="TD26" s="114" t="str">
        <f t="shared" si="336"/>
        <v/>
      </c>
      <c r="TE26" s="114" t="str">
        <f t="shared" si="337"/>
        <v/>
      </c>
      <c r="TF26" s="114" t="str">
        <f t="shared" si="338"/>
        <v/>
      </c>
      <c r="TG26" s="114" t="str">
        <f t="shared" si="339"/>
        <v/>
      </c>
      <c r="TH26" s="114" t="e">
        <f t="shared" ca="1" si="340"/>
        <v>#VALUE!</v>
      </c>
      <c r="TI26" s="114">
        <f t="shared" ca="1" si="341"/>
        <v>2</v>
      </c>
      <c r="TJ26" s="110">
        <f t="shared" si="15"/>
        <v>-5</v>
      </c>
      <c r="TK26" s="111">
        <f>IF(CC26="",0,IFERROR(VLOOKUP(CC21&amp;CC22&amp;CC23&amp;CC24&amp;CC25&amp;CC26,General!I:J,2,FALSE),0))</f>
        <v>-1</v>
      </c>
      <c r="TL26" s="111">
        <f>IF(CF26="",0,IFERROR(VLOOKUP(CF21&amp;CF22&amp;CF23&amp;CF24&amp;CF25&amp;CF26,General!I:J,2,FALSE),0))</f>
        <v>1</v>
      </c>
      <c r="TM26" s="111">
        <f>IF(CI26="",0,IFERROR(VLOOKUP(CI21&amp;CI22&amp;CI23&amp;CI24&amp;CI25&amp;CI26,General!I:J,2,FALSE),0))</f>
        <v>1</v>
      </c>
      <c r="TN26" s="111">
        <f>IF(CL26="",0,IFERROR(VLOOKUP(CL21&amp;CL22&amp;CL23&amp;CL24&amp;CL25&amp;CL26,General!I:J,2,FALSE),0))</f>
        <v>-1</v>
      </c>
      <c r="TO26" s="111">
        <f>IF(CO26="",0,IFERROR(VLOOKUP(CO21&amp;CO22&amp;CO23&amp;CO24&amp;CO25&amp;CO26,General!I:J,2,FALSE),0))</f>
        <v>1</v>
      </c>
      <c r="TP26" s="111">
        <f>IF(CR26="",0,IFERROR(VLOOKUP(CR21&amp;CR22&amp;CR23&amp;CR24&amp;CR25&amp;CR26,General!I:J,2,FALSE),0))</f>
        <v>-1</v>
      </c>
      <c r="TQ26" s="111">
        <f>IF(CU26="",0,IFERROR(VLOOKUP(CU21&amp;CU22&amp;CU23&amp;CU24&amp;CU25&amp;CU26,General!I:J,2,FALSE),0))</f>
        <v>1</v>
      </c>
      <c r="TR26" s="111">
        <f>IF(CX26="",0,IFERROR(VLOOKUP(CX21&amp;CX22&amp;CX23&amp;CX24&amp;CX25&amp;CX26,General!I:J,2,FALSE),0))</f>
        <v>-1</v>
      </c>
      <c r="TS26" s="111">
        <f>IF(DA26="",0,IFERROR(VLOOKUP(DA21&amp;DA22&amp;DA23&amp;DA24&amp;DA25&amp;DA26,General!I:J,2,FALSE),0))</f>
        <v>-1</v>
      </c>
      <c r="TT26" s="111">
        <f>IF(DD26="",0,IFERROR(VLOOKUP(DD21&amp;DD22&amp;DD23&amp;DD24&amp;DD25&amp;DD26,General!I:J,2,FALSE),0))</f>
        <v>1</v>
      </c>
      <c r="TU26" s="111">
        <f>IF(DG26="",0,IFERROR(VLOOKUP(DG21&amp;DG22&amp;DG23&amp;DG24&amp;DG25&amp;DG26,General!I:J,2,FALSE),0))</f>
        <v>-1</v>
      </c>
      <c r="TV26" s="111">
        <f>IF(DJ26="",0,IFERROR(VLOOKUP(DJ21&amp;DJ22&amp;DJ23&amp;DJ24&amp;DJ25&amp;DJ26,General!I:J,2,FALSE),0))</f>
        <v>1</v>
      </c>
      <c r="TW26" s="111">
        <f>IF(DM26="",0,IFERROR(VLOOKUP(DM21&amp;DM22&amp;DM23&amp;DM24&amp;DM25&amp;DM26,General!I:J,2,FALSE),0))</f>
        <v>-1</v>
      </c>
      <c r="TX26" s="111">
        <f>IF(DP26="",0,IFERROR(VLOOKUP(DP21&amp;DP22&amp;DP23&amp;DP24&amp;DP25&amp;DP26,General!I:J,2,FALSE),0))</f>
        <v>-1</v>
      </c>
      <c r="TY26" s="111">
        <f>IF(DS26="",0,IFERROR(VLOOKUP(DS21&amp;DS22&amp;DS23&amp;DS24&amp;DS25&amp;DS26,General!I:J,2,FALSE),0))</f>
        <v>1</v>
      </c>
      <c r="TZ26" s="111">
        <f>IF(DV26="",0,IFERROR(VLOOKUP(DV21&amp;DV22&amp;DV23&amp;DV24&amp;DV25&amp;DV26,General!I:J,2,FALSE),0))</f>
        <v>-1</v>
      </c>
      <c r="UA26" s="111">
        <f>IF(DY26="",0,IFERROR(VLOOKUP(DY21&amp;DY22&amp;DY23&amp;DY24&amp;DY25&amp;DY26,General!I:J,2,FALSE),0))</f>
        <v>1</v>
      </c>
      <c r="UB26" s="111">
        <f>IF(EE26="",0,IFERROR(VLOOKUP(EE21&amp;EE22&amp;EE23&amp;EE24&amp;EE25&amp;EE26,General!I:J,2,FALSE),0))</f>
        <v>1</v>
      </c>
      <c r="UC26" s="111">
        <f>IF(EH26="",0,IFERROR(VLOOKUP(EH21&amp;EH22&amp;EH23&amp;EH24&amp;EH25&amp;EH26,General!I:J,2,FALSE),0))</f>
        <v>1</v>
      </c>
      <c r="UD26" s="111">
        <f>IF(EK26="",0,IFERROR(VLOOKUP(EK21&amp;EK22&amp;EK23&amp;EK24&amp;EK25&amp;EK26,General!I:J,2,FALSE),0))</f>
        <v>-1</v>
      </c>
      <c r="UE26" s="111">
        <f>IF(EN26="",0,IFERROR(VLOOKUP(EN21&amp;EN22&amp;EN23&amp;EN24&amp;EN25&amp;EN26,General!I:J,2,FALSE),0))</f>
        <v>1</v>
      </c>
      <c r="UF26" s="111">
        <f>IF(EQ26="",0,IFERROR(VLOOKUP(EQ21&amp;EQ22&amp;EQ23&amp;EQ24&amp;EQ25&amp;EQ26,General!I:J,2,FALSE),0))</f>
        <v>1</v>
      </c>
      <c r="UG26" s="111">
        <f>IF(ET26="",0,IFERROR(VLOOKUP(ET21&amp;ET22&amp;ET23&amp;ET24&amp;ET25&amp;ET26,General!I:J,2,FALSE),0))</f>
        <v>-1</v>
      </c>
      <c r="UH26" s="111">
        <f>IF(EW26="",0,IFERROR(VLOOKUP(EW21&amp;EW22&amp;EW23&amp;EW24&amp;EW25&amp;EW26,General!I:J,2,FALSE),0))</f>
        <v>1</v>
      </c>
      <c r="UI26" s="111">
        <f>IF(EZ26="",0,IFERROR(VLOOKUP(EZ21&amp;EZ22&amp;EZ23&amp;EZ24&amp;EZ25&amp;EZ26,General!I:J,2,FALSE),0))</f>
        <v>-1</v>
      </c>
      <c r="UJ26" s="111">
        <f>IF(FC26="",0,IFERROR(VLOOKUP(FC21&amp;FC22&amp;FC23&amp;FC24&amp;FC25&amp;FC26,General!I:J,2,FALSE),0))</f>
        <v>1</v>
      </c>
      <c r="UK26" s="111">
        <f>IF(FF26="",0,IFERROR(VLOOKUP(FF21&amp;FF22&amp;FF23&amp;FF24&amp;FF25&amp;FF26,General!I:J,2,FALSE),0))</f>
        <v>1</v>
      </c>
      <c r="UL26" s="111">
        <f>IF(FI26="",0,IFERROR(VLOOKUP(FI21&amp;FI22&amp;FI23&amp;FI24&amp;FI25&amp;FI26,General!I:J,2,FALSE),0))</f>
        <v>-1</v>
      </c>
      <c r="UM26" s="111">
        <f>IF(FL26="",0,IFERROR(VLOOKUP(FL21&amp;FL22&amp;FL23&amp;FL24&amp;FL25&amp;FL26,General!I:J,2,FALSE),0))</f>
        <v>1</v>
      </c>
      <c r="UN26" s="111">
        <f>IF(FO26="",0,IFERROR(VLOOKUP(FO21&amp;FO22&amp;FO23&amp;FO24&amp;FO25&amp;FO26,General!I:J,2,FALSE),0))</f>
        <v>-1</v>
      </c>
      <c r="UO26" s="111">
        <f>IF(FR26="",0,IFERROR(VLOOKUP(FR21&amp;FR22&amp;FR23&amp;FR24&amp;FR25&amp;FR26,General!I:J,2,FALSE),0))</f>
        <v>-1</v>
      </c>
      <c r="UP26" s="111">
        <f>IF(FU26="",0,IFERROR(VLOOKUP(FU21&amp;FU22&amp;FU23&amp;FU24&amp;FU25&amp;FU26,General!I:J,2,FALSE),0))</f>
        <v>1</v>
      </c>
      <c r="UQ26" s="111">
        <f>IF(FX26="",0,IFERROR(VLOOKUP(FX21&amp;FX22&amp;FX23&amp;FX24&amp;FX25&amp;FX26,General!I:J,2,FALSE),0))</f>
        <v>-1</v>
      </c>
      <c r="UR26" s="111">
        <f>IF(GA26="",0,IFERROR(VLOOKUP(GA21&amp;GA22&amp;GA23&amp;GA24&amp;GA25&amp;GA26,General!I:J,2,FALSE),0))</f>
        <v>1</v>
      </c>
      <c r="US26" s="111">
        <f>IF(GD26="",0,IFERROR(VLOOKUP(GD21&amp;GD22&amp;GD23&amp;GD24&amp;GD25&amp;GD26,General!I:J,2,FALSE),0))</f>
        <v>-1</v>
      </c>
      <c r="UT26" s="111">
        <f>IF(GG26="",0,IFERROR(VLOOKUP(GG21&amp;GG22&amp;GG23&amp;GG24&amp;GG25&amp;GG26,General!I:J,2,FALSE),0))</f>
        <v>1</v>
      </c>
      <c r="UU26" s="111">
        <f>IF(GJ26="",0,IFERROR(VLOOKUP(GJ21&amp;GJ22&amp;GJ23&amp;GJ24&amp;GJ25&amp;GJ26,General!I:J,2,FALSE),0))</f>
        <v>1</v>
      </c>
      <c r="UV26" s="111">
        <f>IF(GM26="",0,IFERROR(VLOOKUP(GM21&amp;GM22&amp;GM23&amp;GM24&amp;GM25&amp;GM26,General!I:J,2,FALSE),0))</f>
        <v>1</v>
      </c>
      <c r="UW26" s="111">
        <f>IF(GP26="",0,IFERROR(VLOOKUP(GP21&amp;GP22&amp;GP23&amp;GP24&amp;GP25&amp;GP26,General!I:J,2,FALSE),0))</f>
        <v>-1</v>
      </c>
      <c r="UX26" s="111">
        <f>IF(GS26="",0,IFERROR(VLOOKUP(GS21&amp;GS22&amp;GS23&amp;GS24&amp;GS25&amp;GS26,General!I:J,2,FALSE),0))</f>
        <v>1</v>
      </c>
      <c r="UY26" s="111">
        <f>IF(GV26="",0,IFERROR(VLOOKUP(GV21&amp;GV22&amp;GV23&amp;GV24&amp;GV25&amp;GV26,General!I:J,2,FALSE),0))</f>
        <v>-1</v>
      </c>
      <c r="UZ26" s="111">
        <f>IF(GY26="",0,IFERROR(VLOOKUP(GY21&amp;GY22&amp;GY23&amp;GY24&amp;GY25&amp;GY26,General!I:J,2,FALSE),0))</f>
        <v>1</v>
      </c>
      <c r="VA26" s="111">
        <f>IF(HB26="",0,IFERROR(VLOOKUP(HB21&amp;HB22&amp;HB23&amp;HB24&amp;HB25&amp;HB26,General!I:J,2,FALSE),0))</f>
        <v>1</v>
      </c>
      <c r="VB26" s="111">
        <f>IF(HE26="",0,IFERROR(VLOOKUP(HE21&amp;HE22&amp;HE23&amp;HE24&amp;HE25&amp;HE26,General!I:J,2,FALSE),0))</f>
        <v>-1</v>
      </c>
      <c r="VC26" s="111">
        <f>IF(HH26="",0,IFERROR(VLOOKUP(HH21&amp;HH22&amp;HH23&amp;HH24&amp;HH25&amp;HH26,General!I:J,2,FALSE),0))</f>
        <v>1</v>
      </c>
      <c r="VD26" s="111">
        <f>IF(HK26="",0,IFERROR(VLOOKUP(HK21&amp;HK22&amp;HK23&amp;HK24&amp;HK25&amp;HK26,General!I:J,2,FALSE),0))</f>
        <v>-1</v>
      </c>
      <c r="VE26" s="111">
        <f>IF(HN26="",0,IFERROR(VLOOKUP(HN21&amp;HN22&amp;HN23&amp;HN24&amp;HN25&amp;HN26,General!I:J,2,FALSE),0))</f>
        <v>-1</v>
      </c>
      <c r="VF26" s="111">
        <f>IF(HQ26="",0,IFERROR(VLOOKUP(HQ21&amp;HQ22&amp;HQ23&amp;HQ24&amp;HQ25&amp;HQ26,General!I:J,2,FALSE),0))</f>
        <v>1</v>
      </c>
      <c r="VG26" s="111">
        <f>IF(HT26="",0,IFERROR(VLOOKUP(HT21&amp;HT22&amp;HT23&amp;HT24&amp;HT25&amp;HT26,General!I:J,2,FALSE),0))</f>
        <v>-1</v>
      </c>
      <c r="VH26" s="111">
        <f>IF(HW26="",0,IFERROR(VLOOKUP(HW21&amp;HW22&amp;HW23&amp;HW24&amp;HW25&amp;HW26,General!I:J,2,FALSE),0))</f>
        <v>1</v>
      </c>
      <c r="VI26" s="111">
        <f>IF(HZ26="",0,IFERROR(VLOOKUP(HZ21&amp;HZ22&amp;HZ23&amp;HZ24&amp;HZ25&amp;HZ26,General!I:J,2,FALSE),0))</f>
        <v>-1</v>
      </c>
      <c r="VJ26" s="111">
        <f>IF(FF26="",0,IFERROR(VLOOKUP(FF21&amp;FF22&amp;FF23&amp;FF24&amp;FF25&amp;FF26,General!I:J,2,FALSE),0))</f>
        <v>1</v>
      </c>
      <c r="VK26" s="111">
        <f>IF(FI26="",0,IFERROR(VLOOKUP(FI21&amp;FI22&amp;FI23&amp;FI24&amp;FI25&amp;FI26,General!I:J,2,FALSE),0))</f>
        <v>-1</v>
      </c>
      <c r="VL26" s="111">
        <f>IF(II26="",0,IFERROR(VLOOKUP(II21&amp;II22&amp;II23&amp;II24&amp;II25&amp;II26,General!I:J,2,FALSE),0))</f>
        <v>1</v>
      </c>
      <c r="VM26" s="111">
        <f>IF(IL26="",0,IFERROR(VLOOKUP(IL21&amp;IL22&amp;IL23&amp;IL24&amp;IL25&amp;IL26,General!I:J,2,FALSE),0))</f>
        <v>1</v>
      </c>
      <c r="VN26" s="111">
        <f>IF(IO26="",0,IFERROR(VLOOKUP(IO21&amp;IO22&amp;IO23&amp;IO24&amp;IO25&amp;IO26,General!I:J,2,FALSE),0))</f>
        <v>1</v>
      </c>
      <c r="VO26" s="111">
        <f>IF(IR26="",0,IFERROR(VLOOKUP(IR21&amp;IR22&amp;IR23&amp;IR24&amp;IR25&amp;IR26,General!I:J,2,FALSE),0))</f>
        <v>-1</v>
      </c>
      <c r="VP26" s="111">
        <f>IF(IU26="",0,IFERROR(VLOOKUP(IU21&amp;IU22&amp;IU23&amp;IU24&amp;IU25&amp;IU26,General!I:J,2,FALSE),0))</f>
        <v>1</v>
      </c>
      <c r="VQ26" s="111">
        <f>IF(IX26="",0,IFERROR(VLOOKUP(IX21&amp;IX22&amp;IX23&amp;IX24&amp;IX25&amp;IX26,General!I:J,2,FALSE),0))</f>
        <v>-1</v>
      </c>
      <c r="VR26" s="111">
        <f>IF(JA26="",0,IFERROR(VLOOKUP(JA21&amp;JA22&amp;JA23&amp;JA24&amp;JA25&amp;JA26,General!I:J,2,FALSE),0))</f>
        <v>1</v>
      </c>
      <c r="VS26" s="111">
        <f>IF(JD26="",0,IFERROR(VLOOKUP(JD21&amp;JD22&amp;JD23&amp;JD24&amp;JD25&amp;JD26,General!I:J,2,FALSE),0))</f>
        <v>1</v>
      </c>
      <c r="VT26" s="111">
        <f>IF(JG26="",0,IFERROR(VLOOKUP(JG21&amp;JG22&amp;JG23&amp;JG24&amp;JG25&amp;JG26,General!I:J,2,FALSE),0))</f>
        <v>-1</v>
      </c>
      <c r="VU26" s="111">
        <f>IF(JJ26="",0,IFERROR(VLOOKUP(JJ21&amp;JJ22&amp;JJ23&amp;JJ24&amp;JJ25&amp;JJ26,General!I:J,2,FALSE),0))</f>
        <v>1</v>
      </c>
      <c r="VV26" s="111">
        <f>IF(JM26="",0,IFERROR(VLOOKUP(JM21&amp;JM22&amp;JM23&amp;JM24&amp;JM25&amp;JM26,General!I:J,2,FALSE),0))</f>
        <v>-1</v>
      </c>
      <c r="VW26" s="111">
        <f>IF(JP26="",0,IFERROR(VLOOKUP(JP21&amp;JP22&amp;JP23&amp;JP24&amp;JP25&amp;JP26,General!I:J,2,FALSE),0))</f>
        <v>-1</v>
      </c>
      <c r="VX26" s="111">
        <f>IF(JS26="",0,IFERROR(VLOOKUP(JS21&amp;JS22&amp;JS23&amp;JS24&amp;JS25&amp;JS26,General!I:J,2,FALSE),0))</f>
        <v>1</v>
      </c>
      <c r="VY26" s="111">
        <f>IF(JV26="",0,IFERROR(VLOOKUP(JV21&amp;JV22&amp;JV23&amp;JV24&amp;JV25&amp;JV26,General!I:J,2,FALSE),0))</f>
        <v>-1</v>
      </c>
      <c r="VZ26" s="111">
        <f>IF(JY26="",0,IFERROR(VLOOKUP(JY21&amp;JY22&amp;JY23&amp;JY24&amp;JY25&amp;JY26,General!I:J,2,FALSE),0))</f>
        <v>1</v>
      </c>
      <c r="WA26" s="111">
        <f>IF(KB26="",0,IFERROR(VLOOKUP(KB21&amp;KB22&amp;KB23&amp;KB24&amp;KB25&amp;KB26,General!I:J,2,FALSE),0))</f>
        <v>-1</v>
      </c>
      <c r="WB26" s="111">
        <f>IF(KE26="",0,IFERROR(VLOOKUP(KE21&amp;KE22&amp;KE23&amp;KE24&amp;KE25&amp;KE26,General!I:J,2,FALSE),0))</f>
        <v>1</v>
      </c>
      <c r="WC26" s="111">
        <f>IF(KH26="",0,IFERROR(VLOOKUP(KH21&amp;KH22&amp;KH23&amp;KH24&amp;KH25&amp;KH26,General!I:J,2,FALSE),0))</f>
        <v>1</v>
      </c>
      <c r="WD26" s="111">
        <f>IF(KK26="",0,IFERROR(VLOOKUP(KK21&amp;KK22&amp;KK23&amp;KK24&amp;KK25&amp;KK26,General!I:J,2,FALSE),0))</f>
        <v>1</v>
      </c>
      <c r="WE26" s="111">
        <f>IF(KN26="",0,IFERROR(VLOOKUP(KN21&amp;KN22&amp;KN23&amp;KN24&amp;KN25&amp;KN26,General!I:J,2,FALSE),0))</f>
        <v>1</v>
      </c>
      <c r="WF26" s="111">
        <f>IF(KQ26="",0,IFERROR(VLOOKUP(KQ21&amp;KQ22&amp;KQ23&amp;KQ24&amp;KQ25&amp;KQ26,General!I:J,2,FALSE),0))</f>
        <v>1</v>
      </c>
      <c r="WG26" s="111">
        <f>IF(KT26="",0,IFERROR(VLOOKUP(KT21&amp;KT22&amp;KT23&amp;KT24&amp;KT25&amp;KT26,General!I:J,2,FALSE),0))</f>
        <v>-1</v>
      </c>
      <c r="WH26" s="111">
        <f>IF(KW26="",0,IFERROR(VLOOKUP(KW21&amp;KW22&amp;KW23&amp;KW24&amp;KW25&amp;KW26,General!I:J,2,FALSE),0))</f>
        <v>1</v>
      </c>
      <c r="WI26" s="111">
        <f>IF(KZ26="",0,IFERROR(VLOOKUP(KZ21&amp;KZ22&amp;KZ23&amp;KZ24&amp;KZ25&amp;KZ26,General!I:J,2,FALSE),0))</f>
        <v>-1</v>
      </c>
      <c r="WJ26" s="111">
        <f>IF(LC26="",0,IFERROR(VLOOKUP(LC21&amp;LC22&amp;LC23&amp;LC24&amp;LC25&amp;LC26,General!I:J,2,FALSE),0))</f>
        <v>1</v>
      </c>
      <c r="WK26" s="111">
        <f>IF(LF26="",0,IFERROR(VLOOKUP(LF21&amp;LF22&amp;LF23&amp;LF24&amp;LF25&amp;LF26,General!I:J,2,FALSE),0))</f>
        <v>-1</v>
      </c>
      <c r="WL26" s="111">
        <f>IF(LI26="",0,IFERROR(VLOOKUP(LI21&amp;LI22&amp;LI23&amp;LI24&amp;LI25&amp;LI26,General!I:J,2,FALSE),0))</f>
        <v>-1</v>
      </c>
      <c r="WM26" s="111">
        <f>IF(LL26="",0,IFERROR(VLOOKUP(LL21&amp;LL22&amp;LL23&amp;LL24&amp;LL25&amp;LL26,General!I:J,2,FALSE),0))</f>
        <v>-1</v>
      </c>
      <c r="WN26" s="111">
        <f>IF(LO26="",0,IFERROR(VLOOKUP(LO21&amp;LO22&amp;LO23&amp;LO24&amp;LO25&amp;LO26,General!I:J,2,FALSE),0))</f>
        <v>-1</v>
      </c>
      <c r="WO26" s="111">
        <f>IF(LR26="",0,IFERROR(VLOOKUP(LR21&amp;LR22&amp;LR23&amp;LR24&amp;LR25&amp;LR26,General!I:J,2,FALSE),0))</f>
        <v>-1</v>
      </c>
      <c r="WP26" s="111">
        <f>IF(LU26="",0,IFERROR(VLOOKUP(LU21&amp;LU22&amp;LU23&amp;LU24&amp;LU25&amp;LU26,General!I:J,2,FALSE),0))</f>
        <v>1</v>
      </c>
      <c r="WQ26" s="111">
        <f>IF(LX26="",0,IFERROR(VLOOKUP(LX21&amp;LX22&amp;LX23&amp;LX24&amp;LX25&amp;LX26,General!I:J,2,FALSE),0))</f>
        <v>1</v>
      </c>
      <c r="WR26" s="111">
        <f>IF(MA26="",0,IFERROR(VLOOKUP(MA21&amp;MA22&amp;MA23&amp;MA24&amp;MA25&amp;MA26,General!I:J,2,FALSE),0))</f>
        <v>1</v>
      </c>
      <c r="WS26" s="111">
        <f>IF(MD26="",0,IFERROR(VLOOKUP(MD21&amp;MD22&amp;MD23&amp;MD24&amp;MD25&amp;MD26,General!I:J,2,FALSE),0))</f>
        <v>-1</v>
      </c>
      <c r="WT26" s="111">
        <f>IF(MG26="",0,IFERROR(VLOOKUP(MG21&amp;MG22&amp;MG23&amp;MG24&amp;MG25&amp;MG26,General!I:J,2,FALSE),0))</f>
        <v>1</v>
      </c>
      <c r="WU26" s="111">
        <f>IF(MJ26="",0,IFERROR(VLOOKUP(MJ21&amp;MJ22&amp;MJ23&amp;MJ24&amp;MJ25&amp;MJ26,General!I:J,2,FALSE),0))</f>
        <v>1</v>
      </c>
      <c r="WV26" s="111">
        <f>IF(MM26="",0,IFERROR(VLOOKUP(MM21&amp;MM22&amp;MM23&amp;MM24&amp;MM25&amp;MM26,General!I:J,2,FALSE),0))</f>
        <v>1</v>
      </c>
      <c r="WW26" s="111">
        <f>IF(MP26="",0,IFERROR(VLOOKUP(MP21&amp;MP22&amp;MP23&amp;MP24&amp;MP25&amp;MP26,General!I:J,2,FALSE),0))</f>
        <v>1</v>
      </c>
      <c r="WX26" s="111">
        <f>IF(MS26="",0,IFERROR(VLOOKUP(MS21&amp;MS22&amp;MS23&amp;MS24&amp;MS25&amp;MS26,General!I:J,2,FALSE),0))</f>
        <v>1</v>
      </c>
      <c r="WY26" s="111">
        <f>IF(MV26="",0,IFERROR(VLOOKUP(MV21&amp;MV22&amp;MV23&amp;MV24&amp;MV25&amp;MV26,General!I:J,2,FALSE),0))</f>
        <v>-1</v>
      </c>
      <c r="WZ26" s="111">
        <f>IF(MY26="",0,IFERROR(VLOOKUP(MY21&amp;MY22&amp;MY23&amp;MY24&amp;MY25&amp;MY26,General!I:J,2,FALSE),0))</f>
        <v>1</v>
      </c>
      <c r="XA26" s="111">
        <f>IF(NB26="",0,IFERROR(VLOOKUP(NB21&amp;NB22&amp;NB23&amp;NB24&amp;NB25&amp;NB26,General!I:J,2,FALSE),0))</f>
        <v>-1</v>
      </c>
      <c r="XB26" s="111">
        <f>IF(NE26="",0,IFERROR(VLOOKUP(NE21&amp;NE22&amp;NE23&amp;NE24&amp;NE25&amp;NE26,General!I:J,2,FALSE),0))</f>
        <v>1</v>
      </c>
      <c r="XC26" s="111">
        <f>IF(NH26="",0,IFERROR(VLOOKUP(NH21&amp;NH22&amp;NH23&amp;NH24&amp;NH25&amp;NH26,General!I:J,2,FALSE),0))</f>
        <v>1</v>
      </c>
      <c r="XD26" s="111">
        <f>IF(NK26="",0,IFERROR(VLOOKUP(NK21&amp;NK22&amp;NK23&amp;NK24&amp;NK25&amp;NK26,General!I:J,2,FALSE),0))</f>
        <v>-1</v>
      </c>
      <c r="XE26" s="109">
        <f>IF(NN26="",0,IFERROR(VLOOKUP(NN21&amp;NN22&amp;NN23&amp;NN24&amp;NN25&amp;NN26,General!I:J,2,FALSE),0))</f>
        <v>-1</v>
      </c>
      <c r="XF26" s="155">
        <f>IF(EB26="",0,IFERROR(VLOOKUP(EB21&amp;EB22&amp;EB23&amp;EB24&amp;EB25&amp;EB26,General!I:J,2,FALSE),0))</f>
        <v>1</v>
      </c>
      <c r="XG26" s="109">
        <v>0</v>
      </c>
      <c r="XH26" s="114" t="str">
        <f t="shared" si="486"/>
        <v/>
      </c>
      <c r="XI26" s="114" t="str">
        <f t="shared" ca="1" si="342"/>
        <v>N</v>
      </c>
      <c r="XJ26" s="114" t="str">
        <f t="shared" ca="1" si="343"/>
        <v>N</v>
      </c>
      <c r="XK26" s="114" t="str">
        <f t="shared" si="344"/>
        <v>N</v>
      </c>
      <c r="XL26" s="114" t="str">
        <f t="shared" si="345"/>
        <v/>
      </c>
      <c r="XM26" s="150" t="str">
        <f t="shared" si="346"/>
        <v/>
      </c>
      <c r="XN26" s="114" t="str">
        <f t="shared" si="347"/>
        <v/>
      </c>
      <c r="XO26" s="114" t="str">
        <f t="shared" si="348"/>
        <v/>
      </c>
      <c r="XP26" s="114" t="str">
        <f t="shared" si="349"/>
        <v/>
      </c>
      <c r="XQ26" s="114" t="str">
        <f t="shared" si="350"/>
        <v/>
      </c>
      <c r="XR26" s="114" t="str">
        <f t="shared" si="351"/>
        <v/>
      </c>
      <c r="XS26" s="114" t="str">
        <f t="shared" si="3"/>
        <v/>
      </c>
      <c r="XT26" s="114">
        <f t="shared" si="4"/>
        <v>2</v>
      </c>
      <c r="XU26" s="114" t="str">
        <f t="shared" ref="XU26:XV45" si="540">IF(XS21="",0,XS21)&amp;IF(XS22="",0,XS22)&amp;IF(XS23="",0,XS23)&amp;IF(XS24="",0,XS24)&amp;IF(XS25="",0,XS25)</f>
        <v>12010</v>
      </c>
      <c r="XV26" s="114" t="str">
        <f t="shared" si="540"/>
        <v>00101</v>
      </c>
      <c r="XW26" s="114" t="str">
        <f t="shared" si="487"/>
        <v>012010</v>
      </c>
      <c r="XX26" s="114" t="str">
        <f t="shared" si="487"/>
        <v>500101</v>
      </c>
      <c r="XY26" s="114" t="str">
        <f t="shared" si="488"/>
        <v>P</v>
      </c>
      <c r="XZ26" s="114" t="str">
        <f t="shared" si="489"/>
        <v>B</v>
      </c>
      <c r="YA26" s="114" t="str">
        <f t="shared" ca="1" si="353"/>
        <v>B</v>
      </c>
      <c r="YB26" s="114" t="str">
        <f t="shared" ca="1" si="354"/>
        <v/>
      </c>
      <c r="YC26" s="114" t="str">
        <f t="shared" ca="1" si="355"/>
        <v/>
      </c>
      <c r="YD26" s="114" t="str">
        <f t="shared" ca="1" si="356"/>
        <v/>
      </c>
      <c r="YE26" s="114" t="str">
        <f t="shared" si="357"/>
        <v>0</v>
      </c>
      <c r="YF26" s="114" t="str">
        <f t="shared" si="358"/>
        <v/>
      </c>
      <c r="YG26" s="114" t="str">
        <f t="shared" ca="1" si="490"/>
        <v/>
      </c>
      <c r="YH26" s="114" t="str">
        <f t="shared" ca="1" si="491"/>
        <v/>
      </c>
      <c r="YI26" s="114" t="str">
        <f t="shared" si="492"/>
        <v/>
      </c>
      <c r="YJ26" s="114" t="str">
        <f t="shared" si="359"/>
        <v/>
      </c>
      <c r="YK26" s="114"/>
      <c r="YL26" s="114">
        <v>0</v>
      </c>
      <c r="YM26" s="114">
        <v>0</v>
      </c>
      <c r="YN26" s="114">
        <v>0</v>
      </c>
      <c r="YO26" s="114">
        <v>0</v>
      </c>
      <c r="YP26" s="114">
        <v>2</v>
      </c>
      <c r="YQ26" s="98"/>
      <c r="YR26" s="114">
        <v>0</v>
      </c>
      <c r="YS26" s="114">
        <v>0</v>
      </c>
      <c r="YU26" s="152">
        <f>LARGE(NS26:RN26,1)</f>
        <v>10</v>
      </c>
      <c r="YV26" s="152">
        <f>LARGE(NS26:RN26,2)</f>
        <v>10</v>
      </c>
      <c r="YW26" s="152">
        <f>LARGE(NS26:RN26,3)</f>
        <v>10</v>
      </c>
      <c r="YX26" s="152">
        <f>LARGE(NS26:RN26,4)</f>
        <v>10</v>
      </c>
      <c r="YY26" s="152">
        <f>LARGE(NS26:RN26,5)</f>
        <v>10</v>
      </c>
      <c r="YZ26" s="1" t="str">
        <f>IF(M25="","",INDEX($NS$4:$RN$4,MATCH(YU25,$NS25:$RN25,0)))</f>
        <v>ED</v>
      </c>
      <c r="ZA26" s="1" t="str">
        <f>IF(M25="","",INDEX($NS$4:$RN$4,MATCH(YV25,$NS25:$RN25,0)))</f>
        <v>ED</v>
      </c>
      <c r="ZB26" s="1" t="str">
        <f>IF(M25="","",INDEX($NS$4:$RN$4,MATCH(YW25,$NS25:$RN25,0)))</f>
        <v>ED</v>
      </c>
      <c r="ZC26" s="1" t="str">
        <f>IF(M25="","",INDEX($NS$4:$RN$4,MATCH(YX25,$NS25:$RN25,0)))</f>
        <v>ED</v>
      </c>
      <c r="ZD26" s="1" t="str">
        <f>IF(M25="","",INDEX($NS$4:$RN$4,MATCH(YY25,$NS25:$RN25,0)))</f>
        <v>ED</v>
      </c>
      <c r="ZE26" s="1" t="str" cm="1">
        <f t="array" aca="1" ref="ZE26" ca="1">IF(INDIRECT(VLOOKUP(ZE25,General!AC:AE,3,FALSE)&amp;RO25)&gt;=9,ZE25,YZ26)</f>
        <v>GF</v>
      </c>
      <c r="ZF26" s="1" t="str" cm="1">
        <f t="array" aca="1" ref="ZF26" ca="1">IF(AND(INDIRECT(VLOOKUP(ZF25,General!AC:AE,3,FALSE)&amp;RO25)&gt;1,ZF25&lt;&gt;ZE26),ZF25,IF(YZ26&lt;&gt;ZE26,YZ26,IF(AND(YZ26=ZA26,YZ26=ZB26),ZC26,IF(YZ26=ZA26,ZB26,ZA26))))</f>
        <v>DX</v>
      </c>
      <c r="ZG26" s="1" t="str">
        <f t="shared" si="503"/>
        <v>CT</v>
      </c>
      <c r="ZH26" s="1" t="str" cm="1">
        <f t="array" aca="1" ref="ZH26" ca="1">INDIRECT(ZE26&amp;RO26)</f>
        <v>B</v>
      </c>
      <c r="ZI26" s="1" t="str" cm="1">
        <f t="array" aca="1" ref="ZI26" ca="1">INDIRECT(ZF26&amp;RO26)</f>
        <v>B</v>
      </c>
      <c r="ZJ26" s="1" t="str" cm="1">
        <f t="array" aca="1" ref="ZJ26" ca="1">INDIRECT(ZG26&amp;RO26)</f>
        <v>B</v>
      </c>
      <c r="ZK26" s="1" t="str">
        <f ca="1">VLOOKUP(ZE26,General!AF:AG,2,FALSE)</f>
        <v>S37</v>
      </c>
      <c r="ZL26" s="1" t="str">
        <f ca="1">VLOOKUP(ZF26,General!AF:AG,2,FALSE)</f>
        <v xml:space="preserve">L5O </v>
      </c>
      <c r="ZM26" s="1" t="str">
        <f>VLOOKUP(ZG26,General!AF:AG,2,FALSE)</f>
        <v>T</v>
      </c>
      <c r="ZN26" s="1" t="str">
        <f t="shared" ca="1" si="504"/>
        <v>Y</v>
      </c>
      <c r="ZO26" s="1" t="str">
        <f t="shared" ca="1" si="505"/>
        <v>Y</v>
      </c>
      <c r="ZP26" s="1" t="str">
        <f t="shared" si="506"/>
        <v>Y</v>
      </c>
      <c r="ZR26" s="1">
        <f t="shared" si="1"/>
        <v>1</v>
      </c>
    </row>
    <row r="27" spans="1:694" ht="15.75" thickBot="1">
      <c r="A27" s="1">
        <v>13</v>
      </c>
      <c r="B27" s="9" t="str">
        <f t="shared" ca="1" si="509"/>
        <v>B4</v>
      </c>
      <c r="C27" s="54" t="str">
        <f t="shared" ca="1" si="510"/>
        <v/>
      </c>
      <c r="D27" s="49" t="str">
        <f t="shared" ca="1" si="511"/>
        <v/>
      </c>
      <c r="E27" s="50" t="str">
        <f t="shared" ca="1" si="511"/>
        <v>L4</v>
      </c>
      <c r="F27" s="8" t="str">
        <f t="shared" ca="1" si="512"/>
        <v>W</v>
      </c>
      <c r="H27" s="57"/>
      <c r="I27" s="49"/>
      <c r="J27" s="50"/>
      <c r="K27" s="8"/>
      <c r="L27" s="32"/>
      <c r="M27" s="68" t="s">
        <v>6</v>
      </c>
      <c r="O27" s="11">
        <v>0</v>
      </c>
      <c r="P27" s="12">
        <v>0</v>
      </c>
      <c r="Q27" s="23">
        <v>0</v>
      </c>
      <c r="R27" s="48">
        <v>0</v>
      </c>
      <c r="S27" s="48">
        <f t="shared" ca="1" si="513"/>
        <v>5</v>
      </c>
      <c r="T27" s="65">
        <f t="shared" ca="1" si="514"/>
        <v>5</v>
      </c>
      <c r="U27" s="4">
        <f ca="1">IF(M27="","",IF(B27="NB",U26,IF(T27="",SUM($T$5:$T27)+S27,SUM($T$5:$T27))))</f>
        <v>24</v>
      </c>
      <c r="V27" s="61" t="str">
        <f t="shared" ca="1" si="0"/>
        <v/>
      </c>
      <c r="W27" s="35">
        <f t="shared" ca="1" si="515"/>
        <v>4</v>
      </c>
      <c r="X27" s="37" t="str">
        <f t="shared" ca="1" si="516"/>
        <v>W</v>
      </c>
      <c r="Y27" s="9" t="str">
        <f t="shared" ca="1" si="16"/>
        <v>D</v>
      </c>
      <c r="Z27" s="4" t="str">
        <f t="shared" si="17"/>
        <v>D</v>
      </c>
      <c r="AA27" s="4" t="str">
        <f t="shared" si="18"/>
        <v>C</v>
      </c>
      <c r="AB27" s="4" t="str">
        <f t="shared" ca="1" si="494"/>
        <v>W</v>
      </c>
      <c r="AC27" s="4">
        <f t="shared" si="495"/>
        <v>0</v>
      </c>
      <c r="AD27" s="4">
        <f t="shared" si="496"/>
        <v>0</v>
      </c>
      <c r="AE27" s="1" t="str">
        <f t="shared" ca="1" si="25"/>
        <v/>
      </c>
      <c r="AF27" s="1" t="str">
        <f t="shared" ca="1" si="26"/>
        <v>L4</v>
      </c>
      <c r="AG27" s="1" t="str">
        <f t="shared" ca="1" si="497"/>
        <v/>
      </c>
      <c r="AH27" s="1" t="str">
        <f t="shared" ca="1" si="27"/>
        <v/>
      </c>
      <c r="AI27" s="1" t="str">
        <f t="shared" ca="1" si="28"/>
        <v/>
      </c>
      <c r="AJ27" s="1" t="str">
        <f t="shared" ca="1" si="29"/>
        <v/>
      </c>
      <c r="AK27" s="1">
        <f t="shared" ca="1" si="360"/>
        <v>0</v>
      </c>
      <c r="AL27" s="1">
        <f t="shared" ca="1" si="361"/>
        <v>4</v>
      </c>
      <c r="AM27" s="1">
        <f t="shared" ca="1" si="9"/>
        <v>10</v>
      </c>
      <c r="AN27" s="1">
        <f t="shared" ca="1" si="30"/>
        <v>1</v>
      </c>
      <c r="AO27" s="1" t="str">
        <f t="shared" ca="1" si="526"/>
        <v>C</v>
      </c>
      <c r="AP27" s="1" t="str">
        <f t="shared" ca="1" si="31"/>
        <v>Y</v>
      </c>
      <c r="AQ27" s="1" t="str">
        <f t="shared" si="32"/>
        <v>N</v>
      </c>
      <c r="AR27" s="1" t="str">
        <f t="shared" si="33"/>
        <v>N</v>
      </c>
      <c r="AS27" s="1">
        <f t="shared" ca="1" si="34"/>
        <v>2</v>
      </c>
      <c r="AT27" s="14" t="str">
        <f t="shared" ca="1" si="362"/>
        <v>Y</v>
      </c>
      <c r="AU27" s="1" t="str">
        <f t="shared" ca="1" si="35"/>
        <v>N</v>
      </c>
      <c r="AV27" s="1" t="str">
        <f t="shared" ca="1" si="36"/>
        <v>N</v>
      </c>
      <c r="AW27" s="1" t="str">
        <f t="shared" ca="1" si="37"/>
        <v>N</v>
      </c>
      <c r="AX27" s="1" t="str">
        <f t="shared" ca="1" si="38"/>
        <v/>
      </c>
      <c r="AY27" s="1" t="str">
        <f t="shared" si="39"/>
        <v/>
      </c>
      <c r="AZ27" s="1" t="str">
        <f t="shared" si="10"/>
        <v/>
      </c>
      <c r="BA27" s="1">
        <f t="shared" si="11"/>
        <v>3</v>
      </c>
      <c r="BB27" s="1" t="str">
        <f t="shared" si="538"/>
        <v>20100</v>
      </c>
      <c r="BC27" s="1" t="str">
        <f t="shared" si="538"/>
        <v>01012</v>
      </c>
      <c r="BD27" s="1" t="str">
        <f t="shared" si="363"/>
        <v>120100</v>
      </c>
      <c r="BE27" s="1" t="str">
        <f t="shared" si="363"/>
        <v>001012</v>
      </c>
      <c r="BF27" s="1" t="str">
        <f t="shared" si="364"/>
        <v>B</v>
      </c>
      <c r="BG27" s="1" t="str">
        <f t="shared" ca="1" si="41"/>
        <v>BW</v>
      </c>
      <c r="BH27" s="1" t="str">
        <f t="shared" ca="1" si="365"/>
        <v>L4</v>
      </c>
      <c r="BI27" s="1" t="str">
        <f t="shared" ca="1" si="42"/>
        <v>B</v>
      </c>
      <c r="BJ27" s="1" t="str">
        <f t="shared" ca="1" si="366"/>
        <v/>
      </c>
      <c r="BK27" s="1" t="str">
        <f t="shared" ca="1" si="43"/>
        <v>B0</v>
      </c>
      <c r="BL27" s="1" t="str">
        <f t="shared" ca="1" si="367"/>
        <v/>
      </c>
      <c r="BM27" s="1" t="str">
        <f t="shared" ca="1" si="368"/>
        <v>4</v>
      </c>
      <c r="BN27" s="1" t="str">
        <f t="shared" ca="1" si="369"/>
        <v/>
      </c>
      <c r="BO27" s="1" t="str">
        <f t="shared" ca="1" si="370"/>
        <v/>
      </c>
      <c r="BR27" s="1">
        <f>General!A25</f>
        <v>0</v>
      </c>
      <c r="BS27" s="1">
        <f>General!B25</f>
        <v>0</v>
      </c>
      <c r="BT27" s="1">
        <f>General!C25</f>
        <v>0</v>
      </c>
      <c r="BU27" s="1">
        <f>General!D25</f>
        <v>0</v>
      </c>
      <c r="BW27" s="1" t="str">
        <f>General!F25</f>
        <v>WLWL</v>
      </c>
      <c r="BX27" s="1">
        <f>General!G25</f>
        <v>-1</v>
      </c>
      <c r="BZ27" s="1">
        <f t="shared" si="2"/>
        <v>1</v>
      </c>
      <c r="CA27" s="1" t="str">
        <f t="shared" ref="CA27" si="541">CK27</f>
        <v>P</v>
      </c>
      <c r="CB27" s="110" t="str">
        <f t="shared" si="44"/>
        <v>B</v>
      </c>
      <c r="CC27" s="111" t="str">
        <f t="shared" si="45"/>
        <v>Y</v>
      </c>
      <c r="CD27" s="109">
        <f t="shared" si="46"/>
        <v>-4</v>
      </c>
      <c r="CE27" s="110" t="str">
        <f t="shared" si="47"/>
        <v>P</v>
      </c>
      <c r="CF27" s="111" t="str">
        <f t="shared" si="48"/>
        <v>N</v>
      </c>
      <c r="CG27" s="109">
        <f t="shared" si="49"/>
        <v>4</v>
      </c>
      <c r="CH27" s="110" t="str">
        <f t="shared" si="50"/>
        <v>B</v>
      </c>
      <c r="CI27" s="111" t="str">
        <f t="shared" si="51"/>
        <v>Y</v>
      </c>
      <c r="CJ27" s="109">
        <f t="shared" si="52"/>
        <v>2</v>
      </c>
      <c r="CK27" s="110" t="str">
        <f t="shared" si="53"/>
        <v>P</v>
      </c>
      <c r="CL27" s="111" t="str">
        <f t="shared" si="54"/>
        <v>N</v>
      </c>
      <c r="CM27" s="109">
        <f t="shared" si="55"/>
        <v>-2</v>
      </c>
      <c r="CN27" s="110" t="str">
        <f t="shared" si="371"/>
        <v>P</v>
      </c>
      <c r="CO27" s="111" t="str">
        <f t="shared" si="56"/>
        <v>N</v>
      </c>
      <c r="CP27" s="109">
        <f t="shared" si="57"/>
        <v>-4</v>
      </c>
      <c r="CQ27" s="110" t="str">
        <f t="shared" si="58"/>
        <v>B</v>
      </c>
      <c r="CR27" s="111" t="str">
        <f t="shared" si="59"/>
        <v>Y</v>
      </c>
      <c r="CS27" s="109">
        <f t="shared" si="60"/>
        <v>0</v>
      </c>
      <c r="CT27" s="110" t="str">
        <f t="shared" si="61"/>
        <v>P</v>
      </c>
      <c r="CU27" s="111" t="str">
        <f t="shared" si="62"/>
        <v>N</v>
      </c>
      <c r="CV27" s="109">
        <f t="shared" si="63"/>
        <v>0</v>
      </c>
      <c r="CW27" s="110" t="str">
        <f t="shared" si="64"/>
        <v>B</v>
      </c>
      <c r="CX27" s="111" t="str">
        <f t="shared" si="65"/>
        <v>Y</v>
      </c>
      <c r="CY27" s="112">
        <f t="shared" si="66"/>
        <v>4</v>
      </c>
      <c r="CZ27" s="110" t="str">
        <f t="shared" si="67"/>
        <v>B</v>
      </c>
      <c r="DA27" s="111" t="str">
        <f t="shared" si="68"/>
        <v>Y</v>
      </c>
      <c r="DB27" s="109">
        <f t="shared" si="69"/>
        <v>0</v>
      </c>
      <c r="DC27" s="110" t="str">
        <f t="shared" si="70"/>
        <v>B</v>
      </c>
      <c r="DD27" s="111" t="str">
        <f t="shared" si="71"/>
        <v>Y</v>
      </c>
      <c r="DE27" s="109">
        <f t="shared" si="72"/>
        <v>2</v>
      </c>
      <c r="DF27" s="110" t="str">
        <f t="shared" si="73"/>
        <v>P</v>
      </c>
      <c r="DG27" s="111" t="str">
        <f t="shared" si="74"/>
        <v>N</v>
      </c>
      <c r="DH27" s="109">
        <f t="shared" si="75"/>
        <v>-2</v>
      </c>
      <c r="DI27" s="110" t="str">
        <f t="shared" si="76"/>
        <v>P</v>
      </c>
      <c r="DJ27" s="111" t="str">
        <f t="shared" si="77"/>
        <v>N</v>
      </c>
      <c r="DK27" s="109">
        <f t="shared" si="78"/>
        <v>0</v>
      </c>
      <c r="DL27" s="110" t="str">
        <f t="shared" si="79"/>
        <v>B</v>
      </c>
      <c r="DM27" s="111" t="str">
        <f t="shared" si="80"/>
        <v>Y</v>
      </c>
      <c r="DN27" s="109">
        <f t="shared" si="81"/>
        <v>0</v>
      </c>
      <c r="DO27" s="110" t="str">
        <f t="shared" si="82"/>
        <v>B</v>
      </c>
      <c r="DP27" s="111" t="str">
        <f t="shared" si="83"/>
        <v>Y</v>
      </c>
      <c r="DQ27" s="109">
        <f t="shared" si="84"/>
        <v>-4</v>
      </c>
      <c r="DR27" s="110" t="str">
        <f t="shared" si="85"/>
        <v>P</v>
      </c>
      <c r="DS27" s="111" t="str">
        <f t="shared" si="86"/>
        <v>N</v>
      </c>
      <c r="DT27" s="109">
        <f t="shared" si="87"/>
        <v>4</v>
      </c>
      <c r="DU27" s="110" t="str">
        <f t="shared" si="88"/>
        <v>P</v>
      </c>
      <c r="DV27" s="111" t="str">
        <f t="shared" si="89"/>
        <v>N</v>
      </c>
      <c r="DW27" s="109">
        <f t="shared" si="90"/>
        <v>-10</v>
      </c>
      <c r="DX27" s="110" t="str">
        <f t="shared" si="91"/>
        <v>B</v>
      </c>
      <c r="DY27" s="111" t="str">
        <f t="shared" si="92"/>
        <v>Y</v>
      </c>
      <c r="DZ27" s="109">
        <f t="shared" si="93"/>
        <v>10</v>
      </c>
      <c r="EA27" s="110" t="str">
        <f t="shared" si="94"/>
        <v>P</v>
      </c>
      <c r="EB27" s="111" t="str">
        <f t="shared" si="95"/>
        <v>N</v>
      </c>
      <c r="EC27" s="109">
        <f t="shared" si="96"/>
        <v>0</v>
      </c>
      <c r="ED27" s="110" t="str">
        <f t="shared" si="372"/>
        <v>B</v>
      </c>
      <c r="EE27" s="111" t="str">
        <f t="shared" si="97"/>
        <v>Y</v>
      </c>
      <c r="EF27" s="109">
        <f t="shared" si="98"/>
        <v>10</v>
      </c>
      <c r="EG27" s="110" t="str">
        <f t="shared" si="99"/>
        <v>B</v>
      </c>
      <c r="EH27" s="111" t="str">
        <f t="shared" si="100"/>
        <v>Y</v>
      </c>
      <c r="EI27" s="109">
        <f t="shared" si="101"/>
        <v>6</v>
      </c>
      <c r="EJ27" s="108" t="str">
        <f t="shared" si="102"/>
        <v>P</v>
      </c>
      <c r="EK27" s="111" t="str">
        <f t="shared" si="103"/>
        <v>N</v>
      </c>
      <c r="EL27" s="109">
        <f t="shared" si="104"/>
        <v>-6</v>
      </c>
      <c r="EM27" s="110" t="str">
        <f t="shared" si="105"/>
        <v>B</v>
      </c>
      <c r="EN27" s="111" t="str">
        <f t="shared" si="106"/>
        <v>Y</v>
      </c>
      <c r="EO27" s="109">
        <f t="shared" si="107"/>
        <v>6</v>
      </c>
      <c r="EP27" s="110" t="str">
        <f t="shared" si="373"/>
        <v>P</v>
      </c>
      <c r="EQ27" s="111" t="str">
        <f t="shared" si="108"/>
        <v>N</v>
      </c>
      <c r="ER27" s="109">
        <f t="shared" si="109"/>
        <v>-4</v>
      </c>
      <c r="ES27" s="110" t="str">
        <f t="shared" si="110"/>
        <v>B</v>
      </c>
      <c r="ET27" s="111" t="str">
        <f t="shared" si="111"/>
        <v>Y</v>
      </c>
      <c r="EU27" s="109">
        <f t="shared" si="112"/>
        <v>0</v>
      </c>
      <c r="EV27" s="110" t="str">
        <f t="shared" si="113"/>
        <v>P</v>
      </c>
      <c r="EW27" s="111" t="str">
        <f t="shared" si="114"/>
        <v>N</v>
      </c>
      <c r="EX27" s="109">
        <f t="shared" si="115"/>
        <v>0</v>
      </c>
      <c r="EY27" s="110" t="str">
        <f t="shared" si="116"/>
        <v>B</v>
      </c>
      <c r="EZ27" s="111" t="str">
        <f t="shared" si="117"/>
        <v>Y</v>
      </c>
      <c r="FA27" s="112">
        <f t="shared" si="118"/>
        <v>4</v>
      </c>
      <c r="FB27" s="110" t="str">
        <f t="shared" si="119"/>
        <v>B</v>
      </c>
      <c r="FC27" s="111" t="str">
        <f t="shared" si="120"/>
        <v>Y</v>
      </c>
      <c r="FD27" s="109">
        <f t="shared" si="121"/>
        <v>6</v>
      </c>
      <c r="FE27" s="110" t="str">
        <f t="shared" si="122"/>
        <v>B</v>
      </c>
      <c r="FF27" s="111" t="str">
        <f t="shared" si="123"/>
        <v>Y</v>
      </c>
      <c r="FG27" s="109">
        <f t="shared" si="124"/>
        <v>2</v>
      </c>
      <c r="FH27" s="110" t="str">
        <f t="shared" si="125"/>
        <v>P</v>
      </c>
      <c r="FI27" s="111" t="str">
        <f t="shared" si="126"/>
        <v>N</v>
      </c>
      <c r="FJ27" s="109">
        <f t="shared" si="127"/>
        <v>-2</v>
      </c>
      <c r="FK27" s="110" t="str">
        <f t="shared" si="128"/>
        <v>P</v>
      </c>
      <c r="FL27" s="111" t="str">
        <f t="shared" si="129"/>
        <v>N</v>
      </c>
      <c r="FM27" s="109">
        <f t="shared" si="130"/>
        <v>0</v>
      </c>
      <c r="FN27" s="110" t="str">
        <f t="shared" si="131"/>
        <v>B</v>
      </c>
      <c r="FO27" s="111" t="str">
        <f t="shared" si="132"/>
        <v>Y</v>
      </c>
      <c r="FP27" s="109">
        <f t="shared" si="133"/>
        <v>0</v>
      </c>
      <c r="FQ27" s="110" t="str">
        <f t="shared" si="134"/>
        <v>B</v>
      </c>
      <c r="FR27" s="111" t="str">
        <f t="shared" si="135"/>
        <v>Y</v>
      </c>
      <c r="FS27" s="109">
        <f t="shared" si="136"/>
        <v>-4</v>
      </c>
      <c r="FT27" s="110" t="str">
        <f t="shared" si="137"/>
        <v>P</v>
      </c>
      <c r="FU27" s="111" t="str">
        <f t="shared" si="138"/>
        <v>N</v>
      </c>
      <c r="FV27" s="109">
        <f t="shared" si="139"/>
        <v>4</v>
      </c>
      <c r="FW27" s="110" t="str">
        <f t="shared" si="140"/>
        <v>P</v>
      </c>
      <c r="FX27" s="111" t="str">
        <f t="shared" si="141"/>
        <v>N</v>
      </c>
      <c r="FY27" s="109">
        <f t="shared" si="142"/>
        <v>-10</v>
      </c>
      <c r="FZ27" s="110" t="str">
        <f t="shared" si="143"/>
        <v>B</v>
      </c>
      <c r="GA27" s="111" t="str">
        <f t="shared" si="144"/>
        <v>Y</v>
      </c>
      <c r="GB27" s="109">
        <f t="shared" si="145"/>
        <v>10</v>
      </c>
      <c r="GC27" s="110" t="str">
        <f t="shared" si="146"/>
        <v>P</v>
      </c>
      <c r="GD27" s="111" t="str">
        <f t="shared" si="147"/>
        <v>N</v>
      </c>
      <c r="GE27" s="109">
        <f t="shared" si="148"/>
        <v>-6</v>
      </c>
      <c r="GF27" s="110" t="str">
        <f t="shared" si="149"/>
        <v>B</v>
      </c>
      <c r="GG27" s="111" t="str">
        <f t="shared" si="150"/>
        <v>Y</v>
      </c>
      <c r="GH27" s="109">
        <f t="shared" si="151"/>
        <v>10</v>
      </c>
      <c r="GI27" s="110" t="str">
        <f t="shared" si="152"/>
        <v>B</v>
      </c>
      <c r="GJ27" s="111" t="str">
        <f t="shared" si="153"/>
        <v>Y</v>
      </c>
      <c r="GK27" s="109">
        <f t="shared" si="154"/>
        <v>6</v>
      </c>
      <c r="GL27" s="110" t="str">
        <f t="shared" si="374"/>
        <v>P</v>
      </c>
      <c r="GM27" s="111" t="str">
        <f t="shared" si="155"/>
        <v>N</v>
      </c>
      <c r="GN27" s="109">
        <f t="shared" si="156"/>
        <v>-4</v>
      </c>
      <c r="GO27" s="110" t="str">
        <f t="shared" si="157"/>
        <v>B</v>
      </c>
      <c r="GP27" s="111" t="str">
        <f t="shared" si="158"/>
        <v>Y</v>
      </c>
      <c r="GQ27" s="109">
        <f t="shared" si="159"/>
        <v>0</v>
      </c>
      <c r="GR27" s="110" t="str">
        <f t="shared" si="160"/>
        <v>P</v>
      </c>
      <c r="GS27" s="111" t="str">
        <f t="shared" si="161"/>
        <v>N</v>
      </c>
      <c r="GT27" s="109">
        <f t="shared" si="162"/>
        <v>0</v>
      </c>
      <c r="GU27" s="110" t="str">
        <f t="shared" si="163"/>
        <v>B</v>
      </c>
      <c r="GV27" s="111" t="str">
        <f t="shared" si="164"/>
        <v>Y</v>
      </c>
      <c r="GW27" s="112">
        <f t="shared" si="165"/>
        <v>4</v>
      </c>
      <c r="GX27" s="110" t="str">
        <f t="shared" si="166"/>
        <v>B</v>
      </c>
      <c r="GY27" s="111" t="str">
        <f t="shared" si="167"/>
        <v>Y</v>
      </c>
      <c r="GZ27" s="109">
        <f t="shared" si="168"/>
        <v>6</v>
      </c>
      <c r="HA27" s="110" t="str">
        <f t="shared" si="169"/>
        <v>B</v>
      </c>
      <c r="HB27" s="111" t="str">
        <f t="shared" si="170"/>
        <v>Y</v>
      </c>
      <c r="HC27" s="109">
        <f t="shared" si="171"/>
        <v>2</v>
      </c>
      <c r="HD27" s="110" t="str">
        <f t="shared" si="172"/>
        <v>P</v>
      </c>
      <c r="HE27" s="111" t="str">
        <f t="shared" si="173"/>
        <v>N</v>
      </c>
      <c r="HF27" s="109">
        <f t="shared" si="174"/>
        <v>-2</v>
      </c>
      <c r="HG27" s="110" t="str">
        <f t="shared" si="175"/>
        <v>P</v>
      </c>
      <c r="HH27" s="111" t="str">
        <f t="shared" si="176"/>
        <v>N</v>
      </c>
      <c r="HI27" s="109">
        <f t="shared" si="177"/>
        <v>0</v>
      </c>
      <c r="HJ27" s="110" t="str">
        <f t="shared" si="178"/>
        <v>B</v>
      </c>
      <c r="HK27" s="111" t="str">
        <f t="shared" si="179"/>
        <v>Y</v>
      </c>
      <c r="HL27" s="109">
        <f t="shared" si="180"/>
        <v>0</v>
      </c>
      <c r="HM27" s="110" t="str">
        <f t="shared" si="181"/>
        <v>B</v>
      </c>
      <c r="HN27" s="111" t="str">
        <f t="shared" si="182"/>
        <v>Y</v>
      </c>
      <c r="HO27" s="109">
        <f t="shared" si="183"/>
        <v>-4</v>
      </c>
      <c r="HP27" s="110" t="str">
        <f t="shared" si="184"/>
        <v>P</v>
      </c>
      <c r="HQ27" s="111" t="str">
        <f t="shared" si="185"/>
        <v>N</v>
      </c>
      <c r="HR27" s="109">
        <f t="shared" si="186"/>
        <v>4</v>
      </c>
      <c r="HS27" s="110" t="str">
        <f t="shared" si="187"/>
        <v>P</v>
      </c>
      <c r="HT27" s="111" t="str">
        <f t="shared" si="188"/>
        <v>N</v>
      </c>
      <c r="HU27" s="109">
        <f t="shared" si="189"/>
        <v>-10</v>
      </c>
      <c r="HV27" s="110" t="str">
        <f t="shared" si="190"/>
        <v>B</v>
      </c>
      <c r="HW27" s="111" t="str">
        <f t="shared" si="191"/>
        <v>Y</v>
      </c>
      <c r="HX27" s="109">
        <f t="shared" si="192"/>
        <v>10</v>
      </c>
      <c r="HY27" s="110" t="str">
        <f t="shared" si="193"/>
        <v>P</v>
      </c>
      <c r="HZ27" s="111" t="str">
        <f t="shared" si="194"/>
        <v>N</v>
      </c>
      <c r="IA27" s="109">
        <f t="shared" si="195"/>
        <v>-6</v>
      </c>
      <c r="IB27" s="110" t="str">
        <f t="shared" si="196"/>
        <v>B</v>
      </c>
      <c r="IC27" s="111" t="str">
        <f t="shared" si="197"/>
        <v>Y</v>
      </c>
      <c r="ID27" s="109">
        <f t="shared" si="198"/>
        <v>2</v>
      </c>
      <c r="IE27" s="110" t="str">
        <f t="shared" si="199"/>
        <v>B</v>
      </c>
      <c r="IF27" s="111" t="str">
        <f t="shared" si="200"/>
        <v>Y</v>
      </c>
      <c r="IG27" s="109">
        <f t="shared" si="201"/>
        <v>-2</v>
      </c>
      <c r="IH27" s="110" t="str">
        <f t="shared" si="202"/>
        <v>B</v>
      </c>
      <c r="II27" s="111" t="str">
        <f t="shared" si="203"/>
        <v>Y</v>
      </c>
      <c r="IJ27" s="109">
        <f t="shared" si="204"/>
        <v>6</v>
      </c>
      <c r="IK27" s="110" t="str">
        <f t="shared" si="205"/>
        <v>B</v>
      </c>
      <c r="IL27" s="111" t="str">
        <f t="shared" si="206"/>
        <v>Y</v>
      </c>
      <c r="IM27" s="109">
        <f t="shared" si="207"/>
        <v>6</v>
      </c>
      <c r="IN27" s="110" t="str">
        <f t="shared" si="375"/>
        <v>P</v>
      </c>
      <c r="IO27" s="111" t="str">
        <f t="shared" si="208"/>
        <v>N</v>
      </c>
      <c r="IP27" s="109">
        <f t="shared" si="209"/>
        <v>-4</v>
      </c>
      <c r="IQ27" s="110" t="str">
        <f t="shared" si="210"/>
        <v>B</v>
      </c>
      <c r="IR27" s="111" t="str">
        <f t="shared" si="211"/>
        <v>Y</v>
      </c>
      <c r="IS27" s="109">
        <f t="shared" si="212"/>
        <v>0</v>
      </c>
      <c r="IT27" s="110" t="str">
        <f t="shared" si="213"/>
        <v>P</v>
      </c>
      <c r="IU27" s="111" t="str">
        <f t="shared" si="214"/>
        <v>N</v>
      </c>
      <c r="IV27" s="109">
        <f t="shared" si="215"/>
        <v>0</v>
      </c>
      <c r="IW27" s="110" t="str">
        <f t="shared" si="216"/>
        <v>B</v>
      </c>
      <c r="IX27" s="111" t="str">
        <f t="shared" si="217"/>
        <v>Y</v>
      </c>
      <c r="IY27" s="109">
        <f t="shared" si="218"/>
        <v>4</v>
      </c>
      <c r="IZ27" s="110" t="str">
        <f t="shared" si="219"/>
        <v>B</v>
      </c>
      <c r="JA27" s="111" t="str">
        <f t="shared" si="220"/>
        <v>Y</v>
      </c>
      <c r="JB27" s="109">
        <f t="shared" si="221"/>
        <v>6</v>
      </c>
      <c r="JC27" s="110" t="str">
        <f t="shared" si="222"/>
        <v>B</v>
      </c>
      <c r="JD27" s="111" t="str">
        <f t="shared" si="223"/>
        <v>Y</v>
      </c>
      <c r="JE27" s="109">
        <f t="shared" si="224"/>
        <v>2</v>
      </c>
      <c r="JF27" s="110" t="str">
        <f t="shared" si="225"/>
        <v>P</v>
      </c>
      <c r="JG27" s="111" t="str">
        <f t="shared" si="226"/>
        <v>N</v>
      </c>
      <c r="JH27" s="109">
        <f t="shared" si="227"/>
        <v>-2</v>
      </c>
      <c r="JI27" s="110" t="str">
        <f t="shared" si="228"/>
        <v>P</v>
      </c>
      <c r="JJ27" s="111" t="str">
        <f t="shared" si="229"/>
        <v>N</v>
      </c>
      <c r="JK27" s="109">
        <f t="shared" si="230"/>
        <v>0</v>
      </c>
      <c r="JL27" s="110" t="str">
        <f t="shared" si="231"/>
        <v>B</v>
      </c>
      <c r="JM27" s="111" t="str">
        <f t="shared" si="232"/>
        <v>Y</v>
      </c>
      <c r="JN27" s="109">
        <f t="shared" si="233"/>
        <v>0</v>
      </c>
      <c r="JO27" s="110" t="str">
        <f t="shared" si="234"/>
        <v>B</v>
      </c>
      <c r="JP27" s="111" t="str">
        <f t="shared" si="235"/>
        <v>Y</v>
      </c>
      <c r="JQ27" s="109">
        <f t="shared" si="236"/>
        <v>-4</v>
      </c>
      <c r="JR27" s="110" t="str">
        <f t="shared" si="237"/>
        <v>P</v>
      </c>
      <c r="JS27" s="111" t="str">
        <f t="shared" si="238"/>
        <v>N</v>
      </c>
      <c r="JT27" s="109">
        <f t="shared" si="239"/>
        <v>4</v>
      </c>
      <c r="JU27" s="110" t="str">
        <f t="shared" si="240"/>
        <v>P</v>
      </c>
      <c r="JV27" s="111" t="str">
        <f t="shared" si="241"/>
        <v>N</v>
      </c>
      <c r="JW27" s="109">
        <f t="shared" si="242"/>
        <v>-10</v>
      </c>
      <c r="JX27" s="110" t="str">
        <f t="shared" si="243"/>
        <v>B</v>
      </c>
      <c r="JY27" s="111" t="str">
        <f t="shared" si="244"/>
        <v>Y</v>
      </c>
      <c r="JZ27" s="109">
        <f t="shared" si="245"/>
        <v>10</v>
      </c>
      <c r="KA27" s="110" t="str">
        <f t="shared" si="246"/>
        <v>P</v>
      </c>
      <c r="KB27" s="111" t="str">
        <f t="shared" si="247"/>
        <v>N</v>
      </c>
      <c r="KC27" s="109">
        <f t="shared" si="248"/>
        <v>-6</v>
      </c>
      <c r="KD27" s="110" t="str">
        <f t="shared" si="376"/>
        <v>B</v>
      </c>
      <c r="KE27" s="111" t="str">
        <f t="shared" si="249"/>
        <v>Y</v>
      </c>
      <c r="KF27" s="109">
        <f t="shared" si="250"/>
        <v>10</v>
      </c>
      <c r="KG27" s="110" t="str">
        <f t="shared" si="251"/>
        <v>B</v>
      </c>
      <c r="KH27" s="111" t="str">
        <f t="shared" si="252"/>
        <v>Y</v>
      </c>
      <c r="KI27" s="109">
        <f t="shared" si="253"/>
        <v>6</v>
      </c>
      <c r="KJ27" s="110" t="s">
        <v>5</v>
      </c>
      <c r="KK27" s="111" t="str">
        <f t="shared" si="254"/>
        <v>N</v>
      </c>
      <c r="KL27" s="109">
        <f t="shared" si="255"/>
        <v>2</v>
      </c>
      <c r="KM27" s="110" t="str">
        <f t="shared" si="256"/>
        <v>B</v>
      </c>
      <c r="KN27" s="111" t="str">
        <f t="shared" si="257"/>
        <v>Y</v>
      </c>
      <c r="KO27" s="109">
        <f t="shared" si="258"/>
        <v>6</v>
      </c>
      <c r="KP27" s="110" t="str">
        <f t="shared" si="377"/>
        <v>P</v>
      </c>
      <c r="KQ27" s="111" t="str">
        <f t="shared" si="259"/>
        <v>N</v>
      </c>
      <c r="KR27" s="109">
        <f t="shared" si="260"/>
        <v>-4</v>
      </c>
      <c r="KS27" s="110" t="str">
        <f t="shared" si="261"/>
        <v>B</v>
      </c>
      <c r="KT27" s="111" t="str">
        <f t="shared" si="262"/>
        <v>Y</v>
      </c>
      <c r="KU27" s="109">
        <f t="shared" si="263"/>
        <v>0</v>
      </c>
      <c r="KV27" s="110" t="str">
        <f t="shared" si="264"/>
        <v>P</v>
      </c>
      <c r="KW27" s="111" t="str">
        <f t="shared" si="265"/>
        <v>N</v>
      </c>
      <c r="KX27" s="109">
        <f t="shared" si="266"/>
        <v>0</v>
      </c>
      <c r="KY27" s="110" t="str">
        <f t="shared" si="267"/>
        <v>B</v>
      </c>
      <c r="KZ27" s="111" t="str">
        <f t="shared" si="268"/>
        <v>Y</v>
      </c>
      <c r="LA27" s="109">
        <f t="shared" si="269"/>
        <v>4</v>
      </c>
      <c r="LB27" s="110" t="str">
        <f t="shared" si="270"/>
        <v>B</v>
      </c>
      <c r="LC27" s="111" t="str">
        <f t="shared" si="271"/>
        <v>Y</v>
      </c>
      <c r="LD27" s="109">
        <f t="shared" si="272"/>
        <v>6</v>
      </c>
      <c r="LE27" s="110" t="str">
        <f t="shared" si="273"/>
        <v>P</v>
      </c>
      <c r="LF27" s="111" t="str">
        <f t="shared" si="274"/>
        <v>N</v>
      </c>
      <c r="LG27" s="109">
        <f t="shared" si="275"/>
        <v>-2</v>
      </c>
      <c r="LH27" s="110" t="str">
        <f t="shared" si="276"/>
        <v>P</v>
      </c>
      <c r="LI27" s="111" t="str">
        <f t="shared" si="277"/>
        <v>N</v>
      </c>
      <c r="LJ27" s="109">
        <f t="shared" si="278"/>
        <v>-2</v>
      </c>
      <c r="LK27" s="110" t="str">
        <f t="shared" si="279"/>
        <v>P</v>
      </c>
      <c r="LL27" s="111" t="str">
        <f t="shared" si="280"/>
        <v>N</v>
      </c>
      <c r="LM27" s="109">
        <f t="shared" si="281"/>
        <v>-6</v>
      </c>
      <c r="LN27" s="110" t="str">
        <f t="shared" si="282"/>
        <v>B</v>
      </c>
      <c r="LO27" s="111" t="str">
        <f t="shared" si="283"/>
        <v>Y</v>
      </c>
      <c r="LP27" s="109">
        <f t="shared" si="284"/>
        <v>0</v>
      </c>
      <c r="LQ27" s="110" t="str">
        <f t="shared" si="285"/>
        <v>P</v>
      </c>
      <c r="LR27" s="111" t="str">
        <f t="shared" si="286"/>
        <v>N</v>
      </c>
      <c r="LS27" s="109">
        <f t="shared" si="287"/>
        <v>-2</v>
      </c>
      <c r="LT27" s="110" t="str">
        <f t="shared" si="288"/>
        <v>P</v>
      </c>
      <c r="LU27" s="111" t="str">
        <f t="shared" si="289"/>
        <v>N</v>
      </c>
      <c r="LV27" s="109">
        <f t="shared" si="290"/>
        <v>4</v>
      </c>
      <c r="LW27" s="110" t="str">
        <f t="shared" si="291"/>
        <v>B</v>
      </c>
      <c r="LX27" s="111" t="str">
        <f t="shared" si="292"/>
        <v>Y</v>
      </c>
      <c r="LY27" s="109">
        <f t="shared" si="293"/>
        <v>10</v>
      </c>
      <c r="LZ27" s="110" t="str">
        <f t="shared" si="294"/>
        <v>B</v>
      </c>
      <c r="MA27" s="111" t="str">
        <f t="shared" si="295"/>
        <v>Y</v>
      </c>
      <c r="MB27" s="109">
        <f t="shared" si="296"/>
        <v>10</v>
      </c>
      <c r="MC27" s="110" t="str">
        <f t="shared" si="297"/>
        <v>P</v>
      </c>
      <c r="MD27" s="111" t="str">
        <f t="shared" si="298"/>
        <v>N</v>
      </c>
      <c r="ME27" s="109">
        <f t="shared" si="299"/>
        <v>-6</v>
      </c>
      <c r="MF27" s="110" t="str">
        <f t="shared" si="300"/>
        <v>B</v>
      </c>
      <c r="MG27" s="111" t="str">
        <f t="shared" si="301"/>
        <v>Y</v>
      </c>
      <c r="MH27" s="109">
        <f t="shared" si="302"/>
        <v>10</v>
      </c>
      <c r="MI27" s="110" t="str">
        <f t="shared" si="303"/>
        <v>B</v>
      </c>
      <c r="MJ27" s="111" t="str">
        <f t="shared" si="304"/>
        <v>Y</v>
      </c>
      <c r="MK27" s="109">
        <f t="shared" si="305"/>
        <v>6</v>
      </c>
      <c r="ML27" s="110" t="str">
        <f t="shared" si="306"/>
        <v>B</v>
      </c>
      <c r="MM27" s="111" t="str">
        <f t="shared" si="307"/>
        <v>Y</v>
      </c>
      <c r="MN27" s="109">
        <f t="shared" si="308"/>
        <v>10</v>
      </c>
      <c r="MO27" s="110" t="str">
        <f t="shared" si="309"/>
        <v>B</v>
      </c>
      <c r="MP27" s="111" t="str">
        <f t="shared" si="310"/>
        <v>Y</v>
      </c>
      <c r="MQ27" s="109">
        <f t="shared" si="311"/>
        <v>6</v>
      </c>
      <c r="MR27" s="110" t="str">
        <f t="shared" si="378"/>
        <v>P</v>
      </c>
      <c r="MS27" s="111" t="str">
        <f t="shared" si="312"/>
        <v>N</v>
      </c>
      <c r="MT27" s="109">
        <f t="shared" si="313"/>
        <v>-4</v>
      </c>
      <c r="MU27" s="110" t="str">
        <f t="shared" si="314"/>
        <v>B</v>
      </c>
      <c r="MV27" s="111" t="str">
        <f t="shared" si="315"/>
        <v>Y</v>
      </c>
      <c r="MW27" s="109">
        <f t="shared" si="316"/>
        <v>0</v>
      </c>
      <c r="MX27" s="110" t="str">
        <f t="shared" si="317"/>
        <v>P</v>
      </c>
      <c r="MY27" s="111" t="str">
        <f t="shared" si="318"/>
        <v>N</v>
      </c>
      <c r="MZ27" s="109">
        <f t="shared" si="319"/>
        <v>0</v>
      </c>
      <c r="NA27" s="110" t="str">
        <f t="shared" si="320"/>
        <v>B</v>
      </c>
      <c r="NB27" s="111" t="str">
        <f t="shared" si="321"/>
        <v>Y</v>
      </c>
      <c r="NC27" s="109">
        <f t="shared" si="322"/>
        <v>4</v>
      </c>
      <c r="ND27" s="110" t="str">
        <f t="shared" si="323"/>
        <v>B</v>
      </c>
      <c r="NE27" s="111" t="str">
        <f t="shared" si="324"/>
        <v>Y</v>
      </c>
      <c r="NF27" s="109">
        <f t="shared" si="325"/>
        <v>6</v>
      </c>
      <c r="NG27" s="110" t="str">
        <f t="shared" si="326"/>
        <v>B</v>
      </c>
      <c r="NH27" s="111" t="str">
        <f t="shared" si="327"/>
        <v>Y</v>
      </c>
      <c r="NI27" s="109">
        <f t="shared" si="328"/>
        <v>2</v>
      </c>
      <c r="NJ27" s="110" t="str">
        <f t="shared" si="329"/>
        <v>B</v>
      </c>
      <c r="NK27" s="111" t="str">
        <f t="shared" si="330"/>
        <v>Y</v>
      </c>
      <c r="NL27" s="109">
        <f t="shared" si="331"/>
        <v>0</v>
      </c>
      <c r="NM27" s="110" t="str">
        <f t="shared" si="332"/>
        <v>B</v>
      </c>
      <c r="NN27" s="111" t="str">
        <f t="shared" si="333"/>
        <v>Y</v>
      </c>
      <c r="NO27" s="109">
        <f t="shared" si="379"/>
        <v>-4</v>
      </c>
      <c r="NP27" s="130">
        <f t="shared" si="380"/>
        <v>10</v>
      </c>
      <c r="NQ27" s="131">
        <f t="shared" si="381"/>
        <v>1</v>
      </c>
      <c r="NR27" s="132" t="str">
        <f t="shared" si="382"/>
        <v/>
      </c>
      <c r="NS27" s="331">
        <f t="shared" si="383"/>
        <v>-4</v>
      </c>
      <c r="NT27" s="325">
        <f t="shared" si="384"/>
        <v>4</v>
      </c>
      <c r="NU27" s="325">
        <f t="shared" si="385"/>
        <v>2</v>
      </c>
      <c r="NV27" s="325">
        <f t="shared" si="386"/>
        <v>-2</v>
      </c>
      <c r="NW27" s="325">
        <f t="shared" si="387"/>
        <v>-4</v>
      </c>
      <c r="NX27" s="325">
        <f t="shared" si="388"/>
        <v>0</v>
      </c>
      <c r="NY27" s="325">
        <f t="shared" si="389"/>
        <v>0</v>
      </c>
      <c r="NZ27" s="325">
        <f t="shared" si="390"/>
        <v>4</v>
      </c>
      <c r="OA27" s="325">
        <f t="shared" si="391"/>
        <v>0</v>
      </c>
      <c r="OB27" s="325" t="str">
        <f t="shared" si="392"/>
        <v>001012</v>
      </c>
      <c r="OC27" s="325">
        <f t="shared" si="393"/>
        <v>-2</v>
      </c>
      <c r="OD27" s="325">
        <f t="shared" si="394"/>
        <v>0</v>
      </c>
      <c r="OE27" s="325">
        <f t="shared" si="395"/>
        <v>0</v>
      </c>
      <c r="OF27" s="325">
        <f t="shared" si="396"/>
        <v>-4</v>
      </c>
      <c r="OG27" s="325">
        <f t="shared" si="397"/>
        <v>4</v>
      </c>
      <c r="OH27" s="325">
        <f t="shared" si="398"/>
        <v>-10</v>
      </c>
      <c r="OI27" s="325">
        <f t="shared" si="399"/>
        <v>10</v>
      </c>
      <c r="OJ27" s="325">
        <f t="shared" si="400"/>
        <v>0</v>
      </c>
      <c r="OK27" s="326">
        <f t="shared" si="401"/>
        <v>10</v>
      </c>
      <c r="OL27" s="326">
        <f t="shared" si="402"/>
        <v>6</v>
      </c>
      <c r="OM27" s="326">
        <f t="shared" si="403"/>
        <v>-6</v>
      </c>
      <c r="ON27" s="326">
        <f t="shared" si="404"/>
        <v>6</v>
      </c>
      <c r="OO27" s="326">
        <f t="shared" si="405"/>
        <v>-4</v>
      </c>
      <c r="OP27" s="326">
        <f t="shared" si="406"/>
        <v>0</v>
      </c>
      <c r="OQ27" s="326">
        <f t="shared" si="407"/>
        <v>0</v>
      </c>
      <c r="OR27" s="326">
        <f t="shared" si="408"/>
        <v>4</v>
      </c>
      <c r="OS27" s="326">
        <f t="shared" si="409"/>
        <v>6</v>
      </c>
      <c r="OT27" s="326">
        <f t="shared" si="410"/>
        <v>2</v>
      </c>
      <c r="OU27" s="326">
        <f t="shared" si="411"/>
        <v>-2</v>
      </c>
      <c r="OV27" s="326">
        <f t="shared" si="412"/>
        <v>0</v>
      </c>
      <c r="OW27" s="326">
        <f t="shared" si="413"/>
        <v>0</v>
      </c>
      <c r="OX27" s="326">
        <f t="shared" si="414"/>
        <v>-4</v>
      </c>
      <c r="OY27" s="326">
        <f t="shared" si="415"/>
        <v>4</v>
      </c>
      <c r="OZ27" s="326">
        <f t="shared" si="416"/>
        <v>-10</v>
      </c>
      <c r="PA27" s="326">
        <f t="shared" si="417"/>
        <v>10</v>
      </c>
      <c r="PB27" s="326">
        <f t="shared" si="418"/>
        <v>-6</v>
      </c>
      <c r="PC27" s="325">
        <f t="shared" si="419"/>
        <v>10</v>
      </c>
      <c r="PD27" s="325">
        <f t="shared" si="420"/>
        <v>6</v>
      </c>
      <c r="PE27" s="325">
        <f t="shared" si="421"/>
        <v>-4</v>
      </c>
      <c r="PF27" s="325">
        <f t="shared" si="422"/>
        <v>0</v>
      </c>
      <c r="PG27" s="325">
        <f t="shared" si="423"/>
        <v>0</v>
      </c>
      <c r="PH27" s="325">
        <f t="shared" si="424"/>
        <v>4</v>
      </c>
      <c r="PI27" s="325">
        <f t="shared" si="425"/>
        <v>6</v>
      </c>
      <c r="PJ27" s="325">
        <f t="shared" si="426"/>
        <v>2</v>
      </c>
      <c r="PK27" s="325">
        <f t="shared" si="427"/>
        <v>-2</v>
      </c>
      <c r="PL27" s="325">
        <f t="shared" si="428"/>
        <v>0</v>
      </c>
      <c r="PM27" s="325">
        <f t="shared" si="429"/>
        <v>0</v>
      </c>
      <c r="PN27" s="325">
        <f t="shared" si="430"/>
        <v>-4</v>
      </c>
      <c r="PO27" s="325">
        <f t="shared" si="431"/>
        <v>4</v>
      </c>
      <c r="PP27" s="325">
        <f t="shared" si="432"/>
        <v>-10</v>
      </c>
      <c r="PQ27" s="325">
        <f t="shared" si="433"/>
        <v>10</v>
      </c>
      <c r="PR27" s="325">
        <f t="shared" si="434"/>
        <v>-6</v>
      </c>
      <c r="PS27" s="325">
        <f t="shared" si="435"/>
        <v>2</v>
      </c>
      <c r="PT27" s="325">
        <f t="shared" si="436"/>
        <v>-2</v>
      </c>
      <c r="PU27" s="326">
        <f t="shared" si="437"/>
        <v>6</v>
      </c>
      <c r="PV27" s="326">
        <f t="shared" si="438"/>
        <v>6</v>
      </c>
      <c r="PW27" s="326">
        <f t="shared" si="439"/>
        <v>-4</v>
      </c>
      <c r="PX27" s="326">
        <f t="shared" si="440"/>
        <v>0</v>
      </c>
      <c r="PY27" s="326">
        <f t="shared" si="441"/>
        <v>0</v>
      </c>
      <c r="PZ27" s="326">
        <f t="shared" si="442"/>
        <v>4</v>
      </c>
      <c r="QA27" s="326">
        <f t="shared" si="443"/>
        <v>6</v>
      </c>
      <c r="QB27" s="326">
        <f t="shared" si="444"/>
        <v>2</v>
      </c>
      <c r="QC27" s="326">
        <f t="shared" si="445"/>
        <v>-2</v>
      </c>
      <c r="QD27" s="326">
        <f t="shared" si="446"/>
        <v>0</v>
      </c>
      <c r="QE27" s="326">
        <f t="shared" si="447"/>
        <v>0</v>
      </c>
      <c r="QF27" s="326">
        <f t="shared" si="448"/>
        <v>-4</v>
      </c>
      <c r="QG27" s="326">
        <f t="shared" si="449"/>
        <v>4</v>
      </c>
      <c r="QH27" s="326">
        <f t="shared" si="450"/>
        <v>-10</v>
      </c>
      <c r="QI27" s="326">
        <f t="shared" si="451"/>
        <v>10</v>
      </c>
      <c r="QJ27" s="326">
        <f t="shared" si="452"/>
        <v>-6</v>
      </c>
      <c r="QK27" s="326">
        <f t="shared" si="453"/>
        <v>10</v>
      </c>
      <c r="QL27" s="326">
        <f t="shared" si="454"/>
        <v>6</v>
      </c>
      <c r="QM27" s="325">
        <f t="shared" si="455"/>
        <v>2</v>
      </c>
      <c r="QN27" s="325">
        <f t="shared" si="456"/>
        <v>6</v>
      </c>
      <c r="QO27" s="325">
        <f t="shared" si="457"/>
        <v>-4</v>
      </c>
      <c r="QP27" s="325">
        <f t="shared" si="458"/>
        <v>0</v>
      </c>
      <c r="QQ27" s="325">
        <f t="shared" si="459"/>
        <v>0</v>
      </c>
      <c r="QR27" s="325">
        <f t="shared" si="460"/>
        <v>4</v>
      </c>
      <c r="QS27" s="325">
        <f t="shared" si="461"/>
        <v>6</v>
      </c>
      <c r="QT27" s="325">
        <f t="shared" si="462"/>
        <v>-2</v>
      </c>
      <c r="QU27" s="325">
        <f t="shared" si="463"/>
        <v>-2</v>
      </c>
      <c r="QV27" s="325">
        <f t="shared" si="464"/>
        <v>-6</v>
      </c>
      <c r="QW27" s="325">
        <f t="shared" si="465"/>
        <v>0</v>
      </c>
      <c r="QX27" s="325">
        <f t="shared" si="466"/>
        <v>0</v>
      </c>
      <c r="QY27" s="325">
        <f t="shared" si="467"/>
        <v>4</v>
      </c>
      <c r="QZ27" s="325">
        <f t="shared" si="468"/>
        <v>10</v>
      </c>
      <c r="RA27" s="325">
        <f t="shared" si="469"/>
        <v>10</v>
      </c>
      <c r="RB27" s="325">
        <f t="shared" si="470"/>
        <v>-6</v>
      </c>
      <c r="RC27" s="325">
        <f t="shared" si="471"/>
        <v>10</v>
      </c>
      <c r="RD27" s="325">
        <f t="shared" si="472"/>
        <v>6</v>
      </c>
      <c r="RE27" s="326">
        <f t="shared" si="473"/>
        <v>10</v>
      </c>
      <c r="RF27" s="326">
        <f t="shared" si="474"/>
        <v>6</v>
      </c>
      <c r="RG27" s="326">
        <f t="shared" si="475"/>
        <v>-4</v>
      </c>
      <c r="RH27" s="326">
        <f t="shared" si="476"/>
        <v>0</v>
      </c>
      <c r="RI27" s="326">
        <f t="shared" si="477"/>
        <v>0</v>
      </c>
      <c r="RJ27" s="326">
        <f t="shared" si="478"/>
        <v>4</v>
      </c>
      <c r="RK27" s="326">
        <f t="shared" si="479"/>
        <v>6</v>
      </c>
      <c r="RL27" s="326">
        <f t="shared" si="480"/>
        <v>2</v>
      </c>
      <c r="RM27" s="326">
        <f t="shared" si="481"/>
        <v>0</v>
      </c>
      <c r="RN27" s="332">
        <f t="shared" si="482"/>
        <v>-4</v>
      </c>
      <c r="RO27" s="108">
        <v>27</v>
      </c>
      <c r="RP27" s="112">
        <f t="shared" si="528"/>
        <v>22</v>
      </c>
      <c r="RQ27" s="110" t="str" cm="1">
        <f t="array" ref="RQ27">IFERROR(INDEX($NS$4:$RN$4,_xlfn.AGGREGATE(15,6,COLUMN($NS$4:$RN$4)-COLUMN($NR$1)/($NS27:$RN27=LARGE($NS27:$RN27,1)),COLUMNS($RN$4:$RN$4))),"")</f>
        <v>DX</v>
      </c>
      <c r="RR27" s="110" t="str" cm="1">
        <f t="array" ref="RR27">IFERROR(INDEX($NS$4:$RN$4,_xlfn.AGGREGATE(15,6,COLUMN($NS$4:$RN$4)-COLUMN($NR$1)/($NS27:$RN27=LARGE($NS27:$RN27,2)),COLUMNS($RN$4:$RO$4))),"")</f>
        <v>ED</v>
      </c>
      <c r="RS27" s="110" t="str" cm="1">
        <f t="array" ref="RS27">IFERROR(INDEX($NS$4:$RN$4,_xlfn.AGGREGATE(15,6,COLUMN($NS$4:$RN$4)-COLUMN($NR$1)/($NS27:$RN27=LARGE($NS27:$RN27,3)),COLUMNS($RN$4:$RP$4))),"")</f>
        <v>FZ</v>
      </c>
      <c r="RT27" s="110" t="str" cm="1">
        <f t="array" ref="RT27">IFERROR(INDEX($NS$4:$RN$4,_xlfn.AGGREGATE(15,6,COLUMN($NS$4:$RN$4)-COLUMN($NR$1)/($NS27:$RN27=LARGE($NS27:$RN27,4)),COLUMNS($RN$4:$RQ$4))),"")</f>
        <v>GF</v>
      </c>
      <c r="RU27" s="110" t="str" cm="1">
        <f t="array" ref="RU27">IFERROR(INDEX($NS$4:$RN$4,_xlfn.AGGREGATE(15,6,COLUMN($NS$4:$RN$4)-COLUMN($NR$1)/($NS27:$RN27=LARGE($NS27:$RN27,5)),COLUMNS($RN$4:$RR$4))),"")</f>
        <v>HV</v>
      </c>
      <c r="RV27" s="110" t="str" cm="1">
        <f t="array" ref="RV27">IFERROR(INDEX($NS$4:$RN$4,_xlfn.AGGREGATE(15,6,COLUMN($NS$4:$RN$4)-COLUMN($NR$1)/($NS27:$RN27=LARGE($NS27:$RN27,6)),COLUMNS($RN$4:$RS$4))),"")</f>
        <v>JX</v>
      </c>
      <c r="RW27" s="108" t="str">
        <f t="shared" si="499"/>
        <v/>
      </c>
      <c r="RX27" s="111" t="str">
        <f t="shared" ca="1" si="500"/>
        <v>R</v>
      </c>
      <c r="RY27" s="111" t="e" cm="1">
        <f t="array" aca="1" ref="RY27" ca="1">IF(INDIRECT(VLOOKUP(RY26,General!AC:AE,3,FALSE)&amp;RO26)&gt;0,RY26,RW26)</f>
        <v>#N/A</v>
      </c>
      <c r="RZ27" s="112">
        <f t="shared" ca="1" si="501"/>
        <v>6</v>
      </c>
      <c r="SA27" s="110" t="s">
        <v>45</v>
      </c>
      <c r="SB27" s="111" t="s">
        <v>45</v>
      </c>
      <c r="SC27" s="111" t="s">
        <v>45</v>
      </c>
      <c r="SD27" s="111" t="s">
        <v>45</v>
      </c>
      <c r="SE27" s="111" t="s">
        <v>45</v>
      </c>
      <c r="SF27" s="109" t="s">
        <v>45</v>
      </c>
      <c r="SG27" s="133" t="e">
        <f ca="1">IF(RQ27="",-1,COUNTIF(INDIRECT(SA27&amp;$DN$10):INDIRECT(SA27&amp;RO27),"Y"))</f>
        <v>#REF!</v>
      </c>
      <c r="SH27" s="136" t="e">
        <f ca="1">IF(RR27="",-1,COUNTIF(INDIRECT(SB27&amp;$DN$10):INDIRECT(SB27&amp;RO27),"Y"))</f>
        <v>#REF!</v>
      </c>
      <c r="SI27" s="136" t="e">
        <f ca="1">IF(RS27="",-1,COUNTIF(INDIRECT(SC27&amp;$DN$10):INDIRECT(SC27&amp;RO27),"Y"))</f>
        <v>#REF!</v>
      </c>
      <c r="SJ27" s="134" t="e">
        <f ca="1">IF(RT27="",-1,COUNTIF(INDIRECT(SD27&amp;$DN$10):INDIRECT(SD27&amp;RO27),"Y"))</f>
        <v>#REF!</v>
      </c>
      <c r="SK27" s="138" t="e">
        <f ca="1">IF(RU27="",-1,COUNTIF(INDIRECT(SE27&amp;$DN$10):INDIRECT(SE27&amp;RO27),"Y"))</f>
        <v>#REF!</v>
      </c>
      <c r="SL27" s="138" t="e">
        <f ca="1">IF(RV27="",-1,COUNTIF(INDIRECT(SF27&amp;$DN$10):INDIRECT(SF27&amp;RO27),"Y"))</f>
        <v>#REF!</v>
      </c>
      <c r="SM27" s="110" t="str" cm="1">
        <f t="array" ref="SM27">IFERROR(INDEX($DP$27:$DU$27,_xlfn.AGGREGATE(15,6,COLUMN($DP$27:$DU$27)-COLUMN($DO$27)/($NR$27:$NW$27=MAX($NR$27:$NW$27)),COLUMNS($DP$27:RQ27))),"")</f>
        <v/>
      </c>
      <c r="SN27" s="111" t="str" cm="1">
        <f t="array" ref="SN27">IFERROR(INDEX($DP$27:$DU$27,_xlfn.AGGREGATE(15,6,COLUMN($DP$27:$DU$27)-COLUMN($DO$27)/($NR$27:$NW$27=MAX($NR$27:$NW$27)),COLUMNS($DP$27:RR27))),"")</f>
        <v/>
      </c>
      <c r="SO27" s="111" t="str" cm="1">
        <f t="array" ref="SO27">IFERROR(INDEX($DP$27:$DU$27,_xlfn.AGGREGATE(15,6,COLUMN($DP$27:$DU$27)-COLUMN($DO$27)/($NR$27:$NW$27=MAX($NR$27:$NW$27)),COLUMNS($DP$27:RS27))),"")</f>
        <v/>
      </c>
      <c r="SP27" s="111" t="str" cm="1">
        <f t="array" ref="SP27">IFERROR(INDEX($DP$27:$DU$27,_xlfn.AGGREGATE(15,6,COLUMN($DP$27:$DU$27)-COLUMN($DO$27)/($NR$27:$NW$27=MAX($NR$27:$NW$27)),COLUMNS($DP$27:RT27))),"")</f>
        <v/>
      </c>
      <c r="SQ27" s="111" t="str" cm="1">
        <f t="array" ref="SQ27">IFERROR(INDEX($DP$27:$DU$27,_xlfn.AGGREGATE(15,6,COLUMN($DP$27:$DU$27)-COLUMN($DO$27)/($NR$27:$NW$27=MAX($NR$27:$NW$27)),COLUMNS($DP$27:RU27))),"")</f>
        <v/>
      </c>
      <c r="SR27" s="109" t="str" cm="1">
        <f t="array" ref="SR27">IFERROR(INDEX($DP$27:$DU$27,_xlfn.AGGREGATE(15,6,COLUMN($DP$27:$DU$27)-COLUMN($DO$27)/($NR$27:$NW$27=MAX($NR$27:$NW$27)),COLUMNS($DP$27:RV27))),"")</f>
        <v/>
      </c>
      <c r="SS27" s="114">
        <f t="shared" ca="1" si="485"/>
        <v>6</v>
      </c>
      <c r="ST27" s="112">
        <f t="shared" ca="1" si="502"/>
        <v>6</v>
      </c>
      <c r="SU27" s="137" t="str" cm="1">
        <f t="array" aca="1" ref="SU27" ca="1">INDEX(SM27:SR27,1,ST27)</f>
        <v/>
      </c>
      <c r="SV27" s="110" t="str">
        <f t="shared" ca="1" si="21"/>
        <v>B</v>
      </c>
      <c r="SW27" s="111" t="str">
        <f t="shared" ca="1" si="22"/>
        <v>T</v>
      </c>
      <c r="SX27" s="111" t="str">
        <f t="shared" si="23"/>
        <v>C</v>
      </c>
      <c r="SY27" s="111" t="str">
        <f t="shared" ca="1" si="12"/>
        <v>B</v>
      </c>
      <c r="SZ27" s="111" t="str">
        <f t="shared" ca="1" si="13"/>
        <v>1</v>
      </c>
      <c r="TA27" s="111" t="str">
        <f t="shared" si="14"/>
        <v>00</v>
      </c>
      <c r="TB27" s="114" t="str">
        <f t="shared" si="334"/>
        <v/>
      </c>
      <c r="TC27" s="114" t="str">
        <f t="shared" si="335"/>
        <v/>
      </c>
      <c r="TD27" s="114" t="str">
        <f t="shared" si="336"/>
        <v/>
      </c>
      <c r="TE27" s="114" t="str">
        <f t="shared" si="337"/>
        <v/>
      </c>
      <c r="TF27" s="114" t="str">
        <f t="shared" si="338"/>
        <v/>
      </c>
      <c r="TG27" s="114" t="str">
        <f t="shared" si="339"/>
        <v/>
      </c>
      <c r="TH27" s="114" t="e">
        <f t="shared" ca="1" si="340"/>
        <v>#VALUE!</v>
      </c>
      <c r="TI27" s="114">
        <f t="shared" ca="1" si="341"/>
        <v>8</v>
      </c>
      <c r="TJ27" s="110">
        <f t="shared" si="15"/>
        <v>-4</v>
      </c>
      <c r="TK27" s="111">
        <f>IF(CC27="",0,IFERROR(VLOOKUP(CC22&amp;CC23&amp;CC24&amp;CC25&amp;CC26&amp;CC27,General!I:J,2,FALSE),0))</f>
        <v>1</v>
      </c>
      <c r="TL27" s="111">
        <f>IF(CF27="",0,IFERROR(VLOOKUP(CF22&amp;CF23&amp;CF24&amp;CF25&amp;CF26&amp;CF27,General!I:J,2,FALSE),0))</f>
        <v>-1</v>
      </c>
      <c r="TM27" s="111">
        <f>IF(CI27="",0,IFERROR(VLOOKUP(CI22&amp;CI23&amp;CI24&amp;CI25&amp;CI26&amp;CI27,General!I:J,2,FALSE),0))</f>
        <v>1</v>
      </c>
      <c r="TN27" s="111">
        <f>IF(CL27="",0,IFERROR(VLOOKUP(CL22&amp;CL23&amp;CL24&amp;CL25&amp;CL26&amp;CL27,General!I:J,2,FALSE),0))</f>
        <v>-1</v>
      </c>
      <c r="TO27" s="111">
        <f>IF(CO27="",0,IFERROR(VLOOKUP(CO22&amp;CO23&amp;CO24&amp;CO25&amp;CO26&amp;CO27,General!I:J,2,FALSE),0))</f>
        <v>-1</v>
      </c>
      <c r="TP27" s="111">
        <f>IF(CR27="",0,IFERROR(VLOOKUP(CR22&amp;CR23&amp;CR24&amp;CR25&amp;CR26&amp;CR27,General!I:J,2,FALSE),0))</f>
        <v>1</v>
      </c>
      <c r="TQ27" s="111">
        <f>IF(CU27="",0,IFERROR(VLOOKUP(CU22&amp;CU23&amp;CU24&amp;CU25&amp;CU26&amp;CU27,General!I:J,2,FALSE),0))</f>
        <v>-1</v>
      </c>
      <c r="TR27" s="111">
        <f>IF(CX27="",0,IFERROR(VLOOKUP(CX22&amp;CX23&amp;CX24&amp;CX25&amp;CX26&amp;CX27,General!I:J,2,FALSE),0))</f>
        <v>1</v>
      </c>
      <c r="TS27" s="111">
        <f>IF(DA27="",0,IFERROR(VLOOKUP(DA22&amp;DA23&amp;DA24&amp;DA25&amp;DA26&amp;DA27,General!I:J,2,FALSE),0))</f>
        <v>1</v>
      </c>
      <c r="TT27" s="111">
        <f>IF(DD27="",0,IFERROR(VLOOKUP(DD22&amp;DD23&amp;DD24&amp;DD25&amp;DD26&amp;DD27,General!I:J,2,FALSE),0))</f>
        <v>1</v>
      </c>
      <c r="TU27" s="111">
        <f>IF(DG27="",0,IFERROR(VLOOKUP(DG22&amp;DG23&amp;DG24&amp;DG25&amp;DG26&amp;DG27,General!I:J,2,FALSE),0))</f>
        <v>-1</v>
      </c>
      <c r="TV27" s="111">
        <f>IF(DJ27="",0,IFERROR(VLOOKUP(DJ22&amp;DJ23&amp;DJ24&amp;DJ25&amp;DJ26&amp;DJ27,General!I:J,2,FALSE),0))</f>
        <v>-1</v>
      </c>
      <c r="TW27" s="111">
        <f>IF(DM27="",0,IFERROR(VLOOKUP(DM22&amp;DM23&amp;DM24&amp;DM25&amp;DM26&amp;DM27,General!I:J,2,FALSE),0))</f>
        <v>1</v>
      </c>
      <c r="TX27" s="111">
        <f>IF(DP27="",0,IFERROR(VLOOKUP(DP22&amp;DP23&amp;DP24&amp;DP25&amp;DP26&amp;DP27,General!I:J,2,FALSE),0))</f>
        <v>1</v>
      </c>
      <c r="TY27" s="111">
        <f>IF(DS27="",0,IFERROR(VLOOKUP(DS22&amp;DS23&amp;DS24&amp;DS25&amp;DS26&amp;DS27,General!I:J,2,FALSE),0))</f>
        <v>-1</v>
      </c>
      <c r="TZ27" s="111">
        <f>IF(DV27="",0,IFERROR(VLOOKUP(DV22&amp;DV23&amp;DV24&amp;DV25&amp;DV26&amp;DV27,General!I:J,2,FALSE),0))</f>
        <v>-1</v>
      </c>
      <c r="UA27" s="111">
        <f>IF(DY27="",0,IFERROR(VLOOKUP(DY22&amp;DY23&amp;DY24&amp;DY25&amp;DY26&amp;DY27,General!I:J,2,FALSE),0))</f>
        <v>1</v>
      </c>
      <c r="UB27" s="111">
        <f>IF(EE27="",0,IFERROR(VLOOKUP(EE22&amp;EE23&amp;EE24&amp;EE25&amp;EE26&amp;EE27,General!I:J,2,FALSE),0))</f>
        <v>1</v>
      </c>
      <c r="UC27" s="111">
        <f>IF(EH27="",0,IFERROR(VLOOKUP(EH22&amp;EH23&amp;EH24&amp;EH25&amp;EH26&amp;EH27,General!I:J,2,FALSE),0))</f>
        <v>1</v>
      </c>
      <c r="UD27" s="111">
        <f>IF(EK27="",0,IFERROR(VLOOKUP(EK22&amp;EK23&amp;EK24&amp;EK25&amp;EK26&amp;EK27,General!I:J,2,FALSE),0))</f>
        <v>-1</v>
      </c>
      <c r="UE27" s="111">
        <f>IF(EN27="",0,IFERROR(VLOOKUP(EN22&amp;EN23&amp;EN24&amp;EN25&amp;EN26&amp;EN27,General!I:J,2,FALSE),0))</f>
        <v>1</v>
      </c>
      <c r="UF27" s="111">
        <f>IF(EQ27="",0,IFERROR(VLOOKUP(EQ22&amp;EQ23&amp;EQ24&amp;EQ25&amp;EQ26&amp;EQ27,General!I:J,2,FALSE),0))</f>
        <v>-1</v>
      </c>
      <c r="UG27" s="111">
        <f>IF(ET27="",0,IFERROR(VLOOKUP(ET22&amp;ET23&amp;ET24&amp;ET25&amp;ET26&amp;ET27,General!I:J,2,FALSE),0))</f>
        <v>1</v>
      </c>
      <c r="UH27" s="111">
        <f>IF(EW27="",0,IFERROR(VLOOKUP(EW22&amp;EW23&amp;EW24&amp;EW25&amp;EW26&amp;EW27,General!I:J,2,FALSE),0))</f>
        <v>-1</v>
      </c>
      <c r="UI27" s="111">
        <f>IF(EZ27="",0,IFERROR(VLOOKUP(EZ22&amp;EZ23&amp;EZ24&amp;EZ25&amp;EZ26&amp;EZ27,General!I:J,2,FALSE),0))</f>
        <v>1</v>
      </c>
      <c r="UJ27" s="111">
        <f>IF(FC27="",0,IFERROR(VLOOKUP(FC22&amp;FC23&amp;FC24&amp;FC25&amp;FC26&amp;FC27,General!I:J,2,FALSE),0))</f>
        <v>1</v>
      </c>
      <c r="UK27" s="111">
        <f>IF(FF27="",0,IFERROR(VLOOKUP(FF22&amp;FF23&amp;FF24&amp;FF25&amp;FF26&amp;FF27,General!I:J,2,FALSE),0))</f>
        <v>1</v>
      </c>
      <c r="UL27" s="111">
        <f>IF(FI27="",0,IFERROR(VLOOKUP(FI22&amp;FI23&amp;FI24&amp;FI25&amp;FI26&amp;FI27,General!I:J,2,FALSE),0))</f>
        <v>-1</v>
      </c>
      <c r="UM27" s="111">
        <f>IF(FL27="",0,IFERROR(VLOOKUP(FL22&amp;FL23&amp;FL24&amp;FL25&amp;FL26&amp;FL27,General!I:J,2,FALSE),0))</f>
        <v>-1</v>
      </c>
      <c r="UN27" s="111">
        <f>IF(FO27="",0,IFERROR(VLOOKUP(FO22&amp;FO23&amp;FO24&amp;FO25&amp;FO26&amp;FO27,General!I:J,2,FALSE),0))</f>
        <v>1</v>
      </c>
      <c r="UO27" s="111">
        <f>IF(FR27="",0,IFERROR(VLOOKUP(FR22&amp;FR23&amp;FR24&amp;FR25&amp;FR26&amp;FR27,General!I:J,2,FALSE),0))</f>
        <v>1</v>
      </c>
      <c r="UP27" s="111">
        <f>IF(FU27="",0,IFERROR(VLOOKUP(FU22&amp;FU23&amp;FU24&amp;FU25&amp;FU26&amp;FU27,General!I:J,2,FALSE),0))</f>
        <v>-1</v>
      </c>
      <c r="UQ27" s="111">
        <f>IF(FX27="",0,IFERROR(VLOOKUP(FX22&amp;FX23&amp;FX24&amp;FX25&amp;FX26&amp;FX27,General!I:J,2,FALSE),0))</f>
        <v>-1</v>
      </c>
      <c r="UR27" s="111">
        <f>IF(GA27="",0,IFERROR(VLOOKUP(GA22&amp;GA23&amp;GA24&amp;GA25&amp;GA26&amp;GA27,General!I:J,2,FALSE),0))</f>
        <v>1</v>
      </c>
      <c r="US27" s="111">
        <f>IF(GD27="",0,IFERROR(VLOOKUP(GD22&amp;GD23&amp;GD24&amp;GD25&amp;GD26&amp;GD27,General!I:J,2,FALSE),0))</f>
        <v>-1</v>
      </c>
      <c r="UT27" s="111">
        <f>IF(GG27="",0,IFERROR(VLOOKUP(GG22&amp;GG23&amp;GG24&amp;GG25&amp;GG26&amp;GG27,General!I:J,2,FALSE),0))</f>
        <v>1</v>
      </c>
      <c r="UU27" s="111">
        <f>IF(GJ27="",0,IFERROR(VLOOKUP(GJ22&amp;GJ23&amp;GJ24&amp;GJ25&amp;GJ26&amp;GJ27,General!I:J,2,FALSE),0))</f>
        <v>1</v>
      </c>
      <c r="UV27" s="111">
        <f>IF(GM27="",0,IFERROR(VLOOKUP(GM22&amp;GM23&amp;GM24&amp;GM25&amp;GM26&amp;GM27,General!I:J,2,FALSE),0))</f>
        <v>-1</v>
      </c>
      <c r="UW27" s="111">
        <f>IF(GP27="",0,IFERROR(VLOOKUP(GP22&amp;GP23&amp;GP24&amp;GP25&amp;GP26&amp;GP27,General!I:J,2,FALSE),0))</f>
        <v>1</v>
      </c>
      <c r="UX27" s="111">
        <f>IF(GS27="",0,IFERROR(VLOOKUP(GS22&amp;GS23&amp;GS24&amp;GS25&amp;GS26&amp;GS27,General!I:J,2,FALSE),0))</f>
        <v>-1</v>
      </c>
      <c r="UY27" s="111">
        <f>IF(GV27="",0,IFERROR(VLOOKUP(GV22&amp;GV23&amp;GV24&amp;GV25&amp;GV26&amp;GV27,General!I:J,2,FALSE),0))</f>
        <v>1</v>
      </c>
      <c r="UZ27" s="111">
        <f>IF(GY27="",0,IFERROR(VLOOKUP(GY22&amp;GY23&amp;GY24&amp;GY25&amp;GY26&amp;GY27,General!I:J,2,FALSE),0))</f>
        <v>1</v>
      </c>
      <c r="VA27" s="111">
        <f>IF(HB27="",0,IFERROR(VLOOKUP(HB22&amp;HB23&amp;HB24&amp;HB25&amp;HB26&amp;HB27,General!I:J,2,FALSE),0))</f>
        <v>1</v>
      </c>
      <c r="VB27" s="111">
        <f>IF(HE27="",0,IFERROR(VLOOKUP(HE22&amp;HE23&amp;HE24&amp;HE25&amp;HE26&amp;HE27,General!I:J,2,FALSE),0))</f>
        <v>-1</v>
      </c>
      <c r="VC27" s="111">
        <f>IF(HH27="",0,IFERROR(VLOOKUP(HH22&amp;HH23&amp;HH24&amp;HH25&amp;HH26&amp;HH27,General!I:J,2,FALSE),0))</f>
        <v>-1</v>
      </c>
      <c r="VD27" s="111">
        <f>IF(HK27="",0,IFERROR(VLOOKUP(HK22&amp;HK23&amp;HK24&amp;HK25&amp;HK26&amp;HK27,General!I:J,2,FALSE),0))</f>
        <v>1</v>
      </c>
      <c r="VE27" s="111">
        <f>IF(HN27="",0,IFERROR(VLOOKUP(HN22&amp;HN23&amp;HN24&amp;HN25&amp;HN26&amp;HN27,General!I:J,2,FALSE),0))</f>
        <v>1</v>
      </c>
      <c r="VF27" s="111">
        <f>IF(HQ27="",0,IFERROR(VLOOKUP(HQ22&amp;HQ23&amp;HQ24&amp;HQ25&amp;HQ26&amp;HQ27,General!I:J,2,FALSE),0))</f>
        <v>-1</v>
      </c>
      <c r="VG27" s="111">
        <f>IF(HT27="",0,IFERROR(VLOOKUP(HT22&amp;HT23&amp;HT24&amp;HT25&amp;HT26&amp;HT27,General!I:J,2,FALSE),0))</f>
        <v>-1</v>
      </c>
      <c r="VH27" s="111">
        <f>IF(HW27="",0,IFERROR(VLOOKUP(HW22&amp;HW23&amp;HW24&amp;HW25&amp;HW26&amp;HW27,General!I:J,2,FALSE),0))</f>
        <v>1</v>
      </c>
      <c r="VI27" s="111">
        <f>IF(HZ27="",0,IFERROR(VLOOKUP(HZ22&amp;HZ23&amp;HZ24&amp;HZ25&amp;HZ26&amp;HZ27,General!I:J,2,FALSE),0))</f>
        <v>-1</v>
      </c>
      <c r="VJ27" s="111">
        <f>IF(FF27="",0,IFERROR(VLOOKUP(FF22&amp;FF23&amp;FF24&amp;FF25&amp;FF26&amp;FF27,General!I:J,2,FALSE),0))</f>
        <v>1</v>
      </c>
      <c r="VK27" s="111">
        <f>IF(FI27="",0,IFERROR(VLOOKUP(FI22&amp;FI23&amp;FI24&amp;FI25&amp;FI26&amp;FI27,General!I:J,2,FALSE),0))</f>
        <v>-1</v>
      </c>
      <c r="VL27" s="111">
        <f>IF(II27="",0,IFERROR(VLOOKUP(II22&amp;II23&amp;II24&amp;II25&amp;II26&amp;II27,General!I:J,2,FALSE),0))</f>
        <v>1</v>
      </c>
      <c r="VM27" s="111">
        <f>IF(IL27="",0,IFERROR(VLOOKUP(IL22&amp;IL23&amp;IL24&amp;IL25&amp;IL26&amp;IL27,General!I:J,2,FALSE),0))</f>
        <v>1</v>
      </c>
      <c r="VN27" s="111">
        <f>IF(IO27="",0,IFERROR(VLOOKUP(IO22&amp;IO23&amp;IO24&amp;IO25&amp;IO26&amp;IO27,General!I:J,2,FALSE),0))</f>
        <v>-1</v>
      </c>
      <c r="VO27" s="111">
        <f>IF(IR27="",0,IFERROR(VLOOKUP(IR22&amp;IR23&amp;IR24&amp;IR25&amp;IR26&amp;IR27,General!I:J,2,FALSE),0))</f>
        <v>1</v>
      </c>
      <c r="VP27" s="111">
        <f>IF(IU27="",0,IFERROR(VLOOKUP(IU22&amp;IU23&amp;IU24&amp;IU25&amp;IU26&amp;IU27,General!I:J,2,FALSE),0))</f>
        <v>-1</v>
      </c>
      <c r="VQ27" s="111">
        <f>IF(IX27="",0,IFERROR(VLOOKUP(IX22&amp;IX23&amp;IX24&amp;IX25&amp;IX26&amp;IX27,General!I:J,2,FALSE),0))</f>
        <v>1</v>
      </c>
      <c r="VR27" s="111">
        <f>IF(JA27="",0,IFERROR(VLOOKUP(JA22&amp;JA23&amp;JA24&amp;JA25&amp;JA26&amp;JA27,General!I:J,2,FALSE),0))</f>
        <v>1</v>
      </c>
      <c r="VS27" s="111">
        <f>IF(JD27="",0,IFERROR(VLOOKUP(JD22&amp;JD23&amp;JD24&amp;JD25&amp;JD26&amp;JD27,General!I:J,2,FALSE),0))</f>
        <v>1</v>
      </c>
      <c r="VT27" s="111">
        <f>IF(JG27="",0,IFERROR(VLOOKUP(JG22&amp;JG23&amp;JG24&amp;JG25&amp;JG26&amp;JG27,General!I:J,2,FALSE),0))</f>
        <v>-1</v>
      </c>
      <c r="VU27" s="111">
        <f>IF(JJ27="",0,IFERROR(VLOOKUP(JJ22&amp;JJ23&amp;JJ24&amp;JJ25&amp;JJ26&amp;JJ27,General!I:J,2,FALSE),0))</f>
        <v>-1</v>
      </c>
      <c r="VV27" s="111">
        <f>IF(JM27="",0,IFERROR(VLOOKUP(JM22&amp;JM23&amp;JM24&amp;JM25&amp;JM26&amp;JM27,General!I:J,2,FALSE),0))</f>
        <v>1</v>
      </c>
      <c r="VW27" s="111">
        <f>IF(JP27="",0,IFERROR(VLOOKUP(JP22&amp;JP23&amp;JP24&amp;JP25&amp;JP26&amp;JP27,General!I:J,2,FALSE),0))</f>
        <v>1</v>
      </c>
      <c r="VX27" s="111">
        <f>IF(JS27="",0,IFERROR(VLOOKUP(JS22&amp;JS23&amp;JS24&amp;JS25&amp;JS26&amp;JS27,General!I:J,2,FALSE),0))</f>
        <v>-1</v>
      </c>
      <c r="VY27" s="111">
        <f>IF(JV27="",0,IFERROR(VLOOKUP(JV22&amp;JV23&amp;JV24&amp;JV25&amp;JV26&amp;JV27,General!I:J,2,FALSE),0))</f>
        <v>-1</v>
      </c>
      <c r="VZ27" s="111">
        <f>IF(JY27="",0,IFERROR(VLOOKUP(JY22&amp;JY23&amp;JY24&amp;JY25&amp;JY26&amp;JY27,General!I:J,2,FALSE),0))</f>
        <v>1</v>
      </c>
      <c r="WA27" s="111">
        <f>IF(KB27="",0,IFERROR(VLOOKUP(KB22&amp;KB23&amp;KB24&amp;KB25&amp;KB26&amp;KB27,General!I:J,2,FALSE),0))</f>
        <v>-1</v>
      </c>
      <c r="WB27" s="111">
        <f>IF(KE27="",0,IFERROR(VLOOKUP(KE22&amp;KE23&amp;KE24&amp;KE25&amp;KE26&amp;KE27,General!I:J,2,FALSE),0))</f>
        <v>1</v>
      </c>
      <c r="WC27" s="111">
        <f>IF(KH27="",0,IFERROR(VLOOKUP(KH22&amp;KH23&amp;KH24&amp;KH25&amp;KH26&amp;KH27,General!I:J,2,FALSE),0))</f>
        <v>1</v>
      </c>
      <c r="WD27" s="111">
        <f>IF(KK27="",0,IFERROR(VLOOKUP(KK22&amp;KK23&amp;KK24&amp;KK25&amp;KK26&amp;KK27,General!I:J,2,FALSE),0))</f>
        <v>-1</v>
      </c>
      <c r="WE27" s="111">
        <f>IF(KN27="",0,IFERROR(VLOOKUP(KN22&amp;KN23&amp;KN24&amp;KN25&amp;KN26&amp;KN27,General!I:J,2,FALSE),0))</f>
        <v>1</v>
      </c>
      <c r="WF27" s="111">
        <f>IF(KQ27="",0,IFERROR(VLOOKUP(KQ22&amp;KQ23&amp;KQ24&amp;KQ25&amp;KQ26&amp;KQ27,General!I:J,2,FALSE),0))</f>
        <v>-1</v>
      </c>
      <c r="WG27" s="111">
        <f>IF(KT27="",0,IFERROR(VLOOKUP(KT22&amp;KT23&amp;KT24&amp;KT25&amp;KT26&amp;KT27,General!I:J,2,FALSE),0))</f>
        <v>1</v>
      </c>
      <c r="WH27" s="111">
        <f>IF(KW27="",0,IFERROR(VLOOKUP(KW22&amp;KW23&amp;KW24&amp;KW25&amp;KW26&amp;KW27,General!I:J,2,FALSE),0))</f>
        <v>-1</v>
      </c>
      <c r="WI27" s="111">
        <f>IF(KZ27="",0,IFERROR(VLOOKUP(KZ22&amp;KZ23&amp;KZ24&amp;KZ25&amp;KZ26&amp;KZ27,General!I:J,2,FALSE),0))</f>
        <v>1</v>
      </c>
      <c r="WJ27" s="111">
        <f>IF(LC27="",0,IFERROR(VLOOKUP(LC22&amp;LC23&amp;LC24&amp;LC25&amp;LC26&amp;LC27,General!I:J,2,FALSE),0))</f>
        <v>1</v>
      </c>
      <c r="WK27" s="111">
        <f>IF(LF27="",0,IFERROR(VLOOKUP(LF22&amp;LF23&amp;LF24&amp;LF25&amp;LF26&amp;LF27,General!I:J,2,FALSE),0))</f>
        <v>-1</v>
      </c>
      <c r="WL27" s="111">
        <f>IF(LI27="",0,IFERROR(VLOOKUP(LI22&amp;LI23&amp;LI24&amp;LI25&amp;LI26&amp;LI27,General!I:J,2,FALSE),0))</f>
        <v>-1</v>
      </c>
      <c r="WM27" s="111">
        <f>IF(LL27="",0,IFERROR(VLOOKUP(LL22&amp;LL23&amp;LL24&amp;LL25&amp;LL26&amp;LL27,General!I:J,2,FALSE),0))</f>
        <v>-1</v>
      </c>
      <c r="WN27" s="111">
        <f>IF(LO27="",0,IFERROR(VLOOKUP(LO22&amp;LO23&amp;LO24&amp;LO25&amp;LO26&amp;LO27,General!I:J,2,FALSE),0))</f>
        <v>1</v>
      </c>
      <c r="WO27" s="111">
        <f>IF(LR27="",0,IFERROR(VLOOKUP(LR22&amp;LR23&amp;LR24&amp;LR25&amp;LR26&amp;LR27,General!I:J,2,FALSE),0))</f>
        <v>-1</v>
      </c>
      <c r="WP27" s="111">
        <f>IF(LU27="",0,IFERROR(VLOOKUP(LU22&amp;LU23&amp;LU24&amp;LU25&amp;LU26&amp;LU27,General!I:J,2,FALSE),0))</f>
        <v>-1</v>
      </c>
      <c r="WQ27" s="111">
        <f>IF(LX27="",0,IFERROR(VLOOKUP(LX22&amp;LX23&amp;LX24&amp;LX25&amp;LX26&amp;LX27,General!I:J,2,FALSE),0))</f>
        <v>1</v>
      </c>
      <c r="WR27" s="111">
        <f>IF(MA27="",0,IFERROR(VLOOKUP(MA22&amp;MA23&amp;MA24&amp;MA25&amp;MA26&amp;MA27,General!I:J,2,FALSE),0))</f>
        <v>1</v>
      </c>
      <c r="WS27" s="111">
        <f>IF(MD27="",0,IFERROR(VLOOKUP(MD22&amp;MD23&amp;MD24&amp;MD25&amp;MD26&amp;MD27,General!I:J,2,FALSE),0))</f>
        <v>-1</v>
      </c>
      <c r="WT27" s="111">
        <f>IF(MG27="",0,IFERROR(VLOOKUP(MG22&amp;MG23&amp;MG24&amp;MG25&amp;MG26&amp;MG27,General!I:J,2,FALSE),0))</f>
        <v>1</v>
      </c>
      <c r="WU27" s="111">
        <f>IF(MJ27="",0,IFERROR(VLOOKUP(MJ22&amp;MJ23&amp;MJ24&amp;MJ25&amp;MJ26&amp;MJ27,General!I:J,2,FALSE),0))</f>
        <v>1</v>
      </c>
      <c r="WV27" s="111">
        <f>IF(MM27="",0,IFERROR(VLOOKUP(MM22&amp;MM23&amp;MM24&amp;MM25&amp;MM26&amp;MM27,General!I:J,2,FALSE),0))</f>
        <v>1</v>
      </c>
      <c r="WW27" s="111">
        <f>IF(MP27="",0,IFERROR(VLOOKUP(MP22&amp;MP23&amp;MP24&amp;MP25&amp;MP26&amp;MP27,General!I:J,2,FALSE),0))</f>
        <v>1</v>
      </c>
      <c r="WX27" s="111">
        <f>IF(MS27="",0,IFERROR(VLOOKUP(MS22&amp;MS23&amp;MS24&amp;MS25&amp;MS26&amp;MS27,General!I:J,2,FALSE),0))</f>
        <v>-1</v>
      </c>
      <c r="WY27" s="111">
        <f>IF(MV27="",0,IFERROR(VLOOKUP(MV22&amp;MV23&amp;MV24&amp;MV25&amp;MV26&amp;MV27,General!I:J,2,FALSE),0))</f>
        <v>1</v>
      </c>
      <c r="WZ27" s="111">
        <f>IF(MY27="",0,IFERROR(VLOOKUP(MY22&amp;MY23&amp;MY24&amp;MY25&amp;MY26&amp;MY27,General!I:J,2,FALSE),0))</f>
        <v>-1</v>
      </c>
      <c r="XA27" s="111">
        <f>IF(NB27="",0,IFERROR(VLOOKUP(NB22&amp;NB23&amp;NB24&amp;NB25&amp;NB26&amp;NB27,General!I:J,2,FALSE),0))</f>
        <v>1</v>
      </c>
      <c r="XB27" s="111">
        <f>IF(NE27="",0,IFERROR(VLOOKUP(NE22&amp;NE23&amp;NE24&amp;NE25&amp;NE26&amp;NE27,General!I:J,2,FALSE),0))</f>
        <v>1</v>
      </c>
      <c r="XC27" s="111">
        <f>IF(NH27="",0,IFERROR(VLOOKUP(NH22&amp;NH23&amp;NH24&amp;NH25&amp;NH26&amp;NH27,General!I:J,2,FALSE),0))</f>
        <v>1</v>
      </c>
      <c r="XD27" s="111">
        <f>IF(NK27="",0,IFERROR(VLOOKUP(NK22&amp;NK23&amp;NK24&amp;NK25&amp;NK26&amp;NK27,General!I:J,2,FALSE),0))</f>
        <v>1</v>
      </c>
      <c r="XE27" s="109">
        <f>IF(NN27="",0,IFERROR(VLOOKUP(NN22&amp;NN23&amp;NN24&amp;NN25&amp;NN26&amp;NN27,General!I:J,2,FALSE),0))</f>
        <v>1</v>
      </c>
      <c r="XF27" s="155">
        <f>IF(EB27="",0,IFERROR(VLOOKUP(EB22&amp;EB23&amp;EB24&amp;EB25&amp;EB26&amp;EB27,General!I:J,2,FALSE),0))</f>
        <v>-1</v>
      </c>
      <c r="XG27" s="109">
        <v>0</v>
      </c>
      <c r="XH27" s="114" t="str">
        <f t="shared" si="486"/>
        <v/>
      </c>
      <c r="XI27" s="114" t="str">
        <f t="shared" ca="1" si="342"/>
        <v>N</v>
      </c>
      <c r="XJ27" s="114" t="str">
        <f t="shared" ca="1" si="343"/>
        <v>N</v>
      </c>
      <c r="XK27" s="114" t="str">
        <f t="shared" si="344"/>
        <v>N</v>
      </c>
      <c r="XL27" s="114" t="str">
        <f t="shared" si="345"/>
        <v/>
      </c>
      <c r="XM27" s="150" t="str">
        <f t="shared" si="346"/>
        <v/>
      </c>
      <c r="XN27" s="114" t="str">
        <f t="shared" si="347"/>
        <v/>
      </c>
      <c r="XO27" s="114" t="str">
        <f t="shared" si="348"/>
        <v/>
      </c>
      <c r="XP27" s="114" t="str">
        <f t="shared" si="349"/>
        <v/>
      </c>
      <c r="XQ27" s="114" t="str">
        <f t="shared" si="350"/>
        <v/>
      </c>
      <c r="XR27" s="114" t="str">
        <f t="shared" si="351"/>
        <v/>
      </c>
      <c r="XS27" s="114" t="str">
        <f t="shared" si="3"/>
        <v/>
      </c>
      <c r="XT27" s="114">
        <f t="shared" si="4"/>
        <v>3</v>
      </c>
      <c r="XU27" s="114" t="str">
        <f t="shared" si="540"/>
        <v>20100</v>
      </c>
      <c r="XV27" s="114" t="str">
        <f t="shared" si="540"/>
        <v>01012</v>
      </c>
      <c r="XW27" s="114" t="str">
        <f t="shared" si="487"/>
        <v>120100</v>
      </c>
      <c r="XX27" s="114" t="str">
        <f t="shared" si="487"/>
        <v>001012</v>
      </c>
      <c r="XY27" s="114" t="str">
        <f t="shared" si="488"/>
        <v>B</v>
      </c>
      <c r="XZ27" s="114" t="str">
        <f t="shared" si="489"/>
        <v>B</v>
      </c>
      <c r="YA27" s="114" t="str">
        <f t="shared" ca="1" si="353"/>
        <v/>
      </c>
      <c r="YB27" s="114" t="str">
        <f t="shared" ca="1" si="354"/>
        <v/>
      </c>
      <c r="YC27" s="114" t="str">
        <f t="shared" ca="1" si="355"/>
        <v>1</v>
      </c>
      <c r="YD27" s="114" t="str">
        <f t="shared" ca="1" si="356"/>
        <v/>
      </c>
      <c r="YE27" s="114" t="str">
        <f t="shared" si="357"/>
        <v>0</v>
      </c>
      <c r="YF27" s="114" t="str">
        <f t="shared" si="358"/>
        <v/>
      </c>
      <c r="YG27" s="114" t="str">
        <f t="shared" ca="1" si="490"/>
        <v/>
      </c>
      <c r="YH27" s="114" t="str">
        <f t="shared" ca="1" si="491"/>
        <v/>
      </c>
      <c r="YI27" s="114" t="str">
        <f t="shared" si="492"/>
        <v/>
      </c>
      <c r="YJ27" s="114" t="str">
        <f t="shared" si="359"/>
        <v/>
      </c>
      <c r="YK27" s="114"/>
      <c r="YL27" s="114">
        <v>0</v>
      </c>
      <c r="YM27" s="114">
        <v>0</v>
      </c>
      <c r="YN27" s="114">
        <v>0</v>
      </c>
      <c r="YO27" s="114">
        <v>0</v>
      </c>
      <c r="YP27" s="114">
        <v>1</v>
      </c>
      <c r="YQ27" s="98"/>
      <c r="YR27" s="114">
        <v>0</v>
      </c>
      <c r="YS27" s="114">
        <v>0</v>
      </c>
      <c r="YU27" s="152">
        <f>LARGE(NS27:RN27,1)</f>
        <v>10</v>
      </c>
      <c r="YV27" s="152">
        <f>LARGE(NS27:RN27,2)</f>
        <v>10</v>
      </c>
      <c r="YW27" s="152">
        <f>LARGE(NS27:RN27,3)</f>
        <v>10</v>
      </c>
      <c r="YX27" s="152">
        <f>LARGE(NS27:RN27,4)</f>
        <v>10</v>
      </c>
      <c r="YY27" s="152">
        <f>LARGE(NS27:RN27,5)</f>
        <v>10</v>
      </c>
      <c r="YZ27" s="1" t="str">
        <f>IF(M26="","",INDEX($NS$4:$RN$4,MATCH(YU26,$NS26:$RN26,0)))</f>
        <v>ED</v>
      </c>
      <c r="ZA27" s="1" t="str">
        <f>IF(M26="","",INDEX($NS$4:$RN$4,MATCH(YV26,$NS26:$RN26,0)))</f>
        <v>ED</v>
      </c>
      <c r="ZB27" s="1" t="str">
        <f>IF(M26="","",INDEX($NS$4:$RN$4,MATCH(YW26,$NS26:$RN26,0)))</f>
        <v>ED</v>
      </c>
      <c r="ZC27" s="1" t="str">
        <f>IF(M26="","",INDEX($NS$4:$RN$4,MATCH(YX26,$NS26:$RN26,0)))</f>
        <v>ED</v>
      </c>
      <c r="ZD27" s="1" t="str">
        <f>IF(M26="","",INDEX($NS$4:$RN$4,MATCH(YY26,$NS26:$RN26,0)))</f>
        <v>ED</v>
      </c>
      <c r="ZE27" s="1" t="str" cm="1">
        <f t="array" aca="1" ref="ZE27" ca="1">IF(INDIRECT(VLOOKUP(ZE26,General!AC:AE,3,FALSE)&amp;RO26)&gt;=9,ZE26,YZ27)</f>
        <v>GF</v>
      </c>
      <c r="ZF27" s="1" t="str" cm="1">
        <f t="array" aca="1" ref="ZF27" ca="1">IF(AND(INDIRECT(VLOOKUP(ZF26,General!AC:AE,3,FALSE)&amp;RO26)&gt;1,ZF26&lt;&gt;ZE27),ZF26,IF(YZ27&lt;&gt;ZE27,YZ27,IF(AND(YZ27=ZA27,YZ27=ZB27),ZC27,IF(YZ27=ZA27,ZB27,ZA27))))</f>
        <v>DX</v>
      </c>
      <c r="ZG27" s="1" t="str">
        <f t="shared" si="503"/>
        <v>CT</v>
      </c>
      <c r="ZH27" s="1" t="str" cm="1">
        <f t="array" aca="1" ref="ZH27" ca="1">INDIRECT(ZE27&amp;RO27)</f>
        <v>B</v>
      </c>
      <c r="ZI27" s="1" t="str" cm="1">
        <f t="array" aca="1" ref="ZI27" ca="1">INDIRECT(ZF27&amp;RO27)</f>
        <v>B</v>
      </c>
      <c r="ZJ27" s="1" t="str" cm="1">
        <f t="array" aca="1" ref="ZJ27" ca="1">INDIRECT(ZG27&amp;RO27)</f>
        <v>P</v>
      </c>
      <c r="ZK27" s="1" t="str">
        <f ca="1">VLOOKUP(ZE27,General!AF:AG,2,FALSE)</f>
        <v>S37</v>
      </c>
      <c r="ZL27" s="1" t="str">
        <f ca="1">VLOOKUP(ZF27,General!AF:AG,2,FALSE)</f>
        <v xml:space="preserve">L5O </v>
      </c>
      <c r="ZM27" s="1" t="str">
        <f>VLOOKUP(ZG27,General!AF:AG,2,FALSE)</f>
        <v>T</v>
      </c>
      <c r="ZN27" s="1" t="str">
        <f t="shared" ca="1" si="504"/>
        <v>Y</v>
      </c>
      <c r="ZO27" s="1" t="str">
        <f t="shared" ca="1" si="505"/>
        <v>Y</v>
      </c>
      <c r="ZP27" s="1" t="str">
        <f t="shared" si="506"/>
        <v>Y</v>
      </c>
      <c r="ZR27" s="1">
        <f t="shared" si="1"/>
        <v>1</v>
      </c>
    </row>
    <row r="28" spans="1:694" ht="15.75" thickBot="1">
      <c r="A28" s="1">
        <v>14</v>
      </c>
      <c r="B28" s="9" t="str">
        <f t="shared" ca="1" si="509"/>
        <v>B1</v>
      </c>
      <c r="C28" s="54" t="str">
        <f t="shared" ca="1" si="510"/>
        <v/>
      </c>
      <c r="D28" s="49" t="str">
        <f t="shared" ca="1" si="511"/>
        <v/>
      </c>
      <c r="E28" s="50" t="str">
        <f t="shared" ca="1" si="511"/>
        <v>B</v>
      </c>
      <c r="F28" s="8" t="str">
        <f t="shared" ca="1" si="512"/>
        <v>W</v>
      </c>
      <c r="H28" s="57"/>
      <c r="I28" s="49"/>
      <c r="J28" s="50"/>
      <c r="K28" s="8"/>
      <c r="L28" s="32"/>
      <c r="M28" s="68" t="s">
        <v>6</v>
      </c>
      <c r="O28" s="11">
        <v>0</v>
      </c>
      <c r="P28" s="12">
        <v>0</v>
      </c>
      <c r="Q28" s="23">
        <v>0</v>
      </c>
      <c r="R28" s="48">
        <v>0</v>
      </c>
      <c r="S28" s="48">
        <f t="shared" ca="1" si="513"/>
        <v>1</v>
      </c>
      <c r="T28" s="65" t="str">
        <f t="shared" ca="1" si="514"/>
        <v/>
      </c>
      <c r="U28" s="4">
        <f ca="1">IF(M28="","",IF(B28="NB",U27,IF(T28="",SUM($T$5:$T28)+S28,SUM($T$5:$T28))))</f>
        <v>25</v>
      </c>
      <c r="V28" s="61" t="str">
        <f t="shared" ca="1" si="0"/>
        <v/>
      </c>
      <c r="W28" s="35">
        <f t="shared" ca="1" si="515"/>
        <v>1</v>
      </c>
      <c r="X28" s="37" t="str">
        <f t="shared" ca="1" si="516"/>
        <v>W</v>
      </c>
      <c r="Y28" s="9" t="str">
        <f t="shared" ca="1" si="16"/>
        <v>D</v>
      </c>
      <c r="Z28" s="4" t="str">
        <f t="shared" si="17"/>
        <v>D</v>
      </c>
      <c r="AA28" s="4" t="str">
        <f t="shared" si="18"/>
        <v>C</v>
      </c>
      <c r="AB28" s="4" t="str">
        <f t="shared" ca="1" si="494"/>
        <v>W</v>
      </c>
      <c r="AC28" s="4">
        <f t="shared" si="495"/>
        <v>0</v>
      </c>
      <c r="AD28" s="4">
        <f t="shared" si="496"/>
        <v>0</v>
      </c>
      <c r="AE28" s="1" t="str">
        <f t="shared" ca="1" si="25"/>
        <v/>
      </c>
      <c r="AF28" s="1" t="str">
        <f t="shared" ca="1" si="26"/>
        <v>B</v>
      </c>
      <c r="AG28" s="1" t="str">
        <f t="shared" ca="1" si="497"/>
        <v>B</v>
      </c>
      <c r="AH28" s="1" t="str">
        <f t="shared" ca="1" si="27"/>
        <v/>
      </c>
      <c r="AI28" s="1" t="str">
        <f t="shared" ca="1" si="28"/>
        <v>B</v>
      </c>
      <c r="AJ28" s="1" t="str">
        <f t="shared" ca="1" si="29"/>
        <v/>
      </c>
      <c r="AK28" s="1">
        <f t="shared" ca="1" si="360"/>
        <v>0</v>
      </c>
      <c r="AL28" s="1">
        <f t="shared" ca="1" si="361"/>
        <v>1</v>
      </c>
      <c r="AM28" s="1">
        <f t="shared" ca="1" si="9"/>
        <v>10</v>
      </c>
      <c r="AN28" s="1">
        <f t="shared" ca="1" si="30"/>
        <v>1</v>
      </c>
      <c r="AO28" s="1" t="str">
        <f t="shared" ca="1" si="526"/>
        <v>S</v>
      </c>
      <c r="AP28" s="1" t="str">
        <f t="shared" ca="1" si="31"/>
        <v>Y</v>
      </c>
      <c r="AQ28" s="1" t="str">
        <f t="shared" si="32"/>
        <v>N</v>
      </c>
      <c r="AR28" s="1" t="str">
        <f t="shared" si="33"/>
        <v>N</v>
      </c>
      <c r="AS28" s="1">
        <f t="shared" ca="1" si="34"/>
        <v>1</v>
      </c>
      <c r="AT28" s="14" t="str">
        <f t="shared" ca="1" si="362"/>
        <v>N</v>
      </c>
      <c r="AU28" s="1" t="str">
        <f t="shared" ca="1" si="35"/>
        <v>N</v>
      </c>
      <c r="AV28" s="1" t="str">
        <f t="shared" ca="1" si="36"/>
        <v>N</v>
      </c>
      <c r="AW28" s="1" t="str">
        <f t="shared" ca="1" si="37"/>
        <v>N</v>
      </c>
      <c r="AX28" s="1" t="str">
        <f t="shared" ca="1" si="38"/>
        <v>B</v>
      </c>
      <c r="AY28" s="1" t="str">
        <f t="shared" si="39"/>
        <v/>
      </c>
      <c r="AZ28" s="1" t="str">
        <f t="shared" si="10"/>
        <v/>
      </c>
      <c r="BA28" s="1">
        <f t="shared" si="11"/>
        <v>4</v>
      </c>
      <c r="BB28" s="1" t="str">
        <f t="shared" si="538"/>
        <v>01000</v>
      </c>
      <c r="BC28" s="1" t="str">
        <f t="shared" si="538"/>
        <v>10123</v>
      </c>
      <c r="BD28" s="1" t="str">
        <f t="shared" si="363"/>
        <v>201000</v>
      </c>
      <c r="BE28" s="1" t="str">
        <f t="shared" si="363"/>
        <v>010123</v>
      </c>
      <c r="BF28" s="1" t="str">
        <f t="shared" si="364"/>
        <v>B</v>
      </c>
      <c r="BG28" s="1" t="str">
        <f t="shared" ca="1" si="41"/>
        <v>L4W</v>
      </c>
      <c r="BH28" s="1" t="str">
        <f t="shared" ca="1" si="365"/>
        <v>B</v>
      </c>
      <c r="BI28" s="1" t="str">
        <f t="shared" ca="1" si="42"/>
        <v/>
      </c>
      <c r="BJ28" s="1" t="str">
        <f t="shared" ca="1" si="366"/>
        <v>B</v>
      </c>
      <c r="BK28" s="1" t="str">
        <f t="shared" ca="1" si="43"/>
        <v>0</v>
      </c>
      <c r="BL28" s="1" t="str">
        <f t="shared" ca="1" si="367"/>
        <v>B</v>
      </c>
      <c r="BM28" s="1">
        <f t="shared" ca="1" si="368"/>
        <v>1</v>
      </c>
      <c r="BN28" s="1">
        <f t="shared" ca="1" si="369"/>
        <v>1</v>
      </c>
      <c r="BO28" s="1">
        <f t="shared" ca="1" si="370"/>
        <v>1</v>
      </c>
      <c r="BR28" s="1">
        <f>General!A26</f>
        <v>0</v>
      </c>
      <c r="BS28" s="1">
        <f>General!B26</f>
        <v>0</v>
      </c>
      <c r="BT28" s="1">
        <f>General!C26</f>
        <v>0</v>
      </c>
      <c r="BU28" s="1">
        <f>General!D26</f>
        <v>0</v>
      </c>
      <c r="BW28" s="1" t="str">
        <f>General!F26</f>
        <v>WLWW</v>
      </c>
      <c r="BX28" s="1">
        <f>General!G26</f>
        <v>1</v>
      </c>
      <c r="BZ28" s="1">
        <f t="shared" si="2"/>
        <v>1</v>
      </c>
      <c r="CA28" s="1" t="str">
        <f t="shared" ref="CA28" si="542">CH28</f>
        <v>B</v>
      </c>
      <c r="CB28" s="110" t="str">
        <f t="shared" si="44"/>
        <v>B</v>
      </c>
      <c r="CC28" s="111" t="str">
        <f t="shared" si="45"/>
        <v>Y</v>
      </c>
      <c r="CD28" s="109">
        <f t="shared" si="46"/>
        <v>-3</v>
      </c>
      <c r="CE28" s="110" t="str">
        <f t="shared" si="47"/>
        <v>P</v>
      </c>
      <c r="CF28" s="111" t="str">
        <f t="shared" si="48"/>
        <v>N</v>
      </c>
      <c r="CG28" s="109">
        <f t="shared" si="49"/>
        <v>3</v>
      </c>
      <c r="CH28" s="110" t="str">
        <f t="shared" si="50"/>
        <v>B</v>
      </c>
      <c r="CI28" s="111" t="str">
        <f t="shared" si="51"/>
        <v>Y</v>
      </c>
      <c r="CJ28" s="109">
        <f t="shared" si="52"/>
        <v>3</v>
      </c>
      <c r="CK28" s="110" t="str">
        <f t="shared" si="53"/>
        <v>P</v>
      </c>
      <c r="CL28" s="111" t="str">
        <f t="shared" si="54"/>
        <v>N</v>
      </c>
      <c r="CM28" s="109">
        <f t="shared" si="55"/>
        <v>-3</v>
      </c>
      <c r="CN28" s="110" t="str">
        <f t="shared" si="371"/>
        <v>B</v>
      </c>
      <c r="CO28" s="111" t="str">
        <f t="shared" si="56"/>
        <v>Y</v>
      </c>
      <c r="CP28" s="109">
        <f t="shared" si="57"/>
        <v>-3</v>
      </c>
      <c r="CQ28" s="110" t="str">
        <f t="shared" si="58"/>
        <v>B</v>
      </c>
      <c r="CR28" s="111" t="str">
        <f t="shared" si="59"/>
        <v>Y</v>
      </c>
      <c r="CS28" s="109">
        <f t="shared" si="60"/>
        <v>1</v>
      </c>
      <c r="CT28" s="110" t="str">
        <f t="shared" si="61"/>
        <v>P</v>
      </c>
      <c r="CU28" s="111" t="str">
        <f t="shared" si="62"/>
        <v>N</v>
      </c>
      <c r="CV28" s="109">
        <f t="shared" si="63"/>
        <v>-1</v>
      </c>
      <c r="CW28" s="110" t="str">
        <f t="shared" si="64"/>
        <v>P</v>
      </c>
      <c r="CX28" s="111" t="str">
        <f t="shared" si="65"/>
        <v>N</v>
      </c>
      <c r="CY28" s="112">
        <f t="shared" si="66"/>
        <v>3</v>
      </c>
      <c r="CZ28" s="110" t="str">
        <f t="shared" si="67"/>
        <v>P</v>
      </c>
      <c r="DA28" s="111" t="str">
        <f t="shared" si="68"/>
        <v>N</v>
      </c>
      <c r="DB28" s="109">
        <f t="shared" si="69"/>
        <v>-1</v>
      </c>
      <c r="DC28" s="110" t="str">
        <f t="shared" si="70"/>
        <v>B</v>
      </c>
      <c r="DD28" s="111" t="str">
        <f t="shared" si="71"/>
        <v>Y</v>
      </c>
      <c r="DE28" s="109">
        <f t="shared" si="72"/>
        <v>3</v>
      </c>
      <c r="DF28" s="110" t="str">
        <f t="shared" si="73"/>
        <v>P</v>
      </c>
      <c r="DG28" s="111" t="str">
        <f t="shared" si="74"/>
        <v>N</v>
      </c>
      <c r="DH28" s="109">
        <f t="shared" si="75"/>
        <v>-3</v>
      </c>
      <c r="DI28" s="110" t="str">
        <f t="shared" si="76"/>
        <v>B</v>
      </c>
      <c r="DJ28" s="111" t="str">
        <f t="shared" si="77"/>
        <v>Y</v>
      </c>
      <c r="DK28" s="109">
        <f t="shared" si="78"/>
        <v>1</v>
      </c>
      <c r="DL28" s="110" t="str">
        <f t="shared" si="79"/>
        <v>P</v>
      </c>
      <c r="DM28" s="111" t="str">
        <f t="shared" si="80"/>
        <v>N</v>
      </c>
      <c r="DN28" s="109">
        <f t="shared" si="81"/>
        <v>-1</v>
      </c>
      <c r="DO28" s="110" t="str">
        <f t="shared" si="82"/>
        <v>P</v>
      </c>
      <c r="DP28" s="111" t="str">
        <f t="shared" si="83"/>
        <v>N</v>
      </c>
      <c r="DQ28" s="109">
        <f t="shared" si="84"/>
        <v>-5</v>
      </c>
      <c r="DR28" s="110" t="str">
        <f t="shared" si="85"/>
        <v>B</v>
      </c>
      <c r="DS28" s="111" t="str">
        <f t="shared" si="86"/>
        <v>Y</v>
      </c>
      <c r="DT28" s="109">
        <f t="shared" si="87"/>
        <v>5</v>
      </c>
      <c r="DU28" s="110" t="str">
        <f t="shared" si="88"/>
        <v>B</v>
      </c>
      <c r="DV28" s="111" t="str">
        <f t="shared" si="89"/>
        <v>Y</v>
      </c>
      <c r="DW28" s="109">
        <f t="shared" si="90"/>
        <v>-9</v>
      </c>
      <c r="DX28" s="110" t="str">
        <f t="shared" si="91"/>
        <v>P</v>
      </c>
      <c r="DY28" s="111" t="str">
        <f t="shared" si="92"/>
        <v>N</v>
      </c>
      <c r="DZ28" s="109">
        <f t="shared" si="93"/>
        <v>9</v>
      </c>
      <c r="EA28" s="110" t="str">
        <f t="shared" si="94"/>
        <v>B</v>
      </c>
      <c r="EB28" s="111" t="str">
        <f t="shared" si="95"/>
        <v>Y</v>
      </c>
      <c r="EC28" s="109">
        <f t="shared" si="96"/>
        <v>1</v>
      </c>
      <c r="ED28" s="110" t="str">
        <f t="shared" si="372"/>
        <v>B</v>
      </c>
      <c r="EE28" s="111" t="str">
        <f t="shared" si="97"/>
        <v>Y</v>
      </c>
      <c r="EF28" s="109">
        <f t="shared" si="98"/>
        <v>10</v>
      </c>
      <c r="EG28" s="110" t="str">
        <f t="shared" si="99"/>
        <v>B</v>
      </c>
      <c r="EH28" s="111" t="str">
        <f t="shared" si="100"/>
        <v>Y</v>
      </c>
      <c r="EI28" s="109">
        <f t="shared" si="101"/>
        <v>7</v>
      </c>
      <c r="EJ28" s="108" t="str">
        <f t="shared" si="102"/>
        <v>P</v>
      </c>
      <c r="EK28" s="111" t="str">
        <f t="shared" si="103"/>
        <v>N</v>
      </c>
      <c r="EL28" s="109">
        <f t="shared" si="104"/>
        <v>-7</v>
      </c>
      <c r="EM28" s="110" t="str">
        <f t="shared" si="105"/>
        <v>B</v>
      </c>
      <c r="EN28" s="111" t="str">
        <f t="shared" si="106"/>
        <v>Y</v>
      </c>
      <c r="EO28" s="109">
        <f t="shared" si="107"/>
        <v>7</v>
      </c>
      <c r="EP28" s="110" t="str">
        <f t="shared" si="373"/>
        <v>B</v>
      </c>
      <c r="EQ28" s="111" t="str">
        <f t="shared" si="108"/>
        <v>Y</v>
      </c>
      <c r="ER28" s="109">
        <f t="shared" si="109"/>
        <v>-3</v>
      </c>
      <c r="ES28" s="110" t="str">
        <f t="shared" si="110"/>
        <v>B</v>
      </c>
      <c r="ET28" s="111" t="str">
        <f t="shared" si="111"/>
        <v>Y</v>
      </c>
      <c r="EU28" s="109">
        <f t="shared" si="112"/>
        <v>1</v>
      </c>
      <c r="EV28" s="110" t="str">
        <f t="shared" si="113"/>
        <v>P</v>
      </c>
      <c r="EW28" s="111" t="str">
        <f t="shared" si="114"/>
        <v>N</v>
      </c>
      <c r="EX28" s="109">
        <f t="shared" si="115"/>
        <v>-1</v>
      </c>
      <c r="EY28" s="110" t="str">
        <f t="shared" si="116"/>
        <v>P</v>
      </c>
      <c r="EZ28" s="111" t="str">
        <f t="shared" si="117"/>
        <v>N</v>
      </c>
      <c r="FA28" s="112">
        <f t="shared" si="118"/>
        <v>3</v>
      </c>
      <c r="FB28" s="110" t="str">
        <f t="shared" si="119"/>
        <v>B</v>
      </c>
      <c r="FC28" s="111" t="str">
        <f t="shared" si="120"/>
        <v>Y</v>
      </c>
      <c r="FD28" s="109">
        <f t="shared" si="121"/>
        <v>7</v>
      </c>
      <c r="FE28" s="110" t="str">
        <f t="shared" si="122"/>
        <v>B</v>
      </c>
      <c r="FF28" s="111" t="str">
        <f t="shared" si="123"/>
        <v>Y</v>
      </c>
      <c r="FG28" s="109">
        <f t="shared" si="124"/>
        <v>3</v>
      </c>
      <c r="FH28" s="110" t="str">
        <f t="shared" si="125"/>
        <v>P</v>
      </c>
      <c r="FI28" s="111" t="str">
        <f t="shared" si="126"/>
        <v>N</v>
      </c>
      <c r="FJ28" s="109">
        <f t="shared" si="127"/>
        <v>-3</v>
      </c>
      <c r="FK28" s="110" t="str">
        <f t="shared" si="128"/>
        <v>B</v>
      </c>
      <c r="FL28" s="111" t="str">
        <f t="shared" si="129"/>
        <v>Y</v>
      </c>
      <c r="FM28" s="109">
        <f t="shared" si="130"/>
        <v>1</v>
      </c>
      <c r="FN28" s="110" t="str">
        <f t="shared" si="131"/>
        <v>P</v>
      </c>
      <c r="FO28" s="111" t="str">
        <f t="shared" si="132"/>
        <v>N</v>
      </c>
      <c r="FP28" s="109">
        <f t="shared" si="133"/>
        <v>-1</v>
      </c>
      <c r="FQ28" s="110" t="str">
        <f t="shared" si="134"/>
        <v>P</v>
      </c>
      <c r="FR28" s="111" t="str">
        <f t="shared" si="135"/>
        <v>N</v>
      </c>
      <c r="FS28" s="109">
        <f t="shared" si="136"/>
        <v>-5</v>
      </c>
      <c r="FT28" s="110" t="str">
        <f t="shared" si="137"/>
        <v>B</v>
      </c>
      <c r="FU28" s="111" t="str">
        <f t="shared" si="138"/>
        <v>Y</v>
      </c>
      <c r="FV28" s="109">
        <f t="shared" si="139"/>
        <v>5</v>
      </c>
      <c r="FW28" s="110" t="str">
        <f t="shared" si="140"/>
        <v>B</v>
      </c>
      <c r="FX28" s="111" t="str">
        <f t="shared" si="141"/>
        <v>Y</v>
      </c>
      <c r="FY28" s="109">
        <f t="shared" si="142"/>
        <v>-9</v>
      </c>
      <c r="FZ28" s="110" t="str">
        <f t="shared" si="143"/>
        <v>P</v>
      </c>
      <c r="GA28" s="111" t="str">
        <f t="shared" si="144"/>
        <v>N</v>
      </c>
      <c r="GB28" s="109">
        <f t="shared" si="145"/>
        <v>9</v>
      </c>
      <c r="GC28" s="110" t="str">
        <f t="shared" si="146"/>
        <v>P</v>
      </c>
      <c r="GD28" s="111" t="str">
        <f t="shared" si="147"/>
        <v>N</v>
      </c>
      <c r="GE28" s="109">
        <f t="shared" si="148"/>
        <v>-7</v>
      </c>
      <c r="GF28" s="110" t="str">
        <f t="shared" si="149"/>
        <v>B</v>
      </c>
      <c r="GG28" s="111" t="str">
        <f t="shared" si="150"/>
        <v>Y</v>
      </c>
      <c r="GH28" s="109">
        <f t="shared" si="151"/>
        <v>10</v>
      </c>
      <c r="GI28" s="110" t="str">
        <f t="shared" si="152"/>
        <v>B</v>
      </c>
      <c r="GJ28" s="111" t="str">
        <f t="shared" si="153"/>
        <v>Y</v>
      </c>
      <c r="GK28" s="109">
        <f t="shared" si="154"/>
        <v>7</v>
      </c>
      <c r="GL28" s="110" t="str">
        <f t="shared" si="374"/>
        <v>B</v>
      </c>
      <c r="GM28" s="111" t="str">
        <f t="shared" si="155"/>
        <v>Y</v>
      </c>
      <c r="GN28" s="109">
        <f t="shared" si="156"/>
        <v>-3</v>
      </c>
      <c r="GO28" s="110" t="str">
        <f t="shared" si="157"/>
        <v>B</v>
      </c>
      <c r="GP28" s="111" t="str">
        <f t="shared" si="158"/>
        <v>Y</v>
      </c>
      <c r="GQ28" s="109">
        <f t="shared" si="159"/>
        <v>1</v>
      </c>
      <c r="GR28" s="110" t="str">
        <f t="shared" si="160"/>
        <v>P</v>
      </c>
      <c r="GS28" s="111" t="str">
        <f t="shared" si="161"/>
        <v>N</v>
      </c>
      <c r="GT28" s="109">
        <f t="shared" si="162"/>
        <v>-1</v>
      </c>
      <c r="GU28" s="110" t="str">
        <f t="shared" si="163"/>
        <v>P</v>
      </c>
      <c r="GV28" s="111" t="str">
        <f t="shared" si="164"/>
        <v>N</v>
      </c>
      <c r="GW28" s="112">
        <f t="shared" si="165"/>
        <v>3</v>
      </c>
      <c r="GX28" s="110" t="str">
        <f t="shared" si="166"/>
        <v>B</v>
      </c>
      <c r="GY28" s="111" t="str">
        <f t="shared" si="167"/>
        <v>Y</v>
      </c>
      <c r="GZ28" s="109">
        <f t="shared" si="168"/>
        <v>7</v>
      </c>
      <c r="HA28" s="110" t="str">
        <f t="shared" si="169"/>
        <v>B</v>
      </c>
      <c r="HB28" s="111" t="str">
        <f t="shared" si="170"/>
        <v>Y</v>
      </c>
      <c r="HC28" s="109">
        <f t="shared" si="171"/>
        <v>3</v>
      </c>
      <c r="HD28" s="110" t="str">
        <f t="shared" si="172"/>
        <v>P</v>
      </c>
      <c r="HE28" s="111" t="str">
        <f t="shared" si="173"/>
        <v>N</v>
      </c>
      <c r="HF28" s="109">
        <f t="shared" si="174"/>
        <v>-3</v>
      </c>
      <c r="HG28" s="110" t="str">
        <f t="shared" si="175"/>
        <v>B</v>
      </c>
      <c r="HH28" s="111" t="str">
        <f t="shared" si="176"/>
        <v>Y</v>
      </c>
      <c r="HI28" s="109">
        <f t="shared" si="177"/>
        <v>1</v>
      </c>
      <c r="HJ28" s="110" t="str">
        <f t="shared" si="178"/>
        <v>P</v>
      </c>
      <c r="HK28" s="111" t="str">
        <f t="shared" si="179"/>
        <v>N</v>
      </c>
      <c r="HL28" s="109">
        <f t="shared" si="180"/>
        <v>-1</v>
      </c>
      <c r="HM28" s="110" t="str">
        <f t="shared" si="181"/>
        <v>P</v>
      </c>
      <c r="HN28" s="111" t="str">
        <f t="shared" si="182"/>
        <v>N</v>
      </c>
      <c r="HO28" s="109">
        <f t="shared" si="183"/>
        <v>-5</v>
      </c>
      <c r="HP28" s="110" t="str">
        <f t="shared" si="184"/>
        <v>B</v>
      </c>
      <c r="HQ28" s="111" t="str">
        <f t="shared" si="185"/>
        <v>Y</v>
      </c>
      <c r="HR28" s="109">
        <f t="shared" si="186"/>
        <v>5</v>
      </c>
      <c r="HS28" s="110" t="str">
        <f t="shared" si="187"/>
        <v>B</v>
      </c>
      <c r="HT28" s="111" t="str">
        <f t="shared" si="188"/>
        <v>Y</v>
      </c>
      <c r="HU28" s="109">
        <f t="shared" si="189"/>
        <v>-9</v>
      </c>
      <c r="HV28" s="110" t="str">
        <f t="shared" si="190"/>
        <v>P</v>
      </c>
      <c r="HW28" s="111" t="str">
        <f t="shared" si="191"/>
        <v>N</v>
      </c>
      <c r="HX28" s="109">
        <f t="shared" si="192"/>
        <v>9</v>
      </c>
      <c r="HY28" s="110" t="str">
        <f t="shared" si="193"/>
        <v>P</v>
      </c>
      <c r="HZ28" s="111" t="str">
        <f t="shared" si="194"/>
        <v>N</v>
      </c>
      <c r="IA28" s="109">
        <f t="shared" si="195"/>
        <v>-7</v>
      </c>
      <c r="IB28" s="110" t="str">
        <f t="shared" si="196"/>
        <v>B</v>
      </c>
      <c r="IC28" s="111" t="str">
        <f t="shared" si="197"/>
        <v>Y</v>
      </c>
      <c r="ID28" s="109">
        <f t="shared" si="198"/>
        <v>3</v>
      </c>
      <c r="IE28" s="110" t="str">
        <f t="shared" si="199"/>
        <v>B</v>
      </c>
      <c r="IF28" s="111" t="str">
        <f t="shared" si="200"/>
        <v>Y</v>
      </c>
      <c r="IG28" s="109">
        <f t="shared" si="201"/>
        <v>-3</v>
      </c>
      <c r="IH28" s="110" t="str">
        <f t="shared" si="202"/>
        <v>B</v>
      </c>
      <c r="II28" s="111" t="str">
        <f t="shared" si="203"/>
        <v>Y</v>
      </c>
      <c r="IJ28" s="109">
        <f t="shared" si="204"/>
        <v>7</v>
      </c>
      <c r="IK28" s="110" t="str">
        <f t="shared" si="205"/>
        <v>B</v>
      </c>
      <c r="IL28" s="111" t="str">
        <f t="shared" si="206"/>
        <v>Y</v>
      </c>
      <c r="IM28" s="109">
        <f t="shared" si="207"/>
        <v>7</v>
      </c>
      <c r="IN28" s="110" t="str">
        <f t="shared" si="375"/>
        <v>B</v>
      </c>
      <c r="IO28" s="111" t="str">
        <f t="shared" si="208"/>
        <v>Y</v>
      </c>
      <c r="IP28" s="109">
        <f t="shared" si="209"/>
        <v>-3</v>
      </c>
      <c r="IQ28" s="110" t="str">
        <f t="shared" si="210"/>
        <v>B</v>
      </c>
      <c r="IR28" s="111" t="str">
        <f t="shared" si="211"/>
        <v>Y</v>
      </c>
      <c r="IS28" s="109">
        <f t="shared" si="212"/>
        <v>1</v>
      </c>
      <c r="IT28" s="110" t="str">
        <f t="shared" si="213"/>
        <v>P</v>
      </c>
      <c r="IU28" s="111" t="str">
        <f t="shared" si="214"/>
        <v>N</v>
      </c>
      <c r="IV28" s="109">
        <f t="shared" si="215"/>
        <v>-1</v>
      </c>
      <c r="IW28" s="110" t="str">
        <f t="shared" si="216"/>
        <v>P</v>
      </c>
      <c r="IX28" s="111" t="str">
        <f t="shared" si="217"/>
        <v>N</v>
      </c>
      <c r="IY28" s="109">
        <f t="shared" si="218"/>
        <v>3</v>
      </c>
      <c r="IZ28" s="110" t="str">
        <f t="shared" si="219"/>
        <v>B</v>
      </c>
      <c r="JA28" s="111" t="str">
        <f t="shared" si="220"/>
        <v>Y</v>
      </c>
      <c r="JB28" s="109">
        <f t="shared" si="221"/>
        <v>7</v>
      </c>
      <c r="JC28" s="110" t="str">
        <f t="shared" si="222"/>
        <v>B</v>
      </c>
      <c r="JD28" s="111" t="str">
        <f t="shared" si="223"/>
        <v>Y</v>
      </c>
      <c r="JE28" s="109">
        <f t="shared" si="224"/>
        <v>3</v>
      </c>
      <c r="JF28" s="110" t="str">
        <f t="shared" si="225"/>
        <v>P</v>
      </c>
      <c r="JG28" s="111" t="str">
        <f t="shared" si="226"/>
        <v>N</v>
      </c>
      <c r="JH28" s="109">
        <f t="shared" si="227"/>
        <v>-3</v>
      </c>
      <c r="JI28" s="110" t="str">
        <f t="shared" si="228"/>
        <v>B</v>
      </c>
      <c r="JJ28" s="111" t="str">
        <f t="shared" si="229"/>
        <v>Y</v>
      </c>
      <c r="JK28" s="109">
        <f t="shared" si="230"/>
        <v>1</v>
      </c>
      <c r="JL28" s="110" t="str">
        <f t="shared" si="231"/>
        <v>P</v>
      </c>
      <c r="JM28" s="111" t="str">
        <f t="shared" si="232"/>
        <v>N</v>
      </c>
      <c r="JN28" s="109">
        <f t="shared" si="233"/>
        <v>-1</v>
      </c>
      <c r="JO28" s="110" t="str">
        <f t="shared" si="234"/>
        <v>P</v>
      </c>
      <c r="JP28" s="111" t="str">
        <f t="shared" si="235"/>
        <v>N</v>
      </c>
      <c r="JQ28" s="109">
        <f t="shared" si="236"/>
        <v>-5</v>
      </c>
      <c r="JR28" s="110" t="str">
        <f t="shared" si="237"/>
        <v>B</v>
      </c>
      <c r="JS28" s="111" t="str">
        <f t="shared" si="238"/>
        <v>Y</v>
      </c>
      <c r="JT28" s="109">
        <f t="shared" si="239"/>
        <v>5</v>
      </c>
      <c r="JU28" s="110" t="str">
        <f t="shared" si="240"/>
        <v>B</v>
      </c>
      <c r="JV28" s="111" t="str">
        <f t="shared" si="241"/>
        <v>Y</v>
      </c>
      <c r="JW28" s="109">
        <f t="shared" si="242"/>
        <v>-9</v>
      </c>
      <c r="JX28" s="110" t="str">
        <f t="shared" si="243"/>
        <v>P</v>
      </c>
      <c r="JY28" s="111" t="str">
        <f t="shared" si="244"/>
        <v>N</v>
      </c>
      <c r="JZ28" s="109">
        <f t="shared" si="245"/>
        <v>9</v>
      </c>
      <c r="KA28" s="110" t="str">
        <f t="shared" si="246"/>
        <v>P</v>
      </c>
      <c r="KB28" s="111" t="str">
        <f t="shared" si="247"/>
        <v>N</v>
      </c>
      <c r="KC28" s="109">
        <f t="shared" si="248"/>
        <v>-7</v>
      </c>
      <c r="KD28" s="110" t="str">
        <f t="shared" si="376"/>
        <v>B</v>
      </c>
      <c r="KE28" s="111" t="str">
        <f t="shared" si="249"/>
        <v>Y</v>
      </c>
      <c r="KF28" s="109">
        <f t="shared" si="250"/>
        <v>10</v>
      </c>
      <c r="KG28" s="110" t="str">
        <f t="shared" si="251"/>
        <v>B</v>
      </c>
      <c r="KH28" s="111" t="str">
        <f t="shared" si="252"/>
        <v>Y</v>
      </c>
      <c r="KI28" s="109">
        <f t="shared" si="253"/>
        <v>7</v>
      </c>
      <c r="KJ28" s="110" t="s">
        <v>6</v>
      </c>
      <c r="KK28" s="111" t="str">
        <f t="shared" si="254"/>
        <v>Y</v>
      </c>
      <c r="KL28" s="109">
        <f t="shared" si="255"/>
        <v>3</v>
      </c>
      <c r="KM28" s="110" t="str">
        <f t="shared" si="256"/>
        <v>B</v>
      </c>
      <c r="KN28" s="111" t="str">
        <f t="shared" si="257"/>
        <v>Y</v>
      </c>
      <c r="KO28" s="109">
        <f t="shared" si="258"/>
        <v>7</v>
      </c>
      <c r="KP28" s="110" t="str">
        <f t="shared" si="377"/>
        <v>B</v>
      </c>
      <c r="KQ28" s="111" t="str">
        <f t="shared" si="259"/>
        <v>Y</v>
      </c>
      <c r="KR28" s="109">
        <f t="shared" si="260"/>
        <v>-3</v>
      </c>
      <c r="KS28" s="110" t="str">
        <f t="shared" si="261"/>
        <v>B</v>
      </c>
      <c r="KT28" s="111" t="str">
        <f t="shared" si="262"/>
        <v>Y</v>
      </c>
      <c r="KU28" s="109">
        <f t="shared" si="263"/>
        <v>1</v>
      </c>
      <c r="KV28" s="110" t="str">
        <f t="shared" si="264"/>
        <v>P</v>
      </c>
      <c r="KW28" s="111" t="str">
        <f t="shared" si="265"/>
        <v>N</v>
      </c>
      <c r="KX28" s="109">
        <f t="shared" si="266"/>
        <v>-1</v>
      </c>
      <c r="KY28" s="110" t="str">
        <f t="shared" si="267"/>
        <v>P</v>
      </c>
      <c r="KZ28" s="111" t="str">
        <f t="shared" si="268"/>
        <v>N</v>
      </c>
      <c r="LA28" s="109">
        <f t="shared" si="269"/>
        <v>3</v>
      </c>
      <c r="LB28" s="110" t="str">
        <f t="shared" si="270"/>
        <v>B</v>
      </c>
      <c r="LC28" s="111" t="str">
        <f t="shared" si="271"/>
        <v>Y</v>
      </c>
      <c r="LD28" s="109">
        <f t="shared" si="272"/>
        <v>7</v>
      </c>
      <c r="LE28" s="110" t="str">
        <f t="shared" si="273"/>
        <v>P</v>
      </c>
      <c r="LF28" s="111" t="str">
        <f t="shared" si="274"/>
        <v>N</v>
      </c>
      <c r="LG28" s="109">
        <f t="shared" si="275"/>
        <v>-3</v>
      </c>
      <c r="LH28" s="110" t="str">
        <f t="shared" si="276"/>
        <v>P</v>
      </c>
      <c r="LI28" s="111" t="str">
        <f t="shared" si="277"/>
        <v>N</v>
      </c>
      <c r="LJ28" s="109">
        <f t="shared" si="278"/>
        <v>-3</v>
      </c>
      <c r="LK28" s="110" t="str">
        <f t="shared" si="279"/>
        <v>P</v>
      </c>
      <c r="LL28" s="111" t="str">
        <f t="shared" si="280"/>
        <v>N</v>
      </c>
      <c r="LM28" s="109">
        <f t="shared" si="281"/>
        <v>-7</v>
      </c>
      <c r="LN28" s="110" t="str">
        <f t="shared" si="282"/>
        <v>P</v>
      </c>
      <c r="LO28" s="111" t="str">
        <f t="shared" si="283"/>
        <v>N</v>
      </c>
      <c r="LP28" s="109">
        <f t="shared" si="284"/>
        <v>-1</v>
      </c>
      <c r="LQ28" s="110" t="str">
        <f t="shared" si="285"/>
        <v>P</v>
      </c>
      <c r="LR28" s="111" t="str">
        <f t="shared" si="286"/>
        <v>N</v>
      </c>
      <c r="LS28" s="109">
        <f t="shared" si="287"/>
        <v>-3</v>
      </c>
      <c r="LT28" s="110" t="str">
        <f t="shared" si="288"/>
        <v>B</v>
      </c>
      <c r="LU28" s="111" t="str">
        <f t="shared" si="289"/>
        <v>Y</v>
      </c>
      <c r="LV28" s="109">
        <f t="shared" si="290"/>
        <v>5</v>
      </c>
      <c r="LW28" s="110" t="str">
        <f t="shared" si="291"/>
        <v>P</v>
      </c>
      <c r="LX28" s="111" t="str">
        <f t="shared" si="292"/>
        <v>N</v>
      </c>
      <c r="LY28" s="109">
        <f t="shared" si="293"/>
        <v>9</v>
      </c>
      <c r="LZ28" s="110" t="str">
        <f t="shared" si="294"/>
        <v>P</v>
      </c>
      <c r="MA28" s="111" t="str">
        <f t="shared" si="295"/>
        <v>N</v>
      </c>
      <c r="MB28" s="109">
        <f t="shared" si="296"/>
        <v>9</v>
      </c>
      <c r="MC28" s="110" t="str">
        <f t="shared" si="297"/>
        <v>P</v>
      </c>
      <c r="MD28" s="111" t="str">
        <f t="shared" si="298"/>
        <v>N</v>
      </c>
      <c r="ME28" s="109">
        <f t="shared" si="299"/>
        <v>-7</v>
      </c>
      <c r="MF28" s="110" t="str">
        <f t="shared" si="300"/>
        <v>B</v>
      </c>
      <c r="MG28" s="111" t="str">
        <f t="shared" si="301"/>
        <v>Y</v>
      </c>
      <c r="MH28" s="109">
        <f t="shared" si="302"/>
        <v>10</v>
      </c>
      <c r="MI28" s="110" t="str">
        <f t="shared" si="303"/>
        <v>B</v>
      </c>
      <c r="MJ28" s="111" t="str">
        <f t="shared" si="304"/>
        <v>Y</v>
      </c>
      <c r="MK28" s="109">
        <f t="shared" si="305"/>
        <v>7</v>
      </c>
      <c r="ML28" s="110" t="str">
        <f t="shared" si="306"/>
        <v>B</v>
      </c>
      <c r="MM28" s="111" t="str">
        <f t="shared" si="307"/>
        <v>Y</v>
      </c>
      <c r="MN28" s="109">
        <f t="shared" si="308"/>
        <v>10</v>
      </c>
      <c r="MO28" s="110" t="str">
        <f t="shared" si="309"/>
        <v>B</v>
      </c>
      <c r="MP28" s="111" t="str">
        <f t="shared" si="310"/>
        <v>Y</v>
      </c>
      <c r="MQ28" s="109">
        <f t="shared" si="311"/>
        <v>7</v>
      </c>
      <c r="MR28" s="110" t="str">
        <f t="shared" si="378"/>
        <v>B</v>
      </c>
      <c r="MS28" s="111" t="str">
        <f t="shared" si="312"/>
        <v>Y</v>
      </c>
      <c r="MT28" s="109">
        <f t="shared" si="313"/>
        <v>-3</v>
      </c>
      <c r="MU28" s="110" t="str">
        <f t="shared" si="314"/>
        <v>B</v>
      </c>
      <c r="MV28" s="111" t="str">
        <f t="shared" si="315"/>
        <v>Y</v>
      </c>
      <c r="MW28" s="109">
        <f t="shared" si="316"/>
        <v>1</v>
      </c>
      <c r="MX28" s="110" t="str">
        <f t="shared" si="317"/>
        <v>P</v>
      </c>
      <c r="MY28" s="111" t="str">
        <f t="shared" si="318"/>
        <v>N</v>
      </c>
      <c r="MZ28" s="109">
        <f t="shared" si="319"/>
        <v>-1</v>
      </c>
      <c r="NA28" s="110" t="str">
        <f t="shared" si="320"/>
        <v>P</v>
      </c>
      <c r="NB28" s="111" t="str">
        <f t="shared" si="321"/>
        <v>N</v>
      </c>
      <c r="NC28" s="109">
        <f t="shared" si="322"/>
        <v>3</v>
      </c>
      <c r="ND28" s="110" t="str">
        <f t="shared" si="323"/>
        <v>B</v>
      </c>
      <c r="NE28" s="111" t="str">
        <f t="shared" si="324"/>
        <v>Y</v>
      </c>
      <c r="NF28" s="109">
        <f t="shared" si="325"/>
        <v>7</v>
      </c>
      <c r="NG28" s="110" t="str">
        <f t="shared" si="326"/>
        <v>B</v>
      </c>
      <c r="NH28" s="111" t="str">
        <f t="shared" si="327"/>
        <v>Y</v>
      </c>
      <c r="NI28" s="109">
        <f t="shared" si="328"/>
        <v>3</v>
      </c>
      <c r="NJ28" s="110" t="str">
        <f t="shared" si="329"/>
        <v>P</v>
      </c>
      <c r="NK28" s="111" t="str">
        <f t="shared" si="330"/>
        <v>N</v>
      </c>
      <c r="NL28" s="109">
        <f t="shared" si="331"/>
        <v>-1</v>
      </c>
      <c r="NM28" s="110" t="str">
        <f t="shared" si="332"/>
        <v>P</v>
      </c>
      <c r="NN28" s="111" t="str">
        <f t="shared" si="333"/>
        <v>N</v>
      </c>
      <c r="NO28" s="109">
        <f t="shared" si="379"/>
        <v>-5</v>
      </c>
      <c r="NP28" s="130">
        <f t="shared" si="380"/>
        <v>9</v>
      </c>
      <c r="NQ28" s="131">
        <f t="shared" si="381"/>
        <v>1</v>
      </c>
      <c r="NR28" s="132" t="str">
        <f t="shared" si="382"/>
        <v/>
      </c>
      <c r="NS28" s="331">
        <f t="shared" si="383"/>
        <v>-3</v>
      </c>
      <c r="NT28" s="325">
        <f t="shared" si="384"/>
        <v>3</v>
      </c>
      <c r="NU28" s="325">
        <f t="shared" si="385"/>
        <v>3</v>
      </c>
      <c r="NV28" s="325">
        <f t="shared" si="386"/>
        <v>-3</v>
      </c>
      <c r="NW28" s="325">
        <f t="shared" si="387"/>
        <v>-3</v>
      </c>
      <c r="NX28" s="325">
        <f t="shared" si="388"/>
        <v>1</v>
      </c>
      <c r="NY28" s="325">
        <f t="shared" si="389"/>
        <v>-1</v>
      </c>
      <c r="NZ28" s="325">
        <f t="shared" si="390"/>
        <v>3</v>
      </c>
      <c r="OA28" s="325">
        <f t="shared" si="391"/>
        <v>-1</v>
      </c>
      <c r="OB28" s="325" t="str">
        <f t="shared" si="392"/>
        <v>010123</v>
      </c>
      <c r="OC28" s="325">
        <f t="shared" si="393"/>
        <v>-3</v>
      </c>
      <c r="OD28" s="325">
        <f t="shared" si="394"/>
        <v>1</v>
      </c>
      <c r="OE28" s="325">
        <f t="shared" si="395"/>
        <v>-1</v>
      </c>
      <c r="OF28" s="325">
        <f t="shared" si="396"/>
        <v>-5</v>
      </c>
      <c r="OG28" s="325">
        <f t="shared" si="397"/>
        <v>5</v>
      </c>
      <c r="OH28" s="325">
        <f t="shared" si="398"/>
        <v>-9</v>
      </c>
      <c r="OI28" s="325">
        <f t="shared" si="399"/>
        <v>9</v>
      </c>
      <c r="OJ28" s="325">
        <f t="shared" si="400"/>
        <v>1</v>
      </c>
      <c r="OK28" s="326">
        <f t="shared" si="401"/>
        <v>10</v>
      </c>
      <c r="OL28" s="326">
        <f t="shared" si="402"/>
        <v>7</v>
      </c>
      <c r="OM28" s="326">
        <f t="shared" si="403"/>
        <v>-7</v>
      </c>
      <c r="ON28" s="326">
        <f t="shared" si="404"/>
        <v>7</v>
      </c>
      <c r="OO28" s="326">
        <f t="shared" si="405"/>
        <v>-3</v>
      </c>
      <c r="OP28" s="326">
        <f t="shared" si="406"/>
        <v>1</v>
      </c>
      <c r="OQ28" s="326">
        <f t="shared" si="407"/>
        <v>-1</v>
      </c>
      <c r="OR28" s="326">
        <f t="shared" si="408"/>
        <v>3</v>
      </c>
      <c r="OS28" s="326">
        <f t="shared" si="409"/>
        <v>7</v>
      </c>
      <c r="OT28" s="326">
        <f t="shared" si="410"/>
        <v>3</v>
      </c>
      <c r="OU28" s="326">
        <f t="shared" si="411"/>
        <v>-3</v>
      </c>
      <c r="OV28" s="326">
        <f t="shared" si="412"/>
        <v>1</v>
      </c>
      <c r="OW28" s="326">
        <f t="shared" si="413"/>
        <v>-1</v>
      </c>
      <c r="OX28" s="326">
        <f t="shared" si="414"/>
        <v>-5</v>
      </c>
      <c r="OY28" s="326">
        <f t="shared" si="415"/>
        <v>5</v>
      </c>
      <c r="OZ28" s="326">
        <f t="shared" si="416"/>
        <v>-9</v>
      </c>
      <c r="PA28" s="326">
        <f t="shared" si="417"/>
        <v>9</v>
      </c>
      <c r="PB28" s="326">
        <f t="shared" si="418"/>
        <v>-7</v>
      </c>
      <c r="PC28" s="325">
        <f t="shared" si="419"/>
        <v>10</v>
      </c>
      <c r="PD28" s="325">
        <f t="shared" si="420"/>
        <v>7</v>
      </c>
      <c r="PE28" s="325">
        <f t="shared" si="421"/>
        <v>-3</v>
      </c>
      <c r="PF28" s="325">
        <f t="shared" si="422"/>
        <v>1</v>
      </c>
      <c r="PG28" s="325">
        <f t="shared" si="423"/>
        <v>-1</v>
      </c>
      <c r="PH28" s="325">
        <f t="shared" si="424"/>
        <v>3</v>
      </c>
      <c r="PI28" s="325">
        <f t="shared" si="425"/>
        <v>7</v>
      </c>
      <c r="PJ28" s="325">
        <f t="shared" si="426"/>
        <v>3</v>
      </c>
      <c r="PK28" s="325">
        <f t="shared" si="427"/>
        <v>-3</v>
      </c>
      <c r="PL28" s="325">
        <f t="shared" si="428"/>
        <v>1</v>
      </c>
      <c r="PM28" s="325">
        <f t="shared" si="429"/>
        <v>-1</v>
      </c>
      <c r="PN28" s="325">
        <f t="shared" si="430"/>
        <v>-5</v>
      </c>
      <c r="PO28" s="325">
        <f t="shared" si="431"/>
        <v>5</v>
      </c>
      <c r="PP28" s="325">
        <f t="shared" si="432"/>
        <v>-9</v>
      </c>
      <c r="PQ28" s="325">
        <f t="shared" si="433"/>
        <v>9</v>
      </c>
      <c r="PR28" s="325">
        <f t="shared" si="434"/>
        <v>-7</v>
      </c>
      <c r="PS28" s="325">
        <f t="shared" si="435"/>
        <v>3</v>
      </c>
      <c r="PT28" s="325">
        <f t="shared" si="436"/>
        <v>-3</v>
      </c>
      <c r="PU28" s="326">
        <f t="shared" si="437"/>
        <v>7</v>
      </c>
      <c r="PV28" s="326">
        <f t="shared" si="438"/>
        <v>7</v>
      </c>
      <c r="PW28" s="326">
        <f t="shared" si="439"/>
        <v>-3</v>
      </c>
      <c r="PX28" s="326">
        <f t="shared" si="440"/>
        <v>1</v>
      </c>
      <c r="PY28" s="326">
        <f t="shared" si="441"/>
        <v>-1</v>
      </c>
      <c r="PZ28" s="326">
        <f t="shared" si="442"/>
        <v>3</v>
      </c>
      <c r="QA28" s="326">
        <f t="shared" si="443"/>
        <v>7</v>
      </c>
      <c r="QB28" s="326">
        <f t="shared" si="444"/>
        <v>3</v>
      </c>
      <c r="QC28" s="326">
        <f t="shared" si="445"/>
        <v>-3</v>
      </c>
      <c r="QD28" s="326">
        <f t="shared" si="446"/>
        <v>1</v>
      </c>
      <c r="QE28" s="326">
        <f t="shared" si="447"/>
        <v>-1</v>
      </c>
      <c r="QF28" s="326">
        <f t="shared" si="448"/>
        <v>-5</v>
      </c>
      <c r="QG28" s="326">
        <f t="shared" si="449"/>
        <v>5</v>
      </c>
      <c r="QH28" s="326">
        <f t="shared" si="450"/>
        <v>-9</v>
      </c>
      <c r="QI28" s="326">
        <f t="shared" si="451"/>
        <v>9</v>
      </c>
      <c r="QJ28" s="326">
        <f t="shared" si="452"/>
        <v>-7</v>
      </c>
      <c r="QK28" s="326">
        <f t="shared" si="453"/>
        <v>10</v>
      </c>
      <c r="QL28" s="326">
        <f t="shared" si="454"/>
        <v>7</v>
      </c>
      <c r="QM28" s="325">
        <f t="shared" si="455"/>
        <v>3</v>
      </c>
      <c r="QN28" s="325">
        <f t="shared" si="456"/>
        <v>7</v>
      </c>
      <c r="QO28" s="325">
        <f t="shared" si="457"/>
        <v>-3</v>
      </c>
      <c r="QP28" s="325">
        <f t="shared" si="458"/>
        <v>1</v>
      </c>
      <c r="QQ28" s="325">
        <f t="shared" si="459"/>
        <v>-1</v>
      </c>
      <c r="QR28" s="325">
        <f t="shared" si="460"/>
        <v>3</v>
      </c>
      <c r="QS28" s="325">
        <f t="shared" si="461"/>
        <v>7</v>
      </c>
      <c r="QT28" s="325">
        <f t="shared" si="462"/>
        <v>-3</v>
      </c>
      <c r="QU28" s="325">
        <f t="shared" si="463"/>
        <v>-3</v>
      </c>
      <c r="QV28" s="325">
        <f t="shared" si="464"/>
        <v>-7</v>
      </c>
      <c r="QW28" s="325">
        <f t="shared" si="465"/>
        <v>-1</v>
      </c>
      <c r="QX28" s="325">
        <f t="shared" si="466"/>
        <v>0</v>
      </c>
      <c r="QY28" s="325">
        <f t="shared" si="467"/>
        <v>5</v>
      </c>
      <c r="QZ28" s="325">
        <f t="shared" si="468"/>
        <v>9</v>
      </c>
      <c r="RA28" s="325">
        <f t="shared" si="469"/>
        <v>9</v>
      </c>
      <c r="RB28" s="325">
        <f t="shared" si="470"/>
        <v>-7</v>
      </c>
      <c r="RC28" s="325">
        <f t="shared" si="471"/>
        <v>10</v>
      </c>
      <c r="RD28" s="325">
        <f t="shared" si="472"/>
        <v>7</v>
      </c>
      <c r="RE28" s="326">
        <f t="shared" si="473"/>
        <v>10</v>
      </c>
      <c r="RF28" s="326">
        <f t="shared" si="474"/>
        <v>7</v>
      </c>
      <c r="RG28" s="326">
        <f t="shared" si="475"/>
        <v>-3</v>
      </c>
      <c r="RH28" s="326">
        <f t="shared" si="476"/>
        <v>1</v>
      </c>
      <c r="RI28" s="326">
        <f t="shared" si="477"/>
        <v>-1</v>
      </c>
      <c r="RJ28" s="326">
        <f t="shared" si="478"/>
        <v>3</v>
      </c>
      <c r="RK28" s="326">
        <f t="shared" si="479"/>
        <v>7</v>
      </c>
      <c r="RL28" s="326">
        <f t="shared" si="480"/>
        <v>3</v>
      </c>
      <c r="RM28" s="326">
        <f t="shared" si="481"/>
        <v>-1</v>
      </c>
      <c r="RN28" s="332">
        <f t="shared" si="482"/>
        <v>-5</v>
      </c>
      <c r="RO28" s="108">
        <v>28</v>
      </c>
      <c r="RP28" s="112">
        <f t="shared" si="528"/>
        <v>23</v>
      </c>
      <c r="RQ28" s="110" t="str" cm="1">
        <f t="array" ref="RQ28">IFERROR(INDEX($NS$4:$RN$4,_xlfn.AGGREGATE(15,6,COLUMN($NS$4:$RN$4)-COLUMN($NR$1)/($NS28:$RN28=LARGE($NS28:$RN28,1)),COLUMNS($RN$4:$RN$4))),"")</f>
        <v>ED</v>
      </c>
      <c r="RR28" s="110" t="str" cm="1">
        <f t="array" ref="RR28">IFERROR(INDEX($NS$4:$RN$4,_xlfn.AGGREGATE(15,6,COLUMN($NS$4:$RN$4)-COLUMN($NR$1)/($NS28:$RN28=LARGE($NS28:$RN28,2)),COLUMNS($RN$4:$RO$4))),"")</f>
        <v>GF</v>
      </c>
      <c r="RS28" s="110" t="str" cm="1">
        <f t="array" ref="RS28">IFERROR(INDEX($NS$4:$RN$4,_xlfn.AGGREGATE(15,6,COLUMN($NS$4:$RN$4)-COLUMN($NR$1)/($NS28:$RN28=LARGE($NS28:$RN28,3)),COLUMNS($RN$4:$RP$4))),"")</f>
        <v>KD</v>
      </c>
      <c r="RT28" s="110" t="str" cm="1">
        <f t="array" ref="RT28">IFERROR(INDEX($NS$4:$RN$4,_xlfn.AGGREGATE(15,6,COLUMN($NS$4:$RN$4)-COLUMN($NR$1)/($NS28:$RN28=LARGE($NS28:$RN28,4)),COLUMNS($RN$4:$RQ$4))),"")</f>
        <v>MF</v>
      </c>
      <c r="RU28" s="110" t="str" cm="1">
        <f t="array" ref="RU28">IFERROR(INDEX($NS$4:$RN$4,_xlfn.AGGREGATE(15,6,COLUMN($NS$4:$RN$4)-COLUMN($NR$1)/($NS28:$RN28=LARGE($NS28:$RN28,5)),COLUMNS($RN$4:$RR$4))),"")</f>
        <v>ML</v>
      </c>
      <c r="RV28" s="110" t="str" cm="1">
        <f t="array" ref="RV28">IFERROR(INDEX($NS$4:$RN$4,_xlfn.AGGREGATE(15,6,COLUMN($NS$4:$RN$4)-COLUMN($NR$1)/($NS28:$RN28=LARGE($NS28:$RN28,6)),COLUMNS($RN$4:$RS$4))),"")</f>
        <v>LZ</v>
      </c>
      <c r="RW28" s="108" t="str">
        <f t="shared" si="499"/>
        <v/>
      </c>
      <c r="RX28" s="111" t="str">
        <f t="shared" ca="1" si="500"/>
        <v>R</v>
      </c>
      <c r="RY28" s="111" t="e" cm="1">
        <f t="array" aca="1" ref="RY28" ca="1">IF(INDIRECT(VLOOKUP(RY27,General!AC:AE,3,FALSE)&amp;RO27)&gt;0,RY27,RW27)</f>
        <v>#N/A</v>
      </c>
      <c r="RZ28" s="112">
        <f t="shared" ca="1" si="501"/>
        <v>1</v>
      </c>
      <c r="SA28" s="110" t="s">
        <v>45</v>
      </c>
      <c r="SB28" s="111" t="s">
        <v>45</v>
      </c>
      <c r="SC28" s="111" t="s">
        <v>45</v>
      </c>
      <c r="SD28" s="111" t="s">
        <v>45</v>
      </c>
      <c r="SE28" s="111" t="s">
        <v>45</v>
      </c>
      <c r="SF28" s="109" t="s">
        <v>45</v>
      </c>
      <c r="SG28" s="133" t="e">
        <f ca="1">IF(RQ28="",-1,COUNTIF(INDIRECT(SA28&amp;$DN$10):INDIRECT(SA28&amp;RO28),"Y"))</f>
        <v>#REF!</v>
      </c>
      <c r="SH28" s="136" t="e">
        <f ca="1">IF(RR28="",-1,COUNTIF(INDIRECT(SB28&amp;$DN$10):INDIRECT(SB28&amp;RO28),"Y"))</f>
        <v>#REF!</v>
      </c>
      <c r="SI28" s="136" t="e">
        <f ca="1">IF(RS28="",-1,COUNTIF(INDIRECT(SC28&amp;$DN$10):INDIRECT(SC28&amp;RO28),"Y"))</f>
        <v>#REF!</v>
      </c>
      <c r="SJ28" s="134" t="e">
        <f ca="1">IF(RT28="",-1,COUNTIF(INDIRECT(SD28&amp;$DN$10):INDIRECT(SD28&amp;RO28),"Y"))</f>
        <v>#REF!</v>
      </c>
      <c r="SK28" s="138" t="e">
        <f ca="1">IF(RU28="",-1,COUNTIF(INDIRECT(SE28&amp;$DN$10):INDIRECT(SE28&amp;RO28),"Y"))</f>
        <v>#REF!</v>
      </c>
      <c r="SL28" s="138" t="e">
        <f ca="1">IF(RV28="",-1,COUNTIF(INDIRECT(SF28&amp;$DN$10):INDIRECT(SF28&amp;RO28),"Y"))</f>
        <v>#REF!</v>
      </c>
      <c r="SM28" s="110" t="str" cm="1">
        <f t="array" ref="SM28">IFERROR(INDEX($DP$28:$DU$28,_xlfn.AGGREGATE(15,6,COLUMN($DP$28:$DU$28)-COLUMN($DO$28)/($NR$28:$NW$28=MAX($NR$28:$NW$28)),COLUMNS($DP$28:RQ28))),"")</f>
        <v/>
      </c>
      <c r="SN28" s="111" t="str" cm="1">
        <f t="array" ref="SN28">IFERROR(INDEX($DP$28:$DU$28,_xlfn.AGGREGATE(15,6,COLUMN($DP$28:$DU$28)-COLUMN($DO$28)/($NR$28:$NW$28=MAX($NR$28:$NW$28)),COLUMNS($DP$28:RR28))),"")</f>
        <v/>
      </c>
      <c r="SO28" s="111" t="str" cm="1">
        <f t="array" ref="SO28">IFERROR(INDEX($DP$28:$DU$28,_xlfn.AGGREGATE(15,6,COLUMN($DP$28:$DU$28)-COLUMN($DO$28)/($NR$28:$NW$28=MAX($NR$28:$NW$28)),COLUMNS($DP$28:RS28))),"")</f>
        <v/>
      </c>
      <c r="SP28" s="111" t="str" cm="1">
        <f t="array" ref="SP28">IFERROR(INDEX($DP$28:$DU$28,_xlfn.AGGREGATE(15,6,COLUMN($DP$28:$DU$28)-COLUMN($DO$28)/($NR$28:$NW$28=MAX($NR$28:$NW$28)),COLUMNS($DP$28:RT28))),"")</f>
        <v/>
      </c>
      <c r="SQ28" s="111" t="str" cm="1">
        <f t="array" ref="SQ28">IFERROR(INDEX($DP$28:$DU$28,_xlfn.AGGREGATE(15,6,COLUMN($DP$28:$DU$28)-COLUMN($DO$28)/($NR$28:$NW$28=MAX($NR$28:$NW$28)),COLUMNS($DP$28:RU28))),"")</f>
        <v/>
      </c>
      <c r="SR28" s="109" t="str" cm="1">
        <f t="array" ref="SR28">IFERROR(INDEX($DP$28:$DU$28,_xlfn.AGGREGATE(15,6,COLUMN($DP$28:$DU$28)-COLUMN($DO$28)/($NR$28:$NW$28=MAX($NR$28:$NW$28)),COLUMNS($DP$28:RV28))),"")</f>
        <v/>
      </c>
      <c r="SS28" s="114">
        <f t="shared" ca="1" si="485"/>
        <v>6</v>
      </c>
      <c r="ST28" s="112">
        <f t="shared" ca="1" si="502"/>
        <v>1</v>
      </c>
      <c r="SU28" s="137" t="str" cm="1">
        <f t="array" aca="1" ref="SU28" ca="1">INDEX(SM28:SR28,1,ST28)</f>
        <v/>
      </c>
      <c r="SV28" s="110" t="str">
        <f t="shared" ca="1" si="21"/>
        <v>B</v>
      </c>
      <c r="SW28" s="111" t="str">
        <f t="shared" ca="1" si="22"/>
        <v>T</v>
      </c>
      <c r="SX28" s="111" t="str">
        <f t="shared" si="23"/>
        <v>C</v>
      </c>
      <c r="SY28" s="111" t="str">
        <f t="shared" ca="1" si="12"/>
        <v>B</v>
      </c>
      <c r="SZ28" s="111" t="str">
        <f t="shared" ca="1" si="13"/>
        <v>1</v>
      </c>
      <c r="TA28" s="111" t="str">
        <f t="shared" si="14"/>
        <v>00</v>
      </c>
      <c r="TB28" s="114" t="str">
        <f t="shared" si="334"/>
        <v/>
      </c>
      <c r="TC28" s="114" t="str">
        <f t="shared" si="335"/>
        <v/>
      </c>
      <c r="TD28" s="114" t="str">
        <f t="shared" si="336"/>
        <v/>
      </c>
      <c r="TE28" s="114" t="str">
        <f t="shared" si="337"/>
        <v/>
      </c>
      <c r="TF28" s="114" t="str">
        <f t="shared" si="338"/>
        <v/>
      </c>
      <c r="TG28" s="114" t="str">
        <f t="shared" si="339"/>
        <v/>
      </c>
      <c r="TH28" s="114" t="e">
        <f t="shared" ca="1" si="340"/>
        <v>#VALUE!</v>
      </c>
      <c r="TI28" s="114">
        <f t="shared" ca="1" si="341"/>
        <v>2</v>
      </c>
      <c r="TJ28" s="110">
        <f t="shared" si="15"/>
        <v>-3</v>
      </c>
      <c r="TK28" s="111">
        <f>IF(CC28="",0,IFERROR(VLOOKUP(CC23&amp;CC24&amp;CC25&amp;CC26&amp;CC27&amp;CC28,General!I:J,2,FALSE),0))</f>
        <v>1</v>
      </c>
      <c r="TL28" s="111">
        <f>IF(CF28="",0,IFERROR(VLOOKUP(CF23&amp;CF24&amp;CF25&amp;CF26&amp;CF27&amp;CF28,General!I:J,2,FALSE),0))</f>
        <v>-1</v>
      </c>
      <c r="TM28" s="111">
        <f>IF(CI28="",0,IFERROR(VLOOKUP(CI23&amp;CI24&amp;CI25&amp;CI26&amp;CI27&amp;CI28,General!I:J,2,FALSE),0))</f>
        <v>1</v>
      </c>
      <c r="TN28" s="111">
        <f>IF(CL28="",0,IFERROR(VLOOKUP(CL23&amp;CL24&amp;CL25&amp;CL26&amp;CL27&amp;CL28,General!I:J,2,FALSE),0))</f>
        <v>-1</v>
      </c>
      <c r="TO28" s="111">
        <f>IF(CO28="",0,IFERROR(VLOOKUP(CO23&amp;CO24&amp;CO25&amp;CO26&amp;CO27&amp;CO28,General!I:J,2,FALSE),0))</f>
        <v>1</v>
      </c>
      <c r="TP28" s="111">
        <f>IF(CR28="",0,IFERROR(VLOOKUP(CR23&amp;CR24&amp;CR25&amp;CR26&amp;CR27&amp;CR28,General!I:J,2,FALSE),0))</f>
        <v>1</v>
      </c>
      <c r="TQ28" s="111">
        <f>IF(CU28="",0,IFERROR(VLOOKUP(CU23&amp;CU24&amp;CU25&amp;CU26&amp;CU27&amp;CU28,General!I:J,2,FALSE),0))</f>
        <v>-1</v>
      </c>
      <c r="TR28" s="111">
        <f>IF(CX28="",0,IFERROR(VLOOKUP(CX23&amp;CX24&amp;CX25&amp;CX26&amp;CX27&amp;CX28,General!I:J,2,FALSE),0))</f>
        <v>-1</v>
      </c>
      <c r="TS28" s="111">
        <f>IF(DA28="",0,IFERROR(VLOOKUP(DA23&amp;DA24&amp;DA25&amp;DA26&amp;DA27&amp;DA28,General!I:J,2,FALSE),0))</f>
        <v>-1</v>
      </c>
      <c r="TT28" s="111">
        <f>IF(DD28="",0,IFERROR(VLOOKUP(DD23&amp;DD24&amp;DD25&amp;DD26&amp;DD27&amp;DD28,General!I:J,2,FALSE),0))</f>
        <v>1</v>
      </c>
      <c r="TU28" s="111">
        <f>IF(DG28="",0,IFERROR(VLOOKUP(DG23&amp;DG24&amp;DG25&amp;DG26&amp;DG27&amp;DG28,General!I:J,2,FALSE),0))</f>
        <v>-1</v>
      </c>
      <c r="TV28" s="111">
        <f>IF(DJ28="",0,IFERROR(VLOOKUP(DJ23&amp;DJ24&amp;DJ25&amp;DJ26&amp;DJ27&amp;DJ28,General!I:J,2,FALSE),0))</f>
        <v>1</v>
      </c>
      <c r="TW28" s="111">
        <f>IF(DM28="",0,IFERROR(VLOOKUP(DM23&amp;DM24&amp;DM25&amp;DM26&amp;DM27&amp;DM28,General!I:J,2,FALSE),0))</f>
        <v>-1</v>
      </c>
      <c r="TX28" s="111">
        <f>IF(DP28="",0,IFERROR(VLOOKUP(DP23&amp;DP24&amp;DP25&amp;DP26&amp;DP27&amp;DP28,General!I:J,2,FALSE),0))</f>
        <v>-1</v>
      </c>
      <c r="TY28" s="111">
        <f>IF(DS28="",0,IFERROR(VLOOKUP(DS23&amp;DS24&amp;DS25&amp;DS26&amp;DS27&amp;DS28,General!I:J,2,FALSE),0))</f>
        <v>1</v>
      </c>
      <c r="TZ28" s="111">
        <f>IF(DV28="",0,IFERROR(VLOOKUP(DV23&amp;DV24&amp;DV25&amp;DV26&amp;DV27&amp;DV28,General!I:J,2,FALSE),0))</f>
        <v>1</v>
      </c>
      <c r="UA28" s="111">
        <f>IF(DY28="",0,IFERROR(VLOOKUP(DY23&amp;DY24&amp;DY25&amp;DY26&amp;DY27&amp;DY28,General!I:J,2,FALSE),0))</f>
        <v>-1</v>
      </c>
      <c r="UB28" s="111">
        <f>IF(EE28="",0,IFERROR(VLOOKUP(EE23&amp;EE24&amp;EE25&amp;EE26&amp;EE27&amp;EE28,General!I:J,2,FALSE),0))</f>
        <v>1</v>
      </c>
      <c r="UC28" s="111">
        <f>IF(EH28="",0,IFERROR(VLOOKUP(EH23&amp;EH24&amp;EH25&amp;EH26&amp;EH27&amp;EH28,General!I:J,2,FALSE),0))</f>
        <v>1</v>
      </c>
      <c r="UD28" s="111">
        <f>IF(EK28="",0,IFERROR(VLOOKUP(EK23&amp;EK24&amp;EK25&amp;EK26&amp;EK27&amp;EK28,General!I:J,2,FALSE),0))</f>
        <v>-1</v>
      </c>
      <c r="UE28" s="111">
        <f>IF(EN28="",0,IFERROR(VLOOKUP(EN23&amp;EN24&amp;EN25&amp;EN26&amp;EN27&amp;EN28,General!I:J,2,FALSE),0))</f>
        <v>1</v>
      </c>
      <c r="UF28" s="111">
        <f>IF(EQ28="",0,IFERROR(VLOOKUP(EQ23&amp;EQ24&amp;EQ25&amp;EQ26&amp;EQ27&amp;EQ28,General!I:J,2,FALSE),0))</f>
        <v>1</v>
      </c>
      <c r="UG28" s="111">
        <f>IF(ET28="",0,IFERROR(VLOOKUP(ET23&amp;ET24&amp;ET25&amp;ET26&amp;ET27&amp;ET28,General!I:J,2,FALSE),0))</f>
        <v>1</v>
      </c>
      <c r="UH28" s="111">
        <f>IF(EW28="",0,IFERROR(VLOOKUP(EW23&amp;EW24&amp;EW25&amp;EW26&amp;EW27&amp;EW28,General!I:J,2,FALSE),0))</f>
        <v>-1</v>
      </c>
      <c r="UI28" s="111">
        <f>IF(EZ28="",0,IFERROR(VLOOKUP(EZ23&amp;EZ24&amp;EZ25&amp;EZ26&amp;EZ27&amp;EZ28,General!I:J,2,FALSE),0))</f>
        <v>-1</v>
      </c>
      <c r="UJ28" s="111">
        <f>IF(FC28="",0,IFERROR(VLOOKUP(FC23&amp;FC24&amp;FC25&amp;FC26&amp;FC27&amp;FC28,General!I:J,2,FALSE),0))</f>
        <v>1</v>
      </c>
      <c r="UK28" s="111">
        <f>IF(FF28="",0,IFERROR(VLOOKUP(FF23&amp;FF24&amp;FF25&amp;FF26&amp;FF27&amp;FF28,General!I:J,2,FALSE),0))</f>
        <v>1</v>
      </c>
      <c r="UL28" s="111">
        <f>IF(FI28="",0,IFERROR(VLOOKUP(FI23&amp;FI24&amp;FI25&amp;FI26&amp;FI27&amp;FI28,General!I:J,2,FALSE),0))</f>
        <v>-1</v>
      </c>
      <c r="UM28" s="111">
        <f>IF(FL28="",0,IFERROR(VLOOKUP(FL23&amp;FL24&amp;FL25&amp;FL26&amp;FL27&amp;FL28,General!I:J,2,FALSE),0))</f>
        <v>1</v>
      </c>
      <c r="UN28" s="111">
        <f>IF(FO28="",0,IFERROR(VLOOKUP(FO23&amp;FO24&amp;FO25&amp;FO26&amp;FO27&amp;FO28,General!I:J,2,FALSE),0))</f>
        <v>-1</v>
      </c>
      <c r="UO28" s="111">
        <f>IF(FR28="",0,IFERROR(VLOOKUP(FR23&amp;FR24&amp;FR25&amp;FR26&amp;FR27&amp;FR28,General!I:J,2,FALSE),0))</f>
        <v>-1</v>
      </c>
      <c r="UP28" s="111">
        <f>IF(FU28="",0,IFERROR(VLOOKUP(FU23&amp;FU24&amp;FU25&amp;FU26&amp;FU27&amp;FU28,General!I:J,2,FALSE),0))</f>
        <v>1</v>
      </c>
      <c r="UQ28" s="111">
        <f>IF(FX28="",0,IFERROR(VLOOKUP(FX23&amp;FX24&amp;FX25&amp;FX26&amp;FX27&amp;FX28,General!I:J,2,FALSE),0))</f>
        <v>1</v>
      </c>
      <c r="UR28" s="111">
        <f>IF(GA28="",0,IFERROR(VLOOKUP(GA23&amp;GA24&amp;GA25&amp;GA26&amp;GA27&amp;GA28,General!I:J,2,FALSE),0))</f>
        <v>-1</v>
      </c>
      <c r="US28" s="111">
        <f>IF(GD28="",0,IFERROR(VLOOKUP(GD23&amp;GD24&amp;GD25&amp;GD26&amp;GD27&amp;GD28,General!I:J,2,FALSE),0))</f>
        <v>-1</v>
      </c>
      <c r="UT28" s="111">
        <f>IF(GG28="",0,IFERROR(VLOOKUP(GG23&amp;GG24&amp;GG25&amp;GG26&amp;GG27&amp;GG28,General!I:J,2,FALSE),0))</f>
        <v>1</v>
      </c>
      <c r="UU28" s="111">
        <f>IF(GJ28="",0,IFERROR(VLOOKUP(GJ23&amp;GJ24&amp;GJ25&amp;GJ26&amp;GJ27&amp;GJ28,General!I:J,2,FALSE),0))</f>
        <v>1</v>
      </c>
      <c r="UV28" s="111">
        <f>IF(GM28="",0,IFERROR(VLOOKUP(GM23&amp;GM24&amp;GM25&amp;GM26&amp;GM27&amp;GM28,General!I:J,2,FALSE),0))</f>
        <v>1</v>
      </c>
      <c r="UW28" s="111">
        <f>IF(GP28="",0,IFERROR(VLOOKUP(GP23&amp;GP24&amp;GP25&amp;GP26&amp;GP27&amp;GP28,General!I:J,2,FALSE),0))</f>
        <v>1</v>
      </c>
      <c r="UX28" s="111">
        <f>IF(GS28="",0,IFERROR(VLOOKUP(GS23&amp;GS24&amp;GS25&amp;GS26&amp;GS27&amp;GS28,General!I:J,2,FALSE),0))</f>
        <v>-1</v>
      </c>
      <c r="UY28" s="111">
        <f>IF(GV28="",0,IFERROR(VLOOKUP(GV23&amp;GV24&amp;GV25&amp;GV26&amp;GV27&amp;GV28,General!I:J,2,FALSE),0))</f>
        <v>-1</v>
      </c>
      <c r="UZ28" s="111">
        <f>IF(GY28="",0,IFERROR(VLOOKUP(GY23&amp;GY24&amp;GY25&amp;GY26&amp;GY27&amp;GY28,General!I:J,2,FALSE),0))</f>
        <v>1</v>
      </c>
      <c r="VA28" s="111">
        <f>IF(HB28="",0,IFERROR(VLOOKUP(HB23&amp;HB24&amp;HB25&amp;HB26&amp;HB27&amp;HB28,General!I:J,2,FALSE),0))</f>
        <v>1</v>
      </c>
      <c r="VB28" s="111">
        <f>IF(HE28="",0,IFERROR(VLOOKUP(HE23&amp;HE24&amp;HE25&amp;HE26&amp;HE27&amp;HE28,General!I:J,2,FALSE),0))</f>
        <v>-1</v>
      </c>
      <c r="VC28" s="111">
        <f>IF(HH28="",0,IFERROR(VLOOKUP(HH23&amp;HH24&amp;HH25&amp;HH26&amp;HH27&amp;HH28,General!I:J,2,FALSE),0))</f>
        <v>1</v>
      </c>
      <c r="VD28" s="111">
        <f>IF(HK28="",0,IFERROR(VLOOKUP(HK23&amp;HK24&amp;HK25&amp;HK26&amp;HK27&amp;HK28,General!I:J,2,FALSE),0))</f>
        <v>-1</v>
      </c>
      <c r="VE28" s="111">
        <f>IF(HN28="",0,IFERROR(VLOOKUP(HN23&amp;HN24&amp;HN25&amp;HN26&amp;HN27&amp;HN28,General!I:J,2,FALSE),0))</f>
        <v>-1</v>
      </c>
      <c r="VF28" s="111">
        <f>IF(HQ28="",0,IFERROR(VLOOKUP(HQ23&amp;HQ24&amp;HQ25&amp;HQ26&amp;HQ27&amp;HQ28,General!I:J,2,FALSE),0))</f>
        <v>1</v>
      </c>
      <c r="VG28" s="111">
        <f>IF(HT28="",0,IFERROR(VLOOKUP(HT23&amp;HT24&amp;HT25&amp;HT26&amp;HT27&amp;HT28,General!I:J,2,FALSE),0))</f>
        <v>1</v>
      </c>
      <c r="VH28" s="111">
        <f>IF(HW28="",0,IFERROR(VLOOKUP(HW23&amp;HW24&amp;HW25&amp;HW26&amp;HW27&amp;HW28,General!I:J,2,FALSE),0))</f>
        <v>-1</v>
      </c>
      <c r="VI28" s="111">
        <f>IF(HZ28="",0,IFERROR(VLOOKUP(HZ23&amp;HZ24&amp;HZ25&amp;HZ26&amp;HZ27&amp;HZ28,General!I:J,2,FALSE),0))</f>
        <v>-1</v>
      </c>
      <c r="VJ28" s="111">
        <f>IF(FF28="",0,IFERROR(VLOOKUP(FF23&amp;FF24&amp;FF25&amp;FF26&amp;FF27&amp;FF28,General!I:J,2,FALSE),0))</f>
        <v>1</v>
      </c>
      <c r="VK28" s="111">
        <f>IF(FI28="",0,IFERROR(VLOOKUP(FI23&amp;FI24&amp;FI25&amp;FI26&amp;FI27&amp;FI28,General!I:J,2,FALSE),0))</f>
        <v>-1</v>
      </c>
      <c r="VL28" s="111">
        <f>IF(II28="",0,IFERROR(VLOOKUP(II23&amp;II24&amp;II25&amp;II26&amp;II27&amp;II28,General!I:J,2,FALSE),0))</f>
        <v>1</v>
      </c>
      <c r="VM28" s="111">
        <f>IF(IL28="",0,IFERROR(VLOOKUP(IL23&amp;IL24&amp;IL25&amp;IL26&amp;IL27&amp;IL28,General!I:J,2,FALSE),0))</f>
        <v>1</v>
      </c>
      <c r="VN28" s="111">
        <f>IF(IO28="",0,IFERROR(VLOOKUP(IO23&amp;IO24&amp;IO25&amp;IO26&amp;IO27&amp;IO28,General!I:J,2,FALSE),0))</f>
        <v>1</v>
      </c>
      <c r="VO28" s="111">
        <f>IF(IR28="",0,IFERROR(VLOOKUP(IR23&amp;IR24&amp;IR25&amp;IR26&amp;IR27&amp;IR28,General!I:J,2,FALSE),0))</f>
        <v>1</v>
      </c>
      <c r="VP28" s="111">
        <f>IF(IU28="",0,IFERROR(VLOOKUP(IU23&amp;IU24&amp;IU25&amp;IU26&amp;IU27&amp;IU28,General!I:J,2,FALSE),0))</f>
        <v>-1</v>
      </c>
      <c r="VQ28" s="111">
        <f>IF(IX28="",0,IFERROR(VLOOKUP(IX23&amp;IX24&amp;IX25&amp;IX26&amp;IX27&amp;IX28,General!I:J,2,FALSE),0))</f>
        <v>-1</v>
      </c>
      <c r="VR28" s="111">
        <f>IF(JA28="",0,IFERROR(VLOOKUP(JA23&amp;JA24&amp;JA25&amp;JA26&amp;JA27&amp;JA28,General!I:J,2,FALSE),0))</f>
        <v>1</v>
      </c>
      <c r="VS28" s="111">
        <f>IF(JD28="",0,IFERROR(VLOOKUP(JD23&amp;JD24&amp;JD25&amp;JD26&amp;JD27&amp;JD28,General!I:J,2,FALSE),0))</f>
        <v>1</v>
      </c>
      <c r="VT28" s="111">
        <f>IF(JG28="",0,IFERROR(VLOOKUP(JG23&amp;JG24&amp;JG25&amp;JG26&amp;JG27&amp;JG28,General!I:J,2,FALSE),0))</f>
        <v>-1</v>
      </c>
      <c r="VU28" s="111">
        <f>IF(JJ28="",0,IFERROR(VLOOKUP(JJ23&amp;JJ24&amp;JJ25&amp;JJ26&amp;JJ27&amp;JJ28,General!I:J,2,FALSE),0))</f>
        <v>1</v>
      </c>
      <c r="VV28" s="111">
        <f>IF(JM28="",0,IFERROR(VLOOKUP(JM23&amp;JM24&amp;JM25&amp;JM26&amp;JM27&amp;JM28,General!I:J,2,FALSE),0))</f>
        <v>-1</v>
      </c>
      <c r="VW28" s="111">
        <f>IF(JP28="",0,IFERROR(VLOOKUP(JP23&amp;JP24&amp;JP25&amp;JP26&amp;JP27&amp;JP28,General!I:J,2,FALSE),0))</f>
        <v>-1</v>
      </c>
      <c r="VX28" s="111">
        <f>IF(JS28="",0,IFERROR(VLOOKUP(JS23&amp;JS24&amp;JS25&amp;JS26&amp;JS27&amp;JS28,General!I:J,2,FALSE),0))</f>
        <v>1</v>
      </c>
      <c r="VY28" s="111">
        <f>IF(JV28="",0,IFERROR(VLOOKUP(JV23&amp;JV24&amp;JV25&amp;JV26&amp;JV27&amp;JV28,General!I:J,2,FALSE),0))</f>
        <v>1</v>
      </c>
      <c r="VZ28" s="111">
        <f>IF(JY28="",0,IFERROR(VLOOKUP(JY23&amp;JY24&amp;JY25&amp;JY26&amp;JY27&amp;JY28,General!I:J,2,FALSE),0))</f>
        <v>-1</v>
      </c>
      <c r="WA28" s="111">
        <f>IF(KB28="",0,IFERROR(VLOOKUP(KB23&amp;KB24&amp;KB25&amp;KB26&amp;KB27&amp;KB28,General!I:J,2,FALSE),0))</f>
        <v>-1</v>
      </c>
      <c r="WB28" s="111">
        <f>IF(KE28="",0,IFERROR(VLOOKUP(KE23&amp;KE24&amp;KE25&amp;KE26&amp;KE27&amp;KE28,General!I:J,2,FALSE),0))</f>
        <v>1</v>
      </c>
      <c r="WC28" s="111">
        <f>IF(KH28="",0,IFERROR(VLOOKUP(KH23&amp;KH24&amp;KH25&amp;KH26&amp;KH27&amp;KH28,General!I:J,2,FALSE),0))</f>
        <v>1</v>
      </c>
      <c r="WD28" s="111">
        <f>IF(KK28="",0,IFERROR(VLOOKUP(KK23&amp;KK24&amp;KK25&amp;KK26&amp;KK27&amp;KK28,General!I:J,2,FALSE),0))</f>
        <v>1</v>
      </c>
      <c r="WE28" s="111">
        <f>IF(KN28="",0,IFERROR(VLOOKUP(KN23&amp;KN24&amp;KN25&amp;KN26&amp;KN27&amp;KN28,General!I:J,2,FALSE),0))</f>
        <v>1</v>
      </c>
      <c r="WF28" s="111">
        <f>IF(KQ28="",0,IFERROR(VLOOKUP(KQ23&amp;KQ24&amp;KQ25&amp;KQ26&amp;KQ27&amp;KQ28,General!I:J,2,FALSE),0))</f>
        <v>1</v>
      </c>
      <c r="WG28" s="111">
        <f>IF(KT28="",0,IFERROR(VLOOKUP(KT23&amp;KT24&amp;KT25&amp;KT26&amp;KT27&amp;KT28,General!I:J,2,FALSE),0))</f>
        <v>1</v>
      </c>
      <c r="WH28" s="111">
        <f>IF(KW28="",0,IFERROR(VLOOKUP(KW23&amp;KW24&amp;KW25&amp;KW26&amp;KW27&amp;KW28,General!I:J,2,FALSE),0))</f>
        <v>-1</v>
      </c>
      <c r="WI28" s="111">
        <f>IF(KZ28="",0,IFERROR(VLOOKUP(KZ23&amp;KZ24&amp;KZ25&amp;KZ26&amp;KZ27&amp;KZ28,General!I:J,2,FALSE),0))</f>
        <v>-1</v>
      </c>
      <c r="WJ28" s="111">
        <f>IF(LC28="",0,IFERROR(VLOOKUP(LC23&amp;LC24&amp;LC25&amp;LC26&amp;LC27&amp;LC28,General!I:J,2,FALSE),0))</f>
        <v>1</v>
      </c>
      <c r="WK28" s="111">
        <f>IF(LF28="",0,IFERROR(VLOOKUP(LF23&amp;LF24&amp;LF25&amp;LF26&amp;LF27&amp;LF28,General!I:J,2,FALSE),0))</f>
        <v>-1</v>
      </c>
      <c r="WL28" s="111">
        <f>IF(LI28="",0,IFERROR(VLOOKUP(LI23&amp;LI24&amp;LI25&amp;LI26&amp;LI27&amp;LI28,General!I:J,2,FALSE),0))</f>
        <v>-1</v>
      </c>
      <c r="WM28" s="111">
        <f>IF(LL28="",0,IFERROR(VLOOKUP(LL23&amp;LL24&amp;LL25&amp;LL26&amp;LL27&amp;LL28,General!I:J,2,FALSE),0))</f>
        <v>-1</v>
      </c>
      <c r="WN28" s="111">
        <f>IF(LO28="",0,IFERROR(VLOOKUP(LO23&amp;LO24&amp;LO25&amp;LO26&amp;LO27&amp;LO28,General!I:J,2,FALSE),0))</f>
        <v>-1</v>
      </c>
      <c r="WO28" s="111">
        <f>IF(LR28="",0,IFERROR(VLOOKUP(LR23&amp;LR24&amp;LR25&amp;LR26&amp;LR27&amp;LR28,General!I:J,2,FALSE),0))</f>
        <v>-1</v>
      </c>
      <c r="WP28" s="111">
        <f>IF(LU28="",0,IFERROR(VLOOKUP(LU23&amp;LU24&amp;LU25&amp;LU26&amp;LU27&amp;LU28,General!I:J,2,FALSE),0))</f>
        <v>1</v>
      </c>
      <c r="WQ28" s="111">
        <f>IF(LX28="",0,IFERROR(VLOOKUP(LX23&amp;LX24&amp;LX25&amp;LX26&amp;LX27&amp;LX28,General!I:J,2,FALSE),0))</f>
        <v>-1</v>
      </c>
      <c r="WR28" s="111">
        <f>IF(MA28="",0,IFERROR(VLOOKUP(MA23&amp;MA24&amp;MA25&amp;MA26&amp;MA27&amp;MA28,General!I:J,2,FALSE),0))</f>
        <v>-1</v>
      </c>
      <c r="WS28" s="111">
        <f>IF(MD28="",0,IFERROR(VLOOKUP(MD23&amp;MD24&amp;MD25&amp;MD26&amp;MD27&amp;MD28,General!I:J,2,FALSE),0))</f>
        <v>-1</v>
      </c>
      <c r="WT28" s="111">
        <f>IF(MG28="",0,IFERROR(VLOOKUP(MG23&amp;MG24&amp;MG25&amp;MG26&amp;MG27&amp;MG28,General!I:J,2,FALSE),0))</f>
        <v>1</v>
      </c>
      <c r="WU28" s="111">
        <f>IF(MJ28="",0,IFERROR(VLOOKUP(MJ23&amp;MJ24&amp;MJ25&amp;MJ26&amp;MJ27&amp;MJ28,General!I:J,2,FALSE),0))</f>
        <v>1</v>
      </c>
      <c r="WV28" s="111">
        <f>IF(MM28="",0,IFERROR(VLOOKUP(MM23&amp;MM24&amp;MM25&amp;MM26&amp;MM27&amp;MM28,General!I:J,2,FALSE),0))</f>
        <v>1</v>
      </c>
      <c r="WW28" s="111">
        <f>IF(MP28="",0,IFERROR(VLOOKUP(MP23&amp;MP24&amp;MP25&amp;MP26&amp;MP27&amp;MP28,General!I:J,2,FALSE),0))</f>
        <v>1</v>
      </c>
      <c r="WX28" s="111">
        <f>IF(MS28="",0,IFERROR(VLOOKUP(MS23&amp;MS24&amp;MS25&amp;MS26&amp;MS27&amp;MS28,General!I:J,2,FALSE),0))</f>
        <v>1</v>
      </c>
      <c r="WY28" s="111">
        <f>IF(MV28="",0,IFERROR(VLOOKUP(MV23&amp;MV24&amp;MV25&amp;MV26&amp;MV27&amp;MV28,General!I:J,2,FALSE),0))</f>
        <v>1</v>
      </c>
      <c r="WZ28" s="111">
        <f>IF(MY28="",0,IFERROR(VLOOKUP(MY23&amp;MY24&amp;MY25&amp;MY26&amp;MY27&amp;MY28,General!I:J,2,FALSE),0))</f>
        <v>-1</v>
      </c>
      <c r="XA28" s="111">
        <f>IF(NB28="",0,IFERROR(VLOOKUP(NB23&amp;NB24&amp;NB25&amp;NB26&amp;NB27&amp;NB28,General!I:J,2,FALSE),0))</f>
        <v>-1</v>
      </c>
      <c r="XB28" s="111">
        <f>IF(NE28="",0,IFERROR(VLOOKUP(NE23&amp;NE24&amp;NE25&amp;NE26&amp;NE27&amp;NE28,General!I:J,2,FALSE),0))</f>
        <v>1</v>
      </c>
      <c r="XC28" s="111">
        <f>IF(NH28="",0,IFERROR(VLOOKUP(NH23&amp;NH24&amp;NH25&amp;NH26&amp;NH27&amp;NH28,General!I:J,2,FALSE),0))</f>
        <v>1</v>
      </c>
      <c r="XD28" s="111">
        <f>IF(NK28="",0,IFERROR(VLOOKUP(NK23&amp;NK24&amp;NK25&amp;NK26&amp;NK27&amp;NK28,General!I:J,2,FALSE),0))</f>
        <v>-1</v>
      </c>
      <c r="XE28" s="109">
        <f>IF(NN28="",0,IFERROR(VLOOKUP(NN23&amp;NN24&amp;NN25&amp;NN26&amp;NN27&amp;NN28,General!I:J,2,FALSE),0))</f>
        <v>-1</v>
      </c>
      <c r="XF28" s="155">
        <f>IF(EB28="",0,IFERROR(VLOOKUP(EB23&amp;EB24&amp;EB25&amp;EB26&amp;EB27&amp;EB28,General!I:J,2,FALSE),0))</f>
        <v>1</v>
      </c>
      <c r="XG28" s="109">
        <v>0</v>
      </c>
      <c r="XH28" s="114" t="str">
        <f t="shared" si="486"/>
        <v/>
      </c>
      <c r="XI28" s="114" t="str">
        <f t="shared" ca="1" si="342"/>
        <v>N</v>
      </c>
      <c r="XJ28" s="114" t="str">
        <f t="shared" ca="1" si="343"/>
        <v>N</v>
      </c>
      <c r="XK28" s="114" t="str">
        <f t="shared" si="344"/>
        <v>N</v>
      </c>
      <c r="XL28" s="114" t="str">
        <f t="shared" si="345"/>
        <v/>
      </c>
      <c r="XM28" s="150" t="str">
        <f t="shared" si="346"/>
        <v/>
      </c>
      <c r="XN28" s="114" t="str">
        <f t="shared" si="347"/>
        <v/>
      </c>
      <c r="XO28" s="114" t="str">
        <f t="shared" si="348"/>
        <v/>
      </c>
      <c r="XP28" s="114" t="str">
        <f t="shared" si="349"/>
        <v/>
      </c>
      <c r="XQ28" s="114" t="str">
        <f t="shared" si="350"/>
        <v/>
      </c>
      <c r="XR28" s="114" t="str">
        <f t="shared" si="351"/>
        <v/>
      </c>
      <c r="XS28" s="114" t="str">
        <f t="shared" si="3"/>
        <v/>
      </c>
      <c r="XT28" s="114">
        <f t="shared" si="4"/>
        <v>4</v>
      </c>
      <c r="XU28" s="114" t="str">
        <f t="shared" si="540"/>
        <v>01000</v>
      </c>
      <c r="XV28" s="114" t="str">
        <f t="shared" si="540"/>
        <v>10123</v>
      </c>
      <c r="XW28" s="114" t="str">
        <f t="shared" si="487"/>
        <v>201000</v>
      </c>
      <c r="XX28" s="114" t="str">
        <f t="shared" si="487"/>
        <v>010123</v>
      </c>
      <c r="XY28" s="114" t="str">
        <f t="shared" si="488"/>
        <v>B</v>
      </c>
      <c r="XZ28" s="114" t="str">
        <f t="shared" si="489"/>
        <v>B</v>
      </c>
      <c r="YA28" s="114" t="str">
        <f t="shared" ca="1" si="353"/>
        <v>B</v>
      </c>
      <c r="YB28" s="114" t="str">
        <f t="shared" ca="1" si="354"/>
        <v/>
      </c>
      <c r="YC28" s="114" t="str">
        <f t="shared" ca="1" si="355"/>
        <v/>
      </c>
      <c r="YD28" s="114" t="str">
        <f t="shared" ca="1" si="356"/>
        <v/>
      </c>
      <c r="YE28" s="114" t="str">
        <f t="shared" si="357"/>
        <v>0</v>
      </c>
      <c r="YF28" s="114" t="str">
        <f t="shared" si="358"/>
        <v/>
      </c>
      <c r="YG28" s="114" t="str">
        <f t="shared" ca="1" si="490"/>
        <v/>
      </c>
      <c r="YH28" s="114" t="str">
        <f t="shared" ca="1" si="491"/>
        <v/>
      </c>
      <c r="YI28" s="114" t="str">
        <f t="shared" si="492"/>
        <v/>
      </c>
      <c r="YJ28" s="114" t="str">
        <f t="shared" si="359"/>
        <v/>
      </c>
      <c r="YK28" s="114"/>
      <c r="YL28" s="114">
        <v>0</v>
      </c>
      <c r="YM28" s="114">
        <v>0</v>
      </c>
      <c r="YN28" s="114">
        <v>0</v>
      </c>
      <c r="YO28" s="114">
        <v>0</v>
      </c>
      <c r="YP28" s="114">
        <v>2</v>
      </c>
      <c r="YQ28" s="98"/>
      <c r="YR28" s="114">
        <v>0</v>
      </c>
      <c r="YS28" s="114">
        <v>0</v>
      </c>
      <c r="YU28" s="151">
        <f>LARGE(NS28:RN28,1)</f>
        <v>10</v>
      </c>
      <c r="YV28" s="1">
        <f>LARGE(NS28:RN28,2)</f>
        <v>10</v>
      </c>
      <c r="YW28" s="1">
        <f>LARGE(NS28:RN28,3)</f>
        <v>10</v>
      </c>
      <c r="YX28" s="1">
        <f>LARGE(NS28:RN28,4)</f>
        <v>10</v>
      </c>
      <c r="YY28" s="1">
        <f>LARGE(NS28:RN28,5)</f>
        <v>10</v>
      </c>
      <c r="YZ28" s="1" t="str">
        <f>IF(M27="","",INDEX($NS$4:$RN$4,MATCH(YU27,$NS27:$RN27,0)))</f>
        <v>DX</v>
      </c>
      <c r="ZA28" s="1" t="str">
        <f>IF(M27="","",INDEX($NS$4:$RN$4,MATCH(YV27,$NS27:$RN27,0)))</f>
        <v>DX</v>
      </c>
      <c r="ZB28" s="1" t="str">
        <f>IF(M27="","",INDEX($NS$4:$RN$4,MATCH(YW27,$NS27:$RN27,0)))</f>
        <v>DX</v>
      </c>
      <c r="ZC28" s="1" t="str">
        <f>IF(M27="","",INDEX($NS$4:$RN$4,MATCH(YX27,$NS27:$RN27,0)))</f>
        <v>DX</v>
      </c>
      <c r="ZD28" s="1" t="str">
        <f>IF(M27="","",INDEX($NS$4:$RN$4,MATCH(YY27,$NS27:$RN27,0)))</f>
        <v>DX</v>
      </c>
      <c r="ZE28" s="1" t="str" cm="1">
        <f t="array" aca="1" ref="ZE28" ca="1">IF(INDIRECT(VLOOKUP(ZE27,General!AC:AE,3,FALSE)&amp;RO27)&gt;=9,ZE27,YZ28)</f>
        <v>GF</v>
      </c>
      <c r="ZF28" s="1" t="str" cm="1">
        <f t="array" aca="1" ref="ZF28" ca="1">IF(AND(INDIRECT(VLOOKUP(ZF27,General!AC:AE,3,FALSE)&amp;RO27)&gt;1,ZF27&lt;&gt;ZE28),ZF27,IF(YZ28&lt;&gt;ZE28,YZ28,IF(AND(YZ28=ZA28,YZ28=ZB28),ZC28,IF(YZ28=ZA28,ZB28,ZA28))))</f>
        <v>DX</v>
      </c>
      <c r="ZG28" s="1" t="str">
        <f t="shared" si="503"/>
        <v>CT</v>
      </c>
      <c r="ZH28" s="1" t="str" cm="1">
        <f t="array" aca="1" ref="ZH28" ca="1">INDIRECT(ZE28&amp;RO28)</f>
        <v>B</v>
      </c>
      <c r="ZI28" s="1" t="str" cm="1">
        <f t="array" aca="1" ref="ZI28" ca="1">INDIRECT(ZF28&amp;RO28)</f>
        <v>P</v>
      </c>
      <c r="ZJ28" s="1" t="str" cm="1">
        <f t="array" aca="1" ref="ZJ28" ca="1">INDIRECT(ZG28&amp;RO28)</f>
        <v>P</v>
      </c>
      <c r="ZK28" s="1" t="str">
        <f ca="1">VLOOKUP(ZE28,General!AF:AG,2,FALSE)</f>
        <v>S37</v>
      </c>
      <c r="ZL28" s="1" t="str">
        <f ca="1">VLOOKUP(ZF28,General!AF:AG,2,FALSE)</f>
        <v xml:space="preserve">L5O </v>
      </c>
      <c r="ZM28" s="1" t="str">
        <f>VLOOKUP(ZG28,General!AF:AG,2,FALSE)</f>
        <v>T</v>
      </c>
      <c r="ZN28" s="1" t="str">
        <f t="shared" ca="1" si="504"/>
        <v>Y</v>
      </c>
      <c r="ZO28" s="1" t="str">
        <f t="shared" ca="1" si="505"/>
        <v>Y</v>
      </c>
      <c r="ZP28" s="1" t="str">
        <f t="shared" si="506"/>
        <v>Y</v>
      </c>
      <c r="ZR28" s="1">
        <f t="shared" si="1"/>
        <v>1</v>
      </c>
    </row>
    <row r="29" spans="1:694" ht="15.75" thickBot="1">
      <c r="A29" s="1">
        <v>15</v>
      </c>
      <c r="B29" s="38" t="str">
        <f t="shared" ca="1" si="509"/>
        <v>P4</v>
      </c>
      <c r="C29" s="55" t="str">
        <f t="shared" ca="1" si="510"/>
        <v/>
      </c>
      <c r="D29" s="51" t="str">
        <f t="shared" ca="1" si="511"/>
        <v>L4</v>
      </c>
      <c r="E29" s="52" t="str">
        <f t="shared" ca="1" si="511"/>
        <v/>
      </c>
      <c r="F29" s="10" t="str">
        <f t="shared" ca="1" si="512"/>
        <v>W</v>
      </c>
      <c r="H29" s="58"/>
      <c r="I29" s="51"/>
      <c r="J29" s="52"/>
      <c r="K29" s="10"/>
      <c r="L29" s="32"/>
      <c r="M29" s="68" t="s">
        <v>5</v>
      </c>
      <c r="O29" s="11">
        <v>0</v>
      </c>
      <c r="P29" s="12">
        <v>0</v>
      </c>
      <c r="Q29" s="23">
        <v>0</v>
      </c>
      <c r="R29" s="48">
        <v>0</v>
      </c>
      <c r="S29" s="48">
        <f t="shared" ca="1" si="513"/>
        <v>5</v>
      </c>
      <c r="T29" s="66">
        <f t="shared" ca="1" si="514"/>
        <v>5</v>
      </c>
      <c r="U29" s="5">
        <f ca="1">IF(M29="","",IF(B29="NB",U28,IF(T29="",SUM($T$5:$T29)+S29,SUM($T$5:$T29))))</f>
        <v>29</v>
      </c>
      <c r="V29" s="62" t="str">
        <f t="shared" ca="1" si="0"/>
        <v/>
      </c>
      <c r="W29" s="35">
        <f t="shared" ca="1" si="515"/>
        <v>4</v>
      </c>
      <c r="X29" s="37" t="str">
        <f t="shared" ca="1" si="516"/>
        <v>W</v>
      </c>
      <c r="Y29" s="9" t="str">
        <f t="shared" ca="1" si="16"/>
        <v>D</v>
      </c>
      <c r="Z29" s="4" t="str">
        <f t="shared" si="17"/>
        <v>D</v>
      </c>
      <c r="AA29" s="4" t="str">
        <f t="shared" si="18"/>
        <v>C</v>
      </c>
      <c r="AB29" s="4" t="str">
        <f t="shared" ca="1" si="494"/>
        <v>W</v>
      </c>
      <c r="AC29" s="4">
        <f t="shared" si="495"/>
        <v>0</v>
      </c>
      <c r="AD29" s="4">
        <f t="shared" si="496"/>
        <v>0</v>
      </c>
      <c r="AE29" s="1" t="str">
        <f t="shared" ca="1" si="25"/>
        <v>L4</v>
      </c>
      <c r="AF29" s="1" t="str">
        <f t="shared" ca="1" si="26"/>
        <v/>
      </c>
      <c r="AG29" s="1" t="str">
        <f t="shared" ca="1" si="497"/>
        <v/>
      </c>
      <c r="AH29" s="1" t="str">
        <f t="shared" ca="1" si="27"/>
        <v/>
      </c>
      <c r="AI29" s="1" t="str">
        <f t="shared" ca="1" si="28"/>
        <v/>
      </c>
      <c r="AJ29" s="1" t="str">
        <f t="shared" ca="1" si="29"/>
        <v/>
      </c>
      <c r="AK29" s="1">
        <f t="shared" ca="1" si="360"/>
        <v>4</v>
      </c>
      <c r="AL29" s="1">
        <f t="shared" ca="1" si="361"/>
        <v>0</v>
      </c>
      <c r="AM29" s="1">
        <f t="shared" ca="1" si="9"/>
        <v>10</v>
      </c>
      <c r="AN29" s="1">
        <f t="shared" ca="1" si="30"/>
        <v>1</v>
      </c>
      <c r="AO29" s="1" t="str">
        <f t="shared" ca="1" si="526"/>
        <v>C</v>
      </c>
      <c r="AP29" s="1" t="str">
        <f t="shared" ca="1" si="31"/>
        <v>Y</v>
      </c>
      <c r="AQ29" s="1" t="str">
        <f t="shared" si="32"/>
        <v>N</v>
      </c>
      <c r="AR29" s="1" t="str">
        <f t="shared" si="33"/>
        <v>N</v>
      </c>
      <c r="AS29" s="1">
        <f t="shared" ca="1" si="34"/>
        <v>2</v>
      </c>
      <c r="AT29" s="14" t="str">
        <f t="shared" ca="1" si="362"/>
        <v>Y</v>
      </c>
      <c r="AU29" s="1" t="str">
        <f t="shared" ca="1" si="35"/>
        <v>N</v>
      </c>
      <c r="AV29" s="1" t="str">
        <f t="shared" ca="1" si="36"/>
        <v>N</v>
      </c>
      <c r="AW29" s="1" t="str">
        <f t="shared" ca="1" si="37"/>
        <v>N</v>
      </c>
      <c r="AX29" s="1" t="str">
        <f t="shared" ca="1" si="38"/>
        <v/>
      </c>
      <c r="AY29" s="1" t="str">
        <f t="shared" si="39"/>
        <v/>
      </c>
      <c r="AZ29" s="1">
        <f t="shared" si="10"/>
        <v>1</v>
      </c>
      <c r="BA29" s="1" t="str">
        <f t="shared" si="11"/>
        <v/>
      </c>
      <c r="BB29" s="1" t="str">
        <f t="shared" si="538"/>
        <v>10000</v>
      </c>
      <c r="BC29" s="1" t="str">
        <f t="shared" si="538"/>
        <v>01234</v>
      </c>
      <c r="BD29" s="1" t="str">
        <f t="shared" si="363"/>
        <v>010000</v>
      </c>
      <c r="BE29" s="1" t="str">
        <f t="shared" si="363"/>
        <v>101234</v>
      </c>
      <c r="BF29" s="1" t="str">
        <f t="shared" si="364"/>
        <v>B</v>
      </c>
      <c r="BG29" s="1" t="str">
        <f t="shared" ca="1" si="41"/>
        <v>BW</v>
      </c>
      <c r="BH29" s="1" t="str">
        <f t="shared" ca="1" si="365"/>
        <v>L4</v>
      </c>
      <c r="BI29" s="1" t="str">
        <f t="shared" ca="1" si="42"/>
        <v>B</v>
      </c>
      <c r="BJ29" s="1" t="str">
        <f t="shared" ca="1" si="366"/>
        <v/>
      </c>
      <c r="BK29" s="1" t="str">
        <f t="shared" ca="1" si="43"/>
        <v>B0</v>
      </c>
      <c r="BL29" s="1" t="str">
        <f t="shared" ca="1" si="367"/>
        <v/>
      </c>
      <c r="BM29" s="1" t="str">
        <f t="shared" ca="1" si="368"/>
        <v>4</v>
      </c>
      <c r="BN29" s="1" t="str">
        <f t="shared" ca="1" si="369"/>
        <v/>
      </c>
      <c r="BO29" s="1" t="str">
        <f t="shared" ca="1" si="370"/>
        <v/>
      </c>
      <c r="BR29" s="1">
        <f>General!A27</f>
        <v>0</v>
      </c>
      <c r="BS29" s="1">
        <f>General!B27</f>
        <v>0</v>
      </c>
      <c r="BT29" s="1">
        <f>General!C27</f>
        <v>0</v>
      </c>
      <c r="BU29" s="1">
        <f>General!D27</f>
        <v>0</v>
      </c>
      <c r="BW29" s="1" t="str">
        <f>General!F27</f>
        <v>WWLL</v>
      </c>
      <c r="BX29" s="1">
        <f>General!G27</f>
        <v>-1</v>
      </c>
      <c r="BZ29" s="1">
        <f t="shared" si="2"/>
        <v>1</v>
      </c>
      <c r="CA29" s="1" t="str">
        <f t="shared" ref="CA29" si="543">CK29</f>
        <v>P</v>
      </c>
      <c r="CB29" s="123" t="str">
        <f t="shared" si="44"/>
        <v>B</v>
      </c>
      <c r="CC29" s="124" t="str">
        <f t="shared" si="45"/>
        <v>N</v>
      </c>
      <c r="CD29" s="122">
        <f t="shared" si="46"/>
        <v>-4</v>
      </c>
      <c r="CE29" s="123" t="str">
        <f t="shared" si="47"/>
        <v>P</v>
      </c>
      <c r="CF29" s="124" t="str">
        <f t="shared" si="48"/>
        <v>Y</v>
      </c>
      <c r="CG29" s="122">
        <f t="shared" si="49"/>
        <v>4</v>
      </c>
      <c r="CH29" s="123" t="str">
        <f t="shared" si="50"/>
        <v>B</v>
      </c>
      <c r="CI29" s="124" t="str">
        <f t="shared" si="51"/>
        <v>N</v>
      </c>
      <c r="CJ29" s="122">
        <f t="shared" si="52"/>
        <v>2</v>
      </c>
      <c r="CK29" s="123" t="str">
        <f t="shared" si="53"/>
        <v>P</v>
      </c>
      <c r="CL29" s="124" t="str">
        <f t="shared" si="54"/>
        <v>Y</v>
      </c>
      <c r="CM29" s="122">
        <f t="shared" si="55"/>
        <v>-2</v>
      </c>
      <c r="CN29" s="123" t="str">
        <f t="shared" si="371"/>
        <v>P</v>
      </c>
      <c r="CO29" s="124" t="str">
        <f t="shared" si="56"/>
        <v>Y</v>
      </c>
      <c r="CP29" s="122">
        <f t="shared" si="57"/>
        <v>-2</v>
      </c>
      <c r="CQ29" s="123" t="str">
        <f t="shared" si="58"/>
        <v>B</v>
      </c>
      <c r="CR29" s="124" t="str">
        <f t="shared" si="59"/>
        <v>N</v>
      </c>
      <c r="CS29" s="122">
        <f t="shared" si="60"/>
        <v>0</v>
      </c>
      <c r="CT29" s="123" t="str">
        <f t="shared" si="61"/>
        <v>P</v>
      </c>
      <c r="CU29" s="124" t="str">
        <f t="shared" si="62"/>
        <v>Y</v>
      </c>
      <c r="CV29" s="122">
        <f t="shared" si="63"/>
        <v>0</v>
      </c>
      <c r="CW29" s="123" t="str">
        <f t="shared" si="64"/>
        <v>B</v>
      </c>
      <c r="CX29" s="124" t="str">
        <f t="shared" si="65"/>
        <v>N</v>
      </c>
      <c r="CY29" s="125">
        <f t="shared" si="66"/>
        <v>2</v>
      </c>
      <c r="CZ29" s="123" t="str">
        <f t="shared" si="67"/>
        <v>P</v>
      </c>
      <c r="DA29" s="124" t="str">
        <f t="shared" si="68"/>
        <v>Y</v>
      </c>
      <c r="DB29" s="122">
        <f t="shared" si="69"/>
        <v>0</v>
      </c>
      <c r="DC29" s="123" t="str">
        <f t="shared" si="70"/>
        <v>B</v>
      </c>
      <c r="DD29" s="124" t="str">
        <f t="shared" si="71"/>
        <v>N</v>
      </c>
      <c r="DE29" s="122">
        <f t="shared" si="72"/>
        <v>2</v>
      </c>
      <c r="DF29" s="123" t="str">
        <f t="shared" si="73"/>
        <v>P</v>
      </c>
      <c r="DG29" s="124" t="str">
        <f t="shared" si="74"/>
        <v>Y</v>
      </c>
      <c r="DH29" s="122">
        <f t="shared" si="75"/>
        <v>-2</v>
      </c>
      <c r="DI29" s="123" t="str">
        <f t="shared" si="76"/>
        <v>B</v>
      </c>
      <c r="DJ29" s="124" t="str">
        <f t="shared" si="77"/>
        <v>N</v>
      </c>
      <c r="DK29" s="122">
        <f t="shared" si="78"/>
        <v>0</v>
      </c>
      <c r="DL29" s="123" t="str">
        <f t="shared" si="79"/>
        <v>P</v>
      </c>
      <c r="DM29" s="124" t="str">
        <f t="shared" si="80"/>
        <v>Y</v>
      </c>
      <c r="DN29" s="122">
        <f t="shared" si="81"/>
        <v>0</v>
      </c>
      <c r="DO29" s="123" t="str">
        <f t="shared" si="82"/>
        <v>B</v>
      </c>
      <c r="DP29" s="124" t="str">
        <f t="shared" si="83"/>
        <v>N</v>
      </c>
      <c r="DQ29" s="122">
        <f t="shared" si="84"/>
        <v>-6</v>
      </c>
      <c r="DR29" s="123" t="str">
        <f t="shared" si="85"/>
        <v>P</v>
      </c>
      <c r="DS29" s="124" t="str">
        <f t="shared" si="86"/>
        <v>Y</v>
      </c>
      <c r="DT29" s="122">
        <f t="shared" si="87"/>
        <v>6</v>
      </c>
      <c r="DU29" s="123" t="str">
        <f t="shared" si="88"/>
        <v>P</v>
      </c>
      <c r="DV29" s="124" t="str">
        <f t="shared" si="89"/>
        <v>Y</v>
      </c>
      <c r="DW29" s="122">
        <f t="shared" si="90"/>
        <v>-8</v>
      </c>
      <c r="DX29" s="123" t="str">
        <f t="shared" si="91"/>
        <v>B</v>
      </c>
      <c r="DY29" s="124" t="str">
        <f t="shared" si="92"/>
        <v>N</v>
      </c>
      <c r="DZ29" s="122">
        <f t="shared" si="93"/>
        <v>8</v>
      </c>
      <c r="EA29" s="110" t="str">
        <f t="shared" si="94"/>
        <v>B</v>
      </c>
      <c r="EB29" s="124" t="str">
        <f t="shared" si="95"/>
        <v>N</v>
      </c>
      <c r="EC29" s="122">
        <f t="shared" si="96"/>
        <v>0</v>
      </c>
      <c r="ED29" s="123" t="str">
        <f t="shared" si="372"/>
        <v>P</v>
      </c>
      <c r="EE29" s="124" t="str">
        <f t="shared" si="97"/>
        <v>Y</v>
      </c>
      <c r="EF29" s="122">
        <f t="shared" si="98"/>
        <v>10</v>
      </c>
      <c r="EG29" s="123" t="str">
        <f t="shared" si="99"/>
        <v>B</v>
      </c>
      <c r="EH29" s="124" t="str">
        <f t="shared" si="100"/>
        <v>N</v>
      </c>
      <c r="EI29" s="122">
        <f t="shared" si="101"/>
        <v>6</v>
      </c>
      <c r="EJ29" s="121" t="str">
        <f t="shared" si="102"/>
        <v>P</v>
      </c>
      <c r="EK29" s="124" t="str">
        <f t="shared" si="103"/>
        <v>Y</v>
      </c>
      <c r="EL29" s="122">
        <f t="shared" si="104"/>
        <v>-6</v>
      </c>
      <c r="EM29" s="123" t="str">
        <f t="shared" si="105"/>
        <v>B</v>
      </c>
      <c r="EN29" s="124" t="str">
        <f t="shared" si="106"/>
        <v>N</v>
      </c>
      <c r="EO29" s="122">
        <f t="shared" si="107"/>
        <v>6</v>
      </c>
      <c r="EP29" s="123" t="str">
        <f t="shared" si="373"/>
        <v>P</v>
      </c>
      <c r="EQ29" s="124" t="str">
        <f t="shared" si="108"/>
        <v>Y</v>
      </c>
      <c r="ER29" s="122">
        <f t="shared" si="109"/>
        <v>-2</v>
      </c>
      <c r="ES29" s="123" t="str">
        <f t="shared" si="110"/>
        <v>B</v>
      </c>
      <c r="ET29" s="124" t="str">
        <f t="shared" si="111"/>
        <v>N</v>
      </c>
      <c r="EU29" s="122">
        <f t="shared" si="112"/>
        <v>0</v>
      </c>
      <c r="EV29" s="123" t="str">
        <f t="shared" si="113"/>
        <v>P</v>
      </c>
      <c r="EW29" s="124" t="str">
        <f t="shared" si="114"/>
        <v>Y</v>
      </c>
      <c r="EX29" s="122">
        <f t="shared" si="115"/>
        <v>0</v>
      </c>
      <c r="EY29" s="123" t="str">
        <f t="shared" si="116"/>
        <v>B</v>
      </c>
      <c r="EZ29" s="124" t="str">
        <f t="shared" si="117"/>
        <v>N</v>
      </c>
      <c r="FA29" s="125">
        <f t="shared" si="118"/>
        <v>2</v>
      </c>
      <c r="FB29" s="123" t="str">
        <f t="shared" si="119"/>
        <v>B</v>
      </c>
      <c r="FC29" s="124" t="str">
        <f t="shared" si="120"/>
        <v>N</v>
      </c>
      <c r="FD29" s="122">
        <f t="shared" si="121"/>
        <v>6</v>
      </c>
      <c r="FE29" s="123" t="str">
        <f t="shared" si="122"/>
        <v>B</v>
      </c>
      <c r="FF29" s="124" t="str">
        <f t="shared" si="123"/>
        <v>N</v>
      </c>
      <c r="FG29" s="122">
        <f t="shared" si="124"/>
        <v>2</v>
      </c>
      <c r="FH29" s="123" t="str">
        <f t="shared" si="125"/>
        <v>P</v>
      </c>
      <c r="FI29" s="124" t="str">
        <f t="shared" si="126"/>
        <v>Y</v>
      </c>
      <c r="FJ29" s="122">
        <f t="shared" si="127"/>
        <v>-2</v>
      </c>
      <c r="FK29" s="123" t="str">
        <f t="shared" si="128"/>
        <v>B</v>
      </c>
      <c r="FL29" s="124" t="str">
        <f t="shared" si="129"/>
        <v>N</v>
      </c>
      <c r="FM29" s="122">
        <f t="shared" si="130"/>
        <v>0</v>
      </c>
      <c r="FN29" s="123" t="str">
        <f t="shared" si="131"/>
        <v>P</v>
      </c>
      <c r="FO29" s="124" t="str">
        <f t="shared" si="132"/>
        <v>Y</v>
      </c>
      <c r="FP29" s="122">
        <f t="shared" si="133"/>
        <v>0</v>
      </c>
      <c r="FQ29" s="123" t="str">
        <f t="shared" si="134"/>
        <v>B</v>
      </c>
      <c r="FR29" s="124" t="str">
        <f t="shared" si="135"/>
        <v>N</v>
      </c>
      <c r="FS29" s="122">
        <f t="shared" si="136"/>
        <v>-6</v>
      </c>
      <c r="FT29" s="123" t="str">
        <f t="shared" si="137"/>
        <v>P</v>
      </c>
      <c r="FU29" s="124" t="str">
        <f t="shared" si="138"/>
        <v>Y</v>
      </c>
      <c r="FV29" s="122">
        <f t="shared" si="139"/>
        <v>6</v>
      </c>
      <c r="FW29" s="123" t="str">
        <f t="shared" si="140"/>
        <v>P</v>
      </c>
      <c r="FX29" s="124" t="str">
        <f t="shared" si="141"/>
        <v>Y</v>
      </c>
      <c r="FY29" s="122">
        <f t="shared" si="142"/>
        <v>-8</v>
      </c>
      <c r="FZ29" s="123" t="str">
        <f t="shared" si="143"/>
        <v>B</v>
      </c>
      <c r="GA29" s="124" t="str">
        <f t="shared" si="144"/>
        <v>N</v>
      </c>
      <c r="GB29" s="122">
        <f t="shared" si="145"/>
        <v>8</v>
      </c>
      <c r="GC29" s="123" t="str">
        <f t="shared" si="146"/>
        <v>P</v>
      </c>
      <c r="GD29" s="124" t="str">
        <f t="shared" si="147"/>
        <v>Y</v>
      </c>
      <c r="GE29" s="122">
        <f t="shared" si="148"/>
        <v>-6</v>
      </c>
      <c r="GF29" s="123" t="str">
        <f t="shared" si="149"/>
        <v>P</v>
      </c>
      <c r="GG29" s="124" t="str">
        <f t="shared" si="150"/>
        <v>Y</v>
      </c>
      <c r="GH29" s="122">
        <f t="shared" si="151"/>
        <v>10</v>
      </c>
      <c r="GI29" s="123" t="str">
        <f t="shared" si="152"/>
        <v>B</v>
      </c>
      <c r="GJ29" s="124" t="str">
        <f t="shared" si="153"/>
        <v>N</v>
      </c>
      <c r="GK29" s="122">
        <f t="shared" si="154"/>
        <v>6</v>
      </c>
      <c r="GL29" s="123" t="str">
        <f t="shared" si="374"/>
        <v>P</v>
      </c>
      <c r="GM29" s="124" t="str">
        <f t="shared" si="155"/>
        <v>Y</v>
      </c>
      <c r="GN29" s="122">
        <f t="shared" si="156"/>
        <v>-2</v>
      </c>
      <c r="GO29" s="123" t="str">
        <f t="shared" si="157"/>
        <v>B</v>
      </c>
      <c r="GP29" s="124" t="str">
        <f t="shared" si="158"/>
        <v>N</v>
      </c>
      <c r="GQ29" s="122">
        <f t="shared" si="159"/>
        <v>0</v>
      </c>
      <c r="GR29" s="123" t="str">
        <f t="shared" si="160"/>
        <v>P</v>
      </c>
      <c r="GS29" s="124" t="str">
        <f t="shared" si="161"/>
        <v>Y</v>
      </c>
      <c r="GT29" s="122">
        <f t="shared" si="162"/>
        <v>0</v>
      </c>
      <c r="GU29" s="123" t="str">
        <f t="shared" si="163"/>
        <v>B</v>
      </c>
      <c r="GV29" s="124" t="str">
        <f t="shared" si="164"/>
        <v>N</v>
      </c>
      <c r="GW29" s="125">
        <f t="shared" si="165"/>
        <v>2</v>
      </c>
      <c r="GX29" s="123" t="str">
        <f t="shared" si="166"/>
        <v>B</v>
      </c>
      <c r="GY29" s="124" t="str">
        <f t="shared" si="167"/>
        <v>N</v>
      </c>
      <c r="GZ29" s="122">
        <f t="shared" si="168"/>
        <v>6</v>
      </c>
      <c r="HA29" s="123" t="str">
        <f t="shared" si="169"/>
        <v>B</v>
      </c>
      <c r="HB29" s="124" t="str">
        <f t="shared" si="170"/>
        <v>N</v>
      </c>
      <c r="HC29" s="122">
        <f t="shared" si="171"/>
        <v>2</v>
      </c>
      <c r="HD29" s="123" t="str">
        <f t="shared" si="172"/>
        <v>P</v>
      </c>
      <c r="HE29" s="124" t="str">
        <f t="shared" si="173"/>
        <v>Y</v>
      </c>
      <c r="HF29" s="122">
        <f t="shared" si="174"/>
        <v>-2</v>
      </c>
      <c r="HG29" s="123" t="str">
        <f t="shared" si="175"/>
        <v>B</v>
      </c>
      <c r="HH29" s="124" t="str">
        <f t="shared" si="176"/>
        <v>N</v>
      </c>
      <c r="HI29" s="122">
        <f t="shared" si="177"/>
        <v>0</v>
      </c>
      <c r="HJ29" s="123" t="str">
        <f t="shared" si="178"/>
        <v>P</v>
      </c>
      <c r="HK29" s="124" t="str">
        <f t="shared" si="179"/>
        <v>Y</v>
      </c>
      <c r="HL29" s="122">
        <f t="shared" si="180"/>
        <v>0</v>
      </c>
      <c r="HM29" s="123" t="str">
        <f t="shared" si="181"/>
        <v>B</v>
      </c>
      <c r="HN29" s="124" t="str">
        <f t="shared" si="182"/>
        <v>N</v>
      </c>
      <c r="HO29" s="122">
        <f t="shared" si="183"/>
        <v>-6</v>
      </c>
      <c r="HP29" s="123" t="str">
        <f t="shared" si="184"/>
        <v>P</v>
      </c>
      <c r="HQ29" s="124" t="str">
        <f t="shared" si="185"/>
        <v>Y</v>
      </c>
      <c r="HR29" s="122">
        <f t="shared" si="186"/>
        <v>6</v>
      </c>
      <c r="HS29" s="123" t="str">
        <f t="shared" si="187"/>
        <v>P</v>
      </c>
      <c r="HT29" s="124" t="str">
        <f t="shared" si="188"/>
        <v>Y</v>
      </c>
      <c r="HU29" s="122">
        <f t="shared" si="189"/>
        <v>-8</v>
      </c>
      <c r="HV29" s="123" t="str">
        <f t="shared" si="190"/>
        <v>B</v>
      </c>
      <c r="HW29" s="124" t="str">
        <f t="shared" si="191"/>
        <v>N</v>
      </c>
      <c r="HX29" s="122">
        <f t="shared" si="192"/>
        <v>8</v>
      </c>
      <c r="HY29" s="123" t="str">
        <f t="shared" si="193"/>
        <v>P</v>
      </c>
      <c r="HZ29" s="124" t="str">
        <f t="shared" si="194"/>
        <v>Y</v>
      </c>
      <c r="IA29" s="122">
        <f t="shared" si="195"/>
        <v>-6</v>
      </c>
      <c r="IB29" s="123" t="str">
        <f t="shared" si="196"/>
        <v>P</v>
      </c>
      <c r="IC29" s="124" t="str">
        <f t="shared" si="197"/>
        <v>Y</v>
      </c>
      <c r="ID29" s="122">
        <f t="shared" si="198"/>
        <v>2</v>
      </c>
      <c r="IE29" s="123" t="str">
        <f t="shared" si="199"/>
        <v>B</v>
      </c>
      <c r="IF29" s="124" t="str">
        <f t="shared" si="200"/>
        <v>N</v>
      </c>
      <c r="IG29" s="122">
        <f t="shared" si="201"/>
        <v>-2</v>
      </c>
      <c r="IH29" s="123" t="str">
        <f t="shared" si="202"/>
        <v>B</v>
      </c>
      <c r="II29" s="124" t="str">
        <f t="shared" si="203"/>
        <v>N</v>
      </c>
      <c r="IJ29" s="122">
        <f t="shared" si="204"/>
        <v>6</v>
      </c>
      <c r="IK29" s="123" t="str">
        <f t="shared" si="205"/>
        <v>B</v>
      </c>
      <c r="IL29" s="124" t="str">
        <f t="shared" si="206"/>
        <v>N</v>
      </c>
      <c r="IM29" s="122">
        <f t="shared" si="207"/>
        <v>6</v>
      </c>
      <c r="IN29" s="123" t="str">
        <f t="shared" si="375"/>
        <v>P</v>
      </c>
      <c r="IO29" s="124" t="str">
        <f t="shared" si="208"/>
        <v>Y</v>
      </c>
      <c r="IP29" s="122">
        <f t="shared" si="209"/>
        <v>-2</v>
      </c>
      <c r="IQ29" s="123" t="str">
        <f t="shared" si="210"/>
        <v>B</v>
      </c>
      <c r="IR29" s="124" t="str">
        <f t="shared" si="211"/>
        <v>N</v>
      </c>
      <c r="IS29" s="122">
        <f t="shared" si="212"/>
        <v>0</v>
      </c>
      <c r="IT29" s="123" t="str">
        <f t="shared" si="213"/>
        <v>P</v>
      </c>
      <c r="IU29" s="124" t="str">
        <f t="shared" si="214"/>
        <v>Y</v>
      </c>
      <c r="IV29" s="122">
        <f t="shared" si="215"/>
        <v>0</v>
      </c>
      <c r="IW29" s="123" t="str">
        <f t="shared" si="216"/>
        <v>B</v>
      </c>
      <c r="IX29" s="124" t="str">
        <f t="shared" si="217"/>
        <v>N</v>
      </c>
      <c r="IY29" s="122">
        <f t="shared" si="218"/>
        <v>2</v>
      </c>
      <c r="IZ29" s="123" t="str">
        <f t="shared" si="219"/>
        <v>B</v>
      </c>
      <c r="JA29" s="124" t="str">
        <f t="shared" si="220"/>
        <v>N</v>
      </c>
      <c r="JB29" s="122">
        <f t="shared" si="221"/>
        <v>6</v>
      </c>
      <c r="JC29" s="123" t="str">
        <f t="shared" si="222"/>
        <v>B</v>
      </c>
      <c r="JD29" s="124" t="str">
        <f t="shared" si="223"/>
        <v>N</v>
      </c>
      <c r="JE29" s="122">
        <f t="shared" si="224"/>
        <v>2</v>
      </c>
      <c r="JF29" s="123" t="str">
        <f t="shared" si="225"/>
        <v>P</v>
      </c>
      <c r="JG29" s="124" t="str">
        <f t="shared" si="226"/>
        <v>Y</v>
      </c>
      <c r="JH29" s="122">
        <f t="shared" si="227"/>
        <v>-2</v>
      </c>
      <c r="JI29" s="123" t="str">
        <f t="shared" si="228"/>
        <v>B</v>
      </c>
      <c r="JJ29" s="124" t="str">
        <f t="shared" si="229"/>
        <v>N</v>
      </c>
      <c r="JK29" s="122">
        <f t="shared" si="230"/>
        <v>0</v>
      </c>
      <c r="JL29" s="123" t="str">
        <f t="shared" si="231"/>
        <v>P</v>
      </c>
      <c r="JM29" s="124" t="str">
        <f t="shared" si="232"/>
        <v>Y</v>
      </c>
      <c r="JN29" s="122">
        <f t="shared" si="233"/>
        <v>0</v>
      </c>
      <c r="JO29" s="123" t="str">
        <f t="shared" si="234"/>
        <v>B</v>
      </c>
      <c r="JP29" s="124" t="str">
        <f t="shared" si="235"/>
        <v>N</v>
      </c>
      <c r="JQ29" s="122">
        <f t="shared" si="236"/>
        <v>-6</v>
      </c>
      <c r="JR29" s="123" t="str">
        <f t="shared" si="237"/>
        <v>P</v>
      </c>
      <c r="JS29" s="124" t="str">
        <f t="shared" si="238"/>
        <v>Y</v>
      </c>
      <c r="JT29" s="122">
        <f t="shared" si="239"/>
        <v>6</v>
      </c>
      <c r="JU29" s="123" t="str">
        <f t="shared" si="240"/>
        <v>P</v>
      </c>
      <c r="JV29" s="124" t="str">
        <f t="shared" si="241"/>
        <v>Y</v>
      </c>
      <c r="JW29" s="122">
        <f t="shared" si="242"/>
        <v>-8</v>
      </c>
      <c r="JX29" s="123" t="str">
        <f t="shared" si="243"/>
        <v>B</v>
      </c>
      <c r="JY29" s="124" t="str">
        <f t="shared" si="244"/>
        <v>N</v>
      </c>
      <c r="JZ29" s="122">
        <f t="shared" si="245"/>
        <v>8</v>
      </c>
      <c r="KA29" s="123" t="str">
        <f t="shared" si="246"/>
        <v>P</v>
      </c>
      <c r="KB29" s="124" t="str">
        <f t="shared" si="247"/>
        <v>Y</v>
      </c>
      <c r="KC29" s="122">
        <f t="shared" si="248"/>
        <v>-6</v>
      </c>
      <c r="KD29" s="123" t="str">
        <f t="shared" si="376"/>
        <v>P</v>
      </c>
      <c r="KE29" s="124" t="str">
        <f t="shared" si="249"/>
        <v>Y</v>
      </c>
      <c r="KF29" s="122">
        <f t="shared" si="250"/>
        <v>10</v>
      </c>
      <c r="KG29" s="123" t="str">
        <f t="shared" si="251"/>
        <v>B</v>
      </c>
      <c r="KH29" s="124" t="str">
        <f t="shared" si="252"/>
        <v>N</v>
      </c>
      <c r="KI29" s="122">
        <f t="shared" si="253"/>
        <v>6</v>
      </c>
      <c r="KJ29" s="123" t="s">
        <v>6</v>
      </c>
      <c r="KK29" s="124" t="str">
        <f t="shared" si="254"/>
        <v>N</v>
      </c>
      <c r="KL29" s="122">
        <f t="shared" si="255"/>
        <v>2</v>
      </c>
      <c r="KM29" s="123" t="str">
        <f t="shared" si="256"/>
        <v>B</v>
      </c>
      <c r="KN29" s="124" t="str">
        <f t="shared" si="257"/>
        <v>N</v>
      </c>
      <c r="KO29" s="122">
        <f t="shared" si="258"/>
        <v>6</v>
      </c>
      <c r="KP29" s="123" t="str">
        <f t="shared" si="377"/>
        <v>P</v>
      </c>
      <c r="KQ29" s="124" t="str">
        <f t="shared" si="259"/>
        <v>Y</v>
      </c>
      <c r="KR29" s="122">
        <f t="shared" si="260"/>
        <v>-2</v>
      </c>
      <c r="KS29" s="123" t="str">
        <f t="shared" si="261"/>
        <v>B</v>
      </c>
      <c r="KT29" s="124" t="str">
        <f t="shared" si="262"/>
        <v>N</v>
      </c>
      <c r="KU29" s="122">
        <f t="shared" si="263"/>
        <v>0</v>
      </c>
      <c r="KV29" s="123" t="str">
        <f t="shared" si="264"/>
        <v>P</v>
      </c>
      <c r="KW29" s="124" t="str">
        <f t="shared" si="265"/>
        <v>Y</v>
      </c>
      <c r="KX29" s="122">
        <f t="shared" si="266"/>
        <v>0</v>
      </c>
      <c r="KY29" s="123" t="str">
        <f t="shared" si="267"/>
        <v>B</v>
      </c>
      <c r="KZ29" s="124" t="str">
        <f t="shared" si="268"/>
        <v>N</v>
      </c>
      <c r="LA29" s="122">
        <f t="shared" si="269"/>
        <v>2</v>
      </c>
      <c r="LB29" s="123" t="str">
        <f t="shared" si="270"/>
        <v>B</v>
      </c>
      <c r="LC29" s="124" t="str">
        <f t="shared" si="271"/>
        <v>N</v>
      </c>
      <c r="LD29" s="122">
        <f t="shared" si="272"/>
        <v>6</v>
      </c>
      <c r="LE29" s="123" t="str">
        <f t="shared" si="273"/>
        <v>P</v>
      </c>
      <c r="LF29" s="124" t="str">
        <f t="shared" si="274"/>
        <v>Y</v>
      </c>
      <c r="LG29" s="122">
        <f t="shared" si="275"/>
        <v>-2</v>
      </c>
      <c r="LH29" s="123" t="str">
        <f t="shared" si="276"/>
        <v>P</v>
      </c>
      <c r="LI29" s="124" t="str">
        <f t="shared" si="277"/>
        <v>Y</v>
      </c>
      <c r="LJ29" s="122">
        <f t="shared" si="278"/>
        <v>-2</v>
      </c>
      <c r="LK29" s="123" t="str">
        <f t="shared" si="279"/>
        <v>P</v>
      </c>
      <c r="LL29" s="124" t="str">
        <f t="shared" si="280"/>
        <v>Y</v>
      </c>
      <c r="LM29" s="122">
        <f t="shared" si="281"/>
        <v>-6</v>
      </c>
      <c r="LN29" s="123" t="str">
        <f t="shared" si="282"/>
        <v>P</v>
      </c>
      <c r="LO29" s="124" t="str">
        <f t="shared" si="283"/>
        <v>Y</v>
      </c>
      <c r="LP29" s="122">
        <f t="shared" si="284"/>
        <v>0</v>
      </c>
      <c r="LQ29" s="123" t="str">
        <f t="shared" si="285"/>
        <v>P</v>
      </c>
      <c r="LR29" s="124" t="str">
        <f t="shared" si="286"/>
        <v>Y</v>
      </c>
      <c r="LS29" s="122">
        <f t="shared" si="287"/>
        <v>-2</v>
      </c>
      <c r="LT29" s="123" t="str">
        <f t="shared" si="288"/>
        <v>P</v>
      </c>
      <c r="LU29" s="124" t="str">
        <f t="shared" si="289"/>
        <v>Y</v>
      </c>
      <c r="LV29" s="122">
        <f t="shared" si="290"/>
        <v>6</v>
      </c>
      <c r="LW29" s="123" t="str">
        <f t="shared" si="291"/>
        <v>B</v>
      </c>
      <c r="LX29" s="124" t="str">
        <f t="shared" si="292"/>
        <v>N</v>
      </c>
      <c r="LY29" s="122">
        <f t="shared" si="293"/>
        <v>8</v>
      </c>
      <c r="LZ29" s="123" t="str">
        <f t="shared" si="294"/>
        <v>B</v>
      </c>
      <c r="MA29" s="124" t="str">
        <f t="shared" si="295"/>
        <v>N</v>
      </c>
      <c r="MB29" s="122">
        <f t="shared" si="296"/>
        <v>8</v>
      </c>
      <c r="MC29" s="123" t="str">
        <f t="shared" si="297"/>
        <v>P</v>
      </c>
      <c r="MD29" s="124" t="str">
        <f t="shared" si="298"/>
        <v>Y</v>
      </c>
      <c r="ME29" s="122">
        <f t="shared" si="299"/>
        <v>-6</v>
      </c>
      <c r="MF29" s="123" t="str">
        <f t="shared" si="300"/>
        <v>P</v>
      </c>
      <c r="MG29" s="124" t="str">
        <f t="shared" si="301"/>
        <v>Y</v>
      </c>
      <c r="MH29" s="122">
        <f t="shared" si="302"/>
        <v>10</v>
      </c>
      <c r="MI29" s="123" t="str">
        <f t="shared" si="303"/>
        <v>B</v>
      </c>
      <c r="MJ29" s="124" t="str">
        <f t="shared" si="304"/>
        <v>N</v>
      </c>
      <c r="MK29" s="122">
        <f t="shared" si="305"/>
        <v>6</v>
      </c>
      <c r="ML29" s="123" t="str">
        <f t="shared" si="306"/>
        <v>P</v>
      </c>
      <c r="MM29" s="124" t="str">
        <f t="shared" si="307"/>
        <v>Y</v>
      </c>
      <c r="MN29" s="122">
        <f t="shared" si="308"/>
        <v>10</v>
      </c>
      <c r="MO29" s="123" t="str">
        <f t="shared" si="309"/>
        <v>B</v>
      </c>
      <c r="MP29" s="124" t="str">
        <f t="shared" si="310"/>
        <v>N</v>
      </c>
      <c r="MQ29" s="122">
        <f t="shared" si="311"/>
        <v>6</v>
      </c>
      <c r="MR29" s="123" t="str">
        <f t="shared" si="378"/>
        <v>P</v>
      </c>
      <c r="MS29" s="124" t="str">
        <f t="shared" si="312"/>
        <v>Y</v>
      </c>
      <c r="MT29" s="122">
        <f t="shared" si="313"/>
        <v>-2</v>
      </c>
      <c r="MU29" s="123" t="str">
        <f t="shared" si="314"/>
        <v>B</v>
      </c>
      <c r="MV29" s="124" t="str">
        <f t="shared" si="315"/>
        <v>N</v>
      </c>
      <c r="MW29" s="122">
        <f t="shared" si="316"/>
        <v>0</v>
      </c>
      <c r="MX29" s="123" t="str">
        <f t="shared" si="317"/>
        <v>P</v>
      </c>
      <c r="MY29" s="124" t="str">
        <f t="shared" si="318"/>
        <v>Y</v>
      </c>
      <c r="MZ29" s="122">
        <f t="shared" si="319"/>
        <v>0</v>
      </c>
      <c r="NA29" s="123" t="str">
        <f t="shared" si="320"/>
        <v>B</v>
      </c>
      <c r="NB29" s="124" t="str">
        <f t="shared" si="321"/>
        <v>N</v>
      </c>
      <c r="NC29" s="122">
        <f t="shared" si="322"/>
        <v>2</v>
      </c>
      <c r="ND29" s="123" t="str">
        <f t="shared" si="323"/>
        <v>B</v>
      </c>
      <c r="NE29" s="124" t="str">
        <f t="shared" si="324"/>
        <v>N</v>
      </c>
      <c r="NF29" s="122">
        <f t="shared" si="325"/>
        <v>6</v>
      </c>
      <c r="NG29" s="123" t="str">
        <f t="shared" si="326"/>
        <v>B</v>
      </c>
      <c r="NH29" s="124" t="str">
        <f t="shared" si="327"/>
        <v>N</v>
      </c>
      <c r="NI29" s="122">
        <f t="shared" si="328"/>
        <v>2</v>
      </c>
      <c r="NJ29" s="123" t="str">
        <f t="shared" si="329"/>
        <v>P</v>
      </c>
      <c r="NK29" s="124" t="str">
        <f t="shared" si="330"/>
        <v>Y</v>
      </c>
      <c r="NL29" s="122">
        <f t="shared" si="331"/>
        <v>0</v>
      </c>
      <c r="NM29" s="123" t="str">
        <f t="shared" si="332"/>
        <v>B</v>
      </c>
      <c r="NN29" s="124" t="str">
        <f t="shared" si="333"/>
        <v>N</v>
      </c>
      <c r="NO29" s="122">
        <f t="shared" si="379"/>
        <v>-6</v>
      </c>
      <c r="NP29" s="130">
        <f t="shared" si="380"/>
        <v>8</v>
      </c>
      <c r="NQ29" s="131">
        <f t="shared" si="381"/>
        <v>1</v>
      </c>
      <c r="NR29" s="132" t="str">
        <f t="shared" si="382"/>
        <v/>
      </c>
      <c r="NS29" s="331">
        <f t="shared" si="383"/>
        <v>-4</v>
      </c>
      <c r="NT29" s="325">
        <f t="shared" si="384"/>
        <v>4</v>
      </c>
      <c r="NU29" s="325">
        <f t="shared" si="385"/>
        <v>2</v>
      </c>
      <c r="NV29" s="325">
        <f t="shared" si="386"/>
        <v>-2</v>
      </c>
      <c r="NW29" s="325">
        <f t="shared" si="387"/>
        <v>-2</v>
      </c>
      <c r="NX29" s="325">
        <f t="shared" si="388"/>
        <v>0</v>
      </c>
      <c r="NY29" s="325">
        <f t="shared" si="389"/>
        <v>0</v>
      </c>
      <c r="NZ29" s="325">
        <f t="shared" si="390"/>
        <v>2</v>
      </c>
      <c r="OA29" s="325">
        <f t="shared" si="391"/>
        <v>0</v>
      </c>
      <c r="OB29" s="325" t="str">
        <f t="shared" si="392"/>
        <v>101234</v>
      </c>
      <c r="OC29" s="325">
        <f t="shared" si="393"/>
        <v>-2</v>
      </c>
      <c r="OD29" s="325">
        <f t="shared" si="394"/>
        <v>0</v>
      </c>
      <c r="OE29" s="325">
        <f t="shared" si="395"/>
        <v>0</v>
      </c>
      <c r="OF29" s="325">
        <f t="shared" si="396"/>
        <v>-6</v>
      </c>
      <c r="OG29" s="325">
        <f t="shared" si="397"/>
        <v>6</v>
      </c>
      <c r="OH29" s="325">
        <f t="shared" si="398"/>
        <v>-8</v>
      </c>
      <c r="OI29" s="325">
        <f t="shared" si="399"/>
        <v>8</v>
      </c>
      <c r="OJ29" s="325">
        <f t="shared" si="400"/>
        <v>0</v>
      </c>
      <c r="OK29" s="326">
        <f t="shared" si="401"/>
        <v>10</v>
      </c>
      <c r="OL29" s="326">
        <f t="shared" si="402"/>
        <v>6</v>
      </c>
      <c r="OM29" s="326">
        <f t="shared" si="403"/>
        <v>-6</v>
      </c>
      <c r="ON29" s="326">
        <f t="shared" si="404"/>
        <v>6</v>
      </c>
      <c r="OO29" s="326">
        <f t="shared" si="405"/>
        <v>-2</v>
      </c>
      <c r="OP29" s="326">
        <f t="shared" si="406"/>
        <v>0</v>
      </c>
      <c r="OQ29" s="326">
        <f t="shared" si="407"/>
        <v>0</v>
      </c>
      <c r="OR29" s="326">
        <f t="shared" si="408"/>
        <v>2</v>
      </c>
      <c r="OS29" s="326">
        <f t="shared" si="409"/>
        <v>6</v>
      </c>
      <c r="OT29" s="326">
        <f t="shared" si="410"/>
        <v>2</v>
      </c>
      <c r="OU29" s="326">
        <f t="shared" si="411"/>
        <v>-2</v>
      </c>
      <c r="OV29" s="326">
        <f t="shared" si="412"/>
        <v>0</v>
      </c>
      <c r="OW29" s="326">
        <f t="shared" si="413"/>
        <v>0</v>
      </c>
      <c r="OX29" s="326">
        <f t="shared" si="414"/>
        <v>-6</v>
      </c>
      <c r="OY29" s="326">
        <f t="shared" si="415"/>
        <v>6</v>
      </c>
      <c r="OZ29" s="326">
        <f t="shared" si="416"/>
        <v>-8</v>
      </c>
      <c r="PA29" s="326">
        <f t="shared" si="417"/>
        <v>8</v>
      </c>
      <c r="PB29" s="326">
        <f t="shared" si="418"/>
        <v>-6</v>
      </c>
      <c r="PC29" s="325">
        <f t="shared" si="419"/>
        <v>10</v>
      </c>
      <c r="PD29" s="325">
        <f t="shared" si="420"/>
        <v>6</v>
      </c>
      <c r="PE29" s="325">
        <f t="shared" si="421"/>
        <v>-2</v>
      </c>
      <c r="PF29" s="325">
        <f t="shared" si="422"/>
        <v>0</v>
      </c>
      <c r="PG29" s="325">
        <f t="shared" si="423"/>
        <v>0</v>
      </c>
      <c r="PH29" s="325">
        <f t="shared" si="424"/>
        <v>2</v>
      </c>
      <c r="PI29" s="325">
        <f t="shared" si="425"/>
        <v>6</v>
      </c>
      <c r="PJ29" s="325">
        <f t="shared" si="426"/>
        <v>2</v>
      </c>
      <c r="PK29" s="325">
        <f t="shared" si="427"/>
        <v>-2</v>
      </c>
      <c r="PL29" s="325">
        <f t="shared" si="428"/>
        <v>0</v>
      </c>
      <c r="PM29" s="325">
        <f t="shared" si="429"/>
        <v>0</v>
      </c>
      <c r="PN29" s="325">
        <f t="shared" si="430"/>
        <v>-6</v>
      </c>
      <c r="PO29" s="325">
        <f t="shared" si="431"/>
        <v>6</v>
      </c>
      <c r="PP29" s="325">
        <f t="shared" si="432"/>
        <v>-8</v>
      </c>
      <c r="PQ29" s="325">
        <f t="shared" si="433"/>
        <v>8</v>
      </c>
      <c r="PR29" s="325">
        <f t="shared" si="434"/>
        <v>-6</v>
      </c>
      <c r="PS29" s="325">
        <f t="shared" si="435"/>
        <v>2</v>
      </c>
      <c r="PT29" s="325">
        <f t="shared" si="436"/>
        <v>-2</v>
      </c>
      <c r="PU29" s="326">
        <f t="shared" si="437"/>
        <v>6</v>
      </c>
      <c r="PV29" s="326">
        <f t="shared" si="438"/>
        <v>6</v>
      </c>
      <c r="PW29" s="326">
        <f t="shared" si="439"/>
        <v>-2</v>
      </c>
      <c r="PX29" s="326">
        <f t="shared" si="440"/>
        <v>0</v>
      </c>
      <c r="PY29" s="326">
        <f t="shared" si="441"/>
        <v>0</v>
      </c>
      <c r="PZ29" s="326">
        <f t="shared" si="442"/>
        <v>2</v>
      </c>
      <c r="QA29" s="326">
        <f t="shared" si="443"/>
        <v>6</v>
      </c>
      <c r="QB29" s="326">
        <f t="shared" si="444"/>
        <v>2</v>
      </c>
      <c r="QC29" s="326">
        <f t="shared" si="445"/>
        <v>-2</v>
      </c>
      <c r="QD29" s="326">
        <f t="shared" si="446"/>
        <v>0</v>
      </c>
      <c r="QE29" s="326">
        <f t="shared" si="447"/>
        <v>0</v>
      </c>
      <c r="QF29" s="326">
        <f t="shared" si="448"/>
        <v>-6</v>
      </c>
      <c r="QG29" s="326">
        <f t="shared" si="449"/>
        <v>6</v>
      </c>
      <c r="QH29" s="326">
        <f t="shared" si="450"/>
        <v>-8</v>
      </c>
      <c r="QI29" s="326">
        <f t="shared" si="451"/>
        <v>8</v>
      </c>
      <c r="QJ29" s="326">
        <f t="shared" si="452"/>
        <v>-6</v>
      </c>
      <c r="QK29" s="326">
        <f t="shared" si="453"/>
        <v>10</v>
      </c>
      <c r="QL29" s="326">
        <f t="shared" si="454"/>
        <v>6</v>
      </c>
      <c r="QM29" s="325">
        <f t="shared" si="455"/>
        <v>2</v>
      </c>
      <c r="QN29" s="325">
        <f t="shared" si="456"/>
        <v>6</v>
      </c>
      <c r="QO29" s="325">
        <f t="shared" si="457"/>
        <v>-2</v>
      </c>
      <c r="QP29" s="325">
        <f t="shared" si="458"/>
        <v>0</v>
      </c>
      <c r="QQ29" s="325">
        <f t="shared" si="459"/>
        <v>0</v>
      </c>
      <c r="QR29" s="325">
        <f t="shared" si="460"/>
        <v>2</v>
      </c>
      <c r="QS29" s="325">
        <f t="shared" si="461"/>
        <v>6</v>
      </c>
      <c r="QT29" s="325">
        <f t="shared" si="462"/>
        <v>-2</v>
      </c>
      <c r="QU29" s="325">
        <f t="shared" si="463"/>
        <v>-2</v>
      </c>
      <c r="QV29" s="325">
        <f t="shared" si="464"/>
        <v>-6</v>
      </c>
      <c r="QW29" s="325">
        <f t="shared" si="465"/>
        <v>0</v>
      </c>
      <c r="QX29" s="325">
        <f t="shared" si="466"/>
        <v>0</v>
      </c>
      <c r="QY29" s="325">
        <f t="shared" si="467"/>
        <v>6</v>
      </c>
      <c r="QZ29" s="325">
        <f t="shared" si="468"/>
        <v>8</v>
      </c>
      <c r="RA29" s="325">
        <f t="shared" si="469"/>
        <v>8</v>
      </c>
      <c r="RB29" s="325">
        <f t="shared" si="470"/>
        <v>-6</v>
      </c>
      <c r="RC29" s="325">
        <f t="shared" si="471"/>
        <v>10</v>
      </c>
      <c r="RD29" s="325">
        <f t="shared" si="472"/>
        <v>6</v>
      </c>
      <c r="RE29" s="326">
        <f t="shared" si="473"/>
        <v>10</v>
      </c>
      <c r="RF29" s="326">
        <f t="shared" si="474"/>
        <v>6</v>
      </c>
      <c r="RG29" s="326">
        <f t="shared" si="475"/>
        <v>-2</v>
      </c>
      <c r="RH29" s="326">
        <f t="shared" si="476"/>
        <v>0</v>
      </c>
      <c r="RI29" s="326">
        <f t="shared" si="477"/>
        <v>0</v>
      </c>
      <c r="RJ29" s="326">
        <f t="shared" si="478"/>
        <v>2</v>
      </c>
      <c r="RK29" s="326">
        <f t="shared" si="479"/>
        <v>6</v>
      </c>
      <c r="RL29" s="326">
        <f t="shared" si="480"/>
        <v>2</v>
      </c>
      <c r="RM29" s="326">
        <f t="shared" si="481"/>
        <v>0</v>
      </c>
      <c r="RN29" s="332">
        <f t="shared" si="482"/>
        <v>-6</v>
      </c>
      <c r="RO29" s="108">
        <v>29</v>
      </c>
      <c r="RP29" s="112">
        <f t="shared" si="528"/>
        <v>24</v>
      </c>
      <c r="RQ29" s="110" t="str" cm="1">
        <f t="array" ref="RQ29">IFERROR(INDEX($NS$4:$RN$4,_xlfn.AGGREGATE(15,6,COLUMN($NS$4:$RN$4)-COLUMN($NR$1)/($NS29:$RN29=LARGE($NS29:$RN29,1)),COLUMNS($RN$4:$RN$4))),"")</f>
        <v>ED</v>
      </c>
      <c r="RR29" s="110" t="str" cm="1">
        <f t="array" ref="RR29">IFERROR(INDEX($NS$4:$RN$4,_xlfn.AGGREGATE(15,6,COLUMN($NS$4:$RN$4)-COLUMN($NR$1)/($NS29:$RN29=LARGE($NS29:$RN29,2)),COLUMNS($RN$4:$RO$4))),"")</f>
        <v>GF</v>
      </c>
      <c r="RS29" s="110" t="str" cm="1">
        <f t="array" ref="RS29">IFERROR(INDEX($NS$4:$RN$4,_xlfn.AGGREGATE(15,6,COLUMN($NS$4:$RN$4)-COLUMN($NR$1)/($NS29:$RN29=LARGE($NS29:$RN29,3)),COLUMNS($RN$4:$RP$4))),"")</f>
        <v>KD</v>
      </c>
      <c r="RT29" s="110" t="str" cm="1">
        <f t="array" ref="RT29">IFERROR(INDEX($NS$4:$RN$4,_xlfn.AGGREGATE(15,6,COLUMN($NS$4:$RN$4)-COLUMN($NR$1)/($NS29:$RN29=LARGE($NS29:$RN29,4)),COLUMNS($RN$4:$RQ$4))),"")</f>
        <v>MF</v>
      </c>
      <c r="RU29" s="110" t="str" cm="1">
        <f t="array" ref="RU29">IFERROR(INDEX($NS$4:$RN$4,_xlfn.AGGREGATE(15,6,COLUMN($NS$4:$RN$4)-COLUMN($NR$1)/($NS29:$RN29=LARGE($NS29:$RN29,5)),COLUMNS($RN$4:$RR$4))),"")</f>
        <v>ML</v>
      </c>
      <c r="RV29" s="110" t="str" cm="1">
        <f t="array" ref="RV29">IFERROR(INDEX($NS$4:$RN$4,_xlfn.AGGREGATE(15,6,COLUMN($NS$4:$RN$4)-COLUMN($NR$1)/($NS29:$RN29=LARGE($NS29:$RN29,6)),COLUMNS($RN$4:$RS$4))),"")</f>
        <v>LZ</v>
      </c>
      <c r="RW29" s="108" t="str">
        <f t="shared" si="499"/>
        <v/>
      </c>
      <c r="RX29" s="111" t="str">
        <f t="shared" ca="1" si="500"/>
        <v>R</v>
      </c>
      <c r="RY29" s="111" t="e" cm="1">
        <f t="array" aca="1" ref="RY29" ca="1">IF(INDIRECT(VLOOKUP(RY28,General!AC:AE,3,FALSE)&amp;RO28)&gt;0,RY28,RW28)</f>
        <v>#N/A</v>
      </c>
      <c r="RZ29" s="112">
        <f t="shared" ca="1" si="501"/>
        <v>2</v>
      </c>
      <c r="SA29" s="110" t="s">
        <v>45</v>
      </c>
      <c r="SB29" s="111" t="s">
        <v>45</v>
      </c>
      <c r="SC29" s="111" t="s">
        <v>45</v>
      </c>
      <c r="SD29" s="111" t="s">
        <v>45</v>
      </c>
      <c r="SE29" s="111" t="s">
        <v>45</v>
      </c>
      <c r="SF29" s="109" t="s">
        <v>45</v>
      </c>
      <c r="SG29" s="133" t="e">
        <f ca="1">IF(RQ29="",-1,COUNTIF(INDIRECT(SA29&amp;$DN$10):INDIRECT(SA29&amp;RO29),"Y"))</f>
        <v>#REF!</v>
      </c>
      <c r="SH29" s="136" t="e">
        <f ca="1">IF(RR29="",-1,COUNTIF(INDIRECT(SB29&amp;$DN$10):INDIRECT(SB29&amp;RO29),"Y"))</f>
        <v>#REF!</v>
      </c>
      <c r="SI29" s="136" t="e">
        <f ca="1">IF(RS29="",-1,COUNTIF(INDIRECT(SC29&amp;$DN$10):INDIRECT(SC29&amp;RO29),"Y"))</f>
        <v>#REF!</v>
      </c>
      <c r="SJ29" s="134" t="e">
        <f ca="1">IF(RT29="",-1,COUNTIF(INDIRECT(SD29&amp;$DN$10):INDIRECT(SD29&amp;RO29),"Y"))</f>
        <v>#REF!</v>
      </c>
      <c r="SK29" s="138" t="e">
        <f ca="1">IF(RU29="",-1,COUNTIF(INDIRECT(SE29&amp;$DN$10):INDIRECT(SE29&amp;RO29),"Y"))</f>
        <v>#REF!</v>
      </c>
      <c r="SL29" s="138" t="e">
        <f ca="1">IF(RV29="",-1,COUNTIF(INDIRECT(SF29&amp;$DN$10):INDIRECT(SF29&amp;RO29),"Y"))</f>
        <v>#REF!</v>
      </c>
      <c r="SM29" s="110" t="str" cm="1">
        <f t="array" ref="SM29">IFERROR(INDEX($DP$29:$DU$29,_xlfn.AGGREGATE(15,6,COLUMN($DP$29:$DU$29)-COLUMN($DO$29)/($NR$29:$NW$29=MAX($NR$29:$NW$29)),COLUMNS($DP$29:RQ29))),"")</f>
        <v/>
      </c>
      <c r="SN29" s="111" t="str" cm="1">
        <f t="array" ref="SN29">IFERROR(INDEX($DP$29:$DU$29,_xlfn.AGGREGATE(15,6,COLUMN($DP$29:$DU$29)-COLUMN($DO$29)/($NR$29:$NW$29=MAX($NR$29:$NW$29)),COLUMNS($DP$29:RR29))),"")</f>
        <v/>
      </c>
      <c r="SO29" s="111" t="str" cm="1">
        <f t="array" ref="SO29">IFERROR(INDEX($DP$29:$DU$29,_xlfn.AGGREGATE(15,6,COLUMN($DP$29:$DU$29)-COLUMN($DO$29)/($NR$29:$NW$29=MAX($NR$29:$NW$29)),COLUMNS($DP$29:RS29))),"")</f>
        <v/>
      </c>
      <c r="SP29" s="111" t="str" cm="1">
        <f t="array" ref="SP29">IFERROR(INDEX($DP$29:$DU$29,_xlfn.AGGREGATE(15,6,COLUMN($DP$29:$DU$29)-COLUMN($DO$29)/($NR$29:$NW$29=MAX($NR$29:$NW$29)),COLUMNS($DP$29:RT29))),"")</f>
        <v/>
      </c>
      <c r="SQ29" s="111" t="str" cm="1">
        <f t="array" ref="SQ29">IFERROR(INDEX($DP$29:$DU$29,_xlfn.AGGREGATE(15,6,COLUMN($DP$29:$DU$29)-COLUMN($DO$29)/($NR$29:$NW$29=MAX($NR$29:$NW$29)),COLUMNS($DP$29:RU29))),"")</f>
        <v/>
      </c>
      <c r="SR29" s="109" t="str" cm="1">
        <f t="array" ref="SR29">IFERROR(INDEX($DP$29:$DU$29,_xlfn.AGGREGATE(15,6,COLUMN($DP$29:$DU$29)-COLUMN($DO$29)/($NR$29:$NW$29=MAX($NR$29:$NW$29)),COLUMNS($DP$29:RV29))),"")</f>
        <v/>
      </c>
      <c r="SS29" s="114">
        <f t="shared" ca="1" si="485"/>
        <v>6</v>
      </c>
      <c r="ST29" s="112">
        <f t="shared" ca="1" si="502"/>
        <v>2</v>
      </c>
      <c r="SU29" s="137" t="str" cm="1">
        <f t="array" aca="1" ref="SU29" ca="1">INDEX(SM29:SR29,1,ST29)</f>
        <v/>
      </c>
      <c r="SV29" s="110" t="str">
        <f t="shared" ca="1" si="21"/>
        <v>B</v>
      </c>
      <c r="SW29" s="111" t="str">
        <f t="shared" ca="1" si="22"/>
        <v>T</v>
      </c>
      <c r="SX29" s="111" t="str">
        <f t="shared" si="23"/>
        <v>C</v>
      </c>
      <c r="SY29" s="111" t="str">
        <f t="shared" ca="1" si="12"/>
        <v>B</v>
      </c>
      <c r="SZ29" s="111" t="str">
        <f t="shared" ca="1" si="13"/>
        <v>1</v>
      </c>
      <c r="TA29" s="111" t="str">
        <f t="shared" si="14"/>
        <v>00</v>
      </c>
      <c r="TB29" s="114" t="str">
        <f t="shared" si="334"/>
        <v/>
      </c>
      <c r="TC29" s="114" t="str">
        <f t="shared" si="335"/>
        <v/>
      </c>
      <c r="TD29" s="114" t="str">
        <f t="shared" si="336"/>
        <v/>
      </c>
      <c r="TE29" s="114" t="str">
        <f t="shared" si="337"/>
        <v/>
      </c>
      <c r="TF29" s="114" t="str">
        <f t="shared" si="338"/>
        <v/>
      </c>
      <c r="TG29" s="114" t="str">
        <f t="shared" si="339"/>
        <v/>
      </c>
      <c r="TH29" s="114" t="e">
        <f t="shared" ca="1" si="340"/>
        <v>#VALUE!</v>
      </c>
      <c r="TI29" s="114">
        <f t="shared" ca="1" si="341"/>
        <v>8</v>
      </c>
      <c r="TJ29" s="110">
        <f t="shared" si="15"/>
        <v>-4</v>
      </c>
      <c r="TK29" s="111">
        <f>IF(CC29="",0,IFERROR(VLOOKUP(CC24&amp;CC25&amp;CC26&amp;CC27&amp;CC28&amp;CC29,General!I:J,2,FALSE),0))</f>
        <v>-1</v>
      </c>
      <c r="TL29" s="111">
        <f>IF(CF29="",0,IFERROR(VLOOKUP(CF24&amp;CF25&amp;CF26&amp;CF27&amp;CF28&amp;CF29,General!I:J,2,FALSE),0))</f>
        <v>1</v>
      </c>
      <c r="TM29" s="111">
        <f>IF(CI29="",0,IFERROR(VLOOKUP(CI24&amp;CI25&amp;CI26&amp;CI27&amp;CI28&amp;CI29,General!I:J,2,FALSE),0))</f>
        <v>-1</v>
      </c>
      <c r="TN29" s="111">
        <f>IF(CL29="",0,IFERROR(VLOOKUP(CL24&amp;CL25&amp;CL26&amp;CL27&amp;CL28&amp;CL29,General!I:J,2,FALSE),0))</f>
        <v>1</v>
      </c>
      <c r="TO29" s="111">
        <f>IF(CO29="",0,IFERROR(VLOOKUP(CO24&amp;CO25&amp;CO26&amp;CO27&amp;CO28&amp;CO29,General!I:J,2,FALSE),0))</f>
        <v>1</v>
      </c>
      <c r="TP29" s="111">
        <f>IF(CR29="",0,IFERROR(VLOOKUP(CR24&amp;CR25&amp;CR26&amp;CR27&amp;CR28&amp;CR29,General!I:J,2,FALSE),0))</f>
        <v>-1</v>
      </c>
      <c r="TQ29" s="111">
        <f>IF(CU29="",0,IFERROR(VLOOKUP(CU24&amp;CU25&amp;CU26&amp;CU27&amp;CU28&amp;CU29,General!I:J,2,FALSE),0))</f>
        <v>1</v>
      </c>
      <c r="TR29" s="111">
        <f>IF(CX29="",0,IFERROR(VLOOKUP(CX24&amp;CX25&amp;CX26&amp;CX27&amp;CX28&amp;CX29,General!I:J,2,FALSE),0))</f>
        <v>-1</v>
      </c>
      <c r="TS29" s="111">
        <f>IF(DA29="",0,IFERROR(VLOOKUP(DA24&amp;DA25&amp;DA26&amp;DA27&amp;DA28&amp;DA29,General!I:J,2,FALSE),0))</f>
        <v>1</v>
      </c>
      <c r="TT29" s="111">
        <f>IF(DD29="",0,IFERROR(VLOOKUP(DD24&amp;DD25&amp;DD26&amp;DD27&amp;DD28&amp;DD29,General!I:J,2,FALSE),0))</f>
        <v>-1</v>
      </c>
      <c r="TU29" s="111">
        <f>IF(DG29="",0,IFERROR(VLOOKUP(DG24&amp;DG25&amp;DG26&amp;DG27&amp;DG28&amp;DG29,General!I:J,2,FALSE),0))</f>
        <v>1</v>
      </c>
      <c r="TV29" s="111">
        <f>IF(DJ29="",0,IFERROR(VLOOKUP(DJ24&amp;DJ25&amp;DJ26&amp;DJ27&amp;DJ28&amp;DJ29,General!I:J,2,FALSE),0))</f>
        <v>-1</v>
      </c>
      <c r="TW29" s="111">
        <f>IF(DM29="",0,IFERROR(VLOOKUP(DM24&amp;DM25&amp;DM26&amp;DM27&amp;DM28&amp;DM29,General!I:J,2,FALSE),0))</f>
        <v>1</v>
      </c>
      <c r="TX29" s="111">
        <f>IF(DP29="",0,IFERROR(VLOOKUP(DP24&amp;DP25&amp;DP26&amp;DP27&amp;DP28&amp;DP29,General!I:J,2,FALSE),0))</f>
        <v>-1</v>
      </c>
      <c r="TY29" s="111">
        <f>IF(DS29="",0,IFERROR(VLOOKUP(DS24&amp;DS25&amp;DS26&amp;DS27&amp;DS28&amp;DS29,General!I:J,2,FALSE),0))</f>
        <v>1</v>
      </c>
      <c r="TZ29" s="111">
        <f>IF(DV29="",0,IFERROR(VLOOKUP(DV24&amp;DV25&amp;DV26&amp;DV27&amp;DV28&amp;DV29,General!I:J,2,FALSE),0))</f>
        <v>1</v>
      </c>
      <c r="UA29" s="111">
        <f>IF(DY29="",0,IFERROR(VLOOKUP(DY24&amp;DY25&amp;DY26&amp;DY27&amp;DY28&amp;DY29,General!I:J,2,FALSE),0))</f>
        <v>-1</v>
      </c>
      <c r="UB29" s="111">
        <f>IF(EE29="",0,IFERROR(VLOOKUP(EE24&amp;EE25&amp;EE26&amp;EE27&amp;EE28&amp;EE29,General!I:J,2,FALSE),0))</f>
        <v>1</v>
      </c>
      <c r="UC29" s="111">
        <f>IF(EH29="",0,IFERROR(VLOOKUP(EH24&amp;EH25&amp;EH26&amp;EH27&amp;EH28&amp;EH29,General!I:J,2,FALSE),0))</f>
        <v>-1</v>
      </c>
      <c r="UD29" s="111">
        <f>IF(EK29="",0,IFERROR(VLOOKUP(EK24&amp;EK25&amp;EK26&amp;EK27&amp;EK28&amp;EK29,General!I:J,2,FALSE),0))</f>
        <v>1</v>
      </c>
      <c r="UE29" s="111">
        <f>IF(EN29="",0,IFERROR(VLOOKUP(EN24&amp;EN25&amp;EN26&amp;EN27&amp;EN28&amp;EN29,General!I:J,2,FALSE),0))</f>
        <v>-1</v>
      </c>
      <c r="UF29" s="111">
        <f>IF(EQ29="",0,IFERROR(VLOOKUP(EQ24&amp;EQ25&amp;EQ26&amp;EQ27&amp;EQ28&amp;EQ29,General!I:J,2,FALSE),0))</f>
        <v>1</v>
      </c>
      <c r="UG29" s="111">
        <f>IF(ET29="",0,IFERROR(VLOOKUP(ET24&amp;ET25&amp;ET26&amp;ET27&amp;ET28&amp;ET29,General!I:J,2,FALSE),0))</f>
        <v>-1</v>
      </c>
      <c r="UH29" s="111">
        <f>IF(EW29="",0,IFERROR(VLOOKUP(EW24&amp;EW25&amp;EW26&amp;EW27&amp;EW28&amp;EW29,General!I:J,2,FALSE),0))</f>
        <v>1</v>
      </c>
      <c r="UI29" s="111">
        <f>IF(EZ29="",0,IFERROR(VLOOKUP(EZ24&amp;EZ25&amp;EZ26&amp;EZ27&amp;EZ28&amp;EZ29,General!I:J,2,FALSE),0))</f>
        <v>-1</v>
      </c>
      <c r="UJ29" s="111">
        <f>IF(FC29="",0,IFERROR(VLOOKUP(FC24&amp;FC25&amp;FC26&amp;FC27&amp;FC28&amp;FC29,General!I:J,2,FALSE),0))</f>
        <v>-1</v>
      </c>
      <c r="UK29" s="111">
        <f>IF(FF29="",0,IFERROR(VLOOKUP(FF24&amp;FF25&amp;FF26&amp;FF27&amp;FF28&amp;FF29,General!I:J,2,FALSE),0))</f>
        <v>-1</v>
      </c>
      <c r="UL29" s="111">
        <f>IF(FI29="",0,IFERROR(VLOOKUP(FI24&amp;FI25&amp;FI26&amp;FI27&amp;FI28&amp;FI29,General!I:J,2,FALSE),0))</f>
        <v>1</v>
      </c>
      <c r="UM29" s="111">
        <f>IF(FL29="",0,IFERROR(VLOOKUP(FL24&amp;FL25&amp;FL26&amp;FL27&amp;FL28&amp;FL29,General!I:J,2,FALSE),0))</f>
        <v>-1</v>
      </c>
      <c r="UN29" s="111">
        <f>IF(FO29="",0,IFERROR(VLOOKUP(FO24&amp;FO25&amp;FO26&amp;FO27&amp;FO28&amp;FO29,General!I:J,2,FALSE),0))</f>
        <v>1</v>
      </c>
      <c r="UO29" s="111">
        <f>IF(FR29="",0,IFERROR(VLOOKUP(FR24&amp;FR25&amp;FR26&amp;FR27&amp;FR28&amp;FR29,General!I:J,2,FALSE),0))</f>
        <v>-1</v>
      </c>
      <c r="UP29" s="111">
        <f>IF(FU29="",0,IFERROR(VLOOKUP(FU24&amp;FU25&amp;FU26&amp;FU27&amp;FU28&amp;FU29,General!I:J,2,FALSE),0))</f>
        <v>1</v>
      </c>
      <c r="UQ29" s="111">
        <f>IF(FX29="",0,IFERROR(VLOOKUP(FX24&amp;FX25&amp;FX26&amp;FX27&amp;FX28&amp;FX29,General!I:J,2,FALSE),0))</f>
        <v>1</v>
      </c>
      <c r="UR29" s="111">
        <f>IF(GA29="",0,IFERROR(VLOOKUP(GA24&amp;GA25&amp;GA26&amp;GA27&amp;GA28&amp;GA29,General!I:J,2,FALSE),0))</f>
        <v>-1</v>
      </c>
      <c r="US29" s="111">
        <f>IF(GD29="",0,IFERROR(VLOOKUP(GD24&amp;GD25&amp;GD26&amp;GD27&amp;GD28&amp;GD29,General!I:J,2,FALSE),0))</f>
        <v>1</v>
      </c>
      <c r="UT29" s="111">
        <f>IF(GG29="",0,IFERROR(VLOOKUP(GG24&amp;GG25&amp;GG26&amp;GG27&amp;GG28&amp;GG29,General!I:J,2,FALSE),0))</f>
        <v>1</v>
      </c>
      <c r="UU29" s="111">
        <f>IF(GJ29="",0,IFERROR(VLOOKUP(GJ24&amp;GJ25&amp;GJ26&amp;GJ27&amp;GJ28&amp;GJ29,General!I:J,2,FALSE),0))</f>
        <v>-1</v>
      </c>
      <c r="UV29" s="111">
        <f>IF(GM29="",0,IFERROR(VLOOKUP(GM24&amp;GM25&amp;GM26&amp;GM27&amp;GM28&amp;GM29,General!I:J,2,FALSE),0))</f>
        <v>1</v>
      </c>
      <c r="UW29" s="111">
        <f>IF(GP29="",0,IFERROR(VLOOKUP(GP24&amp;GP25&amp;GP26&amp;GP27&amp;GP28&amp;GP29,General!I:J,2,FALSE),0))</f>
        <v>-1</v>
      </c>
      <c r="UX29" s="111">
        <f>IF(GS29="",0,IFERROR(VLOOKUP(GS24&amp;GS25&amp;GS26&amp;GS27&amp;GS28&amp;GS29,General!I:J,2,FALSE),0))</f>
        <v>1</v>
      </c>
      <c r="UY29" s="111">
        <f>IF(GV29="",0,IFERROR(VLOOKUP(GV24&amp;GV25&amp;GV26&amp;GV27&amp;GV28&amp;GV29,General!I:J,2,FALSE),0))</f>
        <v>-1</v>
      </c>
      <c r="UZ29" s="111">
        <f>IF(GY29="",0,IFERROR(VLOOKUP(GY24&amp;GY25&amp;GY26&amp;GY27&amp;GY28&amp;GY29,General!I:J,2,FALSE),0))</f>
        <v>-1</v>
      </c>
      <c r="VA29" s="111">
        <f>IF(HB29="",0,IFERROR(VLOOKUP(HB24&amp;HB25&amp;HB26&amp;HB27&amp;HB28&amp;HB29,General!I:J,2,FALSE),0))</f>
        <v>-1</v>
      </c>
      <c r="VB29" s="111">
        <f>IF(HE29="",0,IFERROR(VLOOKUP(HE24&amp;HE25&amp;HE26&amp;HE27&amp;HE28&amp;HE29,General!I:J,2,FALSE),0))</f>
        <v>1</v>
      </c>
      <c r="VC29" s="111">
        <f>IF(HH29="",0,IFERROR(VLOOKUP(HH24&amp;HH25&amp;HH26&amp;HH27&amp;HH28&amp;HH29,General!I:J,2,FALSE),0))</f>
        <v>-1</v>
      </c>
      <c r="VD29" s="111">
        <f>IF(HK29="",0,IFERROR(VLOOKUP(HK24&amp;HK25&amp;HK26&amp;HK27&amp;HK28&amp;HK29,General!I:J,2,FALSE),0))</f>
        <v>1</v>
      </c>
      <c r="VE29" s="111">
        <f>IF(HN29="",0,IFERROR(VLOOKUP(HN24&amp;HN25&amp;HN26&amp;HN27&amp;HN28&amp;HN29,General!I:J,2,FALSE),0))</f>
        <v>-1</v>
      </c>
      <c r="VF29" s="111">
        <f>IF(HQ29="",0,IFERROR(VLOOKUP(HQ24&amp;HQ25&amp;HQ26&amp;HQ27&amp;HQ28&amp;HQ29,General!I:J,2,FALSE),0))</f>
        <v>1</v>
      </c>
      <c r="VG29" s="111">
        <f>IF(HT29="",0,IFERROR(VLOOKUP(HT24&amp;HT25&amp;HT26&amp;HT27&amp;HT28&amp;HT29,General!I:J,2,FALSE),0))</f>
        <v>1</v>
      </c>
      <c r="VH29" s="111">
        <f>IF(HW29="",0,IFERROR(VLOOKUP(HW24&amp;HW25&amp;HW26&amp;HW27&amp;HW28&amp;HW29,General!I:J,2,FALSE),0))</f>
        <v>-1</v>
      </c>
      <c r="VI29" s="111">
        <f>IF(HZ29="",0,IFERROR(VLOOKUP(HZ24&amp;HZ25&amp;HZ26&amp;HZ27&amp;HZ28&amp;HZ29,General!I:J,2,FALSE),0))</f>
        <v>1</v>
      </c>
      <c r="VJ29" s="111">
        <f>IF(FF29="",0,IFERROR(VLOOKUP(FF24&amp;FF25&amp;FF26&amp;FF27&amp;FF28&amp;FF29,General!I:J,2,FALSE),0))</f>
        <v>-1</v>
      </c>
      <c r="VK29" s="111">
        <f>IF(FI29="",0,IFERROR(VLOOKUP(FI24&amp;FI25&amp;FI26&amp;FI27&amp;FI28&amp;FI29,General!I:J,2,FALSE),0))</f>
        <v>1</v>
      </c>
      <c r="VL29" s="111">
        <f>IF(II29="",0,IFERROR(VLOOKUP(II24&amp;II25&amp;II26&amp;II27&amp;II28&amp;II29,General!I:J,2,FALSE),0))</f>
        <v>-1</v>
      </c>
      <c r="VM29" s="111">
        <f>IF(IL29="",0,IFERROR(VLOOKUP(IL24&amp;IL25&amp;IL26&amp;IL27&amp;IL28&amp;IL29,General!I:J,2,FALSE),0))</f>
        <v>-1</v>
      </c>
      <c r="VN29" s="111">
        <f>IF(IO29="",0,IFERROR(VLOOKUP(IO24&amp;IO25&amp;IO26&amp;IO27&amp;IO28&amp;IO29,General!I:J,2,FALSE),0))</f>
        <v>1</v>
      </c>
      <c r="VO29" s="111">
        <f>IF(IR29="",0,IFERROR(VLOOKUP(IR24&amp;IR25&amp;IR26&amp;IR27&amp;IR28&amp;IR29,General!I:J,2,FALSE),0))</f>
        <v>-1</v>
      </c>
      <c r="VP29" s="111">
        <f>IF(IU29="",0,IFERROR(VLOOKUP(IU24&amp;IU25&amp;IU26&amp;IU27&amp;IU28&amp;IU29,General!I:J,2,FALSE),0))</f>
        <v>1</v>
      </c>
      <c r="VQ29" s="111">
        <f>IF(IX29="",0,IFERROR(VLOOKUP(IX24&amp;IX25&amp;IX26&amp;IX27&amp;IX28&amp;IX29,General!I:J,2,FALSE),0))</f>
        <v>-1</v>
      </c>
      <c r="VR29" s="111">
        <f>IF(JA29="",0,IFERROR(VLOOKUP(JA24&amp;JA25&amp;JA26&amp;JA27&amp;JA28&amp;JA29,General!I:J,2,FALSE),0))</f>
        <v>-1</v>
      </c>
      <c r="VS29" s="111">
        <f>IF(JD29="",0,IFERROR(VLOOKUP(JD24&amp;JD25&amp;JD26&amp;JD27&amp;JD28&amp;JD29,General!I:J,2,FALSE),0))</f>
        <v>-1</v>
      </c>
      <c r="VT29" s="111">
        <f>IF(JG29="",0,IFERROR(VLOOKUP(JG24&amp;JG25&amp;JG26&amp;JG27&amp;JG28&amp;JG29,General!I:J,2,FALSE),0))</f>
        <v>1</v>
      </c>
      <c r="VU29" s="111">
        <f>IF(JJ29="",0,IFERROR(VLOOKUP(JJ24&amp;JJ25&amp;JJ26&amp;JJ27&amp;JJ28&amp;JJ29,General!I:J,2,FALSE),0))</f>
        <v>-1</v>
      </c>
      <c r="VV29" s="111">
        <f>IF(JM29="",0,IFERROR(VLOOKUP(JM24&amp;JM25&amp;JM26&amp;JM27&amp;JM28&amp;JM29,General!I:J,2,FALSE),0))</f>
        <v>1</v>
      </c>
      <c r="VW29" s="111">
        <f>IF(JP29="",0,IFERROR(VLOOKUP(JP24&amp;JP25&amp;JP26&amp;JP27&amp;JP28&amp;JP29,General!I:J,2,FALSE),0))</f>
        <v>-1</v>
      </c>
      <c r="VX29" s="111">
        <f>IF(JS29="",0,IFERROR(VLOOKUP(JS24&amp;JS25&amp;JS26&amp;JS27&amp;JS28&amp;JS29,General!I:J,2,FALSE),0))</f>
        <v>1</v>
      </c>
      <c r="VY29" s="111">
        <f>IF(JV29="",0,IFERROR(VLOOKUP(JV24&amp;JV25&amp;JV26&amp;JV27&amp;JV28&amp;JV29,General!I:J,2,FALSE),0))</f>
        <v>1</v>
      </c>
      <c r="VZ29" s="111">
        <f>IF(JY29="",0,IFERROR(VLOOKUP(JY24&amp;JY25&amp;JY26&amp;JY27&amp;JY28&amp;JY29,General!I:J,2,FALSE),0))</f>
        <v>-1</v>
      </c>
      <c r="WA29" s="111">
        <f>IF(KB29="",0,IFERROR(VLOOKUP(KB24&amp;KB25&amp;KB26&amp;KB27&amp;KB28&amp;KB29,General!I:J,2,FALSE),0))</f>
        <v>1</v>
      </c>
      <c r="WB29" s="111">
        <f>IF(KE29="",0,IFERROR(VLOOKUP(KE24&amp;KE25&amp;KE26&amp;KE27&amp;KE28&amp;KE29,General!I:J,2,FALSE),0))</f>
        <v>1</v>
      </c>
      <c r="WC29" s="111">
        <f>IF(KH29="",0,IFERROR(VLOOKUP(KH24&amp;KH25&amp;KH26&amp;KH27&amp;KH28&amp;KH29,General!I:J,2,FALSE),0))</f>
        <v>-1</v>
      </c>
      <c r="WD29" s="111">
        <f>IF(KK29="",0,IFERROR(VLOOKUP(KK24&amp;KK25&amp;KK26&amp;KK27&amp;KK28&amp;KK29,General!I:J,2,FALSE),0))</f>
        <v>-1</v>
      </c>
      <c r="WE29" s="111">
        <f>IF(KN29="",0,IFERROR(VLOOKUP(KN24&amp;KN25&amp;KN26&amp;KN27&amp;KN28&amp;KN29,General!I:J,2,FALSE),0))</f>
        <v>-1</v>
      </c>
      <c r="WF29" s="111">
        <f>IF(KQ29="",0,IFERROR(VLOOKUP(KQ24&amp;KQ25&amp;KQ26&amp;KQ27&amp;KQ28&amp;KQ29,General!I:J,2,FALSE),0))</f>
        <v>1</v>
      </c>
      <c r="WG29" s="111">
        <f>IF(KT29="",0,IFERROR(VLOOKUP(KT24&amp;KT25&amp;KT26&amp;KT27&amp;KT28&amp;KT29,General!I:J,2,FALSE),0))</f>
        <v>-1</v>
      </c>
      <c r="WH29" s="111">
        <f>IF(KW29="",0,IFERROR(VLOOKUP(KW24&amp;KW25&amp;KW26&amp;KW27&amp;KW28&amp;KW29,General!I:J,2,FALSE),0))</f>
        <v>1</v>
      </c>
      <c r="WI29" s="111">
        <f>IF(KZ29="",0,IFERROR(VLOOKUP(KZ24&amp;KZ25&amp;KZ26&amp;KZ27&amp;KZ28&amp;KZ29,General!I:J,2,FALSE),0))</f>
        <v>-1</v>
      </c>
      <c r="WJ29" s="111">
        <f>IF(LC29="",0,IFERROR(VLOOKUP(LC24&amp;LC25&amp;LC26&amp;LC27&amp;LC28&amp;LC29,General!I:J,2,FALSE),0))</f>
        <v>-1</v>
      </c>
      <c r="WK29" s="111">
        <f>IF(LF29="",0,IFERROR(VLOOKUP(LF24&amp;LF25&amp;LF26&amp;LF27&amp;LF28&amp;LF29,General!I:J,2,FALSE),0))</f>
        <v>1</v>
      </c>
      <c r="WL29" s="111">
        <f>IF(LI29="",0,IFERROR(VLOOKUP(LI24&amp;LI25&amp;LI26&amp;LI27&amp;LI28&amp;LI29,General!I:J,2,FALSE),0))</f>
        <v>1</v>
      </c>
      <c r="WM29" s="111">
        <f>IF(LL29="",0,IFERROR(VLOOKUP(LL24&amp;LL25&amp;LL26&amp;LL27&amp;LL28&amp;LL29,General!I:J,2,FALSE),0))</f>
        <v>1</v>
      </c>
      <c r="WN29" s="111">
        <f>IF(LO29="",0,IFERROR(VLOOKUP(LO24&amp;LO25&amp;LO26&amp;LO27&amp;LO28&amp;LO29,General!I:J,2,FALSE),0))</f>
        <v>1</v>
      </c>
      <c r="WO29" s="111">
        <f>IF(LR29="",0,IFERROR(VLOOKUP(LR24&amp;LR25&amp;LR26&amp;LR27&amp;LR28&amp;LR29,General!I:J,2,FALSE),0))</f>
        <v>1</v>
      </c>
      <c r="WP29" s="111">
        <f>IF(LU29="",0,IFERROR(VLOOKUP(LU24&amp;LU25&amp;LU26&amp;LU27&amp;LU28&amp;LU29,General!I:J,2,FALSE),0))</f>
        <v>1</v>
      </c>
      <c r="WQ29" s="111">
        <f>IF(LX29="",0,IFERROR(VLOOKUP(LX24&amp;LX25&amp;LX26&amp;LX27&amp;LX28&amp;LX29,General!I:J,2,FALSE),0))</f>
        <v>-1</v>
      </c>
      <c r="WR29" s="111">
        <f>IF(MA29="",0,IFERROR(VLOOKUP(MA24&amp;MA25&amp;MA26&amp;MA27&amp;MA28&amp;MA29,General!I:J,2,FALSE),0))</f>
        <v>-1</v>
      </c>
      <c r="WS29" s="111">
        <f>IF(MD29="",0,IFERROR(VLOOKUP(MD24&amp;MD25&amp;MD26&amp;MD27&amp;MD28&amp;MD29,General!I:J,2,FALSE),0))</f>
        <v>1</v>
      </c>
      <c r="WT29" s="111">
        <f>IF(MG29="",0,IFERROR(VLOOKUP(MG24&amp;MG25&amp;MG26&amp;MG27&amp;MG28&amp;MG29,General!I:J,2,FALSE),0))</f>
        <v>1</v>
      </c>
      <c r="WU29" s="111">
        <f>IF(MJ29="",0,IFERROR(VLOOKUP(MJ24&amp;MJ25&amp;MJ26&amp;MJ27&amp;MJ28&amp;MJ29,General!I:J,2,FALSE),0))</f>
        <v>-1</v>
      </c>
      <c r="WV29" s="111">
        <f>IF(MM29="",0,IFERROR(VLOOKUP(MM24&amp;MM25&amp;MM26&amp;MM27&amp;MM28&amp;MM29,General!I:J,2,FALSE),0))</f>
        <v>1</v>
      </c>
      <c r="WW29" s="111">
        <f>IF(MP29="",0,IFERROR(VLOOKUP(MP24&amp;MP25&amp;MP26&amp;MP27&amp;MP28&amp;MP29,General!I:J,2,FALSE),0))</f>
        <v>-1</v>
      </c>
      <c r="WX29" s="111">
        <f>IF(MS29="",0,IFERROR(VLOOKUP(MS24&amp;MS25&amp;MS26&amp;MS27&amp;MS28&amp;MS29,General!I:J,2,FALSE),0))</f>
        <v>1</v>
      </c>
      <c r="WY29" s="111">
        <f>IF(MV29="",0,IFERROR(VLOOKUP(MV24&amp;MV25&amp;MV26&amp;MV27&amp;MV28&amp;MV29,General!I:J,2,FALSE),0))</f>
        <v>-1</v>
      </c>
      <c r="WZ29" s="111">
        <f>IF(MY29="",0,IFERROR(VLOOKUP(MY24&amp;MY25&amp;MY26&amp;MY27&amp;MY28&amp;MY29,General!I:J,2,FALSE),0))</f>
        <v>1</v>
      </c>
      <c r="XA29" s="111">
        <f>IF(NB29="",0,IFERROR(VLOOKUP(NB24&amp;NB25&amp;NB26&amp;NB27&amp;NB28&amp;NB29,General!I:J,2,FALSE),0))</f>
        <v>-1</v>
      </c>
      <c r="XB29" s="111">
        <f>IF(NE29="",0,IFERROR(VLOOKUP(NE24&amp;NE25&amp;NE26&amp;NE27&amp;NE28&amp;NE29,General!I:J,2,FALSE),0))</f>
        <v>-1</v>
      </c>
      <c r="XC29" s="111">
        <f>IF(NH29="",0,IFERROR(VLOOKUP(NH24&amp;NH25&amp;NH26&amp;NH27&amp;NH28&amp;NH29,General!I:J,2,FALSE),0))</f>
        <v>-1</v>
      </c>
      <c r="XD29" s="111">
        <f>IF(NK29="",0,IFERROR(VLOOKUP(NK24&amp;NK25&amp;NK26&amp;NK27&amp;NK28&amp;NK29,General!I:J,2,FALSE),0))</f>
        <v>1</v>
      </c>
      <c r="XE29" s="109">
        <f>IF(NN29="",0,IFERROR(VLOOKUP(NN24&amp;NN25&amp;NN26&amp;NN27&amp;NN28&amp;NN29,General!I:J,2,FALSE),0))</f>
        <v>-1</v>
      </c>
      <c r="XF29" s="155">
        <f>IF(EB29="",0,IFERROR(VLOOKUP(EB24&amp;EB25&amp;EB26&amp;EB27&amp;EB28&amp;EB29,General!I:J,2,FALSE),0))</f>
        <v>-1</v>
      </c>
      <c r="XG29" s="109">
        <v>0</v>
      </c>
      <c r="XH29" s="114" t="str">
        <f t="shared" si="486"/>
        <v/>
      </c>
      <c r="XI29" s="114" t="str">
        <f t="shared" ca="1" si="342"/>
        <v>N</v>
      </c>
      <c r="XJ29" s="114" t="str">
        <f t="shared" ca="1" si="343"/>
        <v>N</v>
      </c>
      <c r="XK29" s="114" t="str">
        <f t="shared" si="344"/>
        <v>N</v>
      </c>
      <c r="XL29" s="114" t="str">
        <f t="shared" si="345"/>
        <v/>
      </c>
      <c r="XM29" s="150" t="str">
        <f t="shared" si="346"/>
        <v/>
      </c>
      <c r="XN29" s="114" t="str">
        <f t="shared" si="347"/>
        <v/>
      </c>
      <c r="XO29" s="114" t="str">
        <f t="shared" si="348"/>
        <v/>
      </c>
      <c r="XP29" s="114" t="str">
        <f t="shared" si="349"/>
        <v/>
      </c>
      <c r="XQ29" s="114" t="str">
        <f t="shared" si="350"/>
        <v/>
      </c>
      <c r="XR29" s="114" t="str">
        <f t="shared" si="351"/>
        <v/>
      </c>
      <c r="XS29" s="114">
        <f t="shared" si="3"/>
        <v>1</v>
      </c>
      <c r="XT29" s="114" t="str">
        <f t="shared" si="4"/>
        <v/>
      </c>
      <c r="XU29" s="114" t="str">
        <f t="shared" si="540"/>
        <v>10000</v>
      </c>
      <c r="XV29" s="114" t="str">
        <f t="shared" si="540"/>
        <v>01234</v>
      </c>
      <c r="XW29" s="114" t="str">
        <f t="shared" si="487"/>
        <v>010000</v>
      </c>
      <c r="XX29" s="114" t="str">
        <f t="shared" si="487"/>
        <v>101234</v>
      </c>
      <c r="XY29" s="114" t="str">
        <f t="shared" si="488"/>
        <v>B</v>
      </c>
      <c r="XZ29" s="114" t="str">
        <f t="shared" si="489"/>
        <v>B</v>
      </c>
      <c r="YA29" s="114" t="str">
        <f t="shared" ca="1" si="353"/>
        <v/>
      </c>
      <c r="YB29" s="114" t="str">
        <f t="shared" ca="1" si="354"/>
        <v/>
      </c>
      <c r="YC29" s="114" t="str">
        <f t="shared" ca="1" si="355"/>
        <v>1</v>
      </c>
      <c r="YD29" s="114" t="str">
        <f t="shared" ca="1" si="356"/>
        <v/>
      </c>
      <c r="YE29" s="114" t="str">
        <f t="shared" si="357"/>
        <v>0</v>
      </c>
      <c r="YF29" s="114" t="str">
        <f t="shared" si="358"/>
        <v/>
      </c>
      <c r="YG29" s="114" t="str">
        <f t="shared" ca="1" si="490"/>
        <v/>
      </c>
      <c r="YH29" s="114" t="str">
        <f t="shared" ca="1" si="491"/>
        <v/>
      </c>
      <c r="YI29" s="114" t="str">
        <f t="shared" si="492"/>
        <v/>
      </c>
      <c r="YJ29" s="114" t="str">
        <f t="shared" si="359"/>
        <v/>
      </c>
      <c r="YK29" s="114"/>
      <c r="YL29" s="114">
        <v>0</v>
      </c>
      <c r="YM29" s="114">
        <v>0</v>
      </c>
      <c r="YN29" s="114">
        <v>0</v>
      </c>
      <c r="YO29" s="114">
        <v>0</v>
      </c>
      <c r="YP29" s="114">
        <v>2</v>
      </c>
      <c r="YQ29" s="98"/>
      <c r="YR29" s="114">
        <v>0</v>
      </c>
      <c r="YS29" s="114">
        <v>0</v>
      </c>
      <c r="YU29" s="151">
        <f>LARGE(NS29:RN29,1)</f>
        <v>10</v>
      </c>
      <c r="YV29" s="1">
        <f>LARGE(NS29:RN29,2)</f>
        <v>10</v>
      </c>
      <c r="YW29" s="1">
        <f>LARGE(NS29:RN29,3)</f>
        <v>10</v>
      </c>
      <c r="YX29" s="1">
        <f>LARGE(NS29:RN29,4)</f>
        <v>10</v>
      </c>
      <c r="YY29" s="1">
        <f>LARGE(NS29:RN29,5)</f>
        <v>10</v>
      </c>
      <c r="YZ29" s="1" t="str">
        <f>IF(M28="","",INDEX($NS$4:$RN$4,MATCH(YU28,$NS28:$RN28,0)))</f>
        <v>ED</v>
      </c>
      <c r="ZA29" s="1" t="str">
        <f>IF(M28="","",INDEX($NS$4:$RN$4,MATCH(YV28,$NS28:$RN28,0)))</f>
        <v>ED</v>
      </c>
      <c r="ZB29" s="1" t="str">
        <f>IF(M28="","",INDEX($NS$4:$RN$4,MATCH(YW28,$NS28:$RN28,0)))</f>
        <v>ED</v>
      </c>
      <c r="ZC29" s="1" t="str">
        <f>IF(M28="","",INDEX($NS$4:$RN$4,MATCH(YX28,$NS28:$RN28,0)))</f>
        <v>ED</v>
      </c>
      <c r="ZD29" s="1" t="str">
        <f>IF(M28="","",INDEX($NS$4:$RN$4,MATCH(YY28,$NS28:$RN28,0)))</f>
        <v>ED</v>
      </c>
      <c r="ZE29" s="1" t="str" cm="1">
        <f t="array" aca="1" ref="ZE29" ca="1">IF(INDIRECT(VLOOKUP(ZE28,General!AC:AE,3,FALSE)&amp;RO28)&gt;=9,ZE28,YZ29)</f>
        <v>GF</v>
      </c>
      <c r="ZF29" s="1" t="str" cm="1">
        <f t="array" aca="1" ref="ZF29" ca="1">IF(AND(INDIRECT(VLOOKUP(ZF28,General!AC:AE,3,FALSE)&amp;RO28)&gt;1,ZF28&lt;&gt;ZE29),ZF28,IF(YZ29&lt;&gt;ZE29,YZ29,IF(AND(YZ29=ZA29,YZ29=ZB29),ZC29,IF(YZ29=ZA29,ZB29,ZA29))))</f>
        <v>DX</v>
      </c>
      <c r="ZG29" s="1" t="str">
        <f t="shared" si="503"/>
        <v>CQ</v>
      </c>
      <c r="ZH29" s="1" t="str" cm="1">
        <f t="array" aca="1" ref="ZH29" ca="1">INDIRECT(ZE29&amp;RO29)</f>
        <v>P</v>
      </c>
      <c r="ZI29" s="1" t="str" cm="1">
        <f t="array" aca="1" ref="ZI29" ca="1">INDIRECT(ZF29&amp;RO29)</f>
        <v>B</v>
      </c>
      <c r="ZJ29" s="1" t="str" cm="1">
        <f t="array" aca="1" ref="ZJ29" ca="1">INDIRECT(ZG29&amp;RO29)</f>
        <v>B</v>
      </c>
      <c r="ZK29" s="1" t="str">
        <f ca="1">VLOOKUP(ZE29,General!AF:AG,2,FALSE)</f>
        <v>S37</v>
      </c>
      <c r="ZL29" s="1" t="str">
        <f ca="1">VLOOKUP(ZF29,General!AF:AG,2,FALSE)</f>
        <v xml:space="preserve">L5O </v>
      </c>
      <c r="ZM29" s="1" t="str">
        <f>VLOOKUP(ZG29,General!AF:AG,2,FALSE)</f>
        <v>M1</v>
      </c>
      <c r="ZN29" s="1" t="str">
        <f t="shared" ca="1" si="504"/>
        <v>Y</v>
      </c>
      <c r="ZO29" s="1" t="str">
        <f t="shared" ca="1" si="505"/>
        <v>Y</v>
      </c>
      <c r="ZP29" s="1" t="str">
        <f t="shared" si="506"/>
        <v>N</v>
      </c>
      <c r="ZR29" s="1">
        <f t="shared" si="1"/>
        <v>1</v>
      </c>
    </row>
    <row r="30" spans="1:694" ht="15.75" thickBot="1">
      <c r="A30" s="1">
        <v>16</v>
      </c>
      <c r="B30" s="11" t="str">
        <f t="shared" ca="1" si="509"/>
        <v>P1</v>
      </c>
      <c r="C30" s="53" t="str">
        <f t="shared" ca="1" si="510"/>
        <v/>
      </c>
      <c r="D30" s="12" t="str">
        <f t="shared" ca="1" si="511"/>
        <v>B</v>
      </c>
      <c r="E30" s="23" t="str">
        <f t="shared" ca="1" si="511"/>
        <v/>
      </c>
      <c r="F30" s="13" t="str">
        <f t="shared" ca="1" si="512"/>
        <v>W</v>
      </c>
      <c r="H30" s="56"/>
      <c r="I30" s="12"/>
      <c r="J30" s="23"/>
      <c r="K30" s="13"/>
      <c r="L30" s="32"/>
      <c r="M30" s="68" t="s">
        <v>5</v>
      </c>
      <c r="O30" s="11">
        <v>0</v>
      </c>
      <c r="P30" s="12">
        <v>0</v>
      </c>
      <c r="Q30" s="23">
        <v>0</v>
      </c>
      <c r="R30" s="48">
        <v>0</v>
      </c>
      <c r="S30" s="48">
        <f t="shared" ca="1" si="513"/>
        <v>1</v>
      </c>
      <c r="T30" s="59" t="str">
        <f t="shared" ca="1" si="514"/>
        <v/>
      </c>
      <c r="U30" s="48">
        <f ca="1">IF(M30="","",IF(B30="NB",U29,IF(T30="",SUM($T$5:$T30)+S30,SUM($T$5:$T30))))</f>
        <v>30</v>
      </c>
      <c r="V30" s="60" t="str">
        <f t="shared" ca="1" si="0"/>
        <v/>
      </c>
      <c r="W30" s="35">
        <f t="shared" ca="1" si="515"/>
        <v>1</v>
      </c>
      <c r="X30" s="37" t="str">
        <f t="shared" ca="1" si="516"/>
        <v>W</v>
      </c>
      <c r="Y30" s="9" t="str">
        <f t="shared" ca="1" si="16"/>
        <v>D</v>
      </c>
      <c r="Z30" s="4" t="str">
        <f t="shared" si="17"/>
        <v>D</v>
      </c>
      <c r="AA30" s="4" t="str">
        <f t="shared" si="18"/>
        <v>C</v>
      </c>
      <c r="AB30" s="4" t="str">
        <f t="shared" ca="1" si="494"/>
        <v>W</v>
      </c>
      <c r="AC30" s="4">
        <f t="shared" si="495"/>
        <v>0</v>
      </c>
      <c r="AD30" s="4">
        <f t="shared" si="496"/>
        <v>0</v>
      </c>
      <c r="AE30" s="1" t="str">
        <f t="shared" ca="1" si="25"/>
        <v>B</v>
      </c>
      <c r="AF30" s="1" t="str">
        <f t="shared" ca="1" si="26"/>
        <v/>
      </c>
      <c r="AG30" s="1" t="str">
        <f t="shared" ca="1" si="497"/>
        <v>B</v>
      </c>
      <c r="AH30" s="1" t="str">
        <f t="shared" ca="1" si="27"/>
        <v/>
      </c>
      <c r="AI30" s="1" t="str">
        <f t="shared" ca="1" si="28"/>
        <v>B</v>
      </c>
      <c r="AJ30" s="1" t="str">
        <f t="shared" ca="1" si="29"/>
        <v/>
      </c>
      <c r="AK30" s="1">
        <f t="shared" ca="1" si="360"/>
        <v>1</v>
      </c>
      <c r="AL30" s="1">
        <f t="shared" ca="1" si="361"/>
        <v>0</v>
      </c>
      <c r="AM30" s="1">
        <f t="shared" ca="1" si="9"/>
        <v>10</v>
      </c>
      <c r="AN30" s="1">
        <f t="shared" ca="1" si="30"/>
        <v>1</v>
      </c>
      <c r="AO30" s="1" t="str">
        <f t="shared" ca="1" si="526"/>
        <v>S</v>
      </c>
      <c r="AP30" s="1" t="str">
        <f t="shared" ca="1" si="31"/>
        <v>Y</v>
      </c>
      <c r="AQ30" s="1" t="str">
        <f t="shared" si="32"/>
        <v>N</v>
      </c>
      <c r="AR30" s="1" t="str">
        <f t="shared" si="33"/>
        <v>N</v>
      </c>
      <c r="AS30" s="1">
        <f t="shared" ca="1" si="34"/>
        <v>1</v>
      </c>
      <c r="AT30" s="14" t="str">
        <f t="shared" ca="1" si="362"/>
        <v>N</v>
      </c>
      <c r="AU30" s="1" t="str">
        <f t="shared" ca="1" si="35"/>
        <v>N</v>
      </c>
      <c r="AV30" s="1" t="str">
        <f t="shared" ca="1" si="36"/>
        <v>N</v>
      </c>
      <c r="AW30" s="1" t="str">
        <f t="shared" ca="1" si="37"/>
        <v>N</v>
      </c>
      <c r="AX30" s="1" t="str">
        <f t="shared" si="38"/>
        <v/>
      </c>
      <c r="AY30" s="1" t="str">
        <f t="shared" ca="1" si="39"/>
        <v>B</v>
      </c>
      <c r="AZ30" s="1">
        <f t="shared" si="10"/>
        <v>2</v>
      </c>
      <c r="BA30" s="1" t="str">
        <f t="shared" si="11"/>
        <v/>
      </c>
      <c r="BB30" s="1" t="str">
        <f t="shared" si="538"/>
        <v>00001</v>
      </c>
      <c r="BC30" s="1" t="str">
        <f t="shared" si="538"/>
        <v>12340</v>
      </c>
      <c r="BD30" s="1" t="str">
        <f t="shared" si="363"/>
        <v>100001</v>
      </c>
      <c r="BE30" s="1" t="str">
        <f t="shared" si="363"/>
        <v>012340</v>
      </c>
      <c r="BF30" s="1" t="str">
        <f t="shared" si="364"/>
        <v>B</v>
      </c>
      <c r="BG30" s="1" t="str">
        <f t="shared" ca="1" si="41"/>
        <v>L4W</v>
      </c>
      <c r="BH30" s="1" t="str">
        <f t="shared" ca="1" si="365"/>
        <v>B</v>
      </c>
      <c r="BI30" s="1" t="str">
        <f t="shared" ca="1" si="42"/>
        <v/>
      </c>
      <c r="BJ30" s="1" t="str">
        <f t="shared" ca="1" si="366"/>
        <v>B</v>
      </c>
      <c r="BK30" s="1" t="str">
        <f t="shared" ca="1" si="43"/>
        <v>0</v>
      </c>
      <c r="BL30" s="1" t="str">
        <f t="shared" ca="1" si="367"/>
        <v>B</v>
      </c>
      <c r="BM30" s="1">
        <f t="shared" ca="1" si="368"/>
        <v>1</v>
      </c>
      <c r="BN30" s="1">
        <f t="shared" ca="1" si="369"/>
        <v>1</v>
      </c>
      <c r="BO30" s="1">
        <f t="shared" ca="1" si="370"/>
        <v>1</v>
      </c>
      <c r="BR30" s="1">
        <f>General!A28</f>
        <v>0</v>
      </c>
      <c r="BS30" s="1">
        <f>General!B28</f>
        <v>0</v>
      </c>
      <c r="BT30" s="1">
        <f>General!C28</f>
        <v>0</v>
      </c>
      <c r="BU30" s="1">
        <f>General!D28</f>
        <v>0</v>
      </c>
      <c r="BW30" s="1" t="str">
        <f>General!F28</f>
        <v>WWLW</v>
      </c>
      <c r="BX30" s="1">
        <f>General!G28</f>
        <v>1</v>
      </c>
      <c r="BZ30" s="1">
        <f t="shared" si="2"/>
        <v>1</v>
      </c>
      <c r="CA30" s="1" t="str">
        <f t="shared" ref="CA30" si="544">CH30</f>
        <v>B</v>
      </c>
      <c r="CB30" s="98" t="str">
        <f t="shared" si="44"/>
        <v>B</v>
      </c>
      <c r="CC30" s="99" t="str">
        <f t="shared" si="45"/>
        <v>N</v>
      </c>
      <c r="CD30" s="97">
        <f t="shared" si="46"/>
        <v>-5</v>
      </c>
      <c r="CE30" s="98" t="str">
        <f t="shared" si="47"/>
        <v>P</v>
      </c>
      <c r="CF30" s="99" t="str">
        <f t="shared" si="48"/>
        <v>Y</v>
      </c>
      <c r="CG30" s="97">
        <f t="shared" si="49"/>
        <v>5</v>
      </c>
      <c r="CH30" s="98" t="str">
        <f t="shared" si="50"/>
        <v>B</v>
      </c>
      <c r="CI30" s="99" t="str">
        <f t="shared" si="51"/>
        <v>N</v>
      </c>
      <c r="CJ30" s="97">
        <f t="shared" si="52"/>
        <v>1</v>
      </c>
      <c r="CK30" s="98" t="str">
        <f t="shared" si="53"/>
        <v>P</v>
      </c>
      <c r="CL30" s="99" t="str">
        <f t="shared" si="54"/>
        <v>Y</v>
      </c>
      <c r="CM30" s="97">
        <f t="shared" si="55"/>
        <v>-1</v>
      </c>
      <c r="CN30" s="98" t="str">
        <f t="shared" si="371"/>
        <v>B</v>
      </c>
      <c r="CO30" s="99" t="str">
        <f t="shared" si="56"/>
        <v>N</v>
      </c>
      <c r="CP30" s="97">
        <f t="shared" si="57"/>
        <v>-3</v>
      </c>
      <c r="CQ30" s="98" t="str">
        <f t="shared" si="58"/>
        <v>B</v>
      </c>
      <c r="CR30" s="99" t="str">
        <f t="shared" si="59"/>
        <v>N</v>
      </c>
      <c r="CS30" s="97">
        <f t="shared" si="60"/>
        <v>-1</v>
      </c>
      <c r="CT30" s="98" t="str">
        <f t="shared" si="61"/>
        <v>P</v>
      </c>
      <c r="CU30" s="99" t="str">
        <f t="shared" si="62"/>
        <v>Y</v>
      </c>
      <c r="CV30" s="97">
        <f t="shared" si="63"/>
        <v>1</v>
      </c>
      <c r="CW30" s="98" t="str">
        <f t="shared" si="64"/>
        <v>P</v>
      </c>
      <c r="CX30" s="99" t="str">
        <f t="shared" si="65"/>
        <v>Y</v>
      </c>
      <c r="CY30" s="100">
        <f t="shared" si="66"/>
        <v>3</v>
      </c>
      <c r="CZ30" s="98" t="str">
        <f t="shared" si="67"/>
        <v>B</v>
      </c>
      <c r="DA30" s="99" t="str">
        <f t="shared" si="68"/>
        <v>N</v>
      </c>
      <c r="DB30" s="97">
        <f t="shared" si="69"/>
        <v>-1</v>
      </c>
      <c r="DC30" s="98" t="str">
        <f t="shared" si="70"/>
        <v>P</v>
      </c>
      <c r="DD30" s="99" t="str">
        <f t="shared" si="71"/>
        <v>Y</v>
      </c>
      <c r="DE30" s="97">
        <f t="shared" si="72"/>
        <v>3</v>
      </c>
      <c r="DF30" s="98" t="str">
        <f t="shared" si="73"/>
        <v>B</v>
      </c>
      <c r="DG30" s="99" t="str">
        <f t="shared" si="74"/>
        <v>N</v>
      </c>
      <c r="DH30" s="97">
        <f t="shared" si="75"/>
        <v>-3</v>
      </c>
      <c r="DI30" s="98" t="str">
        <f t="shared" si="76"/>
        <v>B</v>
      </c>
      <c r="DJ30" s="99" t="str">
        <f t="shared" si="77"/>
        <v>N</v>
      </c>
      <c r="DK30" s="97">
        <f t="shared" si="78"/>
        <v>-1</v>
      </c>
      <c r="DL30" s="98" t="str">
        <f t="shared" si="79"/>
        <v>P</v>
      </c>
      <c r="DM30" s="99" t="str">
        <f t="shared" si="80"/>
        <v>Y</v>
      </c>
      <c r="DN30" s="97">
        <f t="shared" si="81"/>
        <v>1</v>
      </c>
      <c r="DO30" s="98" t="str">
        <f t="shared" si="82"/>
        <v>B</v>
      </c>
      <c r="DP30" s="99" t="str">
        <f t="shared" si="83"/>
        <v>N</v>
      </c>
      <c r="DQ30" s="97">
        <f t="shared" si="84"/>
        <v>-7</v>
      </c>
      <c r="DR30" s="98" t="str">
        <f t="shared" si="85"/>
        <v>P</v>
      </c>
      <c r="DS30" s="99" t="str">
        <f t="shared" si="86"/>
        <v>Y</v>
      </c>
      <c r="DT30" s="97">
        <f t="shared" si="87"/>
        <v>7</v>
      </c>
      <c r="DU30" s="98" t="str">
        <f t="shared" si="88"/>
        <v>B</v>
      </c>
      <c r="DV30" s="99" t="str">
        <f t="shared" si="89"/>
        <v>N</v>
      </c>
      <c r="DW30" s="97">
        <f t="shared" si="90"/>
        <v>-9</v>
      </c>
      <c r="DX30" s="98" t="str">
        <f t="shared" si="91"/>
        <v>P</v>
      </c>
      <c r="DY30" s="99" t="str">
        <f t="shared" si="92"/>
        <v>Y</v>
      </c>
      <c r="DZ30" s="97">
        <f t="shared" si="93"/>
        <v>9</v>
      </c>
      <c r="EA30" s="110" t="str">
        <f t="shared" si="94"/>
        <v>P</v>
      </c>
      <c r="EB30" s="99" t="str">
        <f t="shared" si="95"/>
        <v>Y</v>
      </c>
      <c r="EC30" s="97">
        <f t="shared" si="96"/>
        <v>1</v>
      </c>
      <c r="ED30" s="98" t="str">
        <f t="shared" si="372"/>
        <v>P</v>
      </c>
      <c r="EE30" s="99" t="str">
        <f t="shared" si="97"/>
        <v>Y</v>
      </c>
      <c r="EF30" s="97">
        <f t="shared" si="98"/>
        <v>10</v>
      </c>
      <c r="EG30" s="98" t="str">
        <f t="shared" si="99"/>
        <v>B</v>
      </c>
      <c r="EH30" s="99" t="str">
        <f t="shared" si="100"/>
        <v>N</v>
      </c>
      <c r="EI30" s="97">
        <f t="shared" si="101"/>
        <v>5</v>
      </c>
      <c r="EJ30" s="96" t="str">
        <f t="shared" si="102"/>
        <v>P</v>
      </c>
      <c r="EK30" s="99" t="str">
        <f t="shared" si="103"/>
        <v>Y</v>
      </c>
      <c r="EL30" s="97">
        <f t="shared" si="104"/>
        <v>-5</v>
      </c>
      <c r="EM30" s="98" t="str">
        <f t="shared" si="105"/>
        <v>B</v>
      </c>
      <c r="EN30" s="99" t="str">
        <f t="shared" si="106"/>
        <v>N</v>
      </c>
      <c r="EO30" s="97">
        <f t="shared" si="107"/>
        <v>5</v>
      </c>
      <c r="EP30" s="98" t="str">
        <f t="shared" si="373"/>
        <v>B</v>
      </c>
      <c r="EQ30" s="99" t="str">
        <f t="shared" si="108"/>
        <v>N</v>
      </c>
      <c r="ER30" s="97">
        <f t="shared" si="109"/>
        <v>-3</v>
      </c>
      <c r="ES30" s="98" t="str">
        <f t="shared" si="110"/>
        <v>B</v>
      </c>
      <c r="ET30" s="99" t="str">
        <f t="shared" si="111"/>
        <v>N</v>
      </c>
      <c r="EU30" s="97">
        <f t="shared" si="112"/>
        <v>-1</v>
      </c>
      <c r="EV30" s="98" t="str">
        <f t="shared" si="113"/>
        <v>P</v>
      </c>
      <c r="EW30" s="99" t="str">
        <f t="shared" si="114"/>
        <v>Y</v>
      </c>
      <c r="EX30" s="97">
        <f t="shared" si="115"/>
        <v>1</v>
      </c>
      <c r="EY30" s="98" t="str">
        <f t="shared" si="116"/>
        <v>P</v>
      </c>
      <c r="EZ30" s="99" t="str">
        <f t="shared" si="117"/>
        <v>Y</v>
      </c>
      <c r="FA30" s="100">
        <f t="shared" si="118"/>
        <v>3</v>
      </c>
      <c r="FB30" s="98" t="str">
        <f t="shared" si="119"/>
        <v>B</v>
      </c>
      <c r="FC30" s="99" t="str">
        <f t="shared" si="120"/>
        <v>N</v>
      </c>
      <c r="FD30" s="97">
        <f t="shared" si="121"/>
        <v>5</v>
      </c>
      <c r="FE30" s="98" t="str">
        <f t="shared" si="122"/>
        <v>P</v>
      </c>
      <c r="FF30" s="99" t="str">
        <f t="shared" si="123"/>
        <v>Y</v>
      </c>
      <c r="FG30" s="97">
        <f t="shared" si="124"/>
        <v>3</v>
      </c>
      <c r="FH30" s="98" t="str">
        <f t="shared" si="125"/>
        <v>B</v>
      </c>
      <c r="FI30" s="99" t="str">
        <f t="shared" si="126"/>
        <v>N</v>
      </c>
      <c r="FJ30" s="97">
        <f t="shared" si="127"/>
        <v>-3</v>
      </c>
      <c r="FK30" s="98" t="str">
        <f t="shared" si="128"/>
        <v>B</v>
      </c>
      <c r="FL30" s="99" t="str">
        <f t="shared" si="129"/>
        <v>N</v>
      </c>
      <c r="FM30" s="97">
        <f t="shared" si="130"/>
        <v>-1</v>
      </c>
      <c r="FN30" s="98" t="str">
        <f t="shared" si="131"/>
        <v>P</v>
      </c>
      <c r="FO30" s="99" t="str">
        <f t="shared" si="132"/>
        <v>Y</v>
      </c>
      <c r="FP30" s="97">
        <f t="shared" si="133"/>
        <v>1</v>
      </c>
      <c r="FQ30" s="98" t="str">
        <f t="shared" si="134"/>
        <v>B</v>
      </c>
      <c r="FR30" s="99" t="str">
        <f t="shared" si="135"/>
        <v>N</v>
      </c>
      <c r="FS30" s="97">
        <f t="shared" si="136"/>
        <v>-7</v>
      </c>
      <c r="FT30" s="98" t="str">
        <f t="shared" si="137"/>
        <v>P</v>
      </c>
      <c r="FU30" s="99" t="str">
        <f t="shared" si="138"/>
        <v>Y</v>
      </c>
      <c r="FV30" s="97">
        <f t="shared" si="139"/>
        <v>7</v>
      </c>
      <c r="FW30" s="98" t="str">
        <f t="shared" si="140"/>
        <v>B</v>
      </c>
      <c r="FX30" s="99" t="str">
        <f t="shared" si="141"/>
        <v>N</v>
      </c>
      <c r="FY30" s="97">
        <f t="shared" si="142"/>
        <v>-9</v>
      </c>
      <c r="FZ30" s="98" t="str">
        <f t="shared" si="143"/>
        <v>P</v>
      </c>
      <c r="GA30" s="99" t="str">
        <f t="shared" si="144"/>
        <v>Y</v>
      </c>
      <c r="GB30" s="97">
        <f t="shared" si="145"/>
        <v>9</v>
      </c>
      <c r="GC30" s="98" t="str">
        <f t="shared" si="146"/>
        <v>P</v>
      </c>
      <c r="GD30" s="99" t="str">
        <f t="shared" si="147"/>
        <v>Y</v>
      </c>
      <c r="GE30" s="97">
        <f t="shared" si="148"/>
        <v>-5</v>
      </c>
      <c r="GF30" s="98" t="str">
        <f t="shared" si="149"/>
        <v>P</v>
      </c>
      <c r="GG30" s="99" t="str">
        <f t="shared" si="150"/>
        <v>Y</v>
      </c>
      <c r="GH30" s="97">
        <f t="shared" si="151"/>
        <v>10</v>
      </c>
      <c r="GI30" s="98" t="str">
        <f t="shared" si="152"/>
        <v>B</v>
      </c>
      <c r="GJ30" s="99" t="str">
        <f t="shared" si="153"/>
        <v>N</v>
      </c>
      <c r="GK30" s="97">
        <f t="shared" si="154"/>
        <v>5</v>
      </c>
      <c r="GL30" s="98" t="str">
        <f t="shared" si="374"/>
        <v>B</v>
      </c>
      <c r="GM30" s="99" t="str">
        <f t="shared" si="155"/>
        <v>N</v>
      </c>
      <c r="GN30" s="97">
        <f t="shared" si="156"/>
        <v>-3</v>
      </c>
      <c r="GO30" s="98" t="str">
        <f t="shared" si="157"/>
        <v>B</v>
      </c>
      <c r="GP30" s="99" t="str">
        <f t="shared" si="158"/>
        <v>N</v>
      </c>
      <c r="GQ30" s="97">
        <f t="shared" si="159"/>
        <v>-1</v>
      </c>
      <c r="GR30" s="98" t="str">
        <f t="shared" si="160"/>
        <v>P</v>
      </c>
      <c r="GS30" s="99" t="str">
        <f t="shared" si="161"/>
        <v>Y</v>
      </c>
      <c r="GT30" s="97">
        <f t="shared" si="162"/>
        <v>1</v>
      </c>
      <c r="GU30" s="98" t="str">
        <f t="shared" si="163"/>
        <v>P</v>
      </c>
      <c r="GV30" s="99" t="str">
        <f t="shared" si="164"/>
        <v>Y</v>
      </c>
      <c r="GW30" s="100">
        <f t="shared" si="165"/>
        <v>3</v>
      </c>
      <c r="GX30" s="98" t="str">
        <f t="shared" si="166"/>
        <v>B</v>
      </c>
      <c r="GY30" s="99" t="str">
        <f t="shared" si="167"/>
        <v>N</v>
      </c>
      <c r="GZ30" s="97">
        <f t="shared" si="168"/>
        <v>5</v>
      </c>
      <c r="HA30" s="98" t="str">
        <f t="shared" si="169"/>
        <v>P</v>
      </c>
      <c r="HB30" s="99" t="str">
        <f t="shared" si="170"/>
        <v>Y</v>
      </c>
      <c r="HC30" s="97">
        <f t="shared" si="171"/>
        <v>3</v>
      </c>
      <c r="HD30" s="98" t="str">
        <f t="shared" si="172"/>
        <v>B</v>
      </c>
      <c r="HE30" s="99" t="str">
        <f t="shared" si="173"/>
        <v>N</v>
      </c>
      <c r="HF30" s="97">
        <f t="shared" si="174"/>
        <v>-3</v>
      </c>
      <c r="HG30" s="98" t="str">
        <f t="shared" si="175"/>
        <v>B</v>
      </c>
      <c r="HH30" s="99" t="str">
        <f t="shared" si="176"/>
        <v>N</v>
      </c>
      <c r="HI30" s="97">
        <f t="shared" si="177"/>
        <v>-1</v>
      </c>
      <c r="HJ30" s="98" t="str">
        <f t="shared" si="178"/>
        <v>P</v>
      </c>
      <c r="HK30" s="99" t="str">
        <f t="shared" si="179"/>
        <v>Y</v>
      </c>
      <c r="HL30" s="97">
        <f t="shared" si="180"/>
        <v>1</v>
      </c>
      <c r="HM30" s="98" t="str">
        <f t="shared" si="181"/>
        <v>B</v>
      </c>
      <c r="HN30" s="99" t="str">
        <f t="shared" si="182"/>
        <v>N</v>
      </c>
      <c r="HO30" s="97">
        <f t="shared" si="183"/>
        <v>-7</v>
      </c>
      <c r="HP30" s="98" t="str">
        <f t="shared" si="184"/>
        <v>P</v>
      </c>
      <c r="HQ30" s="99" t="str">
        <f t="shared" si="185"/>
        <v>Y</v>
      </c>
      <c r="HR30" s="97">
        <f t="shared" si="186"/>
        <v>7</v>
      </c>
      <c r="HS30" s="98" t="str">
        <f t="shared" si="187"/>
        <v>B</v>
      </c>
      <c r="HT30" s="99" t="str">
        <f t="shared" si="188"/>
        <v>N</v>
      </c>
      <c r="HU30" s="97">
        <f t="shared" si="189"/>
        <v>-9</v>
      </c>
      <c r="HV30" s="98" t="str">
        <f t="shared" si="190"/>
        <v>P</v>
      </c>
      <c r="HW30" s="99" t="str">
        <f t="shared" si="191"/>
        <v>Y</v>
      </c>
      <c r="HX30" s="97">
        <f t="shared" si="192"/>
        <v>9</v>
      </c>
      <c r="HY30" s="98" t="str">
        <f t="shared" si="193"/>
        <v>P</v>
      </c>
      <c r="HZ30" s="99" t="str">
        <f t="shared" si="194"/>
        <v>Y</v>
      </c>
      <c r="IA30" s="97">
        <f t="shared" si="195"/>
        <v>-5</v>
      </c>
      <c r="IB30" s="98" t="str">
        <f t="shared" si="196"/>
        <v>P</v>
      </c>
      <c r="IC30" s="99" t="str">
        <f t="shared" si="197"/>
        <v>Y</v>
      </c>
      <c r="ID30" s="97">
        <f t="shared" si="198"/>
        <v>3</v>
      </c>
      <c r="IE30" s="98" t="str">
        <f t="shared" si="199"/>
        <v>B</v>
      </c>
      <c r="IF30" s="99" t="str">
        <f t="shared" si="200"/>
        <v>N</v>
      </c>
      <c r="IG30" s="97">
        <f t="shared" si="201"/>
        <v>-3</v>
      </c>
      <c r="IH30" s="98" t="str">
        <f t="shared" si="202"/>
        <v>B</v>
      </c>
      <c r="II30" s="99" t="str">
        <f t="shared" si="203"/>
        <v>N</v>
      </c>
      <c r="IJ30" s="97">
        <f t="shared" si="204"/>
        <v>5</v>
      </c>
      <c r="IK30" s="98" t="str">
        <f t="shared" si="205"/>
        <v>B</v>
      </c>
      <c r="IL30" s="99" t="str">
        <f t="shared" si="206"/>
        <v>N</v>
      </c>
      <c r="IM30" s="97">
        <f t="shared" si="207"/>
        <v>5</v>
      </c>
      <c r="IN30" s="98" t="str">
        <f t="shared" si="375"/>
        <v>B</v>
      </c>
      <c r="IO30" s="99" t="str">
        <f t="shared" si="208"/>
        <v>N</v>
      </c>
      <c r="IP30" s="97">
        <f t="shared" si="209"/>
        <v>-3</v>
      </c>
      <c r="IQ30" s="98" t="str">
        <f t="shared" si="210"/>
        <v>B</v>
      </c>
      <c r="IR30" s="99" t="str">
        <f t="shared" si="211"/>
        <v>N</v>
      </c>
      <c r="IS30" s="97">
        <f t="shared" si="212"/>
        <v>-1</v>
      </c>
      <c r="IT30" s="98" t="str">
        <f t="shared" si="213"/>
        <v>P</v>
      </c>
      <c r="IU30" s="99" t="str">
        <f t="shared" si="214"/>
        <v>Y</v>
      </c>
      <c r="IV30" s="97">
        <f t="shared" si="215"/>
        <v>1</v>
      </c>
      <c r="IW30" s="98" t="str">
        <f t="shared" si="216"/>
        <v>P</v>
      </c>
      <c r="IX30" s="99" t="str">
        <f t="shared" si="217"/>
        <v>Y</v>
      </c>
      <c r="IY30" s="97">
        <f t="shared" si="218"/>
        <v>3</v>
      </c>
      <c r="IZ30" s="98" t="str">
        <f t="shared" si="219"/>
        <v>B</v>
      </c>
      <c r="JA30" s="99" t="str">
        <f t="shared" si="220"/>
        <v>N</v>
      </c>
      <c r="JB30" s="97">
        <f t="shared" si="221"/>
        <v>5</v>
      </c>
      <c r="JC30" s="98" t="str">
        <f t="shared" si="222"/>
        <v>P</v>
      </c>
      <c r="JD30" s="99" t="str">
        <f t="shared" si="223"/>
        <v>Y</v>
      </c>
      <c r="JE30" s="97">
        <f t="shared" si="224"/>
        <v>3</v>
      </c>
      <c r="JF30" s="98" t="str">
        <f t="shared" si="225"/>
        <v>B</v>
      </c>
      <c r="JG30" s="99" t="str">
        <f t="shared" si="226"/>
        <v>N</v>
      </c>
      <c r="JH30" s="97">
        <f t="shared" si="227"/>
        <v>-3</v>
      </c>
      <c r="JI30" s="98" t="str">
        <f t="shared" si="228"/>
        <v>B</v>
      </c>
      <c r="JJ30" s="99" t="str">
        <f t="shared" si="229"/>
        <v>N</v>
      </c>
      <c r="JK30" s="97">
        <f t="shared" si="230"/>
        <v>-1</v>
      </c>
      <c r="JL30" s="98" t="str">
        <f t="shared" si="231"/>
        <v>P</v>
      </c>
      <c r="JM30" s="99" t="str">
        <f t="shared" si="232"/>
        <v>Y</v>
      </c>
      <c r="JN30" s="97">
        <f t="shared" si="233"/>
        <v>1</v>
      </c>
      <c r="JO30" s="98" t="str">
        <f t="shared" si="234"/>
        <v>B</v>
      </c>
      <c r="JP30" s="99" t="str">
        <f t="shared" si="235"/>
        <v>N</v>
      </c>
      <c r="JQ30" s="97">
        <f t="shared" si="236"/>
        <v>-7</v>
      </c>
      <c r="JR30" s="98" t="str">
        <f t="shared" si="237"/>
        <v>P</v>
      </c>
      <c r="JS30" s="99" t="str">
        <f t="shared" si="238"/>
        <v>Y</v>
      </c>
      <c r="JT30" s="97">
        <f t="shared" si="239"/>
        <v>7</v>
      </c>
      <c r="JU30" s="98" t="str">
        <f t="shared" si="240"/>
        <v>B</v>
      </c>
      <c r="JV30" s="99" t="str">
        <f t="shared" si="241"/>
        <v>N</v>
      </c>
      <c r="JW30" s="97">
        <f t="shared" si="242"/>
        <v>-9</v>
      </c>
      <c r="JX30" s="98" t="str">
        <f t="shared" si="243"/>
        <v>P</v>
      </c>
      <c r="JY30" s="99" t="str">
        <f t="shared" si="244"/>
        <v>Y</v>
      </c>
      <c r="JZ30" s="97">
        <f t="shared" si="245"/>
        <v>9</v>
      </c>
      <c r="KA30" s="98" t="str">
        <f t="shared" si="246"/>
        <v>P</v>
      </c>
      <c r="KB30" s="99" t="str">
        <f t="shared" si="247"/>
        <v>Y</v>
      </c>
      <c r="KC30" s="97">
        <f t="shared" si="248"/>
        <v>-5</v>
      </c>
      <c r="KD30" s="98" t="str">
        <f t="shared" si="376"/>
        <v>P</v>
      </c>
      <c r="KE30" s="99" t="str">
        <f t="shared" si="249"/>
        <v>Y</v>
      </c>
      <c r="KF30" s="97">
        <f t="shared" si="250"/>
        <v>10</v>
      </c>
      <c r="KG30" s="98" t="str">
        <f t="shared" si="251"/>
        <v>B</v>
      </c>
      <c r="KH30" s="99" t="str">
        <f t="shared" si="252"/>
        <v>N</v>
      </c>
      <c r="KI30" s="97">
        <f t="shared" si="253"/>
        <v>5</v>
      </c>
      <c r="KJ30" s="98" t="s">
        <v>5</v>
      </c>
      <c r="KK30" s="99" t="str">
        <f t="shared" si="254"/>
        <v>Y</v>
      </c>
      <c r="KL30" s="97">
        <f t="shared" si="255"/>
        <v>3</v>
      </c>
      <c r="KM30" s="98" t="str">
        <f t="shared" si="256"/>
        <v>B</v>
      </c>
      <c r="KN30" s="99" t="str">
        <f t="shared" si="257"/>
        <v>N</v>
      </c>
      <c r="KO30" s="97">
        <f t="shared" si="258"/>
        <v>5</v>
      </c>
      <c r="KP30" s="98" t="str">
        <f t="shared" si="377"/>
        <v>B</v>
      </c>
      <c r="KQ30" s="99" t="str">
        <f t="shared" si="259"/>
        <v>N</v>
      </c>
      <c r="KR30" s="97">
        <f t="shared" si="260"/>
        <v>-3</v>
      </c>
      <c r="KS30" s="98" t="str">
        <f t="shared" si="261"/>
        <v>B</v>
      </c>
      <c r="KT30" s="99" t="str">
        <f t="shared" si="262"/>
        <v>N</v>
      </c>
      <c r="KU30" s="97">
        <f t="shared" si="263"/>
        <v>-1</v>
      </c>
      <c r="KV30" s="98" t="str">
        <f t="shared" si="264"/>
        <v>P</v>
      </c>
      <c r="KW30" s="99" t="str">
        <f t="shared" si="265"/>
        <v>Y</v>
      </c>
      <c r="KX30" s="97">
        <f t="shared" si="266"/>
        <v>1</v>
      </c>
      <c r="KY30" s="98" t="str">
        <f t="shared" si="267"/>
        <v>P</v>
      </c>
      <c r="KZ30" s="99" t="str">
        <f t="shared" si="268"/>
        <v>Y</v>
      </c>
      <c r="LA30" s="97">
        <f t="shared" si="269"/>
        <v>3</v>
      </c>
      <c r="LB30" s="98" t="str">
        <f t="shared" si="270"/>
        <v>B</v>
      </c>
      <c r="LC30" s="99" t="str">
        <f t="shared" si="271"/>
        <v>N</v>
      </c>
      <c r="LD30" s="97">
        <f t="shared" si="272"/>
        <v>5</v>
      </c>
      <c r="LE30" s="98" t="str">
        <f t="shared" si="273"/>
        <v>B</v>
      </c>
      <c r="LF30" s="99" t="str">
        <f t="shared" si="274"/>
        <v>N</v>
      </c>
      <c r="LG30" s="97">
        <f t="shared" si="275"/>
        <v>-3</v>
      </c>
      <c r="LH30" s="98" t="str">
        <f t="shared" si="276"/>
        <v>B</v>
      </c>
      <c r="LI30" s="99" t="str">
        <f t="shared" si="277"/>
        <v>N</v>
      </c>
      <c r="LJ30" s="97">
        <f t="shared" si="278"/>
        <v>-3</v>
      </c>
      <c r="LK30" s="98" t="str">
        <f t="shared" si="279"/>
        <v>P</v>
      </c>
      <c r="LL30" s="99" t="str">
        <f t="shared" si="280"/>
        <v>Y</v>
      </c>
      <c r="LM30" s="97">
        <f t="shared" si="281"/>
        <v>-5</v>
      </c>
      <c r="LN30" s="98" t="str">
        <f t="shared" si="282"/>
        <v>P</v>
      </c>
      <c r="LO30" s="99" t="str">
        <f t="shared" si="283"/>
        <v>Y</v>
      </c>
      <c r="LP30" s="97">
        <f t="shared" si="284"/>
        <v>1</v>
      </c>
      <c r="LQ30" s="98" t="str">
        <f t="shared" si="285"/>
        <v>B</v>
      </c>
      <c r="LR30" s="99" t="str">
        <f t="shared" si="286"/>
        <v>N</v>
      </c>
      <c r="LS30" s="97">
        <f t="shared" si="287"/>
        <v>-3</v>
      </c>
      <c r="LT30" s="98" t="str">
        <f t="shared" si="288"/>
        <v>P</v>
      </c>
      <c r="LU30" s="99" t="str">
        <f t="shared" si="289"/>
        <v>Y</v>
      </c>
      <c r="LV30" s="97">
        <f t="shared" si="290"/>
        <v>7</v>
      </c>
      <c r="LW30" s="98" t="str">
        <f t="shared" si="291"/>
        <v>P</v>
      </c>
      <c r="LX30" s="99" t="str">
        <f t="shared" si="292"/>
        <v>Y</v>
      </c>
      <c r="LY30" s="97">
        <f t="shared" si="293"/>
        <v>9</v>
      </c>
      <c r="LZ30" s="98" t="str">
        <f t="shared" si="294"/>
        <v>P</v>
      </c>
      <c r="MA30" s="99" t="str">
        <f t="shared" si="295"/>
        <v>Y</v>
      </c>
      <c r="MB30" s="97">
        <f t="shared" si="296"/>
        <v>9</v>
      </c>
      <c r="MC30" s="98" t="str">
        <f t="shared" si="297"/>
        <v>P</v>
      </c>
      <c r="MD30" s="99" t="str">
        <f t="shared" si="298"/>
        <v>Y</v>
      </c>
      <c r="ME30" s="97">
        <f t="shared" si="299"/>
        <v>-5</v>
      </c>
      <c r="MF30" s="98" t="str">
        <f t="shared" si="300"/>
        <v>P</v>
      </c>
      <c r="MG30" s="99" t="str">
        <f t="shared" si="301"/>
        <v>Y</v>
      </c>
      <c r="MH30" s="97">
        <f t="shared" si="302"/>
        <v>10</v>
      </c>
      <c r="MI30" s="98" t="str">
        <f t="shared" si="303"/>
        <v>B</v>
      </c>
      <c r="MJ30" s="99" t="str">
        <f t="shared" si="304"/>
        <v>N</v>
      </c>
      <c r="MK30" s="97">
        <f t="shared" si="305"/>
        <v>5</v>
      </c>
      <c r="ML30" s="98" t="str">
        <f t="shared" si="306"/>
        <v>P</v>
      </c>
      <c r="MM30" s="99" t="str">
        <f t="shared" si="307"/>
        <v>Y</v>
      </c>
      <c r="MN30" s="97">
        <f t="shared" si="308"/>
        <v>10</v>
      </c>
      <c r="MO30" s="98" t="str">
        <f t="shared" si="309"/>
        <v>B</v>
      </c>
      <c r="MP30" s="99" t="str">
        <f t="shared" si="310"/>
        <v>N</v>
      </c>
      <c r="MQ30" s="97">
        <f t="shared" si="311"/>
        <v>5</v>
      </c>
      <c r="MR30" s="98" t="str">
        <f t="shared" si="378"/>
        <v>B</v>
      </c>
      <c r="MS30" s="99" t="str">
        <f t="shared" si="312"/>
        <v>N</v>
      </c>
      <c r="MT30" s="97">
        <f t="shared" si="313"/>
        <v>-3</v>
      </c>
      <c r="MU30" s="98" t="str">
        <f t="shared" si="314"/>
        <v>B</v>
      </c>
      <c r="MV30" s="99" t="str">
        <f t="shared" si="315"/>
        <v>N</v>
      </c>
      <c r="MW30" s="97">
        <f t="shared" si="316"/>
        <v>-1</v>
      </c>
      <c r="MX30" s="98" t="str">
        <f t="shared" si="317"/>
        <v>P</v>
      </c>
      <c r="MY30" s="99" t="str">
        <f t="shared" si="318"/>
        <v>Y</v>
      </c>
      <c r="MZ30" s="97">
        <f t="shared" si="319"/>
        <v>1</v>
      </c>
      <c r="NA30" s="98" t="str">
        <f t="shared" si="320"/>
        <v>P</v>
      </c>
      <c r="NB30" s="99" t="str">
        <f t="shared" si="321"/>
        <v>Y</v>
      </c>
      <c r="NC30" s="97">
        <f t="shared" si="322"/>
        <v>3</v>
      </c>
      <c r="ND30" s="98" t="str">
        <f t="shared" si="323"/>
        <v>B</v>
      </c>
      <c r="NE30" s="99" t="str">
        <f t="shared" si="324"/>
        <v>N</v>
      </c>
      <c r="NF30" s="97">
        <f t="shared" si="325"/>
        <v>5</v>
      </c>
      <c r="NG30" s="98" t="str">
        <f t="shared" si="326"/>
        <v>P</v>
      </c>
      <c r="NH30" s="99" t="str">
        <f t="shared" si="327"/>
        <v>Y</v>
      </c>
      <c r="NI30" s="97">
        <f t="shared" si="328"/>
        <v>3</v>
      </c>
      <c r="NJ30" s="98" t="str">
        <f t="shared" si="329"/>
        <v>P</v>
      </c>
      <c r="NK30" s="99" t="str">
        <f t="shared" si="330"/>
        <v>Y</v>
      </c>
      <c r="NL30" s="97">
        <f t="shared" si="331"/>
        <v>1</v>
      </c>
      <c r="NM30" s="98" t="str">
        <f t="shared" si="332"/>
        <v>B</v>
      </c>
      <c r="NN30" s="99" t="str">
        <f t="shared" si="333"/>
        <v>N</v>
      </c>
      <c r="NO30" s="97">
        <f t="shared" si="379"/>
        <v>-7</v>
      </c>
      <c r="NP30" s="130">
        <f t="shared" si="380"/>
        <v>9</v>
      </c>
      <c r="NQ30" s="131">
        <f t="shared" si="381"/>
        <v>1</v>
      </c>
      <c r="NR30" s="132" t="str">
        <f t="shared" si="382"/>
        <v/>
      </c>
      <c r="NS30" s="331">
        <f t="shared" si="383"/>
        <v>-5</v>
      </c>
      <c r="NT30" s="325">
        <f t="shared" si="384"/>
        <v>5</v>
      </c>
      <c r="NU30" s="325">
        <f t="shared" si="385"/>
        <v>1</v>
      </c>
      <c r="NV30" s="325">
        <f t="shared" si="386"/>
        <v>-1</v>
      </c>
      <c r="NW30" s="325">
        <f t="shared" si="387"/>
        <v>-3</v>
      </c>
      <c r="NX30" s="325">
        <f t="shared" si="388"/>
        <v>-1</v>
      </c>
      <c r="NY30" s="325">
        <f t="shared" si="389"/>
        <v>1</v>
      </c>
      <c r="NZ30" s="325">
        <f t="shared" si="390"/>
        <v>3</v>
      </c>
      <c r="OA30" s="325">
        <f t="shared" si="391"/>
        <v>-1</v>
      </c>
      <c r="OB30" s="325" t="str">
        <f t="shared" si="392"/>
        <v>012340</v>
      </c>
      <c r="OC30" s="325">
        <f t="shared" si="393"/>
        <v>-3</v>
      </c>
      <c r="OD30" s="325">
        <f t="shared" si="394"/>
        <v>-1</v>
      </c>
      <c r="OE30" s="325">
        <f t="shared" si="395"/>
        <v>1</v>
      </c>
      <c r="OF30" s="325">
        <f t="shared" si="396"/>
        <v>-7</v>
      </c>
      <c r="OG30" s="325">
        <f t="shared" si="397"/>
        <v>7</v>
      </c>
      <c r="OH30" s="325">
        <f t="shared" si="398"/>
        <v>-9</v>
      </c>
      <c r="OI30" s="325">
        <f t="shared" si="399"/>
        <v>9</v>
      </c>
      <c r="OJ30" s="325">
        <f t="shared" si="400"/>
        <v>1</v>
      </c>
      <c r="OK30" s="326">
        <f t="shared" si="401"/>
        <v>10</v>
      </c>
      <c r="OL30" s="326">
        <f t="shared" si="402"/>
        <v>5</v>
      </c>
      <c r="OM30" s="326">
        <f t="shared" si="403"/>
        <v>-5</v>
      </c>
      <c r="ON30" s="326">
        <f t="shared" si="404"/>
        <v>5</v>
      </c>
      <c r="OO30" s="326">
        <f t="shared" si="405"/>
        <v>-3</v>
      </c>
      <c r="OP30" s="326">
        <f t="shared" si="406"/>
        <v>-1</v>
      </c>
      <c r="OQ30" s="326">
        <f t="shared" si="407"/>
        <v>1</v>
      </c>
      <c r="OR30" s="326">
        <f t="shared" si="408"/>
        <v>3</v>
      </c>
      <c r="OS30" s="326">
        <f t="shared" si="409"/>
        <v>5</v>
      </c>
      <c r="OT30" s="326">
        <f t="shared" si="410"/>
        <v>3</v>
      </c>
      <c r="OU30" s="326">
        <f t="shared" si="411"/>
        <v>-3</v>
      </c>
      <c r="OV30" s="326">
        <f t="shared" si="412"/>
        <v>-1</v>
      </c>
      <c r="OW30" s="326">
        <f t="shared" si="413"/>
        <v>1</v>
      </c>
      <c r="OX30" s="326">
        <f t="shared" si="414"/>
        <v>-7</v>
      </c>
      <c r="OY30" s="326">
        <f t="shared" si="415"/>
        <v>7</v>
      </c>
      <c r="OZ30" s="326">
        <f t="shared" si="416"/>
        <v>-9</v>
      </c>
      <c r="PA30" s="326">
        <f t="shared" si="417"/>
        <v>9</v>
      </c>
      <c r="PB30" s="326">
        <f t="shared" si="418"/>
        <v>-5</v>
      </c>
      <c r="PC30" s="325">
        <f t="shared" si="419"/>
        <v>10</v>
      </c>
      <c r="PD30" s="325">
        <f t="shared" si="420"/>
        <v>5</v>
      </c>
      <c r="PE30" s="325">
        <f t="shared" si="421"/>
        <v>-3</v>
      </c>
      <c r="PF30" s="325">
        <f t="shared" si="422"/>
        <v>-1</v>
      </c>
      <c r="PG30" s="325">
        <f t="shared" si="423"/>
        <v>1</v>
      </c>
      <c r="PH30" s="325">
        <f t="shared" si="424"/>
        <v>3</v>
      </c>
      <c r="PI30" s="325">
        <f t="shared" si="425"/>
        <v>5</v>
      </c>
      <c r="PJ30" s="325">
        <f t="shared" si="426"/>
        <v>3</v>
      </c>
      <c r="PK30" s="325">
        <f t="shared" si="427"/>
        <v>-3</v>
      </c>
      <c r="PL30" s="325">
        <f t="shared" si="428"/>
        <v>-1</v>
      </c>
      <c r="PM30" s="325">
        <f t="shared" si="429"/>
        <v>1</v>
      </c>
      <c r="PN30" s="325">
        <f t="shared" si="430"/>
        <v>-7</v>
      </c>
      <c r="PO30" s="325">
        <f t="shared" si="431"/>
        <v>7</v>
      </c>
      <c r="PP30" s="325">
        <f t="shared" si="432"/>
        <v>-9</v>
      </c>
      <c r="PQ30" s="325">
        <f t="shared" si="433"/>
        <v>9</v>
      </c>
      <c r="PR30" s="325">
        <f t="shared" si="434"/>
        <v>-5</v>
      </c>
      <c r="PS30" s="325">
        <f t="shared" si="435"/>
        <v>3</v>
      </c>
      <c r="PT30" s="325">
        <f t="shared" si="436"/>
        <v>-3</v>
      </c>
      <c r="PU30" s="326">
        <f t="shared" si="437"/>
        <v>5</v>
      </c>
      <c r="PV30" s="326">
        <f t="shared" si="438"/>
        <v>5</v>
      </c>
      <c r="PW30" s="326">
        <f t="shared" si="439"/>
        <v>-3</v>
      </c>
      <c r="PX30" s="326">
        <f t="shared" si="440"/>
        <v>-1</v>
      </c>
      <c r="PY30" s="326">
        <f t="shared" si="441"/>
        <v>1</v>
      </c>
      <c r="PZ30" s="326">
        <f t="shared" si="442"/>
        <v>3</v>
      </c>
      <c r="QA30" s="326">
        <f t="shared" si="443"/>
        <v>5</v>
      </c>
      <c r="QB30" s="326">
        <f t="shared" si="444"/>
        <v>3</v>
      </c>
      <c r="QC30" s="326">
        <f t="shared" si="445"/>
        <v>-3</v>
      </c>
      <c r="QD30" s="326">
        <f t="shared" si="446"/>
        <v>-1</v>
      </c>
      <c r="QE30" s="326">
        <f t="shared" si="447"/>
        <v>1</v>
      </c>
      <c r="QF30" s="326">
        <f t="shared" si="448"/>
        <v>-7</v>
      </c>
      <c r="QG30" s="326">
        <f t="shared" si="449"/>
        <v>7</v>
      </c>
      <c r="QH30" s="326">
        <f t="shared" si="450"/>
        <v>-9</v>
      </c>
      <c r="QI30" s="326">
        <f t="shared" si="451"/>
        <v>9</v>
      </c>
      <c r="QJ30" s="326">
        <f t="shared" si="452"/>
        <v>-5</v>
      </c>
      <c r="QK30" s="326">
        <f t="shared" si="453"/>
        <v>10</v>
      </c>
      <c r="QL30" s="326">
        <f t="shared" si="454"/>
        <v>5</v>
      </c>
      <c r="QM30" s="325">
        <f t="shared" si="455"/>
        <v>3</v>
      </c>
      <c r="QN30" s="325">
        <f t="shared" si="456"/>
        <v>5</v>
      </c>
      <c r="QO30" s="325">
        <f t="shared" si="457"/>
        <v>-3</v>
      </c>
      <c r="QP30" s="325">
        <f t="shared" si="458"/>
        <v>-1</v>
      </c>
      <c r="QQ30" s="325">
        <f t="shared" si="459"/>
        <v>1</v>
      </c>
      <c r="QR30" s="325">
        <f t="shared" si="460"/>
        <v>3</v>
      </c>
      <c r="QS30" s="325">
        <f t="shared" si="461"/>
        <v>5</v>
      </c>
      <c r="QT30" s="325">
        <f t="shared" si="462"/>
        <v>-3</v>
      </c>
      <c r="QU30" s="325">
        <f t="shared" si="463"/>
        <v>-3</v>
      </c>
      <c r="QV30" s="325">
        <f t="shared" si="464"/>
        <v>-5</v>
      </c>
      <c r="QW30" s="325">
        <f t="shared" si="465"/>
        <v>1</v>
      </c>
      <c r="QX30" s="325">
        <f t="shared" si="466"/>
        <v>0</v>
      </c>
      <c r="QY30" s="325">
        <f t="shared" si="467"/>
        <v>7</v>
      </c>
      <c r="QZ30" s="325">
        <f t="shared" si="468"/>
        <v>9</v>
      </c>
      <c r="RA30" s="325">
        <f t="shared" si="469"/>
        <v>9</v>
      </c>
      <c r="RB30" s="325">
        <f t="shared" si="470"/>
        <v>-5</v>
      </c>
      <c r="RC30" s="325">
        <f t="shared" si="471"/>
        <v>10</v>
      </c>
      <c r="RD30" s="325">
        <f t="shared" si="472"/>
        <v>5</v>
      </c>
      <c r="RE30" s="326">
        <f t="shared" si="473"/>
        <v>10</v>
      </c>
      <c r="RF30" s="326">
        <f t="shared" si="474"/>
        <v>5</v>
      </c>
      <c r="RG30" s="326">
        <f t="shared" si="475"/>
        <v>-3</v>
      </c>
      <c r="RH30" s="326">
        <f t="shared" si="476"/>
        <v>-1</v>
      </c>
      <c r="RI30" s="326">
        <f t="shared" si="477"/>
        <v>1</v>
      </c>
      <c r="RJ30" s="326">
        <f t="shared" si="478"/>
        <v>3</v>
      </c>
      <c r="RK30" s="326">
        <f t="shared" si="479"/>
        <v>5</v>
      </c>
      <c r="RL30" s="326">
        <f t="shared" si="480"/>
        <v>3</v>
      </c>
      <c r="RM30" s="326">
        <f t="shared" si="481"/>
        <v>1</v>
      </c>
      <c r="RN30" s="332">
        <f t="shared" si="482"/>
        <v>-7</v>
      </c>
      <c r="RO30" s="108">
        <v>30</v>
      </c>
      <c r="RP30" s="112">
        <f t="shared" si="528"/>
        <v>25</v>
      </c>
      <c r="RQ30" s="110" t="str" cm="1">
        <f t="array" ref="RQ30">IFERROR(INDEX($NS$4:$RN$4,_xlfn.AGGREGATE(15,6,COLUMN($NS$4:$RN$4)-COLUMN($NR$1)/($NS30:$RN30=LARGE($NS30:$RN30,1)),COLUMNS($RN$4:$RN$4))),"")</f>
        <v>ED</v>
      </c>
      <c r="RR30" s="110" t="str" cm="1">
        <f t="array" ref="RR30">IFERROR(INDEX($NS$4:$RN$4,_xlfn.AGGREGATE(15,6,COLUMN($NS$4:$RN$4)-COLUMN($NR$1)/($NS30:$RN30=LARGE($NS30:$RN30,2)),COLUMNS($RN$4:$RO$4))),"")</f>
        <v>GF</v>
      </c>
      <c r="RS30" s="110" t="str" cm="1">
        <f t="array" ref="RS30">IFERROR(INDEX($NS$4:$RN$4,_xlfn.AGGREGATE(15,6,COLUMN($NS$4:$RN$4)-COLUMN($NR$1)/($NS30:$RN30=LARGE($NS30:$RN30,3)),COLUMNS($RN$4:$RP$4))),"")</f>
        <v>KD</v>
      </c>
      <c r="RT30" s="110" t="str" cm="1">
        <f t="array" ref="RT30">IFERROR(INDEX($NS$4:$RN$4,_xlfn.AGGREGATE(15,6,COLUMN($NS$4:$RN$4)-COLUMN($NR$1)/($NS30:$RN30=LARGE($NS30:$RN30,4)),COLUMNS($RN$4:$RQ$4))),"")</f>
        <v>MF</v>
      </c>
      <c r="RU30" s="110" t="str" cm="1">
        <f t="array" ref="RU30">IFERROR(INDEX($NS$4:$RN$4,_xlfn.AGGREGATE(15,6,COLUMN($NS$4:$RN$4)-COLUMN($NR$1)/($NS30:$RN30=LARGE($NS30:$RN30,5)),COLUMNS($RN$4:$RR$4))),"")</f>
        <v>ML</v>
      </c>
      <c r="RV30" s="110" t="str" cm="1">
        <f t="array" ref="RV30">IFERROR(INDEX($NS$4:$RN$4,_xlfn.AGGREGATE(15,6,COLUMN($NS$4:$RN$4)-COLUMN($NR$1)/($NS30:$RN30=LARGE($NS30:$RN30,6)),COLUMNS($RN$4:$RS$4))),"")</f>
        <v>LZ</v>
      </c>
      <c r="RW30" s="108" t="str">
        <f t="shared" si="499"/>
        <v/>
      </c>
      <c r="RX30" s="111" t="str">
        <f t="shared" ca="1" si="500"/>
        <v>R</v>
      </c>
      <c r="RY30" s="111" t="e" cm="1">
        <f t="array" aca="1" ref="RY30" ca="1">IF(INDIRECT(VLOOKUP(RY29,General!AC:AE,3,FALSE)&amp;RO29)&gt;0,RY29,RW29)</f>
        <v>#N/A</v>
      </c>
      <c r="RZ30" s="112">
        <f t="shared" ca="1" si="501"/>
        <v>3</v>
      </c>
      <c r="SA30" s="110" t="s">
        <v>45</v>
      </c>
      <c r="SB30" s="111" t="s">
        <v>45</v>
      </c>
      <c r="SC30" s="111" t="s">
        <v>45</v>
      </c>
      <c r="SD30" s="111" t="s">
        <v>45</v>
      </c>
      <c r="SE30" s="111" t="s">
        <v>45</v>
      </c>
      <c r="SF30" s="109" t="s">
        <v>45</v>
      </c>
      <c r="SG30" s="133" t="e">
        <f ca="1">IF(RQ30="",-1,COUNTIF(INDIRECT(SA30&amp;$DN$10):INDIRECT(SA30&amp;RO30),"Y"))</f>
        <v>#REF!</v>
      </c>
      <c r="SH30" s="136" t="e">
        <f ca="1">IF(RR30="",-1,COUNTIF(INDIRECT(SB30&amp;$DN$10):INDIRECT(SB30&amp;RO30),"Y"))</f>
        <v>#REF!</v>
      </c>
      <c r="SI30" s="136" t="e">
        <f ca="1">IF(RS30="",-1,COUNTIF(INDIRECT(SC30&amp;$DN$10):INDIRECT(SC30&amp;RO30),"Y"))</f>
        <v>#REF!</v>
      </c>
      <c r="SJ30" s="134" t="e">
        <f ca="1">IF(RT30="",-1,COUNTIF(INDIRECT(SD30&amp;$DN$10):INDIRECT(SD30&amp;RO30),"Y"))</f>
        <v>#REF!</v>
      </c>
      <c r="SK30" s="138" t="e">
        <f ca="1">IF(RU30="",-1,COUNTIF(INDIRECT(SE30&amp;$DN$10):INDIRECT(SE30&amp;RO30),"Y"))</f>
        <v>#REF!</v>
      </c>
      <c r="SL30" s="138" t="e">
        <f ca="1">IF(RV30="",-1,COUNTIF(INDIRECT(SF30&amp;$DN$10):INDIRECT(SF30&amp;RO30),"Y"))</f>
        <v>#REF!</v>
      </c>
      <c r="SM30" s="110" t="str" cm="1">
        <f t="array" ref="SM30">IFERROR(INDEX($DP$30:$DU$30,_xlfn.AGGREGATE(15,6,COLUMN($DP$30:$DU$30)-COLUMN($DO$30)/($NR$30:$NW$30=MAX($NR$30:$NW$30)),COLUMNS($DP$30:RQ30))),"")</f>
        <v/>
      </c>
      <c r="SN30" s="111" t="str" cm="1">
        <f t="array" ref="SN30">IFERROR(INDEX($DP$30:$DU$30,_xlfn.AGGREGATE(15,6,COLUMN($DP$30:$DU$30)-COLUMN($DO$30)/($NR$30:$NW$30=MAX($NR$30:$NW$30)),COLUMNS($DP$30:RR30))),"")</f>
        <v/>
      </c>
      <c r="SO30" s="111" t="str" cm="1">
        <f t="array" ref="SO30">IFERROR(INDEX($DP$30:$DU$30,_xlfn.AGGREGATE(15,6,COLUMN($DP$30:$DU$30)-COLUMN($DO$30)/($NR$30:$NW$30=MAX($NR$30:$NW$30)),COLUMNS($DP$30:RS30))),"")</f>
        <v/>
      </c>
      <c r="SP30" s="111" t="str" cm="1">
        <f t="array" ref="SP30">IFERROR(INDEX($DP$30:$DU$30,_xlfn.AGGREGATE(15,6,COLUMN($DP$30:$DU$30)-COLUMN($DO$30)/($NR$30:$NW$30=MAX($NR$30:$NW$30)),COLUMNS($DP$30:RT30))),"")</f>
        <v/>
      </c>
      <c r="SQ30" s="111" t="str" cm="1">
        <f t="array" ref="SQ30">IFERROR(INDEX($DP$30:$DU$30,_xlfn.AGGREGATE(15,6,COLUMN($DP$30:$DU$30)-COLUMN($DO$30)/($NR$30:$NW$30=MAX($NR$30:$NW$30)),COLUMNS($DP$30:RU30))),"")</f>
        <v/>
      </c>
      <c r="SR30" s="109" t="str" cm="1">
        <f t="array" ref="SR30">IFERROR(INDEX($DP$30:$DU$30,_xlfn.AGGREGATE(15,6,COLUMN($DP$30:$DU$30)-COLUMN($DO$30)/($NR$30:$NW$30=MAX($NR$30:$NW$30)),COLUMNS($DP$30:RV30))),"")</f>
        <v/>
      </c>
      <c r="SS30" s="114">
        <f t="shared" ca="1" si="485"/>
        <v>6</v>
      </c>
      <c r="ST30" s="112">
        <f t="shared" ca="1" si="502"/>
        <v>3</v>
      </c>
      <c r="SU30" s="137" t="str" cm="1">
        <f t="array" aca="1" ref="SU30" ca="1">INDEX(SM30:SR30,1,ST30)</f>
        <v/>
      </c>
      <c r="SV30" s="110" t="str">
        <f t="shared" ca="1" si="21"/>
        <v>B</v>
      </c>
      <c r="SW30" s="111" t="str">
        <f t="shared" ca="1" si="22"/>
        <v>T</v>
      </c>
      <c r="SX30" s="111" t="str">
        <f t="shared" si="23"/>
        <v>C</v>
      </c>
      <c r="SY30" s="111" t="str">
        <f t="shared" ca="1" si="12"/>
        <v>B</v>
      </c>
      <c r="SZ30" s="111" t="str">
        <f t="shared" ca="1" si="13"/>
        <v>1</v>
      </c>
      <c r="TA30" s="111" t="str">
        <f t="shared" si="14"/>
        <v>00</v>
      </c>
      <c r="TB30" s="114" t="str">
        <f t="shared" si="334"/>
        <v/>
      </c>
      <c r="TC30" s="114" t="str">
        <f t="shared" si="335"/>
        <v/>
      </c>
      <c r="TD30" s="114" t="str">
        <f t="shared" si="336"/>
        <v/>
      </c>
      <c r="TE30" s="114" t="str">
        <f t="shared" si="337"/>
        <v/>
      </c>
      <c r="TF30" s="114" t="str">
        <f t="shared" si="338"/>
        <v/>
      </c>
      <c r="TG30" s="114" t="str">
        <f t="shared" si="339"/>
        <v/>
      </c>
      <c r="TH30" s="114" t="e">
        <f t="shared" ca="1" si="340"/>
        <v>#VALUE!</v>
      </c>
      <c r="TI30" s="114">
        <f t="shared" ca="1" si="341"/>
        <v>2</v>
      </c>
      <c r="TJ30" s="110">
        <f t="shared" si="15"/>
        <v>-5</v>
      </c>
      <c r="TK30" s="111">
        <f>IF(CC30="",0,IFERROR(VLOOKUP(CC25&amp;CC26&amp;CC27&amp;CC28&amp;CC29&amp;CC30,General!I:J,2,FALSE),0))</f>
        <v>-1</v>
      </c>
      <c r="TL30" s="111">
        <f>IF(CF30="",0,IFERROR(VLOOKUP(CF25&amp;CF26&amp;CF27&amp;CF28&amp;CF29&amp;CF30,General!I:J,2,FALSE),0))</f>
        <v>1</v>
      </c>
      <c r="TM30" s="111">
        <f>IF(CI30="",0,IFERROR(VLOOKUP(CI25&amp;CI26&amp;CI27&amp;CI28&amp;CI29&amp;CI30,General!I:J,2,FALSE),0))</f>
        <v>-1</v>
      </c>
      <c r="TN30" s="111">
        <f>IF(CL30="",0,IFERROR(VLOOKUP(CL25&amp;CL26&amp;CL27&amp;CL28&amp;CL29&amp;CL30,General!I:J,2,FALSE),0))</f>
        <v>1</v>
      </c>
      <c r="TO30" s="111">
        <f>IF(CO30="",0,IFERROR(VLOOKUP(CO25&amp;CO26&amp;CO27&amp;CO28&amp;CO29&amp;CO30,General!I:J,2,FALSE),0))</f>
        <v>-1</v>
      </c>
      <c r="TP30" s="111">
        <f>IF(CR30="",0,IFERROR(VLOOKUP(CR25&amp;CR26&amp;CR27&amp;CR28&amp;CR29&amp;CR30,General!I:J,2,FALSE),0))</f>
        <v>-1</v>
      </c>
      <c r="TQ30" s="111">
        <f>IF(CU30="",0,IFERROR(VLOOKUP(CU25&amp;CU26&amp;CU27&amp;CU28&amp;CU29&amp;CU30,General!I:J,2,FALSE),0))</f>
        <v>1</v>
      </c>
      <c r="TR30" s="111">
        <f>IF(CX30="",0,IFERROR(VLOOKUP(CX25&amp;CX26&amp;CX27&amp;CX28&amp;CX29&amp;CX30,General!I:J,2,FALSE),0))</f>
        <v>1</v>
      </c>
      <c r="TS30" s="111">
        <f>IF(DA30="",0,IFERROR(VLOOKUP(DA25&amp;DA26&amp;DA27&amp;DA28&amp;DA29&amp;DA30,General!I:J,2,FALSE),0))</f>
        <v>-1</v>
      </c>
      <c r="TT30" s="111">
        <f>IF(DD30="",0,IFERROR(VLOOKUP(DD25&amp;DD26&amp;DD27&amp;DD28&amp;DD29&amp;DD30,General!I:J,2,FALSE),0))</f>
        <v>1</v>
      </c>
      <c r="TU30" s="111">
        <f>IF(DG30="",0,IFERROR(VLOOKUP(DG25&amp;DG26&amp;DG27&amp;DG28&amp;DG29&amp;DG30,General!I:J,2,FALSE),0))</f>
        <v>-1</v>
      </c>
      <c r="TV30" s="111">
        <f>IF(DJ30="",0,IFERROR(VLOOKUP(DJ25&amp;DJ26&amp;DJ27&amp;DJ28&amp;DJ29&amp;DJ30,General!I:J,2,FALSE),0))</f>
        <v>-1</v>
      </c>
      <c r="TW30" s="111">
        <f>IF(DM30="",0,IFERROR(VLOOKUP(DM25&amp;DM26&amp;DM27&amp;DM28&amp;DM29&amp;DM30,General!I:J,2,FALSE),0))</f>
        <v>1</v>
      </c>
      <c r="TX30" s="111">
        <f>IF(DP30="",0,IFERROR(VLOOKUP(DP25&amp;DP26&amp;DP27&amp;DP28&amp;DP29&amp;DP30,General!I:J,2,FALSE),0))</f>
        <v>-1</v>
      </c>
      <c r="TY30" s="111">
        <f>IF(DS30="",0,IFERROR(VLOOKUP(DS25&amp;DS26&amp;DS27&amp;DS28&amp;DS29&amp;DS30,General!I:J,2,FALSE),0))</f>
        <v>1</v>
      </c>
      <c r="TZ30" s="111">
        <f>IF(DV30="",0,IFERROR(VLOOKUP(DV25&amp;DV26&amp;DV27&amp;DV28&amp;DV29&amp;DV30,General!I:J,2,FALSE),0))</f>
        <v>-1</v>
      </c>
      <c r="UA30" s="111">
        <f>IF(DY30="",0,IFERROR(VLOOKUP(DY25&amp;DY26&amp;DY27&amp;DY28&amp;DY29&amp;DY30,General!I:J,2,FALSE),0))</f>
        <v>1</v>
      </c>
      <c r="UB30" s="111">
        <f>IF(EE30="",0,IFERROR(VLOOKUP(EE25&amp;EE26&amp;EE27&amp;EE28&amp;EE29&amp;EE30,General!I:J,2,FALSE),0))</f>
        <v>1</v>
      </c>
      <c r="UC30" s="111">
        <f>IF(EH30="",0,IFERROR(VLOOKUP(EH25&amp;EH26&amp;EH27&amp;EH28&amp;EH29&amp;EH30,General!I:J,2,FALSE),0))</f>
        <v>-1</v>
      </c>
      <c r="UD30" s="111">
        <f>IF(EK30="",0,IFERROR(VLOOKUP(EK25&amp;EK26&amp;EK27&amp;EK28&amp;EK29&amp;EK30,General!I:J,2,FALSE),0))</f>
        <v>1</v>
      </c>
      <c r="UE30" s="111">
        <f>IF(EN30="",0,IFERROR(VLOOKUP(EN25&amp;EN26&amp;EN27&amp;EN28&amp;EN29&amp;EN30,General!I:J,2,FALSE),0))</f>
        <v>-1</v>
      </c>
      <c r="UF30" s="111">
        <f>IF(EQ30="",0,IFERROR(VLOOKUP(EQ25&amp;EQ26&amp;EQ27&amp;EQ28&amp;EQ29&amp;EQ30,General!I:J,2,FALSE),0))</f>
        <v>-1</v>
      </c>
      <c r="UG30" s="111">
        <f>IF(ET30="",0,IFERROR(VLOOKUP(ET25&amp;ET26&amp;ET27&amp;ET28&amp;ET29&amp;ET30,General!I:J,2,FALSE),0))</f>
        <v>-1</v>
      </c>
      <c r="UH30" s="111">
        <f>IF(EW30="",0,IFERROR(VLOOKUP(EW25&amp;EW26&amp;EW27&amp;EW28&amp;EW29&amp;EW30,General!I:J,2,FALSE),0))</f>
        <v>1</v>
      </c>
      <c r="UI30" s="111">
        <f>IF(EZ30="",0,IFERROR(VLOOKUP(EZ25&amp;EZ26&amp;EZ27&amp;EZ28&amp;EZ29&amp;EZ30,General!I:J,2,FALSE),0))</f>
        <v>1</v>
      </c>
      <c r="UJ30" s="111">
        <f>IF(FC30="",0,IFERROR(VLOOKUP(FC25&amp;FC26&amp;FC27&amp;FC28&amp;FC29&amp;FC30,General!I:J,2,FALSE),0))</f>
        <v>-1</v>
      </c>
      <c r="UK30" s="111">
        <f>IF(FF30="",0,IFERROR(VLOOKUP(FF25&amp;FF26&amp;FF27&amp;FF28&amp;FF29&amp;FF30,General!I:J,2,FALSE),0))</f>
        <v>1</v>
      </c>
      <c r="UL30" s="111">
        <f>IF(FI30="",0,IFERROR(VLOOKUP(FI25&amp;FI26&amp;FI27&amp;FI28&amp;FI29&amp;FI30,General!I:J,2,FALSE),0))</f>
        <v>-1</v>
      </c>
      <c r="UM30" s="111">
        <f>IF(FL30="",0,IFERROR(VLOOKUP(FL25&amp;FL26&amp;FL27&amp;FL28&amp;FL29&amp;FL30,General!I:J,2,FALSE),0))</f>
        <v>-1</v>
      </c>
      <c r="UN30" s="111">
        <f>IF(FO30="",0,IFERROR(VLOOKUP(FO25&amp;FO26&amp;FO27&amp;FO28&amp;FO29&amp;FO30,General!I:J,2,FALSE),0))</f>
        <v>1</v>
      </c>
      <c r="UO30" s="111">
        <f>IF(FR30="",0,IFERROR(VLOOKUP(FR25&amp;FR26&amp;FR27&amp;FR28&amp;FR29&amp;FR30,General!I:J,2,FALSE),0))</f>
        <v>-1</v>
      </c>
      <c r="UP30" s="111">
        <f>IF(FU30="",0,IFERROR(VLOOKUP(FU25&amp;FU26&amp;FU27&amp;FU28&amp;FU29&amp;FU30,General!I:J,2,FALSE),0))</f>
        <v>1</v>
      </c>
      <c r="UQ30" s="111">
        <f>IF(FX30="",0,IFERROR(VLOOKUP(FX25&amp;FX26&amp;FX27&amp;FX28&amp;FX29&amp;FX30,General!I:J,2,FALSE),0))</f>
        <v>-1</v>
      </c>
      <c r="UR30" s="111">
        <f>IF(GA30="",0,IFERROR(VLOOKUP(GA25&amp;GA26&amp;GA27&amp;GA28&amp;GA29&amp;GA30,General!I:J,2,FALSE),0))</f>
        <v>1</v>
      </c>
      <c r="US30" s="111">
        <f>IF(GD30="",0,IFERROR(VLOOKUP(GD25&amp;GD26&amp;GD27&amp;GD28&amp;GD29&amp;GD30,General!I:J,2,FALSE),0))</f>
        <v>1</v>
      </c>
      <c r="UT30" s="111">
        <f>IF(GG30="",0,IFERROR(VLOOKUP(GG25&amp;GG26&amp;GG27&amp;GG28&amp;GG29&amp;GG30,General!I:J,2,FALSE),0))</f>
        <v>1</v>
      </c>
      <c r="UU30" s="111">
        <f>IF(GJ30="",0,IFERROR(VLOOKUP(GJ25&amp;GJ26&amp;GJ27&amp;GJ28&amp;GJ29&amp;GJ30,General!I:J,2,FALSE),0))</f>
        <v>-1</v>
      </c>
      <c r="UV30" s="111">
        <f>IF(GM30="",0,IFERROR(VLOOKUP(GM25&amp;GM26&amp;GM27&amp;GM28&amp;GM29&amp;GM30,General!I:J,2,FALSE),0))</f>
        <v>-1</v>
      </c>
      <c r="UW30" s="111">
        <f>IF(GP30="",0,IFERROR(VLOOKUP(GP25&amp;GP26&amp;GP27&amp;GP28&amp;GP29&amp;GP30,General!I:J,2,FALSE),0))</f>
        <v>-1</v>
      </c>
      <c r="UX30" s="111">
        <f>IF(GS30="",0,IFERROR(VLOOKUP(GS25&amp;GS26&amp;GS27&amp;GS28&amp;GS29&amp;GS30,General!I:J,2,FALSE),0))</f>
        <v>1</v>
      </c>
      <c r="UY30" s="111">
        <f>IF(GV30="",0,IFERROR(VLOOKUP(GV25&amp;GV26&amp;GV27&amp;GV28&amp;GV29&amp;GV30,General!I:J,2,FALSE),0))</f>
        <v>1</v>
      </c>
      <c r="UZ30" s="111">
        <f>IF(GY30="",0,IFERROR(VLOOKUP(GY25&amp;GY26&amp;GY27&amp;GY28&amp;GY29&amp;GY30,General!I:J,2,FALSE),0))</f>
        <v>-1</v>
      </c>
      <c r="VA30" s="111">
        <f>IF(HB30="",0,IFERROR(VLOOKUP(HB25&amp;HB26&amp;HB27&amp;HB28&amp;HB29&amp;HB30,General!I:J,2,FALSE),0))</f>
        <v>1</v>
      </c>
      <c r="VB30" s="111">
        <f>IF(HE30="",0,IFERROR(VLOOKUP(HE25&amp;HE26&amp;HE27&amp;HE28&amp;HE29&amp;HE30,General!I:J,2,FALSE),0))</f>
        <v>-1</v>
      </c>
      <c r="VC30" s="111">
        <f>IF(HH30="",0,IFERROR(VLOOKUP(HH25&amp;HH26&amp;HH27&amp;HH28&amp;HH29&amp;HH30,General!I:J,2,FALSE),0))</f>
        <v>-1</v>
      </c>
      <c r="VD30" s="111">
        <f>IF(HK30="",0,IFERROR(VLOOKUP(HK25&amp;HK26&amp;HK27&amp;HK28&amp;HK29&amp;HK30,General!I:J,2,FALSE),0))</f>
        <v>1</v>
      </c>
      <c r="VE30" s="111">
        <f>IF(HN30="",0,IFERROR(VLOOKUP(HN25&amp;HN26&amp;HN27&amp;HN28&amp;HN29&amp;HN30,General!I:J,2,FALSE),0))</f>
        <v>-1</v>
      </c>
      <c r="VF30" s="111">
        <f>IF(HQ30="",0,IFERROR(VLOOKUP(HQ25&amp;HQ26&amp;HQ27&amp;HQ28&amp;HQ29&amp;HQ30,General!I:J,2,FALSE),0))</f>
        <v>1</v>
      </c>
      <c r="VG30" s="111">
        <f>IF(HT30="",0,IFERROR(VLOOKUP(HT25&amp;HT26&amp;HT27&amp;HT28&amp;HT29&amp;HT30,General!I:J,2,FALSE),0))</f>
        <v>-1</v>
      </c>
      <c r="VH30" s="111">
        <f>IF(HW30="",0,IFERROR(VLOOKUP(HW25&amp;HW26&amp;HW27&amp;HW28&amp;HW29&amp;HW30,General!I:J,2,FALSE),0))</f>
        <v>1</v>
      </c>
      <c r="VI30" s="111">
        <f>IF(HZ30="",0,IFERROR(VLOOKUP(HZ25&amp;HZ26&amp;HZ27&amp;HZ28&amp;HZ29&amp;HZ30,General!I:J,2,FALSE),0))</f>
        <v>1</v>
      </c>
      <c r="VJ30" s="111">
        <f>IF(FF30="",0,IFERROR(VLOOKUP(FF25&amp;FF26&amp;FF27&amp;FF28&amp;FF29&amp;FF30,General!I:J,2,FALSE),0))</f>
        <v>1</v>
      </c>
      <c r="VK30" s="111">
        <f>IF(FI30="",0,IFERROR(VLOOKUP(FI25&amp;FI26&amp;FI27&amp;FI28&amp;FI29&amp;FI30,General!I:J,2,FALSE),0))</f>
        <v>-1</v>
      </c>
      <c r="VL30" s="111">
        <f>IF(II30="",0,IFERROR(VLOOKUP(II25&amp;II26&amp;II27&amp;II28&amp;II29&amp;II30,General!I:J,2,FALSE),0))</f>
        <v>-1</v>
      </c>
      <c r="VM30" s="111">
        <f>IF(IL30="",0,IFERROR(VLOOKUP(IL25&amp;IL26&amp;IL27&amp;IL28&amp;IL29&amp;IL30,General!I:J,2,FALSE),0))</f>
        <v>-1</v>
      </c>
      <c r="VN30" s="111">
        <f>IF(IO30="",0,IFERROR(VLOOKUP(IO25&amp;IO26&amp;IO27&amp;IO28&amp;IO29&amp;IO30,General!I:J,2,FALSE),0))</f>
        <v>-1</v>
      </c>
      <c r="VO30" s="111">
        <f>IF(IR30="",0,IFERROR(VLOOKUP(IR25&amp;IR26&amp;IR27&amp;IR28&amp;IR29&amp;IR30,General!I:J,2,FALSE),0))</f>
        <v>-1</v>
      </c>
      <c r="VP30" s="111">
        <f>IF(IU30="",0,IFERROR(VLOOKUP(IU25&amp;IU26&amp;IU27&amp;IU28&amp;IU29&amp;IU30,General!I:J,2,FALSE),0))</f>
        <v>1</v>
      </c>
      <c r="VQ30" s="111">
        <f>IF(IX30="",0,IFERROR(VLOOKUP(IX25&amp;IX26&amp;IX27&amp;IX28&amp;IX29&amp;IX30,General!I:J,2,FALSE),0))</f>
        <v>1</v>
      </c>
      <c r="VR30" s="111">
        <f>IF(JA30="",0,IFERROR(VLOOKUP(JA25&amp;JA26&amp;JA27&amp;JA28&amp;JA29&amp;JA30,General!I:J,2,FALSE),0))</f>
        <v>-1</v>
      </c>
      <c r="VS30" s="111">
        <f>IF(JD30="",0,IFERROR(VLOOKUP(JD25&amp;JD26&amp;JD27&amp;JD28&amp;JD29&amp;JD30,General!I:J,2,FALSE),0))</f>
        <v>1</v>
      </c>
      <c r="VT30" s="111">
        <f>IF(JG30="",0,IFERROR(VLOOKUP(JG25&amp;JG26&amp;JG27&amp;JG28&amp;JG29&amp;JG30,General!I:J,2,FALSE),0))</f>
        <v>-1</v>
      </c>
      <c r="VU30" s="111">
        <f>IF(JJ30="",0,IFERROR(VLOOKUP(JJ25&amp;JJ26&amp;JJ27&amp;JJ28&amp;JJ29&amp;JJ30,General!I:J,2,FALSE),0))</f>
        <v>-1</v>
      </c>
      <c r="VV30" s="111">
        <f>IF(JM30="",0,IFERROR(VLOOKUP(JM25&amp;JM26&amp;JM27&amp;JM28&amp;JM29&amp;JM30,General!I:J,2,FALSE),0))</f>
        <v>1</v>
      </c>
      <c r="VW30" s="111">
        <f>IF(JP30="",0,IFERROR(VLOOKUP(JP25&amp;JP26&amp;JP27&amp;JP28&amp;JP29&amp;JP30,General!I:J,2,FALSE),0))</f>
        <v>-1</v>
      </c>
      <c r="VX30" s="111">
        <f>IF(JS30="",0,IFERROR(VLOOKUP(JS25&amp;JS26&amp;JS27&amp;JS28&amp;JS29&amp;JS30,General!I:J,2,FALSE),0))</f>
        <v>1</v>
      </c>
      <c r="VY30" s="111">
        <f>IF(JV30="",0,IFERROR(VLOOKUP(JV25&amp;JV26&amp;JV27&amp;JV28&amp;JV29&amp;JV30,General!I:J,2,FALSE),0))</f>
        <v>-1</v>
      </c>
      <c r="VZ30" s="111">
        <f>IF(JY30="",0,IFERROR(VLOOKUP(JY25&amp;JY26&amp;JY27&amp;JY28&amp;JY29&amp;JY30,General!I:J,2,FALSE),0))</f>
        <v>1</v>
      </c>
      <c r="WA30" s="111">
        <f>IF(KB30="",0,IFERROR(VLOOKUP(KB25&amp;KB26&amp;KB27&amp;KB28&amp;KB29&amp;KB30,General!I:J,2,FALSE),0))</f>
        <v>1</v>
      </c>
      <c r="WB30" s="111">
        <f>IF(KE30="",0,IFERROR(VLOOKUP(KE25&amp;KE26&amp;KE27&amp;KE28&amp;KE29&amp;KE30,General!I:J,2,FALSE),0))</f>
        <v>1</v>
      </c>
      <c r="WC30" s="111">
        <f>IF(KH30="",0,IFERROR(VLOOKUP(KH25&amp;KH26&amp;KH27&amp;KH28&amp;KH29&amp;KH30,General!I:J,2,FALSE),0))</f>
        <v>-1</v>
      </c>
      <c r="WD30" s="111">
        <f>IF(KK30="",0,IFERROR(VLOOKUP(KK25&amp;KK26&amp;KK27&amp;KK28&amp;KK29&amp;KK30,General!I:J,2,FALSE),0))</f>
        <v>1</v>
      </c>
      <c r="WE30" s="111">
        <f>IF(KN30="",0,IFERROR(VLOOKUP(KN25&amp;KN26&amp;KN27&amp;KN28&amp;KN29&amp;KN30,General!I:J,2,FALSE),0))</f>
        <v>-1</v>
      </c>
      <c r="WF30" s="111">
        <f>IF(KQ30="",0,IFERROR(VLOOKUP(KQ25&amp;KQ26&amp;KQ27&amp;KQ28&amp;KQ29&amp;KQ30,General!I:J,2,FALSE),0))</f>
        <v>-1</v>
      </c>
      <c r="WG30" s="111">
        <f>IF(KT30="",0,IFERROR(VLOOKUP(KT25&amp;KT26&amp;KT27&amp;KT28&amp;KT29&amp;KT30,General!I:J,2,FALSE),0))</f>
        <v>-1</v>
      </c>
      <c r="WH30" s="111">
        <f>IF(KW30="",0,IFERROR(VLOOKUP(KW25&amp;KW26&amp;KW27&amp;KW28&amp;KW29&amp;KW30,General!I:J,2,FALSE),0))</f>
        <v>1</v>
      </c>
      <c r="WI30" s="111">
        <f>IF(KZ30="",0,IFERROR(VLOOKUP(KZ25&amp;KZ26&amp;KZ27&amp;KZ28&amp;KZ29&amp;KZ30,General!I:J,2,FALSE),0))</f>
        <v>1</v>
      </c>
      <c r="WJ30" s="111">
        <f>IF(LC30="",0,IFERROR(VLOOKUP(LC25&amp;LC26&amp;LC27&amp;LC28&amp;LC29&amp;LC30,General!I:J,2,FALSE),0))</f>
        <v>-1</v>
      </c>
      <c r="WK30" s="111">
        <f>IF(LF30="",0,IFERROR(VLOOKUP(LF25&amp;LF26&amp;LF27&amp;LF28&amp;LF29&amp;LF30,General!I:J,2,FALSE),0))</f>
        <v>-1</v>
      </c>
      <c r="WL30" s="111">
        <f>IF(LI30="",0,IFERROR(VLOOKUP(LI25&amp;LI26&amp;LI27&amp;LI28&amp;LI29&amp;LI30,General!I:J,2,FALSE),0))</f>
        <v>-1</v>
      </c>
      <c r="WM30" s="111">
        <f>IF(LL30="",0,IFERROR(VLOOKUP(LL25&amp;LL26&amp;LL27&amp;LL28&amp;LL29&amp;LL30,General!I:J,2,FALSE),0))</f>
        <v>1</v>
      </c>
      <c r="WN30" s="111">
        <f>IF(LO30="",0,IFERROR(VLOOKUP(LO25&amp;LO26&amp;LO27&amp;LO28&amp;LO29&amp;LO30,General!I:J,2,FALSE),0))</f>
        <v>1</v>
      </c>
      <c r="WO30" s="111">
        <f>IF(LR30="",0,IFERROR(VLOOKUP(LR25&amp;LR26&amp;LR27&amp;LR28&amp;LR29&amp;LR30,General!I:J,2,FALSE),0))</f>
        <v>-1</v>
      </c>
      <c r="WP30" s="111">
        <f>IF(LU30="",0,IFERROR(VLOOKUP(LU25&amp;LU26&amp;LU27&amp;LU28&amp;LU29&amp;LU30,General!I:J,2,FALSE),0))</f>
        <v>1</v>
      </c>
      <c r="WQ30" s="111">
        <f>IF(LX30="",0,IFERROR(VLOOKUP(LX25&amp;LX26&amp;LX27&amp;LX28&amp;LX29&amp;LX30,General!I:J,2,FALSE),0))</f>
        <v>1</v>
      </c>
      <c r="WR30" s="111">
        <f>IF(MA30="",0,IFERROR(VLOOKUP(MA25&amp;MA26&amp;MA27&amp;MA28&amp;MA29&amp;MA30,General!I:J,2,FALSE),0))</f>
        <v>1</v>
      </c>
      <c r="WS30" s="111">
        <f>IF(MD30="",0,IFERROR(VLOOKUP(MD25&amp;MD26&amp;MD27&amp;MD28&amp;MD29&amp;MD30,General!I:J,2,FALSE),0))</f>
        <v>1</v>
      </c>
      <c r="WT30" s="111">
        <f>IF(MG30="",0,IFERROR(VLOOKUP(MG25&amp;MG26&amp;MG27&amp;MG28&amp;MG29&amp;MG30,General!I:J,2,FALSE),0))</f>
        <v>1</v>
      </c>
      <c r="WU30" s="111">
        <f>IF(MJ30="",0,IFERROR(VLOOKUP(MJ25&amp;MJ26&amp;MJ27&amp;MJ28&amp;MJ29&amp;MJ30,General!I:J,2,FALSE),0))</f>
        <v>-1</v>
      </c>
      <c r="WV30" s="111">
        <f>IF(MM30="",0,IFERROR(VLOOKUP(MM25&amp;MM26&amp;MM27&amp;MM28&amp;MM29&amp;MM30,General!I:J,2,FALSE),0))</f>
        <v>1</v>
      </c>
      <c r="WW30" s="111">
        <f>IF(MP30="",0,IFERROR(VLOOKUP(MP25&amp;MP26&amp;MP27&amp;MP28&amp;MP29&amp;MP30,General!I:J,2,FALSE),0))</f>
        <v>-1</v>
      </c>
      <c r="WX30" s="111">
        <f>IF(MS30="",0,IFERROR(VLOOKUP(MS25&amp;MS26&amp;MS27&amp;MS28&amp;MS29&amp;MS30,General!I:J,2,FALSE),0))</f>
        <v>-1</v>
      </c>
      <c r="WY30" s="111">
        <f>IF(MV30="",0,IFERROR(VLOOKUP(MV25&amp;MV26&amp;MV27&amp;MV28&amp;MV29&amp;MV30,General!I:J,2,FALSE),0))</f>
        <v>-1</v>
      </c>
      <c r="WZ30" s="111">
        <f>IF(MY30="",0,IFERROR(VLOOKUP(MY25&amp;MY26&amp;MY27&amp;MY28&amp;MY29&amp;MY30,General!I:J,2,FALSE),0))</f>
        <v>1</v>
      </c>
      <c r="XA30" s="111">
        <f>IF(NB30="",0,IFERROR(VLOOKUP(NB25&amp;NB26&amp;NB27&amp;NB28&amp;NB29&amp;NB30,General!I:J,2,FALSE),0))</f>
        <v>1</v>
      </c>
      <c r="XB30" s="111">
        <f>IF(NE30="",0,IFERROR(VLOOKUP(NE25&amp;NE26&amp;NE27&amp;NE28&amp;NE29&amp;NE30,General!I:J,2,FALSE),0))</f>
        <v>-1</v>
      </c>
      <c r="XC30" s="111">
        <f>IF(NH30="",0,IFERROR(VLOOKUP(NH25&amp;NH26&amp;NH27&amp;NH28&amp;NH29&amp;NH30,General!I:J,2,FALSE),0))</f>
        <v>1</v>
      </c>
      <c r="XD30" s="111">
        <f>IF(NK30="",0,IFERROR(VLOOKUP(NK25&amp;NK26&amp;NK27&amp;NK28&amp;NK29&amp;NK30,General!I:J,2,FALSE),0))</f>
        <v>1</v>
      </c>
      <c r="XE30" s="109">
        <f>IF(NN30="",0,IFERROR(VLOOKUP(NN25&amp;NN26&amp;NN27&amp;NN28&amp;NN29&amp;NN30,General!I:J,2,FALSE),0))</f>
        <v>-1</v>
      </c>
      <c r="XF30" s="155">
        <f>IF(EB30="",0,IFERROR(VLOOKUP(EB25&amp;EB26&amp;EB27&amp;EB28&amp;EB29&amp;EB30,General!I:J,2,FALSE),0))</f>
        <v>1</v>
      </c>
      <c r="XG30" s="109">
        <v>0</v>
      </c>
      <c r="XH30" s="114" t="str">
        <f t="shared" si="486"/>
        <v/>
      </c>
      <c r="XI30" s="114" t="str">
        <f t="shared" ca="1" si="342"/>
        <v>N</v>
      </c>
      <c r="XJ30" s="114" t="str">
        <f t="shared" ca="1" si="343"/>
        <v>N</v>
      </c>
      <c r="XK30" s="114" t="str">
        <f t="shared" si="344"/>
        <v>N</v>
      </c>
      <c r="XL30" s="114" t="str">
        <f t="shared" si="345"/>
        <v/>
      </c>
      <c r="XM30" s="150" t="str">
        <f t="shared" si="346"/>
        <v/>
      </c>
      <c r="XN30" s="114" t="str">
        <f t="shared" si="347"/>
        <v/>
      </c>
      <c r="XO30" s="114" t="str">
        <f t="shared" si="348"/>
        <v/>
      </c>
      <c r="XP30" s="114" t="str">
        <f t="shared" si="349"/>
        <v/>
      </c>
      <c r="XQ30" s="114" t="str">
        <f t="shared" si="350"/>
        <v/>
      </c>
      <c r="XR30" s="114" t="str">
        <f t="shared" si="351"/>
        <v/>
      </c>
      <c r="XS30" s="114">
        <f t="shared" si="3"/>
        <v>2</v>
      </c>
      <c r="XT30" s="114" t="str">
        <f t="shared" si="4"/>
        <v/>
      </c>
      <c r="XU30" s="114" t="str">
        <f t="shared" si="540"/>
        <v>00001</v>
      </c>
      <c r="XV30" s="114" t="str">
        <f t="shared" si="540"/>
        <v>12340</v>
      </c>
      <c r="XW30" s="114" t="str">
        <f t="shared" si="487"/>
        <v>100001</v>
      </c>
      <c r="XX30" s="114" t="str">
        <f t="shared" si="487"/>
        <v>012340</v>
      </c>
      <c r="XY30" s="114" t="str">
        <f t="shared" si="488"/>
        <v>B</v>
      </c>
      <c r="XZ30" s="114" t="str">
        <f t="shared" si="489"/>
        <v>B</v>
      </c>
      <c r="YA30" s="114" t="str">
        <f t="shared" ca="1" si="353"/>
        <v>B</v>
      </c>
      <c r="YB30" s="114" t="str">
        <f t="shared" ca="1" si="354"/>
        <v/>
      </c>
      <c r="YC30" s="114" t="str">
        <f t="shared" ca="1" si="355"/>
        <v/>
      </c>
      <c r="YD30" s="114" t="str">
        <f t="shared" ca="1" si="356"/>
        <v/>
      </c>
      <c r="YE30" s="114" t="str">
        <f t="shared" si="357"/>
        <v>0</v>
      </c>
      <c r="YF30" s="114" t="str">
        <f t="shared" si="358"/>
        <v/>
      </c>
      <c r="YG30" s="114" t="str">
        <f t="shared" ca="1" si="490"/>
        <v/>
      </c>
      <c r="YH30" s="114" t="str">
        <f t="shared" ca="1" si="491"/>
        <v/>
      </c>
      <c r="YI30" s="114" t="str">
        <f t="shared" si="492"/>
        <v/>
      </c>
      <c r="YJ30" s="114" t="str">
        <f t="shared" si="359"/>
        <v/>
      </c>
      <c r="YK30" s="114"/>
      <c r="YL30" s="114">
        <v>0</v>
      </c>
      <c r="YM30" s="114">
        <v>0</v>
      </c>
      <c r="YN30" s="114">
        <v>0</v>
      </c>
      <c r="YO30" s="114">
        <v>0</v>
      </c>
      <c r="YP30" s="114">
        <v>1</v>
      </c>
      <c r="YQ30" s="98"/>
      <c r="YR30" s="114">
        <v>0</v>
      </c>
      <c r="YS30" s="114">
        <v>0</v>
      </c>
      <c r="YU30" s="151">
        <f>LARGE(NS30:RN30,1)</f>
        <v>10</v>
      </c>
      <c r="YV30" s="1">
        <f>LARGE(NS30:RN30,2)</f>
        <v>10</v>
      </c>
      <c r="YW30" s="1">
        <f>LARGE(NS30:RN30,3)</f>
        <v>10</v>
      </c>
      <c r="YX30" s="1">
        <f>LARGE(NS30:RN30,4)</f>
        <v>10</v>
      </c>
      <c r="YY30" s="1">
        <f>LARGE(NS30:RN30,5)</f>
        <v>10</v>
      </c>
      <c r="YZ30" s="1" t="str">
        <f>IF(M29="","",INDEX($NS$4:$RN$4,MATCH(YU29,$NS29:$RN29,0)))</f>
        <v>ED</v>
      </c>
      <c r="ZA30" s="1" t="str">
        <f>IF(M29="","",INDEX($NS$4:$RN$4,MATCH(YV29,$NS29:$RN29,0)))</f>
        <v>ED</v>
      </c>
      <c r="ZB30" s="1" t="str">
        <f>IF(M29="","",INDEX($NS$4:$RN$4,MATCH(YW29,$NS29:$RN29,0)))</f>
        <v>ED</v>
      </c>
      <c r="ZC30" s="1" t="str">
        <f>IF(M29="","",INDEX($NS$4:$RN$4,MATCH(YX29,$NS29:$RN29,0)))</f>
        <v>ED</v>
      </c>
      <c r="ZD30" s="1" t="str">
        <f>IF(M29="","",INDEX($NS$4:$RN$4,MATCH(YY29,$NS29:$RN29,0)))</f>
        <v>ED</v>
      </c>
      <c r="ZE30" s="1" t="str" cm="1">
        <f t="array" aca="1" ref="ZE30" ca="1">IF(INDIRECT(VLOOKUP(ZE29,General!AC:AE,3,FALSE)&amp;RO29)&gt;=9,ZE29,YZ30)</f>
        <v>GF</v>
      </c>
      <c r="ZF30" s="1" t="str" cm="1">
        <f t="array" aca="1" ref="ZF30" ca="1">IF(AND(INDIRECT(VLOOKUP(ZF29,General!AC:AE,3,FALSE)&amp;RO29)&gt;1,ZF29&lt;&gt;ZE30),ZF29,IF(YZ30&lt;&gt;ZE30,YZ30,IF(AND(YZ30=ZA30,YZ30=ZB30),ZC30,IF(YZ30=ZA30,ZB30,ZA30))))</f>
        <v>DX</v>
      </c>
      <c r="ZG30" s="1" t="str">
        <f t="shared" si="503"/>
        <v>CT</v>
      </c>
      <c r="ZH30" s="1" t="str" cm="1">
        <f t="array" aca="1" ref="ZH30" ca="1">INDIRECT(ZE30&amp;RO30)</f>
        <v>P</v>
      </c>
      <c r="ZI30" s="1" t="str" cm="1">
        <f t="array" aca="1" ref="ZI30" ca="1">INDIRECT(ZF30&amp;RO30)</f>
        <v>P</v>
      </c>
      <c r="ZJ30" s="1" t="str" cm="1">
        <f t="array" aca="1" ref="ZJ30" ca="1">INDIRECT(ZG30&amp;RO30)</f>
        <v>P</v>
      </c>
      <c r="ZK30" s="1" t="str">
        <f ca="1">VLOOKUP(ZE30,General!AF:AG,2,FALSE)</f>
        <v>S37</v>
      </c>
      <c r="ZL30" s="1" t="str">
        <f ca="1">VLOOKUP(ZF30,General!AF:AG,2,FALSE)</f>
        <v xml:space="preserve">L5O </v>
      </c>
      <c r="ZM30" s="1" t="str">
        <f>VLOOKUP(ZG30,General!AF:AG,2,FALSE)</f>
        <v>T</v>
      </c>
      <c r="ZN30" s="1" t="str">
        <f t="shared" ca="1" si="504"/>
        <v>Y</v>
      </c>
      <c r="ZO30" s="1" t="str">
        <f t="shared" ca="1" si="505"/>
        <v>Y</v>
      </c>
      <c r="ZP30" s="1" t="str">
        <f t="shared" si="506"/>
        <v>N</v>
      </c>
      <c r="ZR30" s="1">
        <f t="shared" si="1"/>
        <v>1</v>
      </c>
    </row>
    <row r="31" spans="1:694" ht="15.75" thickBot="1">
      <c r="A31" s="1">
        <v>17</v>
      </c>
      <c r="B31" s="9" t="str">
        <f t="shared" ca="1" si="509"/>
        <v>B4</v>
      </c>
      <c r="C31" s="54" t="str">
        <f t="shared" ca="1" si="510"/>
        <v/>
      </c>
      <c r="D31" s="49" t="str">
        <f t="shared" ca="1" si="511"/>
        <v/>
      </c>
      <c r="E31" s="50" t="str">
        <f t="shared" ca="1" si="511"/>
        <v>L4</v>
      </c>
      <c r="F31" s="8" t="str">
        <f t="shared" ca="1" si="512"/>
        <v>W</v>
      </c>
      <c r="H31" s="57"/>
      <c r="I31" s="49"/>
      <c r="J31" s="50"/>
      <c r="K31" s="8"/>
      <c r="L31" s="32"/>
      <c r="M31" s="68" t="s">
        <v>6</v>
      </c>
      <c r="O31" s="11">
        <v>0</v>
      </c>
      <c r="P31" s="12">
        <v>0</v>
      </c>
      <c r="Q31" s="23">
        <v>0</v>
      </c>
      <c r="R31" s="48">
        <v>0</v>
      </c>
      <c r="S31" s="48">
        <f t="shared" ca="1" si="513"/>
        <v>5</v>
      </c>
      <c r="T31" s="65">
        <f t="shared" ca="1" si="514"/>
        <v>5</v>
      </c>
      <c r="U31" s="4">
        <f ca="1">IF(M31="","",IF(B31="NB",U30,IF(T31="",SUM($T$5:$T31)+S31,SUM($T$5:$T31))))</f>
        <v>34</v>
      </c>
      <c r="V31" s="61" t="str">
        <f t="shared" ca="1" si="0"/>
        <v/>
      </c>
      <c r="W31" s="35">
        <f t="shared" ca="1" si="515"/>
        <v>4</v>
      </c>
      <c r="X31" s="37" t="str">
        <f t="shared" ca="1" si="516"/>
        <v>W</v>
      </c>
      <c r="Y31" s="9" t="str">
        <f t="shared" ca="1" si="16"/>
        <v>D</v>
      </c>
      <c r="Z31" s="4" t="str">
        <f t="shared" si="17"/>
        <v>D</v>
      </c>
      <c r="AA31" s="4" t="str">
        <f t="shared" si="18"/>
        <v>C</v>
      </c>
      <c r="AB31" s="4" t="str">
        <f t="shared" ca="1" si="494"/>
        <v>W</v>
      </c>
      <c r="AC31" s="4">
        <f t="shared" si="495"/>
        <v>0</v>
      </c>
      <c r="AD31" s="4">
        <f t="shared" si="496"/>
        <v>0</v>
      </c>
      <c r="AE31" s="1" t="str">
        <f t="shared" ca="1" si="25"/>
        <v/>
      </c>
      <c r="AF31" s="1" t="str">
        <f t="shared" ca="1" si="26"/>
        <v>L4</v>
      </c>
      <c r="AG31" s="1" t="str">
        <f t="shared" ca="1" si="497"/>
        <v/>
      </c>
      <c r="AH31" s="1" t="str">
        <f t="shared" ca="1" si="27"/>
        <v/>
      </c>
      <c r="AI31" s="1" t="str">
        <f t="shared" ca="1" si="28"/>
        <v/>
      </c>
      <c r="AJ31" s="1" t="str">
        <f t="shared" ca="1" si="29"/>
        <v/>
      </c>
      <c r="AK31" s="1">
        <f t="shared" ca="1" si="360"/>
        <v>0</v>
      </c>
      <c r="AL31" s="1">
        <f t="shared" ca="1" si="361"/>
        <v>4</v>
      </c>
      <c r="AM31" s="1">
        <f t="shared" ca="1" si="9"/>
        <v>10</v>
      </c>
      <c r="AN31" s="1">
        <f t="shared" ca="1" si="30"/>
        <v>1</v>
      </c>
      <c r="AO31" s="1" t="str">
        <f t="shared" ca="1" si="526"/>
        <v>C</v>
      </c>
      <c r="AP31" s="1" t="str">
        <f t="shared" ca="1" si="31"/>
        <v>Y</v>
      </c>
      <c r="AQ31" s="1" t="str">
        <f t="shared" si="32"/>
        <v>N</v>
      </c>
      <c r="AR31" s="1" t="str">
        <f t="shared" si="33"/>
        <v>N</v>
      </c>
      <c r="AS31" s="1">
        <f t="shared" ca="1" si="34"/>
        <v>2</v>
      </c>
      <c r="AT31" s="14" t="str">
        <f t="shared" ca="1" si="362"/>
        <v>Y</v>
      </c>
      <c r="AU31" s="1" t="str">
        <f t="shared" ca="1" si="35"/>
        <v>N</v>
      </c>
      <c r="AV31" s="1" t="str">
        <f t="shared" ca="1" si="36"/>
        <v>N</v>
      </c>
      <c r="AW31" s="1" t="str">
        <f t="shared" ca="1" si="37"/>
        <v>N</v>
      </c>
      <c r="AX31" s="1" t="str">
        <f t="shared" si="38"/>
        <v/>
      </c>
      <c r="AY31" s="1" t="str">
        <f t="shared" ca="1" si="39"/>
        <v/>
      </c>
      <c r="AZ31" s="1" t="str">
        <f t="shared" si="10"/>
        <v/>
      </c>
      <c r="BA31" s="1">
        <f t="shared" si="11"/>
        <v>1</v>
      </c>
      <c r="BB31" s="1" t="str">
        <f t="shared" si="538"/>
        <v>00012</v>
      </c>
      <c r="BC31" s="1" t="str">
        <f t="shared" si="538"/>
        <v>23400</v>
      </c>
      <c r="BD31" s="1" t="str">
        <f t="shared" si="363"/>
        <v>000012</v>
      </c>
      <c r="BE31" s="1" t="str">
        <f t="shared" si="363"/>
        <v>123400</v>
      </c>
      <c r="BF31" s="1" t="str">
        <f t="shared" si="364"/>
        <v>B</v>
      </c>
      <c r="BG31" s="1" t="str">
        <f t="shared" ca="1" si="41"/>
        <v>BW</v>
      </c>
      <c r="BH31" s="1" t="str">
        <f t="shared" ca="1" si="365"/>
        <v>L4</v>
      </c>
      <c r="BI31" s="1" t="str">
        <f t="shared" ca="1" si="42"/>
        <v>B</v>
      </c>
      <c r="BJ31" s="1" t="str">
        <f t="shared" ca="1" si="366"/>
        <v/>
      </c>
      <c r="BK31" s="1" t="str">
        <f t="shared" ca="1" si="43"/>
        <v>B0</v>
      </c>
      <c r="BL31" s="1" t="str">
        <f t="shared" ca="1" si="367"/>
        <v/>
      </c>
      <c r="BM31" s="1" t="str">
        <f t="shared" ca="1" si="368"/>
        <v>4</v>
      </c>
      <c r="BN31" s="1" t="str">
        <f t="shared" ca="1" si="369"/>
        <v/>
      </c>
      <c r="BO31" s="1" t="str">
        <f t="shared" ca="1" si="370"/>
        <v/>
      </c>
      <c r="BR31" s="1">
        <f>General!A29</f>
        <v>0</v>
      </c>
      <c r="BS31" s="1">
        <f>General!B29</f>
        <v>0</v>
      </c>
      <c r="BT31" s="1">
        <f>General!C29</f>
        <v>0</v>
      </c>
      <c r="BU31" s="1">
        <f>General!D29</f>
        <v>0</v>
      </c>
      <c r="BW31" s="1" t="str">
        <f>General!F29</f>
        <v>WWWL</v>
      </c>
      <c r="BX31" s="1">
        <f>General!G29</f>
        <v>-1</v>
      </c>
      <c r="BZ31" s="1">
        <f t="shared" si="2"/>
        <v>1</v>
      </c>
      <c r="CA31" s="1" t="str">
        <f t="shared" ref="CA31" si="545">CK31</f>
        <v>B</v>
      </c>
      <c r="CB31" s="110" t="str">
        <f t="shared" si="44"/>
        <v>B</v>
      </c>
      <c r="CC31" s="111" t="str">
        <f t="shared" si="45"/>
        <v>Y</v>
      </c>
      <c r="CD31" s="109">
        <f t="shared" si="46"/>
        <v>-4</v>
      </c>
      <c r="CE31" s="110" t="str">
        <f t="shared" si="47"/>
        <v>P</v>
      </c>
      <c r="CF31" s="111" t="str">
        <f t="shared" si="48"/>
        <v>N</v>
      </c>
      <c r="CG31" s="109">
        <f t="shared" si="49"/>
        <v>4</v>
      </c>
      <c r="CH31" s="110" t="str">
        <f t="shared" si="50"/>
        <v>P</v>
      </c>
      <c r="CI31" s="111" t="str">
        <f t="shared" si="51"/>
        <v>N</v>
      </c>
      <c r="CJ31" s="109">
        <f t="shared" si="52"/>
        <v>0</v>
      </c>
      <c r="CK31" s="110" t="str">
        <f t="shared" si="53"/>
        <v>B</v>
      </c>
      <c r="CL31" s="111" t="str">
        <f t="shared" si="54"/>
        <v>Y</v>
      </c>
      <c r="CM31" s="109">
        <f t="shared" si="55"/>
        <v>0</v>
      </c>
      <c r="CN31" s="110" t="str">
        <f t="shared" si="371"/>
        <v>P</v>
      </c>
      <c r="CO31" s="111" t="str">
        <f t="shared" si="56"/>
        <v>N</v>
      </c>
      <c r="CP31" s="109">
        <f t="shared" si="57"/>
        <v>-4</v>
      </c>
      <c r="CQ31" s="110" t="str">
        <f t="shared" si="58"/>
        <v>P</v>
      </c>
      <c r="CR31" s="111" t="str">
        <f t="shared" si="59"/>
        <v>N</v>
      </c>
      <c r="CS31" s="109">
        <f t="shared" si="60"/>
        <v>-2</v>
      </c>
      <c r="CT31" s="110" t="str">
        <f t="shared" si="61"/>
        <v>B</v>
      </c>
      <c r="CU31" s="111" t="str">
        <f t="shared" si="62"/>
        <v>Y</v>
      </c>
      <c r="CV31" s="109">
        <f t="shared" si="63"/>
        <v>2</v>
      </c>
      <c r="CW31" s="110" t="str">
        <f t="shared" si="64"/>
        <v>B</v>
      </c>
      <c r="CX31" s="111" t="str">
        <f t="shared" si="65"/>
        <v>Y</v>
      </c>
      <c r="CY31" s="112">
        <f t="shared" si="66"/>
        <v>4</v>
      </c>
      <c r="CZ31" s="110" t="str">
        <f t="shared" si="67"/>
        <v>P</v>
      </c>
      <c r="DA31" s="111" t="str">
        <f t="shared" si="68"/>
        <v>N</v>
      </c>
      <c r="DB31" s="109">
        <f t="shared" si="69"/>
        <v>-2</v>
      </c>
      <c r="DC31" s="110" t="str">
        <f t="shared" si="70"/>
        <v>P</v>
      </c>
      <c r="DD31" s="111" t="str">
        <f t="shared" si="71"/>
        <v>N</v>
      </c>
      <c r="DE31" s="109">
        <f t="shared" si="72"/>
        <v>2</v>
      </c>
      <c r="DF31" s="110" t="str">
        <f t="shared" si="73"/>
        <v>B</v>
      </c>
      <c r="DG31" s="111" t="str">
        <f t="shared" si="74"/>
        <v>Y</v>
      </c>
      <c r="DH31" s="109">
        <f t="shared" si="75"/>
        <v>-2</v>
      </c>
      <c r="DI31" s="110" t="str">
        <f t="shared" si="76"/>
        <v>B</v>
      </c>
      <c r="DJ31" s="111" t="str">
        <f t="shared" si="77"/>
        <v>Y</v>
      </c>
      <c r="DK31" s="109">
        <f t="shared" si="78"/>
        <v>0</v>
      </c>
      <c r="DL31" s="110" t="str">
        <f t="shared" si="79"/>
        <v>P</v>
      </c>
      <c r="DM31" s="111" t="str">
        <f t="shared" si="80"/>
        <v>N</v>
      </c>
      <c r="DN31" s="109">
        <f t="shared" si="81"/>
        <v>0</v>
      </c>
      <c r="DO31" s="110" t="str">
        <f t="shared" si="82"/>
        <v>B</v>
      </c>
      <c r="DP31" s="111" t="str">
        <f t="shared" si="83"/>
        <v>Y</v>
      </c>
      <c r="DQ31" s="109">
        <f t="shared" si="84"/>
        <v>-6</v>
      </c>
      <c r="DR31" s="110" t="str">
        <f t="shared" si="85"/>
        <v>P</v>
      </c>
      <c r="DS31" s="111" t="str">
        <f t="shared" si="86"/>
        <v>N</v>
      </c>
      <c r="DT31" s="109">
        <f t="shared" si="87"/>
        <v>6</v>
      </c>
      <c r="DU31" s="110" t="str">
        <f t="shared" si="88"/>
        <v>B</v>
      </c>
      <c r="DV31" s="111" t="str">
        <f t="shared" si="89"/>
        <v>Y</v>
      </c>
      <c r="DW31" s="109">
        <f t="shared" si="90"/>
        <v>-8</v>
      </c>
      <c r="DX31" s="110" t="str">
        <f t="shared" si="91"/>
        <v>P</v>
      </c>
      <c r="DY31" s="111" t="str">
        <f t="shared" si="92"/>
        <v>N</v>
      </c>
      <c r="DZ31" s="109">
        <f t="shared" si="93"/>
        <v>8</v>
      </c>
      <c r="EA31" s="110" t="str">
        <f t="shared" si="94"/>
        <v>B</v>
      </c>
      <c r="EB31" s="111" t="str">
        <f t="shared" si="95"/>
        <v>Y</v>
      </c>
      <c r="EC31" s="109">
        <f t="shared" si="96"/>
        <v>2</v>
      </c>
      <c r="ED31" s="110" t="str">
        <f t="shared" si="372"/>
        <v>B</v>
      </c>
      <c r="EE31" s="111" t="str">
        <f t="shared" si="97"/>
        <v>Y</v>
      </c>
      <c r="EF31" s="109">
        <f t="shared" si="98"/>
        <v>10</v>
      </c>
      <c r="EG31" s="110" t="str">
        <f t="shared" si="99"/>
        <v>B</v>
      </c>
      <c r="EH31" s="111" t="str">
        <f t="shared" si="100"/>
        <v>Y</v>
      </c>
      <c r="EI31" s="109">
        <f t="shared" si="101"/>
        <v>6</v>
      </c>
      <c r="EJ31" s="108" t="str">
        <f t="shared" si="102"/>
        <v>P</v>
      </c>
      <c r="EK31" s="111" t="str">
        <f t="shared" si="103"/>
        <v>N</v>
      </c>
      <c r="EL31" s="109">
        <f t="shared" si="104"/>
        <v>-6</v>
      </c>
      <c r="EM31" s="110" t="str">
        <f t="shared" si="105"/>
        <v>B</v>
      </c>
      <c r="EN31" s="111" t="str">
        <f t="shared" si="106"/>
        <v>Y</v>
      </c>
      <c r="EO31" s="109">
        <f t="shared" si="107"/>
        <v>6</v>
      </c>
      <c r="EP31" s="110" t="str">
        <f t="shared" si="373"/>
        <v>P</v>
      </c>
      <c r="EQ31" s="111" t="str">
        <f t="shared" si="108"/>
        <v>N</v>
      </c>
      <c r="ER31" s="109">
        <f t="shared" si="109"/>
        <v>-4</v>
      </c>
      <c r="ES31" s="110" t="str">
        <f t="shared" si="110"/>
        <v>P</v>
      </c>
      <c r="ET31" s="111" t="str">
        <f t="shared" si="111"/>
        <v>N</v>
      </c>
      <c r="EU31" s="109">
        <f t="shared" si="112"/>
        <v>-2</v>
      </c>
      <c r="EV31" s="110" t="str">
        <f t="shared" si="113"/>
        <v>B</v>
      </c>
      <c r="EW31" s="111" t="str">
        <f t="shared" si="114"/>
        <v>Y</v>
      </c>
      <c r="EX31" s="109">
        <f t="shared" si="115"/>
        <v>2</v>
      </c>
      <c r="EY31" s="110" t="str">
        <f t="shared" si="116"/>
        <v>B</v>
      </c>
      <c r="EZ31" s="111" t="str">
        <f t="shared" si="117"/>
        <v>Y</v>
      </c>
      <c r="FA31" s="112">
        <f t="shared" si="118"/>
        <v>4</v>
      </c>
      <c r="FB31" s="110" t="str">
        <f t="shared" si="119"/>
        <v>B</v>
      </c>
      <c r="FC31" s="111" t="str">
        <f t="shared" si="120"/>
        <v>Y</v>
      </c>
      <c r="FD31" s="109">
        <f t="shared" si="121"/>
        <v>6</v>
      </c>
      <c r="FE31" s="110" t="str">
        <f t="shared" si="122"/>
        <v>P</v>
      </c>
      <c r="FF31" s="111" t="str">
        <f t="shared" si="123"/>
        <v>N</v>
      </c>
      <c r="FG31" s="109">
        <f t="shared" si="124"/>
        <v>2</v>
      </c>
      <c r="FH31" s="110" t="str">
        <f t="shared" si="125"/>
        <v>B</v>
      </c>
      <c r="FI31" s="111" t="str">
        <f t="shared" si="126"/>
        <v>Y</v>
      </c>
      <c r="FJ31" s="109">
        <f t="shared" si="127"/>
        <v>-2</v>
      </c>
      <c r="FK31" s="110" t="str">
        <f t="shared" si="128"/>
        <v>B</v>
      </c>
      <c r="FL31" s="111" t="str">
        <f t="shared" si="129"/>
        <v>Y</v>
      </c>
      <c r="FM31" s="109">
        <f t="shared" si="130"/>
        <v>0</v>
      </c>
      <c r="FN31" s="110" t="str">
        <f t="shared" si="131"/>
        <v>P</v>
      </c>
      <c r="FO31" s="111" t="str">
        <f t="shared" si="132"/>
        <v>N</v>
      </c>
      <c r="FP31" s="109">
        <f t="shared" si="133"/>
        <v>0</v>
      </c>
      <c r="FQ31" s="110" t="str">
        <f t="shared" si="134"/>
        <v>B</v>
      </c>
      <c r="FR31" s="111" t="str">
        <f t="shared" si="135"/>
        <v>Y</v>
      </c>
      <c r="FS31" s="109">
        <f t="shared" si="136"/>
        <v>-6</v>
      </c>
      <c r="FT31" s="110" t="str">
        <f t="shared" si="137"/>
        <v>P</v>
      </c>
      <c r="FU31" s="111" t="str">
        <f t="shared" si="138"/>
        <v>N</v>
      </c>
      <c r="FV31" s="109">
        <f t="shared" si="139"/>
        <v>6</v>
      </c>
      <c r="FW31" s="110" t="str">
        <f t="shared" si="140"/>
        <v>B</v>
      </c>
      <c r="FX31" s="111" t="str">
        <f t="shared" si="141"/>
        <v>Y</v>
      </c>
      <c r="FY31" s="109">
        <f t="shared" si="142"/>
        <v>-8</v>
      </c>
      <c r="FZ31" s="110" t="str">
        <f t="shared" si="143"/>
        <v>P</v>
      </c>
      <c r="GA31" s="111" t="str">
        <f t="shared" si="144"/>
        <v>N</v>
      </c>
      <c r="GB31" s="109">
        <f t="shared" si="145"/>
        <v>8</v>
      </c>
      <c r="GC31" s="110" t="str">
        <f t="shared" si="146"/>
        <v>P</v>
      </c>
      <c r="GD31" s="111" t="str">
        <f t="shared" si="147"/>
        <v>N</v>
      </c>
      <c r="GE31" s="109">
        <f t="shared" si="148"/>
        <v>-6</v>
      </c>
      <c r="GF31" s="110" t="str">
        <f t="shared" si="149"/>
        <v>B</v>
      </c>
      <c r="GG31" s="111" t="str">
        <f t="shared" si="150"/>
        <v>Y</v>
      </c>
      <c r="GH31" s="109">
        <f t="shared" si="151"/>
        <v>10</v>
      </c>
      <c r="GI31" s="110" t="str">
        <f t="shared" si="152"/>
        <v>B</v>
      </c>
      <c r="GJ31" s="111" t="str">
        <f t="shared" si="153"/>
        <v>Y</v>
      </c>
      <c r="GK31" s="109">
        <f t="shared" si="154"/>
        <v>6</v>
      </c>
      <c r="GL31" s="110" t="str">
        <f t="shared" si="374"/>
        <v>P</v>
      </c>
      <c r="GM31" s="111" t="str">
        <f t="shared" si="155"/>
        <v>N</v>
      </c>
      <c r="GN31" s="109">
        <f t="shared" si="156"/>
        <v>-4</v>
      </c>
      <c r="GO31" s="110" t="str">
        <f t="shared" si="157"/>
        <v>P</v>
      </c>
      <c r="GP31" s="111" t="str">
        <f t="shared" si="158"/>
        <v>N</v>
      </c>
      <c r="GQ31" s="109">
        <f t="shared" si="159"/>
        <v>-2</v>
      </c>
      <c r="GR31" s="110" t="str">
        <f t="shared" si="160"/>
        <v>B</v>
      </c>
      <c r="GS31" s="111" t="str">
        <f t="shared" si="161"/>
        <v>Y</v>
      </c>
      <c r="GT31" s="109">
        <f t="shared" si="162"/>
        <v>2</v>
      </c>
      <c r="GU31" s="110" t="str">
        <f t="shared" si="163"/>
        <v>B</v>
      </c>
      <c r="GV31" s="111" t="str">
        <f t="shared" si="164"/>
        <v>Y</v>
      </c>
      <c r="GW31" s="112">
        <f t="shared" si="165"/>
        <v>4</v>
      </c>
      <c r="GX31" s="110" t="str">
        <f t="shared" si="166"/>
        <v>B</v>
      </c>
      <c r="GY31" s="111" t="str">
        <f t="shared" si="167"/>
        <v>Y</v>
      </c>
      <c r="GZ31" s="109">
        <f t="shared" si="168"/>
        <v>6</v>
      </c>
      <c r="HA31" s="110" t="str">
        <f t="shared" si="169"/>
        <v>P</v>
      </c>
      <c r="HB31" s="111" t="str">
        <f t="shared" si="170"/>
        <v>N</v>
      </c>
      <c r="HC31" s="109">
        <f t="shared" si="171"/>
        <v>2</v>
      </c>
      <c r="HD31" s="110" t="str">
        <f t="shared" si="172"/>
        <v>B</v>
      </c>
      <c r="HE31" s="111" t="str">
        <f t="shared" si="173"/>
        <v>Y</v>
      </c>
      <c r="HF31" s="109">
        <f t="shared" si="174"/>
        <v>-2</v>
      </c>
      <c r="HG31" s="110" t="str">
        <f t="shared" si="175"/>
        <v>B</v>
      </c>
      <c r="HH31" s="111" t="str">
        <f t="shared" si="176"/>
        <v>Y</v>
      </c>
      <c r="HI31" s="109">
        <f t="shared" si="177"/>
        <v>0</v>
      </c>
      <c r="HJ31" s="110" t="str">
        <f t="shared" si="178"/>
        <v>P</v>
      </c>
      <c r="HK31" s="111" t="str">
        <f t="shared" si="179"/>
        <v>N</v>
      </c>
      <c r="HL31" s="109">
        <f t="shared" si="180"/>
        <v>0</v>
      </c>
      <c r="HM31" s="110" t="str">
        <f t="shared" si="181"/>
        <v>B</v>
      </c>
      <c r="HN31" s="111" t="str">
        <f t="shared" si="182"/>
        <v>Y</v>
      </c>
      <c r="HO31" s="109">
        <f t="shared" si="183"/>
        <v>-6</v>
      </c>
      <c r="HP31" s="110" t="str">
        <f t="shared" si="184"/>
        <v>P</v>
      </c>
      <c r="HQ31" s="111" t="str">
        <f t="shared" si="185"/>
        <v>N</v>
      </c>
      <c r="HR31" s="109">
        <f t="shared" si="186"/>
        <v>6</v>
      </c>
      <c r="HS31" s="110" t="str">
        <f t="shared" si="187"/>
        <v>B</v>
      </c>
      <c r="HT31" s="111" t="str">
        <f t="shared" si="188"/>
        <v>Y</v>
      </c>
      <c r="HU31" s="109">
        <f t="shared" si="189"/>
        <v>-8</v>
      </c>
      <c r="HV31" s="110" t="str">
        <f t="shared" si="190"/>
        <v>P</v>
      </c>
      <c r="HW31" s="111" t="str">
        <f t="shared" si="191"/>
        <v>N</v>
      </c>
      <c r="HX31" s="109">
        <f t="shared" si="192"/>
        <v>8</v>
      </c>
      <c r="HY31" s="110" t="str">
        <f t="shared" si="193"/>
        <v>P</v>
      </c>
      <c r="HZ31" s="111" t="str">
        <f t="shared" si="194"/>
        <v>N</v>
      </c>
      <c r="IA31" s="109">
        <f t="shared" si="195"/>
        <v>-6</v>
      </c>
      <c r="IB31" s="110" t="str">
        <f t="shared" si="196"/>
        <v>B</v>
      </c>
      <c r="IC31" s="111" t="str">
        <f t="shared" si="197"/>
        <v>Y</v>
      </c>
      <c r="ID31" s="109">
        <f t="shared" si="198"/>
        <v>2</v>
      </c>
      <c r="IE31" s="110" t="str">
        <f t="shared" si="199"/>
        <v>B</v>
      </c>
      <c r="IF31" s="111" t="str">
        <f t="shared" si="200"/>
        <v>Y</v>
      </c>
      <c r="IG31" s="109">
        <f t="shared" si="201"/>
        <v>-2</v>
      </c>
      <c r="IH31" s="110" t="str">
        <f t="shared" si="202"/>
        <v>B</v>
      </c>
      <c r="II31" s="111" t="str">
        <f t="shared" si="203"/>
        <v>Y</v>
      </c>
      <c r="IJ31" s="109">
        <f t="shared" si="204"/>
        <v>6</v>
      </c>
      <c r="IK31" s="110" t="str">
        <f t="shared" si="205"/>
        <v>B</v>
      </c>
      <c r="IL31" s="111" t="str">
        <f t="shared" si="206"/>
        <v>Y</v>
      </c>
      <c r="IM31" s="109">
        <f t="shared" si="207"/>
        <v>6</v>
      </c>
      <c r="IN31" s="110" t="str">
        <f t="shared" si="375"/>
        <v>P</v>
      </c>
      <c r="IO31" s="111" t="str">
        <f t="shared" si="208"/>
        <v>N</v>
      </c>
      <c r="IP31" s="109">
        <f t="shared" si="209"/>
        <v>-4</v>
      </c>
      <c r="IQ31" s="110" t="str">
        <f t="shared" si="210"/>
        <v>P</v>
      </c>
      <c r="IR31" s="111" t="str">
        <f t="shared" si="211"/>
        <v>N</v>
      </c>
      <c r="IS31" s="109">
        <f t="shared" si="212"/>
        <v>-2</v>
      </c>
      <c r="IT31" s="110" t="str">
        <f t="shared" si="213"/>
        <v>B</v>
      </c>
      <c r="IU31" s="111" t="str">
        <f t="shared" si="214"/>
        <v>Y</v>
      </c>
      <c r="IV31" s="109">
        <f t="shared" si="215"/>
        <v>2</v>
      </c>
      <c r="IW31" s="110" t="str">
        <f t="shared" si="216"/>
        <v>B</v>
      </c>
      <c r="IX31" s="111" t="str">
        <f t="shared" si="217"/>
        <v>Y</v>
      </c>
      <c r="IY31" s="109">
        <f t="shared" si="218"/>
        <v>4</v>
      </c>
      <c r="IZ31" s="110" t="str">
        <f t="shared" si="219"/>
        <v>B</v>
      </c>
      <c r="JA31" s="111" t="str">
        <f t="shared" si="220"/>
        <v>Y</v>
      </c>
      <c r="JB31" s="109">
        <f t="shared" si="221"/>
        <v>6</v>
      </c>
      <c r="JC31" s="110" t="str">
        <f t="shared" si="222"/>
        <v>P</v>
      </c>
      <c r="JD31" s="111" t="str">
        <f t="shared" si="223"/>
        <v>N</v>
      </c>
      <c r="JE31" s="109">
        <f t="shared" si="224"/>
        <v>2</v>
      </c>
      <c r="JF31" s="110" t="str">
        <f t="shared" si="225"/>
        <v>B</v>
      </c>
      <c r="JG31" s="111" t="str">
        <f t="shared" si="226"/>
        <v>Y</v>
      </c>
      <c r="JH31" s="109">
        <f t="shared" si="227"/>
        <v>-2</v>
      </c>
      <c r="JI31" s="110" t="str">
        <f t="shared" si="228"/>
        <v>B</v>
      </c>
      <c r="JJ31" s="111" t="str">
        <f t="shared" si="229"/>
        <v>Y</v>
      </c>
      <c r="JK31" s="109">
        <f t="shared" si="230"/>
        <v>0</v>
      </c>
      <c r="JL31" s="110" t="str">
        <f t="shared" si="231"/>
        <v>P</v>
      </c>
      <c r="JM31" s="111" t="str">
        <f t="shared" si="232"/>
        <v>N</v>
      </c>
      <c r="JN31" s="109">
        <f t="shared" si="233"/>
        <v>0</v>
      </c>
      <c r="JO31" s="110" t="str">
        <f t="shared" si="234"/>
        <v>B</v>
      </c>
      <c r="JP31" s="111" t="str">
        <f t="shared" si="235"/>
        <v>Y</v>
      </c>
      <c r="JQ31" s="109">
        <f t="shared" si="236"/>
        <v>-6</v>
      </c>
      <c r="JR31" s="110" t="str">
        <f t="shared" si="237"/>
        <v>P</v>
      </c>
      <c r="JS31" s="111" t="str">
        <f t="shared" si="238"/>
        <v>N</v>
      </c>
      <c r="JT31" s="109">
        <f t="shared" si="239"/>
        <v>6</v>
      </c>
      <c r="JU31" s="110" t="str">
        <f t="shared" si="240"/>
        <v>B</v>
      </c>
      <c r="JV31" s="111" t="str">
        <f t="shared" si="241"/>
        <v>Y</v>
      </c>
      <c r="JW31" s="109">
        <f t="shared" si="242"/>
        <v>-8</v>
      </c>
      <c r="JX31" s="110" t="str">
        <f t="shared" si="243"/>
        <v>P</v>
      </c>
      <c r="JY31" s="111" t="str">
        <f t="shared" si="244"/>
        <v>N</v>
      </c>
      <c r="JZ31" s="109">
        <f t="shared" si="245"/>
        <v>8</v>
      </c>
      <c r="KA31" s="110" t="str">
        <f t="shared" si="246"/>
        <v>P</v>
      </c>
      <c r="KB31" s="111" t="str">
        <f t="shared" si="247"/>
        <v>N</v>
      </c>
      <c r="KC31" s="109">
        <f t="shared" si="248"/>
        <v>-6</v>
      </c>
      <c r="KD31" s="110" t="str">
        <f t="shared" si="376"/>
        <v>B</v>
      </c>
      <c r="KE31" s="111" t="str">
        <f t="shared" si="249"/>
        <v>Y</v>
      </c>
      <c r="KF31" s="109">
        <f t="shared" si="250"/>
        <v>10</v>
      </c>
      <c r="KG31" s="110" t="str">
        <f t="shared" si="251"/>
        <v>B</v>
      </c>
      <c r="KH31" s="111" t="str">
        <f t="shared" si="252"/>
        <v>Y</v>
      </c>
      <c r="KI31" s="109">
        <f t="shared" si="253"/>
        <v>6</v>
      </c>
      <c r="KJ31" s="110" t="s">
        <v>6</v>
      </c>
      <c r="KK31" s="111" t="str">
        <f t="shared" si="254"/>
        <v>Y</v>
      </c>
      <c r="KL31" s="109">
        <f t="shared" si="255"/>
        <v>4</v>
      </c>
      <c r="KM31" s="110" t="str">
        <f t="shared" si="256"/>
        <v>B</v>
      </c>
      <c r="KN31" s="111" t="str">
        <f t="shared" si="257"/>
        <v>Y</v>
      </c>
      <c r="KO31" s="109">
        <f t="shared" si="258"/>
        <v>6</v>
      </c>
      <c r="KP31" s="110" t="str">
        <f t="shared" si="377"/>
        <v>P</v>
      </c>
      <c r="KQ31" s="111" t="str">
        <f t="shared" si="259"/>
        <v>N</v>
      </c>
      <c r="KR31" s="109">
        <f t="shared" si="260"/>
        <v>-4</v>
      </c>
      <c r="KS31" s="110" t="str">
        <f t="shared" si="261"/>
        <v>P</v>
      </c>
      <c r="KT31" s="111" t="str">
        <f t="shared" si="262"/>
        <v>N</v>
      </c>
      <c r="KU31" s="109">
        <f t="shared" si="263"/>
        <v>-2</v>
      </c>
      <c r="KV31" s="110" t="str">
        <f t="shared" si="264"/>
        <v>B</v>
      </c>
      <c r="KW31" s="111" t="str">
        <f t="shared" si="265"/>
        <v>Y</v>
      </c>
      <c r="KX31" s="109">
        <f t="shared" si="266"/>
        <v>2</v>
      </c>
      <c r="KY31" s="110" t="str">
        <f t="shared" si="267"/>
        <v>B</v>
      </c>
      <c r="KZ31" s="111" t="str">
        <f t="shared" si="268"/>
        <v>Y</v>
      </c>
      <c r="LA31" s="109">
        <f t="shared" si="269"/>
        <v>4</v>
      </c>
      <c r="LB31" s="110" t="str">
        <f t="shared" si="270"/>
        <v>B</v>
      </c>
      <c r="LC31" s="111" t="str">
        <f t="shared" si="271"/>
        <v>Y</v>
      </c>
      <c r="LD31" s="109">
        <f t="shared" si="272"/>
        <v>6</v>
      </c>
      <c r="LE31" s="110" t="str">
        <f t="shared" si="273"/>
        <v>B</v>
      </c>
      <c r="LF31" s="111" t="str">
        <f t="shared" si="274"/>
        <v>Y</v>
      </c>
      <c r="LG31" s="109">
        <f t="shared" si="275"/>
        <v>-2</v>
      </c>
      <c r="LH31" s="110" t="str">
        <f t="shared" si="276"/>
        <v>B</v>
      </c>
      <c r="LI31" s="111" t="str">
        <f t="shared" si="277"/>
        <v>Y</v>
      </c>
      <c r="LJ31" s="109">
        <f t="shared" si="278"/>
        <v>-2</v>
      </c>
      <c r="LK31" s="110" t="str">
        <f t="shared" si="279"/>
        <v>P</v>
      </c>
      <c r="LL31" s="111" t="str">
        <f t="shared" si="280"/>
        <v>N</v>
      </c>
      <c r="LM31" s="109">
        <f t="shared" si="281"/>
        <v>-6</v>
      </c>
      <c r="LN31" s="110" t="str">
        <f t="shared" si="282"/>
        <v>P</v>
      </c>
      <c r="LO31" s="111" t="str">
        <f t="shared" si="283"/>
        <v>N</v>
      </c>
      <c r="LP31" s="109">
        <f t="shared" si="284"/>
        <v>0</v>
      </c>
      <c r="LQ31" s="110" t="str">
        <f t="shared" si="285"/>
        <v>B</v>
      </c>
      <c r="LR31" s="111" t="str">
        <f t="shared" si="286"/>
        <v>Y</v>
      </c>
      <c r="LS31" s="109">
        <f t="shared" si="287"/>
        <v>-2</v>
      </c>
      <c r="LT31" s="110" t="str">
        <f t="shared" si="288"/>
        <v>P</v>
      </c>
      <c r="LU31" s="111" t="str">
        <f t="shared" si="289"/>
        <v>N</v>
      </c>
      <c r="LV31" s="109">
        <f t="shared" si="290"/>
        <v>6</v>
      </c>
      <c r="LW31" s="110" t="str">
        <f t="shared" si="291"/>
        <v>P</v>
      </c>
      <c r="LX31" s="111" t="str">
        <f t="shared" si="292"/>
        <v>N</v>
      </c>
      <c r="LY31" s="109">
        <f t="shared" si="293"/>
        <v>8</v>
      </c>
      <c r="LZ31" s="110" t="str">
        <f t="shared" si="294"/>
        <v>P</v>
      </c>
      <c r="MA31" s="111" t="str">
        <f t="shared" si="295"/>
        <v>N</v>
      </c>
      <c r="MB31" s="109">
        <f t="shared" si="296"/>
        <v>8</v>
      </c>
      <c r="MC31" s="110" t="str">
        <f t="shared" si="297"/>
        <v>P</v>
      </c>
      <c r="MD31" s="111" t="str">
        <f t="shared" si="298"/>
        <v>N</v>
      </c>
      <c r="ME31" s="109">
        <f t="shared" si="299"/>
        <v>-6</v>
      </c>
      <c r="MF31" s="110" t="str">
        <f t="shared" si="300"/>
        <v>B</v>
      </c>
      <c r="MG31" s="111" t="str">
        <f t="shared" si="301"/>
        <v>Y</v>
      </c>
      <c r="MH31" s="109">
        <f t="shared" si="302"/>
        <v>10</v>
      </c>
      <c r="MI31" s="110" t="str">
        <f t="shared" si="303"/>
        <v>B</v>
      </c>
      <c r="MJ31" s="111" t="str">
        <f t="shared" si="304"/>
        <v>Y</v>
      </c>
      <c r="MK31" s="109">
        <f t="shared" si="305"/>
        <v>6</v>
      </c>
      <c r="ML31" s="110" t="str">
        <f t="shared" si="306"/>
        <v>B</v>
      </c>
      <c r="MM31" s="111" t="str">
        <f t="shared" si="307"/>
        <v>Y</v>
      </c>
      <c r="MN31" s="109">
        <f t="shared" si="308"/>
        <v>10</v>
      </c>
      <c r="MO31" s="110" t="str">
        <f t="shared" si="309"/>
        <v>B</v>
      </c>
      <c r="MP31" s="111" t="str">
        <f t="shared" si="310"/>
        <v>Y</v>
      </c>
      <c r="MQ31" s="109">
        <f t="shared" si="311"/>
        <v>6</v>
      </c>
      <c r="MR31" s="110" t="str">
        <f t="shared" si="378"/>
        <v>P</v>
      </c>
      <c r="MS31" s="111" t="str">
        <f t="shared" si="312"/>
        <v>N</v>
      </c>
      <c r="MT31" s="109">
        <f t="shared" si="313"/>
        <v>-4</v>
      </c>
      <c r="MU31" s="110" t="str">
        <f t="shared" si="314"/>
        <v>P</v>
      </c>
      <c r="MV31" s="111" t="str">
        <f t="shared" si="315"/>
        <v>N</v>
      </c>
      <c r="MW31" s="109">
        <f t="shared" si="316"/>
        <v>-2</v>
      </c>
      <c r="MX31" s="110" t="str">
        <f t="shared" si="317"/>
        <v>B</v>
      </c>
      <c r="MY31" s="111" t="str">
        <f t="shared" si="318"/>
        <v>Y</v>
      </c>
      <c r="MZ31" s="109">
        <f t="shared" si="319"/>
        <v>2</v>
      </c>
      <c r="NA31" s="110" t="str">
        <f t="shared" si="320"/>
        <v>B</v>
      </c>
      <c r="NB31" s="111" t="str">
        <f t="shared" si="321"/>
        <v>Y</v>
      </c>
      <c r="NC31" s="109">
        <f t="shared" si="322"/>
        <v>4</v>
      </c>
      <c r="ND31" s="110" t="str">
        <f t="shared" si="323"/>
        <v>B</v>
      </c>
      <c r="NE31" s="111" t="str">
        <f t="shared" si="324"/>
        <v>Y</v>
      </c>
      <c r="NF31" s="109">
        <f t="shared" si="325"/>
        <v>6</v>
      </c>
      <c r="NG31" s="110" t="str">
        <f t="shared" si="326"/>
        <v>P</v>
      </c>
      <c r="NH31" s="111" t="str">
        <f t="shared" si="327"/>
        <v>N</v>
      </c>
      <c r="NI31" s="109">
        <f t="shared" si="328"/>
        <v>2</v>
      </c>
      <c r="NJ31" s="110" t="str">
        <f t="shared" si="329"/>
        <v>P</v>
      </c>
      <c r="NK31" s="111" t="str">
        <f t="shared" si="330"/>
        <v>N</v>
      </c>
      <c r="NL31" s="109">
        <f t="shared" si="331"/>
        <v>0</v>
      </c>
      <c r="NM31" s="110" t="str">
        <f t="shared" si="332"/>
        <v>B</v>
      </c>
      <c r="NN31" s="111" t="str">
        <f t="shared" si="333"/>
        <v>Y</v>
      </c>
      <c r="NO31" s="109">
        <f t="shared" si="379"/>
        <v>-6</v>
      </c>
      <c r="NP31" s="130">
        <f t="shared" si="380"/>
        <v>8</v>
      </c>
      <c r="NQ31" s="131">
        <f t="shared" si="381"/>
        <v>1</v>
      </c>
      <c r="NR31" s="132" t="str">
        <f t="shared" si="382"/>
        <v/>
      </c>
      <c r="NS31" s="331">
        <f t="shared" si="383"/>
        <v>-4</v>
      </c>
      <c r="NT31" s="325">
        <f t="shared" si="384"/>
        <v>4</v>
      </c>
      <c r="NU31" s="325">
        <f t="shared" si="385"/>
        <v>0</v>
      </c>
      <c r="NV31" s="325">
        <f t="shared" si="386"/>
        <v>0</v>
      </c>
      <c r="NW31" s="325">
        <f t="shared" si="387"/>
        <v>-4</v>
      </c>
      <c r="NX31" s="325">
        <f t="shared" si="388"/>
        <v>-2</v>
      </c>
      <c r="NY31" s="325">
        <f t="shared" si="389"/>
        <v>2</v>
      </c>
      <c r="NZ31" s="325">
        <f t="shared" si="390"/>
        <v>4</v>
      </c>
      <c r="OA31" s="325">
        <f t="shared" si="391"/>
        <v>-2</v>
      </c>
      <c r="OB31" s="325" t="str">
        <f t="shared" si="392"/>
        <v>123400</v>
      </c>
      <c r="OC31" s="325">
        <f t="shared" si="393"/>
        <v>-2</v>
      </c>
      <c r="OD31" s="325">
        <f t="shared" si="394"/>
        <v>0</v>
      </c>
      <c r="OE31" s="325">
        <f t="shared" si="395"/>
        <v>0</v>
      </c>
      <c r="OF31" s="325">
        <f t="shared" si="396"/>
        <v>-6</v>
      </c>
      <c r="OG31" s="325">
        <f t="shared" si="397"/>
        <v>6</v>
      </c>
      <c r="OH31" s="325">
        <f t="shared" si="398"/>
        <v>-8</v>
      </c>
      <c r="OI31" s="325">
        <f t="shared" si="399"/>
        <v>8</v>
      </c>
      <c r="OJ31" s="325">
        <f t="shared" si="400"/>
        <v>2</v>
      </c>
      <c r="OK31" s="326">
        <f t="shared" si="401"/>
        <v>10</v>
      </c>
      <c r="OL31" s="326">
        <f t="shared" si="402"/>
        <v>6</v>
      </c>
      <c r="OM31" s="326">
        <f t="shared" si="403"/>
        <v>-6</v>
      </c>
      <c r="ON31" s="326">
        <f t="shared" si="404"/>
        <v>6</v>
      </c>
      <c r="OO31" s="326">
        <f t="shared" si="405"/>
        <v>-4</v>
      </c>
      <c r="OP31" s="326">
        <f t="shared" si="406"/>
        <v>-2</v>
      </c>
      <c r="OQ31" s="326">
        <f t="shared" si="407"/>
        <v>2</v>
      </c>
      <c r="OR31" s="326">
        <f t="shared" si="408"/>
        <v>4</v>
      </c>
      <c r="OS31" s="326">
        <f t="shared" si="409"/>
        <v>6</v>
      </c>
      <c r="OT31" s="326">
        <f t="shared" si="410"/>
        <v>2</v>
      </c>
      <c r="OU31" s="326">
        <f t="shared" si="411"/>
        <v>-2</v>
      </c>
      <c r="OV31" s="326">
        <f t="shared" si="412"/>
        <v>0</v>
      </c>
      <c r="OW31" s="326">
        <f t="shared" si="413"/>
        <v>0</v>
      </c>
      <c r="OX31" s="326">
        <f t="shared" si="414"/>
        <v>-6</v>
      </c>
      <c r="OY31" s="326">
        <f t="shared" si="415"/>
        <v>6</v>
      </c>
      <c r="OZ31" s="326">
        <f t="shared" si="416"/>
        <v>-8</v>
      </c>
      <c r="PA31" s="326">
        <f t="shared" si="417"/>
        <v>8</v>
      </c>
      <c r="PB31" s="326">
        <f t="shared" si="418"/>
        <v>-6</v>
      </c>
      <c r="PC31" s="325">
        <f t="shared" si="419"/>
        <v>10</v>
      </c>
      <c r="PD31" s="325">
        <f t="shared" si="420"/>
        <v>6</v>
      </c>
      <c r="PE31" s="325">
        <f t="shared" si="421"/>
        <v>-4</v>
      </c>
      <c r="PF31" s="325">
        <f t="shared" si="422"/>
        <v>-2</v>
      </c>
      <c r="PG31" s="325">
        <f t="shared" si="423"/>
        <v>2</v>
      </c>
      <c r="PH31" s="325">
        <f t="shared" si="424"/>
        <v>4</v>
      </c>
      <c r="PI31" s="325">
        <f t="shared" si="425"/>
        <v>6</v>
      </c>
      <c r="PJ31" s="325">
        <f t="shared" si="426"/>
        <v>2</v>
      </c>
      <c r="PK31" s="325">
        <f t="shared" si="427"/>
        <v>-2</v>
      </c>
      <c r="PL31" s="325">
        <f t="shared" si="428"/>
        <v>0</v>
      </c>
      <c r="PM31" s="325">
        <f t="shared" si="429"/>
        <v>0</v>
      </c>
      <c r="PN31" s="325">
        <f t="shared" si="430"/>
        <v>-6</v>
      </c>
      <c r="PO31" s="325">
        <f t="shared" si="431"/>
        <v>6</v>
      </c>
      <c r="PP31" s="325">
        <f t="shared" si="432"/>
        <v>-8</v>
      </c>
      <c r="PQ31" s="325">
        <f t="shared" si="433"/>
        <v>8</v>
      </c>
      <c r="PR31" s="325">
        <f t="shared" si="434"/>
        <v>-6</v>
      </c>
      <c r="PS31" s="325">
        <f t="shared" si="435"/>
        <v>2</v>
      </c>
      <c r="PT31" s="325">
        <f t="shared" si="436"/>
        <v>-2</v>
      </c>
      <c r="PU31" s="326">
        <f t="shared" si="437"/>
        <v>6</v>
      </c>
      <c r="PV31" s="326">
        <f t="shared" si="438"/>
        <v>6</v>
      </c>
      <c r="PW31" s="326">
        <f t="shared" si="439"/>
        <v>-4</v>
      </c>
      <c r="PX31" s="326">
        <f t="shared" si="440"/>
        <v>-2</v>
      </c>
      <c r="PY31" s="326">
        <f t="shared" si="441"/>
        <v>2</v>
      </c>
      <c r="PZ31" s="326">
        <f t="shared" si="442"/>
        <v>4</v>
      </c>
      <c r="QA31" s="326">
        <f t="shared" si="443"/>
        <v>6</v>
      </c>
      <c r="QB31" s="326">
        <f t="shared" si="444"/>
        <v>2</v>
      </c>
      <c r="QC31" s="326">
        <f t="shared" si="445"/>
        <v>-2</v>
      </c>
      <c r="QD31" s="326">
        <f t="shared" si="446"/>
        <v>0</v>
      </c>
      <c r="QE31" s="326">
        <f t="shared" si="447"/>
        <v>0</v>
      </c>
      <c r="QF31" s="326">
        <f t="shared" si="448"/>
        <v>-6</v>
      </c>
      <c r="QG31" s="326">
        <f t="shared" si="449"/>
        <v>6</v>
      </c>
      <c r="QH31" s="326">
        <f t="shared" si="450"/>
        <v>-8</v>
      </c>
      <c r="QI31" s="326">
        <f t="shared" si="451"/>
        <v>8</v>
      </c>
      <c r="QJ31" s="326">
        <f t="shared" si="452"/>
        <v>-6</v>
      </c>
      <c r="QK31" s="326">
        <f t="shared" si="453"/>
        <v>10</v>
      </c>
      <c r="QL31" s="326">
        <f t="shared" si="454"/>
        <v>6</v>
      </c>
      <c r="QM31" s="325">
        <f t="shared" si="455"/>
        <v>4</v>
      </c>
      <c r="QN31" s="325">
        <f t="shared" si="456"/>
        <v>6</v>
      </c>
      <c r="QO31" s="325">
        <f t="shared" si="457"/>
        <v>-4</v>
      </c>
      <c r="QP31" s="325">
        <f t="shared" si="458"/>
        <v>-2</v>
      </c>
      <c r="QQ31" s="325">
        <f t="shared" si="459"/>
        <v>2</v>
      </c>
      <c r="QR31" s="325">
        <f t="shared" si="460"/>
        <v>4</v>
      </c>
      <c r="QS31" s="325">
        <f t="shared" si="461"/>
        <v>6</v>
      </c>
      <c r="QT31" s="325">
        <f t="shared" si="462"/>
        <v>-2</v>
      </c>
      <c r="QU31" s="325">
        <f t="shared" si="463"/>
        <v>-2</v>
      </c>
      <c r="QV31" s="325">
        <f t="shared" si="464"/>
        <v>-6</v>
      </c>
      <c r="QW31" s="325">
        <f t="shared" si="465"/>
        <v>0</v>
      </c>
      <c r="QX31" s="325">
        <f t="shared" si="466"/>
        <v>0</v>
      </c>
      <c r="QY31" s="325">
        <f t="shared" si="467"/>
        <v>6</v>
      </c>
      <c r="QZ31" s="325">
        <f t="shared" si="468"/>
        <v>8</v>
      </c>
      <c r="RA31" s="325">
        <f t="shared" si="469"/>
        <v>8</v>
      </c>
      <c r="RB31" s="325">
        <f t="shared" si="470"/>
        <v>-6</v>
      </c>
      <c r="RC31" s="325">
        <f t="shared" si="471"/>
        <v>10</v>
      </c>
      <c r="RD31" s="325">
        <f t="shared" si="472"/>
        <v>6</v>
      </c>
      <c r="RE31" s="326">
        <f t="shared" si="473"/>
        <v>10</v>
      </c>
      <c r="RF31" s="326">
        <f t="shared" si="474"/>
        <v>6</v>
      </c>
      <c r="RG31" s="326">
        <f t="shared" si="475"/>
        <v>-4</v>
      </c>
      <c r="RH31" s="326">
        <f t="shared" si="476"/>
        <v>-2</v>
      </c>
      <c r="RI31" s="326">
        <f t="shared" si="477"/>
        <v>2</v>
      </c>
      <c r="RJ31" s="326">
        <f t="shared" si="478"/>
        <v>4</v>
      </c>
      <c r="RK31" s="326">
        <f t="shared" si="479"/>
        <v>6</v>
      </c>
      <c r="RL31" s="326">
        <f t="shared" si="480"/>
        <v>2</v>
      </c>
      <c r="RM31" s="326">
        <f t="shared" si="481"/>
        <v>0</v>
      </c>
      <c r="RN31" s="332">
        <f t="shared" si="482"/>
        <v>-6</v>
      </c>
      <c r="RO31" s="108">
        <v>31</v>
      </c>
      <c r="RP31" s="112">
        <f t="shared" si="528"/>
        <v>26</v>
      </c>
      <c r="RQ31" s="110" t="str" cm="1">
        <f t="array" ref="RQ31">IFERROR(INDEX($NS$4:$RN$4,_xlfn.AGGREGATE(15,6,COLUMN($NS$4:$RN$4)-COLUMN($NR$1)/($NS31:$RN31=LARGE($NS31:$RN31,1)),COLUMNS($RN$4:$RN$4))),"")</f>
        <v>ED</v>
      </c>
      <c r="RR31" s="110" t="str" cm="1">
        <f t="array" ref="RR31">IFERROR(INDEX($NS$4:$RN$4,_xlfn.AGGREGATE(15,6,COLUMN($NS$4:$RN$4)-COLUMN($NR$1)/($NS31:$RN31=LARGE($NS31:$RN31,2)),COLUMNS($RN$4:$RO$4))),"")</f>
        <v>GF</v>
      </c>
      <c r="RS31" s="110" t="str" cm="1">
        <f t="array" ref="RS31">IFERROR(INDEX($NS$4:$RN$4,_xlfn.AGGREGATE(15,6,COLUMN($NS$4:$RN$4)-COLUMN($NR$1)/($NS31:$RN31=LARGE($NS31:$RN31,3)),COLUMNS($RN$4:$RP$4))),"")</f>
        <v>KD</v>
      </c>
      <c r="RT31" s="110" t="str" cm="1">
        <f t="array" ref="RT31">IFERROR(INDEX($NS$4:$RN$4,_xlfn.AGGREGATE(15,6,COLUMN($NS$4:$RN$4)-COLUMN($NR$1)/($NS31:$RN31=LARGE($NS31:$RN31,4)),COLUMNS($RN$4:$RQ$4))),"")</f>
        <v>MF</v>
      </c>
      <c r="RU31" s="110" t="str" cm="1">
        <f t="array" ref="RU31">IFERROR(INDEX($NS$4:$RN$4,_xlfn.AGGREGATE(15,6,COLUMN($NS$4:$RN$4)-COLUMN($NR$1)/($NS31:$RN31=LARGE($NS31:$RN31,5)),COLUMNS($RN$4:$RR$4))),"")</f>
        <v>ML</v>
      </c>
      <c r="RV31" s="110" t="str" cm="1">
        <f t="array" ref="RV31">IFERROR(INDEX($NS$4:$RN$4,_xlfn.AGGREGATE(15,6,COLUMN($NS$4:$RN$4)-COLUMN($NR$1)/($NS31:$RN31=LARGE($NS31:$RN31,6)),COLUMNS($RN$4:$RS$4))),"")</f>
        <v>LZ</v>
      </c>
      <c r="RW31" s="108" t="str">
        <f t="shared" si="499"/>
        <v/>
      </c>
      <c r="RX31" s="111" t="str">
        <f t="shared" ca="1" si="500"/>
        <v>R</v>
      </c>
      <c r="RY31" s="111" t="e" cm="1">
        <f t="array" aca="1" ref="RY31" ca="1">IF(INDIRECT(VLOOKUP(RY30,General!AC:AE,3,FALSE)&amp;RO30)&gt;0,RY30,RW30)</f>
        <v>#N/A</v>
      </c>
      <c r="RZ31" s="112">
        <f t="shared" ca="1" si="501"/>
        <v>4</v>
      </c>
      <c r="SA31" s="110" t="s">
        <v>45</v>
      </c>
      <c r="SB31" s="111" t="s">
        <v>45</v>
      </c>
      <c r="SC31" s="111" t="s">
        <v>45</v>
      </c>
      <c r="SD31" s="111" t="s">
        <v>45</v>
      </c>
      <c r="SE31" s="111" t="s">
        <v>45</v>
      </c>
      <c r="SF31" s="109" t="s">
        <v>45</v>
      </c>
      <c r="SG31" s="133" t="e">
        <f ca="1">IF(RQ31="",-1,COUNTIF(INDIRECT(SA31&amp;$DN$10):INDIRECT(SA31&amp;RO31),"Y"))</f>
        <v>#REF!</v>
      </c>
      <c r="SH31" s="136" t="e">
        <f ca="1">IF(RR31="",-1,COUNTIF(INDIRECT(SB31&amp;$DN$10):INDIRECT(SB31&amp;RO31),"Y"))</f>
        <v>#REF!</v>
      </c>
      <c r="SI31" s="136" t="e">
        <f ca="1">IF(RS31="",-1,COUNTIF(INDIRECT(SC31&amp;$DN$10):INDIRECT(SC31&amp;RO31),"Y"))</f>
        <v>#REF!</v>
      </c>
      <c r="SJ31" s="134" t="e">
        <f ca="1">IF(RT31="",-1,COUNTIF(INDIRECT(SD31&amp;$DN$10):INDIRECT(SD31&amp;RO31),"Y"))</f>
        <v>#REF!</v>
      </c>
      <c r="SK31" s="138" t="e">
        <f ca="1">IF(RU31="",-1,COUNTIF(INDIRECT(SE31&amp;$DN$10):INDIRECT(SE31&amp;RO31),"Y"))</f>
        <v>#REF!</v>
      </c>
      <c r="SL31" s="138" t="e">
        <f ca="1">IF(RV31="",-1,COUNTIF(INDIRECT(SF31&amp;$DN$10):INDIRECT(SF31&amp;RO31),"Y"))</f>
        <v>#REF!</v>
      </c>
      <c r="SM31" s="110" t="str" cm="1">
        <f t="array" ref="SM31">IFERROR(INDEX($DP$31:$DU$31,_xlfn.AGGREGATE(15,6,COLUMN($DP$31:$DU$31)-COLUMN($DO$31)/($NR$31:$NW$31=MAX($NR$31:$NW$31)),COLUMNS($DP$31:RQ31))),"")</f>
        <v/>
      </c>
      <c r="SN31" s="111" t="str" cm="1">
        <f t="array" ref="SN31">IFERROR(INDEX($DP$31:$DU$31,_xlfn.AGGREGATE(15,6,COLUMN($DP$31:$DU$31)-COLUMN($DO$31)/($NR$31:$NW$31=MAX($NR$31:$NW$31)),COLUMNS($DP$31:RR31))),"")</f>
        <v/>
      </c>
      <c r="SO31" s="111" t="str" cm="1">
        <f t="array" ref="SO31">IFERROR(INDEX($DP$31:$DU$31,_xlfn.AGGREGATE(15,6,COLUMN($DP$31:$DU$31)-COLUMN($DO$31)/($NR$31:$NW$31=MAX($NR$31:$NW$31)),COLUMNS($DP$31:RS31))),"")</f>
        <v/>
      </c>
      <c r="SP31" s="111" t="str" cm="1">
        <f t="array" ref="SP31">IFERROR(INDEX($DP$31:$DU$31,_xlfn.AGGREGATE(15,6,COLUMN($DP$31:$DU$31)-COLUMN($DO$31)/($NR$31:$NW$31=MAX($NR$31:$NW$31)),COLUMNS($DP$31:RT31))),"")</f>
        <v/>
      </c>
      <c r="SQ31" s="111" t="str" cm="1">
        <f t="array" ref="SQ31">IFERROR(INDEX($DP$31:$DU$31,_xlfn.AGGREGATE(15,6,COLUMN($DP$31:$DU$31)-COLUMN($DO$31)/($NR$31:$NW$31=MAX($NR$31:$NW$31)),COLUMNS($DP$31:RU31))),"")</f>
        <v/>
      </c>
      <c r="SR31" s="109" t="str" cm="1">
        <f t="array" ref="SR31">IFERROR(INDEX($DP$31:$DU$31,_xlfn.AGGREGATE(15,6,COLUMN($DP$31:$DU$31)-COLUMN($DO$31)/($NR$31:$NW$31=MAX($NR$31:$NW$31)),COLUMNS($DP$31:RV31))),"")</f>
        <v/>
      </c>
      <c r="SS31" s="114">
        <f t="shared" ca="1" si="485"/>
        <v>6</v>
      </c>
      <c r="ST31" s="112">
        <f t="shared" ca="1" si="502"/>
        <v>4</v>
      </c>
      <c r="SU31" s="137" t="str" cm="1">
        <f t="array" aca="1" ref="SU31" ca="1">INDEX(SM31:SR31,1,ST31)</f>
        <v/>
      </c>
      <c r="SV31" s="110" t="str">
        <f t="shared" ca="1" si="21"/>
        <v>B</v>
      </c>
      <c r="SW31" s="111" t="str">
        <f t="shared" ca="1" si="22"/>
        <v>T</v>
      </c>
      <c r="SX31" s="111" t="str">
        <f t="shared" si="23"/>
        <v>C</v>
      </c>
      <c r="SY31" s="111" t="str">
        <f t="shared" ca="1" si="12"/>
        <v>B</v>
      </c>
      <c r="SZ31" s="111" t="str">
        <f t="shared" ca="1" si="13"/>
        <v>1</v>
      </c>
      <c r="TA31" s="111" t="str">
        <f t="shared" si="14"/>
        <v>00</v>
      </c>
      <c r="TB31" s="114" t="str">
        <f t="shared" si="334"/>
        <v/>
      </c>
      <c r="TC31" s="114" t="str">
        <f t="shared" si="335"/>
        <v/>
      </c>
      <c r="TD31" s="114" t="str">
        <f t="shared" si="336"/>
        <v/>
      </c>
      <c r="TE31" s="114" t="str">
        <f t="shared" si="337"/>
        <v/>
      </c>
      <c r="TF31" s="114" t="str">
        <f t="shared" si="338"/>
        <v/>
      </c>
      <c r="TG31" s="114" t="str">
        <f t="shared" si="339"/>
        <v/>
      </c>
      <c r="TH31" s="114" t="e">
        <f t="shared" ca="1" si="340"/>
        <v>#VALUE!</v>
      </c>
      <c r="TI31" s="114">
        <f t="shared" ca="1" si="341"/>
        <v>8</v>
      </c>
      <c r="TJ31" s="110">
        <f t="shared" si="15"/>
        <v>-4</v>
      </c>
      <c r="TK31" s="111">
        <f>IF(CC31="",0,IFERROR(VLOOKUP(CC26&amp;CC27&amp;CC28&amp;CC29&amp;CC30&amp;CC31,General!I:J,2,FALSE),0))</f>
        <v>1</v>
      </c>
      <c r="TL31" s="111">
        <f>IF(CF31="",0,IFERROR(VLOOKUP(CF26&amp;CF27&amp;CF28&amp;CF29&amp;CF30&amp;CF31,General!I:J,2,FALSE),0))</f>
        <v>-1</v>
      </c>
      <c r="TM31" s="111">
        <f>IF(CI31="",0,IFERROR(VLOOKUP(CI26&amp;CI27&amp;CI28&amp;CI29&amp;CI30&amp;CI31,General!I:J,2,FALSE),0))</f>
        <v>-1</v>
      </c>
      <c r="TN31" s="111">
        <f>IF(CL31="",0,IFERROR(VLOOKUP(CL26&amp;CL27&amp;CL28&amp;CL29&amp;CL30&amp;CL31,General!I:J,2,FALSE),0))</f>
        <v>1</v>
      </c>
      <c r="TO31" s="111">
        <f>IF(CO31="",0,IFERROR(VLOOKUP(CO26&amp;CO27&amp;CO28&amp;CO29&amp;CO30&amp;CO31,General!I:J,2,FALSE),0))</f>
        <v>-1</v>
      </c>
      <c r="TP31" s="111">
        <f>IF(CR31="",0,IFERROR(VLOOKUP(CR26&amp;CR27&amp;CR28&amp;CR29&amp;CR30&amp;CR31,General!I:J,2,FALSE),0))</f>
        <v>-1</v>
      </c>
      <c r="TQ31" s="111">
        <f>IF(CU31="",0,IFERROR(VLOOKUP(CU26&amp;CU27&amp;CU28&amp;CU29&amp;CU30&amp;CU31,General!I:J,2,FALSE),0))</f>
        <v>1</v>
      </c>
      <c r="TR31" s="111">
        <f>IF(CX31="",0,IFERROR(VLOOKUP(CX26&amp;CX27&amp;CX28&amp;CX29&amp;CX30&amp;CX31,General!I:J,2,FALSE),0))</f>
        <v>1</v>
      </c>
      <c r="TS31" s="111">
        <f>IF(DA31="",0,IFERROR(VLOOKUP(DA26&amp;DA27&amp;DA28&amp;DA29&amp;DA30&amp;DA31,General!I:J,2,FALSE),0))</f>
        <v>-1</v>
      </c>
      <c r="TT31" s="111">
        <f>IF(DD31="",0,IFERROR(VLOOKUP(DD26&amp;DD27&amp;DD28&amp;DD29&amp;DD30&amp;DD31,General!I:J,2,FALSE),0))</f>
        <v>-1</v>
      </c>
      <c r="TU31" s="111">
        <f>IF(DG31="",0,IFERROR(VLOOKUP(DG26&amp;DG27&amp;DG28&amp;DG29&amp;DG30&amp;DG31,General!I:J,2,FALSE),0))</f>
        <v>1</v>
      </c>
      <c r="TV31" s="111">
        <f>IF(DJ31="",0,IFERROR(VLOOKUP(DJ26&amp;DJ27&amp;DJ28&amp;DJ29&amp;DJ30&amp;DJ31,General!I:J,2,FALSE),0))</f>
        <v>1</v>
      </c>
      <c r="TW31" s="111">
        <f>IF(DM31="",0,IFERROR(VLOOKUP(DM26&amp;DM27&amp;DM28&amp;DM29&amp;DM30&amp;DM31,General!I:J,2,FALSE),0))</f>
        <v>-1</v>
      </c>
      <c r="TX31" s="111">
        <f>IF(DP31="",0,IFERROR(VLOOKUP(DP26&amp;DP27&amp;DP28&amp;DP29&amp;DP30&amp;DP31,General!I:J,2,FALSE),0))</f>
        <v>1</v>
      </c>
      <c r="TY31" s="111">
        <f>IF(DS31="",0,IFERROR(VLOOKUP(DS26&amp;DS27&amp;DS28&amp;DS29&amp;DS30&amp;DS31,General!I:J,2,FALSE),0))</f>
        <v>-1</v>
      </c>
      <c r="TZ31" s="111">
        <f>IF(DV31="",0,IFERROR(VLOOKUP(DV26&amp;DV27&amp;DV28&amp;DV29&amp;DV30&amp;DV31,General!I:J,2,FALSE),0))</f>
        <v>1</v>
      </c>
      <c r="UA31" s="111">
        <f>IF(DY31="",0,IFERROR(VLOOKUP(DY26&amp;DY27&amp;DY28&amp;DY29&amp;DY30&amp;DY31,General!I:J,2,FALSE),0))</f>
        <v>-1</v>
      </c>
      <c r="UB31" s="111">
        <f>IF(EE31="",0,IFERROR(VLOOKUP(EE26&amp;EE27&amp;EE28&amp;EE29&amp;EE30&amp;EE31,General!I:J,2,FALSE),0))</f>
        <v>1</v>
      </c>
      <c r="UC31" s="111">
        <f>IF(EH31="",0,IFERROR(VLOOKUP(EH26&amp;EH27&amp;EH28&amp;EH29&amp;EH30&amp;EH31,General!I:J,2,FALSE),0))</f>
        <v>1</v>
      </c>
      <c r="UD31" s="111">
        <f>IF(EK31="",0,IFERROR(VLOOKUP(EK26&amp;EK27&amp;EK28&amp;EK29&amp;EK30&amp;EK31,General!I:J,2,FALSE),0))</f>
        <v>-1</v>
      </c>
      <c r="UE31" s="111">
        <f>IF(EN31="",0,IFERROR(VLOOKUP(EN26&amp;EN27&amp;EN28&amp;EN29&amp;EN30&amp;EN31,General!I:J,2,FALSE),0))</f>
        <v>1</v>
      </c>
      <c r="UF31" s="111">
        <f>IF(EQ31="",0,IFERROR(VLOOKUP(EQ26&amp;EQ27&amp;EQ28&amp;EQ29&amp;EQ30&amp;EQ31,General!I:J,2,FALSE),0))</f>
        <v>-1</v>
      </c>
      <c r="UG31" s="111">
        <f>IF(ET31="",0,IFERROR(VLOOKUP(ET26&amp;ET27&amp;ET28&amp;ET29&amp;ET30&amp;ET31,General!I:J,2,FALSE),0))</f>
        <v>-1</v>
      </c>
      <c r="UH31" s="111">
        <f>IF(EW31="",0,IFERROR(VLOOKUP(EW26&amp;EW27&amp;EW28&amp;EW29&amp;EW30&amp;EW31,General!I:J,2,FALSE),0))</f>
        <v>1</v>
      </c>
      <c r="UI31" s="111">
        <f>IF(EZ31="",0,IFERROR(VLOOKUP(EZ26&amp;EZ27&amp;EZ28&amp;EZ29&amp;EZ30&amp;EZ31,General!I:J,2,FALSE),0))</f>
        <v>1</v>
      </c>
      <c r="UJ31" s="111">
        <f>IF(FC31="",0,IFERROR(VLOOKUP(FC26&amp;FC27&amp;FC28&amp;FC29&amp;FC30&amp;FC31,General!I:J,2,FALSE),0))</f>
        <v>1</v>
      </c>
      <c r="UK31" s="111">
        <f>IF(FF31="",0,IFERROR(VLOOKUP(FF26&amp;FF27&amp;FF28&amp;FF29&amp;FF30&amp;FF31,General!I:J,2,FALSE),0))</f>
        <v>-1</v>
      </c>
      <c r="UL31" s="111">
        <f>IF(FI31="",0,IFERROR(VLOOKUP(FI26&amp;FI27&amp;FI28&amp;FI29&amp;FI30&amp;FI31,General!I:J,2,FALSE),0))</f>
        <v>1</v>
      </c>
      <c r="UM31" s="111">
        <f>IF(FL31="",0,IFERROR(VLOOKUP(FL26&amp;FL27&amp;FL28&amp;FL29&amp;FL30&amp;FL31,General!I:J,2,FALSE),0))</f>
        <v>1</v>
      </c>
      <c r="UN31" s="111">
        <f>IF(FO31="",0,IFERROR(VLOOKUP(FO26&amp;FO27&amp;FO28&amp;FO29&amp;FO30&amp;FO31,General!I:J,2,FALSE),0))</f>
        <v>-1</v>
      </c>
      <c r="UO31" s="111">
        <f>IF(FR31="",0,IFERROR(VLOOKUP(FR26&amp;FR27&amp;FR28&amp;FR29&amp;FR30&amp;FR31,General!I:J,2,FALSE),0))</f>
        <v>1</v>
      </c>
      <c r="UP31" s="111">
        <f>IF(FU31="",0,IFERROR(VLOOKUP(FU26&amp;FU27&amp;FU28&amp;FU29&amp;FU30&amp;FU31,General!I:J,2,FALSE),0))</f>
        <v>-1</v>
      </c>
      <c r="UQ31" s="111">
        <f>IF(FX31="",0,IFERROR(VLOOKUP(FX26&amp;FX27&amp;FX28&amp;FX29&amp;FX30&amp;FX31,General!I:J,2,FALSE),0))</f>
        <v>1</v>
      </c>
      <c r="UR31" s="111">
        <f>IF(GA31="",0,IFERROR(VLOOKUP(GA26&amp;GA27&amp;GA28&amp;GA29&amp;GA30&amp;GA31,General!I:J,2,FALSE),0))</f>
        <v>-1</v>
      </c>
      <c r="US31" s="111">
        <f>IF(GD31="",0,IFERROR(VLOOKUP(GD26&amp;GD27&amp;GD28&amp;GD29&amp;GD30&amp;GD31,General!I:J,2,FALSE),0))</f>
        <v>-1</v>
      </c>
      <c r="UT31" s="111">
        <f>IF(GG31="",0,IFERROR(VLOOKUP(GG26&amp;GG27&amp;GG28&amp;GG29&amp;GG30&amp;GG31,General!I:J,2,FALSE),0))</f>
        <v>1</v>
      </c>
      <c r="UU31" s="111">
        <f>IF(GJ31="",0,IFERROR(VLOOKUP(GJ26&amp;GJ27&amp;GJ28&amp;GJ29&amp;GJ30&amp;GJ31,General!I:J,2,FALSE),0))</f>
        <v>1</v>
      </c>
      <c r="UV31" s="111">
        <f>IF(GM31="",0,IFERROR(VLOOKUP(GM26&amp;GM27&amp;GM28&amp;GM29&amp;GM30&amp;GM31,General!I:J,2,FALSE),0))</f>
        <v>-1</v>
      </c>
      <c r="UW31" s="111">
        <f>IF(GP31="",0,IFERROR(VLOOKUP(GP26&amp;GP27&amp;GP28&amp;GP29&amp;GP30&amp;GP31,General!I:J,2,FALSE),0))</f>
        <v>-1</v>
      </c>
      <c r="UX31" s="111">
        <f>IF(GS31="",0,IFERROR(VLOOKUP(GS26&amp;GS27&amp;GS28&amp;GS29&amp;GS30&amp;GS31,General!I:J,2,FALSE),0))</f>
        <v>1</v>
      </c>
      <c r="UY31" s="111">
        <f>IF(GV31="",0,IFERROR(VLOOKUP(GV26&amp;GV27&amp;GV28&amp;GV29&amp;GV30&amp;GV31,General!I:J,2,FALSE),0))</f>
        <v>1</v>
      </c>
      <c r="UZ31" s="111">
        <f>IF(GY31="",0,IFERROR(VLOOKUP(GY26&amp;GY27&amp;GY28&amp;GY29&amp;GY30&amp;GY31,General!I:J,2,FALSE),0))</f>
        <v>1</v>
      </c>
      <c r="VA31" s="111">
        <f>IF(HB31="",0,IFERROR(VLOOKUP(HB26&amp;HB27&amp;HB28&amp;HB29&amp;HB30&amp;HB31,General!I:J,2,FALSE),0))</f>
        <v>-1</v>
      </c>
      <c r="VB31" s="111">
        <f>IF(HE31="",0,IFERROR(VLOOKUP(HE26&amp;HE27&amp;HE28&amp;HE29&amp;HE30&amp;HE31,General!I:J,2,FALSE),0))</f>
        <v>1</v>
      </c>
      <c r="VC31" s="111">
        <f>IF(HH31="",0,IFERROR(VLOOKUP(HH26&amp;HH27&amp;HH28&amp;HH29&amp;HH30&amp;HH31,General!I:J,2,FALSE),0))</f>
        <v>1</v>
      </c>
      <c r="VD31" s="111">
        <f>IF(HK31="",0,IFERROR(VLOOKUP(HK26&amp;HK27&amp;HK28&amp;HK29&amp;HK30&amp;HK31,General!I:J,2,FALSE),0))</f>
        <v>-1</v>
      </c>
      <c r="VE31" s="111">
        <f>IF(HN31="",0,IFERROR(VLOOKUP(HN26&amp;HN27&amp;HN28&amp;HN29&amp;HN30&amp;HN31,General!I:J,2,FALSE),0))</f>
        <v>1</v>
      </c>
      <c r="VF31" s="111">
        <f>IF(HQ31="",0,IFERROR(VLOOKUP(HQ26&amp;HQ27&amp;HQ28&amp;HQ29&amp;HQ30&amp;HQ31,General!I:J,2,FALSE),0))</f>
        <v>-1</v>
      </c>
      <c r="VG31" s="111">
        <f>IF(HT31="",0,IFERROR(VLOOKUP(HT26&amp;HT27&amp;HT28&amp;HT29&amp;HT30&amp;HT31,General!I:J,2,FALSE),0))</f>
        <v>1</v>
      </c>
      <c r="VH31" s="111">
        <f>IF(HW31="",0,IFERROR(VLOOKUP(HW26&amp;HW27&amp;HW28&amp;HW29&amp;HW30&amp;HW31,General!I:J,2,FALSE),0))</f>
        <v>-1</v>
      </c>
      <c r="VI31" s="111">
        <f>IF(HZ31="",0,IFERROR(VLOOKUP(HZ26&amp;HZ27&amp;HZ28&amp;HZ29&amp;HZ30&amp;HZ31,General!I:J,2,FALSE),0))</f>
        <v>-1</v>
      </c>
      <c r="VJ31" s="111">
        <f>IF(FF31="",0,IFERROR(VLOOKUP(FF26&amp;FF27&amp;FF28&amp;FF29&amp;FF30&amp;FF31,General!I:J,2,FALSE),0))</f>
        <v>-1</v>
      </c>
      <c r="VK31" s="111">
        <f>IF(FI31="",0,IFERROR(VLOOKUP(FI26&amp;FI27&amp;FI28&amp;FI29&amp;FI30&amp;FI31,General!I:J,2,FALSE),0))</f>
        <v>1</v>
      </c>
      <c r="VL31" s="111">
        <f>IF(II31="",0,IFERROR(VLOOKUP(II26&amp;II27&amp;II28&amp;II29&amp;II30&amp;II31,General!I:J,2,FALSE),0))</f>
        <v>1</v>
      </c>
      <c r="VM31" s="111">
        <f>IF(IL31="",0,IFERROR(VLOOKUP(IL26&amp;IL27&amp;IL28&amp;IL29&amp;IL30&amp;IL31,General!I:J,2,FALSE),0))</f>
        <v>1</v>
      </c>
      <c r="VN31" s="111">
        <f>IF(IO31="",0,IFERROR(VLOOKUP(IO26&amp;IO27&amp;IO28&amp;IO29&amp;IO30&amp;IO31,General!I:J,2,FALSE),0))</f>
        <v>-1</v>
      </c>
      <c r="VO31" s="111">
        <f>IF(IR31="",0,IFERROR(VLOOKUP(IR26&amp;IR27&amp;IR28&amp;IR29&amp;IR30&amp;IR31,General!I:J,2,FALSE),0))</f>
        <v>-1</v>
      </c>
      <c r="VP31" s="111">
        <f>IF(IU31="",0,IFERROR(VLOOKUP(IU26&amp;IU27&amp;IU28&amp;IU29&amp;IU30&amp;IU31,General!I:J,2,FALSE),0))</f>
        <v>1</v>
      </c>
      <c r="VQ31" s="111">
        <f>IF(IX31="",0,IFERROR(VLOOKUP(IX26&amp;IX27&amp;IX28&amp;IX29&amp;IX30&amp;IX31,General!I:J,2,FALSE),0))</f>
        <v>1</v>
      </c>
      <c r="VR31" s="111">
        <f>IF(JA31="",0,IFERROR(VLOOKUP(JA26&amp;JA27&amp;JA28&amp;JA29&amp;JA30&amp;JA31,General!I:J,2,FALSE),0))</f>
        <v>1</v>
      </c>
      <c r="VS31" s="111">
        <f>IF(JD31="",0,IFERROR(VLOOKUP(JD26&amp;JD27&amp;JD28&amp;JD29&amp;JD30&amp;JD31,General!I:J,2,FALSE),0))</f>
        <v>-1</v>
      </c>
      <c r="VT31" s="111">
        <f>IF(JG31="",0,IFERROR(VLOOKUP(JG26&amp;JG27&amp;JG28&amp;JG29&amp;JG30&amp;JG31,General!I:J,2,FALSE),0))</f>
        <v>1</v>
      </c>
      <c r="VU31" s="111">
        <f>IF(JJ31="",0,IFERROR(VLOOKUP(JJ26&amp;JJ27&amp;JJ28&amp;JJ29&amp;JJ30&amp;JJ31,General!I:J,2,FALSE),0))</f>
        <v>1</v>
      </c>
      <c r="VV31" s="111">
        <f>IF(JM31="",0,IFERROR(VLOOKUP(JM26&amp;JM27&amp;JM28&amp;JM29&amp;JM30&amp;JM31,General!I:J,2,FALSE),0))</f>
        <v>-1</v>
      </c>
      <c r="VW31" s="111">
        <f>IF(JP31="",0,IFERROR(VLOOKUP(JP26&amp;JP27&amp;JP28&amp;JP29&amp;JP30&amp;JP31,General!I:J,2,FALSE),0))</f>
        <v>1</v>
      </c>
      <c r="VX31" s="111">
        <f>IF(JS31="",0,IFERROR(VLOOKUP(JS26&amp;JS27&amp;JS28&amp;JS29&amp;JS30&amp;JS31,General!I:J,2,FALSE),0))</f>
        <v>-1</v>
      </c>
      <c r="VY31" s="111">
        <f>IF(JV31="",0,IFERROR(VLOOKUP(JV26&amp;JV27&amp;JV28&amp;JV29&amp;JV30&amp;JV31,General!I:J,2,FALSE),0))</f>
        <v>1</v>
      </c>
      <c r="VZ31" s="111">
        <f>IF(JY31="",0,IFERROR(VLOOKUP(JY26&amp;JY27&amp;JY28&amp;JY29&amp;JY30&amp;JY31,General!I:J,2,FALSE),0))</f>
        <v>-1</v>
      </c>
      <c r="WA31" s="111">
        <f>IF(KB31="",0,IFERROR(VLOOKUP(KB26&amp;KB27&amp;KB28&amp;KB29&amp;KB30&amp;KB31,General!I:J,2,FALSE),0))</f>
        <v>-1</v>
      </c>
      <c r="WB31" s="111">
        <f>IF(KE31="",0,IFERROR(VLOOKUP(KE26&amp;KE27&amp;KE28&amp;KE29&amp;KE30&amp;KE31,General!I:J,2,FALSE),0))</f>
        <v>1</v>
      </c>
      <c r="WC31" s="111">
        <f>IF(KH31="",0,IFERROR(VLOOKUP(KH26&amp;KH27&amp;KH28&amp;KH29&amp;KH30&amp;KH31,General!I:J,2,FALSE),0))</f>
        <v>1</v>
      </c>
      <c r="WD31" s="111">
        <f>IF(KK31="",0,IFERROR(VLOOKUP(KK26&amp;KK27&amp;KK28&amp;KK29&amp;KK30&amp;KK31,General!I:J,2,FALSE),0))</f>
        <v>1</v>
      </c>
      <c r="WE31" s="111">
        <f>IF(KN31="",0,IFERROR(VLOOKUP(KN26&amp;KN27&amp;KN28&amp;KN29&amp;KN30&amp;KN31,General!I:J,2,FALSE),0))</f>
        <v>1</v>
      </c>
      <c r="WF31" s="111">
        <f>IF(KQ31="",0,IFERROR(VLOOKUP(KQ26&amp;KQ27&amp;KQ28&amp;KQ29&amp;KQ30&amp;KQ31,General!I:J,2,FALSE),0))</f>
        <v>-1</v>
      </c>
      <c r="WG31" s="111">
        <f>IF(KT31="",0,IFERROR(VLOOKUP(KT26&amp;KT27&amp;KT28&amp;KT29&amp;KT30&amp;KT31,General!I:J,2,FALSE),0))</f>
        <v>-1</v>
      </c>
      <c r="WH31" s="111">
        <f>IF(KW31="",0,IFERROR(VLOOKUP(KW26&amp;KW27&amp;KW28&amp;KW29&amp;KW30&amp;KW31,General!I:J,2,FALSE),0))</f>
        <v>1</v>
      </c>
      <c r="WI31" s="111">
        <f>IF(KZ31="",0,IFERROR(VLOOKUP(KZ26&amp;KZ27&amp;KZ28&amp;KZ29&amp;KZ30&amp;KZ31,General!I:J,2,FALSE),0))</f>
        <v>1</v>
      </c>
      <c r="WJ31" s="111">
        <f>IF(LC31="",0,IFERROR(VLOOKUP(LC26&amp;LC27&amp;LC28&amp;LC29&amp;LC30&amp;LC31,General!I:J,2,FALSE),0))</f>
        <v>1</v>
      </c>
      <c r="WK31" s="111">
        <f>IF(LF31="",0,IFERROR(VLOOKUP(LF26&amp;LF27&amp;LF28&amp;LF29&amp;LF30&amp;LF31,General!I:J,2,FALSE),0))</f>
        <v>1</v>
      </c>
      <c r="WL31" s="111">
        <f>IF(LI31="",0,IFERROR(VLOOKUP(LI26&amp;LI27&amp;LI28&amp;LI29&amp;LI30&amp;LI31,General!I:J,2,FALSE),0))</f>
        <v>1</v>
      </c>
      <c r="WM31" s="111">
        <f>IF(LL31="",0,IFERROR(VLOOKUP(LL26&amp;LL27&amp;LL28&amp;LL29&amp;LL30&amp;LL31,General!I:J,2,FALSE),0))</f>
        <v>-1</v>
      </c>
      <c r="WN31" s="111">
        <f>IF(LO31="",0,IFERROR(VLOOKUP(LO26&amp;LO27&amp;LO28&amp;LO29&amp;LO30&amp;LO31,General!I:J,2,FALSE),0))</f>
        <v>-1</v>
      </c>
      <c r="WO31" s="111">
        <f>IF(LR31="",0,IFERROR(VLOOKUP(LR26&amp;LR27&amp;LR28&amp;LR29&amp;LR30&amp;LR31,General!I:J,2,FALSE),0))</f>
        <v>1</v>
      </c>
      <c r="WP31" s="111">
        <f>IF(LU31="",0,IFERROR(VLOOKUP(LU26&amp;LU27&amp;LU28&amp;LU29&amp;LU30&amp;LU31,General!I:J,2,FALSE),0))</f>
        <v>-1</v>
      </c>
      <c r="WQ31" s="111">
        <f>IF(LX31="",0,IFERROR(VLOOKUP(LX26&amp;LX27&amp;LX28&amp;LX29&amp;LX30&amp;LX31,General!I:J,2,FALSE),0))</f>
        <v>-1</v>
      </c>
      <c r="WR31" s="111">
        <f>IF(MA31="",0,IFERROR(VLOOKUP(MA26&amp;MA27&amp;MA28&amp;MA29&amp;MA30&amp;MA31,General!I:J,2,FALSE),0))</f>
        <v>-1</v>
      </c>
      <c r="WS31" s="111">
        <f>IF(MD31="",0,IFERROR(VLOOKUP(MD26&amp;MD27&amp;MD28&amp;MD29&amp;MD30&amp;MD31,General!I:J,2,FALSE),0))</f>
        <v>-1</v>
      </c>
      <c r="WT31" s="111">
        <f>IF(MG31="",0,IFERROR(VLOOKUP(MG26&amp;MG27&amp;MG28&amp;MG29&amp;MG30&amp;MG31,General!I:J,2,FALSE),0))</f>
        <v>1</v>
      </c>
      <c r="WU31" s="111">
        <f>IF(MJ31="",0,IFERROR(VLOOKUP(MJ26&amp;MJ27&amp;MJ28&amp;MJ29&amp;MJ30&amp;MJ31,General!I:J,2,FALSE),0))</f>
        <v>1</v>
      </c>
      <c r="WV31" s="111">
        <f>IF(MM31="",0,IFERROR(VLOOKUP(MM26&amp;MM27&amp;MM28&amp;MM29&amp;MM30&amp;MM31,General!I:J,2,FALSE),0))</f>
        <v>1</v>
      </c>
      <c r="WW31" s="111">
        <f>IF(MP31="",0,IFERROR(VLOOKUP(MP26&amp;MP27&amp;MP28&amp;MP29&amp;MP30&amp;MP31,General!I:J,2,FALSE),0))</f>
        <v>1</v>
      </c>
      <c r="WX31" s="111">
        <f>IF(MS31="",0,IFERROR(VLOOKUP(MS26&amp;MS27&amp;MS28&amp;MS29&amp;MS30&amp;MS31,General!I:J,2,FALSE),0))</f>
        <v>-1</v>
      </c>
      <c r="WY31" s="111">
        <f>IF(MV31="",0,IFERROR(VLOOKUP(MV26&amp;MV27&amp;MV28&amp;MV29&amp;MV30&amp;MV31,General!I:J,2,FALSE),0))</f>
        <v>-1</v>
      </c>
      <c r="WZ31" s="111">
        <f>IF(MY31="",0,IFERROR(VLOOKUP(MY26&amp;MY27&amp;MY28&amp;MY29&amp;MY30&amp;MY31,General!I:J,2,FALSE),0))</f>
        <v>1</v>
      </c>
      <c r="XA31" s="111">
        <f>IF(NB31="",0,IFERROR(VLOOKUP(NB26&amp;NB27&amp;NB28&amp;NB29&amp;NB30&amp;NB31,General!I:J,2,FALSE),0))</f>
        <v>1</v>
      </c>
      <c r="XB31" s="111">
        <f>IF(NE31="",0,IFERROR(VLOOKUP(NE26&amp;NE27&amp;NE28&amp;NE29&amp;NE30&amp;NE31,General!I:J,2,FALSE),0))</f>
        <v>1</v>
      </c>
      <c r="XC31" s="111">
        <f>IF(NH31="",0,IFERROR(VLOOKUP(NH26&amp;NH27&amp;NH28&amp;NH29&amp;NH30&amp;NH31,General!I:J,2,FALSE),0))</f>
        <v>-1</v>
      </c>
      <c r="XD31" s="111">
        <f>IF(NK31="",0,IFERROR(VLOOKUP(NK26&amp;NK27&amp;NK28&amp;NK29&amp;NK30&amp;NK31,General!I:J,2,FALSE),0))</f>
        <v>-1</v>
      </c>
      <c r="XE31" s="109">
        <f>IF(NN31="",0,IFERROR(VLOOKUP(NN26&amp;NN27&amp;NN28&amp;NN29&amp;NN30&amp;NN31,General!I:J,2,FALSE),0))</f>
        <v>1</v>
      </c>
      <c r="XF31" s="155">
        <f>IF(EB31="",0,IFERROR(VLOOKUP(EB26&amp;EB27&amp;EB28&amp;EB29&amp;EB30&amp;EB31,General!I:J,2,FALSE),0))</f>
        <v>1</v>
      </c>
      <c r="XG31" s="109">
        <v>0</v>
      </c>
      <c r="XH31" s="114" t="str">
        <f t="shared" si="486"/>
        <v/>
      </c>
      <c r="XI31" s="114" t="str">
        <f t="shared" ca="1" si="342"/>
        <v>N</v>
      </c>
      <c r="XJ31" s="114" t="str">
        <f t="shared" ca="1" si="343"/>
        <v>N</v>
      </c>
      <c r="XK31" s="114" t="str">
        <f t="shared" si="344"/>
        <v>N</v>
      </c>
      <c r="XL31" s="114" t="str">
        <f t="shared" si="345"/>
        <v/>
      </c>
      <c r="XM31" s="150" t="str">
        <f t="shared" si="346"/>
        <v/>
      </c>
      <c r="XN31" s="114" t="str">
        <f t="shared" si="347"/>
        <v/>
      </c>
      <c r="XO31" s="114" t="str">
        <f t="shared" si="348"/>
        <v/>
      </c>
      <c r="XP31" s="114" t="str">
        <f t="shared" si="349"/>
        <v/>
      </c>
      <c r="XQ31" s="114" t="str">
        <f t="shared" si="350"/>
        <v/>
      </c>
      <c r="XR31" s="114" t="str">
        <f t="shared" si="351"/>
        <v/>
      </c>
      <c r="XS31" s="114" t="str">
        <f t="shared" si="3"/>
        <v/>
      </c>
      <c r="XT31" s="114">
        <f t="shared" si="4"/>
        <v>1</v>
      </c>
      <c r="XU31" s="114" t="str">
        <f t="shared" si="540"/>
        <v>00012</v>
      </c>
      <c r="XV31" s="114" t="str">
        <f t="shared" si="540"/>
        <v>23400</v>
      </c>
      <c r="XW31" s="114" t="str">
        <f t="shared" si="487"/>
        <v>000012</v>
      </c>
      <c r="XX31" s="114" t="str">
        <f t="shared" si="487"/>
        <v>123400</v>
      </c>
      <c r="XY31" s="114" t="str">
        <f t="shared" si="488"/>
        <v>B</v>
      </c>
      <c r="XZ31" s="114" t="str">
        <f t="shared" si="489"/>
        <v>P</v>
      </c>
      <c r="YA31" s="114" t="str">
        <f t="shared" ca="1" si="353"/>
        <v/>
      </c>
      <c r="YB31" s="114" t="str">
        <f t="shared" ca="1" si="354"/>
        <v/>
      </c>
      <c r="YC31" s="114" t="str">
        <f t="shared" ca="1" si="355"/>
        <v>1</v>
      </c>
      <c r="YD31" s="114" t="str">
        <f t="shared" ca="1" si="356"/>
        <v/>
      </c>
      <c r="YE31" s="114" t="str">
        <f t="shared" si="357"/>
        <v>0</v>
      </c>
      <c r="YF31" s="114" t="str">
        <f t="shared" si="358"/>
        <v/>
      </c>
      <c r="YG31" s="114" t="str">
        <f t="shared" ca="1" si="490"/>
        <v/>
      </c>
      <c r="YH31" s="114" t="str">
        <f t="shared" ca="1" si="491"/>
        <v/>
      </c>
      <c r="YI31" s="114" t="str">
        <f t="shared" si="492"/>
        <v/>
      </c>
      <c r="YJ31" s="114" t="str">
        <f t="shared" si="359"/>
        <v/>
      </c>
      <c r="YK31" s="114"/>
      <c r="YL31" s="114">
        <v>0</v>
      </c>
      <c r="YM31" s="114">
        <v>0</v>
      </c>
      <c r="YN31" s="114">
        <v>0</v>
      </c>
      <c r="YO31" s="114">
        <v>0</v>
      </c>
      <c r="YP31" s="114">
        <v>2</v>
      </c>
      <c r="YQ31" s="98"/>
      <c r="YR31" s="114">
        <v>0</v>
      </c>
      <c r="YS31" s="114">
        <v>0</v>
      </c>
      <c r="YU31" s="151">
        <f>LARGE(NS31:RN31,1)</f>
        <v>10</v>
      </c>
      <c r="YV31" s="1">
        <f>LARGE(NS31:RN31,2)</f>
        <v>10</v>
      </c>
      <c r="YW31" s="1">
        <f>LARGE(NS31:RN31,3)</f>
        <v>10</v>
      </c>
      <c r="YX31" s="1">
        <f>LARGE(NS31:RN31,4)</f>
        <v>10</v>
      </c>
      <c r="YY31" s="1">
        <f>LARGE(NS31:RN31,5)</f>
        <v>10</v>
      </c>
      <c r="YZ31" s="1" t="str">
        <f>IF(M30="","",INDEX($NS$4:$RN$4,MATCH(YU30,$NS30:$RN30,0)))</f>
        <v>ED</v>
      </c>
      <c r="ZA31" s="1" t="str">
        <f>IF(M30="","",INDEX($NS$4:$RN$4,MATCH(YV30,$NS30:$RN30,0)))</f>
        <v>ED</v>
      </c>
      <c r="ZB31" s="1" t="str">
        <f>IF(M30="","",INDEX($NS$4:$RN$4,MATCH(YW30,$NS30:$RN30,0)))</f>
        <v>ED</v>
      </c>
      <c r="ZC31" s="1" t="str">
        <f>IF(M30="","",INDEX($NS$4:$RN$4,MATCH(YX30,$NS30:$RN30,0)))</f>
        <v>ED</v>
      </c>
      <c r="ZD31" s="1" t="str">
        <f>IF(M30="","",INDEX($NS$4:$RN$4,MATCH(YY30,$NS30:$RN30,0)))</f>
        <v>ED</v>
      </c>
      <c r="ZE31" s="1" t="str" cm="1">
        <f t="array" aca="1" ref="ZE31" ca="1">IF(INDIRECT(VLOOKUP(ZE30,General!AC:AE,3,FALSE)&amp;RO30)&gt;=9,ZE30,YZ31)</f>
        <v>GF</v>
      </c>
      <c r="ZF31" s="1" t="str" cm="1">
        <f t="array" aca="1" ref="ZF31" ca="1">IF(AND(INDIRECT(VLOOKUP(ZF30,General!AC:AE,3,FALSE)&amp;RO30)&gt;1,ZF30&lt;&gt;ZE31),ZF30,IF(YZ31&lt;&gt;ZE31,YZ31,IF(AND(YZ31=ZA31,YZ31=ZB31),ZC31,IF(YZ31=ZA31,ZB31,ZA31))))</f>
        <v>DX</v>
      </c>
      <c r="ZG31" s="1" t="str">
        <f t="shared" si="503"/>
        <v>CT</v>
      </c>
      <c r="ZH31" s="1" t="str" cm="1">
        <f t="array" aca="1" ref="ZH31" ca="1">INDIRECT(ZE31&amp;RO31)</f>
        <v>B</v>
      </c>
      <c r="ZI31" s="1" t="str" cm="1">
        <f t="array" aca="1" ref="ZI31" ca="1">INDIRECT(ZF31&amp;RO31)</f>
        <v>P</v>
      </c>
      <c r="ZJ31" s="1" t="str" cm="1">
        <f t="array" aca="1" ref="ZJ31" ca="1">INDIRECT(ZG31&amp;RO31)</f>
        <v>B</v>
      </c>
      <c r="ZK31" s="1" t="str">
        <f ca="1">VLOOKUP(ZE31,General!AF:AG,2,FALSE)</f>
        <v>S37</v>
      </c>
      <c r="ZL31" s="1" t="str">
        <f ca="1">VLOOKUP(ZF31,General!AF:AG,2,FALSE)</f>
        <v xml:space="preserve">L5O </v>
      </c>
      <c r="ZM31" s="1" t="str">
        <f>VLOOKUP(ZG31,General!AF:AG,2,FALSE)</f>
        <v>T</v>
      </c>
      <c r="ZN31" s="1" t="str">
        <f t="shared" ca="1" si="504"/>
        <v>Y</v>
      </c>
      <c r="ZO31" s="1" t="str">
        <f t="shared" ca="1" si="505"/>
        <v>Y</v>
      </c>
      <c r="ZP31" s="1" t="str">
        <f t="shared" si="506"/>
        <v>Y</v>
      </c>
      <c r="ZR31" s="1">
        <f t="shared" si="1"/>
        <v>1</v>
      </c>
    </row>
    <row r="32" spans="1:694" ht="15.75" thickBot="1">
      <c r="A32" s="1">
        <v>18</v>
      </c>
      <c r="B32" s="9" t="str">
        <f t="shared" ca="1" si="509"/>
        <v>P1</v>
      </c>
      <c r="C32" s="54" t="str">
        <f t="shared" ca="1" si="510"/>
        <v/>
      </c>
      <c r="D32" s="49" t="str">
        <f t="shared" ca="1" si="511"/>
        <v>B</v>
      </c>
      <c r="E32" s="50" t="str">
        <f t="shared" ca="1" si="511"/>
        <v/>
      </c>
      <c r="F32" s="8" t="str">
        <f t="shared" ca="1" si="512"/>
        <v>W</v>
      </c>
      <c r="H32" s="57"/>
      <c r="I32" s="49"/>
      <c r="J32" s="50"/>
      <c r="K32" s="8"/>
      <c r="L32" s="32"/>
      <c r="M32" s="68" t="s">
        <v>5</v>
      </c>
      <c r="O32" s="11">
        <v>0</v>
      </c>
      <c r="P32" s="12">
        <v>0</v>
      </c>
      <c r="Q32" s="23">
        <v>0</v>
      </c>
      <c r="R32" s="48">
        <v>0</v>
      </c>
      <c r="S32" s="48">
        <f t="shared" ca="1" si="513"/>
        <v>1</v>
      </c>
      <c r="T32" s="65" t="str">
        <f t="shared" ca="1" si="514"/>
        <v/>
      </c>
      <c r="U32" s="4">
        <f ca="1">IF(M32="","",IF(B32="NB",U31,IF(T32="",SUM($T$5:$T32)+S32,SUM($T$5:$T32))))</f>
        <v>35</v>
      </c>
      <c r="V32" s="61" t="str">
        <f t="shared" ca="1" si="0"/>
        <v/>
      </c>
      <c r="W32" s="35">
        <f t="shared" ca="1" si="515"/>
        <v>1</v>
      </c>
      <c r="X32" s="37" t="str">
        <f t="shared" ca="1" si="516"/>
        <v>W</v>
      </c>
      <c r="Y32" s="9" t="str">
        <f t="shared" ca="1" si="16"/>
        <v>D</v>
      </c>
      <c r="Z32" s="4" t="str">
        <f t="shared" si="17"/>
        <v>D</v>
      </c>
      <c r="AA32" s="4" t="str">
        <f t="shared" si="18"/>
        <v>C</v>
      </c>
      <c r="AB32" s="4" t="str">
        <f t="shared" ca="1" si="494"/>
        <v>W</v>
      </c>
      <c r="AC32" s="4">
        <f t="shared" si="495"/>
        <v>0</v>
      </c>
      <c r="AD32" s="4">
        <f t="shared" si="496"/>
        <v>0</v>
      </c>
      <c r="AE32" s="1" t="str">
        <f t="shared" ca="1" si="25"/>
        <v>B</v>
      </c>
      <c r="AF32" s="1" t="str">
        <f t="shared" ca="1" si="26"/>
        <v/>
      </c>
      <c r="AG32" s="1" t="str">
        <f t="shared" ca="1" si="497"/>
        <v>B</v>
      </c>
      <c r="AH32" s="1" t="str">
        <f t="shared" ca="1" si="27"/>
        <v/>
      </c>
      <c r="AI32" s="1" t="str">
        <f t="shared" ca="1" si="28"/>
        <v/>
      </c>
      <c r="AJ32" s="1" t="str">
        <f t="shared" ca="1" si="29"/>
        <v>B</v>
      </c>
      <c r="AK32" s="1">
        <f t="shared" ca="1" si="360"/>
        <v>1</v>
      </c>
      <c r="AL32" s="1">
        <f t="shared" ca="1" si="361"/>
        <v>0</v>
      </c>
      <c r="AM32" s="1">
        <f t="shared" ca="1" si="9"/>
        <v>10</v>
      </c>
      <c r="AN32" s="1">
        <f t="shared" ca="1" si="30"/>
        <v>1</v>
      </c>
      <c r="AO32" s="1" t="str">
        <f t="shared" ca="1" si="526"/>
        <v>S</v>
      </c>
      <c r="AP32" s="1" t="str">
        <f t="shared" ca="1" si="31"/>
        <v>Y</v>
      </c>
      <c r="AQ32" s="1" t="str">
        <f t="shared" si="32"/>
        <v>N</v>
      </c>
      <c r="AR32" s="1" t="str">
        <f t="shared" si="33"/>
        <v>N</v>
      </c>
      <c r="AS32" s="1">
        <f t="shared" ca="1" si="34"/>
        <v>1</v>
      </c>
      <c r="AT32" s="14" t="str">
        <f t="shared" ca="1" si="362"/>
        <v>N</v>
      </c>
      <c r="AU32" s="1" t="str">
        <f t="shared" ca="1" si="35"/>
        <v>N</v>
      </c>
      <c r="AV32" s="1" t="str">
        <f t="shared" ca="1" si="36"/>
        <v>N</v>
      </c>
      <c r="AW32" s="1" t="str">
        <f t="shared" ca="1" si="37"/>
        <v>N</v>
      </c>
      <c r="AX32" s="1" t="str">
        <f t="shared" ca="1" si="38"/>
        <v>B</v>
      </c>
      <c r="AY32" s="1" t="str">
        <f t="shared" si="39"/>
        <v/>
      </c>
      <c r="AZ32" s="1">
        <f t="shared" si="10"/>
        <v>1</v>
      </c>
      <c r="BA32" s="1" t="str">
        <f t="shared" si="11"/>
        <v/>
      </c>
      <c r="BB32" s="1" t="str">
        <f t="shared" si="538"/>
        <v>00120</v>
      </c>
      <c r="BC32" s="1" t="str">
        <f t="shared" si="538"/>
        <v>34001</v>
      </c>
      <c r="BD32" s="1" t="str">
        <f t="shared" si="363"/>
        <v>000120</v>
      </c>
      <c r="BE32" s="1" t="str">
        <f t="shared" si="363"/>
        <v>234001</v>
      </c>
      <c r="BF32" s="1" t="str">
        <f t="shared" si="364"/>
        <v>B</v>
      </c>
      <c r="BG32" s="1" t="str">
        <f t="shared" ca="1" si="41"/>
        <v>L4W</v>
      </c>
      <c r="BH32" s="1" t="str">
        <f t="shared" ca="1" si="365"/>
        <v>B</v>
      </c>
      <c r="BI32" s="1" t="str">
        <f t="shared" ca="1" si="42"/>
        <v/>
      </c>
      <c r="BJ32" s="1" t="str">
        <f t="shared" ca="1" si="366"/>
        <v>B</v>
      </c>
      <c r="BK32" s="1" t="str">
        <f t="shared" ca="1" si="43"/>
        <v>0</v>
      </c>
      <c r="BL32" s="1" t="str">
        <f t="shared" ca="1" si="367"/>
        <v>B</v>
      </c>
      <c r="BM32" s="1">
        <f t="shared" ca="1" si="368"/>
        <v>1</v>
      </c>
      <c r="BN32" s="1">
        <f t="shared" ca="1" si="369"/>
        <v>1</v>
      </c>
      <c r="BO32" s="1">
        <f t="shared" ca="1" si="370"/>
        <v>1</v>
      </c>
      <c r="BR32" s="1">
        <f>General!A30</f>
        <v>0</v>
      </c>
      <c r="BS32" s="1">
        <f>General!B30</f>
        <v>0</v>
      </c>
      <c r="BT32" s="1">
        <f>General!C30</f>
        <v>0</v>
      </c>
      <c r="BU32" s="1">
        <f>General!D30</f>
        <v>0</v>
      </c>
      <c r="BW32" s="1" t="str">
        <f>General!F30</f>
        <v>WWWW</v>
      </c>
      <c r="BX32" s="1">
        <f>General!G30</f>
        <v>1</v>
      </c>
      <c r="BZ32" s="1">
        <f t="shared" si="2"/>
        <v>1</v>
      </c>
      <c r="CA32" s="1" t="str">
        <f t="shared" ref="CA32" si="546">CH32</f>
        <v>P</v>
      </c>
      <c r="CB32" s="110" t="str">
        <f t="shared" si="44"/>
        <v>B</v>
      </c>
      <c r="CC32" s="111" t="str">
        <f t="shared" si="45"/>
        <v>N</v>
      </c>
      <c r="CD32" s="109">
        <f t="shared" si="46"/>
        <v>-5</v>
      </c>
      <c r="CE32" s="110" t="str">
        <f t="shared" si="47"/>
        <v>P</v>
      </c>
      <c r="CF32" s="111" t="str">
        <f t="shared" si="48"/>
        <v>Y</v>
      </c>
      <c r="CG32" s="109">
        <f t="shared" si="49"/>
        <v>5</v>
      </c>
      <c r="CH32" s="110" t="str">
        <f t="shared" si="50"/>
        <v>P</v>
      </c>
      <c r="CI32" s="111" t="str">
        <f t="shared" si="51"/>
        <v>Y</v>
      </c>
      <c r="CJ32" s="109">
        <f t="shared" si="52"/>
        <v>1</v>
      </c>
      <c r="CK32" s="110" t="str">
        <f t="shared" si="53"/>
        <v>B</v>
      </c>
      <c r="CL32" s="111" t="str">
        <f t="shared" si="54"/>
        <v>N</v>
      </c>
      <c r="CM32" s="109">
        <f t="shared" si="55"/>
        <v>-1</v>
      </c>
      <c r="CN32" s="110" t="str">
        <f t="shared" si="371"/>
        <v>B</v>
      </c>
      <c r="CO32" s="111" t="str">
        <f t="shared" si="56"/>
        <v>N</v>
      </c>
      <c r="CP32" s="109">
        <f t="shared" si="57"/>
        <v>-5</v>
      </c>
      <c r="CQ32" s="110" t="str">
        <f t="shared" si="58"/>
        <v>P</v>
      </c>
      <c r="CR32" s="111" t="str">
        <f t="shared" si="59"/>
        <v>Y</v>
      </c>
      <c r="CS32" s="109">
        <f t="shared" si="60"/>
        <v>-1</v>
      </c>
      <c r="CT32" s="110" t="str">
        <f t="shared" si="61"/>
        <v>B</v>
      </c>
      <c r="CU32" s="111" t="str">
        <f t="shared" si="62"/>
        <v>N</v>
      </c>
      <c r="CV32" s="109">
        <f t="shared" si="63"/>
        <v>1</v>
      </c>
      <c r="CW32" s="110" t="str">
        <f t="shared" si="64"/>
        <v>P</v>
      </c>
      <c r="CX32" s="111" t="str">
        <f t="shared" si="65"/>
        <v>Y</v>
      </c>
      <c r="CY32" s="112">
        <f t="shared" si="66"/>
        <v>5</v>
      </c>
      <c r="CZ32" s="110" t="str">
        <f t="shared" si="67"/>
        <v>B</v>
      </c>
      <c r="DA32" s="111" t="str">
        <f t="shared" si="68"/>
        <v>N</v>
      </c>
      <c r="DB32" s="109">
        <f t="shared" si="69"/>
        <v>-3</v>
      </c>
      <c r="DC32" s="110" t="str">
        <f t="shared" si="70"/>
        <v>B</v>
      </c>
      <c r="DD32" s="111" t="str">
        <f t="shared" si="71"/>
        <v>N</v>
      </c>
      <c r="DE32" s="109">
        <f t="shared" si="72"/>
        <v>1</v>
      </c>
      <c r="DF32" s="110" t="str">
        <f t="shared" si="73"/>
        <v>P</v>
      </c>
      <c r="DG32" s="111" t="str">
        <f t="shared" si="74"/>
        <v>Y</v>
      </c>
      <c r="DH32" s="109">
        <f t="shared" si="75"/>
        <v>-1</v>
      </c>
      <c r="DI32" s="110" t="str">
        <f t="shared" si="76"/>
        <v>P</v>
      </c>
      <c r="DJ32" s="111" t="str">
        <f t="shared" si="77"/>
        <v>Y</v>
      </c>
      <c r="DK32" s="109">
        <f t="shared" si="78"/>
        <v>1</v>
      </c>
      <c r="DL32" s="110" t="str">
        <f t="shared" si="79"/>
        <v>B</v>
      </c>
      <c r="DM32" s="111" t="str">
        <f t="shared" si="80"/>
        <v>N</v>
      </c>
      <c r="DN32" s="109">
        <f t="shared" si="81"/>
        <v>-1</v>
      </c>
      <c r="DO32" s="110" t="str">
        <f t="shared" si="82"/>
        <v>B</v>
      </c>
      <c r="DP32" s="111" t="str">
        <f t="shared" si="83"/>
        <v>N</v>
      </c>
      <c r="DQ32" s="109">
        <f t="shared" si="84"/>
        <v>-7</v>
      </c>
      <c r="DR32" s="110" t="str">
        <f t="shared" si="85"/>
        <v>P</v>
      </c>
      <c r="DS32" s="111" t="str">
        <f t="shared" si="86"/>
        <v>Y</v>
      </c>
      <c r="DT32" s="109">
        <f t="shared" si="87"/>
        <v>7</v>
      </c>
      <c r="DU32" s="110" t="str">
        <f t="shared" si="88"/>
        <v>B</v>
      </c>
      <c r="DV32" s="111" t="str">
        <f t="shared" si="89"/>
        <v>N</v>
      </c>
      <c r="DW32" s="109">
        <f t="shared" si="90"/>
        <v>-9</v>
      </c>
      <c r="DX32" s="110" t="str">
        <f t="shared" si="91"/>
        <v>P</v>
      </c>
      <c r="DY32" s="111" t="str">
        <f t="shared" si="92"/>
        <v>Y</v>
      </c>
      <c r="DZ32" s="109">
        <f t="shared" si="93"/>
        <v>9</v>
      </c>
      <c r="EA32" s="110" t="str">
        <f t="shared" si="94"/>
        <v>P</v>
      </c>
      <c r="EB32" s="111" t="str">
        <f t="shared" si="95"/>
        <v>Y</v>
      </c>
      <c r="EC32" s="109">
        <f t="shared" si="96"/>
        <v>3</v>
      </c>
      <c r="ED32" s="110" t="str">
        <f t="shared" si="372"/>
        <v>P</v>
      </c>
      <c r="EE32" s="111" t="str">
        <f t="shared" si="97"/>
        <v>Y</v>
      </c>
      <c r="EF32" s="109">
        <f t="shared" si="98"/>
        <v>10</v>
      </c>
      <c r="EG32" s="110" t="str">
        <f t="shared" si="99"/>
        <v>B</v>
      </c>
      <c r="EH32" s="111" t="str">
        <f t="shared" si="100"/>
        <v>N</v>
      </c>
      <c r="EI32" s="109">
        <f t="shared" si="101"/>
        <v>5</v>
      </c>
      <c r="EJ32" s="108" t="str">
        <f t="shared" si="102"/>
        <v>P</v>
      </c>
      <c r="EK32" s="111" t="str">
        <f t="shared" si="103"/>
        <v>Y</v>
      </c>
      <c r="EL32" s="109">
        <f t="shared" si="104"/>
        <v>-5</v>
      </c>
      <c r="EM32" s="110" t="str">
        <f t="shared" si="105"/>
        <v>B</v>
      </c>
      <c r="EN32" s="111" t="str">
        <f t="shared" si="106"/>
        <v>N</v>
      </c>
      <c r="EO32" s="109">
        <f t="shared" si="107"/>
        <v>5</v>
      </c>
      <c r="EP32" s="110" t="str">
        <f t="shared" si="373"/>
        <v>B</v>
      </c>
      <c r="EQ32" s="111" t="str">
        <f t="shared" si="108"/>
        <v>N</v>
      </c>
      <c r="ER32" s="109">
        <f t="shared" si="109"/>
        <v>-5</v>
      </c>
      <c r="ES32" s="110" t="str">
        <f t="shared" si="110"/>
        <v>P</v>
      </c>
      <c r="ET32" s="111" t="str">
        <f t="shared" si="111"/>
        <v>Y</v>
      </c>
      <c r="EU32" s="109">
        <f t="shared" si="112"/>
        <v>-1</v>
      </c>
      <c r="EV32" s="110" t="str">
        <f t="shared" si="113"/>
        <v>B</v>
      </c>
      <c r="EW32" s="111" t="str">
        <f t="shared" si="114"/>
        <v>N</v>
      </c>
      <c r="EX32" s="109">
        <f t="shared" si="115"/>
        <v>1</v>
      </c>
      <c r="EY32" s="110" t="str">
        <f t="shared" si="116"/>
        <v>P</v>
      </c>
      <c r="EZ32" s="111" t="str">
        <f t="shared" si="117"/>
        <v>Y</v>
      </c>
      <c r="FA32" s="112">
        <f t="shared" si="118"/>
        <v>5</v>
      </c>
      <c r="FB32" s="110" t="str">
        <f t="shared" si="119"/>
        <v>B</v>
      </c>
      <c r="FC32" s="111" t="str">
        <f t="shared" si="120"/>
        <v>N</v>
      </c>
      <c r="FD32" s="109">
        <f t="shared" si="121"/>
        <v>5</v>
      </c>
      <c r="FE32" s="110" t="str">
        <f t="shared" si="122"/>
        <v>B</v>
      </c>
      <c r="FF32" s="111" t="str">
        <f t="shared" si="123"/>
        <v>N</v>
      </c>
      <c r="FG32" s="109">
        <f t="shared" si="124"/>
        <v>1</v>
      </c>
      <c r="FH32" s="110" t="str">
        <f t="shared" si="125"/>
        <v>P</v>
      </c>
      <c r="FI32" s="111" t="str">
        <f t="shared" si="126"/>
        <v>Y</v>
      </c>
      <c r="FJ32" s="109">
        <f t="shared" si="127"/>
        <v>-1</v>
      </c>
      <c r="FK32" s="110" t="str">
        <f t="shared" si="128"/>
        <v>P</v>
      </c>
      <c r="FL32" s="111" t="str">
        <f t="shared" si="129"/>
        <v>Y</v>
      </c>
      <c r="FM32" s="109">
        <f t="shared" si="130"/>
        <v>1</v>
      </c>
      <c r="FN32" s="110" t="str">
        <f t="shared" si="131"/>
        <v>B</v>
      </c>
      <c r="FO32" s="111" t="str">
        <f t="shared" si="132"/>
        <v>N</v>
      </c>
      <c r="FP32" s="109">
        <f t="shared" si="133"/>
        <v>-1</v>
      </c>
      <c r="FQ32" s="110" t="str">
        <f t="shared" si="134"/>
        <v>B</v>
      </c>
      <c r="FR32" s="111" t="str">
        <f t="shared" si="135"/>
        <v>N</v>
      </c>
      <c r="FS32" s="109">
        <f t="shared" si="136"/>
        <v>-7</v>
      </c>
      <c r="FT32" s="110" t="str">
        <f t="shared" si="137"/>
        <v>P</v>
      </c>
      <c r="FU32" s="111" t="str">
        <f t="shared" si="138"/>
        <v>Y</v>
      </c>
      <c r="FV32" s="109">
        <f t="shared" si="139"/>
        <v>7</v>
      </c>
      <c r="FW32" s="110" t="str">
        <f t="shared" si="140"/>
        <v>B</v>
      </c>
      <c r="FX32" s="111" t="str">
        <f t="shared" si="141"/>
        <v>N</v>
      </c>
      <c r="FY32" s="109">
        <f t="shared" si="142"/>
        <v>-9</v>
      </c>
      <c r="FZ32" s="110" t="str">
        <f t="shared" si="143"/>
        <v>P</v>
      </c>
      <c r="GA32" s="111" t="str">
        <f t="shared" si="144"/>
        <v>Y</v>
      </c>
      <c r="GB32" s="109">
        <f t="shared" si="145"/>
        <v>9</v>
      </c>
      <c r="GC32" s="110" t="str">
        <f t="shared" si="146"/>
        <v>P</v>
      </c>
      <c r="GD32" s="111" t="str">
        <f t="shared" si="147"/>
        <v>Y</v>
      </c>
      <c r="GE32" s="109">
        <f t="shared" si="148"/>
        <v>-5</v>
      </c>
      <c r="GF32" s="110" t="str">
        <f t="shared" si="149"/>
        <v>P</v>
      </c>
      <c r="GG32" s="111" t="str">
        <f t="shared" si="150"/>
        <v>Y</v>
      </c>
      <c r="GH32" s="109">
        <f t="shared" si="151"/>
        <v>10</v>
      </c>
      <c r="GI32" s="110" t="str">
        <f t="shared" si="152"/>
        <v>B</v>
      </c>
      <c r="GJ32" s="111" t="str">
        <f t="shared" si="153"/>
        <v>N</v>
      </c>
      <c r="GK32" s="109">
        <f t="shared" si="154"/>
        <v>5</v>
      </c>
      <c r="GL32" s="110" t="str">
        <f t="shared" si="374"/>
        <v>B</v>
      </c>
      <c r="GM32" s="111" t="str">
        <f t="shared" si="155"/>
        <v>N</v>
      </c>
      <c r="GN32" s="109">
        <f t="shared" si="156"/>
        <v>-5</v>
      </c>
      <c r="GO32" s="110" t="str">
        <f t="shared" si="157"/>
        <v>P</v>
      </c>
      <c r="GP32" s="111" t="str">
        <f t="shared" si="158"/>
        <v>Y</v>
      </c>
      <c r="GQ32" s="109">
        <f t="shared" si="159"/>
        <v>-1</v>
      </c>
      <c r="GR32" s="110" t="str">
        <f t="shared" si="160"/>
        <v>B</v>
      </c>
      <c r="GS32" s="111" t="str">
        <f t="shared" si="161"/>
        <v>N</v>
      </c>
      <c r="GT32" s="109">
        <f t="shared" si="162"/>
        <v>1</v>
      </c>
      <c r="GU32" s="110" t="str">
        <f t="shared" si="163"/>
        <v>P</v>
      </c>
      <c r="GV32" s="111" t="str">
        <f t="shared" si="164"/>
        <v>Y</v>
      </c>
      <c r="GW32" s="112">
        <f t="shared" si="165"/>
        <v>5</v>
      </c>
      <c r="GX32" s="110" t="str">
        <f t="shared" si="166"/>
        <v>B</v>
      </c>
      <c r="GY32" s="111" t="str">
        <f t="shared" si="167"/>
        <v>N</v>
      </c>
      <c r="GZ32" s="109">
        <f t="shared" si="168"/>
        <v>5</v>
      </c>
      <c r="HA32" s="110" t="str">
        <f t="shared" si="169"/>
        <v>B</v>
      </c>
      <c r="HB32" s="111" t="str">
        <f t="shared" si="170"/>
        <v>N</v>
      </c>
      <c r="HC32" s="109">
        <f t="shared" si="171"/>
        <v>1</v>
      </c>
      <c r="HD32" s="110" t="str">
        <f t="shared" si="172"/>
        <v>P</v>
      </c>
      <c r="HE32" s="111" t="str">
        <f t="shared" si="173"/>
        <v>Y</v>
      </c>
      <c r="HF32" s="109">
        <f t="shared" si="174"/>
        <v>-1</v>
      </c>
      <c r="HG32" s="110" t="str">
        <f t="shared" si="175"/>
        <v>P</v>
      </c>
      <c r="HH32" s="111" t="str">
        <f t="shared" si="176"/>
        <v>Y</v>
      </c>
      <c r="HI32" s="109">
        <f t="shared" si="177"/>
        <v>1</v>
      </c>
      <c r="HJ32" s="110" t="str">
        <f t="shared" si="178"/>
        <v>B</v>
      </c>
      <c r="HK32" s="111" t="str">
        <f t="shared" si="179"/>
        <v>N</v>
      </c>
      <c r="HL32" s="109">
        <f t="shared" si="180"/>
        <v>-1</v>
      </c>
      <c r="HM32" s="110" t="str">
        <f t="shared" si="181"/>
        <v>B</v>
      </c>
      <c r="HN32" s="111" t="str">
        <f t="shared" si="182"/>
        <v>N</v>
      </c>
      <c r="HO32" s="109">
        <f t="shared" si="183"/>
        <v>-7</v>
      </c>
      <c r="HP32" s="110" t="str">
        <f t="shared" si="184"/>
        <v>P</v>
      </c>
      <c r="HQ32" s="111" t="str">
        <f t="shared" si="185"/>
        <v>Y</v>
      </c>
      <c r="HR32" s="109">
        <f t="shared" si="186"/>
        <v>7</v>
      </c>
      <c r="HS32" s="110" t="str">
        <f t="shared" si="187"/>
        <v>B</v>
      </c>
      <c r="HT32" s="111" t="str">
        <f t="shared" si="188"/>
        <v>N</v>
      </c>
      <c r="HU32" s="109">
        <f t="shared" si="189"/>
        <v>-9</v>
      </c>
      <c r="HV32" s="110" t="str">
        <f t="shared" si="190"/>
        <v>P</v>
      </c>
      <c r="HW32" s="111" t="str">
        <f t="shared" si="191"/>
        <v>Y</v>
      </c>
      <c r="HX32" s="109">
        <f t="shared" si="192"/>
        <v>9</v>
      </c>
      <c r="HY32" s="110" t="str">
        <f t="shared" si="193"/>
        <v>P</v>
      </c>
      <c r="HZ32" s="111" t="str">
        <f t="shared" si="194"/>
        <v>Y</v>
      </c>
      <c r="IA32" s="109">
        <f t="shared" si="195"/>
        <v>-5</v>
      </c>
      <c r="IB32" s="110" t="str">
        <f t="shared" si="196"/>
        <v>P</v>
      </c>
      <c r="IC32" s="111" t="str">
        <f t="shared" si="197"/>
        <v>Y</v>
      </c>
      <c r="ID32" s="109">
        <f t="shared" si="198"/>
        <v>1</v>
      </c>
      <c r="IE32" s="110" t="str">
        <f t="shared" si="199"/>
        <v>B</v>
      </c>
      <c r="IF32" s="111" t="str">
        <f t="shared" si="200"/>
        <v>N</v>
      </c>
      <c r="IG32" s="109">
        <f t="shared" si="201"/>
        <v>-1</v>
      </c>
      <c r="IH32" s="110" t="str">
        <f t="shared" si="202"/>
        <v>B</v>
      </c>
      <c r="II32" s="111" t="str">
        <f t="shared" si="203"/>
        <v>N</v>
      </c>
      <c r="IJ32" s="109">
        <f t="shared" si="204"/>
        <v>5</v>
      </c>
      <c r="IK32" s="110" t="str">
        <f t="shared" si="205"/>
        <v>B</v>
      </c>
      <c r="IL32" s="111" t="str">
        <f t="shared" si="206"/>
        <v>N</v>
      </c>
      <c r="IM32" s="109">
        <f t="shared" si="207"/>
        <v>5</v>
      </c>
      <c r="IN32" s="110" t="str">
        <f t="shared" si="375"/>
        <v>B</v>
      </c>
      <c r="IO32" s="111" t="str">
        <f t="shared" si="208"/>
        <v>N</v>
      </c>
      <c r="IP32" s="109">
        <f t="shared" si="209"/>
        <v>-5</v>
      </c>
      <c r="IQ32" s="110" t="str">
        <f t="shared" si="210"/>
        <v>P</v>
      </c>
      <c r="IR32" s="111" t="str">
        <f t="shared" si="211"/>
        <v>Y</v>
      </c>
      <c r="IS32" s="109">
        <f t="shared" si="212"/>
        <v>-1</v>
      </c>
      <c r="IT32" s="110" t="str">
        <f t="shared" si="213"/>
        <v>B</v>
      </c>
      <c r="IU32" s="111" t="str">
        <f t="shared" si="214"/>
        <v>N</v>
      </c>
      <c r="IV32" s="109">
        <f t="shared" si="215"/>
        <v>1</v>
      </c>
      <c r="IW32" s="110" t="str">
        <f t="shared" si="216"/>
        <v>P</v>
      </c>
      <c r="IX32" s="111" t="str">
        <f t="shared" si="217"/>
        <v>Y</v>
      </c>
      <c r="IY32" s="109">
        <f t="shared" si="218"/>
        <v>5</v>
      </c>
      <c r="IZ32" s="110" t="str">
        <f t="shared" si="219"/>
        <v>B</v>
      </c>
      <c r="JA32" s="111" t="str">
        <f t="shared" si="220"/>
        <v>N</v>
      </c>
      <c r="JB32" s="109">
        <f t="shared" si="221"/>
        <v>5</v>
      </c>
      <c r="JC32" s="110" t="str">
        <f t="shared" si="222"/>
        <v>B</v>
      </c>
      <c r="JD32" s="111" t="str">
        <f t="shared" si="223"/>
        <v>N</v>
      </c>
      <c r="JE32" s="109">
        <f t="shared" si="224"/>
        <v>1</v>
      </c>
      <c r="JF32" s="110" t="str">
        <f t="shared" si="225"/>
        <v>P</v>
      </c>
      <c r="JG32" s="111" t="str">
        <f t="shared" si="226"/>
        <v>Y</v>
      </c>
      <c r="JH32" s="109">
        <f t="shared" si="227"/>
        <v>-1</v>
      </c>
      <c r="JI32" s="110" t="str">
        <f t="shared" si="228"/>
        <v>P</v>
      </c>
      <c r="JJ32" s="111" t="str">
        <f t="shared" si="229"/>
        <v>Y</v>
      </c>
      <c r="JK32" s="109">
        <f t="shared" si="230"/>
        <v>1</v>
      </c>
      <c r="JL32" s="110" t="str">
        <f t="shared" si="231"/>
        <v>B</v>
      </c>
      <c r="JM32" s="111" t="str">
        <f t="shared" si="232"/>
        <v>N</v>
      </c>
      <c r="JN32" s="109">
        <f t="shared" si="233"/>
        <v>-1</v>
      </c>
      <c r="JO32" s="110" t="str">
        <f t="shared" si="234"/>
        <v>B</v>
      </c>
      <c r="JP32" s="111" t="str">
        <f t="shared" si="235"/>
        <v>N</v>
      </c>
      <c r="JQ32" s="109">
        <f t="shared" si="236"/>
        <v>-7</v>
      </c>
      <c r="JR32" s="110" t="str">
        <f t="shared" si="237"/>
        <v>P</v>
      </c>
      <c r="JS32" s="111" t="str">
        <f t="shared" si="238"/>
        <v>Y</v>
      </c>
      <c r="JT32" s="109">
        <f t="shared" si="239"/>
        <v>7</v>
      </c>
      <c r="JU32" s="110" t="str">
        <f t="shared" si="240"/>
        <v>B</v>
      </c>
      <c r="JV32" s="111" t="str">
        <f t="shared" si="241"/>
        <v>N</v>
      </c>
      <c r="JW32" s="109">
        <f t="shared" si="242"/>
        <v>-9</v>
      </c>
      <c r="JX32" s="110" t="str">
        <f t="shared" si="243"/>
        <v>P</v>
      </c>
      <c r="JY32" s="111" t="str">
        <f t="shared" si="244"/>
        <v>Y</v>
      </c>
      <c r="JZ32" s="109">
        <f t="shared" si="245"/>
        <v>9</v>
      </c>
      <c r="KA32" s="110" t="str">
        <f t="shared" si="246"/>
        <v>P</v>
      </c>
      <c r="KB32" s="111" t="str">
        <f t="shared" si="247"/>
        <v>Y</v>
      </c>
      <c r="KC32" s="109">
        <f t="shared" si="248"/>
        <v>-5</v>
      </c>
      <c r="KD32" s="110" t="str">
        <f t="shared" si="376"/>
        <v>P</v>
      </c>
      <c r="KE32" s="111" t="str">
        <f t="shared" si="249"/>
        <v>Y</v>
      </c>
      <c r="KF32" s="109">
        <f t="shared" si="250"/>
        <v>10</v>
      </c>
      <c r="KG32" s="110" t="str">
        <f t="shared" si="251"/>
        <v>B</v>
      </c>
      <c r="KH32" s="111" t="str">
        <f t="shared" si="252"/>
        <v>N</v>
      </c>
      <c r="KI32" s="109">
        <f t="shared" si="253"/>
        <v>5</v>
      </c>
      <c r="KJ32" s="110" t="s">
        <v>5</v>
      </c>
      <c r="KK32" s="111" t="str">
        <f t="shared" si="254"/>
        <v>Y</v>
      </c>
      <c r="KL32" s="109">
        <f t="shared" si="255"/>
        <v>5</v>
      </c>
      <c r="KM32" s="110" t="str">
        <f t="shared" si="256"/>
        <v>B</v>
      </c>
      <c r="KN32" s="111" t="str">
        <f t="shared" si="257"/>
        <v>N</v>
      </c>
      <c r="KO32" s="109">
        <f t="shared" si="258"/>
        <v>5</v>
      </c>
      <c r="KP32" s="110" t="str">
        <f t="shared" si="377"/>
        <v>B</v>
      </c>
      <c r="KQ32" s="111" t="str">
        <f t="shared" si="259"/>
        <v>N</v>
      </c>
      <c r="KR32" s="109">
        <f t="shared" si="260"/>
        <v>-5</v>
      </c>
      <c r="KS32" s="110" t="str">
        <f t="shared" si="261"/>
        <v>P</v>
      </c>
      <c r="KT32" s="111" t="str">
        <f t="shared" si="262"/>
        <v>Y</v>
      </c>
      <c r="KU32" s="109">
        <f t="shared" si="263"/>
        <v>-1</v>
      </c>
      <c r="KV32" s="110" t="str">
        <f t="shared" si="264"/>
        <v>B</v>
      </c>
      <c r="KW32" s="111" t="str">
        <f t="shared" si="265"/>
        <v>N</v>
      </c>
      <c r="KX32" s="109">
        <f t="shared" si="266"/>
        <v>1</v>
      </c>
      <c r="KY32" s="110" t="str">
        <f t="shared" si="267"/>
        <v>P</v>
      </c>
      <c r="KZ32" s="111" t="str">
        <f t="shared" si="268"/>
        <v>Y</v>
      </c>
      <c r="LA32" s="109">
        <f t="shared" si="269"/>
        <v>5</v>
      </c>
      <c r="LB32" s="110" t="str">
        <f t="shared" si="270"/>
        <v>B</v>
      </c>
      <c r="LC32" s="111" t="str">
        <f t="shared" si="271"/>
        <v>N</v>
      </c>
      <c r="LD32" s="109">
        <f t="shared" si="272"/>
        <v>5</v>
      </c>
      <c r="LE32" s="110" t="str">
        <f t="shared" si="273"/>
        <v>P</v>
      </c>
      <c r="LF32" s="111" t="str">
        <f t="shared" si="274"/>
        <v>Y</v>
      </c>
      <c r="LG32" s="109">
        <f t="shared" si="275"/>
        <v>-1</v>
      </c>
      <c r="LH32" s="110" t="str">
        <f t="shared" si="276"/>
        <v>P</v>
      </c>
      <c r="LI32" s="111" t="str">
        <f t="shared" si="277"/>
        <v>Y</v>
      </c>
      <c r="LJ32" s="109">
        <f t="shared" si="278"/>
        <v>-1</v>
      </c>
      <c r="LK32" s="110" t="str">
        <f t="shared" si="279"/>
        <v>P</v>
      </c>
      <c r="LL32" s="111" t="str">
        <f t="shared" si="280"/>
        <v>Y</v>
      </c>
      <c r="LM32" s="109">
        <f t="shared" si="281"/>
        <v>-5</v>
      </c>
      <c r="LN32" s="110" t="str">
        <f t="shared" si="282"/>
        <v>B</v>
      </c>
      <c r="LO32" s="111" t="str">
        <f t="shared" si="283"/>
        <v>N</v>
      </c>
      <c r="LP32" s="109">
        <f t="shared" si="284"/>
        <v>-1</v>
      </c>
      <c r="LQ32" s="110" t="str">
        <f t="shared" si="285"/>
        <v>P</v>
      </c>
      <c r="LR32" s="111" t="str">
        <f t="shared" si="286"/>
        <v>Y</v>
      </c>
      <c r="LS32" s="109">
        <f t="shared" si="287"/>
        <v>-1</v>
      </c>
      <c r="LT32" s="110" t="str">
        <f t="shared" si="288"/>
        <v>P</v>
      </c>
      <c r="LU32" s="111" t="str">
        <f t="shared" si="289"/>
        <v>Y</v>
      </c>
      <c r="LV32" s="109">
        <f t="shared" si="290"/>
        <v>7</v>
      </c>
      <c r="LW32" s="110" t="str">
        <f t="shared" si="291"/>
        <v>P</v>
      </c>
      <c r="LX32" s="111" t="str">
        <f t="shared" si="292"/>
        <v>Y</v>
      </c>
      <c r="LY32" s="109">
        <f t="shared" si="293"/>
        <v>9</v>
      </c>
      <c r="LZ32" s="110" t="str">
        <f t="shared" si="294"/>
        <v>P</v>
      </c>
      <c r="MA32" s="111" t="str">
        <f t="shared" si="295"/>
        <v>Y</v>
      </c>
      <c r="MB32" s="109">
        <f t="shared" si="296"/>
        <v>9</v>
      </c>
      <c r="MC32" s="110" t="str">
        <f t="shared" si="297"/>
        <v>P</v>
      </c>
      <c r="MD32" s="111" t="str">
        <f t="shared" si="298"/>
        <v>Y</v>
      </c>
      <c r="ME32" s="109">
        <f t="shared" si="299"/>
        <v>-5</v>
      </c>
      <c r="MF32" s="110" t="str">
        <f t="shared" si="300"/>
        <v>P</v>
      </c>
      <c r="MG32" s="111" t="str">
        <f t="shared" si="301"/>
        <v>Y</v>
      </c>
      <c r="MH32" s="109">
        <f t="shared" si="302"/>
        <v>10</v>
      </c>
      <c r="MI32" s="110" t="str">
        <f t="shared" si="303"/>
        <v>B</v>
      </c>
      <c r="MJ32" s="111" t="str">
        <f t="shared" si="304"/>
        <v>N</v>
      </c>
      <c r="MK32" s="109">
        <f t="shared" si="305"/>
        <v>5</v>
      </c>
      <c r="ML32" s="110" t="str">
        <f t="shared" si="306"/>
        <v>P</v>
      </c>
      <c r="MM32" s="111" t="str">
        <f t="shared" si="307"/>
        <v>Y</v>
      </c>
      <c r="MN32" s="109">
        <f t="shared" si="308"/>
        <v>10</v>
      </c>
      <c r="MO32" s="110" t="str">
        <f t="shared" si="309"/>
        <v>B</v>
      </c>
      <c r="MP32" s="111" t="str">
        <f t="shared" si="310"/>
        <v>N</v>
      </c>
      <c r="MQ32" s="109">
        <f t="shared" si="311"/>
        <v>5</v>
      </c>
      <c r="MR32" s="110" t="str">
        <f t="shared" si="378"/>
        <v>B</v>
      </c>
      <c r="MS32" s="111" t="str">
        <f t="shared" si="312"/>
        <v>N</v>
      </c>
      <c r="MT32" s="109">
        <f t="shared" si="313"/>
        <v>-5</v>
      </c>
      <c r="MU32" s="110" t="str">
        <f t="shared" si="314"/>
        <v>P</v>
      </c>
      <c r="MV32" s="111" t="str">
        <f t="shared" si="315"/>
        <v>Y</v>
      </c>
      <c r="MW32" s="109">
        <f t="shared" si="316"/>
        <v>-1</v>
      </c>
      <c r="MX32" s="110" t="str">
        <f t="shared" si="317"/>
        <v>B</v>
      </c>
      <c r="MY32" s="111" t="str">
        <f t="shared" si="318"/>
        <v>N</v>
      </c>
      <c r="MZ32" s="109">
        <f t="shared" si="319"/>
        <v>1</v>
      </c>
      <c r="NA32" s="110" t="str">
        <f t="shared" si="320"/>
        <v>P</v>
      </c>
      <c r="NB32" s="111" t="str">
        <f t="shared" si="321"/>
        <v>Y</v>
      </c>
      <c r="NC32" s="109">
        <f t="shared" si="322"/>
        <v>5</v>
      </c>
      <c r="ND32" s="110" t="str">
        <f t="shared" si="323"/>
        <v>B</v>
      </c>
      <c r="NE32" s="111" t="str">
        <f t="shared" si="324"/>
        <v>N</v>
      </c>
      <c r="NF32" s="109">
        <f t="shared" si="325"/>
        <v>5</v>
      </c>
      <c r="NG32" s="110" t="str">
        <f t="shared" si="326"/>
        <v>B</v>
      </c>
      <c r="NH32" s="111" t="str">
        <f t="shared" si="327"/>
        <v>N</v>
      </c>
      <c r="NI32" s="109">
        <f t="shared" si="328"/>
        <v>1</v>
      </c>
      <c r="NJ32" s="110" t="str">
        <f t="shared" si="329"/>
        <v>B</v>
      </c>
      <c r="NK32" s="111" t="str">
        <f t="shared" si="330"/>
        <v>N</v>
      </c>
      <c r="NL32" s="109">
        <f t="shared" si="331"/>
        <v>-1</v>
      </c>
      <c r="NM32" s="110" t="str">
        <f t="shared" si="332"/>
        <v>B</v>
      </c>
      <c r="NN32" s="111" t="str">
        <f t="shared" si="333"/>
        <v>N</v>
      </c>
      <c r="NO32" s="109">
        <f t="shared" si="379"/>
        <v>-7</v>
      </c>
      <c r="NP32" s="130">
        <f t="shared" si="380"/>
        <v>9</v>
      </c>
      <c r="NQ32" s="131">
        <f t="shared" si="381"/>
        <v>1</v>
      </c>
      <c r="NR32" s="132" t="str">
        <f t="shared" si="382"/>
        <v/>
      </c>
      <c r="NS32" s="331">
        <f t="shared" si="383"/>
        <v>-5</v>
      </c>
      <c r="NT32" s="325">
        <f t="shared" si="384"/>
        <v>5</v>
      </c>
      <c r="NU32" s="325">
        <f t="shared" si="385"/>
        <v>1</v>
      </c>
      <c r="NV32" s="325">
        <f t="shared" si="386"/>
        <v>-1</v>
      </c>
      <c r="NW32" s="325">
        <f t="shared" si="387"/>
        <v>-5</v>
      </c>
      <c r="NX32" s="325">
        <f t="shared" si="388"/>
        <v>-1</v>
      </c>
      <c r="NY32" s="325">
        <f t="shared" si="389"/>
        <v>1</v>
      </c>
      <c r="NZ32" s="325">
        <f t="shared" si="390"/>
        <v>5</v>
      </c>
      <c r="OA32" s="325">
        <f t="shared" si="391"/>
        <v>-3</v>
      </c>
      <c r="OB32" s="325" t="str">
        <f t="shared" si="392"/>
        <v>234001</v>
      </c>
      <c r="OC32" s="325">
        <f t="shared" si="393"/>
        <v>-1</v>
      </c>
      <c r="OD32" s="325">
        <f t="shared" si="394"/>
        <v>1</v>
      </c>
      <c r="OE32" s="325">
        <f t="shared" si="395"/>
        <v>-1</v>
      </c>
      <c r="OF32" s="325">
        <f t="shared" si="396"/>
        <v>-7</v>
      </c>
      <c r="OG32" s="325">
        <f t="shared" si="397"/>
        <v>7</v>
      </c>
      <c r="OH32" s="325">
        <f t="shared" si="398"/>
        <v>-9</v>
      </c>
      <c r="OI32" s="325">
        <f t="shared" si="399"/>
        <v>9</v>
      </c>
      <c r="OJ32" s="325">
        <f t="shared" si="400"/>
        <v>3</v>
      </c>
      <c r="OK32" s="326">
        <f t="shared" si="401"/>
        <v>10</v>
      </c>
      <c r="OL32" s="326">
        <f t="shared" si="402"/>
        <v>5</v>
      </c>
      <c r="OM32" s="326">
        <f t="shared" si="403"/>
        <v>-5</v>
      </c>
      <c r="ON32" s="326">
        <f t="shared" si="404"/>
        <v>5</v>
      </c>
      <c r="OO32" s="326">
        <f t="shared" si="405"/>
        <v>-5</v>
      </c>
      <c r="OP32" s="326">
        <f t="shared" si="406"/>
        <v>-1</v>
      </c>
      <c r="OQ32" s="326">
        <f t="shared" si="407"/>
        <v>1</v>
      </c>
      <c r="OR32" s="326">
        <f t="shared" si="408"/>
        <v>5</v>
      </c>
      <c r="OS32" s="326">
        <f t="shared" si="409"/>
        <v>5</v>
      </c>
      <c r="OT32" s="326">
        <f t="shared" si="410"/>
        <v>1</v>
      </c>
      <c r="OU32" s="326">
        <f t="shared" si="411"/>
        <v>-1</v>
      </c>
      <c r="OV32" s="326">
        <f t="shared" si="412"/>
        <v>1</v>
      </c>
      <c r="OW32" s="326">
        <f t="shared" si="413"/>
        <v>-1</v>
      </c>
      <c r="OX32" s="326">
        <f t="shared" si="414"/>
        <v>-7</v>
      </c>
      <c r="OY32" s="326">
        <f t="shared" si="415"/>
        <v>7</v>
      </c>
      <c r="OZ32" s="326">
        <f t="shared" si="416"/>
        <v>-9</v>
      </c>
      <c r="PA32" s="326">
        <f t="shared" si="417"/>
        <v>9</v>
      </c>
      <c r="PB32" s="326">
        <f t="shared" si="418"/>
        <v>-5</v>
      </c>
      <c r="PC32" s="325">
        <f t="shared" si="419"/>
        <v>10</v>
      </c>
      <c r="PD32" s="325">
        <f t="shared" si="420"/>
        <v>5</v>
      </c>
      <c r="PE32" s="325">
        <f t="shared" si="421"/>
        <v>-5</v>
      </c>
      <c r="PF32" s="325">
        <f t="shared" si="422"/>
        <v>-1</v>
      </c>
      <c r="PG32" s="325">
        <f t="shared" si="423"/>
        <v>1</v>
      </c>
      <c r="PH32" s="325">
        <f t="shared" si="424"/>
        <v>5</v>
      </c>
      <c r="PI32" s="325">
        <f t="shared" si="425"/>
        <v>5</v>
      </c>
      <c r="PJ32" s="325">
        <f t="shared" si="426"/>
        <v>1</v>
      </c>
      <c r="PK32" s="325">
        <f t="shared" si="427"/>
        <v>-1</v>
      </c>
      <c r="PL32" s="325">
        <f t="shared" si="428"/>
        <v>1</v>
      </c>
      <c r="PM32" s="325">
        <f t="shared" si="429"/>
        <v>-1</v>
      </c>
      <c r="PN32" s="325">
        <f t="shared" si="430"/>
        <v>-7</v>
      </c>
      <c r="PO32" s="325">
        <f t="shared" si="431"/>
        <v>7</v>
      </c>
      <c r="PP32" s="325">
        <f t="shared" si="432"/>
        <v>-9</v>
      </c>
      <c r="PQ32" s="325">
        <f t="shared" si="433"/>
        <v>9</v>
      </c>
      <c r="PR32" s="325">
        <f t="shared" si="434"/>
        <v>-5</v>
      </c>
      <c r="PS32" s="325">
        <f t="shared" si="435"/>
        <v>1</v>
      </c>
      <c r="PT32" s="325">
        <f t="shared" si="436"/>
        <v>-1</v>
      </c>
      <c r="PU32" s="326">
        <f t="shared" si="437"/>
        <v>5</v>
      </c>
      <c r="PV32" s="326">
        <f t="shared" si="438"/>
        <v>5</v>
      </c>
      <c r="PW32" s="326">
        <f t="shared" si="439"/>
        <v>-5</v>
      </c>
      <c r="PX32" s="326">
        <f t="shared" si="440"/>
        <v>-1</v>
      </c>
      <c r="PY32" s="326">
        <f t="shared" si="441"/>
        <v>1</v>
      </c>
      <c r="PZ32" s="326">
        <f t="shared" si="442"/>
        <v>5</v>
      </c>
      <c r="QA32" s="326">
        <f t="shared" si="443"/>
        <v>5</v>
      </c>
      <c r="QB32" s="326">
        <f t="shared" si="444"/>
        <v>1</v>
      </c>
      <c r="QC32" s="326">
        <f t="shared" si="445"/>
        <v>-1</v>
      </c>
      <c r="QD32" s="326">
        <f t="shared" si="446"/>
        <v>1</v>
      </c>
      <c r="QE32" s="326">
        <f t="shared" si="447"/>
        <v>-1</v>
      </c>
      <c r="QF32" s="326">
        <f t="shared" si="448"/>
        <v>-7</v>
      </c>
      <c r="QG32" s="326">
        <f t="shared" si="449"/>
        <v>7</v>
      </c>
      <c r="QH32" s="326">
        <f t="shared" si="450"/>
        <v>-9</v>
      </c>
      <c r="QI32" s="326">
        <f t="shared" si="451"/>
        <v>9</v>
      </c>
      <c r="QJ32" s="326">
        <f t="shared" si="452"/>
        <v>-5</v>
      </c>
      <c r="QK32" s="326">
        <f t="shared" si="453"/>
        <v>10</v>
      </c>
      <c r="QL32" s="326">
        <f t="shared" si="454"/>
        <v>5</v>
      </c>
      <c r="QM32" s="325">
        <f t="shared" si="455"/>
        <v>5</v>
      </c>
      <c r="QN32" s="325">
        <f t="shared" si="456"/>
        <v>5</v>
      </c>
      <c r="QO32" s="325">
        <f t="shared" si="457"/>
        <v>-5</v>
      </c>
      <c r="QP32" s="325">
        <f t="shared" si="458"/>
        <v>-1</v>
      </c>
      <c r="QQ32" s="325">
        <f t="shared" si="459"/>
        <v>1</v>
      </c>
      <c r="QR32" s="325">
        <f t="shared" si="460"/>
        <v>5</v>
      </c>
      <c r="QS32" s="325">
        <f t="shared" si="461"/>
        <v>5</v>
      </c>
      <c r="QT32" s="325">
        <f t="shared" si="462"/>
        <v>-1</v>
      </c>
      <c r="QU32" s="325">
        <f t="shared" si="463"/>
        <v>-1</v>
      </c>
      <c r="QV32" s="325">
        <f t="shared" si="464"/>
        <v>-5</v>
      </c>
      <c r="QW32" s="325">
        <f t="shared" si="465"/>
        <v>-1</v>
      </c>
      <c r="QX32" s="325">
        <f t="shared" si="466"/>
        <v>0</v>
      </c>
      <c r="QY32" s="325">
        <f t="shared" si="467"/>
        <v>7</v>
      </c>
      <c r="QZ32" s="325">
        <f t="shared" si="468"/>
        <v>9</v>
      </c>
      <c r="RA32" s="325">
        <f t="shared" si="469"/>
        <v>9</v>
      </c>
      <c r="RB32" s="325">
        <f t="shared" si="470"/>
        <v>-5</v>
      </c>
      <c r="RC32" s="325">
        <f t="shared" si="471"/>
        <v>10</v>
      </c>
      <c r="RD32" s="325">
        <f t="shared" si="472"/>
        <v>5</v>
      </c>
      <c r="RE32" s="326">
        <f t="shared" si="473"/>
        <v>10</v>
      </c>
      <c r="RF32" s="326">
        <f t="shared" si="474"/>
        <v>5</v>
      </c>
      <c r="RG32" s="326">
        <f t="shared" si="475"/>
        <v>-5</v>
      </c>
      <c r="RH32" s="326">
        <f t="shared" si="476"/>
        <v>-1</v>
      </c>
      <c r="RI32" s="326">
        <f t="shared" si="477"/>
        <v>1</v>
      </c>
      <c r="RJ32" s="326">
        <f t="shared" si="478"/>
        <v>5</v>
      </c>
      <c r="RK32" s="326">
        <f t="shared" si="479"/>
        <v>5</v>
      </c>
      <c r="RL32" s="326">
        <f t="shared" si="480"/>
        <v>1</v>
      </c>
      <c r="RM32" s="326">
        <f t="shared" si="481"/>
        <v>-1</v>
      </c>
      <c r="RN32" s="332">
        <f t="shared" si="482"/>
        <v>-7</v>
      </c>
      <c r="RO32" s="108">
        <v>32</v>
      </c>
      <c r="RP32" s="112">
        <f t="shared" si="528"/>
        <v>27</v>
      </c>
      <c r="RQ32" s="110" t="str" cm="1">
        <f t="array" ref="RQ32">IFERROR(INDEX($NS$4:$RN$4,_xlfn.AGGREGATE(15,6,COLUMN($NS$4:$RN$4)-COLUMN($NR$1)/($NS32:$RN32=LARGE($NS32:$RN32,1)),COLUMNS($RN$4:$RN$4))),"")</f>
        <v>ED</v>
      </c>
      <c r="RR32" s="110" t="str" cm="1">
        <f t="array" ref="RR32">IFERROR(INDEX($NS$4:$RN$4,_xlfn.AGGREGATE(15,6,COLUMN($NS$4:$RN$4)-COLUMN($NR$1)/($NS32:$RN32=LARGE($NS32:$RN32,2)),COLUMNS($RN$4:$RO$4))),"")</f>
        <v>GF</v>
      </c>
      <c r="RS32" s="110" t="str" cm="1">
        <f t="array" ref="RS32">IFERROR(INDEX($NS$4:$RN$4,_xlfn.AGGREGATE(15,6,COLUMN($NS$4:$RN$4)-COLUMN($NR$1)/($NS32:$RN32=LARGE($NS32:$RN32,3)),COLUMNS($RN$4:$RP$4))),"")</f>
        <v>KD</v>
      </c>
      <c r="RT32" s="110" t="str" cm="1">
        <f t="array" ref="RT32">IFERROR(INDEX($NS$4:$RN$4,_xlfn.AGGREGATE(15,6,COLUMN($NS$4:$RN$4)-COLUMN($NR$1)/($NS32:$RN32=LARGE($NS32:$RN32,4)),COLUMNS($RN$4:$RQ$4))),"")</f>
        <v>MF</v>
      </c>
      <c r="RU32" s="110" t="str" cm="1">
        <f t="array" ref="RU32">IFERROR(INDEX($NS$4:$RN$4,_xlfn.AGGREGATE(15,6,COLUMN($NS$4:$RN$4)-COLUMN($NR$1)/($NS32:$RN32=LARGE($NS32:$RN32,5)),COLUMNS($RN$4:$RR$4))),"")</f>
        <v>ML</v>
      </c>
      <c r="RV32" s="110" t="str" cm="1">
        <f t="array" ref="RV32">IFERROR(INDEX($NS$4:$RN$4,_xlfn.AGGREGATE(15,6,COLUMN($NS$4:$RN$4)-COLUMN($NR$1)/($NS32:$RN32=LARGE($NS32:$RN32,6)),COLUMNS($RN$4:$RS$4))),"")</f>
        <v>LZ</v>
      </c>
      <c r="RW32" s="108" t="str">
        <f t="shared" si="499"/>
        <v/>
      </c>
      <c r="RX32" s="111" t="str">
        <f t="shared" ca="1" si="500"/>
        <v>R</v>
      </c>
      <c r="RY32" s="111" t="e" cm="1">
        <f t="array" aca="1" ref="RY32" ca="1">IF(INDIRECT(VLOOKUP(RY31,General!AC:AE,3,FALSE)&amp;RO31)&gt;0,RY31,RW31)</f>
        <v>#N/A</v>
      </c>
      <c r="RZ32" s="112">
        <f t="shared" ca="1" si="501"/>
        <v>5</v>
      </c>
      <c r="SA32" s="110" t="s">
        <v>45</v>
      </c>
      <c r="SB32" s="111" t="s">
        <v>45</v>
      </c>
      <c r="SC32" s="111" t="s">
        <v>45</v>
      </c>
      <c r="SD32" s="111" t="s">
        <v>45</v>
      </c>
      <c r="SE32" s="111" t="s">
        <v>45</v>
      </c>
      <c r="SF32" s="109" t="s">
        <v>45</v>
      </c>
      <c r="SG32" s="133" t="e">
        <f ca="1">IF(RQ32="",-1,COUNTIF(INDIRECT(SA32&amp;$DN$10):INDIRECT(SA32&amp;RO32),"Y"))</f>
        <v>#REF!</v>
      </c>
      <c r="SH32" s="136" t="e">
        <f ca="1">IF(RR32="",-1,COUNTIF(INDIRECT(SB32&amp;$DN$10):INDIRECT(SB32&amp;RO32),"Y"))</f>
        <v>#REF!</v>
      </c>
      <c r="SI32" s="136" t="e">
        <f ca="1">IF(RS32="",-1,COUNTIF(INDIRECT(SC32&amp;$DN$10):INDIRECT(SC32&amp;RO32),"Y"))</f>
        <v>#REF!</v>
      </c>
      <c r="SJ32" s="134" t="e">
        <f ca="1">IF(RT32="",-1,COUNTIF(INDIRECT(SD32&amp;$DN$10):INDIRECT(SD32&amp;RO32),"Y"))</f>
        <v>#REF!</v>
      </c>
      <c r="SK32" s="138" t="e">
        <f ca="1">IF(RU32="",-1,COUNTIF(INDIRECT(SE32&amp;$DN$10):INDIRECT(SE32&amp;RO32),"Y"))</f>
        <v>#REF!</v>
      </c>
      <c r="SL32" s="138" t="e">
        <f ca="1">IF(RV32="",-1,COUNTIF(INDIRECT(SF32&amp;$DN$10):INDIRECT(SF32&amp;RO32),"Y"))</f>
        <v>#REF!</v>
      </c>
      <c r="SM32" s="110" t="str" cm="1">
        <f t="array" ref="SM32">IFERROR(INDEX($DP$32:$DU$32,_xlfn.AGGREGATE(15,6,COLUMN($DP$32:$DU$32)-COLUMN($DO$32)/($NR$32:$NW$32=MAX($NR$32:$NW$32)),COLUMNS($DP$32:RQ32))),"")</f>
        <v/>
      </c>
      <c r="SN32" s="111" t="str" cm="1">
        <f t="array" ref="SN32">IFERROR(INDEX($DP$32:$DU$32,_xlfn.AGGREGATE(15,6,COLUMN($DP$32:$DU$32)-COLUMN($DO$32)/($NR$32:$NW$32=MAX($NR$32:$NW$32)),COLUMNS($DP$32:RR32))),"")</f>
        <v/>
      </c>
      <c r="SO32" s="111" t="str" cm="1">
        <f t="array" ref="SO32">IFERROR(INDEX($DP$32:$DU$32,_xlfn.AGGREGATE(15,6,COLUMN($DP$32:$DU$32)-COLUMN($DO$32)/($NR$32:$NW$32=MAX($NR$32:$NW$32)),COLUMNS($DP$32:RS32))),"")</f>
        <v/>
      </c>
      <c r="SP32" s="111" t="str" cm="1">
        <f t="array" ref="SP32">IFERROR(INDEX($DP$32:$DU$32,_xlfn.AGGREGATE(15,6,COLUMN($DP$32:$DU$32)-COLUMN($DO$32)/($NR$32:$NW$32=MAX($NR$32:$NW$32)),COLUMNS($DP$32:RT32))),"")</f>
        <v/>
      </c>
      <c r="SQ32" s="111" t="str" cm="1">
        <f t="array" ref="SQ32">IFERROR(INDEX($DP$32:$DU$32,_xlfn.AGGREGATE(15,6,COLUMN($DP$32:$DU$32)-COLUMN($DO$32)/($NR$32:$NW$32=MAX($NR$32:$NW$32)),COLUMNS($DP$32:RU32))),"")</f>
        <v/>
      </c>
      <c r="SR32" s="109" t="str" cm="1">
        <f t="array" ref="SR32">IFERROR(INDEX($DP$32:$DU$32,_xlfn.AGGREGATE(15,6,COLUMN($DP$32:$DU$32)-COLUMN($DO$32)/($NR$32:$NW$32=MAX($NR$32:$NW$32)),COLUMNS($DP$32:RV32))),"")</f>
        <v/>
      </c>
      <c r="SS32" s="114">
        <f t="shared" ca="1" si="485"/>
        <v>6</v>
      </c>
      <c r="ST32" s="112">
        <f t="shared" ca="1" si="502"/>
        <v>5</v>
      </c>
      <c r="SU32" s="137" t="str" cm="1">
        <f t="array" aca="1" ref="SU32" ca="1">INDEX(SM32:SR32,1,ST32)</f>
        <v/>
      </c>
      <c r="SV32" s="110" t="str">
        <f t="shared" ca="1" si="21"/>
        <v>B</v>
      </c>
      <c r="SW32" s="111" t="str">
        <f t="shared" ca="1" si="22"/>
        <v>T</v>
      </c>
      <c r="SX32" s="111" t="str">
        <f t="shared" si="23"/>
        <v>C</v>
      </c>
      <c r="SY32" s="111" t="str">
        <f t="shared" ca="1" si="12"/>
        <v>B</v>
      </c>
      <c r="SZ32" s="111" t="str">
        <f t="shared" ca="1" si="13"/>
        <v>1</v>
      </c>
      <c r="TA32" s="111" t="str">
        <f t="shared" si="14"/>
        <v>00</v>
      </c>
      <c r="TB32" s="114" t="str">
        <f t="shared" si="334"/>
        <v/>
      </c>
      <c r="TC32" s="114" t="str">
        <f t="shared" si="335"/>
        <v/>
      </c>
      <c r="TD32" s="114" t="str">
        <f t="shared" si="336"/>
        <v/>
      </c>
      <c r="TE32" s="114" t="str">
        <f t="shared" si="337"/>
        <v/>
      </c>
      <c r="TF32" s="114" t="str">
        <f t="shared" si="338"/>
        <v/>
      </c>
      <c r="TG32" s="114" t="str">
        <f t="shared" si="339"/>
        <v/>
      </c>
      <c r="TH32" s="114" t="e">
        <f t="shared" ca="1" si="340"/>
        <v>#VALUE!</v>
      </c>
      <c r="TI32" s="114">
        <f t="shared" ca="1" si="341"/>
        <v>2</v>
      </c>
      <c r="TJ32" s="110">
        <f t="shared" si="15"/>
        <v>-5</v>
      </c>
      <c r="TK32" s="111">
        <f>IF(CC32="",0,IFERROR(VLOOKUP(CC27&amp;CC28&amp;CC29&amp;CC30&amp;CC31&amp;CC32,General!I:J,2,FALSE),0))</f>
        <v>-1</v>
      </c>
      <c r="TL32" s="111">
        <f>IF(CF32="",0,IFERROR(VLOOKUP(CF27&amp;CF28&amp;CF29&amp;CF30&amp;CF31&amp;CF32,General!I:J,2,FALSE),0))</f>
        <v>1</v>
      </c>
      <c r="TM32" s="111">
        <f>IF(CI32="",0,IFERROR(VLOOKUP(CI27&amp;CI28&amp;CI29&amp;CI30&amp;CI31&amp;CI32,General!I:J,2,FALSE),0))</f>
        <v>1</v>
      </c>
      <c r="TN32" s="111">
        <f>IF(CL32="",0,IFERROR(VLOOKUP(CL27&amp;CL28&amp;CL29&amp;CL30&amp;CL31&amp;CL32,General!I:J,2,FALSE),0))</f>
        <v>-1</v>
      </c>
      <c r="TO32" s="111">
        <f>IF(CO32="",0,IFERROR(VLOOKUP(CO27&amp;CO28&amp;CO29&amp;CO30&amp;CO31&amp;CO32,General!I:J,2,FALSE),0))</f>
        <v>-1</v>
      </c>
      <c r="TP32" s="111">
        <f>IF(CR32="",0,IFERROR(VLOOKUP(CR27&amp;CR28&amp;CR29&amp;CR30&amp;CR31&amp;CR32,General!I:J,2,FALSE),0))</f>
        <v>1</v>
      </c>
      <c r="TQ32" s="111">
        <f>IF(CU32="",0,IFERROR(VLOOKUP(CU27&amp;CU28&amp;CU29&amp;CU30&amp;CU31&amp;CU32,General!I:J,2,FALSE),0))</f>
        <v>-1</v>
      </c>
      <c r="TR32" s="111">
        <f>IF(CX32="",0,IFERROR(VLOOKUP(CX27&amp;CX28&amp;CX29&amp;CX30&amp;CX31&amp;CX32,General!I:J,2,FALSE),0))</f>
        <v>1</v>
      </c>
      <c r="TS32" s="111">
        <f>IF(DA32="",0,IFERROR(VLOOKUP(DA27&amp;DA28&amp;DA29&amp;DA30&amp;DA31&amp;DA32,General!I:J,2,FALSE),0))</f>
        <v>-1</v>
      </c>
      <c r="TT32" s="111">
        <f>IF(DD32="",0,IFERROR(VLOOKUP(DD27&amp;DD28&amp;DD29&amp;DD30&amp;DD31&amp;DD32,General!I:J,2,FALSE),0))</f>
        <v>-1</v>
      </c>
      <c r="TU32" s="111">
        <f>IF(DG32="",0,IFERROR(VLOOKUP(DG27&amp;DG28&amp;DG29&amp;DG30&amp;DG31&amp;DG32,General!I:J,2,FALSE),0))</f>
        <v>1</v>
      </c>
      <c r="TV32" s="111">
        <f>IF(DJ32="",0,IFERROR(VLOOKUP(DJ27&amp;DJ28&amp;DJ29&amp;DJ30&amp;DJ31&amp;DJ32,General!I:J,2,FALSE),0))</f>
        <v>1</v>
      </c>
      <c r="TW32" s="111">
        <f>IF(DM32="",0,IFERROR(VLOOKUP(DM27&amp;DM28&amp;DM29&amp;DM30&amp;DM31&amp;DM32,General!I:J,2,FALSE),0))</f>
        <v>-1</v>
      </c>
      <c r="TX32" s="111">
        <f>IF(DP32="",0,IFERROR(VLOOKUP(DP27&amp;DP28&amp;DP29&amp;DP30&amp;DP31&amp;DP32,General!I:J,2,FALSE),0))</f>
        <v>-1</v>
      </c>
      <c r="TY32" s="111">
        <f>IF(DS32="",0,IFERROR(VLOOKUP(DS27&amp;DS28&amp;DS29&amp;DS30&amp;DS31&amp;DS32,General!I:J,2,FALSE),0))</f>
        <v>1</v>
      </c>
      <c r="TZ32" s="111">
        <f>IF(DV32="",0,IFERROR(VLOOKUP(DV27&amp;DV28&amp;DV29&amp;DV30&amp;DV31&amp;DV32,General!I:J,2,FALSE),0))</f>
        <v>-1</v>
      </c>
      <c r="UA32" s="111">
        <f>IF(DY32="",0,IFERROR(VLOOKUP(DY27&amp;DY28&amp;DY29&amp;DY30&amp;DY31&amp;DY32,General!I:J,2,FALSE),0))</f>
        <v>1</v>
      </c>
      <c r="UB32" s="111">
        <f>IF(EE32="",0,IFERROR(VLOOKUP(EE27&amp;EE28&amp;EE29&amp;EE30&amp;EE31&amp;EE32,General!I:J,2,FALSE),0))</f>
        <v>1</v>
      </c>
      <c r="UC32" s="111">
        <f>IF(EH32="",0,IFERROR(VLOOKUP(EH27&amp;EH28&amp;EH29&amp;EH30&amp;EH31&amp;EH32,General!I:J,2,FALSE),0))</f>
        <v>-1</v>
      </c>
      <c r="UD32" s="111">
        <f>IF(EK32="",0,IFERROR(VLOOKUP(EK27&amp;EK28&amp;EK29&amp;EK30&amp;EK31&amp;EK32,General!I:J,2,FALSE),0))</f>
        <v>1</v>
      </c>
      <c r="UE32" s="111">
        <f>IF(EN32="",0,IFERROR(VLOOKUP(EN27&amp;EN28&amp;EN29&amp;EN30&amp;EN31&amp;EN32,General!I:J,2,FALSE),0))</f>
        <v>-1</v>
      </c>
      <c r="UF32" s="111">
        <f>IF(EQ32="",0,IFERROR(VLOOKUP(EQ27&amp;EQ28&amp;EQ29&amp;EQ30&amp;EQ31&amp;EQ32,General!I:J,2,FALSE),0))</f>
        <v>-1</v>
      </c>
      <c r="UG32" s="111">
        <f>IF(ET32="",0,IFERROR(VLOOKUP(ET27&amp;ET28&amp;ET29&amp;ET30&amp;ET31&amp;ET32,General!I:J,2,FALSE),0))</f>
        <v>1</v>
      </c>
      <c r="UH32" s="111">
        <f>IF(EW32="",0,IFERROR(VLOOKUP(EW27&amp;EW28&amp;EW29&amp;EW30&amp;EW31&amp;EW32,General!I:J,2,FALSE),0))</f>
        <v>-1</v>
      </c>
      <c r="UI32" s="111">
        <f>IF(EZ32="",0,IFERROR(VLOOKUP(EZ27&amp;EZ28&amp;EZ29&amp;EZ30&amp;EZ31&amp;EZ32,General!I:J,2,FALSE),0))</f>
        <v>1</v>
      </c>
      <c r="UJ32" s="111">
        <f>IF(FC32="",0,IFERROR(VLOOKUP(FC27&amp;FC28&amp;FC29&amp;FC30&amp;FC31&amp;FC32,General!I:J,2,FALSE),0))</f>
        <v>-1</v>
      </c>
      <c r="UK32" s="111">
        <f>IF(FF32="",0,IFERROR(VLOOKUP(FF27&amp;FF28&amp;FF29&amp;FF30&amp;FF31&amp;FF32,General!I:J,2,FALSE),0))</f>
        <v>-1</v>
      </c>
      <c r="UL32" s="111">
        <f>IF(FI32="",0,IFERROR(VLOOKUP(FI27&amp;FI28&amp;FI29&amp;FI30&amp;FI31&amp;FI32,General!I:J,2,FALSE),0))</f>
        <v>1</v>
      </c>
      <c r="UM32" s="111">
        <f>IF(FL32="",0,IFERROR(VLOOKUP(FL27&amp;FL28&amp;FL29&amp;FL30&amp;FL31&amp;FL32,General!I:J,2,FALSE),0))</f>
        <v>1</v>
      </c>
      <c r="UN32" s="111">
        <f>IF(FO32="",0,IFERROR(VLOOKUP(FO27&amp;FO28&amp;FO29&amp;FO30&amp;FO31&amp;FO32,General!I:J,2,FALSE),0))</f>
        <v>-1</v>
      </c>
      <c r="UO32" s="111">
        <f>IF(FR32="",0,IFERROR(VLOOKUP(FR27&amp;FR28&amp;FR29&amp;FR30&amp;FR31&amp;FR32,General!I:J,2,FALSE),0))</f>
        <v>-1</v>
      </c>
      <c r="UP32" s="111">
        <f>IF(FU32="",0,IFERROR(VLOOKUP(FU27&amp;FU28&amp;FU29&amp;FU30&amp;FU31&amp;FU32,General!I:J,2,FALSE),0))</f>
        <v>1</v>
      </c>
      <c r="UQ32" s="111">
        <f>IF(FX32="",0,IFERROR(VLOOKUP(FX27&amp;FX28&amp;FX29&amp;FX30&amp;FX31&amp;FX32,General!I:J,2,FALSE),0))</f>
        <v>-1</v>
      </c>
      <c r="UR32" s="111">
        <f>IF(GA32="",0,IFERROR(VLOOKUP(GA27&amp;GA28&amp;GA29&amp;GA30&amp;GA31&amp;GA32,General!I:J,2,FALSE),0))</f>
        <v>1</v>
      </c>
      <c r="US32" s="111">
        <f>IF(GD32="",0,IFERROR(VLOOKUP(GD27&amp;GD28&amp;GD29&amp;GD30&amp;GD31&amp;GD32,General!I:J,2,FALSE),0))</f>
        <v>1</v>
      </c>
      <c r="UT32" s="111">
        <f>IF(GG32="",0,IFERROR(VLOOKUP(GG27&amp;GG28&amp;GG29&amp;GG30&amp;GG31&amp;GG32,General!I:J,2,FALSE),0))</f>
        <v>1</v>
      </c>
      <c r="UU32" s="111">
        <f>IF(GJ32="",0,IFERROR(VLOOKUP(GJ27&amp;GJ28&amp;GJ29&amp;GJ30&amp;GJ31&amp;GJ32,General!I:J,2,FALSE),0))</f>
        <v>-1</v>
      </c>
      <c r="UV32" s="111">
        <f>IF(GM32="",0,IFERROR(VLOOKUP(GM27&amp;GM28&amp;GM29&amp;GM30&amp;GM31&amp;GM32,General!I:J,2,FALSE),0))</f>
        <v>-1</v>
      </c>
      <c r="UW32" s="111">
        <f>IF(GP32="",0,IFERROR(VLOOKUP(GP27&amp;GP28&amp;GP29&amp;GP30&amp;GP31&amp;GP32,General!I:J,2,FALSE),0))</f>
        <v>1</v>
      </c>
      <c r="UX32" s="111">
        <f>IF(GS32="",0,IFERROR(VLOOKUP(GS27&amp;GS28&amp;GS29&amp;GS30&amp;GS31&amp;GS32,General!I:J,2,FALSE),0))</f>
        <v>-1</v>
      </c>
      <c r="UY32" s="111">
        <f>IF(GV32="",0,IFERROR(VLOOKUP(GV27&amp;GV28&amp;GV29&amp;GV30&amp;GV31&amp;GV32,General!I:J,2,FALSE),0))</f>
        <v>1</v>
      </c>
      <c r="UZ32" s="111">
        <f>IF(GY32="",0,IFERROR(VLOOKUP(GY27&amp;GY28&amp;GY29&amp;GY30&amp;GY31&amp;GY32,General!I:J,2,FALSE),0))</f>
        <v>-1</v>
      </c>
      <c r="VA32" s="111">
        <f>IF(HB32="",0,IFERROR(VLOOKUP(HB27&amp;HB28&amp;HB29&amp;HB30&amp;HB31&amp;HB32,General!I:J,2,FALSE),0))</f>
        <v>-1</v>
      </c>
      <c r="VB32" s="111">
        <f>IF(HE32="",0,IFERROR(VLOOKUP(HE27&amp;HE28&amp;HE29&amp;HE30&amp;HE31&amp;HE32,General!I:J,2,FALSE),0))</f>
        <v>1</v>
      </c>
      <c r="VC32" s="111">
        <f>IF(HH32="",0,IFERROR(VLOOKUP(HH27&amp;HH28&amp;HH29&amp;HH30&amp;HH31&amp;HH32,General!I:J,2,FALSE),0))</f>
        <v>1</v>
      </c>
      <c r="VD32" s="111">
        <f>IF(HK32="",0,IFERROR(VLOOKUP(HK27&amp;HK28&amp;HK29&amp;HK30&amp;HK31&amp;HK32,General!I:J,2,FALSE),0))</f>
        <v>-1</v>
      </c>
      <c r="VE32" s="111">
        <f>IF(HN32="",0,IFERROR(VLOOKUP(HN27&amp;HN28&amp;HN29&amp;HN30&amp;HN31&amp;HN32,General!I:J,2,FALSE),0))</f>
        <v>-1</v>
      </c>
      <c r="VF32" s="111">
        <f>IF(HQ32="",0,IFERROR(VLOOKUP(HQ27&amp;HQ28&amp;HQ29&amp;HQ30&amp;HQ31&amp;HQ32,General!I:J,2,FALSE),0))</f>
        <v>1</v>
      </c>
      <c r="VG32" s="111">
        <f>IF(HT32="",0,IFERROR(VLOOKUP(HT27&amp;HT28&amp;HT29&amp;HT30&amp;HT31&amp;HT32,General!I:J,2,FALSE),0))</f>
        <v>-1</v>
      </c>
      <c r="VH32" s="111">
        <f>IF(HW32="",0,IFERROR(VLOOKUP(HW27&amp;HW28&amp;HW29&amp;HW30&amp;HW31&amp;HW32,General!I:J,2,FALSE),0))</f>
        <v>1</v>
      </c>
      <c r="VI32" s="111">
        <f>IF(HZ32="",0,IFERROR(VLOOKUP(HZ27&amp;HZ28&amp;HZ29&amp;HZ30&amp;HZ31&amp;HZ32,General!I:J,2,FALSE),0))</f>
        <v>1</v>
      </c>
      <c r="VJ32" s="111">
        <f>IF(FF32="",0,IFERROR(VLOOKUP(FF27&amp;FF28&amp;FF29&amp;FF30&amp;FF31&amp;FF32,General!I:J,2,FALSE),0))</f>
        <v>-1</v>
      </c>
      <c r="VK32" s="111">
        <f>IF(FI32="",0,IFERROR(VLOOKUP(FI27&amp;FI28&amp;FI29&amp;FI30&amp;FI31&amp;FI32,General!I:J,2,FALSE),0))</f>
        <v>1</v>
      </c>
      <c r="VL32" s="111">
        <f>IF(II32="",0,IFERROR(VLOOKUP(II27&amp;II28&amp;II29&amp;II30&amp;II31&amp;II32,General!I:J,2,FALSE),0))</f>
        <v>-1</v>
      </c>
      <c r="VM32" s="111">
        <f>IF(IL32="",0,IFERROR(VLOOKUP(IL27&amp;IL28&amp;IL29&amp;IL30&amp;IL31&amp;IL32,General!I:J,2,FALSE),0))</f>
        <v>-1</v>
      </c>
      <c r="VN32" s="111">
        <f>IF(IO32="",0,IFERROR(VLOOKUP(IO27&amp;IO28&amp;IO29&amp;IO30&amp;IO31&amp;IO32,General!I:J,2,FALSE),0))</f>
        <v>-1</v>
      </c>
      <c r="VO32" s="111">
        <f>IF(IR32="",0,IFERROR(VLOOKUP(IR27&amp;IR28&amp;IR29&amp;IR30&amp;IR31&amp;IR32,General!I:J,2,FALSE),0))</f>
        <v>1</v>
      </c>
      <c r="VP32" s="111">
        <f>IF(IU32="",0,IFERROR(VLOOKUP(IU27&amp;IU28&amp;IU29&amp;IU30&amp;IU31&amp;IU32,General!I:J,2,FALSE),0))</f>
        <v>-1</v>
      </c>
      <c r="VQ32" s="111">
        <f>IF(IX32="",0,IFERROR(VLOOKUP(IX27&amp;IX28&amp;IX29&amp;IX30&amp;IX31&amp;IX32,General!I:J,2,FALSE),0))</f>
        <v>1</v>
      </c>
      <c r="VR32" s="111">
        <f>IF(JA32="",0,IFERROR(VLOOKUP(JA27&amp;JA28&amp;JA29&amp;JA30&amp;JA31&amp;JA32,General!I:J,2,FALSE),0))</f>
        <v>-1</v>
      </c>
      <c r="VS32" s="111">
        <f>IF(JD32="",0,IFERROR(VLOOKUP(JD27&amp;JD28&amp;JD29&amp;JD30&amp;JD31&amp;JD32,General!I:J,2,FALSE),0))</f>
        <v>-1</v>
      </c>
      <c r="VT32" s="111">
        <f>IF(JG32="",0,IFERROR(VLOOKUP(JG27&amp;JG28&amp;JG29&amp;JG30&amp;JG31&amp;JG32,General!I:J,2,FALSE),0))</f>
        <v>1</v>
      </c>
      <c r="VU32" s="111">
        <f>IF(JJ32="",0,IFERROR(VLOOKUP(JJ27&amp;JJ28&amp;JJ29&amp;JJ30&amp;JJ31&amp;JJ32,General!I:J,2,FALSE),0))</f>
        <v>1</v>
      </c>
      <c r="VV32" s="111">
        <f>IF(JM32="",0,IFERROR(VLOOKUP(JM27&amp;JM28&amp;JM29&amp;JM30&amp;JM31&amp;JM32,General!I:J,2,FALSE),0))</f>
        <v>-1</v>
      </c>
      <c r="VW32" s="111">
        <f>IF(JP32="",0,IFERROR(VLOOKUP(JP27&amp;JP28&amp;JP29&amp;JP30&amp;JP31&amp;JP32,General!I:J,2,FALSE),0))</f>
        <v>-1</v>
      </c>
      <c r="VX32" s="111">
        <f>IF(JS32="",0,IFERROR(VLOOKUP(JS27&amp;JS28&amp;JS29&amp;JS30&amp;JS31&amp;JS32,General!I:J,2,FALSE),0))</f>
        <v>1</v>
      </c>
      <c r="VY32" s="111">
        <f>IF(JV32="",0,IFERROR(VLOOKUP(JV27&amp;JV28&amp;JV29&amp;JV30&amp;JV31&amp;JV32,General!I:J,2,FALSE),0))</f>
        <v>-1</v>
      </c>
      <c r="VZ32" s="111">
        <f>IF(JY32="",0,IFERROR(VLOOKUP(JY27&amp;JY28&amp;JY29&amp;JY30&amp;JY31&amp;JY32,General!I:J,2,FALSE),0))</f>
        <v>1</v>
      </c>
      <c r="WA32" s="111">
        <f>IF(KB32="",0,IFERROR(VLOOKUP(KB27&amp;KB28&amp;KB29&amp;KB30&amp;KB31&amp;KB32,General!I:J,2,FALSE),0))</f>
        <v>1</v>
      </c>
      <c r="WB32" s="111">
        <f>IF(KE32="",0,IFERROR(VLOOKUP(KE27&amp;KE28&amp;KE29&amp;KE30&amp;KE31&amp;KE32,General!I:J,2,FALSE),0))</f>
        <v>1</v>
      </c>
      <c r="WC32" s="111">
        <f>IF(KH32="",0,IFERROR(VLOOKUP(KH27&amp;KH28&amp;KH29&amp;KH30&amp;KH31&amp;KH32,General!I:J,2,FALSE),0))</f>
        <v>-1</v>
      </c>
      <c r="WD32" s="111">
        <f>IF(KK32="",0,IFERROR(VLOOKUP(KK27&amp;KK28&amp;KK29&amp;KK30&amp;KK31&amp;KK32,General!I:J,2,FALSE),0))</f>
        <v>1</v>
      </c>
      <c r="WE32" s="111">
        <f>IF(KN32="",0,IFERROR(VLOOKUP(KN27&amp;KN28&amp;KN29&amp;KN30&amp;KN31&amp;KN32,General!I:J,2,FALSE),0))</f>
        <v>-1</v>
      </c>
      <c r="WF32" s="111">
        <f>IF(KQ32="",0,IFERROR(VLOOKUP(KQ27&amp;KQ28&amp;KQ29&amp;KQ30&amp;KQ31&amp;KQ32,General!I:J,2,FALSE),0))</f>
        <v>-1</v>
      </c>
      <c r="WG32" s="111">
        <f>IF(KT32="",0,IFERROR(VLOOKUP(KT27&amp;KT28&amp;KT29&amp;KT30&amp;KT31&amp;KT32,General!I:J,2,FALSE),0))</f>
        <v>1</v>
      </c>
      <c r="WH32" s="111">
        <f>IF(KW32="",0,IFERROR(VLOOKUP(KW27&amp;KW28&amp;KW29&amp;KW30&amp;KW31&amp;KW32,General!I:J,2,FALSE),0))</f>
        <v>-1</v>
      </c>
      <c r="WI32" s="111">
        <f>IF(KZ32="",0,IFERROR(VLOOKUP(KZ27&amp;KZ28&amp;KZ29&amp;KZ30&amp;KZ31&amp;KZ32,General!I:J,2,FALSE),0))</f>
        <v>1</v>
      </c>
      <c r="WJ32" s="111">
        <f>IF(LC32="",0,IFERROR(VLOOKUP(LC27&amp;LC28&amp;LC29&amp;LC30&amp;LC31&amp;LC32,General!I:J,2,FALSE),0))</f>
        <v>-1</v>
      </c>
      <c r="WK32" s="111">
        <f>IF(LF32="",0,IFERROR(VLOOKUP(LF27&amp;LF28&amp;LF29&amp;LF30&amp;LF31&amp;LF32,General!I:J,2,FALSE),0))</f>
        <v>1</v>
      </c>
      <c r="WL32" s="111">
        <f>IF(LI32="",0,IFERROR(VLOOKUP(LI27&amp;LI28&amp;LI29&amp;LI30&amp;LI31&amp;LI32,General!I:J,2,FALSE),0))</f>
        <v>1</v>
      </c>
      <c r="WM32" s="111">
        <f>IF(LL32="",0,IFERROR(VLOOKUP(LL27&amp;LL28&amp;LL29&amp;LL30&amp;LL31&amp;LL32,General!I:J,2,FALSE),0))</f>
        <v>1</v>
      </c>
      <c r="WN32" s="111">
        <f>IF(LO32="",0,IFERROR(VLOOKUP(LO27&amp;LO28&amp;LO29&amp;LO30&amp;LO31&amp;LO32,General!I:J,2,FALSE),0))</f>
        <v>-1</v>
      </c>
      <c r="WO32" s="111">
        <f>IF(LR32="",0,IFERROR(VLOOKUP(LR27&amp;LR28&amp;LR29&amp;LR30&amp;LR31&amp;LR32,General!I:J,2,FALSE),0))</f>
        <v>1</v>
      </c>
      <c r="WP32" s="111">
        <f>IF(LU32="",0,IFERROR(VLOOKUP(LU27&amp;LU28&amp;LU29&amp;LU30&amp;LU31&amp;LU32,General!I:J,2,FALSE),0))</f>
        <v>1</v>
      </c>
      <c r="WQ32" s="111">
        <f>IF(LX32="",0,IFERROR(VLOOKUP(LX27&amp;LX28&amp;LX29&amp;LX30&amp;LX31&amp;LX32,General!I:J,2,FALSE),0))</f>
        <v>1</v>
      </c>
      <c r="WR32" s="111">
        <f>IF(MA32="",0,IFERROR(VLOOKUP(MA27&amp;MA28&amp;MA29&amp;MA30&amp;MA31&amp;MA32,General!I:J,2,FALSE),0))</f>
        <v>1</v>
      </c>
      <c r="WS32" s="111">
        <f>IF(MD32="",0,IFERROR(VLOOKUP(MD27&amp;MD28&amp;MD29&amp;MD30&amp;MD31&amp;MD32,General!I:J,2,FALSE),0))</f>
        <v>1</v>
      </c>
      <c r="WT32" s="111">
        <f>IF(MG32="",0,IFERROR(VLOOKUP(MG27&amp;MG28&amp;MG29&amp;MG30&amp;MG31&amp;MG32,General!I:J,2,FALSE),0))</f>
        <v>1</v>
      </c>
      <c r="WU32" s="111">
        <f>IF(MJ32="",0,IFERROR(VLOOKUP(MJ27&amp;MJ28&amp;MJ29&amp;MJ30&amp;MJ31&amp;MJ32,General!I:J,2,FALSE),0))</f>
        <v>-1</v>
      </c>
      <c r="WV32" s="111">
        <f>IF(MM32="",0,IFERROR(VLOOKUP(MM27&amp;MM28&amp;MM29&amp;MM30&amp;MM31&amp;MM32,General!I:J,2,FALSE),0))</f>
        <v>1</v>
      </c>
      <c r="WW32" s="111">
        <f>IF(MP32="",0,IFERROR(VLOOKUP(MP27&amp;MP28&amp;MP29&amp;MP30&amp;MP31&amp;MP32,General!I:J,2,FALSE),0))</f>
        <v>-1</v>
      </c>
      <c r="WX32" s="111">
        <f>IF(MS32="",0,IFERROR(VLOOKUP(MS27&amp;MS28&amp;MS29&amp;MS30&amp;MS31&amp;MS32,General!I:J,2,FALSE),0))</f>
        <v>-1</v>
      </c>
      <c r="WY32" s="111">
        <f>IF(MV32="",0,IFERROR(VLOOKUP(MV27&amp;MV28&amp;MV29&amp;MV30&amp;MV31&amp;MV32,General!I:J,2,FALSE),0))</f>
        <v>1</v>
      </c>
      <c r="WZ32" s="111">
        <f>IF(MY32="",0,IFERROR(VLOOKUP(MY27&amp;MY28&amp;MY29&amp;MY30&amp;MY31&amp;MY32,General!I:J,2,FALSE),0))</f>
        <v>-1</v>
      </c>
      <c r="XA32" s="111">
        <f>IF(NB32="",0,IFERROR(VLOOKUP(NB27&amp;NB28&amp;NB29&amp;NB30&amp;NB31&amp;NB32,General!I:J,2,FALSE),0))</f>
        <v>1</v>
      </c>
      <c r="XB32" s="111">
        <f>IF(NE32="",0,IFERROR(VLOOKUP(NE27&amp;NE28&amp;NE29&amp;NE30&amp;NE31&amp;NE32,General!I:J,2,FALSE),0))</f>
        <v>-1</v>
      </c>
      <c r="XC32" s="111">
        <f>IF(NH32="",0,IFERROR(VLOOKUP(NH27&amp;NH28&amp;NH29&amp;NH30&amp;NH31&amp;NH32,General!I:J,2,FALSE),0))</f>
        <v>-1</v>
      </c>
      <c r="XD32" s="111">
        <f>IF(NK32="",0,IFERROR(VLOOKUP(NK27&amp;NK28&amp;NK29&amp;NK30&amp;NK31&amp;NK32,General!I:J,2,FALSE),0))</f>
        <v>-1</v>
      </c>
      <c r="XE32" s="109">
        <f>IF(NN32="",0,IFERROR(VLOOKUP(NN27&amp;NN28&amp;NN29&amp;NN30&amp;NN31&amp;NN32,General!I:J,2,FALSE),0))</f>
        <v>-1</v>
      </c>
      <c r="XF32" s="155">
        <f>IF(EB32="",0,IFERROR(VLOOKUP(EB27&amp;EB28&amp;EB29&amp;EB30&amp;EB31&amp;EB32,General!I:J,2,FALSE),0))</f>
        <v>1</v>
      </c>
      <c r="XG32" s="109">
        <v>0</v>
      </c>
      <c r="XH32" s="114" t="str">
        <f t="shared" si="486"/>
        <v/>
      </c>
      <c r="XI32" s="114" t="str">
        <f t="shared" ca="1" si="342"/>
        <v>N</v>
      </c>
      <c r="XJ32" s="114" t="str">
        <f t="shared" ca="1" si="343"/>
        <v>N</v>
      </c>
      <c r="XK32" s="114" t="str">
        <f t="shared" si="344"/>
        <v>N</v>
      </c>
      <c r="XL32" s="114" t="str">
        <f t="shared" si="345"/>
        <v/>
      </c>
      <c r="XM32" s="150" t="str">
        <f t="shared" si="346"/>
        <v/>
      </c>
      <c r="XN32" s="114" t="str">
        <f t="shared" si="347"/>
        <v/>
      </c>
      <c r="XO32" s="114" t="str">
        <f t="shared" si="348"/>
        <v/>
      </c>
      <c r="XP32" s="114" t="str">
        <f t="shared" si="349"/>
        <v/>
      </c>
      <c r="XQ32" s="114" t="str">
        <f t="shared" si="350"/>
        <v/>
      </c>
      <c r="XR32" s="114" t="str">
        <f t="shared" si="351"/>
        <v/>
      </c>
      <c r="XS32" s="114">
        <f t="shared" si="3"/>
        <v>1</v>
      </c>
      <c r="XT32" s="114" t="str">
        <f t="shared" si="4"/>
        <v/>
      </c>
      <c r="XU32" s="114" t="str">
        <f t="shared" si="540"/>
        <v>00120</v>
      </c>
      <c r="XV32" s="114" t="str">
        <f t="shared" si="540"/>
        <v>34001</v>
      </c>
      <c r="XW32" s="114" t="str">
        <f t="shared" si="487"/>
        <v>000120</v>
      </c>
      <c r="XX32" s="114" t="str">
        <f t="shared" si="487"/>
        <v>234001</v>
      </c>
      <c r="XY32" s="114" t="str">
        <f t="shared" si="488"/>
        <v>B</v>
      </c>
      <c r="XZ32" s="114" t="str">
        <f t="shared" si="489"/>
        <v>P</v>
      </c>
      <c r="YA32" s="114" t="str">
        <f t="shared" ca="1" si="353"/>
        <v>B</v>
      </c>
      <c r="YB32" s="114" t="str">
        <f t="shared" ca="1" si="354"/>
        <v/>
      </c>
      <c r="YC32" s="114" t="str">
        <f t="shared" ca="1" si="355"/>
        <v/>
      </c>
      <c r="YD32" s="114" t="str">
        <f t="shared" ca="1" si="356"/>
        <v/>
      </c>
      <c r="YE32" s="114" t="str">
        <f t="shared" si="357"/>
        <v>0</v>
      </c>
      <c r="YF32" s="114" t="str">
        <f t="shared" si="358"/>
        <v/>
      </c>
      <c r="YG32" s="114" t="str">
        <f t="shared" ca="1" si="490"/>
        <v/>
      </c>
      <c r="YH32" s="114" t="str">
        <f t="shared" ca="1" si="491"/>
        <v/>
      </c>
      <c r="YI32" s="114" t="str">
        <f t="shared" si="492"/>
        <v/>
      </c>
      <c r="YJ32" s="114" t="str">
        <f t="shared" si="359"/>
        <v/>
      </c>
      <c r="YK32" s="114"/>
      <c r="YL32" s="114">
        <v>0</v>
      </c>
      <c r="YM32" s="114">
        <v>0</v>
      </c>
      <c r="YN32" s="114">
        <v>0</v>
      </c>
      <c r="YO32" s="114">
        <v>0</v>
      </c>
      <c r="YP32" s="114">
        <v>1</v>
      </c>
      <c r="YQ32" s="98"/>
      <c r="YR32" s="114">
        <v>0</v>
      </c>
      <c r="YS32" s="114">
        <v>0</v>
      </c>
      <c r="YU32" s="151">
        <f>LARGE(NS32:RN32,1)</f>
        <v>10</v>
      </c>
      <c r="YV32" s="1">
        <f>LARGE(NS32:RN32,2)</f>
        <v>10</v>
      </c>
      <c r="YW32" s="1">
        <f>LARGE(NS32:RN32,3)</f>
        <v>10</v>
      </c>
      <c r="YX32" s="1">
        <f>LARGE(NS32:RN32,4)</f>
        <v>10</v>
      </c>
      <c r="YY32" s="1">
        <f>LARGE(NS32:RN32,5)</f>
        <v>10</v>
      </c>
      <c r="YZ32" s="1" t="str">
        <f>IF(M31="","",INDEX($NS$4:$RN$4,MATCH(YU31,$NS31:$RN31,0)))</f>
        <v>ED</v>
      </c>
      <c r="ZA32" s="1" t="str">
        <f>IF(M31="","",INDEX($NS$4:$RN$4,MATCH(YV31,$NS31:$RN31,0)))</f>
        <v>ED</v>
      </c>
      <c r="ZB32" s="1" t="str">
        <f>IF(M31="","",INDEX($NS$4:$RN$4,MATCH(YW31,$NS31:$RN31,0)))</f>
        <v>ED</v>
      </c>
      <c r="ZC32" s="1" t="str">
        <f>IF(M31="","",INDEX($NS$4:$RN$4,MATCH(YX31,$NS31:$RN31,0)))</f>
        <v>ED</v>
      </c>
      <c r="ZD32" s="1" t="str">
        <f>IF(M31="","",INDEX($NS$4:$RN$4,MATCH(YY31,$NS31:$RN31,0)))</f>
        <v>ED</v>
      </c>
      <c r="ZE32" s="1" t="str" cm="1">
        <f t="array" aca="1" ref="ZE32" ca="1">IF(INDIRECT(VLOOKUP(ZE31,General!AC:AE,3,FALSE)&amp;RO31)&gt;=9,ZE31,YZ32)</f>
        <v>GF</v>
      </c>
      <c r="ZF32" s="1" t="str" cm="1">
        <f t="array" aca="1" ref="ZF32" ca="1">IF(AND(INDIRECT(VLOOKUP(ZF31,General!AC:AE,3,FALSE)&amp;RO31)&gt;1,ZF31&lt;&gt;ZE32),ZF31,IF(YZ32&lt;&gt;ZE32,YZ32,IF(AND(YZ32=ZA32,YZ32=ZB32),ZC32,IF(YZ32=ZA32,ZB32,ZA32))))</f>
        <v>DX</v>
      </c>
      <c r="ZG32" s="1" t="str">
        <f t="shared" si="503"/>
        <v>CT</v>
      </c>
      <c r="ZH32" s="1" t="str" cm="1">
        <f t="array" aca="1" ref="ZH32" ca="1">INDIRECT(ZE32&amp;RO32)</f>
        <v>P</v>
      </c>
      <c r="ZI32" s="1" t="str" cm="1">
        <f t="array" aca="1" ref="ZI32" ca="1">INDIRECT(ZF32&amp;RO32)</f>
        <v>P</v>
      </c>
      <c r="ZJ32" s="1" t="str" cm="1">
        <f t="array" aca="1" ref="ZJ32" ca="1">INDIRECT(ZG32&amp;RO32)</f>
        <v>B</v>
      </c>
      <c r="ZK32" s="1" t="str">
        <f ca="1">VLOOKUP(ZE32,General!AF:AG,2,FALSE)</f>
        <v>S37</v>
      </c>
      <c r="ZL32" s="1" t="str">
        <f ca="1">VLOOKUP(ZF32,General!AF:AG,2,FALSE)</f>
        <v xml:space="preserve">L5O </v>
      </c>
      <c r="ZM32" s="1" t="str">
        <f>VLOOKUP(ZG32,General!AF:AG,2,FALSE)</f>
        <v>T</v>
      </c>
      <c r="ZN32" s="1" t="str">
        <f t="shared" ca="1" si="504"/>
        <v>Y</v>
      </c>
      <c r="ZO32" s="1" t="str">
        <f t="shared" ca="1" si="505"/>
        <v>Y</v>
      </c>
      <c r="ZP32" s="1" t="str">
        <f t="shared" si="506"/>
        <v>Y</v>
      </c>
      <c r="ZR32" s="1">
        <f t="shared" si="1"/>
        <v>1</v>
      </c>
    </row>
    <row r="33" spans="1:694" ht="15.75" thickBot="1">
      <c r="A33" s="1">
        <v>19</v>
      </c>
      <c r="B33" s="9" t="str">
        <f t="shared" ca="1" si="509"/>
        <v>P4</v>
      </c>
      <c r="C33" s="54" t="str">
        <f t="shared" ca="1" si="510"/>
        <v/>
      </c>
      <c r="D33" s="49" t="str">
        <f t="shared" ca="1" si="511"/>
        <v>L4</v>
      </c>
      <c r="E33" s="50" t="str">
        <f t="shared" ca="1" si="511"/>
        <v/>
      </c>
      <c r="F33" s="8" t="str">
        <f t="shared" ca="1" si="512"/>
        <v>W</v>
      </c>
      <c r="H33" s="57"/>
      <c r="I33" s="49"/>
      <c r="J33" s="50"/>
      <c r="K33" s="8"/>
      <c r="L33" s="32"/>
      <c r="M33" s="68" t="s">
        <v>5</v>
      </c>
      <c r="O33" s="11">
        <v>0</v>
      </c>
      <c r="P33" s="12">
        <v>0</v>
      </c>
      <c r="Q33" s="23">
        <v>0</v>
      </c>
      <c r="R33" s="48">
        <v>0</v>
      </c>
      <c r="S33" s="48">
        <f t="shared" ca="1" si="513"/>
        <v>5</v>
      </c>
      <c r="T33" s="65">
        <f t="shared" ca="1" si="514"/>
        <v>5</v>
      </c>
      <c r="U33" s="4">
        <f ca="1">IF(M33="","",IF(B33="NB",U32,IF(T33="",SUM($T$5:$T33)+S33,SUM($T$5:$T33))))</f>
        <v>39</v>
      </c>
      <c r="V33" s="61" t="str">
        <f t="shared" ca="1" si="0"/>
        <v/>
      </c>
      <c r="W33" s="35">
        <f t="shared" ca="1" si="515"/>
        <v>4</v>
      </c>
      <c r="X33" s="37" t="str">
        <f t="shared" ca="1" si="516"/>
        <v>W</v>
      </c>
      <c r="Y33" s="9" t="str">
        <f t="shared" ca="1" si="16"/>
        <v>D</v>
      </c>
      <c r="Z33" s="4" t="str">
        <f t="shared" si="17"/>
        <v>D</v>
      </c>
      <c r="AA33" s="4" t="str">
        <f t="shared" si="18"/>
        <v>C</v>
      </c>
      <c r="AB33" s="4" t="str">
        <f t="shared" ca="1" si="494"/>
        <v>W</v>
      </c>
      <c r="AC33" s="4">
        <f t="shared" si="495"/>
        <v>0</v>
      </c>
      <c r="AD33" s="4">
        <f t="shared" si="496"/>
        <v>0</v>
      </c>
      <c r="AE33" s="1" t="str">
        <f t="shared" ca="1" si="25"/>
        <v>L4</v>
      </c>
      <c r="AF33" s="1" t="str">
        <f t="shared" ca="1" si="26"/>
        <v/>
      </c>
      <c r="AG33" s="1" t="str">
        <f t="shared" ca="1" si="497"/>
        <v/>
      </c>
      <c r="AH33" s="1" t="str">
        <f t="shared" ca="1" si="27"/>
        <v/>
      </c>
      <c r="AI33" s="1" t="str">
        <f t="shared" ca="1" si="28"/>
        <v/>
      </c>
      <c r="AJ33" s="1" t="str">
        <f t="shared" ca="1" si="29"/>
        <v/>
      </c>
      <c r="AK33" s="1">
        <f t="shared" ca="1" si="360"/>
        <v>4</v>
      </c>
      <c r="AL33" s="1">
        <f t="shared" ca="1" si="361"/>
        <v>0</v>
      </c>
      <c r="AM33" s="1">
        <f t="shared" ca="1" si="9"/>
        <v>10</v>
      </c>
      <c r="AN33" s="1">
        <f t="shared" ca="1" si="30"/>
        <v>1</v>
      </c>
      <c r="AO33" s="1" t="str">
        <f t="shared" ca="1" si="526"/>
        <v>C</v>
      </c>
      <c r="AP33" s="1" t="str">
        <f t="shared" ca="1" si="31"/>
        <v>Y</v>
      </c>
      <c r="AQ33" s="1" t="str">
        <f t="shared" si="32"/>
        <v>N</v>
      </c>
      <c r="AR33" s="1" t="str">
        <f t="shared" si="33"/>
        <v>N</v>
      </c>
      <c r="AS33" s="1">
        <f t="shared" ca="1" si="34"/>
        <v>2</v>
      </c>
      <c r="AT33" s="14" t="str">
        <f t="shared" ca="1" si="362"/>
        <v>Y</v>
      </c>
      <c r="AU33" s="1" t="str">
        <f t="shared" ca="1" si="35"/>
        <v>N</v>
      </c>
      <c r="AV33" s="1" t="str">
        <f t="shared" ca="1" si="36"/>
        <v>N</v>
      </c>
      <c r="AW33" s="1" t="str">
        <f t="shared" ca="1" si="37"/>
        <v>N</v>
      </c>
      <c r="AX33" s="1" t="str">
        <f t="shared" si="38"/>
        <v/>
      </c>
      <c r="AY33" s="1" t="str">
        <f t="shared" ca="1" si="39"/>
        <v/>
      </c>
      <c r="AZ33" s="1">
        <f t="shared" si="10"/>
        <v>2</v>
      </c>
      <c r="BA33" s="1" t="str">
        <f t="shared" si="11"/>
        <v/>
      </c>
      <c r="BB33" s="1" t="str">
        <f t="shared" si="538"/>
        <v>01201</v>
      </c>
      <c r="BC33" s="1" t="str">
        <f t="shared" si="538"/>
        <v>40010</v>
      </c>
      <c r="BD33" s="1" t="str">
        <f t="shared" si="363"/>
        <v>001201</v>
      </c>
      <c r="BE33" s="1" t="str">
        <f t="shared" si="363"/>
        <v>340010</v>
      </c>
      <c r="BF33" s="1" t="str">
        <f t="shared" si="364"/>
        <v>P</v>
      </c>
      <c r="BG33" s="1" t="str">
        <f t="shared" ca="1" si="41"/>
        <v>BW</v>
      </c>
      <c r="BH33" s="1" t="str">
        <f t="shared" ca="1" si="365"/>
        <v>L4</v>
      </c>
      <c r="BI33" s="1" t="str">
        <f t="shared" ca="1" si="42"/>
        <v>B</v>
      </c>
      <c r="BJ33" s="1" t="str">
        <f t="shared" ca="1" si="366"/>
        <v/>
      </c>
      <c r="BK33" s="1" t="str">
        <f t="shared" ca="1" si="43"/>
        <v>B0</v>
      </c>
      <c r="BL33" s="1" t="str">
        <f t="shared" ca="1" si="367"/>
        <v/>
      </c>
      <c r="BM33" s="1" t="str">
        <f t="shared" ca="1" si="368"/>
        <v>4</v>
      </c>
      <c r="BN33" s="1" t="str">
        <f t="shared" ca="1" si="369"/>
        <v/>
      </c>
      <c r="BO33" s="1" t="str">
        <f t="shared" ca="1" si="370"/>
        <v/>
      </c>
      <c r="BR33" s="1">
        <f>General!A31</f>
        <v>0</v>
      </c>
      <c r="BS33" s="1">
        <f>General!B31</f>
        <v>0</v>
      </c>
      <c r="BT33" s="1">
        <f>General!C31</f>
        <v>0</v>
      </c>
      <c r="BU33" s="1">
        <f>General!D31</f>
        <v>0</v>
      </c>
      <c r="BW33" s="1" t="str">
        <f>General!F31</f>
        <v>LLLLL</v>
      </c>
      <c r="BX33" s="1">
        <f>General!G31</f>
        <v>-1</v>
      </c>
      <c r="BZ33" s="1">
        <f t="shared" si="2"/>
        <v>1</v>
      </c>
      <c r="CA33" s="1" t="str">
        <f t="shared" ref="CA33" si="547">CK33</f>
        <v>B</v>
      </c>
      <c r="CB33" s="110" t="str">
        <f t="shared" si="44"/>
        <v>P</v>
      </c>
      <c r="CC33" s="111" t="str">
        <f t="shared" si="45"/>
        <v>Y</v>
      </c>
      <c r="CD33" s="109">
        <f t="shared" si="46"/>
        <v>-4</v>
      </c>
      <c r="CE33" s="110" t="str">
        <f t="shared" si="47"/>
        <v>B</v>
      </c>
      <c r="CF33" s="111" t="str">
        <f t="shared" si="48"/>
        <v>N</v>
      </c>
      <c r="CG33" s="109">
        <f t="shared" si="49"/>
        <v>4</v>
      </c>
      <c r="CH33" s="110" t="str">
        <f t="shared" si="50"/>
        <v>P</v>
      </c>
      <c r="CI33" s="111" t="str">
        <f t="shared" si="51"/>
        <v>Y</v>
      </c>
      <c r="CJ33" s="109">
        <f t="shared" si="52"/>
        <v>2</v>
      </c>
      <c r="CK33" s="110" t="str">
        <f t="shared" si="53"/>
        <v>B</v>
      </c>
      <c r="CL33" s="111" t="str">
        <f t="shared" si="54"/>
        <v>N</v>
      </c>
      <c r="CM33" s="109">
        <f t="shared" si="55"/>
        <v>-2</v>
      </c>
      <c r="CN33" s="110" t="str">
        <f t="shared" si="371"/>
        <v>P</v>
      </c>
      <c r="CO33" s="111" t="str">
        <f t="shared" si="56"/>
        <v>Y</v>
      </c>
      <c r="CP33" s="109">
        <f t="shared" si="57"/>
        <v>-4</v>
      </c>
      <c r="CQ33" s="110" t="str">
        <f t="shared" si="58"/>
        <v>B</v>
      </c>
      <c r="CR33" s="111" t="str">
        <f t="shared" si="59"/>
        <v>N</v>
      </c>
      <c r="CS33" s="109">
        <f t="shared" si="60"/>
        <v>-2</v>
      </c>
      <c r="CT33" s="110" t="str">
        <f t="shared" si="61"/>
        <v>P</v>
      </c>
      <c r="CU33" s="111" t="str">
        <f t="shared" si="62"/>
        <v>Y</v>
      </c>
      <c r="CV33" s="109">
        <f t="shared" si="63"/>
        <v>2</v>
      </c>
      <c r="CW33" s="110" t="str">
        <f t="shared" si="64"/>
        <v>B</v>
      </c>
      <c r="CX33" s="111" t="str">
        <f t="shared" si="65"/>
        <v>N</v>
      </c>
      <c r="CY33" s="112">
        <f t="shared" si="66"/>
        <v>4</v>
      </c>
      <c r="CZ33" s="110" t="str">
        <f t="shared" si="67"/>
        <v>B</v>
      </c>
      <c r="DA33" s="111" t="str">
        <f t="shared" si="68"/>
        <v>N</v>
      </c>
      <c r="DB33" s="109">
        <f t="shared" si="69"/>
        <v>-4</v>
      </c>
      <c r="DC33" s="110" t="str">
        <f t="shared" si="70"/>
        <v>P</v>
      </c>
      <c r="DD33" s="111" t="str">
        <f t="shared" si="71"/>
        <v>Y</v>
      </c>
      <c r="DE33" s="109">
        <f t="shared" si="72"/>
        <v>2</v>
      </c>
      <c r="DF33" s="110" t="str">
        <f t="shared" si="73"/>
        <v>B</v>
      </c>
      <c r="DG33" s="111" t="str">
        <f t="shared" si="74"/>
        <v>N</v>
      </c>
      <c r="DH33" s="109">
        <f t="shared" si="75"/>
        <v>-2</v>
      </c>
      <c r="DI33" s="110" t="str">
        <f t="shared" si="76"/>
        <v>P</v>
      </c>
      <c r="DJ33" s="111" t="str">
        <f t="shared" si="77"/>
        <v>Y</v>
      </c>
      <c r="DK33" s="109">
        <f t="shared" si="78"/>
        <v>2</v>
      </c>
      <c r="DL33" s="110" t="str">
        <f t="shared" si="79"/>
        <v>B</v>
      </c>
      <c r="DM33" s="111" t="str">
        <f t="shared" si="80"/>
        <v>N</v>
      </c>
      <c r="DN33" s="109">
        <f t="shared" si="81"/>
        <v>-2</v>
      </c>
      <c r="DO33" s="110" t="str">
        <f t="shared" si="82"/>
        <v>P</v>
      </c>
      <c r="DP33" s="111" t="str">
        <f t="shared" si="83"/>
        <v>Y</v>
      </c>
      <c r="DQ33" s="109">
        <f t="shared" si="84"/>
        <v>-6</v>
      </c>
      <c r="DR33" s="110" t="str">
        <f t="shared" si="85"/>
        <v>B</v>
      </c>
      <c r="DS33" s="111" t="str">
        <f t="shared" si="86"/>
        <v>N</v>
      </c>
      <c r="DT33" s="109">
        <f t="shared" si="87"/>
        <v>6</v>
      </c>
      <c r="DU33" s="110" t="str">
        <f t="shared" si="88"/>
        <v>B</v>
      </c>
      <c r="DV33" s="111" t="str">
        <f t="shared" si="89"/>
        <v>N</v>
      </c>
      <c r="DW33" s="109">
        <f t="shared" si="90"/>
        <v>-10</v>
      </c>
      <c r="DX33" s="110" t="str">
        <f t="shared" si="91"/>
        <v>P</v>
      </c>
      <c r="DY33" s="111" t="str">
        <f t="shared" si="92"/>
        <v>Y</v>
      </c>
      <c r="DZ33" s="109">
        <f t="shared" si="93"/>
        <v>10</v>
      </c>
      <c r="EA33" s="110" t="str">
        <f t="shared" si="94"/>
        <v>P</v>
      </c>
      <c r="EB33" s="111" t="str">
        <f t="shared" si="95"/>
        <v>Y</v>
      </c>
      <c r="EC33" s="109">
        <f t="shared" si="96"/>
        <v>4</v>
      </c>
      <c r="ED33" s="110" t="str">
        <f t="shared" si="372"/>
        <v>P</v>
      </c>
      <c r="EE33" s="111" t="str">
        <f t="shared" si="97"/>
        <v>Y</v>
      </c>
      <c r="EF33" s="109">
        <f t="shared" si="98"/>
        <v>10</v>
      </c>
      <c r="EG33" s="110" t="str">
        <f t="shared" si="99"/>
        <v>B</v>
      </c>
      <c r="EH33" s="111" t="str">
        <f t="shared" si="100"/>
        <v>N</v>
      </c>
      <c r="EI33" s="109">
        <f t="shared" si="101"/>
        <v>4</v>
      </c>
      <c r="EJ33" s="108" t="str">
        <f t="shared" si="102"/>
        <v>P</v>
      </c>
      <c r="EK33" s="111" t="str">
        <f t="shared" si="103"/>
        <v>Y</v>
      </c>
      <c r="EL33" s="109">
        <f t="shared" si="104"/>
        <v>-4</v>
      </c>
      <c r="EM33" s="110" t="str">
        <f t="shared" si="105"/>
        <v>B</v>
      </c>
      <c r="EN33" s="111" t="str">
        <f t="shared" si="106"/>
        <v>N</v>
      </c>
      <c r="EO33" s="109">
        <f t="shared" si="107"/>
        <v>4</v>
      </c>
      <c r="EP33" s="110" t="str">
        <f t="shared" si="373"/>
        <v>P</v>
      </c>
      <c r="EQ33" s="111" t="str">
        <f t="shared" si="108"/>
        <v>Y</v>
      </c>
      <c r="ER33" s="109">
        <f t="shared" si="109"/>
        <v>-4</v>
      </c>
      <c r="ES33" s="110" t="str">
        <f t="shared" si="110"/>
        <v>B</v>
      </c>
      <c r="ET33" s="111" t="str">
        <f t="shared" si="111"/>
        <v>N</v>
      </c>
      <c r="EU33" s="109">
        <f t="shared" si="112"/>
        <v>-2</v>
      </c>
      <c r="EV33" s="110" t="str">
        <f t="shared" si="113"/>
        <v>P</v>
      </c>
      <c r="EW33" s="111" t="str">
        <f t="shared" si="114"/>
        <v>Y</v>
      </c>
      <c r="EX33" s="109">
        <f t="shared" si="115"/>
        <v>2</v>
      </c>
      <c r="EY33" s="110" t="str">
        <f t="shared" si="116"/>
        <v>B</v>
      </c>
      <c r="EZ33" s="111" t="str">
        <f t="shared" si="117"/>
        <v>N</v>
      </c>
      <c r="FA33" s="112">
        <f t="shared" si="118"/>
        <v>4</v>
      </c>
      <c r="FB33" s="110" t="str">
        <f t="shared" si="119"/>
        <v>B</v>
      </c>
      <c r="FC33" s="111" t="str">
        <f t="shared" si="120"/>
        <v>N</v>
      </c>
      <c r="FD33" s="109">
        <f t="shared" si="121"/>
        <v>4</v>
      </c>
      <c r="FE33" s="110" t="str">
        <f t="shared" si="122"/>
        <v>P</v>
      </c>
      <c r="FF33" s="111" t="str">
        <f t="shared" si="123"/>
        <v>Y</v>
      </c>
      <c r="FG33" s="109">
        <f t="shared" si="124"/>
        <v>2</v>
      </c>
      <c r="FH33" s="110" t="str">
        <f t="shared" si="125"/>
        <v>B</v>
      </c>
      <c r="FI33" s="111" t="str">
        <f t="shared" si="126"/>
        <v>N</v>
      </c>
      <c r="FJ33" s="109">
        <f t="shared" si="127"/>
        <v>-2</v>
      </c>
      <c r="FK33" s="110" t="str">
        <f t="shared" si="128"/>
        <v>P</v>
      </c>
      <c r="FL33" s="111" t="str">
        <f t="shared" si="129"/>
        <v>Y</v>
      </c>
      <c r="FM33" s="109">
        <f t="shared" si="130"/>
        <v>2</v>
      </c>
      <c r="FN33" s="110" t="str">
        <f t="shared" si="131"/>
        <v>B</v>
      </c>
      <c r="FO33" s="111" t="str">
        <f t="shared" si="132"/>
        <v>N</v>
      </c>
      <c r="FP33" s="109">
        <f t="shared" si="133"/>
        <v>-2</v>
      </c>
      <c r="FQ33" s="110" t="str">
        <f t="shared" si="134"/>
        <v>P</v>
      </c>
      <c r="FR33" s="111" t="str">
        <f t="shared" si="135"/>
        <v>Y</v>
      </c>
      <c r="FS33" s="109">
        <f t="shared" si="136"/>
        <v>-6</v>
      </c>
      <c r="FT33" s="110" t="str">
        <f t="shared" si="137"/>
        <v>B</v>
      </c>
      <c r="FU33" s="111" t="str">
        <f t="shared" si="138"/>
        <v>N</v>
      </c>
      <c r="FV33" s="109">
        <f t="shared" si="139"/>
        <v>6</v>
      </c>
      <c r="FW33" s="110" t="str">
        <f t="shared" si="140"/>
        <v>B</v>
      </c>
      <c r="FX33" s="111" t="str">
        <f t="shared" si="141"/>
        <v>N</v>
      </c>
      <c r="FY33" s="109">
        <f t="shared" si="142"/>
        <v>-10</v>
      </c>
      <c r="FZ33" s="110" t="str">
        <f t="shared" si="143"/>
        <v>P</v>
      </c>
      <c r="GA33" s="111" t="str">
        <f t="shared" si="144"/>
        <v>Y</v>
      </c>
      <c r="GB33" s="109">
        <f t="shared" si="145"/>
        <v>10</v>
      </c>
      <c r="GC33" s="110" t="str">
        <f t="shared" si="146"/>
        <v>P</v>
      </c>
      <c r="GD33" s="111" t="str">
        <f t="shared" si="147"/>
        <v>Y</v>
      </c>
      <c r="GE33" s="109">
        <f t="shared" si="148"/>
        <v>-4</v>
      </c>
      <c r="GF33" s="110" t="str">
        <f t="shared" si="149"/>
        <v>P</v>
      </c>
      <c r="GG33" s="111" t="str">
        <f t="shared" si="150"/>
        <v>Y</v>
      </c>
      <c r="GH33" s="109">
        <f t="shared" si="151"/>
        <v>10</v>
      </c>
      <c r="GI33" s="110" t="str">
        <f t="shared" si="152"/>
        <v>B</v>
      </c>
      <c r="GJ33" s="111" t="str">
        <f t="shared" si="153"/>
        <v>N</v>
      </c>
      <c r="GK33" s="109">
        <f t="shared" si="154"/>
        <v>4</v>
      </c>
      <c r="GL33" s="110" t="str">
        <f t="shared" si="374"/>
        <v>P</v>
      </c>
      <c r="GM33" s="111" t="str">
        <f t="shared" si="155"/>
        <v>Y</v>
      </c>
      <c r="GN33" s="109">
        <f t="shared" si="156"/>
        <v>-4</v>
      </c>
      <c r="GO33" s="110" t="str">
        <f t="shared" si="157"/>
        <v>B</v>
      </c>
      <c r="GP33" s="111" t="str">
        <f t="shared" si="158"/>
        <v>N</v>
      </c>
      <c r="GQ33" s="109">
        <f t="shared" si="159"/>
        <v>-2</v>
      </c>
      <c r="GR33" s="110" t="str">
        <f t="shared" si="160"/>
        <v>P</v>
      </c>
      <c r="GS33" s="111" t="str">
        <f t="shared" si="161"/>
        <v>Y</v>
      </c>
      <c r="GT33" s="109">
        <f t="shared" si="162"/>
        <v>2</v>
      </c>
      <c r="GU33" s="110" t="str">
        <f t="shared" si="163"/>
        <v>B</v>
      </c>
      <c r="GV33" s="111" t="str">
        <f t="shared" si="164"/>
        <v>N</v>
      </c>
      <c r="GW33" s="112">
        <f t="shared" si="165"/>
        <v>4</v>
      </c>
      <c r="GX33" s="110" t="str">
        <f t="shared" si="166"/>
        <v>B</v>
      </c>
      <c r="GY33" s="111" t="str">
        <f t="shared" si="167"/>
        <v>N</v>
      </c>
      <c r="GZ33" s="109">
        <f t="shared" si="168"/>
        <v>4</v>
      </c>
      <c r="HA33" s="110" t="str">
        <f t="shared" si="169"/>
        <v>P</v>
      </c>
      <c r="HB33" s="111" t="str">
        <f t="shared" si="170"/>
        <v>Y</v>
      </c>
      <c r="HC33" s="109">
        <f t="shared" si="171"/>
        <v>2</v>
      </c>
      <c r="HD33" s="110" t="str">
        <f t="shared" si="172"/>
        <v>B</v>
      </c>
      <c r="HE33" s="111" t="str">
        <f t="shared" si="173"/>
        <v>N</v>
      </c>
      <c r="HF33" s="109">
        <f t="shared" si="174"/>
        <v>-2</v>
      </c>
      <c r="HG33" s="110" t="str">
        <f t="shared" si="175"/>
        <v>P</v>
      </c>
      <c r="HH33" s="111" t="str">
        <f t="shared" si="176"/>
        <v>Y</v>
      </c>
      <c r="HI33" s="109">
        <f t="shared" si="177"/>
        <v>2</v>
      </c>
      <c r="HJ33" s="110" t="str">
        <f t="shared" si="178"/>
        <v>B</v>
      </c>
      <c r="HK33" s="111" t="str">
        <f t="shared" si="179"/>
        <v>N</v>
      </c>
      <c r="HL33" s="109">
        <f t="shared" si="180"/>
        <v>-2</v>
      </c>
      <c r="HM33" s="110" t="str">
        <f t="shared" si="181"/>
        <v>P</v>
      </c>
      <c r="HN33" s="111" t="str">
        <f t="shared" si="182"/>
        <v>Y</v>
      </c>
      <c r="HO33" s="109">
        <f t="shared" si="183"/>
        <v>-6</v>
      </c>
      <c r="HP33" s="110" t="str">
        <f t="shared" si="184"/>
        <v>B</v>
      </c>
      <c r="HQ33" s="111" t="str">
        <f t="shared" si="185"/>
        <v>N</v>
      </c>
      <c r="HR33" s="109">
        <f t="shared" si="186"/>
        <v>6</v>
      </c>
      <c r="HS33" s="110" t="str">
        <f t="shared" si="187"/>
        <v>B</v>
      </c>
      <c r="HT33" s="111" t="str">
        <f t="shared" si="188"/>
        <v>N</v>
      </c>
      <c r="HU33" s="109">
        <f t="shared" si="189"/>
        <v>-10</v>
      </c>
      <c r="HV33" s="110" t="str">
        <f t="shared" si="190"/>
        <v>P</v>
      </c>
      <c r="HW33" s="111" t="str">
        <f t="shared" si="191"/>
        <v>Y</v>
      </c>
      <c r="HX33" s="109">
        <f t="shared" si="192"/>
        <v>10</v>
      </c>
      <c r="HY33" s="110" t="str">
        <f t="shared" si="193"/>
        <v>P</v>
      </c>
      <c r="HZ33" s="111" t="str">
        <f t="shared" si="194"/>
        <v>Y</v>
      </c>
      <c r="IA33" s="109">
        <f t="shared" si="195"/>
        <v>-4</v>
      </c>
      <c r="IB33" s="110" t="str">
        <f t="shared" si="196"/>
        <v>P</v>
      </c>
      <c r="IC33" s="111" t="str">
        <f t="shared" si="197"/>
        <v>Y</v>
      </c>
      <c r="ID33" s="109">
        <f t="shared" si="198"/>
        <v>2</v>
      </c>
      <c r="IE33" s="110" t="str">
        <f t="shared" si="199"/>
        <v>B</v>
      </c>
      <c r="IF33" s="111" t="str">
        <f t="shared" si="200"/>
        <v>N</v>
      </c>
      <c r="IG33" s="109">
        <f t="shared" si="201"/>
        <v>-2</v>
      </c>
      <c r="IH33" s="110" t="str">
        <f t="shared" si="202"/>
        <v>B</v>
      </c>
      <c r="II33" s="111" t="str">
        <f t="shared" si="203"/>
        <v>N</v>
      </c>
      <c r="IJ33" s="109">
        <f t="shared" si="204"/>
        <v>4</v>
      </c>
      <c r="IK33" s="110" t="str">
        <f t="shared" si="205"/>
        <v>B</v>
      </c>
      <c r="IL33" s="111" t="str">
        <f t="shared" si="206"/>
        <v>N</v>
      </c>
      <c r="IM33" s="109">
        <f t="shared" si="207"/>
        <v>4</v>
      </c>
      <c r="IN33" s="110" t="str">
        <f t="shared" si="375"/>
        <v>P</v>
      </c>
      <c r="IO33" s="111" t="str">
        <f t="shared" si="208"/>
        <v>Y</v>
      </c>
      <c r="IP33" s="109">
        <f t="shared" si="209"/>
        <v>-4</v>
      </c>
      <c r="IQ33" s="110" t="str">
        <f t="shared" si="210"/>
        <v>B</v>
      </c>
      <c r="IR33" s="111" t="str">
        <f t="shared" si="211"/>
        <v>N</v>
      </c>
      <c r="IS33" s="109">
        <f t="shared" si="212"/>
        <v>-2</v>
      </c>
      <c r="IT33" s="110" t="str">
        <f t="shared" si="213"/>
        <v>P</v>
      </c>
      <c r="IU33" s="111" t="str">
        <f t="shared" si="214"/>
        <v>Y</v>
      </c>
      <c r="IV33" s="109">
        <f t="shared" si="215"/>
        <v>2</v>
      </c>
      <c r="IW33" s="110" t="str">
        <f t="shared" si="216"/>
        <v>B</v>
      </c>
      <c r="IX33" s="111" t="str">
        <f t="shared" si="217"/>
        <v>N</v>
      </c>
      <c r="IY33" s="109">
        <f t="shared" si="218"/>
        <v>4</v>
      </c>
      <c r="IZ33" s="110" t="str">
        <f t="shared" si="219"/>
        <v>B</v>
      </c>
      <c r="JA33" s="111" t="str">
        <f t="shared" si="220"/>
        <v>N</v>
      </c>
      <c r="JB33" s="109">
        <f t="shared" si="221"/>
        <v>4</v>
      </c>
      <c r="JC33" s="110" t="str">
        <f t="shared" si="222"/>
        <v>P</v>
      </c>
      <c r="JD33" s="111" t="str">
        <f t="shared" si="223"/>
        <v>Y</v>
      </c>
      <c r="JE33" s="109">
        <f t="shared" si="224"/>
        <v>2</v>
      </c>
      <c r="JF33" s="110" t="str">
        <f t="shared" si="225"/>
        <v>B</v>
      </c>
      <c r="JG33" s="111" t="str">
        <f t="shared" si="226"/>
        <v>N</v>
      </c>
      <c r="JH33" s="109">
        <f t="shared" si="227"/>
        <v>-2</v>
      </c>
      <c r="JI33" s="110" t="str">
        <f t="shared" si="228"/>
        <v>P</v>
      </c>
      <c r="JJ33" s="111" t="str">
        <f t="shared" si="229"/>
        <v>Y</v>
      </c>
      <c r="JK33" s="109">
        <f t="shared" si="230"/>
        <v>2</v>
      </c>
      <c r="JL33" s="110" t="str">
        <f t="shared" si="231"/>
        <v>B</v>
      </c>
      <c r="JM33" s="111" t="str">
        <f t="shared" si="232"/>
        <v>N</v>
      </c>
      <c r="JN33" s="109">
        <f t="shared" si="233"/>
        <v>-2</v>
      </c>
      <c r="JO33" s="110" t="str">
        <f t="shared" si="234"/>
        <v>P</v>
      </c>
      <c r="JP33" s="111" t="str">
        <f t="shared" si="235"/>
        <v>Y</v>
      </c>
      <c r="JQ33" s="109">
        <f t="shared" si="236"/>
        <v>-6</v>
      </c>
      <c r="JR33" s="110" t="str">
        <f t="shared" si="237"/>
        <v>B</v>
      </c>
      <c r="JS33" s="111" t="str">
        <f t="shared" si="238"/>
        <v>N</v>
      </c>
      <c r="JT33" s="109">
        <f t="shared" si="239"/>
        <v>6</v>
      </c>
      <c r="JU33" s="110" t="str">
        <f t="shared" si="240"/>
        <v>B</v>
      </c>
      <c r="JV33" s="111" t="str">
        <f t="shared" si="241"/>
        <v>N</v>
      </c>
      <c r="JW33" s="109">
        <f t="shared" si="242"/>
        <v>-10</v>
      </c>
      <c r="JX33" s="110" t="str">
        <f t="shared" si="243"/>
        <v>P</v>
      </c>
      <c r="JY33" s="111" t="str">
        <f t="shared" si="244"/>
        <v>Y</v>
      </c>
      <c r="JZ33" s="109">
        <f t="shared" si="245"/>
        <v>10</v>
      </c>
      <c r="KA33" s="110" t="str">
        <f t="shared" si="246"/>
        <v>P</v>
      </c>
      <c r="KB33" s="111" t="str">
        <f t="shared" si="247"/>
        <v>Y</v>
      </c>
      <c r="KC33" s="109">
        <f t="shared" si="248"/>
        <v>-4</v>
      </c>
      <c r="KD33" s="110" t="str">
        <f t="shared" si="376"/>
        <v>P</v>
      </c>
      <c r="KE33" s="111" t="str">
        <f t="shared" si="249"/>
        <v>Y</v>
      </c>
      <c r="KF33" s="109">
        <f t="shared" si="250"/>
        <v>10</v>
      </c>
      <c r="KG33" s="110" t="str">
        <f t="shared" si="251"/>
        <v>B</v>
      </c>
      <c r="KH33" s="111" t="str">
        <f t="shared" si="252"/>
        <v>N</v>
      </c>
      <c r="KI33" s="109">
        <f t="shared" si="253"/>
        <v>4</v>
      </c>
      <c r="KJ33" s="110" t="s">
        <v>5</v>
      </c>
      <c r="KK33" s="111" t="str">
        <f t="shared" si="254"/>
        <v>Y</v>
      </c>
      <c r="KL33" s="109">
        <f t="shared" si="255"/>
        <v>6</v>
      </c>
      <c r="KM33" s="110" t="str">
        <f t="shared" si="256"/>
        <v>B</v>
      </c>
      <c r="KN33" s="111" t="str">
        <f t="shared" si="257"/>
        <v>N</v>
      </c>
      <c r="KO33" s="109">
        <f t="shared" si="258"/>
        <v>4</v>
      </c>
      <c r="KP33" s="110" t="str">
        <f t="shared" si="377"/>
        <v>P</v>
      </c>
      <c r="KQ33" s="111" t="str">
        <f t="shared" si="259"/>
        <v>Y</v>
      </c>
      <c r="KR33" s="109">
        <f t="shared" si="260"/>
        <v>-4</v>
      </c>
      <c r="KS33" s="110" t="str">
        <f t="shared" si="261"/>
        <v>B</v>
      </c>
      <c r="KT33" s="111" t="str">
        <f t="shared" si="262"/>
        <v>N</v>
      </c>
      <c r="KU33" s="109">
        <f t="shared" si="263"/>
        <v>-2</v>
      </c>
      <c r="KV33" s="110" t="str">
        <f t="shared" si="264"/>
        <v>P</v>
      </c>
      <c r="KW33" s="111" t="str">
        <f t="shared" si="265"/>
        <v>Y</v>
      </c>
      <c r="KX33" s="109">
        <f t="shared" si="266"/>
        <v>2</v>
      </c>
      <c r="KY33" s="110" t="str">
        <f t="shared" si="267"/>
        <v>B</v>
      </c>
      <c r="KZ33" s="111" t="str">
        <f t="shared" si="268"/>
        <v>N</v>
      </c>
      <c r="LA33" s="109">
        <f t="shared" si="269"/>
        <v>4</v>
      </c>
      <c r="LB33" s="110" t="str">
        <f t="shared" si="270"/>
        <v>B</v>
      </c>
      <c r="LC33" s="111" t="str">
        <f t="shared" si="271"/>
        <v>N</v>
      </c>
      <c r="LD33" s="109">
        <f t="shared" si="272"/>
        <v>4</v>
      </c>
      <c r="LE33" s="110" t="str">
        <f t="shared" si="273"/>
        <v>B</v>
      </c>
      <c r="LF33" s="111" t="str">
        <f t="shared" si="274"/>
        <v>N</v>
      </c>
      <c r="LG33" s="109">
        <f t="shared" si="275"/>
        <v>-2</v>
      </c>
      <c r="LH33" s="110" t="str">
        <f t="shared" si="276"/>
        <v>B</v>
      </c>
      <c r="LI33" s="111" t="str">
        <f t="shared" si="277"/>
        <v>N</v>
      </c>
      <c r="LJ33" s="109">
        <f t="shared" si="278"/>
        <v>-2</v>
      </c>
      <c r="LK33" s="110" t="str">
        <f t="shared" si="279"/>
        <v>P</v>
      </c>
      <c r="LL33" s="111" t="str">
        <f t="shared" si="280"/>
        <v>Y</v>
      </c>
      <c r="LM33" s="109">
        <f t="shared" si="281"/>
        <v>-4</v>
      </c>
      <c r="LN33" s="110" t="str">
        <f t="shared" si="282"/>
        <v>B</v>
      </c>
      <c r="LO33" s="111" t="str">
        <f t="shared" si="283"/>
        <v>N</v>
      </c>
      <c r="LP33" s="109">
        <f t="shared" si="284"/>
        <v>-2</v>
      </c>
      <c r="LQ33" s="110" t="str">
        <f t="shared" si="285"/>
        <v>B</v>
      </c>
      <c r="LR33" s="111" t="str">
        <f t="shared" si="286"/>
        <v>N</v>
      </c>
      <c r="LS33" s="109">
        <f t="shared" si="287"/>
        <v>-2</v>
      </c>
      <c r="LT33" s="110" t="str">
        <f t="shared" si="288"/>
        <v>B</v>
      </c>
      <c r="LU33" s="111" t="str">
        <f t="shared" si="289"/>
        <v>N</v>
      </c>
      <c r="LV33" s="109">
        <f t="shared" si="290"/>
        <v>6</v>
      </c>
      <c r="LW33" s="110" t="str">
        <f t="shared" si="291"/>
        <v>P</v>
      </c>
      <c r="LX33" s="111" t="str">
        <f t="shared" si="292"/>
        <v>Y</v>
      </c>
      <c r="LY33" s="109">
        <f t="shared" si="293"/>
        <v>10</v>
      </c>
      <c r="LZ33" s="110" t="str">
        <f t="shared" si="294"/>
        <v>P</v>
      </c>
      <c r="MA33" s="111" t="str">
        <f t="shared" si="295"/>
        <v>Y</v>
      </c>
      <c r="MB33" s="109">
        <f t="shared" si="296"/>
        <v>10</v>
      </c>
      <c r="MC33" s="110" t="str">
        <f t="shared" si="297"/>
        <v>P</v>
      </c>
      <c r="MD33" s="111" t="str">
        <f t="shared" si="298"/>
        <v>Y</v>
      </c>
      <c r="ME33" s="109">
        <f t="shared" si="299"/>
        <v>-4</v>
      </c>
      <c r="MF33" s="110" t="str">
        <f t="shared" si="300"/>
        <v>P</v>
      </c>
      <c r="MG33" s="111" t="str">
        <f t="shared" si="301"/>
        <v>Y</v>
      </c>
      <c r="MH33" s="109">
        <f t="shared" si="302"/>
        <v>10</v>
      </c>
      <c r="MI33" s="110" t="str">
        <f t="shared" si="303"/>
        <v>B</v>
      </c>
      <c r="MJ33" s="111" t="str">
        <f t="shared" si="304"/>
        <v>N</v>
      </c>
      <c r="MK33" s="109">
        <f t="shared" si="305"/>
        <v>4</v>
      </c>
      <c r="ML33" s="110" t="str">
        <f t="shared" si="306"/>
        <v>P</v>
      </c>
      <c r="MM33" s="111" t="str">
        <f t="shared" si="307"/>
        <v>Y</v>
      </c>
      <c r="MN33" s="109">
        <f t="shared" si="308"/>
        <v>10</v>
      </c>
      <c r="MO33" s="110" t="str">
        <f t="shared" si="309"/>
        <v>B</v>
      </c>
      <c r="MP33" s="111" t="str">
        <f t="shared" si="310"/>
        <v>N</v>
      </c>
      <c r="MQ33" s="109">
        <f t="shared" si="311"/>
        <v>4</v>
      </c>
      <c r="MR33" s="110" t="str">
        <f t="shared" si="378"/>
        <v>P</v>
      </c>
      <c r="MS33" s="111" t="str">
        <f t="shared" si="312"/>
        <v>Y</v>
      </c>
      <c r="MT33" s="109">
        <f t="shared" si="313"/>
        <v>-4</v>
      </c>
      <c r="MU33" s="110" t="str">
        <f t="shared" si="314"/>
        <v>B</v>
      </c>
      <c r="MV33" s="111" t="str">
        <f t="shared" si="315"/>
        <v>N</v>
      </c>
      <c r="MW33" s="109">
        <f t="shared" si="316"/>
        <v>-2</v>
      </c>
      <c r="MX33" s="110" t="str">
        <f t="shared" si="317"/>
        <v>P</v>
      </c>
      <c r="MY33" s="111" t="str">
        <f t="shared" si="318"/>
        <v>Y</v>
      </c>
      <c r="MZ33" s="109">
        <f t="shared" si="319"/>
        <v>2</v>
      </c>
      <c r="NA33" s="110" t="str">
        <f t="shared" si="320"/>
        <v>B</v>
      </c>
      <c r="NB33" s="111" t="str">
        <f t="shared" si="321"/>
        <v>N</v>
      </c>
      <c r="NC33" s="109">
        <f t="shared" si="322"/>
        <v>4</v>
      </c>
      <c r="ND33" s="110" t="str">
        <f t="shared" si="323"/>
        <v>B</v>
      </c>
      <c r="NE33" s="111" t="str">
        <f t="shared" si="324"/>
        <v>N</v>
      </c>
      <c r="NF33" s="109">
        <f t="shared" si="325"/>
        <v>4</v>
      </c>
      <c r="NG33" s="110" t="str">
        <f t="shared" si="326"/>
        <v>P</v>
      </c>
      <c r="NH33" s="111" t="str">
        <f t="shared" si="327"/>
        <v>Y</v>
      </c>
      <c r="NI33" s="109">
        <f t="shared" si="328"/>
        <v>2</v>
      </c>
      <c r="NJ33" s="110" t="str">
        <f t="shared" si="329"/>
        <v>B</v>
      </c>
      <c r="NK33" s="111" t="str">
        <f t="shared" si="330"/>
        <v>N</v>
      </c>
      <c r="NL33" s="109">
        <f t="shared" si="331"/>
        <v>-2</v>
      </c>
      <c r="NM33" s="110" t="str">
        <f t="shared" si="332"/>
        <v>P</v>
      </c>
      <c r="NN33" s="111" t="str">
        <f t="shared" si="333"/>
        <v>Y</v>
      </c>
      <c r="NO33" s="109">
        <f t="shared" si="379"/>
        <v>-6</v>
      </c>
      <c r="NP33" s="130">
        <f t="shared" si="380"/>
        <v>10</v>
      </c>
      <c r="NQ33" s="131">
        <f t="shared" si="381"/>
        <v>1</v>
      </c>
      <c r="NR33" s="132" t="str">
        <f t="shared" si="382"/>
        <v/>
      </c>
      <c r="NS33" s="331">
        <f t="shared" si="383"/>
        <v>-4</v>
      </c>
      <c r="NT33" s="325">
        <f t="shared" si="384"/>
        <v>4</v>
      </c>
      <c r="NU33" s="325">
        <f t="shared" si="385"/>
        <v>2</v>
      </c>
      <c r="NV33" s="325">
        <f t="shared" si="386"/>
        <v>-2</v>
      </c>
      <c r="NW33" s="325">
        <f t="shared" si="387"/>
        <v>-4</v>
      </c>
      <c r="NX33" s="325">
        <f t="shared" si="388"/>
        <v>-2</v>
      </c>
      <c r="NY33" s="325">
        <f t="shared" si="389"/>
        <v>2</v>
      </c>
      <c r="NZ33" s="325">
        <f t="shared" si="390"/>
        <v>4</v>
      </c>
      <c r="OA33" s="325">
        <f t="shared" si="391"/>
        <v>-4</v>
      </c>
      <c r="OB33" s="325" t="str">
        <f t="shared" si="392"/>
        <v>340010</v>
      </c>
      <c r="OC33" s="325">
        <f t="shared" si="393"/>
        <v>-2</v>
      </c>
      <c r="OD33" s="325">
        <f t="shared" si="394"/>
        <v>2</v>
      </c>
      <c r="OE33" s="325">
        <f t="shared" si="395"/>
        <v>-2</v>
      </c>
      <c r="OF33" s="325">
        <f t="shared" si="396"/>
        <v>-6</v>
      </c>
      <c r="OG33" s="325">
        <f t="shared" si="397"/>
        <v>6</v>
      </c>
      <c r="OH33" s="325">
        <f t="shared" si="398"/>
        <v>-10</v>
      </c>
      <c r="OI33" s="325">
        <f t="shared" si="399"/>
        <v>10</v>
      </c>
      <c r="OJ33" s="325">
        <f t="shared" si="400"/>
        <v>4</v>
      </c>
      <c r="OK33" s="326">
        <f t="shared" si="401"/>
        <v>10</v>
      </c>
      <c r="OL33" s="326">
        <f t="shared" si="402"/>
        <v>4</v>
      </c>
      <c r="OM33" s="326">
        <f t="shared" si="403"/>
        <v>-4</v>
      </c>
      <c r="ON33" s="326">
        <f t="shared" si="404"/>
        <v>4</v>
      </c>
      <c r="OO33" s="326">
        <f t="shared" si="405"/>
        <v>-4</v>
      </c>
      <c r="OP33" s="326">
        <f t="shared" si="406"/>
        <v>-2</v>
      </c>
      <c r="OQ33" s="326">
        <f t="shared" si="407"/>
        <v>2</v>
      </c>
      <c r="OR33" s="326">
        <f t="shared" si="408"/>
        <v>4</v>
      </c>
      <c r="OS33" s="326">
        <f t="shared" si="409"/>
        <v>4</v>
      </c>
      <c r="OT33" s="326">
        <f t="shared" si="410"/>
        <v>2</v>
      </c>
      <c r="OU33" s="326">
        <f t="shared" si="411"/>
        <v>-2</v>
      </c>
      <c r="OV33" s="326">
        <f t="shared" si="412"/>
        <v>2</v>
      </c>
      <c r="OW33" s="326">
        <f t="shared" si="413"/>
        <v>-2</v>
      </c>
      <c r="OX33" s="326">
        <f t="shared" si="414"/>
        <v>-6</v>
      </c>
      <c r="OY33" s="326">
        <f t="shared" si="415"/>
        <v>6</v>
      </c>
      <c r="OZ33" s="326">
        <f t="shared" si="416"/>
        <v>-10</v>
      </c>
      <c r="PA33" s="326">
        <f t="shared" si="417"/>
        <v>10</v>
      </c>
      <c r="PB33" s="326">
        <f t="shared" si="418"/>
        <v>-4</v>
      </c>
      <c r="PC33" s="325">
        <f t="shared" si="419"/>
        <v>10</v>
      </c>
      <c r="PD33" s="325">
        <f t="shared" si="420"/>
        <v>4</v>
      </c>
      <c r="PE33" s="325">
        <f t="shared" si="421"/>
        <v>-4</v>
      </c>
      <c r="PF33" s="325">
        <f t="shared" si="422"/>
        <v>-2</v>
      </c>
      <c r="PG33" s="325">
        <f t="shared" si="423"/>
        <v>2</v>
      </c>
      <c r="PH33" s="325">
        <f t="shared" si="424"/>
        <v>4</v>
      </c>
      <c r="PI33" s="325">
        <f t="shared" si="425"/>
        <v>4</v>
      </c>
      <c r="PJ33" s="325">
        <f t="shared" si="426"/>
        <v>2</v>
      </c>
      <c r="PK33" s="325">
        <f t="shared" si="427"/>
        <v>-2</v>
      </c>
      <c r="PL33" s="325">
        <f t="shared" si="428"/>
        <v>2</v>
      </c>
      <c r="PM33" s="325">
        <f t="shared" si="429"/>
        <v>-2</v>
      </c>
      <c r="PN33" s="325">
        <f t="shared" si="430"/>
        <v>-6</v>
      </c>
      <c r="PO33" s="325">
        <f t="shared" si="431"/>
        <v>6</v>
      </c>
      <c r="PP33" s="325">
        <f t="shared" si="432"/>
        <v>-10</v>
      </c>
      <c r="PQ33" s="325">
        <f t="shared" si="433"/>
        <v>10</v>
      </c>
      <c r="PR33" s="325">
        <f t="shared" si="434"/>
        <v>-4</v>
      </c>
      <c r="PS33" s="325">
        <f t="shared" si="435"/>
        <v>2</v>
      </c>
      <c r="PT33" s="325">
        <f t="shared" si="436"/>
        <v>-2</v>
      </c>
      <c r="PU33" s="326">
        <f t="shared" si="437"/>
        <v>4</v>
      </c>
      <c r="PV33" s="326">
        <f t="shared" si="438"/>
        <v>4</v>
      </c>
      <c r="PW33" s="326">
        <f t="shared" si="439"/>
        <v>-4</v>
      </c>
      <c r="PX33" s="326">
        <f t="shared" si="440"/>
        <v>-2</v>
      </c>
      <c r="PY33" s="326">
        <f t="shared" si="441"/>
        <v>2</v>
      </c>
      <c r="PZ33" s="326">
        <f t="shared" si="442"/>
        <v>4</v>
      </c>
      <c r="QA33" s="326">
        <f t="shared" si="443"/>
        <v>4</v>
      </c>
      <c r="QB33" s="326">
        <f t="shared" si="444"/>
        <v>2</v>
      </c>
      <c r="QC33" s="326">
        <f t="shared" si="445"/>
        <v>-2</v>
      </c>
      <c r="QD33" s="326">
        <f t="shared" si="446"/>
        <v>2</v>
      </c>
      <c r="QE33" s="326">
        <f t="shared" si="447"/>
        <v>-2</v>
      </c>
      <c r="QF33" s="326">
        <f t="shared" si="448"/>
        <v>-6</v>
      </c>
      <c r="QG33" s="326">
        <f t="shared" si="449"/>
        <v>6</v>
      </c>
      <c r="QH33" s="326">
        <f t="shared" si="450"/>
        <v>-10</v>
      </c>
      <c r="QI33" s="326">
        <f t="shared" si="451"/>
        <v>10</v>
      </c>
      <c r="QJ33" s="326">
        <f t="shared" si="452"/>
        <v>-4</v>
      </c>
      <c r="QK33" s="326">
        <f t="shared" si="453"/>
        <v>10</v>
      </c>
      <c r="QL33" s="326">
        <f t="shared" si="454"/>
        <v>4</v>
      </c>
      <c r="QM33" s="325">
        <f t="shared" si="455"/>
        <v>6</v>
      </c>
      <c r="QN33" s="325">
        <f t="shared" si="456"/>
        <v>4</v>
      </c>
      <c r="QO33" s="325">
        <f t="shared" si="457"/>
        <v>-4</v>
      </c>
      <c r="QP33" s="325">
        <f t="shared" si="458"/>
        <v>-2</v>
      </c>
      <c r="QQ33" s="325">
        <f t="shared" si="459"/>
        <v>2</v>
      </c>
      <c r="QR33" s="325">
        <f t="shared" si="460"/>
        <v>4</v>
      </c>
      <c r="QS33" s="325">
        <f t="shared" si="461"/>
        <v>4</v>
      </c>
      <c r="QT33" s="325">
        <f t="shared" si="462"/>
        <v>-2</v>
      </c>
      <c r="QU33" s="325">
        <f t="shared" si="463"/>
        <v>-2</v>
      </c>
      <c r="QV33" s="325">
        <f t="shared" si="464"/>
        <v>-4</v>
      </c>
      <c r="QW33" s="325">
        <f t="shared" si="465"/>
        <v>-2</v>
      </c>
      <c r="QX33" s="325">
        <f t="shared" si="466"/>
        <v>0</v>
      </c>
      <c r="QY33" s="325">
        <f t="shared" si="467"/>
        <v>6</v>
      </c>
      <c r="QZ33" s="325">
        <f t="shared" si="468"/>
        <v>10</v>
      </c>
      <c r="RA33" s="325">
        <f t="shared" si="469"/>
        <v>10</v>
      </c>
      <c r="RB33" s="325">
        <f t="shared" si="470"/>
        <v>-4</v>
      </c>
      <c r="RC33" s="325">
        <f t="shared" si="471"/>
        <v>10</v>
      </c>
      <c r="RD33" s="325">
        <f t="shared" si="472"/>
        <v>4</v>
      </c>
      <c r="RE33" s="326">
        <f t="shared" si="473"/>
        <v>10</v>
      </c>
      <c r="RF33" s="326">
        <f t="shared" si="474"/>
        <v>4</v>
      </c>
      <c r="RG33" s="326">
        <f t="shared" si="475"/>
        <v>-4</v>
      </c>
      <c r="RH33" s="326">
        <f t="shared" si="476"/>
        <v>-2</v>
      </c>
      <c r="RI33" s="326">
        <f t="shared" si="477"/>
        <v>2</v>
      </c>
      <c r="RJ33" s="326">
        <f t="shared" si="478"/>
        <v>4</v>
      </c>
      <c r="RK33" s="326">
        <f t="shared" si="479"/>
        <v>4</v>
      </c>
      <c r="RL33" s="326">
        <f t="shared" si="480"/>
        <v>2</v>
      </c>
      <c r="RM33" s="326">
        <f t="shared" si="481"/>
        <v>-2</v>
      </c>
      <c r="RN33" s="332">
        <f t="shared" si="482"/>
        <v>-6</v>
      </c>
      <c r="RO33" s="108">
        <v>33</v>
      </c>
      <c r="RP33" s="112">
        <f t="shared" si="528"/>
        <v>28</v>
      </c>
      <c r="RQ33" s="110" t="str" cm="1">
        <f t="array" ref="RQ33">IFERROR(INDEX($NS$4:$RN$4,_xlfn.AGGREGATE(15,6,COLUMN($NS$4:$RN$4)-COLUMN($NR$1)/($NS33:$RN33=LARGE($NS33:$RN33,1)),COLUMNS($RN$4:$RN$4))),"")</f>
        <v>DX</v>
      </c>
      <c r="RR33" s="110" t="str" cm="1">
        <f t="array" ref="RR33">IFERROR(INDEX($NS$4:$RN$4,_xlfn.AGGREGATE(15,6,COLUMN($NS$4:$RN$4)-COLUMN($NR$1)/($NS33:$RN33=LARGE($NS33:$RN33,2)),COLUMNS($RN$4:$RO$4))),"")</f>
        <v>ED</v>
      </c>
      <c r="RS33" s="110" t="str" cm="1">
        <f t="array" ref="RS33">IFERROR(INDEX($NS$4:$RN$4,_xlfn.AGGREGATE(15,6,COLUMN($NS$4:$RN$4)-COLUMN($NR$1)/($NS33:$RN33=LARGE($NS33:$RN33,3)),COLUMNS($RN$4:$RP$4))),"")</f>
        <v>FZ</v>
      </c>
      <c r="RT33" s="110" t="str" cm="1">
        <f t="array" ref="RT33">IFERROR(INDEX($NS$4:$RN$4,_xlfn.AGGREGATE(15,6,COLUMN($NS$4:$RN$4)-COLUMN($NR$1)/($NS33:$RN33=LARGE($NS33:$RN33,4)),COLUMNS($RN$4:$RQ$4))),"")</f>
        <v>GF</v>
      </c>
      <c r="RU33" s="110" t="str" cm="1">
        <f t="array" ref="RU33">IFERROR(INDEX($NS$4:$RN$4,_xlfn.AGGREGATE(15,6,COLUMN($NS$4:$RN$4)-COLUMN($NR$1)/($NS33:$RN33=LARGE($NS33:$RN33,5)),COLUMNS($RN$4:$RR$4))),"")</f>
        <v>HV</v>
      </c>
      <c r="RV33" s="110" t="str" cm="1">
        <f t="array" ref="RV33">IFERROR(INDEX($NS$4:$RN$4,_xlfn.AGGREGATE(15,6,COLUMN($NS$4:$RN$4)-COLUMN($NR$1)/($NS33:$RN33=LARGE($NS33:$RN33,6)),COLUMNS($RN$4:$RS$4))),"")</f>
        <v>JX</v>
      </c>
      <c r="RW33" s="108" t="str">
        <f t="shared" si="499"/>
        <v/>
      </c>
      <c r="RX33" s="111" t="str">
        <f t="shared" ca="1" si="500"/>
        <v>R</v>
      </c>
      <c r="RY33" s="111" t="e" cm="1">
        <f t="array" aca="1" ref="RY33" ca="1">IF(INDIRECT(VLOOKUP(RY32,General!AC:AE,3,FALSE)&amp;RO32)&gt;0,RY32,RW32)</f>
        <v>#N/A</v>
      </c>
      <c r="RZ33" s="112">
        <f t="shared" ca="1" si="501"/>
        <v>6</v>
      </c>
      <c r="SA33" s="110" t="s">
        <v>45</v>
      </c>
      <c r="SB33" s="111" t="s">
        <v>45</v>
      </c>
      <c r="SC33" s="111" t="s">
        <v>45</v>
      </c>
      <c r="SD33" s="111" t="s">
        <v>45</v>
      </c>
      <c r="SE33" s="111" t="s">
        <v>45</v>
      </c>
      <c r="SF33" s="109" t="s">
        <v>45</v>
      </c>
      <c r="SG33" s="133" t="e">
        <f ca="1">IF(RQ33="",-1,COUNTIF(INDIRECT(SA33&amp;$DN$10):INDIRECT(SA33&amp;RO33),"Y"))</f>
        <v>#REF!</v>
      </c>
      <c r="SH33" s="136" t="e">
        <f ca="1">IF(RR33="",-1,COUNTIF(INDIRECT(SB33&amp;$DN$10):INDIRECT(SB33&amp;RO33),"Y"))</f>
        <v>#REF!</v>
      </c>
      <c r="SI33" s="136" t="e">
        <f ca="1">IF(RS33="",-1,COUNTIF(INDIRECT(SC33&amp;$DN$10):INDIRECT(SC33&amp;RO33),"Y"))</f>
        <v>#REF!</v>
      </c>
      <c r="SJ33" s="134" t="e">
        <f ca="1">IF(RT33="",-1,COUNTIF(INDIRECT(SD33&amp;$DN$10):INDIRECT(SD33&amp;RO33),"Y"))</f>
        <v>#REF!</v>
      </c>
      <c r="SK33" s="138" t="e">
        <f ca="1">IF(RU33="",-1,COUNTIF(INDIRECT(SE33&amp;$DN$10):INDIRECT(SE33&amp;RO33),"Y"))</f>
        <v>#REF!</v>
      </c>
      <c r="SL33" s="138" t="e">
        <f ca="1">IF(RV33="",-1,COUNTIF(INDIRECT(SF33&amp;$DN$10):INDIRECT(SF33&amp;RO33),"Y"))</f>
        <v>#REF!</v>
      </c>
      <c r="SM33" s="110" t="str" cm="1">
        <f t="array" ref="SM33">IFERROR(INDEX($DP$33:$DU$33,_xlfn.AGGREGATE(15,6,COLUMN($DP$33:$DU$33)-COLUMN($DO$33)/($NR$33:$NW$33=MAX($NR$33:$NW$33)),COLUMNS($DP$33:RQ33))),"")</f>
        <v/>
      </c>
      <c r="SN33" s="111" t="str" cm="1">
        <f t="array" ref="SN33">IFERROR(INDEX($DP$33:$DU$33,_xlfn.AGGREGATE(15,6,COLUMN($DP$33:$DU$33)-COLUMN($DO$33)/($NR$33:$NW$33=MAX($NR$33:$NW$33)),COLUMNS($DP$33:RR33))),"")</f>
        <v/>
      </c>
      <c r="SO33" s="111" t="str" cm="1">
        <f t="array" ref="SO33">IFERROR(INDEX($DP$33:$DU$33,_xlfn.AGGREGATE(15,6,COLUMN($DP$33:$DU$33)-COLUMN($DO$33)/($NR$33:$NW$33=MAX($NR$33:$NW$33)),COLUMNS($DP$33:RS33))),"")</f>
        <v/>
      </c>
      <c r="SP33" s="111" t="str" cm="1">
        <f t="array" ref="SP33">IFERROR(INDEX($DP$33:$DU$33,_xlfn.AGGREGATE(15,6,COLUMN($DP$33:$DU$33)-COLUMN($DO$33)/($NR$33:$NW$33=MAX($NR$33:$NW$33)),COLUMNS($DP$33:RT33))),"")</f>
        <v/>
      </c>
      <c r="SQ33" s="111" t="str" cm="1">
        <f t="array" ref="SQ33">IFERROR(INDEX($DP$33:$DU$33,_xlfn.AGGREGATE(15,6,COLUMN($DP$33:$DU$33)-COLUMN($DO$33)/($NR$33:$NW$33=MAX($NR$33:$NW$33)),COLUMNS($DP$33:RU33))),"")</f>
        <v/>
      </c>
      <c r="SR33" s="109" t="str" cm="1">
        <f t="array" ref="SR33">IFERROR(INDEX($DP$33:$DU$33,_xlfn.AGGREGATE(15,6,COLUMN($DP$33:$DU$33)-COLUMN($DO$33)/($NR$33:$NW$33=MAX($NR$33:$NW$33)),COLUMNS($DP$33:RV33))),"")</f>
        <v/>
      </c>
      <c r="SS33" s="114">
        <f t="shared" ca="1" si="485"/>
        <v>6</v>
      </c>
      <c r="ST33" s="112">
        <f t="shared" ca="1" si="502"/>
        <v>6</v>
      </c>
      <c r="SU33" s="137" t="str" cm="1">
        <f t="array" aca="1" ref="SU33" ca="1">INDEX(SM33:SR33,1,ST33)</f>
        <v/>
      </c>
      <c r="SV33" s="110" t="str">
        <f t="shared" ca="1" si="21"/>
        <v>B</v>
      </c>
      <c r="SW33" s="111" t="str">
        <f t="shared" ca="1" si="22"/>
        <v>T</v>
      </c>
      <c r="SX33" s="111" t="str">
        <f t="shared" si="23"/>
        <v>C</v>
      </c>
      <c r="SY33" s="111" t="str">
        <f t="shared" ca="1" si="12"/>
        <v>B</v>
      </c>
      <c r="SZ33" s="111" t="str">
        <f t="shared" ca="1" si="13"/>
        <v>1</v>
      </c>
      <c r="TA33" s="111" t="str">
        <f t="shared" si="14"/>
        <v>00</v>
      </c>
      <c r="TB33" s="114" t="str">
        <f t="shared" si="334"/>
        <v/>
      </c>
      <c r="TC33" s="114" t="str">
        <f t="shared" si="335"/>
        <v/>
      </c>
      <c r="TD33" s="114" t="str">
        <f t="shared" si="336"/>
        <v/>
      </c>
      <c r="TE33" s="114" t="str">
        <f t="shared" si="337"/>
        <v/>
      </c>
      <c r="TF33" s="114" t="str">
        <f t="shared" si="338"/>
        <v/>
      </c>
      <c r="TG33" s="114" t="str">
        <f t="shared" si="339"/>
        <v/>
      </c>
      <c r="TH33" s="114" t="e">
        <f t="shared" ca="1" si="340"/>
        <v>#VALUE!</v>
      </c>
      <c r="TI33" s="114">
        <f t="shared" ca="1" si="341"/>
        <v>8</v>
      </c>
      <c r="TJ33" s="110">
        <f t="shared" si="15"/>
        <v>-4</v>
      </c>
      <c r="TK33" s="111">
        <f>IF(CC33="",0,IFERROR(VLOOKUP(CC28&amp;CC29&amp;CC30&amp;CC31&amp;CC32&amp;CC33,General!I:J,2,FALSE),0))</f>
        <v>1</v>
      </c>
      <c r="TL33" s="111">
        <f>IF(CF33="",0,IFERROR(VLOOKUP(CF28&amp;CF29&amp;CF30&amp;CF31&amp;CF32&amp;CF33,General!I:J,2,FALSE),0))</f>
        <v>-1</v>
      </c>
      <c r="TM33" s="111">
        <f>IF(CI33="",0,IFERROR(VLOOKUP(CI28&amp;CI29&amp;CI30&amp;CI31&amp;CI32&amp;CI33,General!I:J,2,FALSE),0))</f>
        <v>1</v>
      </c>
      <c r="TN33" s="111">
        <f>IF(CL33="",0,IFERROR(VLOOKUP(CL28&amp;CL29&amp;CL30&amp;CL31&amp;CL32&amp;CL33,General!I:J,2,FALSE),0))</f>
        <v>-1</v>
      </c>
      <c r="TO33" s="111">
        <f>IF(CO33="",0,IFERROR(VLOOKUP(CO28&amp;CO29&amp;CO30&amp;CO31&amp;CO32&amp;CO33,General!I:J,2,FALSE),0))</f>
        <v>1</v>
      </c>
      <c r="TP33" s="111">
        <f>IF(CR33="",0,IFERROR(VLOOKUP(CR28&amp;CR29&amp;CR30&amp;CR31&amp;CR32&amp;CR33,General!I:J,2,FALSE),0))</f>
        <v>-1</v>
      </c>
      <c r="TQ33" s="111">
        <f>IF(CU33="",0,IFERROR(VLOOKUP(CU28&amp;CU29&amp;CU30&amp;CU31&amp;CU32&amp;CU33,General!I:J,2,FALSE),0))</f>
        <v>1</v>
      </c>
      <c r="TR33" s="111">
        <f>IF(CX33="",0,IFERROR(VLOOKUP(CX28&amp;CX29&amp;CX30&amp;CX31&amp;CX32&amp;CX33,General!I:J,2,FALSE),0))</f>
        <v>-1</v>
      </c>
      <c r="TS33" s="111">
        <f>IF(DA33="",0,IFERROR(VLOOKUP(DA28&amp;DA29&amp;DA30&amp;DA31&amp;DA32&amp;DA33,General!I:J,2,FALSE),0))</f>
        <v>-1</v>
      </c>
      <c r="TT33" s="111">
        <f>IF(DD33="",0,IFERROR(VLOOKUP(DD28&amp;DD29&amp;DD30&amp;DD31&amp;DD32&amp;DD33,General!I:J,2,FALSE),0))</f>
        <v>1</v>
      </c>
      <c r="TU33" s="111">
        <f>IF(DG33="",0,IFERROR(VLOOKUP(DG28&amp;DG29&amp;DG30&amp;DG31&amp;DG32&amp;DG33,General!I:J,2,FALSE),0))</f>
        <v>-1</v>
      </c>
      <c r="TV33" s="111">
        <f>IF(DJ33="",0,IFERROR(VLOOKUP(DJ28&amp;DJ29&amp;DJ30&amp;DJ31&amp;DJ32&amp;DJ33,General!I:J,2,FALSE),0))</f>
        <v>1</v>
      </c>
      <c r="TW33" s="111">
        <f>IF(DM33="",0,IFERROR(VLOOKUP(DM28&amp;DM29&amp;DM30&amp;DM31&amp;DM32&amp;DM33,General!I:J,2,FALSE),0))</f>
        <v>-1</v>
      </c>
      <c r="TX33" s="111">
        <f>IF(DP33="",0,IFERROR(VLOOKUP(DP28&amp;DP29&amp;DP30&amp;DP31&amp;DP32&amp;DP33,General!I:J,2,FALSE),0))</f>
        <v>1</v>
      </c>
      <c r="TY33" s="111">
        <f>IF(DS33="",0,IFERROR(VLOOKUP(DS28&amp;DS29&amp;DS30&amp;DS31&amp;DS32&amp;DS33,General!I:J,2,FALSE),0))</f>
        <v>-1</v>
      </c>
      <c r="TZ33" s="111">
        <f>IF(DV33="",0,IFERROR(VLOOKUP(DV28&amp;DV29&amp;DV30&amp;DV31&amp;DV32&amp;DV33,General!I:J,2,FALSE),0))</f>
        <v>-1</v>
      </c>
      <c r="UA33" s="111">
        <f>IF(DY33="",0,IFERROR(VLOOKUP(DY28&amp;DY29&amp;DY30&amp;DY31&amp;DY32&amp;DY33,General!I:J,2,FALSE),0))</f>
        <v>1</v>
      </c>
      <c r="UB33" s="111">
        <f>IF(EE33="",0,IFERROR(VLOOKUP(EE28&amp;EE29&amp;EE30&amp;EE31&amp;EE32&amp;EE33,General!I:J,2,FALSE),0))</f>
        <v>1</v>
      </c>
      <c r="UC33" s="111">
        <f>IF(EH33="",0,IFERROR(VLOOKUP(EH28&amp;EH29&amp;EH30&amp;EH31&amp;EH32&amp;EH33,General!I:J,2,FALSE),0))</f>
        <v>-1</v>
      </c>
      <c r="UD33" s="111">
        <f>IF(EK33="",0,IFERROR(VLOOKUP(EK28&amp;EK29&amp;EK30&amp;EK31&amp;EK32&amp;EK33,General!I:J,2,FALSE),0))</f>
        <v>1</v>
      </c>
      <c r="UE33" s="111">
        <f>IF(EN33="",0,IFERROR(VLOOKUP(EN28&amp;EN29&amp;EN30&amp;EN31&amp;EN32&amp;EN33,General!I:J,2,FALSE),0))</f>
        <v>-1</v>
      </c>
      <c r="UF33" s="111">
        <f>IF(EQ33="",0,IFERROR(VLOOKUP(EQ28&amp;EQ29&amp;EQ30&amp;EQ31&amp;EQ32&amp;EQ33,General!I:J,2,FALSE),0))</f>
        <v>1</v>
      </c>
      <c r="UG33" s="111">
        <f>IF(ET33="",0,IFERROR(VLOOKUP(ET28&amp;ET29&amp;ET30&amp;ET31&amp;ET32&amp;ET33,General!I:J,2,FALSE),0))</f>
        <v>-1</v>
      </c>
      <c r="UH33" s="111">
        <f>IF(EW33="",0,IFERROR(VLOOKUP(EW28&amp;EW29&amp;EW30&amp;EW31&amp;EW32&amp;EW33,General!I:J,2,FALSE),0))</f>
        <v>1</v>
      </c>
      <c r="UI33" s="111">
        <f>IF(EZ33="",0,IFERROR(VLOOKUP(EZ28&amp;EZ29&amp;EZ30&amp;EZ31&amp;EZ32&amp;EZ33,General!I:J,2,FALSE),0))</f>
        <v>-1</v>
      </c>
      <c r="UJ33" s="111">
        <f>IF(FC33="",0,IFERROR(VLOOKUP(FC28&amp;FC29&amp;FC30&amp;FC31&amp;FC32&amp;FC33,General!I:J,2,FALSE),0))</f>
        <v>-1</v>
      </c>
      <c r="UK33" s="111">
        <f>IF(FF33="",0,IFERROR(VLOOKUP(FF28&amp;FF29&amp;FF30&amp;FF31&amp;FF32&amp;FF33,General!I:J,2,FALSE),0))</f>
        <v>1</v>
      </c>
      <c r="UL33" s="111">
        <f>IF(FI33="",0,IFERROR(VLOOKUP(FI28&amp;FI29&amp;FI30&amp;FI31&amp;FI32&amp;FI33,General!I:J,2,FALSE),0))</f>
        <v>-1</v>
      </c>
      <c r="UM33" s="111">
        <f>IF(FL33="",0,IFERROR(VLOOKUP(FL28&amp;FL29&amp;FL30&amp;FL31&amp;FL32&amp;FL33,General!I:J,2,FALSE),0))</f>
        <v>1</v>
      </c>
      <c r="UN33" s="111">
        <f>IF(FO33="",0,IFERROR(VLOOKUP(FO28&amp;FO29&amp;FO30&amp;FO31&amp;FO32&amp;FO33,General!I:J,2,FALSE),0))</f>
        <v>-1</v>
      </c>
      <c r="UO33" s="111">
        <f>IF(FR33="",0,IFERROR(VLOOKUP(FR28&amp;FR29&amp;FR30&amp;FR31&amp;FR32&amp;FR33,General!I:J,2,FALSE),0))</f>
        <v>1</v>
      </c>
      <c r="UP33" s="111">
        <f>IF(FU33="",0,IFERROR(VLOOKUP(FU28&amp;FU29&amp;FU30&amp;FU31&amp;FU32&amp;FU33,General!I:J,2,FALSE),0))</f>
        <v>-1</v>
      </c>
      <c r="UQ33" s="111">
        <f>IF(FX33="",0,IFERROR(VLOOKUP(FX28&amp;FX29&amp;FX30&amp;FX31&amp;FX32&amp;FX33,General!I:J,2,FALSE),0))</f>
        <v>-1</v>
      </c>
      <c r="UR33" s="111">
        <f>IF(GA33="",0,IFERROR(VLOOKUP(GA28&amp;GA29&amp;GA30&amp;GA31&amp;GA32&amp;GA33,General!I:J,2,FALSE),0))</f>
        <v>1</v>
      </c>
      <c r="US33" s="111">
        <f>IF(GD33="",0,IFERROR(VLOOKUP(GD28&amp;GD29&amp;GD30&amp;GD31&amp;GD32&amp;GD33,General!I:J,2,FALSE),0))</f>
        <v>1</v>
      </c>
      <c r="UT33" s="111">
        <f>IF(GG33="",0,IFERROR(VLOOKUP(GG28&amp;GG29&amp;GG30&amp;GG31&amp;GG32&amp;GG33,General!I:J,2,FALSE),0))</f>
        <v>1</v>
      </c>
      <c r="UU33" s="111">
        <f>IF(GJ33="",0,IFERROR(VLOOKUP(GJ28&amp;GJ29&amp;GJ30&amp;GJ31&amp;GJ32&amp;GJ33,General!I:J,2,FALSE),0))</f>
        <v>-1</v>
      </c>
      <c r="UV33" s="111">
        <f>IF(GM33="",0,IFERROR(VLOOKUP(GM28&amp;GM29&amp;GM30&amp;GM31&amp;GM32&amp;GM33,General!I:J,2,FALSE),0))</f>
        <v>1</v>
      </c>
      <c r="UW33" s="111">
        <f>IF(GP33="",0,IFERROR(VLOOKUP(GP28&amp;GP29&amp;GP30&amp;GP31&amp;GP32&amp;GP33,General!I:J,2,FALSE),0))</f>
        <v>-1</v>
      </c>
      <c r="UX33" s="111">
        <f>IF(GS33="",0,IFERROR(VLOOKUP(GS28&amp;GS29&amp;GS30&amp;GS31&amp;GS32&amp;GS33,General!I:J,2,FALSE),0))</f>
        <v>1</v>
      </c>
      <c r="UY33" s="111">
        <f>IF(GV33="",0,IFERROR(VLOOKUP(GV28&amp;GV29&amp;GV30&amp;GV31&amp;GV32&amp;GV33,General!I:J,2,FALSE),0))</f>
        <v>-1</v>
      </c>
      <c r="UZ33" s="111">
        <f>IF(GY33="",0,IFERROR(VLOOKUP(GY28&amp;GY29&amp;GY30&amp;GY31&amp;GY32&amp;GY33,General!I:J,2,FALSE),0))</f>
        <v>-1</v>
      </c>
      <c r="VA33" s="111">
        <f>IF(HB33="",0,IFERROR(VLOOKUP(HB28&amp;HB29&amp;HB30&amp;HB31&amp;HB32&amp;HB33,General!I:J,2,FALSE),0))</f>
        <v>1</v>
      </c>
      <c r="VB33" s="111">
        <f>IF(HE33="",0,IFERROR(VLOOKUP(HE28&amp;HE29&amp;HE30&amp;HE31&amp;HE32&amp;HE33,General!I:J,2,FALSE),0))</f>
        <v>-1</v>
      </c>
      <c r="VC33" s="111">
        <f>IF(HH33="",0,IFERROR(VLOOKUP(HH28&amp;HH29&amp;HH30&amp;HH31&amp;HH32&amp;HH33,General!I:J,2,FALSE),0))</f>
        <v>1</v>
      </c>
      <c r="VD33" s="111">
        <f>IF(HK33="",0,IFERROR(VLOOKUP(HK28&amp;HK29&amp;HK30&amp;HK31&amp;HK32&amp;HK33,General!I:J,2,FALSE),0))</f>
        <v>-1</v>
      </c>
      <c r="VE33" s="111">
        <f>IF(HN33="",0,IFERROR(VLOOKUP(HN28&amp;HN29&amp;HN30&amp;HN31&amp;HN32&amp;HN33,General!I:J,2,FALSE),0))</f>
        <v>1</v>
      </c>
      <c r="VF33" s="111">
        <f>IF(HQ33="",0,IFERROR(VLOOKUP(HQ28&amp;HQ29&amp;HQ30&amp;HQ31&amp;HQ32&amp;HQ33,General!I:J,2,FALSE),0))</f>
        <v>-1</v>
      </c>
      <c r="VG33" s="111">
        <f>IF(HT33="",0,IFERROR(VLOOKUP(HT28&amp;HT29&amp;HT30&amp;HT31&amp;HT32&amp;HT33,General!I:J,2,FALSE),0))</f>
        <v>-1</v>
      </c>
      <c r="VH33" s="111">
        <f>IF(HW33="",0,IFERROR(VLOOKUP(HW28&amp;HW29&amp;HW30&amp;HW31&amp;HW32&amp;HW33,General!I:J,2,FALSE),0))</f>
        <v>1</v>
      </c>
      <c r="VI33" s="111">
        <f>IF(HZ33="",0,IFERROR(VLOOKUP(HZ28&amp;HZ29&amp;HZ30&amp;HZ31&amp;HZ32&amp;HZ33,General!I:J,2,FALSE),0))</f>
        <v>1</v>
      </c>
      <c r="VJ33" s="111">
        <f>IF(FF33="",0,IFERROR(VLOOKUP(FF28&amp;FF29&amp;FF30&amp;FF31&amp;FF32&amp;FF33,General!I:J,2,FALSE),0))</f>
        <v>1</v>
      </c>
      <c r="VK33" s="111">
        <f>IF(FI33="",0,IFERROR(VLOOKUP(FI28&amp;FI29&amp;FI30&amp;FI31&amp;FI32&amp;FI33,General!I:J,2,FALSE),0))</f>
        <v>-1</v>
      </c>
      <c r="VL33" s="111">
        <f>IF(II33="",0,IFERROR(VLOOKUP(II28&amp;II29&amp;II30&amp;II31&amp;II32&amp;II33,General!I:J,2,FALSE),0))</f>
        <v>-1</v>
      </c>
      <c r="VM33" s="111">
        <f>IF(IL33="",0,IFERROR(VLOOKUP(IL28&amp;IL29&amp;IL30&amp;IL31&amp;IL32&amp;IL33,General!I:J,2,FALSE),0))</f>
        <v>-1</v>
      </c>
      <c r="VN33" s="111">
        <f>IF(IO33="",0,IFERROR(VLOOKUP(IO28&amp;IO29&amp;IO30&amp;IO31&amp;IO32&amp;IO33,General!I:J,2,FALSE),0))</f>
        <v>1</v>
      </c>
      <c r="VO33" s="111">
        <f>IF(IR33="",0,IFERROR(VLOOKUP(IR28&amp;IR29&amp;IR30&amp;IR31&amp;IR32&amp;IR33,General!I:J,2,FALSE),0))</f>
        <v>-1</v>
      </c>
      <c r="VP33" s="111">
        <f>IF(IU33="",0,IFERROR(VLOOKUP(IU28&amp;IU29&amp;IU30&amp;IU31&amp;IU32&amp;IU33,General!I:J,2,FALSE),0))</f>
        <v>1</v>
      </c>
      <c r="VQ33" s="111">
        <f>IF(IX33="",0,IFERROR(VLOOKUP(IX28&amp;IX29&amp;IX30&amp;IX31&amp;IX32&amp;IX33,General!I:J,2,FALSE),0))</f>
        <v>-1</v>
      </c>
      <c r="VR33" s="111">
        <f>IF(JA33="",0,IFERROR(VLOOKUP(JA28&amp;JA29&amp;JA30&amp;JA31&amp;JA32&amp;JA33,General!I:J,2,FALSE),0))</f>
        <v>-1</v>
      </c>
      <c r="VS33" s="111">
        <f>IF(JD33="",0,IFERROR(VLOOKUP(JD28&amp;JD29&amp;JD30&amp;JD31&amp;JD32&amp;JD33,General!I:J,2,FALSE),0))</f>
        <v>1</v>
      </c>
      <c r="VT33" s="111">
        <f>IF(JG33="",0,IFERROR(VLOOKUP(JG28&amp;JG29&amp;JG30&amp;JG31&amp;JG32&amp;JG33,General!I:J,2,FALSE),0))</f>
        <v>-1</v>
      </c>
      <c r="VU33" s="111">
        <f>IF(JJ33="",0,IFERROR(VLOOKUP(JJ28&amp;JJ29&amp;JJ30&amp;JJ31&amp;JJ32&amp;JJ33,General!I:J,2,FALSE),0))</f>
        <v>1</v>
      </c>
      <c r="VV33" s="111">
        <f>IF(JM33="",0,IFERROR(VLOOKUP(JM28&amp;JM29&amp;JM30&amp;JM31&amp;JM32&amp;JM33,General!I:J,2,FALSE),0))</f>
        <v>-1</v>
      </c>
      <c r="VW33" s="111">
        <f>IF(JP33="",0,IFERROR(VLOOKUP(JP28&amp;JP29&amp;JP30&amp;JP31&amp;JP32&amp;JP33,General!I:J,2,FALSE),0))</f>
        <v>1</v>
      </c>
      <c r="VX33" s="111">
        <f>IF(JS33="",0,IFERROR(VLOOKUP(JS28&amp;JS29&amp;JS30&amp;JS31&amp;JS32&amp;JS33,General!I:J,2,FALSE),0))</f>
        <v>-1</v>
      </c>
      <c r="VY33" s="111">
        <f>IF(JV33="",0,IFERROR(VLOOKUP(JV28&amp;JV29&amp;JV30&amp;JV31&amp;JV32&amp;JV33,General!I:J,2,FALSE),0))</f>
        <v>-1</v>
      </c>
      <c r="VZ33" s="111">
        <f>IF(JY33="",0,IFERROR(VLOOKUP(JY28&amp;JY29&amp;JY30&amp;JY31&amp;JY32&amp;JY33,General!I:J,2,FALSE),0))</f>
        <v>1</v>
      </c>
      <c r="WA33" s="111">
        <f>IF(KB33="",0,IFERROR(VLOOKUP(KB28&amp;KB29&amp;KB30&amp;KB31&amp;KB32&amp;KB33,General!I:J,2,FALSE),0))</f>
        <v>1</v>
      </c>
      <c r="WB33" s="111">
        <f>IF(KE33="",0,IFERROR(VLOOKUP(KE28&amp;KE29&amp;KE30&amp;KE31&amp;KE32&amp;KE33,General!I:J,2,FALSE),0))</f>
        <v>1</v>
      </c>
      <c r="WC33" s="111">
        <f>IF(KH33="",0,IFERROR(VLOOKUP(KH28&amp;KH29&amp;KH30&amp;KH31&amp;KH32&amp;KH33,General!I:J,2,FALSE),0))</f>
        <v>-1</v>
      </c>
      <c r="WD33" s="111">
        <f>IF(KK33="",0,IFERROR(VLOOKUP(KK28&amp;KK29&amp;KK30&amp;KK31&amp;KK32&amp;KK33,General!I:J,2,FALSE),0))</f>
        <v>1</v>
      </c>
      <c r="WE33" s="111">
        <f>IF(KN33="",0,IFERROR(VLOOKUP(KN28&amp;KN29&amp;KN30&amp;KN31&amp;KN32&amp;KN33,General!I:J,2,FALSE),0))</f>
        <v>-1</v>
      </c>
      <c r="WF33" s="111">
        <f>IF(KQ33="",0,IFERROR(VLOOKUP(KQ28&amp;KQ29&amp;KQ30&amp;KQ31&amp;KQ32&amp;KQ33,General!I:J,2,FALSE),0))</f>
        <v>1</v>
      </c>
      <c r="WG33" s="111">
        <f>IF(KT33="",0,IFERROR(VLOOKUP(KT28&amp;KT29&amp;KT30&amp;KT31&amp;KT32&amp;KT33,General!I:J,2,FALSE),0))</f>
        <v>-1</v>
      </c>
      <c r="WH33" s="111">
        <f>IF(KW33="",0,IFERROR(VLOOKUP(KW28&amp;KW29&amp;KW30&amp;KW31&amp;KW32&amp;KW33,General!I:J,2,FALSE),0))</f>
        <v>1</v>
      </c>
      <c r="WI33" s="111">
        <f>IF(KZ33="",0,IFERROR(VLOOKUP(KZ28&amp;KZ29&amp;KZ30&amp;KZ31&amp;KZ32&amp;KZ33,General!I:J,2,FALSE),0))</f>
        <v>-1</v>
      </c>
      <c r="WJ33" s="111">
        <f>IF(LC33="",0,IFERROR(VLOOKUP(LC28&amp;LC29&amp;LC30&amp;LC31&amp;LC32&amp;LC33,General!I:J,2,FALSE),0))</f>
        <v>-1</v>
      </c>
      <c r="WK33" s="111">
        <f>IF(LF33="",0,IFERROR(VLOOKUP(LF28&amp;LF29&amp;LF30&amp;LF31&amp;LF32&amp;LF33,General!I:J,2,FALSE),0))</f>
        <v>-1</v>
      </c>
      <c r="WL33" s="111">
        <f>IF(LI33="",0,IFERROR(VLOOKUP(LI28&amp;LI29&amp;LI30&amp;LI31&amp;LI32&amp;LI33,General!I:J,2,FALSE),0))</f>
        <v>-1</v>
      </c>
      <c r="WM33" s="111">
        <f>IF(LL33="",0,IFERROR(VLOOKUP(LL28&amp;LL29&amp;LL30&amp;LL31&amp;LL32&amp;LL33,General!I:J,2,FALSE),0))</f>
        <v>1</v>
      </c>
      <c r="WN33" s="111">
        <f>IF(LO33="",0,IFERROR(VLOOKUP(LO28&amp;LO29&amp;LO30&amp;LO31&amp;LO32&amp;LO33,General!I:J,2,FALSE),0))</f>
        <v>-1</v>
      </c>
      <c r="WO33" s="111">
        <f>IF(LR33="",0,IFERROR(VLOOKUP(LR28&amp;LR29&amp;LR30&amp;LR31&amp;LR32&amp;LR33,General!I:J,2,FALSE),0))</f>
        <v>-1</v>
      </c>
      <c r="WP33" s="111">
        <f>IF(LU33="",0,IFERROR(VLOOKUP(LU28&amp;LU29&amp;LU30&amp;LU31&amp;LU32&amp;LU33,General!I:J,2,FALSE),0))</f>
        <v>-1</v>
      </c>
      <c r="WQ33" s="111">
        <f>IF(LX33="",0,IFERROR(VLOOKUP(LX28&amp;LX29&amp;LX30&amp;LX31&amp;LX32&amp;LX33,General!I:J,2,FALSE),0))</f>
        <v>1</v>
      </c>
      <c r="WR33" s="111">
        <f>IF(MA33="",0,IFERROR(VLOOKUP(MA28&amp;MA29&amp;MA30&amp;MA31&amp;MA32&amp;MA33,General!I:J,2,FALSE),0))</f>
        <v>1</v>
      </c>
      <c r="WS33" s="111">
        <f>IF(MD33="",0,IFERROR(VLOOKUP(MD28&amp;MD29&amp;MD30&amp;MD31&amp;MD32&amp;MD33,General!I:J,2,FALSE),0))</f>
        <v>1</v>
      </c>
      <c r="WT33" s="111">
        <f>IF(MG33="",0,IFERROR(VLOOKUP(MG28&amp;MG29&amp;MG30&amp;MG31&amp;MG32&amp;MG33,General!I:J,2,FALSE),0))</f>
        <v>1</v>
      </c>
      <c r="WU33" s="111">
        <f>IF(MJ33="",0,IFERROR(VLOOKUP(MJ28&amp;MJ29&amp;MJ30&amp;MJ31&amp;MJ32&amp;MJ33,General!I:J,2,FALSE),0))</f>
        <v>-1</v>
      </c>
      <c r="WV33" s="111">
        <f>IF(MM33="",0,IFERROR(VLOOKUP(MM28&amp;MM29&amp;MM30&amp;MM31&amp;MM32&amp;MM33,General!I:J,2,FALSE),0))</f>
        <v>1</v>
      </c>
      <c r="WW33" s="111">
        <f>IF(MP33="",0,IFERROR(VLOOKUP(MP28&amp;MP29&amp;MP30&amp;MP31&amp;MP32&amp;MP33,General!I:J,2,FALSE),0))</f>
        <v>-1</v>
      </c>
      <c r="WX33" s="111">
        <f>IF(MS33="",0,IFERROR(VLOOKUP(MS28&amp;MS29&amp;MS30&amp;MS31&amp;MS32&amp;MS33,General!I:J,2,FALSE),0))</f>
        <v>1</v>
      </c>
      <c r="WY33" s="111">
        <f>IF(MV33="",0,IFERROR(VLOOKUP(MV28&amp;MV29&amp;MV30&amp;MV31&amp;MV32&amp;MV33,General!I:J,2,FALSE),0))</f>
        <v>-1</v>
      </c>
      <c r="WZ33" s="111">
        <f>IF(MY33="",0,IFERROR(VLOOKUP(MY28&amp;MY29&amp;MY30&amp;MY31&amp;MY32&amp;MY33,General!I:J,2,FALSE),0))</f>
        <v>1</v>
      </c>
      <c r="XA33" s="111">
        <f>IF(NB33="",0,IFERROR(VLOOKUP(NB28&amp;NB29&amp;NB30&amp;NB31&amp;NB32&amp;NB33,General!I:J,2,FALSE),0))</f>
        <v>-1</v>
      </c>
      <c r="XB33" s="111">
        <f>IF(NE33="",0,IFERROR(VLOOKUP(NE28&amp;NE29&amp;NE30&amp;NE31&amp;NE32&amp;NE33,General!I:J,2,FALSE),0))</f>
        <v>-1</v>
      </c>
      <c r="XC33" s="111">
        <f>IF(NH33="",0,IFERROR(VLOOKUP(NH28&amp;NH29&amp;NH30&amp;NH31&amp;NH32&amp;NH33,General!I:J,2,FALSE),0))</f>
        <v>1</v>
      </c>
      <c r="XD33" s="111">
        <f>IF(NK33="",0,IFERROR(VLOOKUP(NK28&amp;NK29&amp;NK30&amp;NK31&amp;NK32&amp;NK33,General!I:J,2,FALSE),0))</f>
        <v>-1</v>
      </c>
      <c r="XE33" s="109">
        <f>IF(NN33="",0,IFERROR(VLOOKUP(NN28&amp;NN29&amp;NN30&amp;NN31&amp;NN32&amp;NN33,General!I:J,2,FALSE),0))</f>
        <v>1</v>
      </c>
      <c r="XF33" s="155">
        <f>IF(EB33="",0,IFERROR(VLOOKUP(EB28&amp;EB29&amp;EB30&amp;EB31&amp;EB32&amp;EB33,General!I:J,2,FALSE),0))</f>
        <v>1</v>
      </c>
      <c r="XG33" s="109">
        <v>0</v>
      </c>
      <c r="XH33" s="114" t="str">
        <f t="shared" si="486"/>
        <v/>
      </c>
      <c r="XI33" s="114" t="str">
        <f t="shared" ca="1" si="342"/>
        <v>N</v>
      </c>
      <c r="XJ33" s="114" t="str">
        <f t="shared" ca="1" si="343"/>
        <v>N</v>
      </c>
      <c r="XK33" s="114" t="str">
        <f t="shared" si="344"/>
        <v>N</v>
      </c>
      <c r="XL33" s="114" t="str">
        <f t="shared" si="345"/>
        <v/>
      </c>
      <c r="XM33" s="150" t="str">
        <f t="shared" si="346"/>
        <v/>
      </c>
      <c r="XN33" s="114" t="str">
        <f t="shared" si="347"/>
        <v/>
      </c>
      <c r="XO33" s="114" t="str">
        <f t="shared" si="348"/>
        <v/>
      </c>
      <c r="XP33" s="114" t="str">
        <f t="shared" si="349"/>
        <v/>
      </c>
      <c r="XQ33" s="114" t="str">
        <f t="shared" si="350"/>
        <v/>
      </c>
      <c r="XR33" s="114" t="str">
        <f t="shared" si="351"/>
        <v/>
      </c>
      <c r="XS33" s="114">
        <f t="shared" si="3"/>
        <v>2</v>
      </c>
      <c r="XT33" s="114" t="str">
        <f t="shared" si="4"/>
        <v/>
      </c>
      <c r="XU33" s="114" t="str">
        <f t="shared" si="540"/>
        <v>01201</v>
      </c>
      <c r="XV33" s="114" t="str">
        <f t="shared" si="540"/>
        <v>40010</v>
      </c>
      <c r="XW33" s="114" t="str">
        <f t="shared" si="487"/>
        <v>001201</v>
      </c>
      <c r="XX33" s="114" t="str">
        <f t="shared" si="487"/>
        <v>340010</v>
      </c>
      <c r="XY33" s="114" t="str">
        <f t="shared" si="488"/>
        <v>P</v>
      </c>
      <c r="XZ33" s="114" t="str">
        <f t="shared" si="489"/>
        <v>P</v>
      </c>
      <c r="YA33" s="114" t="str">
        <f t="shared" ca="1" si="353"/>
        <v/>
      </c>
      <c r="YB33" s="114" t="str">
        <f t="shared" ca="1" si="354"/>
        <v/>
      </c>
      <c r="YC33" s="114" t="str">
        <f t="shared" ca="1" si="355"/>
        <v>1</v>
      </c>
      <c r="YD33" s="114" t="str">
        <f t="shared" ca="1" si="356"/>
        <v/>
      </c>
      <c r="YE33" s="114" t="str">
        <f t="shared" si="357"/>
        <v>0</v>
      </c>
      <c r="YF33" s="114" t="str">
        <f t="shared" si="358"/>
        <v/>
      </c>
      <c r="YG33" s="114" t="str">
        <f t="shared" ca="1" si="490"/>
        <v/>
      </c>
      <c r="YH33" s="114" t="str">
        <f t="shared" ca="1" si="491"/>
        <v/>
      </c>
      <c r="YI33" s="114" t="str">
        <f t="shared" si="492"/>
        <v/>
      </c>
      <c r="YJ33" s="114" t="str">
        <f t="shared" si="359"/>
        <v/>
      </c>
      <c r="YK33" s="114"/>
      <c r="YL33" s="114">
        <v>0</v>
      </c>
      <c r="YM33" s="114">
        <v>0</v>
      </c>
      <c r="YN33" s="114">
        <v>0</v>
      </c>
      <c r="YO33" s="114">
        <v>0</v>
      </c>
      <c r="YP33" s="114">
        <v>1</v>
      </c>
      <c r="YQ33" s="98"/>
      <c r="YR33" s="114">
        <v>0</v>
      </c>
      <c r="YS33" s="114">
        <v>0</v>
      </c>
      <c r="YU33" s="151">
        <f>LARGE(NS33:RN33,1)</f>
        <v>10</v>
      </c>
      <c r="YV33" s="1">
        <f>LARGE(NS33:RN33,2)</f>
        <v>10</v>
      </c>
      <c r="YW33" s="1">
        <f>LARGE(NS33:RN33,3)</f>
        <v>10</v>
      </c>
      <c r="YX33" s="1">
        <f>LARGE(NS33:RN33,4)</f>
        <v>10</v>
      </c>
      <c r="YY33" s="1">
        <f>LARGE(NS33:RN33,5)</f>
        <v>10</v>
      </c>
      <c r="YZ33" s="1" t="str">
        <f>IF(M32="","",INDEX($NS$4:$RN$4,MATCH(YU32,$NS32:$RN32,0)))</f>
        <v>ED</v>
      </c>
      <c r="ZA33" s="1" t="str">
        <f>IF(M32="","",INDEX($NS$4:$RN$4,MATCH(YV32,$NS32:$RN32,0)))</f>
        <v>ED</v>
      </c>
      <c r="ZB33" s="1" t="str">
        <f>IF(M32="","",INDEX($NS$4:$RN$4,MATCH(YW32,$NS32:$RN32,0)))</f>
        <v>ED</v>
      </c>
      <c r="ZC33" s="1" t="str">
        <f>IF(M32="","",INDEX($NS$4:$RN$4,MATCH(YX32,$NS32:$RN32,0)))</f>
        <v>ED</v>
      </c>
      <c r="ZD33" s="1" t="str">
        <f>IF(M32="","",INDEX($NS$4:$RN$4,MATCH(YY32,$NS32:$RN32,0)))</f>
        <v>ED</v>
      </c>
      <c r="ZE33" s="1" t="str" cm="1">
        <f t="array" aca="1" ref="ZE33" ca="1">IF(INDIRECT(VLOOKUP(ZE32,General!AC:AE,3,FALSE)&amp;RO32)&gt;=9,ZE32,YZ33)</f>
        <v>GF</v>
      </c>
      <c r="ZF33" s="1" t="str" cm="1">
        <f t="array" aca="1" ref="ZF33" ca="1">IF(AND(INDIRECT(VLOOKUP(ZF32,General!AC:AE,3,FALSE)&amp;RO32)&gt;1,ZF32&lt;&gt;ZE33),ZF32,IF(YZ33&lt;&gt;ZE33,YZ33,IF(AND(YZ33=ZA33,YZ33=ZB33),ZC33,IF(YZ33=ZA33,ZB33,ZA33))))</f>
        <v>DX</v>
      </c>
      <c r="ZG33" s="1" t="str">
        <f t="shared" si="503"/>
        <v>CT</v>
      </c>
      <c r="ZH33" s="1" t="str" cm="1">
        <f t="array" aca="1" ref="ZH33" ca="1">INDIRECT(ZE33&amp;RO33)</f>
        <v>P</v>
      </c>
      <c r="ZI33" s="1" t="str" cm="1">
        <f t="array" aca="1" ref="ZI33" ca="1">INDIRECT(ZF33&amp;RO33)</f>
        <v>P</v>
      </c>
      <c r="ZJ33" s="1" t="str" cm="1">
        <f t="array" aca="1" ref="ZJ33" ca="1">INDIRECT(ZG33&amp;RO33)</f>
        <v>P</v>
      </c>
      <c r="ZK33" s="1" t="str">
        <f ca="1">VLOOKUP(ZE33,General!AF:AG,2,FALSE)</f>
        <v>S37</v>
      </c>
      <c r="ZL33" s="1" t="str">
        <f ca="1">VLOOKUP(ZF33,General!AF:AG,2,FALSE)</f>
        <v xml:space="preserve">L5O </v>
      </c>
      <c r="ZM33" s="1" t="str">
        <f>VLOOKUP(ZG33,General!AF:AG,2,FALSE)</f>
        <v>T</v>
      </c>
      <c r="ZN33" s="1" t="str">
        <f t="shared" ca="1" si="504"/>
        <v>Y</v>
      </c>
      <c r="ZO33" s="1" t="str">
        <f t="shared" ca="1" si="505"/>
        <v>Y</v>
      </c>
      <c r="ZP33" s="1" t="str">
        <f t="shared" si="506"/>
        <v>Y</v>
      </c>
      <c r="ZR33" s="1">
        <f t="shared" si="1"/>
        <v>1</v>
      </c>
    </row>
    <row r="34" spans="1:694" ht="15.75" thickBot="1">
      <c r="A34" s="1">
        <v>20</v>
      </c>
      <c r="B34" s="38" t="str">
        <f t="shared" ca="1" si="509"/>
        <v>P1</v>
      </c>
      <c r="C34" s="55" t="str">
        <f t="shared" ca="1" si="510"/>
        <v/>
      </c>
      <c r="D34" s="51" t="str">
        <f t="shared" ca="1" si="511"/>
        <v>B</v>
      </c>
      <c r="E34" s="52" t="str">
        <f t="shared" ca="1" si="511"/>
        <v/>
      </c>
      <c r="F34" s="10" t="str">
        <f t="shared" ca="1" si="512"/>
        <v>W</v>
      </c>
      <c r="H34" s="58"/>
      <c r="I34" s="51"/>
      <c r="J34" s="52"/>
      <c r="K34" s="10"/>
      <c r="L34" s="32"/>
      <c r="M34" s="68" t="s">
        <v>5</v>
      </c>
      <c r="O34" s="11">
        <v>0</v>
      </c>
      <c r="P34" s="12">
        <v>0</v>
      </c>
      <c r="Q34" s="23">
        <v>0</v>
      </c>
      <c r="R34" s="48">
        <v>0</v>
      </c>
      <c r="S34" s="48">
        <f t="shared" ca="1" si="513"/>
        <v>1</v>
      </c>
      <c r="T34" s="66" t="str">
        <f t="shared" ca="1" si="514"/>
        <v/>
      </c>
      <c r="U34" s="5">
        <f ca="1">IF(M34="","",IF(B34="NB",U33,IF(T34="",SUM($T$5:$T34)+S34,SUM($T$5:$T34))))</f>
        <v>40</v>
      </c>
      <c r="V34" s="62" t="str">
        <f t="shared" ca="1" si="0"/>
        <v/>
      </c>
      <c r="W34" s="35">
        <f t="shared" ca="1" si="515"/>
        <v>1</v>
      </c>
      <c r="X34" s="37" t="str">
        <f t="shared" ca="1" si="516"/>
        <v>W</v>
      </c>
      <c r="Y34" s="9" t="str">
        <f t="shared" ca="1" si="16"/>
        <v>D</v>
      </c>
      <c r="Z34" s="4" t="str">
        <f t="shared" si="17"/>
        <v>D</v>
      </c>
      <c r="AA34" s="4" t="str">
        <f t="shared" si="18"/>
        <v>C</v>
      </c>
      <c r="AB34" s="4" t="str">
        <f t="shared" ca="1" si="494"/>
        <v>W</v>
      </c>
      <c r="AC34" s="4">
        <f t="shared" si="495"/>
        <v>0</v>
      </c>
      <c r="AD34" s="4">
        <f t="shared" si="496"/>
        <v>0</v>
      </c>
      <c r="AE34" s="1" t="str">
        <f t="shared" ca="1" si="25"/>
        <v>B</v>
      </c>
      <c r="AF34" s="1" t="str">
        <f t="shared" ca="1" si="26"/>
        <v/>
      </c>
      <c r="AG34" s="1" t="str">
        <f t="shared" ca="1" si="497"/>
        <v/>
      </c>
      <c r="AH34" s="1" t="str">
        <f t="shared" ca="1" si="27"/>
        <v>B</v>
      </c>
      <c r="AI34" s="1" t="str">
        <f t="shared" ca="1" si="28"/>
        <v/>
      </c>
      <c r="AJ34" s="1" t="str">
        <f t="shared" ca="1" si="29"/>
        <v>B</v>
      </c>
      <c r="AK34" s="1">
        <f t="shared" ca="1" si="360"/>
        <v>1</v>
      </c>
      <c r="AL34" s="1">
        <f t="shared" ca="1" si="361"/>
        <v>0</v>
      </c>
      <c r="AM34" s="1">
        <f t="shared" ca="1" si="9"/>
        <v>10</v>
      </c>
      <c r="AN34" s="1">
        <f t="shared" ca="1" si="30"/>
        <v>1</v>
      </c>
      <c r="AO34" s="1" t="str">
        <f t="shared" ca="1" si="526"/>
        <v>S</v>
      </c>
      <c r="AP34" s="1" t="str">
        <f t="shared" ca="1" si="31"/>
        <v>Y</v>
      </c>
      <c r="AQ34" s="1" t="str">
        <f t="shared" si="32"/>
        <v>N</v>
      </c>
      <c r="AR34" s="1" t="str">
        <f t="shared" si="33"/>
        <v>N</v>
      </c>
      <c r="AS34" s="1">
        <f t="shared" ca="1" si="34"/>
        <v>1</v>
      </c>
      <c r="AT34" s="14" t="str">
        <f t="shared" ca="1" si="362"/>
        <v>N</v>
      </c>
      <c r="AU34" s="1" t="str">
        <f t="shared" ca="1" si="35"/>
        <v>N</v>
      </c>
      <c r="AV34" s="1" t="str">
        <f t="shared" ca="1" si="36"/>
        <v>N</v>
      </c>
      <c r="AW34" s="1" t="str">
        <f t="shared" ca="1" si="37"/>
        <v>N</v>
      </c>
      <c r="AX34" s="1" t="str">
        <f t="shared" si="38"/>
        <v/>
      </c>
      <c r="AY34" s="1" t="str">
        <f t="shared" ca="1" si="39"/>
        <v>B</v>
      </c>
      <c r="AZ34" s="1">
        <f t="shared" si="10"/>
        <v>3</v>
      </c>
      <c r="BA34" s="1" t="str">
        <f t="shared" si="11"/>
        <v/>
      </c>
      <c r="BB34" s="1" t="str">
        <f t="shared" si="538"/>
        <v>12012</v>
      </c>
      <c r="BC34" s="1" t="str">
        <f t="shared" si="538"/>
        <v>00100</v>
      </c>
      <c r="BD34" s="1" t="str">
        <f t="shared" si="363"/>
        <v>012012</v>
      </c>
      <c r="BE34" s="1" t="str">
        <f t="shared" si="363"/>
        <v>400100</v>
      </c>
      <c r="BF34" s="1" t="str">
        <f t="shared" si="364"/>
        <v>P</v>
      </c>
      <c r="BG34" s="1" t="str">
        <f t="shared" ca="1" si="41"/>
        <v>L4W</v>
      </c>
      <c r="BH34" s="1" t="str">
        <f t="shared" ca="1" si="365"/>
        <v>B</v>
      </c>
      <c r="BI34" s="1" t="str">
        <f t="shared" ca="1" si="42"/>
        <v/>
      </c>
      <c r="BJ34" s="1" t="str">
        <f t="shared" ca="1" si="366"/>
        <v>B</v>
      </c>
      <c r="BK34" s="1" t="str">
        <f t="shared" ca="1" si="43"/>
        <v>0</v>
      </c>
      <c r="BL34" s="1" t="str">
        <f t="shared" ca="1" si="367"/>
        <v>B</v>
      </c>
      <c r="BM34" s="1">
        <f t="shared" ca="1" si="368"/>
        <v>1</v>
      </c>
      <c r="BN34" s="1">
        <f t="shared" ca="1" si="369"/>
        <v>1</v>
      </c>
      <c r="BO34" s="1">
        <f t="shared" ca="1" si="370"/>
        <v>1</v>
      </c>
      <c r="BR34" s="1">
        <f>General!A32</f>
        <v>0</v>
      </c>
      <c r="BS34" s="1">
        <f>General!B32</f>
        <v>0</v>
      </c>
      <c r="BT34" s="1">
        <f>General!C32</f>
        <v>0</v>
      </c>
      <c r="BU34" s="1">
        <f>General!D32</f>
        <v>0</v>
      </c>
      <c r="BW34" s="1" t="str">
        <f>General!F32</f>
        <v>LLLLW</v>
      </c>
      <c r="BX34" s="1">
        <f>General!G32</f>
        <v>1</v>
      </c>
      <c r="BZ34" s="1">
        <f t="shared" si="2"/>
        <v>1</v>
      </c>
      <c r="CA34" s="1" t="str">
        <f t="shared" ref="CA34" si="548">CH34</f>
        <v>P</v>
      </c>
      <c r="CB34" s="123" t="str">
        <f t="shared" si="44"/>
        <v>P</v>
      </c>
      <c r="CC34" s="124" t="str">
        <f t="shared" si="45"/>
        <v>Y</v>
      </c>
      <c r="CD34" s="122">
        <f t="shared" si="46"/>
        <v>-3</v>
      </c>
      <c r="CE34" s="123" t="str">
        <f t="shared" si="47"/>
        <v>B</v>
      </c>
      <c r="CF34" s="124" t="str">
        <f t="shared" si="48"/>
        <v>N</v>
      </c>
      <c r="CG34" s="122">
        <f t="shared" si="49"/>
        <v>3</v>
      </c>
      <c r="CH34" s="123" t="str">
        <f t="shared" si="50"/>
        <v>P</v>
      </c>
      <c r="CI34" s="124" t="str">
        <f t="shared" si="51"/>
        <v>Y</v>
      </c>
      <c r="CJ34" s="122">
        <f t="shared" si="52"/>
        <v>3</v>
      </c>
      <c r="CK34" s="123" t="str">
        <f t="shared" si="53"/>
        <v>B</v>
      </c>
      <c r="CL34" s="124" t="str">
        <f t="shared" si="54"/>
        <v>N</v>
      </c>
      <c r="CM34" s="122">
        <f t="shared" si="55"/>
        <v>-3</v>
      </c>
      <c r="CN34" s="123" t="str">
        <f t="shared" si="371"/>
        <v>B</v>
      </c>
      <c r="CO34" s="124" t="str">
        <f t="shared" si="56"/>
        <v>N</v>
      </c>
      <c r="CP34" s="122">
        <f t="shared" si="57"/>
        <v>-5</v>
      </c>
      <c r="CQ34" s="123" t="str">
        <f t="shared" si="58"/>
        <v>P</v>
      </c>
      <c r="CR34" s="124" t="str">
        <f t="shared" si="59"/>
        <v>Y</v>
      </c>
      <c r="CS34" s="122">
        <f t="shared" si="60"/>
        <v>-1</v>
      </c>
      <c r="CT34" s="123" t="str">
        <f t="shared" si="61"/>
        <v>B</v>
      </c>
      <c r="CU34" s="124" t="str">
        <f t="shared" si="62"/>
        <v>N</v>
      </c>
      <c r="CV34" s="122">
        <f t="shared" si="63"/>
        <v>1</v>
      </c>
      <c r="CW34" s="123" t="str">
        <f t="shared" si="64"/>
        <v>P</v>
      </c>
      <c r="CX34" s="124" t="str">
        <f t="shared" si="65"/>
        <v>Y</v>
      </c>
      <c r="CY34" s="125">
        <f t="shared" si="66"/>
        <v>5</v>
      </c>
      <c r="CZ34" s="123" t="str">
        <f t="shared" si="67"/>
        <v>P</v>
      </c>
      <c r="DA34" s="124" t="str">
        <f t="shared" si="68"/>
        <v>Y</v>
      </c>
      <c r="DB34" s="122">
        <f t="shared" si="69"/>
        <v>-3</v>
      </c>
      <c r="DC34" s="123" t="str">
        <f t="shared" si="70"/>
        <v>P</v>
      </c>
      <c r="DD34" s="124" t="str">
        <f t="shared" si="71"/>
        <v>Y</v>
      </c>
      <c r="DE34" s="122">
        <f t="shared" si="72"/>
        <v>3</v>
      </c>
      <c r="DF34" s="123" t="str">
        <f t="shared" si="73"/>
        <v>B</v>
      </c>
      <c r="DG34" s="124" t="str">
        <f t="shared" si="74"/>
        <v>N</v>
      </c>
      <c r="DH34" s="122">
        <f t="shared" si="75"/>
        <v>-3</v>
      </c>
      <c r="DI34" s="123" t="str">
        <f t="shared" si="76"/>
        <v>B</v>
      </c>
      <c r="DJ34" s="124" t="str">
        <f t="shared" si="77"/>
        <v>N</v>
      </c>
      <c r="DK34" s="122">
        <f t="shared" si="78"/>
        <v>1</v>
      </c>
      <c r="DL34" s="123" t="str">
        <f t="shared" si="79"/>
        <v>P</v>
      </c>
      <c r="DM34" s="124" t="str">
        <f t="shared" si="80"/>
        <v>Y</v>
      </c>
      <c r="DN34" s="122">
        <f t="shared" si="81"/>
        <v>-1</v>
      </c>
      <c r="DO34" s="123" t="str">
        <f t="shared" si="82"/>
        <v>P</v>
      </c>
      <c r="DP34" s="124" t="str">
        <f t="shared" si="83"/>
        <v>Y</v>
      </c>
      <c r="DQ34" s="122">
        <f t="shared" si="84"/>
        <v>-5</v>
      </c>
      <c r="DR34" s="123" t="str">
        <f t="shared" si="85"/>
        <v>B</v>
      </c>
      <c r="DS34" s="124" t="str">
        <f t="shared" si="86"/>
        <v>N</v>
      </c>
      <c r="DT34" s="122">
        <f t="shared" si="87"/>
        <v>5</v>
      </c>
      <c r="DU34" s="123" t="str">
        <f t="shared" si="88"/>
        <v>P</v>
      </c>
      <c r="DV34" s="124" t="str">
        <f t="shared" si="89"/>
        <v>Y</v>
      </c>
      <c r="DW34" s="122">
        <f t="shared" si="90"/>
        <v>-9</v>
      </c>
      <c r="DX34" s="123" t="str">
        <f t="shared" si="91"/>
        <v>B</v>
      </c>
      <c r="DY34" s="124" t="str">
        <f t="shared" si="92"/>
        <v>N</v>
      </c>
      <c r="DZ34" s="122">
        <f t="shared" si="93"/>
        <v>9</v>
      </c>
      <c r="EA34" s="110" t="str">
        <f t="shared" si="94"/>
        <v>B</v>
      </c>
      <c r="EB34" s="124" t="str">
        <f t="shared" si="95"/>
        <v>N</v>
      </c>
      <c r="EC34" s="122">
        <f t="shared" si="96"/>
        <v>3</v>
      </c>
      <c r="ED34" s="123" t="str">
        <f t="shared" si="372"/>
        <v>P</v>
      </c>
      <c r="EE34" s="124" t="str">
        <f t="shared" si="97"/>
        <v>Y</v>
      </c>
      <c r="EF34" s="122">
        <f t="shared" si="98"/>
        <v>10</v>
      </c>
      <c r="EG34" s="123" t="str">
        <f t="shared" si="99"/>
        <v>B</v>
      </c>
      <c r="EH34" s="124" t="str">
        <f t="shared" si="100"/>
        <v>N</v>
      </c>
      <c r="EI34" s="122">
        <f t="shared" si="101"/>
        <v>3</v>
      </c>
      <c r="EJ34" s="121" t="str">
        <f t="shared" si="102"/>
        <v>P</v>
      </c>
      <c r="EK34" s="124" t="str">
        <f t="shared" si="103"/>
        <v>Y</v>
      </c>
      <c r="EL34" s="122">
        <f t="shared" si="104"/>
        <v>-3</v>
      </c>
      <c r="EM34" s="123" t="str">
        <f t="shared" si="105"/>
        <v>B</v>
      </c>
      <c r="EN34" s="124" t="str">
        <f t="shared" si="106"/>
        <v>N</v>
      </c>
      <c r="EO34" s="122">
        <f t="shared" si="107"/>
        <v>3</v>
      </c>
      <c r="EP34" s="123" t="str">
        <f t="shared" si="373"/>
        <v>B</v>
      </c>
      <c r="EQ34" s="124" t="str">
        <f t="shared" si="108"/>
        <v>N</v>
      </c>
      <c r="ER34" s="122">
        <f t="shared" si="109"/>
        <v>-5</v>
      </c>
      <c r="ES34" s="123" t="str">
        <f t="shared" si="110"/>
        <v>P</v>
      </c>
      <c r="ET34" s="124" t="str">
        <f t="shared" si="111"/>
        <v>Y</v>
      </c>
      <c r="EU34" s="122">
        <f t="shared" si="112"/>
        <v>-1</v>
      </c>
      <c r="EV34" s="123" t="str">
        <f t="shared" si="113"/>
        <v>B</v>
      </c>
      <c r="EW34" s="124" t="str">
        <f t="shared" si="114"/>
        <v>N</v>
      </c>
      <c r="EX34" s="122">
        <f t="shared" si="115"/>
        <v>1</v>
      </c>
      <c r="EY34" s="123" t="str">
        <f t="shared" si="116"/>
        <v>P</v>
      </c>
      <c r="EZ34" s="124" t="str">
        <f t="shared" si="117"/>
        <v>Y</v>
      </c>
      <c r="FA34" s="125">
        <f t="shared" si="118"/>
        <v>5</v>
      </c>
      <c r="FB34" s="123" t="str">
        <f t="shared" si="119"/>
        <v>B</v>
      </c>
      <c r="FC34" s="124" t="str">
        <f t="shared" si="120"/>
        <v>N</v>
      </c>
      <c r="FD34" s="122">
        <f t="shared" si="121"/>
        <v>3</v>
      </c>
      <c r="FE34" s="123" t="str">
        <f t="shared" si="122"/>
        <v>P</v>
      </c>
      <c r="FF34" s="124" t="str">
        <f t="shared" si="123"/>
        <v>Y</v>
      </c>
      <c r="FG34" s="122">
        <f t="shared" si="124"/>
        <v>3</v>
      </c>
      <c r="FH34" s="123" t="str">
        <f t="shared" si="125"/>
        <v>B</v>
      </c>
      <c r="FI34" s="124" t="str">
        <f t="shared" si="126"/>
        <v>N</v>
      </c>
      <c r="FJ34" s="122">
        <f t="shared" si="127"/>
        <v>-3</v>
      </c>
      <c r="FK34" s="123" t="str">
        <f t="shared" si="128"/>
        <v>B</v>
      </c>
      <c r="FL34" s="124" t="str">
        <f t="shared" si="129"/>
        <v>N</v>
      </c>
      <c r="FM34" s="122">
        <f t="shared" si="130"/>
        <v>1</v>
      </c>
      <c r="FN34" s="123" t="str">
        <f t="shared" si="131"/>
        <v>P</v>
      </c>
      <c r="FO34" s="124" t="str">
        <f t="shared" si="132"/>
        <v>Y</v>
      </c>
      <c r="FP34" s="122">
        <f t="shared" si="133"/>
        <v>-1</v>
      </c>
      <c r="FQ34" s="123" t="str">
        <f t="shared" si="134"/>
        <v>P</v>
      </c>
      <c r="FR34" s="124" t="str">
        <f t="shared" si="135"/>
        <v>Y</v>
      </c>
      <c r="FS34" s="122">
        <f t="shared" si="136"/>
        <v>-5</v>
      </c>
      <c r="FT34" s="123" t="str">
        <f t="shared" si="137"/>
        <v>B</v>
      </c>
      <c r="FU34" s="124" t="str">
        <f t="shared" si="138"/>
        <v>N</v>
      </c>
      <c r="FV34" s="122">
        <f t="shared" si="139"/>
        <v>5</v>
      </c>
      <c r="FW34" s="123" t="str">
        <f t="shared" si="140"/>
        <v>P</v>
      </c>
      <c r="FX34" s="124" t="str">
        <f t="shared" si="141"/>
        <v>Y</v>
      </c>
      <c r="FY34" s="122">
        <f t="shared" si="142"/>
        <v>-9</v>
      </c>
      <c r="FZ34" s="123" t="str">
        <f t="shared" si="143"/>
        <v>B</v>
      </c>
      <c r="GA34" s="124" t="str">
        <f t="shared" si="144"/>
        <v>N</v>
      </c>
      <c r="GB34" s="122">
        <f t="shared" si="145"/>
        <v>9</v>
      </c>
      <c r="GC34" s="123" t="str">
        <f t="shared" si="146"/>
        <v>P</v>
      </c>
      <c r="GD34" s="124" t="str">
        <f t="shared" si="147"/>
        <v>Y</v>
      </c>
      <c r="GE34" s="122">
        <f t="shared" si="148"/>
        <v>-3</v>
      </c>
      <c r="GF34" s="123" t="str">
        <f t="shared" si="149"/>
        <v>P</v>
      </c>
      <c r="GG34" s="124" t="str">
        <f t="shared" si="150"/>
        <v>Y</v>
      </c>
      <c r="GH34" s="122">
        <f t="shared" si="151"/>
        <v>10</v>
      </c>
      <c r="GI34" s="123" t="str">
        <f t="shared" si="152"/>
        <v>B</v>
      </c>
      <c r="GJ34" s="124" t="str">
        <f t="shared" si="153"/>
        <v>N</v>
      </c>
      <c r="GK34" s="122">
        <f t="shared" si="154"/>
        <v>3</v>
      </c>
      <c r="GL34" s="123" t="str">
        <f t="shared" si="374"/>
        <v>B</v>
      </c>
      <c r="GM34" s="124" t="str">
        <f t="shared" si="155"/>
        <v>N</v>
      </c>
      <c r="GN34" s="122">
        <f t="shared" si="156"/>
        <v>-5</v>
      </c>
      <c r="GO34" s="123" t="str">
        <f t="shared" si="157"/>
        <v>P</v>
      </c>
      <c r="GP34" s="124" t="str">
        <f t="shared" si="158"/>
        <v>Y</v>
      </c>
      <c r="GQ34" s="122">
        <f t="shared" si="159"/>
        <v>-1</v>
      </c>
      <c r="GR34" s="123" t="str">
        <f t="shared" si="160"/>
        <v>B</v>
      </c>
      <c r="GS34" s="124" t="str">
        <f t="shared" si="161"/>
        <v>N</v>
      </c>
      <c r="GT34" s="122">
        <f t="shared" si="162"/>
        <v>1</v>
      </c>
      <c r="GU34" s="123" t="str">
        <f t="shared" si="163"/>
        <v>P</v>
      </c>
      <c r="GV34" s="124" t="str">
        <f t="shared" si="164"/>
        <v>Y</v>
      </c>
      <c r="GW34" s="125">
        <f t="shared" si="165"/>
        <v>5</v>
      </c>
      <c r="GX34" s="123" t="str">
        <f t="shared" si="166"/>
        <v>B</v>
      </c>
      <c r="GY34" s="124" t="str">
        <f t="shared" si="167"/>
        <v>N</v>
      </c>
      <c r="GZ34" s="122">
        <f t="shared" si="168"/>
        <v>3</v>
      </c>
      <c r="HA34" s="123" t="str">
        <f t="shared" si="169"/>
        <v>P</v>
      </c>
      <c r="HB34" s="124" t="str">
        <f t="shared" si="170"/>
        <v>Y</v>
      </c>
      <c r="HC34" s="122">
        <f t="shared" si="171"/>
        <v>3</v>
      </c>
      <c r="HD34" s="123" t="str">
        <f t="shared" si="172"/>
        <v>B</v>
      </c>
      <c r="HE34" s="124" t="str">
        <f t="shared" si="173"/>
        <v>N</v>
      </c>
      <c r="HF34" s="122">
        <f t="shared" si="174"/>
        <v>-3</v>
      </c>
      <c r="HG34" s="123" t="str">
        <f t="shared" si="175"/>
        <v>B</v>
      </c>
      <c r="HH34" s="124" t="str">
        <f t="shared" si="176"/>
        <v>N</v>
      </c>
      <c r="HI34" s="122">
        <f t="shared" si="177"/>
        <v>1</v>
      </c>
      <c r="HJ34" s="123" t="str">
        <f t="shared" si="178"/>
        <v>P</v>
      </c>
      <c r="HK34" s="124" t="str">
        <f t="shared" si="179"/>
        <v>Y</v>
      </c>
      <c r="HL34" s="122">
        <f t="shared" si="180"/>
        <v>-1</v>
      </c>
      <c r="HM34" s="123" t="str">
        <f t="shared" si="181"/>
        <v>P</v>
      </c>
      <c r="HN34" s="124" t="str">
        <f t="shared" si="182"/>
        <v>Y</v>
      </c>
      <c r="HO34" s="122">
        <f t="shared" si="183"/>
        <v>-5</v>
      </c>
      <c r="HP34" s="123" t="str">
        <f t="shared" si="184"/>
        <v>B</v>
      </c>
      <c r="HQ34" s="124" t="str">
        <f t="shared" si="185"/>
        <v>N</v>
      </c>
      <c r="HR34" s="122">
        <f t="shared" si="186"/>
        <v>5</v>
      </c>
      <c r="HS34" s="123" t="str">
        <f t="shared" si="187"/>
        <v>P</v>
      </c>
      <c r="HT34" s="124" t="str">
        <f t="shared" si="188"/>
        <v>Y</v>
      </c>
      <c r="HU34" s="122">
        <f t="shared" si="189"/>
        <v>-9</v>
      </c>
      <c r="HV34" s="123" t="str">
        <f t="shared" si="190"/>
        <v>B</v>
      </c>
      <c r="HW34" s="124" t="str">
        <f t="shared" si="191"/>
        <v>N</v>
      </c>
      <c r="HX34" s="122">
        <f t="shared" si="192"/>
        <v>9</v>
      </c>
      <c r="HY34" s="123" t="str">
        <f t="shared" si="193"/>
        <v>P</v>
      </c>
      <c r="HZ34" s="124" t="str">
        <f t="shared" si="194"/>
        <v>Y</v>
      </c>
      <c r="IA34" s="122">
        <f t="shared" si="195"/>
        <v>-3</v>
      </c>
      <c r="IB34" s="123" t="str">
        <f t="shared" si="196"/>
        <v>P</v>
      </c>
      <c r="IC34" s="124" t="str">
        <f t="shared" si="197"/>
        <v>Y</v>
      </c>
      <c r="ID34" s="122">
        <f t="shared" si="198"/>
        <v>3</v>
      </c>
      <c r="IE34" s="123" t="str">
        <f t="shared" si="199"/>
        <v>B</v>
      </c>
      <c r="IF34" s="124" t="str">
        <f t="shared" si="200"/>
        <v>N</v>
      </c>
      <c r="IG34" s="122">
        <f t="shared" si="201"/>
        <v>-3</v>
      </c>
      <c r="IH34" s="123" t="str">
        <f t="shared" si="202"/>
        <v>B</v>
      </c>
      <c r="II34" s="124" t="str">
        <f t="shared" si="203"/>
        <v>N</v>
      </c>
      <c r="IJ34" s="122">
        <f t="shared" si="204"/>
        <v>3</v>
      </c>
      <c r="IK34" s="123" t="str">
        <f t="shared" si="205"/>
        <v>B</v>
      </c>
      <c r="IL34" s="124" t="str">
        <f t="shared" si="206"/>
        <v>N</v>
      </c>
      <c r="IM34" s="122">
        <f t="shared" si="207"/>
        <v>3</v>
      </c>
      <c r="IN34" s="123" t="str">
        <f t="shared" si="375"/>
        <v>B</v>
      </c>
      <c r="IO34" s="124" t="str">
        <f t="shared" si="208"/>
        <v>N</v>
      </c>
      <c r="IP34" s="122">
        <f t="shared" si="209"/>
        <v>-5</v>
      </c>
      <c r="IQ34" s="123" t="str">
        <f t="shared" si="210"/>
        <v>P</v>
      </c>
      <c r="IR34" s="124" t="str">
        <f t="shared" si="211"/>
        <v>Y</v>
      </c>
      <c r="IS34" s="122">
        <f t="shared" si="212"/>
        <v>-1</v>
      </c>
      <c r="IT34" s="123" t="str">
        <f t="shared" si="213"/>
        <v>B</v>
      </c>
      <c r="IU34" s="124" t="str">
        <f t="shared" si="214"/>
        <v>N</v>
      </c>
      <c r="IV34" s="122">
        <f t="shared" si="215"/>
        <v>1</v>
      </c>
      <c r="IW34" s="123" t="str">
        <f t="shared" si="216"/>
        <v>P</v>
      </c>
      <c r="IX34" s="124" t="str">
        <f t="shared" si="217"/>
        <v>Y</v>
      </c>
      <c r="IY34" s="122">
        <f t="shared" si="218"/>
        <v>5</v>
      </c>
      <c r="IZ34" s="123" t="str">
        <f t="shared" si="219"/>
        <v>B</v>
      </c>
      <c r="JA34" s="124" t="str">
        <f t="shared" si="220"/>
        <v>N</v>
      </c>
      <c r="JB34" s="122">
        <f t="shared" si="221"/>
        <v>3</v>
      </c>
      <c r="JC34" s="123" t="str">
        <f t="shared" si="222"/>
        <v>P</v>
      </c>
      <c r="JD34" s="124" t="str">
        <f t="shared" si="223"/>
        <v>Y</v>
      </c>
      <c r="JE34" s="122">
        <f t="shared" si="224"/>
        <v>3</v>
      </c>
      <c r="JF34" s="123" t="str">
        <f t="shared" si="225"/>
        <v>B</v>
      </c>
      <c r="JG34" s="124" t="str">
        <f t="shared" si="226"/>
        <v>N</v>
      </c>
      <c r="JH34" s="122">
        <f t="shared" si="227"/>
        <v>-3</v>
      </c>
      <c r="JI34" s="123" t="str">
        <f t="shared" si="228"/>
        <v>B</v>
      </c>
      <c r="JJ34" s="124" t="str">
        <f t="shared" si="229"/>
        <v>N</v>
      </c>
      <c r="JK34" s="122">
        <f t="shared" si="230"/>
        <v>1</v>
      </c>
      <c r="JL34" s="123" t="str">
        <f t="shared" si="231"/>
        <v>P</v>
      </c>
      <c r="JM34" s="124" t="str">
        <f t="shared" si="232"/>
        <v>Y</v>
      </c>
      <c r="JN34" s="122">
        <f t="shared" si="233"/>
        <v>-1</v>
      </c>
      <c r="JO34" s="123" t="str">
        <f t="shared" si="234"/>
        <v>P</v>
      </c>
      <c r="JP34" s="124" t="str">
        <f t="shared" si="235"/>
        <v>Y</v>
      </c>
      <c r="JQ34" s="122">
        <f t="shared" si="236"/>
        <v>-5</v>
      </c>
      <c r="JR34" s="123" t="str">
        <f t="shared" si="237"/>
        <v>B</v>
      </c>
      <c r="JS34" s="124" t="str">
        <f t="shared" si="238"/>
        <v>N</v>
      </c>
      <c r="JT34" s="122">
        <f t="shared" si="239"/>
        <v>5</v>
      </c>
      <c r="JU34" s="123" t="str">
        <f t="shared" si="240"/>
        <v>P</v>
      </c>
      <c r="JV34" s="124" t="str">
        <f t="shared" si="241"/>
        <v>Y</v>
      </c>
      <c r="JW34" s="122">
        <f t="shared" si="242"/>
        <v>-9</v>
      </c>
      <c r="JX34" s="123" t="str">
        <f t="shared" si="243"/>
        <v>B</v>
      </c>
      <c r="JY34" s="124" t="str">
        <f t="shared" si="244"/>
        <v>N</v>
      </c>
      <c r="JZ34" s="122">
        <f t="shared" si="245"/>
        <v>9</v>
      </c>
      <c r="KA34" s="123" t="str">
        <f t="shared" si="246"/>
        <v>P</v>
      </c>
      <c r="KB34" s="124" t="str">
        <f t="shared" si="247"/>
        <v>Y</v>
      </c>
      <c r="KC34" s="122">
        <f t="shared" si="248"/>
        <v>-3</v>
      </c>
      <c r="KD34" s="123" t="str">
        <f t="shared" si="376"/>
        <v>P</v>
      </c>
      <c r="KE34" s="124" t="str">
        <f t="shared" si="249"/>
        <v>Y</v>
      </c>
      <c r="KF34" s="122">
        <f t="shared" si="250"/>
        <v>10</v>
      </c>
      <c r="KG34" s="123" t="str">
        <f t="shared" si="251"/>
        <v>B</v>
      </c>
      <c r="KH34" s="124" t="str">
        <f t="shared" si="252"/>
        <v>N</v>
      </c>
      <c r="KI34" s="122">
        <f t="shared" si="253"/>
        <v>3</v>
      </c>
      <c r="KJ34" s="123" t="s">
        <v>6</v>
      </c>
      <c r="KK34" s="124" t="str">
        <f t="shared" si="254"/>
        <v>N</v>
      </c>
      <c r="KL34" s="122">
        <f t="shared" si="255"/>
        <v>5</v>
      </c>
      <c r="KM34" s="123" t="str">
        <f t="shared" si="256"/>
        <v>B</v>
      </c>
      <c r="KN34" s="124" t="str">
        <f t="shared" si="257"/>
        <v>N</v>
      </c>
      <c r="KO34" s="122">
        <f t="shared" si="258"/>
        <v>3</v>
      </c>
      <c r="KP34" s="123" t="str">
        <f t="shared" si="377"/>
        <v>B</v>
      </c>
      <c r="KQ34" s="124" t="str">
        <f t="shared" si="259"/>
        <v>N</v>
      </c>
      <c r="KR34" s="122">
        <f t="shared" si="260"/>
        <v>-5</v>
      </c>
      <c r="KS34" s="123" t="str">
        <f t="shared" si="261"/>
        <v>P</v>
      </c>
      <c r="KT34" s="124" t="str">
        <f t="shared" si="262"/>
        <v>Y</v>
      </c>
      <c r="KU34" s="122">
        <f t="shared" si="263"/>
        <v>-1</v>
      </c>
      <c r="KV34" s="123" t="str">
        <f t="shared" si="264"/>
        <v>B</v>
      </c>
      <c r="KW34" s="124" t="str">
        <f t="shared" si="265"/>
        <v>N</v>
      </c>
      <c r="KX34" s="122">
        <f t="shared" si="266"/>
        <v>1</v>
      </c>
      <c r="KY34" s="123" t="str">
        <f t="shared" si="267"/>
        <v>P</v>
      </c>
      <c r="KZ34" s="124" t="str">
        <f t="shared" si="268"/>
        <v>Y</v>
      </c>
      <c r="LA34" s="122">
        <f t="shared" si="269"/>
        <v>5</v>
      </c>
      <c r="LB34" s="123" t="str">
        <f t="shared" si="270"/>
        <v>B</v>
      </c>
      <c r="LC34" s="124" t="str">
        <f t="shared" si="271"/>
        <v>N</v>
      </c>
      <c r="LD34" s="122">
        <f t="shared" si="272"/>
        <v>3</v>
      </c>
      <c r="LE34" s="123" t="str">
        <f t="shared" si="273"/>
        <v>B</v>
      </c>
      <c r="LF34" s="124" t="str">
        <f t="shared" si="274"/>
        <v>N</v>
      </c>
      <c r="LG34" s="122">
        <f t="shared" si="275"/>
        <v>-3</v>
      </c>
      <c r="LH34" s="123" t="str">
        <f t="shared" si="276"/>
        <v>B</v>
      </c>
      <c r="LI34" s="124" t="str">
        <f t="shared" si="277"/>
        <v>N</v>
      </c>
      <c r="LJ34" s="122">
        <f t="shared" si="278"/>
        <v>-3</v>
      </c>
      <c r="LK34" s="123" t="str">
        <f t="shared" si="279"/>
        <v>P</v>
      </c>
      <c r="LL34" s="124" t="str">
        <f t="shared" si="280"/>
        <v>Y</v>
      </c>
      <c r="LM34" s="122">
        <f t="shared" si="281"/>
        <v>-3</v>
      </c>
      <c r="LN34" s="123" t="str">
        <f t="shared" si="282"/>
        <v>P</v>
      </c>
      <c r="LO34" s="124" t="str">
        <f t="shared" si="283"/>
        <v>Y</v>
      </c>
      <c r="LP34" s="122">
        <f t="shared" si="284"/>
        <v>-1</v>
      </c>
      <c r="LQ34" s="123" t="str">
        <f t="shared" si="285"/>
        <v>B</v>
      </c>
      <c r="LR34" s="124" t="str">
        <f t="shared" si="286"/>
        <v>N</v>
      </c>
      <c r="LS34" s="122">
        <f t="shared" si="287"/>
        <v>-3</v>
      </c>
      <c r="LT34" s="123" t="str">
        <f t="shared" si="288"/>
        <v>B</v>
      </c>
      <c r="LU34" s="124" t="str">
        <f t="shared" si="289"/>
        <v>N</v>
      </c>
      <c r="LV34" s="122">
        <f t="shared" si="290"/>
        <v>5</v>
      </c>
      <c r="LW34" s="123" t="str">
        <f t="shared" si="291"/>
        <v>B</v>
      </c>
      <c r="LX34" s="124" t="str">
        <f t="shared" si="292"/>
        <v>N</v>
      </c>
      <c r="LY34" s="122">
        <f t="shared" si="293"/>
        <v>9</v>
      </c>
      <c r="LZ34" s="123" t="str">
        <f t="shared" si="294"/>
        <v>B</v>
      </c>
      <c r="MA34" s="124" t="str">
        <f t="shared" si="295"/>
        <v>N</v>
      </c>
      <c r="MB34" s="122">
        <f t="shared" si="296"/>
        <v>9</v>
      </c>
      <c r="MC34" s="123" t="str">
        <f t="shared" si="297"/>
        <v>P</v>
      </c>
      <c r="MD34" s="124" t="str">
        <f t="shared" si="298"/>
        <v>Y</v>
      </c>
      <c r="ME34" s="122">
        <f t="shared" si="299"/>
        <v>-3</v>
      </c>
      <c r="MF34" s="123" t="str">
        <f t="shared" si="300"/>
        <v>P</v>
      </c>
      <c r="MG34" s="124" t="str">
        <f t="shared" si="301"/>
        <v>Y</v>
      </c>
      <c r="MH34" s="122">
        <f t="shared" si="302"/>
        <v>10</v>
      </c>
      <c r="MI34" s="123" t="str">
        <f t="shared" si="303"/>
        <v>B</v>
      </c>
      <c r="MJ34" s="124" t="str">
        <f t="shared" si="304"/>
        <v>N</v>
      </c>
      <c r="MK34" s="122">
        <f t="shared" si="305"/>
        <v>3</v>
      </c>
      <c r="ML34" s="123" t="str">
        <f t="shared" si="306"/>
        <v>P</v>
      </c>
      <c r="MM34" s="124" t="str">
        <f t="shared" si="307"/>
        <v>Y</v>
      </c>
      <c r="MN34" s="122">
        <f t="shared" si="308"/>
        <v>10</v>
      </c>
      <c r="MO34" s="123" t="str">
        <f t="shared" si="309"/>
        <v>B</v>
      </c>
      <c r="MP34" s="124" t="str">
        <f t="shared" si="310"/>
        <v>N</v>
      </c>
      <c r="MQ34" s="122">
        <f t="shared" si="311"/>
        <v>3</v>
      </c>
      <c r="MR34" s="123" t="str">
        <f t="shared" si="378"/>
        <v>B</v>
      </c>
      <c r="MS34" s="124" t="str">
        <f t="shared" si="312"/>
        <v>N</v>
      </c>
      <c r="MT34" s="122">
        <f t="shared" si="313"/>
        <v>-5</v>
      </c>
      <c r="MU34" s="123" t="str">
        <f t="shared" si="314"/>
        <v>P</v>
      </c>
      <c r="MV34" s="124" t="str">
        <f t="shared" si="315"/>
        <v>Y</v>
      </c>
      <c r="MW34" s="122">
        <f t="shared" si="316"/>
        <v>-1</v>
      </c>
      <c r="MX34" s="123" t="str">
        <f t="shared" si="317"/>
        <v>B</v>
      </c>
      <c r="MY34" s="124" t="str">
        <f t="shared" si="318"/>
        <v>N</v>
      </c>
      <c r="MZ34" s="122">
        <f t="shared" si="319"/>
        <v>1</v>
      </c>
      <c r="NA34" s="123" t="str">
        <f t="shared" si="320"/>
        <v>P</v>
      </c>
      <c r="NB34" s="124" t="str">
        <f t="shared" si="321"/>
        <v>Y</v>
      </c>
      <c r="NC34" s="122">
        <f t="shared" si="322"/>
        <v>5</v>
      </c>
      <c r="ND34" s="123" t="str">
        <f t="shared" si="323"/>
        <v>B</v>
      </c>
      <c r="NE34" s="124" t="str">
        <f t="shared" si="324"/>
        <v>N</v>
      </c>
      <c r="NF34" s="122">
        <f t="shared" si="325"/>
        <v>3</v>
      </c>
      <c r="NG34" s="123" t="str">
        <f t="shared" si="326"/>
        <v>P</v>
      </c>
      <c r="NH34" s="124" t="str">
        <f t="shared" si="327"/>
        <v>Y</v>
      </c>
      <c r="NI34" s="122">
        <f t="shared" si="328"/>
        <v>3</v>
      </c>
      <c r="NJ34" s="123" t="str">
        <f t="shared" si="329"/>
        <v>P</v>
      </c>
      <c r="NK34" s="124" t="str">
        <f t="shared" si="330"/>
        <v>Y</v>
      </c>
      <c r="NL34" s="122">
        <f t="shared" si="331"/>
        <v>-1</v>
      </c>
      <c r="NM34" s="123" t="str">
        <f t="shared" si="332"/>
        <v>P</v>
      </c>
      <c r="NN34" s="124" t="str">
        <f t="shared" si="333"/>
        <v>Y</v>
      </c>
      <c r="NO34" s="122">
        <f t="shared" si="379"/>
        <v>-5</v>
      </c>
      <c r="NP34" s="130">
        <f t="shared" si="380"/>
        <v>9</v>
      </c>
      <c r="NQ34" s="131">
        <f t="shared" si="381"/>
        <v>1</v>
      </c>
      <c r="NR34" s="132" t="str">
        <f t="shared" si="382"/>
        <v/>
      </c>
      <c r="NS34" s="331">
        <f t="shared" si="383"/>
        <v>-3</v>
      </c>
      <c r="NT34" s="325">
        <f t="shared" si="384"/>
        <v>3</v>
      </c>
      <c r="NU34" s="325">
        <f t="shared" si="385"/>
        <v>3</v>
      </c>
      <c r="NV34" s="325">
        <f t="shared" si="386"/>
        <v>-3</v>
      </c>
      <c r="NW34" s="325">
        <f t="shared" si="387"/>
        <v>-5</v>
      </c>
      <c r="NX34" s="325">
        <f t="shared" si="388"/>
        <v>-1</v>
      </c>
      <c r="NY34" s="325">
        <f t="shared" si="389"/>
        <v>1</v>
      </c>
      <c r="NZ34" s="325">
        <f t="shared" si="390"/>
        <v>5</v>
      </c>
      <c r="OA34" s="325">
        <f t="shared" si="391"/>
        <v>-3</v>
      </c>
      <c r="OB34" s="325" t="str">
        <f t="shared" si="392"/>
        <v>400100</v>
      </c>
      <c r="OC34" s="325">
        <f t="shared" si="393"/>
        <v>-3</v>
      </c>
      <c r="OD34" s="325">
        <f t="shared" si="394"/>
        <v>1</v>
      </c>
      <c r="OE34" s="325">
        <f t="shared" si="395"/>
        <v>-1</v>
      </c>
      <c r="OF34" s="325">
        <f t="shared" si="396"/>
        <v>-5</v>
      </c>
      <c r="OG34" s="325">
        <f t="shared" si="397"/>
        <v>5</v>
      </c>
      <c r="OH34" s="325">
        <f t="shared" si="398"/>
        <v>-9</v>
      </c>
      <c r="OI34" s="325">
        <f t="shared" si="399"/>
        <v>9</v>
      </c>
      <c r="OJ34" s="325">
        <f t="shared" si="400"/>
        <v>3</v>
      </c>
      <c r="OK34" s="326">
        <f t="shared" si="401"/>
        <v>10</v>
      </c>
      <c r="OL34" s="326">
        <f t="shared" si="402"/>
        <v>3</v>
      </c>
      <c r="OM34" s="326">
        <f t="shared" si="403"/>
        <v>-3</v>
      </c>
      <c r="ON34" s="326">
        <f t="shared" si="404"/>
        <v>3</v>
      </c>
      <c r="OO34" s="326">
        <f t="shared" si="405"/>
        <v>-5</v>
      </c>
      <c r="OP34" s="326">
        <f t="shared" si="406"/>
        <v>-1</v>
      </c>
      <c r="OQ34" s="326">
        <f t="shared" si="407"/>
        <v>1</v>
      </c>
      <c r="OR34" s="326">
        <f t="shared" si="408"/>
        <v>5</v>
      </c>
      <c r="OS34" s="326">
        <f t="shared" si="409"/>
        <v>3</v>
      </c>
      <c r="OT34" s="326">
        <f t="shared" si="410"/>
        <v>3</v>
      </c>
      <c r="OU34" s="326">
        <f t="shared" si="411"/>
        <v>-3</v>
      </c>
      <c r="OV34" s="326">
        <f t="shared" si="412"/>
        <v>1</v>
      </c>
      <c r="OW34" s="326">
        <f t="shared" si="413"/>
        <v>-1</v>
      </c>
      <c r="OX34" s="326">
        <f t="shared" si="414"/>
        <v>-5</v>
      </c>
      <c r="OY34" s="326">
        <f t="shared" si="415"/>
        <v>5</v>
      </c>
      <c r="OZ34" s="326">
        <f t="shared" si="416"/>
        <v>-9</v>
      </c>
      <c r="PA34" s="326">
        <f t="shared" si="417"/>
        <v>9</v>
      </c>
      <c r="PB34" s="326">
        <f t="shared" si="418"/>
        <v>-3</v>
      </c>
      <c r="PC34" s="325">
        <f t="shared" si="419"/>
        <v>10</v>
      </c>
      <c r="PD34" s="325">
        <f t="shared" si="420"/>
        <v>3</v>
      </c>
      <c r="PE34" s="325">
        <f t="shared" si="421"/>
        <v>-5</v>
      </c>
      <c r="PF34" s="325">
        <f t="shared" si="422"/>
        <v>-1</v>
      </c>
      <c r="PG34" s="325">
        <f t="shared" si="423"/>
        <v>1</v>
      </c>
      <c r="PH34" s="325">
        <f t="shared" si="424"/>
        <v>5</v>
      </c>
      <c r="PI34" s="325">
        <f t="shared" si="425"/>
        <v>3</v>
      </c>
      <c r="PJ34" s="325">
        <f t="shared" si="426"/>
        <v>3</v>
      </c>
      <c r="PK34" s="325">
        <f t="shared" si="427"/>
        <v>-3</v>
      </c>
      <c r="PL34" s="325">
        <f t="shared" si="428"/>
        <v>1</v>
      </c>
      <c r="PM34" s="325">
        <f t="shared" si="429"/>
        <v>-1</v>
      </c>
      <c r="PN34" s="325">
        <f t="shared" si="430"/>
        <v>-5</v>
      </c>
      <c r="PO34" s="325">
        <f t="shared" si="431"/>
        <v>5</v>
      </c>
      <c r="PP34" s="325">
        <f t="shared" si="432"/>
        <v>-9</v>
      </c>
      <c r="PQ34" s="325">
        <f t="shared" si="433"/>
        <v>9</v>
      </c>
      <c r="PR34" s="325">
        <f t="shared" si="434"/>
        <v>-3</v>
      </c>
      <c r="PS34" s="325">
        <f t="shared" si="435"/>
        <v>3</v>
      </c>
      <c r="PT34" s="325">
        <f t="shared" si="436"/>
        <v>-3</v>
      </c>
      <c r="PU34" s="326">
        <f t="shared" si="437"/>
        <v>3</v>
      </c>
      <c r="PV34" s="326">
        <f t="shared" si="438"/>
        <v>3</v>
      </c>
      <c r="PW34" s="326">
        <f t="shared" si="439"/>
        <v>-5</v>
      </c>
      <c r="PX34" s="326">
        <f t="shared" si="440"/>
        <v>-1</v>
      </c>
      <c r="PY34" s="326">
        <f t="shared" si="441"/>
        <v>1</v>
      </c>
      <c r="PZ34" s="326">
        <f t="shared" si="442"/>
        <v>5</v>
      </c>
      <c r="QA34" s="326">
        <f t="shared" si="443"/>
        <v>3</v>
      </c>
      <c r="QB34" s="326">
        <f t="shared" si="444"/>
        <v>3</v>
      </c>
      <c r="QC34" s="326">
        <f t="shared" si="445"/>
        <v>-3</v>
      </c>
      <c r="QD34" s="326">
        <f t="shared" si="446"/>
        <v>1</v>
      </c>
      <c r="QE34" s="326">
        <f t="shared" si="447"/>
        <v>-1</v>
      </c>
      <c r="QF34" s="326">
        <f t="shared" si="448"/>
        <v>-5</v>
      </c>
      <c r="QG34" s="326">
        <f t="shared" si="449"/>
        <v>5</v>
      </c>
      <c r="QH34" s="326">
        <f t="shared" si="450"/>
        <v>-9</v>
      </c>
      <c r="QI34" s="326">
        <f t="shared" si="451"/>
        <v>9</v>
      </c>
      <c r="QJ34" s="326">
        <f t="shared" si="452"/>
        <v>-3</v>
      </c>
      <c r="QK34" s="326">
        <f t="shared" si="453"/>
        <v>10</v>
      </c>
      <c r="QL34" s="326">
        <f t="shared" si="454"/>
        <v>3</v>
      </c>
      <c r="QM34" s="325">
        <f t="shared" si="455"/>
        <v>5</v>
      </c>
      <c r="QN34" s="325">
        <f t="shared" si="456"/>
        <v>3</v>
      </c>
      <c r="QO34" s="325">
        <f t="shared" si="457"/>
        <v>-5</v>
      </c>
      <c r="QP34" s="325">
        <f t="shared" si="458"/>
        <v>-1</v>
      </c>
      <c r="QQ34" s="325">
        <f t="shared" si="459"/>
        <v>1</v>
      </c>
      <c r="QR34" s="325">
        <f t="shared" si="460"/>
        <v>5</v>
      </c>
      <c r="QS34" s="325">
        <f t="shared" si="461"/>
        <v>3</v>
      </c>
      <c r="QT34" s="325">
        <f t="shared" si="462"/>
        <v>-3</v>
      </c>
      <c r="QU34" s="325">
        <f t="shared" si="463"/>
        <v>-3</v>
      </c>
      <c r="QV34" s="325">
        <f t="shared" si="464"/>
        <v>-3</v>
      </c>
      <c r="QW34" s="325">
        <f t="shared" si="465"/>
        <v>-1</v>
      </c>
      <c r="QX34" s="325">
        <f t="shared" si="466"/>
        <v>0</v>
      </c>
      <c r="QY34" s="325">
        <f t="shared" si="467"/>
        <v>5</v>
      </c>
      <c r="QZ34" s="325">
        <f t="shared" si="468"/>
        <v>9</v>
      </c>
      <c r="RA34" s="325">
        <f t="shared" si="469"/>
        <v>9</v>
      </c>
      <c r="RB34" s="325">
        <f t="shared" si="470"/>
        <v>-3</v>
      </c>
      <c r="RC34" s="325">
        <f t="shared" si="471"/>
        <v>10</v>
      </c>
      <c r="RD34" s="325">
        <f t="shared" si="472"/>
        <v>3</v>
      </c>
      <c r="RE34" s="326">
        <f t="shared" si="473"/>
        <v>10</v>
      </c>
      <c r="RF34" s="326">
        <f t="shared" si="474"/>
        <v>3</v>
      </c>
      <c r="RG34" s="326">
        <f t="shared" si="475"/>
        <v>-5</v>
      </c>
      <c r="RH34" s="326">
        <f t="shared" si="476"/>
        <v>-1</v>
      </c>
      <c r="RI34" s="326">
        <f t="shared" si="477"/>
        <v>1</v>
      </c>
      <c r="RJ34" s="326">
        <f t="shared" si="478"/>
        <v>5</v>
      </c>
      <c r="RK34" s="326">
        <f t="shared" si="479"/>
        <v>3</v>
      </c>
      <c r="RL34" s="326">
        <f t="shared" si="480"/>
        <v>3</v>
      </c>
      <c r="RM34" s="326">
        <f t="shared" si="481"/>
        <v>-1</v>
      </c>
      <c r="RN34" s="332">
        <f t="shared" si="482"/>
        <v>-5</v>
      </c>
      <c r="RO34" s="108">
        <v>34</v>
      </c>
      <c r="RP34" s="112">
        <f t="shared" si="528"/>
        <v>29</v>
      </c>
      <c r="RQ34" s="110" t="str" cm="1">
        <f t="array" ref="RQ34">IFERROR(INDEX($NS$4:$RN$4,_xlfn.AGGREGATE(15,6,COLUMN($NS$4:$RN$4)-COLUMN($NR$1)/($NS34:$RN34=LARGE($NS34:$RN34,1)),COLUMNS($RN$4:$RN$4))),"")</f>
        <v>ED</v>
      </c>
      <c r="RR34" s="110" t="str" cm="1">
        <f t="array" ref="RR34">IFERROR(INDEX($NS$4:$RN$4,_xlfn.AGGREGATE(15,6,COLUMN($NS$4:$RN$4)-COLUMN($NR$1)/($NS34:$RN34=LARGE($NS34:$RN34,2)),COLUMNS($RN$4:$RO$4))),"")</f>
        <v>GF</v>
      </c>
      <c r="RS34" s="110" t="str" cm="1">
        <f t="array" ref="RS34">IFERROR(INDEX($NS$4:$RN$4,_xlfn.AGGREGATE(15,6,COLUMN($NS$4:$RN$4)-COLUMN($NR$1)/($NS34:$RN34=LARGE($NS34:$RN34,3)),COLUMNS($RN$4:$RP$4))),"")</f>
        <v>KD</v>
      </c>
      <c r="RT34" s="110" t="str" cm="1">
        <f t="array" ref="RT34">IFERROR(INDEX($NS$4:$RN$4,_xlfn.AGGREGATE(15,6,COLUMN($NS$4:$RN$4)-COLUMN($NR$1)/($NS34:$RN34=LARGE($NS34:$RN34,4)),COLUMNS($RN$4:$RQ$4))),"")</f>
        <v>MF</v>
      </c>
      <c r="RU34" s="110" t="str" cm="1">
        <f t="array" ref="RU34">IFERROR(INDEX($NS$4:$RN$4,_xlfn.AGGREGATE(15,6,COLUMN($NS$4:$RN$4)-COLUMN($NR$1)/($NS34:$RN34=LARGE($NS34:$RN34,5)),COLUMNS($RN$4:$RR$4))),"")</f>
        <v>ML</v>
      </c>
      <c r="RV34" s="110" t="str" cm="1">
        <f t="array" ref="RV34">IFERROR(INDEX($NS$4:$RN$4,_xlfn.AGGREGATE(15,6,COLUMN($NS$4:$RN$4)-COLUMN($NR$1)/($NS34:$RN34=LARGE($NS34:$RN34,6)),COLUMNS($RN$4:$RS$4))),"")</f>
        <v>LZ</v>
      </c>
      <c r="RW34" s="108" t="str">
        <f t="shared" si="499"/>
        <v/>
      </c>
      <c r="RX34" s="111" t="str">
        <f t="shared" ca="1" si="500"/>
        <v>R</v>
      </c>
      <c r="RY34" s="111" t="e" cm="1">
        <f t="array" aca="1" ref="RY34" ca="1">IF(INDIRECT(VLOOKUP(RY33,General!AC:AE,3,FALSE)&amp;RO33)&gt;0,RY33,RW33)</f>
        <v>#N/A</v>
      </c>
      <c r="RZ34" s="112">
        <f t="shared" ca="1" si="501"/>
        <v>1</v>
      </c>
      <c r="SA34" s="110" t="s">
        <v>45</v>
      </c>
      <c r="SB34" s="111" t="s">
        <v>45</v>
      </c>
      <c r="SC34" s="111" t="s">
        <v>45</v>
      </c>
      <c r="SD34" s="111" t="s">
        <v>45</v>
      </c>
      <c r="SE34" s="111" t="s">
        <v>45</v>
      </c>
      <c r="SF34" s="109" t="s">
        <v>45</v>
      </c>
      <c r="SG34" s="133" t="e">
        <f ca="1">IF(RQ34="",-1,COUNTIF(INDIRECT(SA34&amp;$DN$10):INDIRECT(SA34&amp;RO34),"Y"))</f>
        <v>#REF!</v>
      </c>
      <c r="SH34" s="136" t="e">
        <f ca="1">IF(RR34="",-1,COUNTIF(INDIRECT(SB34&amp;$DN$10):INDIRECT(SB34&amp;RO34),"Y"))</f>
        <v>#REF!</v>
      </c>
      <c r="SI34" s="136" t="e">
        <f ca="1">IF(RS34="",-1,COUNTIF(INDIRECT(SC34&amp;$DN$10):INDIRECT(SC34&amp;RO34),"Y"))</f>
        <v>#REF!</v>
      </c>
      <c r="SJ34" s="134" t="e">
        <f ca="1">IF(RT34="",-1,COUNTIF(INDIRECT(SD34&amp;$DN$10):INDIRECT(SD34&amp;RO34),"Y"))</f>
        <v>#REF!</v>
      </c>
      <c r="SK34" s="138" t="e">
        <f ca="1">IF(RU34="",-1,COUNTIF(INDIRECT(SE34&amp;$DN$10):INDIRECT(SE34&amp;RO34),"Y"))</f>
        <v>#REF!</v>
      </c>
      <c r="SL34" s="138" t="e">
        <f ca="1">IF(RV34="",-1,COUNTIF(INDIRECT(SF34&amp;$DN$10):INDIRECT(SF34&amp;RO34),"Y"))</f>
        <v>#REF!</v>
      </c>
      <c r="SM34" s="110" t="str" cm="1">
        <f t="array" ref="SM34">IFERROR(INDEX($DP$34:$DU$34,_xlfn.AGGREGATE(15,6,COLUMN($DP$34:$DU$34)-COLUMN($DO$34)/($NR$34:$NW$34=MAX($NR$34:$NW$34)),COLUMNS($DP$34:RQ34))),"")</f>
        <v/>
      </c>
      <c r="SN34" s="111" t="str" cm="1">
        <f t="array" ref="SN34">IFERROR(INDEX($DP$34:$DU$34,_xlfn.AGGREGATE(15,6,COLUMN($DP$34:$DU$34)-COLUMN($DO$34)/($NR$34:$NW$34=MAX($NR$34:$NW$34)),COLUMNS($DP$34:RR34))),"")</f>
        <v/>
      </c>
      <c r="SO34" s="111" t="str" cm="1">
        <f t="array" ref="SO34">IFERROR(INDEX($DP$34:$DU$34,_xlfn.AGGREGATE(15,6,COLUMN($DP$34:$DU$34)-COLUMN($DO$34)/($NR$34:$NW$34=MAX($NR$34:$NW$34)),COLUMNS($DP$34:RS34))),"")</f>
        <v/>
      </c>
      <c r="SP34" s="111" t="str" cm="1">
        <f t="array" ref="SP34">IFERROR(INDEX($DP$34:$DU$34,_xlfn.AGGREGATE(15,6,COLUMN($DP$34:$DU$34)-COLUMN($DO$34)/($NR$34:$NW$34=MAX($NR$34:$NW$34)),COLUMNS($DP$34:RT34))),"")</f>
        <v/>
      </c>
      <c r="SQ34" s="111" t="str" cm="1">
        <f t="array" ref="SQ34">IFERROR(INDEX($DP$34:$DU$34,_xlfn.AGGREGATE(15,6,COLUMN($DP$34:$DU$34)-COLUMN($DO$34)/($NR$34:$NW$34=MAX($NR$34:$NW$34)),COLUMNS($DP$34:RU34))),"")</f>
        <v/>
      </c>
      <c r="SR34" s="109" t="str" cm="1">
        <f t="array" ref="SR34">IFERROR(INDEX($DP$34:$DU$34,_xlfn.AGGREGATE(15,6,COLUMN($DP$34:$DU$34)-COLUMN($DO$34)/($NR$34:$NW$34=MAX($NR$34:$NW$34)),COLUMNS($DP$34:RV34))),"")</f>
        <v/>
      </c>
      <c r="SS34" s="114">
        <f t="shared" ca="1" si="485"/>
        <v>6</v>
      </c>
      <c r="ST34" s="112">
        <f t="shared" ca="1" si="502"/>
        <v>1</v>
      </c>
      <c r="SU34" s="137" t="str" cm="1">
        <f t="array" aca="1" ref="SU34" ca="1">INDEX(SM34:SR34,1,ST34)</f>
        <v/>
      </c>
      <c r="SV34" s="110" t="str">
        <f t="shared" ca="1" si="21"/>
        <v>B</v>
      </c>
      <c r="SW34" s="111" t="str">
        <f t="shared" ca="1" si="22"/>
        <v>T</v>
      </c>
      <c r="SX34" s="111" t="str">
        <f t="shared" si="23"/>
        <v>C</v>
      </c>
      <c r="SY34" s="111" t="str">
        <f t="shared" ca="1" si="12"/>
        <v>B</v>
      </c>
      <c r="SZ34" s="111" t="str">
        <f t="shared" ca="1" si="13"/>
        <v>1</v>
      </c>
      <c r="TA34" s="111" t="str">
        <f t="shared" si="14"/>
        <v>00</v>
      </c>
      <c r="TB34" s="114" t="str">
        <f t="shared" si="334"/>
        <v/>
      </c>
      <c r="TC34" s="114" t="str">
        <f t="shared" si="335"/>
        <v/>
      </c>
      <c r="TD34" s="114" t="str">
        <f t="shared" si="336"/>
        <v/>
      </c>
      <c r="TE34" s="114" t="str">
        <f t="shared" si="337"/>
        <v/>
      </c>
      <c r="TF34" s="114" t="str">
        <f t="shared" si="338"/>
        <v/>
      </c>
      <c r="TG34" s="114" t="str">
        <f t="shared" si="339"/>
        <v/>
      </c>
      <c r="TH34" s="114" t="e">
        <f t="shared" ca="1" si="340"/>
        <v>#VALUE!</v>
      </c>
      <c r="TI34" s="114">
        <f t="shared" ca="1" si="341"/>
        <v>2</v>
      </c>
      <c r="TJ34" s="110">
        <f t="shared" si="15"/>
        <v>-3</v>
      </c>
      <c r="TK34" s="111">
        <f>IF(CC34="",0,IFERROR(VLOOKUP(CC29&amp;CC30&amp;CC31&amp;CC32&amp;CC33&amp;CC34,General!I:J,2,FALSE),0))</f>
        <v>1</v>
      </c>
      <c r="TL34" s="111">
        <f>IF(CF34="",0,IFERROR(VLOOKUP(CF29&amp;CF30&amp;CF31&amp;CF32&amp;CF33&amp;CF34,General!I:J,2,FALSE),0))</f>
        <v>-1</v>
      </c>
      <c r="TM34" s="111">
        <f>IF(CI34="",0,IFERROR(VLOOKUP(CI29&amp;CI30&amp;CI31&amp;CI32&amp;CI33&amp;CI34,General!I:J,2,FALSE),0))</f>
        <v>1</v>
      </c>
      <c r="TN34" s="111">
        <f>IF(CL34="",0,IFERROR(VLOOKUP(CL29&amp;CL30&amp;CL31&amp;CL32&amp;CL33&amp;CL34,General!I:J,2,FALSE),0))</f>
        <v>-1</v>
      </c>
      <c r="TO34" s="111">
        <f>IF(CO34="",0,IFERROR(VLOOKUP(CO29&amp;CO30&amp;CO31&amp;CO32&amp;CO33&amp;CO34,General!I:J,2,FALSE),0))</f>
        <v>-1</v>
      </c>
      <c r="TP34" s="111">
        <f>IF(CR34="",0,IFERROR(VLOOKUP(CR29&amp;CR30&amp;CR31&amp;CR32&amp;CR33&amp;CR34,General!I:J,2,FALSE),0))</f>
        <v>1</v>
      </c>
      <c r="TQ34" s="111">
        <f>IF(CU34="",0,IFERROR(VLOOKUP(CU29&amp;CU30&amp;CU31&amp;CU32&amp;CU33&amp;CU34,General!I:J,2,FALSE),0))</f>
        <v>-1</v>
      </c>
      <c r="TR34" s="111">
        <f>IF(CX34="",0,IFERROR(VLOOKUP(CX29&amp;CX30&amp;CX31&amp;CX32&amp;CX33&amp;CX34,General!I:J,2,FALSE),0))</f>
        <v>1</v>
      </c>
      <c r="TS34" s="111">
        <f>IF(DA34="",0,IFERROR(VLOOKUP(DA29&amp;DA30&amp;DA31&amp;DA32&amp;DA33&amp;DA34,General!I:J,2,FALSE),0))</f>
        <v>1</v>
      </c>
      <c r="TT34" s="111">
        <f>IF(DD34="",0,IFERROR(VLOOKUP(DD29&amp;DD30&amp;DD31&amp;DD32&amp;DD33&amp;DD34,General!I:J,2,FALSE),0))</f>
        <v>1</v>
      </c>
      <c r="TU34" s="111">
        <f>IF(DG34="",0,IFERROR(VLOOKUP(DG29&amp;DG30&amp;DG31&amp;DG32&amp;DG33&amp;DG34,General!I:J,2,FALSE),0))</f>
        <v>-1</v>
      </c>
      <c r="TV34" s="111">
        <f>IF(DJ34="",0,IFERROR(VLOOKUP(DJ29&amp;DJ30&amp;DJ31&amp;DJ32&amp;DJ33&amp;DJ34,General!I:J,2,FALSE),0))</f>
        <v>-1</v>
      </c>
      <c r="TW34" s="111">
        <f>IF(DM34="",0,IFERROR(VLOOKUP(DM29&amp;DM30&amp;DM31&amp;DM32&amp;DM33&amp;DM34,General!I:J,2,FALSE),0))</f>
        <v>1</v>
      </c>
      <c r="TX34" s="111">
        <f>IF(DP34="",0,IFERROR(VLOOKUP(DP29&amp;DP30&amp;DP31&amp;DP32&amp;DP33&amp;DP34,General!I:J,2,FALSE),0))</f>
        <v>1</v>
      </c>
      <c r="TY34" s="111">
        <f>IF(DS34="",0,IFERROR(VLOOKUP(DS29&amp;DS30&amp;DS31&amp;DS32&amp;DS33&amp;DS34,General!I:J,2,FALSE),0))</f>
        <v>-1</v>
      </c>
      <c r="TZ34" s="111">
        <f>IF(DV34="",0,IFERROR(VLOOKUP(DV29&amp;DV30&amp;DV31&amp;DV32&amp;DV33&amp;DV34,General!I:J,2,FALSE),0))</f>
        <v>1</v>
      </c>
      <c r="UA34" s="111">
        <f>IF(DY34="",0,IFERROR(VLOOKUP(DY29&amp;DY30&amp;DY31&amp;DY32&amp;DY33&amp;DY34,General!I:J,2,FALSE),0))</f>
        <v>-1</v>
      </c>
      <c r="UB34" s="111">
        <f>IF(EE34="",0,IFERROR(VLOOKUP(EE29&amp;EE30&amp;EE31&amp;EE32&amp;EE33&amp;EE34,General!I:J,2,FALSE),0))</f>
        <v>1</v>
      </c>
      <c r="UC34" s="111">
        <f>IF(EH34="",0,IFERROR(VLOOKUP(EH29&amp;EH30&amp;EH31&amp;EH32&amp;EH33&amp;EH34,General!I:J,2,FALSE),0))</f>
        <v>-1</v>
      </c>
      <c r="UD34" s="111">
        <f>IF(EK34="",0,IFERROR(VLOOKUP(EK29&amp;EK30&amp;EK31&amp;EK32&amp;EK33&amp;EK34,General!I:J,2,FALSE),0))</f>
        <v>1</v>
      </c>
      <c r="UE34" s="111">
        <f>IF(EN34="",0,IFERROR(VLOOKUP(EN29&amp;EN30&amp;EN31&amp;EN32&amp;EN33&amp;EN34,General!I:J,2,FALSE),0))</f>
        <v>-1</v>
      </c>
      <c r="UF34" s="111">
        <f>IF(EQ34="",0,IFERROR(VLOOKUP(EQ29&amp;EQ30&amp;EQ31&amp;EQ32&amp;EQ33&amp;EQ34,General!I:J,2,FALSE),0))</f>
        <v>-1</v>
      </c>
      <c r="UG34" s="111">
        <f>IF(ET34="",0,IFERROR(VLOOKUP(ET29&amp;ET30&amp;ET31&amp;ET32&amp;ET33&amp;ET34,General!I:J,2,FALSE),0))</f>
        <v>1</v>
      </c>
      <c r="UH34" s="111">
        <f>IF(EW34="",0,IFERROR(VLOOKUP(EW29&amp;EW30&amp;EW31&amp;EW32&amp;EW33&amp;EW34,General!I:J,2,FALSE),0))</f>
        <v>-1</v>
      </c>
      <c r="UI34" s="111">
        <f>IF(EZ34="",0,IFERROR(VLOOKUP(EZ29&amp;EZ30&amp;EZ31&amp;EZ32&amp;EZ33&amp;EZ34,General!I:J,2,FALSE),0))</f>
        <v>1</v>
      </c>
      <c r="UJ34" s="111">
        <f>IF(FC34="",0,IFERROR(VLOOKUP(FC29&amp;FC30&amp;FC31&amp;FC32&amp;FC33&amp;FC34,General!I:J,2,FALSE),0))</f>
        <v>-1</v>
      </c>
      <c r="UK34" s="111">
        <f>IF(FF34="",0,IFERROR(VLOOKUP(FF29&amp;FF30&amp;FF31&amp;FF32&amp;FF33&amp;FF34,General!I:J,2,FALSE),0))</f>
        <v>1</v>
      </c>
      <c r="UL34" s="111">
        <f>IF(FI34="",0,IFERROR(VLOOKUP(FI29&amp;FI30&amp;FI31&amp;FI32&amp;FI33&amp;FI34,General!I:J,2,FALSE),0))</f>
        <v>-1</v>
      </c>
      <c r="UM34" s="111">
        <f>IF(FL34="",0,IFERROR(VLOOKUP(FL29&amp;FL30&amp;FL31&amp;FL32&amp;FL33&amp;FL34,General!I:J,2,FALSE),0))</f>
        <v>-1</v>
      </c>
      <c r="UN34" s="111">
        <f>IF(FO34="",0,IFERROR(VLOOKUP(FO29&amp;FO30&amp;FO31&amp;FO32&amp;FO33&amp;FO34,General!I:J,2,FALSE),0))</f>
        <v>1</v>
      </c>
      <c r="UO34" s="111">
        <f>IF(FR34="",0,IFERROR(VLOOKUP(FR29&amp;FR30&amp;FR31&amp;FR32&amp;FR33&amp;FR34,General!I:J,2,FALSE),0))</f>
        <v>1</v>
      </c>
      <c r="UP34" s="111">
        <f>IF(FU34="",0,IFERROR(VLOOKUP(FU29&amp;FU30&amp;FU31&amp;FU32&amp;FU33&amp;FU34,General!I:J,2,FALSE),0))</f>
        <v>-1</v>
      </c>
      <c r="UQ34" s="111">
        <f>IF(FX34="",0,IFERROR(VLOOKUP(FX29&amp;FX30&amp;FX31&amp;FX32&amp;FX33&amp;FX34,General!I:J,2,FALSE),0))</f>
        <v>1</v>
      </c>
      <c r="UR34" s="111">
        <f>IF(GA34="",0,IFERROR(VLOOKUP(GA29&amp;GA30&amp;GA31&amp;GA32&amp;GA33&amp;GA34,General!I:J,2,FALSE),0))</f>
        <v>-1</v>
      </c>
      <c r="US34" s="111">
        <f>IF(GD34="",0,IFERROR(VLOOKUP(GD29&amp;GD30&amp;GD31&amp;GD32&amp;GD33&amp;GD34,General!I:J,2,FALSE),0))</f>
        <v>1</v>
      </c>
      <c r="UT34" s="111">
        <f>IF(GG34="",0,IFERROR(VLOOKUP(GG29&amp;GG30&amp;GG31&amp;GG32&amp;GG33&amp;GG34,General!I:J,2,FALSE),0))</f>
        <v>1</v>
      </c>
      <c r="UU34" s="111">
        <f>IF(GJ34="",0,IFERROR(VLOOKUP(GJ29&amp;GJ30&amp;GJ31&amp;GJ32&amp;GJ33&amp;GJ34,General!I:J,2,FALSE),0))</f>
        <v>-1</v>
      </c>
      <c r="UV34" s="111">
        <f>IF(GM34="",0,IFERROR(VLOOKUP(GM29&amp;GM30&amp;GM31&amp;GM32&amp;GM33&amp;GM34,General!I:J,2,FALSE),0))</f>
        <v>-1</v>
      </c>
      <c r="UW34" s="111">
        <f>IF(GP34="",0,IFERROR(VLOOKUP(GP29&amp;GP30&amp;GP31&amp;GP32&amp;GP33&amp;GP34,General!I:J,2,FALSE),0))</f>
        <v>1</v>
      </c>
      <c r="UX34" s="111">
        <f>IF(GS34="",0,IFERROR(VLOOKUP(GS29&amp;GS30&amp;GS31&amp;GS32&amp;GS33&amp;GS34,General!I:J,2,FALSE),0))</f>
        <v>-1</v>
      </c>
      <c r="UY34" s="111">
        <f>IF(GV34="",0,IFERROR(VLOOKUP(GV29&amp;GV30&amp;GV31&amp;GV32&amp;GV33&amp;GV34,General!I:J,2,FALSE),0))</f>
        <v>1</v>
      </c>
      <c r="UZ34" s="111">
        <f>IF(GY34="",0,IFERROR(VLOOKUP(GY29&amp;GY30&amp;GY31&amp;GY32&amp;GY33&amp;GY34,General!I:J,2,FALSE),0))</f>
        <v>-1</v>
      </c>
      <c r="VA34" s="111">
        <f>IF(HB34="",0,IFERROR(VLOOKUP(HB29&amp;HB30&amp;HB31&amp;HB32&amp;HB33&amp;HB34,General!I:J,2,FALSE),0))</f>
        <v>1</v>
      </c>
      <c r="VB34" s="111">
        <f>IF(HE34="",0,IFERROR(VLOOKUP(HE29&amp;HE30&amp;HE31&amp;HE32&amp;HE33&amp;HE34,General!I:J,2,FALSE),0))</f>
        <v>-1</v>
      </c>
      <c r="VC34" s="111">
        <f>IF(HH34="",0,IFERROR(VLOOKUP(HH29&amp;HH30&amp;HH31&amp;HH32&amp;HH33&amp;HH34,General!I:J,2,FALSE),0))</f>
        <v>-1</v>
      </c>
      <c r="VD34" s="111">
        <f>IF(HK34="",0,IFERROR(VLOOKUP(HK29&amp;HK30&amp;HK31&amp;HK32&amp;HK33&amp;HK34,General!I:J,2,FALSE),0))</f>
        <v>1</v>
      </c>
      <c r="VE34" s="111">
        <f>IF(HN34="",0,IFERROR(VLOOKUP(HN29&amp;HN30&amp;HN31&amp;HN32&amp;HN33&amp;HN34,General!I:J,2,FALSE),0))</f>
        <v>1</v>
      </c>
      <c r="VF34" s="111">
        <f>IF(HQ34="",0,IFERROR(VLOOKUP(HQ29&amp;HQ30&amp;HQ31&amp;HQ32&amp;HQ33&amp;HQ34,General!I:J,2,FALSE),0))</f>
        <v>-1</v>
      </c>
      <c r="VG34" s="111">
        <f>IF(HT34="",0,IFERROR(VLOOKUP(HT29&amp;HT30&amp;HT31&amp;HT32&amp;HT33&amp;HT34,General!I:J,2,FALSE),0))</f>
        <v>1</v>
      </c>
      <c r="VH34" s="111">
        <f>IF(HW34="",0,IFERROR(VLOOKUP(HW29&amp;HW30&amp;HW31&amp;HW32&amp;HW33&amp;HW34,General!I:J,2,FALSE),0))</f>
        <v>-1</v>
      </c>
      <c r="VI34" s="111">
        <f>IF(HZ34="",0,IFERROR(VLOOKUP(HZ29&amp;HZ30&amp;HZ31&amp;HZ32&amp;HZ33&amp;HZ34,General!I:J,2,FALSE),0))</f>
        <v>1</v>
      </c>
      <c r="VJ34" s="111">
        <f>IF(FF34="",0,IFERROR(VLOOKUP(FF29&amp;FF30&amp;FF31&amp;FF32&amp;FF33&amp;FF34,General!I:J,2,FALSE),0))</f>
        <v>1</v>
      </c>
      <c r="VK34" s="111">
        <f>IF(FI34="",0,IFERROR(VLOOKUP(FI29&amp;FI30&amp;FI31&amp;FI32&amp;FI33&amp;FI34,General!I:J,2,FALSE),0))</f>
        <v>-1</v>
      </c>
      <c r="VL34" s="111">
        <f>IF(II34="",0,IFERROR(VLOOKUP(II29&amp;II30&amp;II31&amp;II32&amp;II33&amp;II34,General!I:J,2,FALSE),0))</f>
        <v>-1</v>
      </c>
      <c r="VM34" s="111">
        <f>IF(IL34="",0,IFERROR(VLOOKUP(IL29&amp;IL30&amp;IL31&amp;IL32&amp;IL33&amp;IL34,General!I:J,2,FALSE),0))</f>
        <v>-1</v>
      </c>
      <c r="VN34" s="111">
        <f>IF(IO34="",0,IFERROR(VLOOKUP(IO29&amp;IO30&amp;IO31&amp;IO32&amp;IO33&amp;IO34,General!I:J,2,FALSE),0))</f>
        <v>-1</v>
      </c>
      <c r="VO34" s="111">
        <f>IF(IR34="",0,IFERROR(VLOOKUP(IR29&amp;IR30&amp;IR31&amp;IR32&amp;IR33&amp;IR34,General!I:J,2,FALSE),0))</f>
        <v>1</v>
      </c>
      <c r="VP34" s="111">
        <f>IF(IU34="",0,IFERROR(VLOOKUP(IU29&amp;IU30&amp;IU31&amp;IU32&amp;IU33&amp;IU34,General!I:J,2,FALSE),0))</f>
        <v>-1</v>
      </c>
      <c r="VQ34" s="111">
        <f>IF(IX34="",0,IFERROR(VLOOKUP(IX29&amp;IX30&amp;IX31&amp;IX32&amp;IX33&amp;IX34,General!I:J,2,FALSE),0))</f>
        <v>1</v>
      </c>
      <c r="VR34" s="111">
        <f>IF(JA34="",0,IFERROR(VLOOKUP(JA29&amp;JA30&amp;JA31&amp;JA32&amp;JA33&amp;JA34,General!I:J,2,FALSE),0))</f>
        <v>-1</v>
      </c>
      <c r="VS34" s="111">
        <f>IF(JD34="",0,IFERROR(VLOOKUP(JD29&amp;JD30&amp;JD31&amp;JD32&amp;JD33&amp;JD34,General!I:J,2,FALSE),0))</f>
        <v>1</v>
      </c>
      <c r="VT34" s="111">
        <f>IF(JG34="",0,IFERROR(VLOOKUP(JG29&amp;JG30&amp;JG31&amp;JG32&amp;JG33&amp;JG34,General!I:J,2,FALSE),0))</f>
        <v>-1</v>
      </c>
      <c r="VU34" s="111">
        <f>IF(JJ34="",0,IFERROR(VLOOKUP(JJ29&amp;JJ30&amp;JJ31&amp;JJ32&amp;JJ33&amp;JJ34,General!I:J,2,FALSE),0))</f>
        <v>-1</v>
      </c>
      <c r="VV34" s="111">
        <f>IF(JM34="",0,IFERROR(VLOOKUP(JM29&amp;JM30&amp;JM31&amp;JM32&amp;JM33&amp;JM34,General!I:J,2,FALSE),0))</f>
        <v>1</v>
      </c>
      <c r="VW34" s="111">
        <f>IF(JP34="",0,IFERROR(VLOOKUP(JP29&amp;JP30&amp;JP31&amp;JP32&amp;JP33&amp;JP34,General!I:J,2,FALSE),0))</f>
        <v>1</v>
      </c>
      <c r="VX34" s="111">
        <f>IF(JS34="",0,IFERROR(VLOOKUP(JS29&amp;JS30&amp;JS31&amp;JS32&amp;JS33&amp;JS34,General!I:J,2,FALSE),0))</f>
        <v>-1</v>
      </c>
      <c r="VY34" s="111">
        <f>IF(JV34="",0,IFERROR(VLOOKUP(JV29&amp;JV30&amp;JV31&amp;JV32&amp;JV33&amp;JV34,General!I:J,2,FALSE),0))</f>
        <v>1</v>
      </c>
      <c r="VZ34" s="111">
        <f>IF(JY34="",0,IFERROR(VLOOKUP(JY29&amp;JY30&amp;JY31&amp;JY32&amp;JY33&amp;JY34,General!I:J,2,FALSE),0))</f>
        <v>-1</v>
      </c>
      <c r="WA34" s="111">
        <f>IF(KB34="",0,IFERROR(VLOOKUP(KB29&amp;KB30&amp;KB31&amp;KB32&amp;KB33&amp;KB34,General!I:J,2,FALSE),0))</f>
        <v>1</v>
      </c>
      <c r="WB34" s="111">
        <f>IF(KE34="",0,IFERROR(VLOOKUP(KE29&amp;KE30&amp;KE31&amp;KE32&amp;KE33&amp;KE34,General!I:J,2,FALSE),0))</f>
        <v>1</v>
      </c>
      <c r="WC34" s="111">
        <f>IF(KH34="",0,IFERROR(VLOOKUP(KH29&amp;KH30&amp;KH31&amp;KH32&amp;KH33&amp;KH34,General!I:J,2,FALSE),0))</f>
        <v>-1</v>
      </c>
      <c r="WD34" s="111">
        <f>IF(KK34="",0,IFERROR(VLOOKUP(KK29&amp;KK30&amp;KK31&amp;KK32&amp;KK33&amp;KK34,General!I:J,2,FALSE),0))</f>
        <v>-1</v>
      </c>
      <c r="WE34" s="111">
        <f>IF(KN34="",0,IFERROR(VLOOKUP(KN29&amp;KN30&amp;KN31&amp;KN32&amp;KN33&amp;KN34,General!I:J,2,FALSE),0))</f>
        <v>-1</v>
      </c>
      <c r="WF34" s="111">
        <f>IF(KQ34="",0,IFERROR(VLOOKUP(KQ29&amp;KQ30&amp;KQ31&amp;KQ32&amp;KQ33&amp;KQ34,General!I:J,2,FALSE),0))</f>
        <v>-1</v>
      </c>
      <c r="WG34" s="111">
        <f>IF(KT34="",0,IFERROR(VLOOKUP(KT29&amp;KT30&amp;KT31&amp;KT32&amp;KT33&amp;KT34,General!I:J,2,FALSE),0))</f>
        <v>1</v>
      </c>
      <c r="WH34" s="111">
        <f>IF(KW34="",0,IFERROR(VLOOKUP(KW29&amp;KW30&amp;KW31&amp;KW32&amp;KW33&amp;KW34,General!I:J,2,FALSE),0))</f>
        <v>-1</v>
      </c>
      <c r="WI34" s="111">
        <f>IF(KZ34="",0,IFERROR(VLOOKUP(KZ29&amp;KZ30&amp;KZ31&amp;KZ32&amp;KZ33&amp;KZ34,General!I:J,2,FALSE),0))</f>
        <v>1</v>
      </c>
      <c r="WJ34" s="111">
        <f>IF(LC34="",0,IFERROR(VLOOKUP(LC29&amp;LC30&amp;LC31&amp;LC32&amp;LC33&amp;LC34,General!I:J,2,FALSE),0))</f>
        <v>-1</v>
      </c>
      <c r="WK34" s="111">
        <f>IF(LF34="",0,IFERROR(VLOOKUP(LF29&amp;LF30&amp;LF31&amp;LF32&amp;LF33&amp;LF34,General!I:J,2,FALSE),0))</f>
        <v>-1</v>
      </c>
      <c r="WL34" s="111">
        <f>IF(LI34="",0,IFERROR(VLOOKUP(LI29&amp;LI30&amp;LI31&amp;LI32&amp;LI33&amp;LI34,General!I:J,2,FALSE),0))</f>
        <v>-1</v>
      </c>
      <c r="WM34" s="111">
        <f>IF(LL34="",0,IFERROR(VLOOKUP(LL29&amp;LL30&amp;LL31&amp;LL32&amp;LL33&amp;LL34,General!I:J,2,FALSE),0))</f>
        <v>1</v>
      </c>
      <c r="WN34" s="111">
        <f>IF(LO34="",0,IFERROR(VLOOKUP(LO29&amp;LO30&amp;LO31&amp;LO32&amp;LO33&amp;LO34,General!I:J,2,FALSE),0))</f>
        <v>1</v>
      </c>
      <c r="WO34" s="111">
        <f>IF(LR34="",0,IFERROR(VLOOKUP(LR29&amp;LR30&amp;LR31&amp;LR32&amp;LR33&amp;LR34,General!I:J,2,FALSE),0))</f>
        <v>-1</v>
      </c>
      <c r="WP34" s="111">
        <f>IF(LU34="",0,IFERROR(VLOOKUP(LU29&amp;LU30&amp;LU31&amp;LU32&amp;LU33&amp;LU34,General!I:J,2,FALSE),0))</f>
        <v>-1</v>
      </c>
      <c r="WQ34" s="111">
        <f>IF(LX34="",0,IFERROR(VLOOKUP(LX29&amp;LX30&amp;LX31&amp;LX32&amp;LX33&amp;LX34,General!I:J,2,FALSE),0))</f>
        <v>-1</v>
      </c>
      <c r="WR34" s="111">
        <f>IF(MA34="",0,IFERROR(VLOOKUP(MA29&amp;MA30&amp;MA31&amp;MA32&amp;MA33&amp;MA34,General!I:J,2,FALSE),0))</f>
        <v>-1</v>
      </c>
      <c r="WS34" s="111">
        <f>IF(MD34="",0,IFERROR(VLOOKUP(MD29&amp;MD30&amp;MD31&amp;MD32&amp;MD33&amp;MD34,General!I:J,2,FALSE),0))</f>
        <v>1</v>
      </c>
      <c r="WT34" s="111">
        <f>IF(MG34="",0,IFERROR(VLOOKUP(MG29&amp;MG30&amp;MG31&amp;MG32&amp;MG33&amp;MG34,General!I:J,2,FALSE),0))</f>
        <v>1</v>
      </c>
      <c r="WU34" s="111">
        <f>IF(MJ34="",0,IFERROR(VLOOKUP(MJ29&amp;MJ30&amp;MJ31&amp;MJ32&amp;MJ33&amp;MJ34,General!I:J,2,FALSE),0))</f>
        <v>-1</v>
      </c>
      <c r="WV34" s="111">
        <f>IF(MM34="",0,IFERROR(VLOOKUP(MM29&amp;MM30&amp;MM31&amp;MM32&amp;MM33&amp;MM34,General!I:J,2,FALSE),0))</f>
        <v>1</v>
      </c>
      <c r="WW34" s="111">
        <f>IF(MP34="",0,IFERROR(VLOOKUP(MP29&amp;MP30&amp;MP31&amp;MP32&amp;MP33&amp;MP34,General!I:J,2,FALSE),0))</f>
        <v>-1</v>
      </c>
      <c r="WX34" s="111">
        <f>IF(MS34="",0,IFERROR(VLOOKUP(MS29&amp;MS30&amp;MS31&amp;MS32&amp;MS33&amp;MS34,General!I:J,2,FALSE),0))</f>
        <v>-1</v>
      </c>
      <c r="WY34" s="111">
        <f>IF(MV34="",0,IFERROR(VLOOKUP(MV29&amp;MV30&amp;MV31&amp;MV32&amp;MV33&amp;MV34,General!I:J,2,FALSE),0))</f>
        <v>1</v>
      </c>
      <c r="WZ34" s="111">
        <f>IF(MY34="",0,IFERROR(VLOOKUP(MY29&amp;MY30&amp;MY31&amp;MY32&amp;MY33&amp;MY34,General!I:J,2,FALSE),0))</f>
        <v>-1</v>
      </c>
      <c r="XA34" s="111">
        <f>IF(NB34="",0,IFERROR(VLOOKUP(NB29&amp;NB30&amp;NB31&amp;NB32&amp;NB33&amp;NB34,General!I:J,2,FALSE),0))</f>
        <v>1</v>
      </c>
      <c r="XB34" s="111">
        <f>IF(NE34="",0,IFERROR(VLOOKUP(NE29&amp;NE30&amp;NE31&amp;NE32&amp;NE33&amp;NE34,General!I:J,2,FALSE),0))</f>
        <v>-1</v>
      </c>
      <c r="XC34" s="111">
        <f>IF(NH34="",0,IFERROR(VLOOKUP(NH29&amp;NH30&amp;NH31&amp;NH32&amp;NH33&amp;NH34,General!I:J,2,FALSE),0))</f>
        <v>1</v>
      </c>
      <c r="XD34" s="111">
        <f>IF(NK34="",0,IFERROR(VLOOKUP(NK29&amp;NK30&amp;NK31&amp;NK32&amp;NK33&amp;NK34,General!I:J,2,FALSE),0))</f>
        <v>1</v>
      </c>
      <c r="XE34" s="109">
        <f>IF(NN34="",0,IFERROR(VLOOKUP(NN29&amp;NN30&amp;NN31&amp;NN32&amp;NN33&amp;NN34,General!I:J,2,FALSE),0))</f>
        <v>1</v>
      </c>
      <c r="XF34" s="155">
        <f>IF(EB34="",0,IFERROR(VLOOKUP(EB29&amp;EB30&amp;EB31&amp;EB32&amp;EB33&amp;EB34,General!I:J,2,FALSE),0))</f>
        <v>-1</v>
      </c>
      <c r="XG34" s="109">
        <v>0</v>
      </c>
      <c r="XH34" s="114" t="str">
        <f t="shared" si="486"/>
        <v/>
      </c>
      <c r="XI34" s="114" t="str">
        <f t="shared" ca="1" si="342"/>
        <v>N</v>
      </c>
      <c r="XJ34" s="114" t="str">
        <f t="shared" ca="1" si="343"/>
        <v>N</v>
      </c>
      <c r="XK34" s="114" t="str">
        <f t="shared" si="344"/>
        <v>N</v>
      </c>
      <c r="XL34" s="114" t="str">
        <f t="shared" si="345"/>
        <v/>
      </c>
      <c r="XM34" s="150" t="str">
        <f t="shared" si="346"/>
        <v/>
      </c>
      <c r="XN34" s="114" t="str">
        <f t="shared" si="347"/>
        <v/>
      </c>
      <c r="XO34" s="114" t="str">
        <f t="shared" si="348"/>
        <v/>
      </c>
      <c r="XP34" s="114" t="str">
        <f t="shared" si="349"/>
        <v/>
      </c>
      <c r="XQ34" s="114" t="str">
        <f t="shared" si="350"/>
        <v/>
      </c>
      <c r="XR34" s="114" t="str">
        <f t="shared" si="351"/>
        <v/>
      </c>
      <c r="XS34" s="114">
        <f t="shared" si="3"/>
        <v>3</v>
      </c>
      <c r="XT34" s="114" t="str">
        <f t="shared" si="4"/>
        <v/>
      </c>
      <c r="XU34" s="114" t="str">
        <f t="shared" si="540"/>
        <v>12012</v>
      </c>
      <c r="XV34" s="114" t="str">
        <f t="shared" si="540"/>
        <v>00100</v>
      </c>
      <c r="XW34" s="114" t="str">
        <f t="shared" si="487"/>
        <v>012012</v>
      </c>
      <c r="XX34" s="114" t="str">
        <f t="shared" si="487"/>
        <v>400100</v>
      </c>
      <c r="XY34" s="114" t="str">
        <f t="shared" si="488"/>
        <v>P</v>
      </c>
      <c r="XZ34" s="114" t="str">
        <f t="shared" si="489"/>
        <v>P</v>
      </c>
      <c r="YA34" s="114" t="str">
        <f t="shared" ca="1" si="353"/>
        <v>B</v>
      </c>
      <c r="YB34" s="114" t="str">
        <f t="shared" ca="1" si="354"/>
        <v/>
      </c>
      <c r="YC34" s="114" t="str">
        <f t="shared" ca="1" si="355"/>
        <v/>
      </c>
      <c r="YD34" s="114" t="str">
        <f t="shared" ca="1" si="356"/>
        <v/>
      </c>
      <c r="YE34" s="114" t="str">
        <f t="shared" si="357"/>
        <v>0</v>
      </c>
      <c r="YF34" s="114" t="str">
        <f t="shared" si="358"/>
        <v/>
      </c>
      <c r="YG34" s="114" t="str">
        <f t="shared" ca="1" si="490"/>
        <v/>
      </c>
      <c r="YH34" s="114" t="str">
        <f t="shared" ca="1" si="491"/>
        <v/>
      </c>
      <c r="YI34" s="114" t="str">
        <f t="shared" si="492"/>
        <v/>
      </c>
      <c r="YJ34" s="114" t="str">
        <f t="shared" si="359"/>
        <v/>
      </c>
      <c r="YK34" s="114"/>
      <c r="YL34" s="114">
        <v>0</v>
      </c>
      <c r="YM34" s="114">
        <v>0</v>
      </c>
      <c r="YN34" s="114">
        <v>0</v>
      </c>
      <c r="YO34" s="114">
        <v>0</v>
      </c>
      <c r="YP34" s="114">
        <v>2</v>
      </c>
      <c r="YQ34" s="98"/>
      <c r="YR34" s="114">
        <v>0</v>
      </c>
      <c r="YS34" s="114">
        <v>0</v>
      </c>
      <c r="YU34" s="151">
        <f>LARGE(NS34:RN34,1)</f>
        <v>10</v>
      </c>
      <c r="YV34" s="1">
        <f>LARGE(NS34:RN34,2)</f>
        <v>10</v>
      </c>
      <c r="YW34" s="1">
        <f>LARGE(NS34:RN34,3)</f>
        <v>10</v>
      </c>
      <c r="YX34" s="1">
        <f>LARGE(NS34:RN34,4)</f>
        <v>10</v>
      </c>
      <c r="YY34" s="1">
        <f>LARGE(NS34:RN34,5)</f>
        <v>10</v>
      </c>
      <c r="YZ34" s="1" t="str">
        <f>IF(M33="","",INDEX($NS$4:$RN$4,MATCH(YU33,$NS33:$RN33,0)))</f>
        <v>DX</v>
      </c>
      <c r="ZA34" s="1" t="str">
        <f>IF(M33="","",INDEX($NS$4:$RN$4,MATCH(YV33,$NS33:$RN33,0)))</f>
        <v>DX</v>
      </c>
      <c r="ZB34" s="1" t="str">
        <f>IF(M33="","",INDEX($NS$4:$RN$4,MATCH(YW33,$NS33:$RN33,0)))</f>
        <v>DX</v>
      </c>
      <c r="ZC34" s="1" t="str">
        <f>IF(M33="","",INDEX($NS$4:$RN$4,MATCH(YX33,$NS33:$RN33,0)))</f>
        <v>DX</v>
      </c>
      <c r="ZD34" s="1" t="str">
        <f>IF(M33="","",INDEX($NS$4:$RN$4,MATCH(YY33,$NS33:$RN33,0)))</f>
        <v>DX</v>
      </c>
      <c r="ZE34" s="1" t="str" cm="1">
        <f t="array" aca="1" ref="ZE34" ca="1">IF(INDIRECT(VLOOKUP(ZE33,General!AC:AE,3,FALSE)&amp;RO33)&gt;=9,ZE33,YZ34)</f>
        <v>GF</v>
      </c>
      <c r="ZF34" s="1" t="str" cm="1">
        <f t="array" aca="1" ref="ZF34" ca="1">IF(AND(INDIRECT(VLOOKUP(ZF33,General!AC:AE,3,FALSE)&amp;RO33)&gt;1,ZF33&lt;&gt;ZE34),ZF33,IF(YZ34&lt;&gt;ZE34,YZ34,IF(AND(YZ34=ZA34,YZ34=ZB34),ZC34,IF(YZ34=ZA34,ZB34,ZA34))))</f>
        <v>DX</v>
      </c>
      <c r="ZG34" s="1" t="str">
        <f t="shared" si="503"/>
        <v>CT</v>
      </c>
      <c r="ZH34" s="1" t="str" cm="1">
        <f t="array" aca="1" ref="ZH34" ca="1">INDIRECT(ZE34&amp;RO34)</f>
        <v>P</v>
      </c>
      <c r="ZI34" s="1" t="str" cm="1">
        <f t="array" aca="1" ref="ZI34" ca="1">INDIRECT(ZF34&amp;RO34)</f>
        <v>B</v>
      </c>
      <c r="ZJ34" s="1" t="str" cm="1">
        <f t="array" aca="1" ref="ZJ34" ca="1">INDIRECT(ZG34&amp;RO34)</f>
        <v>B</v>
      </c>
      <c r="ZK34" s="1" t="str">
        <f ca="1">VLOOKUP(ZE34,General!AF:AG,2,FALSE)</f>
        <v>S37</v>
      </c>
      <c r="ZL34" s="1" t="str">
        <f ca="1">VLOOKUP(ZF34,General!AF:AG,2,FALSE)</f>
        <v xml:space="preserve">L5O </v>
      </c>
      <c r="ZM34" s="1" t="str">
        <f>VLOOKUP(ZG34,General!AF:AG,2,FALSE)</f>
        <v>T</v>
      </c>
      <c r="ZN34" s="1" t="str">
        <f t="shared" ca="1" si="504"/>
        <v>Y</v>
      </c>
      <c r="ZO34" s="1" t="str">
        <f t="shared" ca="1" si="505"/>
        <v>Y</v>
      </c>
      <c r="ZP34" s="1" t="str">
        <f t="shared" si="506"/>
        <v>Y</v>
      </c>
      <c r="ZR34" s="1">
        <f t="shared" si="1"/>
        <v>1</v>
      </c>
    </row>
    <row r="35" spans="1:694" ht="15.75" thickBot="1">
      <c r="A35" s="1">
        <v>21</v>
      </c>
      <c r="B35" s="11" t="str">
        <f t="shared" ca="1" si="509"/>
        <v>P4</v>
      </c>
      <c r="C35" s="53" t="str">
        <f t="shared" ca="1" si="510"/>
        <v/>
      </c>
      <c r="D35" s="12" t="str">
        <f t="shared" ca="1" si="511"/>
        <v>L4</v>
      </c>
      <c r="E35" s="23" t="str">
        <f t="shared" ca="1" si="511"/>
        <v/>
      </c>
      <c r="F35" s="13" t="str">
        <f t="shared" ca="1" si="512"/>
        <v>W</v>
      </c>
      <c r="H35" s="56" t="str">
        <f t="shared" ref="H35:H66" ca="1" si="549">IF(M34="","",IF(ZO35="N",ZL35,""))</f>
        <v/>
      </c>
      <c r="I35" s="12" t="str">
        <f t="shared" ref="I35:J74" ca="1" si="550">AG35</f>
        <v/>
      </c>
      <c r="J35" s="23" t="str">
        <f t="shared" ca="1" si="550"/>
        <v/>
      </c>
      <c r="K35" s="13" t="str">
        <f t="shared" ref="K35:K74" ca="1" si="551">IF(M35="","",IF(M35="P",IF(I35="","L","W"),IF(J35="","L","W")))</f>
        <v>L</v>
      </c>
      <c r="L35" s="32"/>
      <c r="M35" s="68" t="s">
        <v>5</v>
      </c>
      <c r="O35" s="11">
        <v>0</v>
      </c>
      <c r="P35" s="12">
        <v>0</v>
      </c>
      <c r="Q35" s="23">
        <v>0</v>
      </c>
      <c r="R35" s="48">
        <v>0</v>
      </c>
      <c r="S35" s="48">
        <f t="shared" ca="1" si="513"/>
        <v>5</v>
      </c>
      <c r="T35" s="59">
        <f t="shared" ca="1" si="514"/>
        <v>5</v>
      </c>
      <c r="U35" s="48">
        <f ca="1">IF(M35="","",IF(B35="NB",U34,IF(T35="",SUM($T$5:$T35)+S35,SUM($T$5:$T35))))</f>
        <v>44</v>
      </c>
      <c r="V35" s="60" t="str">
        <f t="shared" ca="1" si="0"/>
        <v/>
      </c>
      <c r="W35" s="35">
        <f t="shared" ca="1" si="515"/>
        <v>4</v>
      </c>
      <c r="X35" s="37" t="str">
        <f t="shared" ca="1" si="516"/>
        <v>W</v>
      </c>
      <c r="Y35" s="9" t="str">
        <f t="shared" ca="1" si="16"/>
        <v>D</v>
      </c>
      <c r="Z35" s="4" t="str">
        <f t="shared" si="17"/>
        <v>D</v>
      </c>
      <c r="AA35" s="4" t="str">
        <f t="shared" si="18"/>
        <v>C</v>
      </c>
      <c r="AB35" s="4" t="str">
        <f t="shared" ca="1" si="494"/>
        <v>W</v>
      </c>
      <c r="AC35" s="4">
        <f t="shared" si="495"/>
        <v>0</v>
      </c>
      <c r="AD35" s="4">
        <f t="shared" si="496"/>
        <v>0</v>
      </c>
      <c r="AE35" s="1" t="str">
        <f t="shared" ca="1" si="25"/>
        <v>L4</v>
      </c>
      <c r="AF35" s="1" t="str">
        <f t="shared" ca="1" si="26"/>
        <v/>
      </c>
      <c r="AG35" s="1" t="str">
        <f t="shared" ca="1" si="497"/>
        <v/>
      </c>
      <c r="AH35" s="1" t="str">
        <f t="shared" ca="1" si="27"/>
        <v/>
      </c>
      <c r="AI35" s="1" t="str">
        <f t="shared" ca="1" si="28"/>
        <v/>
      </c>
      <c r="AJ35" s="1" t="str">
        <f t="shared" ca="1" si="29"/>
        <v/>
      </c>
      <c r="AK35" s="1">
        <f t="shared" ca="1" si="360"/>
        <v>4</v>
      </c>
      <c r="AL35" s="1">
        <f t="shared" ca="1" si="361"/>
        <v>0</v>
      </c>
      <c r="AM35" s="1">
        <f t="shared" ca="1" si="9"/>
        <v>10</v>
      </c>
      <c r="AN35" s="1">
        <f t="shared" ca="1" si="30"/>
        <v>1</v>
      </c>
      <c r="AO35" s="1" t="str">
        <f t="shared" ca="1" si="526"/>
        <v>C</v>
      </c>
      <c r="AP35" s="1" t="str">
        <f t="shared" ca="1" si="31"/>
        <v>Y</v>
      </c>
      <c r="AQ35" s="1" t="str">
        <f t="shared" si="32"/>
        <v>N</v>
      </c>
      <c r="AR35" s="1" t="str">
        <f t="shared" si="33"/>
        <v>N</v>
      </c>
      <c r="AS35" s="1">
        <f t="shared" ca="1" si="34"/>
        <v>2</v>
      </c>
      <c r="AT35" s="14" t="str">
        <f t="shared" ca="1" si="362"/>
        <v>Y</v>
      </c>
      <c r="AU35" s="1" t="str">
        <f t="shared" ca="1" si="35"/>
        <v>N</v>
      </c>
      <c r="AV35" s="1" t="str">
        <f t="shared" ca="1" si="36"/>
        <v>N</v>
      </c>
      <c r="AW35" s="1" t="str">
        <f t="shared" ca="1" si="37"/>
        <v>N</v>
      </c>
      <c r="AX35" s="1" t="str">
        <f t="shared" si="38"/>
        <v/>
      </c>
      <c r="AY35" s="1" t="str">
        <f t="shared" ca="1" si="39"/>
        <v/>
      </c>
      <c r="AZ35" s="1">
        <f t="shared" si="10"/>
        <v>4</v>
      </c>
      <c r="BA35" s="1" t="str">
        <f t="shared" si="11"/>
        <v/>
      </c>
      <c r="BB35" s="1" t="str">
        <f t="shared" si="538"/>
        <v>20123</v>
      </c>
      <c r="BC35" s="1" t="str">
        <f t="shared" si="538"/>
        <v>01000</v>
      </c>
      <c r="BD35" s="1" t="str">
        <f t="shared" si="363"/>
        <v>120123</v>
      </c>
      <c r="BE35" s="1" t="str">
        <f t="shared" si="363"/>
        <v>001000</v>
      </c>
      <c r="BF35" s="1" t="str">
        <f t="shared" si="364"/>
        <v>P</v>
      </c>
      <c r="BG35" s="1" t="str">
        <f t="shared" ca="1" si="41"/>
        <v>BW</v>
      </c>
      <c r="BH35" s="1" t="str">
        <f t="shared" ca="1" si="365"/>
        <v>L4</v>
      </c>
      <c r="BI35" s="1" t="str">
        <f t="shared" ca="1" si="42"/>
        <v>B</v>
      </c>
      <c r="BJ35" s="1" t="str">
        <f t="shared" ca="1" si="366"/>
        <v/>
      </c>
      <c r="BK35" s="1" t="str">
        <f t="shared" ca="1" si="43"/>
        <v>B0</v>
      </c>
      <c r="BL35" s="1" t="str">
        <f t="shared" ca="1" si="367"/>
        <v/>
      </c>
      <c r="BM35" s="1" t="str">
        <f t="shared" ca="1" si="368"/>
        <v>4</v>
      </c>
      <c r="BN35" s="1" t="str">
        <f t="shared" ca="1" si="369"/>
        <v/>
      </c>
      <c r="BO35" s="1" t="str">
        <f t="shared" ca="1" si="370"/>
        <v/>
      </c>
      <c r="BR35" s="1">
        <f>General!A33</f>
        <v>0</v>
      </c>
      <c r="BS35" s="1">
        <f>General!B33</f>
        <v>0</v>
      </c>
      <c r="BT35" s="1">
        <f>General!C33</f>
        <v>0</v>
      </c>
      <c r="BU35" s="1">
        <f>General!D33</f>
        <v>0</v>
      </c>
      <c r="BW35" s="1" t="str">
        <f>General!F33</f>
        <v>LLLWL</v>
      </c>
      <c r="BX35" s="1">
        <f>General!G33</f>
        <v>-1</v>
      </c>
      <c r="BZ35" s="1">
        <f t="shared" si="2"/>
        <v>1</v>
      </c>
      <c r="CA35" s="1" t="str">
        <f t="shared" ref="CA35" si="552">CK35</f>
        <v>B</v>
      </c>
      <c r="CB35" s="98" t="str">
        <f t="shared" si="44"/>
        <v>P</v>
      </c>
      <c r="CC35" s="99" t="str">
        <f t="shared" si="45"/>
        <v>Y</v>
      </c>
      <c r="CD35" s="97">
        <f t="shared" si="46"/>
        <v>-2</v>
      </c>
      <c r="CE35" s="98" t="str">
        <f t="shared" si="47"/>
        <v>B</v>
      </c>
      <c r="CF35" s="99" t="str">
        <f t="shared" si="48"/>
        <v>N</v>
      </c>
      <c r="CG35" s="97">
        <f t="shared" si="49"/>
        <v>2</v>
      </c>
      <c r="CH35" s="98" t="str">
        <f t="shared" si="50"/>
        <v>P</v>
      </c>
      <c r="CI35" s="99" t="str">
        <f t="shared" si="51"/>
        <v>Y</v>
      </c>
      <c r="CJ35" s="97">
        <f t="shared" si="52"/>
        <v>4</v>
      </c>
      <c r="CK35" s="98" t="str">
        <f t="shared" si="53"/>
        <v>B</v>
      </c>
      <c r="CL35" s="99" t="str">
        <f t="shared" si="54"/>
        <v>N</v>
      </c>
      <c r="CM35" s="97">
        <f t="shared" si="55"/>
        <v>-4</v>
      </c>
      <c r="CN35" s="98" t="str">
        <f t="shared" si="371"/>
        <v>P</v>
      </c>
      <c r="CO35" s="99" t="str">
        <f t="shared" si="56"/>
        <v>Y</v>
      </c>
      <c r="CP35" s="97">
        <f t="shared" si="57"/>
        <v>-4</v>
      </c>
      <c r="CQ35" s="98" t="str">
        <f t="shared" si="58"/>
        <v>P</v>
      </c>
      <c r="CR35" s="99" t="str">
        <f t="shared" si="59"/>
        <v>Y</v>
      </c>
      <c r="CS35" s="97">
        <f t="shared" si="60"/>
        <v>0</v>
      </c>
      <c r="CT35" s="98" t="str">
        <f t="shared" si="61"/>
        <v>B</v>
      </c>
      <c r="CU35" s="99" t="str">
        <f t="shared" si="62"/>
        <v>N</v>
      </c>
      <c r="CV35" s="97">
        <f t="shared" si="63"/>
        <v>0</v>
      </c>
      <c r="CW35" s="98" t="str">
        <f t="shared" si="64"/>
        <v>B</v>
      </c>
      <c r="CX35" s="99" t="str">
        <f t="shared" si="65"/>
        <v>N</v>
      </c>
      <c r="CY35" s="100">
        <f t="shared" si="66"/>
        <v>4</v>
      </c>
      <c r="CZ35" s="98" t="str">
        <f t="shared" si="67"/>
        <v>B</v>
      </c>
      <c r="DA35" s="99" t="str">
        <f t="shared" si="68"/>
        <v>N</v>
      </c>
      <c r="DB35" s="97">
        <f t="shared" si="69"/>
        <v>-4</v>
      </c>
      <c r="DC35" s="98" t="str">
        <f t="shared" si="70"/>
        <v>P</v>
      </c>
      <c r="DD35" s="99" t="str">
        <f t="shared" si="71"/>
        <v>Y</v>
      </c>
      <c r="DE35" s="97">
        <f t="shared" si="72"/>
        <v>4</v>
      </c>
      <c r="DF35" s="98" t="str">
        <f t="shared" si="73"/>
        <v>B</v>
      </c>
      <c r="DG35" s="99" t="str">
        <f t="shared" si="74"/>
        <v>N</v>
      </c>
      <c r="DH35" s="97">
        <f t="shared" si="75"/>
        <v>-4</v>
      </c>
      <c r="DI35" s="98" t="str">
        <f t="shared" si="76"/>
        <v>P</v>
      </c>
      <c r="DJ35" s="99" t="str">
        <f t="shared" si="77"/>
        <v>Y</v>
      </c>
      <c r="DK35" s="97">
        <f t="shared" si="78"/>
        <v>2</v>
      </c>
      <c r="DL35" s="98" t="str">
        <f t="shared" si="79"/>
        <v>B</v>
      </c>
      <c r="DM35" s="99" t="str">
        <f t="shared" si="80"/>
        <v>N</v>
      </c>
      <c r="DN35" s="97">
        <f t="shared" si="81"/>
        <v>-2</v>
      </c>
      <c r="DO35" s="98" t="str">
        <f t="shared" si="82"/>
        <v>B</v>
      </c>
      <c r="DP35" s="99" t="str">
        <f t="shared" si="83"/>
        <v>N</v>
      </c>
      <c r="DQ35" s="97">
        <f t="shared" si="84"/>
        <v>-6</v>
      </c>
      <c r="DR35" s="98" t="str">
        <f t="shared" si="85"/>
        <v>P</v>
      </c>
      <c r="DS35" s="99" t="str">
        <f t="shared" si="86"/>
        <v>Y</v>
      </c>
      <c r="DT35" s="97">
        <f t="shared" si="87"/>
        <v>6</v>
      </c>
      <c r="DU35" s="98" t="str">
        <f t="shared" si="88"/>
        <v>P</v>
      </c>
      <c r="DV35" s="99" t="str">
        <f t="shared" si="89"/>
        <v>Y</v>
      </c>
      <c r="DW35" s="97">
        <f t="shared" si="90"/>
        <v>-8</v>
      </c>
      <c r="DX35" s="98" t="str">
        <f t="shared" si="91"/>
        <v>B</v>
      </c>
      <c r="DY35" s="99" t="str">
        <f t="shared" si="92"/>
        <v>N</v>
      </c>
      <c r="DZ35" s="97">
        <f t="shared" si="93"/>
        <v>8</v>
      </c>
      <c r="EA35" s="110" t="str">
        <f t="shared" si="94"/>
        <v>P</v>
      </c>
      <c r="EB35" s="99" t="str">
        <f t="shared" si="95"/>
        <v>Y</v>
      </c>
      <c r="EC35" s="97">
        <f t="shared" si="96"/>
        <v>4</v>
      </c>
      <c r="ED35" s="98" t="str">
        <f t="shared" si="372"/>
        <v>P</v>
      </c>
      <c r="EE35" s="99" t="str">
        <f t="shared" si="97"/>
        <v>Y</v>
      </c>
      <c r="EF35" s="97">
        <f t="shared" si="98"/>
        <v>10</v>
      </c>
      <c r="EG35" s="98" t="str">
        <f t="shared" si="99"/>
        <v>B</v>
      </c>
      <c r="EH35" s="99" t="str">
        <f t="shared" si="100"/>
        <v>N</v>
      </c>
      <c r="EI35" s="97">
        <f t="shared" si="101"/>
        <v>2</v>
      </c>
      <c r="EJ35" s="96" t="str">
        <f t="shared" si="102"/>
        <v>P</v>
      </c>
      <c r="EK35" s="99" t="str">
        <f t="shared" si="103"/>
        <v>Y</v>
      </c>
      <c r="EL35" s="97">
        <f t="shared" si="104"/>
        <v>-2</v>
      </c>
      <c r="EM35" s="98" t="str">
        <f t="shared" si="105"/>
        <v>B</v>
      </c>
      <c r="EN35" s="99" t="str">
        <f t="shared" si="106"/>
        <v>N</v>
      </c>
      <c r="EO35" s="97">
        <f t="shared" si="107"/>
        <v>2</v>
      </c>
      <c r="EP35" s="98" t="str">
        <f t="shared" si="373"/>
        <v>P</v>
      </c>
      <c r="EQ35" s="99" t="str">
        <f t="shared" si="108"/>
        <v>Y</v>
      </c>
      <c r="ER35" s="97">
        <f t="shared" si="109"/>
        <v>-4</v>
      </c>
      <c r="ES35" s="98" t="str">
        <f t="shared" si="110"/>
        <v>P</v>
      </c>
      <c r="ET35" s="99" t="str">
        <f t="shared" si="111"/>
        <v>Y</v>
      </c>
      <c r="EU35" s="97">
        <f t="shared" si="112"/>
        <v>0</v>
      </c>
      <c r="EV35" s="98" t="str">
        <f t="shared" si="113"/>
        <v>B</v>
      </c>
      <c r="EW35" s="99" t="str">
        <f t="shared" si="114"/>
        <v>N</v>
      </c>
      <c r="EX35" s="97">
        <f t="shared" si="115"/>
        <v>0</v>
      </c>
      <c r="EY35" s="98" t="str">
        <f t="shared" si="116"/>
        <v>B</v>
      </c>
      <c r="EZ35" s="99" t="str">
        <f t="shared" si="117"/>
        <v>N</v>
      </c>
      <c r="FA35" s="100">
        <f t="shared" si="118"/>
        <v>4</v>
      </c>
      <c r="FB35" s="98" t="str">
        <f t="shared" si="119"/>
        <v>B</v>
      </c>
      <c r="FC35" s="99" t="str">
        <f t="shared" si="120"/>
        <v>N</v>
      </c>
      <c r="FD35" s="97">
        <f t="shared" si="121"/>
        <v>2</v>
      </c>
      <c r="FE35" s="98" t="str">
        <f t="shared" si="122"/>
        <v>P</v>
      </c>
      <c r="FF35" s="99" t="str">
        <f t="shared" si="123"/>
        <v>Y</v>
      </c>
      <c r="FG35" s="97">
        <f t="shared" si="124"/>
        <v>4</v>
      </c>
      <c r="FH35" s="98" t="str">
        <f t="shared" si="125"/>
        <v>B</v>
      </c>
      <c r="FI35" s="99" t="str">
        <f t="shared" si="126"/>
        <v>N</v>
      </c>
      <c r="FJ35" s="97">
        <f t="shared" si="127"/>
        <v>-4</v>
      </c>
      <c r="FK35" s="98" t="str">
        <f t="shared" si="128"/>
        <v>P</v>
      </c>
      <c r="FL35" s="99" t="str">
        <f t="shared" si="129"/>
        <v>Y</v>
      </c>
      <c r="FM35" s="97">
        <f t="shared" si="130"/>
        <v>2</v>
      </c>
      <c r="FN35" s="98" t="str">
        <f t="shared" si="131"/>
        <v>B</v>
      </c>
      <c r="FO35" s="99" t="str">
        <f t="shared" si="132"/>
        <v>N</v>
      </c>
      <c r="FP35" s="97">
        <f t="shared" si="133"/>
        <v>-2</v>
      </c>
      <c r="FQ35" s="98" t="str">
        <f t="shared" si="134"/>
        <v>B</v>
      </c>
      <c r="FR35" s="99" t="str">
        <f t="shared" si="135"/>
        <v>N</v>
      </c>
      <c r="FS35" s="97">
        <f t="shared" si="136"/>
        <v>-6</v>
      </c>
      <c r="FT35" s="98" t="str">
        <f t="shared" si="137"/>
        <v>P</v>
      </c>
      <c r="FU35" s="99" t="str">
        <f t="shared" si="138"/>
        <v>Y</v>
      </c>
      <c r="FV35" s="97">
        <f t="shared" si="139"/>
        <v>6</v>
      </c>
      <c r="FW35" s="98" t="str">
        <f t="shared" si="140"/>
        <v>P</v>
      </c>
      <c r="FX35" s="99" t="str">
        <f t="shared" si="141"/>
        <v>Y</v>
      </c>
      <c r="FY35" s="97">
        <f t="shared" si="142"/>
        <v>-8</v>
      </c>
      <c r="FZ35" s="98" t="str">
        <f t="shared" si="143"/>
        <v>B</v>
      </c>
      <c r="GA35" s="99" t="str">
        <f t="shared" si="144"/>
        <v>N</v>
      </c>
      <c r="GB35" s="97">
        <f t="shared" si="145"/>
        <v>8</v>
      </c>
      <c r="GC35" s="98" t="str">
        <f t="shared" si="146"/>
        <v>P</v>
      </c>
      <c r="GD35" s="99" t="str">
        <f t="shared" si="147"/>
        <v>Y</v>
      </c>
      <c r="GE35" s="97">
        <f t="shared" si="148"/>
        <v>-2</v>
      </c>
      <c r="GF35" s="98" t="str">
        <f t="shared" si="149"/>
        <v>P</v>
      </c>
      <c r="GG35" s="99" t="str">
        <f t="shared" si="150"/>
        <v>Y</v>
      </c>
      <c r="GH35" s="97">
        <f t="shared" si="151"/>
        <v>10</v>
      </c>
      <c r="GI35" s="98" t="str">
        <f t="shared" si="152"/>
        <v>B</v>
      </c>
      <c r="GJ35" s="99" t="str">
        <f t="shared" si="153"/>
        <v>N</v>
      </c>
      <c r="GK35" s="97">
        <f t="shared" si="154"/>
        <v>2</v>
      </c>
      <c r="GL35" s="98" t="str">
        <f t="shared" si="374"/>
        <v>P</v>
      </c>
      <c r="GM35" s="99" t="str">
        <f t="shared" si="155"/>
        <v>Y</v>
      </c>
      <c r="GN35" s="97">
        <f t="shared" si="156"/>
        <v>-4</v>
      </c>
      <c r="GO35" s="98" t="str">
        <f t="shared" si="157"/>
        <v>P</v>
      </c>
      <c r="GP35" s="99" t="str">
        <f t="shared" si="158"/>
        <v>Y</v>
      </c>
      <c r="GQ35" s="97">
        <f t="shared" si="159"/>
        <v>0</v>
      </c>
      <c r="GR35" s="98" t="str">
        <f t="shared" si="160"/>
        <v>B</v>
      </c>
      <c r="GS35" s="99" t="str">
        <f t="shared" si="161"/>
        <v>N</v>
      </c>
      <c r="GT35" s="97">
        <f t="shared" si="162"/>
        <v>0</v>
      </c>
      <c r="GU35" s="98" t="str">
        <f t="shared" si="163"/>
        <v>B</v>
      </c>
      <c r="GV35" s="99" t="str">
        <f t="shared" si="164"/>
        <v>N</v>
      </c>
      <c r="GW35" s="100">
        <f t="shared" si="165"/>
        <v>4</v>
      </c>
      <c r="GX35" s="98" t="str">
        <f t="shared" si="166"/>
        <v>B</v>
      </c>
      <c r="GY35" s="99" t="str">
        <f t="shared" si="167"/>
        <v>N</v>
      </c>
      <c r="GZ35" s="97">
        <f t="shared" si="168"/>
        <v>2</v>
      </c>
      <c r="HA35" s="98" t="str">
        <f t="shared" si="169"/>
        <v>P</v>
      </c>
      <c r="HB35" s="99" t="str">
        <f t="shared" si="170"/>
        <v>Y</v>
      </c>
      <c r="HC35" s="97">
        <f t="shared" si="171"/>
        <v>4</v>
      </c>
      <c r="HD35" s="98" t="str">
        <f t="shared" si="172"/>
        <v>B</v>
      </c>
      <c r="HE35" s="99" t="str">
        <f t="shared" si="173"/>
        <v>N</v>
      </c>
      <c r="HF35" s="97">
        <f t="shared" si="174"/>
        <v>-4</v>
      </c>
      <c r="HG35" s="98" t="str">
        <f t="shared" si="175"/>
        <v>P</v>
      </c>
      <c r="HH35" s="99" t="str">
        <f t="shared" si="176"/>
        <v>Y</v>
      </c>
      <c r="HI35" s="97">
        <f t="shared" si="177"/>
        <v>2</v>
      </c>
      <c r="HJ35" s="98" t="str">
        <f t="shared" si="178"/>
        <v>B</v>
      </c>
      <c r="HK35" s="99" t="str">
        <f t="shared" si="179"/>
        <v>N</v>
      </c>
      <c r="HL35" s="97">
        <f t="shared" si="180"/>
        <v>-2</v>
      </c>
      <c r="HM35" s="98" t="str">
        <f t="shared" si="181"/>
        <v>B</v>
      </c>
      <c r="HN35" s="99" t="str">
        <f t="shared" si="182"/>
        <v>N</v>
      </c>
      <c r="HO35" s="97">
        <f t="shared" si="183"/>
        <v>-6</v>
      </c>
      <c r="HP35" s="98" t="str">
        <f t="shared" si="184"/>
        <v>P</v>
      </c>
      <c r="HQ35" s="99" t="str">
        <f t="shared" si="185"/>
        <v>Y</v>
      </c>
      <c r="HR35" s="97">
        <f t="shared" si="186"/>
        <v>6</v>
      </c>
      <c r="HS35" s="98" t="str">
        <f t="shared" si="187"/>
        <v>P</v>
      </c>
      <c r="HT35" s="99" t="str">
        <f t="shared" si="188"/>
        <v>Y</v>
      </c>
      <c r="HU35" s="97">
        <f t="shared" si="189"/>
        <v>-8</v>
      </c>
      <c r="HV35" s="98" t="str">
        <f t="shared" si="190"/>
        <v>B</v>
      </c>
      <c r="HW35" s="99" t="str">
        <f t="shared" si="191"/>
        <v>N</v>
      </c>
      <c r="HX35" s="97">
        <f t="shared" si="192"/>
        <v>8</v>
      </c>
      <c r="HY35" s="98" t="str">
        <f t="shared" si="193"/>
        <v>P</v>
      </c>
      <c r="HZ35" s="99" t="str">
        <f t="shared" si="194"/>
        <v>Y</v>
      </c>
      <c r="IA35" s="97">
        <f t="shared" si="195"/>
        <v>-2</v>
      </c>
      <c r="IB35" s="98" t="str">
        <f t="shared" si="196"/>
        <v>P</v>
      </c>
      <c r="IC35" s="99" t="str">
        <f t="shared" si="197"/>
        <v>Y</v>
      </c>
      <c r="ID35" s="97">
        <f t="shared" si="198"/>
        <v>4</v>
      </c>
      <c r="IE35" s="98" t="str">
        <f t="shared" si="199"/>
        <v>B</v>
      </c>
      <c r="IF35" s="99" t="str">
        <f t="shared" si="200"/>
        <v>N</v>
      </c>
      <c r="IG35" s="97">
        <f t="shared" si="201"/>
        <v>-4</v>
      </c>
      <c r="IH35" s="98" t="str">
        <f t="shared" si="202"/>
        <v>B</v>
      </c>
      <c r="II35" s="99" t="str">
        <f t="shared" si="203"/>
        <v>N</v>
      </c>
      <c r="IJ35" s="97">
        <f t="shared" si="204"/>
        <v>2</v>
      </c>
      <c r="IK35" s="98" t="str">
        <f t="shared" si="205"/>
        <v>B</v>
      </c>
      <c r="IL35" s="99" t="str">
        <f t="shared" si="206"/>
        <v>N</v>
      </c>
      <c r="IM35" s="97">
        <f t="shared" si="207"/>
        <v>2</v>
      </c>
      <c r="IN35" s="98" t="str">
        <f t="shared" si="375"/>
        <v>P</v>
      </c>
      <c r="IO35" s="99" t="str">
        <f t="shared" si="208"/>
        <v>Y</v>
      </c>
      <c r="IP35" s="97">
        <f t="shared" si="209"/>
        <v>-4</v>
      </c>
      <c r="IQ35" s="98" t="str">
        <f t="shared" si="210"/>
        <v>P</v>
      </c>
      <c r="IR35" s="99" t="str">
        <f t="shared" si="211"/>
        <v>Y</v>
      </c>
      <c r="IS35" s="97">
        <f t="shared" si="212"/>
        <v>0</v>
      </c>
      <c r="IT35" s="98" t="str">
        <f t="shared" si="213"/>
        <v>B</v>
      </c>
      <c r="IU35" s="99" t="str">
        <f t="shared" si="214"/>
        <v>N</v>
      </c>
      <c r="IV35" s="97">
        <f t="shared" si="215"/>
        <v>0</v>
      </c>
      <c r="IW35" s="98" t="str">
        <f t="shared" si="216"/>
        <v>B</v>
      </c>
      <c r="IX35" s="99" t="str">
        <f t="shared" si="217"/>
        <v>N</v>
      </c>
      <c r="IY35" s="97">
        <f t="shared" si="218"/>
        <v>4</v>
      </c>
      <c r="IZ35" s="98" t="str">
        <f t="shared" si="219"/>
        <v>B</v>
      </c>
      <c r="JA35" s="99" t="str">
        <f t="shared" si="220"/>
        <v>N</v>
      </c>
      <c r="JB35" s="97">
        <f t="shared" si="221"/>
        <v>2</v>
      </c>
      <c r="JC35" s="98" t="str">
        <f t="shared" si="222"/>
        <v>P</v>
      </c>
      <c r="JD35" s="99" t="str">
        <f t="shared" si="223"/>
        <v>Y</v>
      </c>
      <c r="JE35" s="97">
        <f t="shared" si="224"/>
        <v>4</v>
      </c>
      <c r="JF35" s="98" t="str">
        <f t="shared" si="225"/>
        <v>B</v>
      </c>
      <c r="JG35" s="99" t="str">
        <f t="shared" si="226"/>
        <v>N</v>
      </c>
      <c r="JH35" s="97">
        <f t="shared" si="227"/>
        <v>-4</v>
      </c>
      <c r="JI35" s="98" t="str">
        <f t="shared" si="228"/>
        <v>P</v>
      </c>
      <c r="JJ35" s="99" t="str">
        <f t="shared" si="229"/>
        <v>Y</v>
      </c>
      <c r="JK35" s="97">
        <f t="shared" si="230"/>
        <v>2</v>
      </c>
      <c r="JL35" s="98" t="str">
        <f t="shared" si="231"/>
        <v>B</v>
      </c>
      <c r="JM35" s="99" t="str">
        <f t="shared" si="232"/>
        <v>N</v>
      </c>
      <c r="JN35" s="97">
        <f t="shared" si="233"/>
        <v>-2</v>
      </c>
      <c r="JO35" s="98" t="str">
        <f t="shared" si="234"/>
        <v>B</v>
      </c>
      <c r="JP35" s="99" t="str">
        <f t="shared" si="235"/>
        <v>N</v>
      </c>
      <c r="JQ35" s="97">
        <f t="shared" si="236"/>
        <v>-6</v>
      </c>
      <c r="JR35" s="98" t="str">
        <f t="shared" si="237"/>
        <v>P</v>
      </c>
      <c r="JS35" s="99" t="str">
        <f t="shared" si="238"/>
        <v>Y</v>
      </c>
      <c r="JT35" s="97">
        <f t="shared" si="239"/>
        <v>6</v>
      </c>
      <c r="JU35" s="98" t="str">
        <f t="shared" si="240"/>
        <v>P</v>
      </c>
      <c r="JV35" s="99" t="str">
        <f t="shared" si="241"/>
        <v>Y</v>
      </c>
      <c r="JW35" s="97">
        <f t="shared" si="242"/>
        <v>-8</v>
      </c>
      <c r="JX35" s="98" t="str">
        <f t="shared" si="243"/>
        <v>B</v>
      </c>
      <c r="JY35" s="99" t="str">
        <f t="shared" si="244"/>
        <v>N</v>
      </c>
      <c r="JZ35" s="97">
        <f t="shared" si="245"/>
        <v>8</v>
      </c>
      <c r="KA35" s="98" t="str">
        <f t="shared" si="246"/>
        <v>P</v>
      </c>
      <c r="KB35" s="99" t="str">
        <f t="shared" si="247"/>
        <v>Y</v>
      </c>
      <c r="KC35" s="97">
        <f t="shared" si="248"/>
        <v>-2</v>
      </c>
      <c r="KD35" s="98" t="str">
        <f t="shared" si="376"/>
        <v>P</v>
      </c>
      <c r="KE35" s="99" t="str">
        <f t="shared" si="249"/>
        <v>Y</v>
      </c>
      <c r="KF35" s="97">
        <f t="shared" si="250"/>
        <v>10</v>
      </c>
      <c r="KG35" s="98" t="str">
        <f t="shared" si="251"/>
        <v>B</v>
      </c>
      <c r="KH35" s="99" t="str">
        <f t="shared" si="252"/>
        <v>N</v>
      </c>
      <c r="KI35" s="97">
        <f t="shared" si="253"/>
        <v>2</v>
      </c>
      <c r="KJ35" s="98" t="s">
        <v>5</v>
      </c>
      <c r="KK35" s="99" t="str">
        <f t="shared" si="254"/>
        <v>Y</v>
      </c>
      <c r="KL35" s="97">
        <f t="shared" si="255"/>
        <v>6</v>
      </c>
      <c r="KM35" s="98" t="str">
        <f t="shared" si="256"/>
        <v>B</v>
      </c>
      <c r="KN35" s="99" t="str">
        <f t="shared" si="257"/>
        <v>N</v>
      </c>
      <c r="KO35" s="97">
        <f t="shared" si="258"/>
        <v>2</v>
      </c>
      <c r="KP35" s="98" t="str">
        <f t="shared" si="377"/>
        <v>P</v>
      </c>
      <c r="KQ35" s="99" t="str">
        <f t="shared" si="259"/>
        <v>Y</v>
      </c>
      <c r="KR35" s="97">
        <f t="shared" si="260"/>
        <v>-4</v>
      </c>
      <c r="KS35" s="98" t="str">
        <f t="shared" si="261"/>
        <v>P</v>
      </c>
      <c r="KT35" s="99" t="str">
        <f t="shared" si="262"/>
        <v>Y</v>
      </c>
      <c r="KU35" s="97">
        <f t="shared" si="263"/>
        <v>0</v>
      </c>
      <c r="KV35" s="98" t="str">
        <f t="shared" si="264"/>
        <v>B</v>
      </c>
      <c r="KW35" s="99" t="str">
        <f t="shared" si="265"/>
        <v>N</v>
      </c>
      <c r="KX35" s="97">
        <f t="shared" si="266"/>
        <v>0</v>
      </c>
      <c r="KY35" s="98" t="str">
        <f t="shared" si="267"/>
        <v>B</v>
      </c>
      <c r="KZ35" s="99" t="str">
        <f t="shared" si="268"/>
        <v>N</v>
      </c>
      <c r="LA35" s="97">
        <f t="shared" si="269"/>
        <v>4</v>
      </c>
      <c r="LB35" s="98" t="str">
        <f t="shared" si="270"/>
        <v>B</v>
      </c>
      <c r="LC35" s="99" t="str">
        <f t="shared" si="271"/>
        <v>N</v>
      </c>
      <c r="LD35" s="97">
        <f t="shared" si="272"/>
        <v>2</v>
      </c>
      <c r="LE35" s="98" t="str">
        <f t="shared" si="273"/>
        <v>B</v>
      </c>
      <c r="LF35" s="99" t="str">
        <f t="shared" si="274"/>
        <v>N</v>
      </c>
      <c r="LG35" s="97">
        <f t="shared" si="275"/>
        <v>-4</v>
      </c>
      <c r="LH35" s="98" t="str">
        <f t="shared" si="276"/>
        <v>B</v>
      </c>
      <c r="LI35" s="99" t="str">
        <f t="shared" si="277"/>
        <v>N</v>
      </c>
      <c r="LJ35" s="97">
        <f t="shared" si="278"/>
        <v>-4</v>
      </c>
      <c r="LK35" s="98" t="str">
        <f t="shared" si="279"/>
        <v>P</v>
      </c>
      <c r="LL35" s="99" t="str">
        <f t="shared" si="280"/>
        <v>Y</v>
      </c>
      <c r="LM35" s="97">
        <f t="shared" si="281"/>
        <v>-2</v>
      </c>
      <c r="LN35" s="98" t="str">
        <f t="shared" si="282"/>
        <v>B</v>
      </c>
      <c r="LO35" s="99" t="str">
        <f t="shared" si="283"/>
        <v>N</v>
      </c>
      <c r="LP35" s="97">
        <f t="shared" si="284"/>
        <v>-2</v>
      </c>
      <c r="LQ35" s="98" t="str">
        <f t="shared" si="285"/>
        <v>B</v>
      </c>
      <c r="LR35" s="99" t="str">
        <f t="shared" si="286"/>
        <v>N</v>
      </c>
      <c r="LS35" s="97">
        <f t="shared" si="287"/>
        <v>-4</v>
      </c>
      <c r="LT35" s="98" t="str">
        <f t="shared" si="288"/>
        <v>P</v>
      </c>
      <c r="LU35" s="99" t="str">
        <f t="shared" si="289"/>
        <v>Y</v>
      </c>
      <c r="LV35" s="97">
        <f t="shared" si="290"/>
        <v>6</v>
      </c>
      <c r="LW35" s="98" t="str">
        <f t="shared" si="291"/>
        <v>B</v>
      </c>
      <c r="LX35" s="99" t="str">
        <f t="shared" si="292"/>
        <v>N</v>
      </c>
      <c r="LY35" s="97">
        <f t="shared" si="293"/>
        <v>8</v>
      </c>
      <c r="LZ35" s="98" t="str">
        <f t="shared" si="294"/>
        <v>B</v>
      </c>
      <c r="MA35" s="99" t="str">
        <f t="shared" si="295"/>
        <v>N</v>
      </c>
      <c r="MB35" s="97">
        <f t="shared" si="296"/>
        <v>8</v>
      </c>
      <c r="MC35" s="98" t="str">
        <f t="shared" si="297"/>
        <v>P</v>
      </c>
      <c r="MD35" s="99" t="str">
        <f t="shared" si="298"/>
        <v>Y</v>
      </c>
      <c r="ME35" s="97">
        <f t="shared" si="299"/>
        <v>-2</v>
      </c>
      <c r="MF35" s="98" t="str">
        <f t="shared" si="300"/>
        <v>P</v>
      </c>
      <c r="MG35" s="99" t="str">
        <f t="shared" si="301"/>
        <v>Y</v>
      </c>
      <c r="MH35" s="97">
        <f t="shared" si="302"/>
        <v>10</v>
      </c>
      <c r="MI35" s="98" t="str">
        <f t="shared" si="303"/>
        <v>B</v>
      </c>
      <c r="MJ35" s="99" t="str">
        <f t="shared" si="304"/>
        <v>N</v>
      </c>
      <c r="MK35" s="97">
        <f t="shared" si="305"/>
        <v>2</v>
      </c>
      <c r="ML35" s="98" t="str">
        <f t="shared" si="306"/>
        <v>P</v>
      </c>
      <c r="MM35" s="99" t="str">
        <f t="shared" si="307"/>
        <v>Y</v>
      </c>
      <c r="MN35" s="97">
        <f t="shared" si="308"/>
        <v>10</v>
      </c>
      <c r="MO35" s="98" t="str">
        <f t="shared" si="309"/>
        <v>B</v>
      </c>
      <c r="MP35" s="99" t="str">
        <f t="shared" si="310"/>
        <v>N</v>
      </c>
      <c r="MQ35" s="97">
        <f t="shared" si="311"/>
        <v>2</v>
      </c>
      <c r="MR35" s="98" t="str">
        <f t="shared" si="378"/>
        <v>P</v>
      </c>
      <c r="MS35" s="99" t="str">
        <f t="shared" si="312"/>
        <v>Y</v>
      </c>
      <c r="MT35" s="97">
        <f t="shared" si="313"/>
        <v>-4</v>
      </c>
      <c r="MU35" s="98" t="str">
        <f t="shared" si="314"/>
        <v>P</v>
      </c>
      <c r="MV35" s="99" t="str">
        <f t="shared" si="315"/>
        <v>Y</v>
      </c>
      <c r="MW35" s="97">
        <f t="shared" si="316"/>
        <v>0</v>
      </c>
      <c r="MX35" s="98" t="str">
        <f t="shared" si="317"/>
        <v>B</v>
      </c>
      <c r="MY35" s="99" t="str">
        <f t="shared" si="318"/>
        <v>N</v>
      </c>
      <c r="MZ35" s="97">
        <f t="shared" si="319"/>
        <v>0</v>
      </c>
      <c r="NA35" s="98" t="str">
        <f t="shared" si="320"/>
        <v>B</v>
      </c>
      <c r="NB35" s="99" t="str">
        <f t="shared" si="321"/>
        <v>N</v>
      </c>
      <c r="NC35" s="97">
        <f t="shared" si="322"/>
        <v>4</v>
      </c>
      <c r="ND35" s="98" t="str">
        <f t="shared" si="323"/>
        <v>B</v>
      </c>
      <c r="NE35" s="99" t="str">
        <f t="shared" si="324"/>
        <v>N</v>
      </c>
      <c r="NF35" s="97">
        <f t="shared" si="325"/>
        <v>2</v>
      </c>
      <c r="NG35" s="98" t="str">
        <f t="shared" si="326"/>
        <v>P</v>
      </c>
      <c r="NH35" s="99" t="str">
        <f t="shared" si="327"/>
        <v>Y</v>
      </c>
      <c r="NI35" s="97">
        <f t="shared" si="328"/>
        <v>4</v>
      </c>
      <c r="NJ35" s="98" t="str">
        <f t="shared" si="329"/>
        <v>B</v>
      </c>
      <c r="NK35" s="99" t="str">
        <f t="shared" si="330"/>
        <v>N</v>
      </c>
      <c r="NL35" s="97">
        <f t="shared" si="331"/>
        <v>-2</v>
      </c>
      <c r="NM35" s="98" t="str">
        <f t="shared" si="332"/>
        <v>B</v>
      </c>
      <c r="NN35" s="99" t="str">
        <f t="shared" si="333"/>
        <v>N</v>
      </c>
      <c r="NO35" s="97">
        <f t="shared" si="379"/>
        <v>-6</v>
      </c>
      <c r="NP35" s="130">
        <f t="shared" si="380"/>
        <v>8</v>
      </c>
      <c r="NQ35" s="131">
        <f t="shared" si="381"/>
        <v>1</v>
      </c>
      <c r="NR35" s="132" t="str">
        <f t="shared" si="382"/>
        <v/>
      </c>
      <c r="NS35" s="331">
        <f t="shared" si="383"/>
        <v>-2</v>
      </c>
      <c r="NT35" s="325">
        <f t="shared" si="384"/>
        <v>2</v>
      </c>
      <c r="NU35" s="325">
        <f t="shared" si="385"/>
        <v>4</v>
      </c>
      <c r="NV35" s="325">
        <f t="shared" si="386"/>
        <v>-4</v>
      </c>
      <c r="NW35" s="325">
        <f t="shared" si="387"/>
        <v>-4</v>
      </c>
      <c r="NX35" s="325">
        <f t="shared" si="388"/>
        <v>0</v>
      </c>
      <c r="NY35" s="325">
        <f t="shared" si="389"/>
        <v>0</v>
      </c>
      <c r="NZ35" s="325">
        <f t="shared" si="390"/>
        <v>4</v>
      </c>
      <c r="OA35" s="325">
        <f t="shared" si="391"/>
        <v>-4</v>
      </c>
      <c r="OB35" s="325" t="str">
        <f t="shared" si="392"/>
        <v>001000</v>
      </c>
      <c r="OC35" s="325">
        <f t="shared" si="393"/>
        <v>-4</v>
      </c>
      <c r="OD35" s="325">
        <f t="shared" si="394"/>
        <v>2</v>
      </c>
      <c r="OE35" s="325">
        <f t="shared" si="395"/>
        <v>-2</v>
      </c>
      <c r="OF35" s="325">
        <f t="shared" si="396"/>
        <v>-6</v>
      </c>
      <c r="OG35" s="325">
        <f t="shared" si="397"/>
        <v>6</v>
      </c>
      <c r="OH35" s="325">
        <f t="shared" si="398"/>
        <v>-8</v>
      </c>
      <c r="OI35" s="325">
        <f t="shared" si="399"/>
        <v>8</v>
      </c>
      <c r="OJ35" s="325">
        <f t="shared" si="400"/>
        <v>4</v>
      </c>
      <c r="OK35" s="326">
        <f t="shared" si="401"/>
        <v>10</v>
      </c>
      <c r="OL35" s="326">
        <f t="shared" si="402"/>
        <v>2</v>
      </c>
      <c r="OM35" s="326">
        <f t="shared" si="403"/>
        <v>-2</v>
      </c>
      <c r="ON35" s="326">
        <f t="shared" si="404"/>
        <v>2</v>
      </c>
      <c r="OO35" s="326">
        <f t="shared" si="405"/>
        <v>-4</v>
      </c>
      <c r="OP35" s="326">
        <f t="shared" si="406"/>
        <v>0</v>
      </c>
      <c r="OQ35" s="326">
        <f t="shared" si="407"/>
        <v>0</v>
      </c>
      <c r="OR35" s="326">
        <f t="shared" si="408"/>
        <v>4</v>
      </c>
      <c r="OS35" s="326">
        <f t="shared" si="409"/>
        <v>2</v>
      </c>
      <c r="OT35" s="326">
        <f t="shared" si="410"/>
        <v>4</v>
      </c>
      <c r="OU35" s="326">
        <f t="shared" si="411"/>
        <v>-4</v>
      </c>
      <c r="OV35" s="326">
        <f t="shared" si="412"/>
        <v>2</v>
      </c>
      <c r="OW35" s="326">
        <f t="shared" si="413"/>
        <v>-2</v>
      </c>
      <c r="OX35" s="326">
        <f t="shared" si="414"/>
        <v>-6</v>
      </c>
      <c r="OY35" s="326">
        <f t="shared" si="415"/>
        <v>6</v>
      </c>
      <c r="OZ35" s="326">
        <f t="shared" si="416"/>
        <v>-8</v>
      </c>
      <c r="PA35" s="326">
        <f t="shared" si="417"/>
        <v>8</v>
      </c>
      <c r="PB35" s="326">
        <f t="shared" si="418"/>
        <v>-2</v>
      </c>
      <c r="PC35" s="325">
        <f t="shared" si="419"/>
        <v>10</v>
      </c>
      <c r="PD35" s="325">
        <f t="shared" si="420"/>
        <v>2</v>
      </c>
      <c r="PE35" s="325">
        <f t="shared" si="421"/>
        <v>-4</v>
      </c>
      <c r="PF35" s="325">
        <f t="shared" si="422"/>
        <v>0</v>
      </c>
      <c r="PG35" s="325">
        <f t="shared" si="423"/>
        <v>0</v>
      </c>
      <c r="PH35" s="325">
        <f t="shared" si="424"/>
        <v>4</v>
      </c>
      <c r="PI35" s="325">
        <f t="shared" si="425"/>
        <v>2</v>
      </c>
      <c r="PJ35" s="325">
        <f t="shared" si="426"/>
        <v>4</v>
      </c>
      <c r="PK35" s="325">
        <f t="shared" si="427"/>
        <v>-4</v>
      </c>
      <c r="PL35" s="325">
        <f t="shared" si="428"/>
        <v>2</v>
      </c>
      <c r="PM35" s="325">
        <f t="shared" si="429"/>
        <v>-2</v>
      </c>
      <c r="PN35" s="325">
        <f t="shared" si="430"/>
        <v>-6</v>
      </c>
      <c r="PO35" s="325">
        <f t="shared" si="431"/>
        <v>6</v>
      </c>
      <c r="PP35" s="325">
        <f t="shared" si="432"/>
        <v>-8</v>
      </c>
      <c r="PQ35" s="325">
        <f t="shared" si="433"/>
        <v>8</v>
      </c>
      <c r="PR35" s="325">
        <f t="shared" si="434"/>
        <v>-2</v>
      </c>
      <c r="PS35" s="325">
        <f t="shared" si="435"/>
        <v>4</v>
      </c>
      <c r="PT35" s="325">
        <f t="shared" si="436"/>
        <v>-4</v>
      </c>
      <c r="PU35" s="326">
        <f t="shared" si="437"/>
        <v>2</v>
      </c>
      <c r="PV35" s="326">
        <f t="shared" si="438"/>
        <v>2</v>
      </c>
      <c r="PW35" s="326">
        <f t="shared" si="439"/>
        <v>-4</v>
      </c>
      <c r="PX35" s="326">
        <f t="shared" si="440"/>
        <v>0</v>
      </c>
      <c r="PY35" s="326">
        <f t="shared" si="441"/>
        <v>0</v>
      </c>
      <c r="PZ35" s="326">
        <f t="shared" si="442"/>
        <v>4</v>
      </c>
      <c r="QA35" s="326">
        <f t="shared" si="443"/>
        <v>2</v>
      </c>
      <c r="QB35" s="326">
        <f t="shared" si="444"/>
        <v>4</v>
      </c>
      <c r="QC35" s="326">
        <f t="shared" si="445"/>
        <v>-4</v>
      </c>
      <c r="QD35" s="326">
        <f t="shared" si="446"/>
        <v>2</v>
      </c>
      <c r="QE35" s="326">
        <f t="shared" si="447"/>
        <v>-2</v>
      </c>
      <c r="QF35" s="326">
        <f t="shared" si="448"/>
        <v>-6</v>
      </c>
      <c r="QG35" s="326">
        <f t="shared" si="449"/>
        <v>6</v>
      </c>
      <c r="QH35" s="326">
        <f t="shared" si="450"/>
        <v>-8</v>
      </c>
      <c r="QI35" s="326">
        <f t="shared" si="451"/>
        <v>8</v>
      </c>
      <c r="QJ35" s="326">
        <f t="shared" si="452"/>
        <v>-2</v>
      </c>
      <c r="QK35" s="326">
        <f t="shared" si="453"/>
        <v>10</v>
      </c>
      <c r="QL35" s="326">
        <f t="shared" si="454"/>
        <v>2</v>
      </c>
      <c r="QM35" s="325">
        <f t="shared" si="455"/>
        <v>6</v>
      </c>
      <c r="QN35" s="325">
        <f t="shared" si="456"/>
        <v>2</v>
      </c>
      <c r="QO35" s="325">
        <f t="shared" si="457"/>
        <v>-4</v>
      </c>
      <c r="QP35" s="325">
        <f t="shared" si="458"/>
        <v>0</v>
      </c>
      <c r="QQ35" s="325">
        <f t="shared" si="459"/>
        <v>0</v>
      </c>
      <c r="QR35" s="325">
        <f t="shared" si="460"/>
        <v>4</v>
      </c>
      <c r="QS35" s="325">
        <f t="shared" si="461"/>
        <v>2</v>
      </c>
      <c r="QT35" s="325">
        <f t="shared" si="462"/>
        <v>-4</v>
      </c>
      <c r="QU35" s="325">
        <f t="shared" si="463"/>
        <v>-4</v>
      </c>
      <c r="QV35" s="325">
        <f t="shared" si="464"/>
        <v>-2</v>
      </c>
      <c r="QW35" s="325">
        <f t="shared" si="465"/>
        <v>-2</v>
      </c>
      <c r="QX35" s="325">
        <f t="shared" si="466"/>
        <v>0</v>
      </c>
      <c r="QY35" s="325">
        <f t="shared" si="467"/>
        <v>6</v>
      </c>
      <c r="QZ35" s="325">
        <f t="shared" si="468"/>
        <v>8</v>
      </c>
      <c r="RA35" s="325">
        <f t="shared" si="469"/>
        <v>8</v>
      </c>
      <c r="RB35" s="325">
        <f t="shared" si="470"/>
        <v>-2</v>
      </c>
      <c r="RC35" s="325">
        <f t="shared" si="471"/>
        <v>10</v>
      </c>
      <c r="RD35" s="325">
        <f t="shared" si="472"/>
        <v>2</v>
      </c>
      <c r="RE35" s="326">
        <f t="shared" si="473"/>
        <v>10</v>
      </c>
      <c r="RF35" s="326">
        <f t="shared" si="474"/>
        <v>2</v>
      </c>
      <c r="RG35" s="326">
        <f t="shared" si="475"/>
        <v>-4</v>
      </c>
      <c r="RH35" s="326">
        <f t="shared" si="476"/>
        <v>0</v>
      </c>
      <c r="RI35" s="326">
        <f t="shared" si="477"/>
        <v>0</v>
      </c>
      <c r="RJ35" s="326">
        <f t="shared" si="478"/>
        <v>4</v>
      </c>
      <c r="RK35" s="326">
        <f t="shared" si="479"/>
        <v>2</v>
      </c>
      <c r="RL35" s="326">
        <f t="shared" si="480"/>
        <v>4</v>
      </c>
      <c r="RM35" s="326">
        <f t="shared" si="481"/>
        <v>-2</v>
      </c>
      <c r="RN35" s="332">
        <f t="shared" si="482"/>
        <v>-6</v>
      </c>
      <c r="RO35" s="108">
        <v>35</v>
      </c>
      <c r="RP35" s="112">
        <f t="shared" si="528"/>
        <v>30</v>
      </c>
      <c r="RQ35" s="110" t="str" cm="1">
        <f t="array" ref="RQ35">IFERROR(INDEX($NS$4:$RN$4,_xlfn.AGGREGATE(15,6,COLUMN($NS$4:$RN$4)-COLUMN($NR$1)/($NS35:$RN35=LARGE($NS35:$RN35,1)),COLUMNS($RN$4:$RN$4))),"")</f>
        <v>ED</v>
      </c>
      <c r="RR35" s="110" t="str" cm="1">
        <f t="array" ref="RR35">IFERROR(INDEX($NS$4:$RN$4,_xlfn.AGGREGATE(15,6,COLUMN($NS$4:$RN$4)-COLUMN($NR$1)/($NS35:$RN35=LARGE($NS35:$RN35,2)),COLUMNS($RN$4:$RO$4))),"")</f>
        <v>GF</v>
      </c>
      <c r="RS35" s="110" t="str" cm="1">
        <f t="array" ref="RS35">IFERROR(INDEX($NS$4:$RN$4,_xlfn.AGGREGATE(15,6,COLUMN($NS$4:$RN$4)-COLUMN($NR$1)/($NS35:$RN35=LARGE($NS35:$RN35,3)),COLUMNS($RN$4:$RP$4))),"")</f>
        <v>KD</v>
      </c>
      <c r="RT35" s="110" t="str" cm="1">
        <f t="array" ref="RT35">IFERROR(INDEX($NS$4:$RN$4,_xlfn.AGGREGATE(15,6,COLUMN($NS$4:$RN$4)-COLUMN($NR$1)/($NS35:$RN35=LARGE($NS35:$RN35,4)),COLUMNS($RN$4:$RQ$4))),"")</f>
        <v>MF</v>
      </c>
      <c r="RU35" s="110" t="str" cm="1">
        <f t="array" ref="RU35">IFERROR(INDEX($NS$4:$RN$4,_xlfn.AGGREGATE(15,6,COLUMN($NS$4:$RN$4)-COLUMN($NR$1)/($NS35:$RN35=LARGE($NS35:$RN35,5)),COLUMNS($RN$4:$RR$4))),"")</f>
        <v>ML</v>
      </c>
      <c r="RV35" s="110" t="str" cm="1">
        <f t="array" ref="RV35">IFERROR(INDEX($NS$4:$RN$4,_xlfn.AGGREGATE(15,6,COLUMN($NS$4:$RN$4)-COLUMN($NR$1)/($NS35:$RN35=LARGE($NS35:$RN35,6)),COLUMNS($RN$4:$RS$4))),"")</f>
        <v>LZ</v>
      </c>
      <c r="RW35" s="108" t="str">
        <f t="shared" si="499"/>
        <v/>
      </c>
      <c r="RX35" s="111" t="str">
        <f t="shared" ca="1" si="500"/>
        <v>R</v>
      </c>
      <c r="RY35" s="111" t="e" cm="1">
        <f t="array" aca="1" ref="RY35" ca="1">IF(INDIRECT(VLOOKUP(RY34,General!AC:AE,3,FALSE)&amp;RO34)&gt;0,RY34,RW34)</f>
        <v>#N/A</v>
      </c>
      <c r="RZ35" s="112">
        <f t="shared" ca="1" si="501"/>
        <v>2</v>
      </c>
      <c r="SA35" s="110" t="s">
        <v>45</v>
      </c>
      <c r="SB35" s="111" t="s">
        <v>45</v>
      </c>
      <c r="SC35" s="111" t="s">
        <v>45</v>
      </c>
      <c r="SD35" s="111" t="s">
        <v>45</v>
      </c>
      <c r="SE35" s="111" t="s">
        <v>45</v>
      </c>
      <c r="SF35" s="109" t="s">
        <v>45</v>
      </c>
      <c r="SG35" s="133" t="e">
        <f ca="1">IF(RQ35="",-1,COUNTIF(INDIRECT(SA35&amp;$DN$10):INDIRECT(SA35&amp;RO35),"Y"))</f>
        <v>#REF!</v>
      </c>
      <c r="SH35" s="136" t="e">
        <f ca="1">IF(RR35="",-1,COUNTIF(INDIRECT(SB35&amp;$DN$10):INDIRECT(SB35&amp;RO35),"Y"))</f>
        <v>#REF!</v>
      </c>
      <c r="SI35" s="136" t="e">
        <f ca="1">IF(RS35="",-1,COUNTIF(INDIRECT(SC35&amp;$DN$10):INDIRECT(SC35&amp;RO35),"Y"))</f>
        <v>#REF!</v>
      </c>
      <c r="SJ35" s="134" t="e">
        <f ca="1">IF(RT35="",-1,COUNTIF(INDIRECT(SD35&amp;$DN$10):INDIRECT(SD35&amp;RO35),"Y"))</f>
        <v>#REF!</v>
      </c>
      <c r="SK35" s="138" t="e">
        <f ca="1">IF(RU35="",-1,COUNTIF(INDIRECT(SE35&amp;$DN$10):INDIRECT(SE35&amp;RO35),"Y"))</f>
        <v>#REF!</v>
      </c>
      <c r="SL35" s="138" t="e">
        <f ca="1">IF(RV35="",-1,COUNTIF(INDIRECT(SF35&amp;$DN$10):INDIRECT(SF35&amp;RO35),"Y"))</f>
        <v>#REF!</v>
      </c>
      <c r="SM35" s="110" t="str" cm="1">
        <f t="array" ref="SM35">IFERROR(INDEX($DP$35:$DU$35,_xlfn.AGGREGATE(15,6,COLUMN($DP$35:$DU$35)-COLUMN($DO$35)/($NR$35:$NW$35=MAX($NR$35:$NW$35)),COLUMNS($DP$35:RQ35))),"")</f>
        <v/>
      </c>
      <c r="SN35" s="111" t="str" cm="1">
        <f t="array" ref="SN35">IFERROR(INDEX($DP$35:$DU$35,_xlfn.AGGREGATE(15,6,COLUMN($DP$35:$DU$35)-COLUMN($DO$35)/($NR$35:$NW$35=MAX($NR$35:$NW$35)),COLUMNS($DP$35:RR35))),"")</f>
        <v/>
      </c>
      <c r="SO35" s="111" t="str" cm="1">
        <f t="array" ref="SO35">IFERROR(INDEX($DP$35:$DU$35,_xlfn.AGGREGATE(15,6,COLUMN($DP$35:$DU$35)-COLUMN($DO$35)/($NR$35:$NW$35=MAX($NR$35:$NW$35)),COLUMNS($DP$35:RS35))),"")</f>
        <v/>
      </c>
      <c r="SP35" s="111" t="str" cm="1">
        <f t="array" ref="SP35">IFERROR(INDEX($DP$35:$DU$35,_xlfn.AGGREGATE(15,6,COLUMN($DP$35:$DU$35)-COLUMN($DO$35)/($NR$35:$NW$35=MAX($NR$35:$NW$35)),COLUMNS($DP$35:RT35))),"")</f>
        <v/>
      </c>
      <c r="SQ35" s="111" t="str" cm="1">
        <f t="array" ref="SQ35">IFERROR(INDEX($DP$35:$DU$35,_xlfn.AGGREGATE(15,6,COLUMN($DP$35:$DU$35)-COLUMN($DO$35)/($NR$35:$NW$35=MAX($NR$35:$NW$35)),COLUMNS($DP$35:RU35))),"")</f>
        <v/>
      </c>
      <c r="SR35" s="109" t="str" cm="1">
        <f t="array" ref="SR35">IFERROR(INDEX($DP$35:$DU$35,_xlfn.AGGREGATE(15,6,COLUMN($DP$35:$DU$35)-COLUMN($DO$35)/($NR$35:$NW$35=MAX($NR$35:$NW$35)),COLUMNS($DP$35:RV35))),"")</f>
        <v/>
      </c>
      <c r="SS35" s="114">
        <f t="shared" ca="1" si="485"/>
        <v>6</v>
      </c>
      <c r="ST35" s="112">
        <f t="shared" ca="1" si="502"/>
        <v>2</v>
      </c>
      <c r="SU35" s="137" t="str" cm="1">
        <f t="array" aca="1" ref="SU35" ca="1">INDEX(SM35:SR35,1,ST35)</f>
        <v/>
      </c>
      <c r="SV35" s="110" t="str">
        <f t="shared" ca="1" si="21"/>
        <v>B</v>
      </c>
      <c r="SW35" s="111" t="str">
        <f t="shared" ca="1" si="22"/>
        <v>T</v>
      </c>
      <c r="SX35" s="111" t="str">
        <f t="shared" si="23"/>
        <v>C</v>
      </c>
      <c r="SY35" s="111" t="str">
        <f t="shared" ca="1" si="12"/>
        <v>B</v>
      </c>
      <c r="SZ35" s="111" t="str">
        <f t="shared" ca="1" si="13"/>
        <v>1</v>
      </c>
      <c r="TA35" s="111" t="str">
        <f t="shared" si="14"/>
        <v>00</v>
      </c>
      <c r="TB35" s="114" t="str">
        <f t="shared" si="334"/>
        <v/>
      </c>
      <c r="TC35" s="114" t="str">
        <f t="shared" si="335"/>
        <v/>
      </c>
      <c r="TD35" s="114" t="str">
        <f t="shared" si="336"/>
        <v/>
      </c>
      <c r="TE35" s="114" t="str">
        <f t="shared" si="337"/>
        <v/>
      </c>
      <c r="TF35" s="114" t="str">
        <f t="shared" si="338"/>
        <v/>
      </c>
      <c r="TG35" s="114" t="str">
        <f t="shared" si="339"/>
        <v/>
      </c>
      <c r="TH35" s="114" t="e">
        <f t="shared" ca="1" si="340"/>
        <v>#VALUE!</v>
      </c>
      <c r="TI35" s="114">
        <f t="shared" ca="1" si="341"/>
        <v>8</v>
      </c>
      <c r="TJ35" s="110">
        <f t="shared" si="15"/>
        <v>-2</v>
      </c>
      <c r="TK35" s="111">
        <f>IF(CC35="",0,IFERROR(VLOOKUP(CC30&amp;CC31&amp;CC32&amp;CC33&amp;CC34&amp;CC35,General!I:J,2,FALSE),0))</f>
        <v>1</v>
      </c>
      <c r="TL35" s="111">
        <f>IF(CF35="",0,IFERROR(VLOOKUP(CF30&amp;CF31&amp;CF32&amp;CF33&amp;CF34&amp;CF35,General!I:J,2,FALSE),0))</f>
        <v>-1</v>
      </c>
      <c r="TM35" s="111">
        <f>IF(CI35="",0,IFERROR(VLOOKUP(CI30&amp;CI31&amp;CI32&amp;CI33&amp;CI34&amp;CI35,General!I:J,2,FALSE),0))</f>
        <v>1</v>
      </c>
      <c r="TN35" s="111">
        <f>IF(CL35="",0,IFERROR(VLOOKUP(CL30&amp;CL31&amp;CL32&amp;CL33&amp;CL34&amp;CL35,General!I:J,2,FALSE),0))</f>
        <v>-1</v>
      </c>
      <c r="TO35" s="111">
        <f>IF(CO35="",0,IFERROR(VLOOKUP(CO30&amp;CO31&amp;CO32&amp;CO33&amp;CO34&amp;CO35,General!I:J,2,FALSE),0))</f>
        <v>1</v>
      </c>
      <c r="TP35" s="111">
        <f>IF(CR35="",0,IFERROR(VLOOKUP(CR30&amp;CR31&amp;CR32&amp;CR33&amp;CR34&amp;CR35,General!I:J,2,FALSE),0))</f>
        <v>1</v>
      </c>
      <c r="TQ35" s="111">
        <f>IF(CU35="",0,IFERROR(VLOOKUP(CU30&amp;CU31&amp;CU32&amp;CU33&amp;CU34&amp;CU35,General!I:J,2,FALSE),0))</f>
        <v>-1</v>
      </c>
      <c r="TR35" s="111">
        <f>IF(CX35="",0,IFERROR(VLOOKUP(CX30&amp;CX31&amp;CX32&amp;CX33&amp;CX34&amp;CX35,General!I:J,2,FALSE),0))</f>
        <v>-1</v>
      </c>
      <c r="TS35" s="111">
        <f>IF(DA35="",0,IFERROR(VLOOKUP(DA30&amp;DA31&amp;DA32&amp;DA33&amp;DA34&amp;DA35,General!I:J,2,FALSE),0))</f>
        <v>-1</v>
      </c>
      <c r="TT35" s="111">
        <f>IF(DD35="",0,IFERROR(VLOOKUP(DD30&amp;DD31&amp;DD32&amp;DD33&amp;DD34&amp;DD35,General!I:J,2,FALSE),0))</f>
        <v>1</v>
      </c>
      <c r="TU35" s="111">
        <f>IF(DG35="",0,IFERROR(VLOOKUP(DG30&amp;DG31&amp;DG32&amp;DG33&amp;DG34&amp;DG35,General!I:J,2,FALSE),0))</f>
        <v>-1</v>
      </c>
      <c r="TV35" s="111">
        <f>IF(DJ35="",0,IFERROR(VLOOKUP(DJ30&amp;DJ31&amp;DJ32&amp;DJ33&amp;DJ34&amp;DJ35,General!I:J,2,FALSE),0))</f>
        <v>1</v>
      </c>
      <c r="TW35" s="111">
        <f>IF(DM35="",0,IFERROR(VLOOKUP(DM30&amp;DM31&amp;DM32&amp;DM33&amp;DM34&amp;DM35,General!I:J,2,FALSE),0))</f>
        <v>-1</v>
      </c>
      <c r="TX35" s="111">
        <f>IF(DP35="",0,IFERROR(VLOOKUP(DP30&amp;DP31&amp;DP32&amp;DP33&amp;DP34&amp;DP35,General!I:J,2,FALSE),0))</f>
        <v>-1</v>
      </c>
      <c r="TY35" s="111">
        <f>IF(DS35="",0,IFERROR(VLOOKUP(DS30&amp;DS31&amp;DS32&amp;DS33&amp;DS34&amp;DS35,General!I:J,2,FALSE),0))</f>
        <v>1</v>
      </c>
      <c r="TZ35" s="111">
        <f>IF(DV35="",0,IFERROR(VLOOKUP(DV30&amp;DV31&amp;DV32&amp;DV33&amp;DV34&amp;DV35,General!I:J,2,FALSE),0))</f>
        <v>1</v>
      </c>
      <c r="UA35" s="111">
        <f>IF(DY35="",0,IFERROR(VLOOKUP(DY30&amp;DY31&amp;DY32&amp;DY33&amp;DY34&amp;DY35,General!I:J,2,FALSE),0))</f>
        <v>-1</v>
      </c>
      <c r="UB35" s="111">
        <f>IF(EE35="",0,IFERROR(VLOOKUP(EE30&amp;EE31&amp;EE32&amp;EE33&amp;EE34&amp;EE35,General!I:J,2,FALSE),0))</f>
        <v>1</v>
      </c>
      <c r="UC35" s="111">
        <f>IF(EH35="",0,IFERROR(VLOOKUP(EH30&amp;EH31&amp;EH32&amp;EH33&amp;EH34&amp;EH35,General!I:J,2,FALSE),0))</f>
        <v>-1</v>
      </c>
      <c r="UD35" s="111">
        <f>IF(EK35="",0,IFERROR(VLOOKUP(EK30&amp;EK31&amp;EK32&amp;EK33&amp;EK34&amp;EK35,General!I:J,2,FALSE),0))</f>
        <v>1</v>
      </c>
      <c r="UE35" s="111">
        <f>IF(EN35="",0,IFERROR(VLOOKUP(EN30&amp;EN31&amp;EN32&amp;EN33&amp;EN34&amp;EN35,General!I:J,2,FALSE),0))</f>
        <v>-1</v>
      </c>
      <c r="UF35" s="111">
        <f>IF(EQ35="",0,IFERROR(VLOOKUP(EQ30&amp;EQ31&amp;EQ32&amp;EQ33&amp;EQ34&amp;EQ35,General!I:J,2,FALSE),0))</f>
        <v>1</v>
      </c>
      <c r="UG35" s="111">
        <f>IF(ET35="",0,IFERROR(VLOOKUP(ET30&amp;ET31&amp;ET32&amp;ET33&amp;ET34&amp;ET35,General!I:J,2,FALSE),0))</f>
        <v>1</v>
      </c>
      <c r="UH35" s="111">
        <f>IF(EW35="",0,IFERROR(VLOOKUP(EW30&amp;EW31&amp;EW32&amp;EW33&amp;EW34&amp;EW35,General!I:J,2,FALSE),0))</f>
        <v>-1</v>
      </c>
      <c r="UI35" s="111">
        <f>IF(EZ35="",0,IFERROR(VLOOKUP(EZ30&amp;EZ31&amp;EZ32&amp;EZ33&amp;EZ34&amp;EZ35,General!I:J,2,FALSE),0))</f>
        <v>-1</v>
      </c>
      <c r="UJ35" s="111">
        <f>IF(FC35="",0,IFERROR(VLOOKUP(FC30&amp;FC31&amp;FC32&amp;FC33&amp;FC34&amp;FC35,General!I:J,2,FALSE),0))</f>
        <v>-1</v>
      </c>
      <c r="UK35" s="111">
        <f>IF(FF35="",0,IFERROR(VLOOKUP(FF30&amp;FF31&amp;FF32&amp;FF33&amp;FF34&amp;FF35,General!I:J,2,FALSE),0))</f>
        <v>1</v>
      </c>
      <c r="UL35" s="111">
        <f>IF(FI35="",0,IFERROR(VLOOKUP(FI30&amp;FI31&amp;FI32&amp;FI33&amp;FI34&amp;FI35,General!I:J,2,FALSE),0))</f>
        <v>-1</v>
      </c>
      <c r="UM35" s="111">
        <f>IF(FL35="",0,IFERROR(VLOOKUP(FL30&amp;FL31&amp;FL32&amp;FL33&amp;FL34&amp;FL35,General!I:J,2,FALSE),0))</f>
        <v>1</v>
      </c>
      <c r="UN35" s="111">
        <f>IF(FO35="",0,IFERROR(VLOOKUP(FO30&amp;FO31&amp;FO32&amp;FO33&amp;FO34&amp;FO35,General!I:J,2,FALSE),0))</f>
        <v>-1</v>
      </c>
      <c r="UO35" s="111">
        <f>IF(FR35="",0,IFERROR(VLOOKUP(FR30&amp;FR31&amp;FR32&amp;FR33&amp;FR34&amp;FR35,General!I:J,2,FALSE),0))</f>
        <v>-1</v>
      </c>
      <c r="UP35" s="111">
        <f>IF(FU35="",0,IFERROR(VLOOKUP(FU30&amp;FU31&amp;FU32&amp;FU33&amp;FU34&amp;FU35,General!I:J,2,FALSE),0))</f>
        <v>1</v>
      </c>
      <c r="UQ35" s="111">
        <f>IF(FX35="",0,IFERROR(VLOOKUP(FX30&amp;FX31&amp;FX32&amp;FX33&amp;FX34&amp;FX35,General!I:J,2,FALSE),0))</f>
        <v>1</v>
      </c>
      <c r="UR35" s="111">
        <f>IF(GA35="",0,IFERROR(VLOOKUP(GA30&amp;GA31&amp;GA32&amp;GA33&amp;GA34&amp;GA35,General!I:J,2,FALSE),0))</f>
        <v>-1</v>
      </c>
      <c r="US35" s="111">
        <f>IF(GD35="",0,IFERROR(VLOOKUP(GD30&amp;GD31&amp;GD32&amp;GD33&amp;GD34&amp;GD35,General!I:J,2,FALSE),0))</f>
        <v>1</v>
      </c>
      <c r="UT35" s="111">
        <f>IF(GG35="",0,IFERROR(VLOOKUP(GG30&amp;GG31&amp;GG32&amp;GG33&amp;GG34&amp;GG35,General!I:J,2,FALSE),0))</f>
        <v>1</v>
      </c>
      <c r="UU35" s="111">
        <f>IF(GJ35="",0,IFERROR(VLOOKUP(GJ30&amp;GJ31&amp;GJ32&amp;GJ33&amp;GJ34&amp;GJ35,General!I:J,2,FALSE),0))</f>
        <v>-1</v>
      </c>
      <c r="UV35" s="111">
        <f>IF(GM35="",0,IFERROR(VLOOKUP(GM30&amp;GM31&amp;GM32&amp;GM33&amp;GM34&amp;GM35,General!I:J,2,FALSE),0))</f>
        <v>1</v>
      </c>
      <c r="UW35" s="111">
        <f>IF(GP35="",0,IFERROR(VLOOKUP(GP30&amp;GP31&amp;GP32&amp;GP33&amp;GP34&amp;GP35,General!I:J,2,FALSE),0))</f>
        <v>1</v>
      </c>
      <c r="UX35" s="111">
        <f>IF(GS35="",0,IFERROR(VLOOKUP(GS30&amp;GS31&amp;GS32&amp;GS33&amp;GS34&amp;GS35,General!I:J,2,FALSE),0))</f>
        <v>-1</v>
      </c>
      <c r="UY35" s="111">
        <f>IF(GV35="",0,IFERROR(VLOOKUP(GV30&amp;GV31&amp;GV32&amp;GV33&amp;GV34&amp;GV35,General!I:J,2,FALSE),0))</f>
        <v>-1</v>
      </c>
      <c r="UZ35" s="111">
        <f>IF(GY35="",0,IFERROR(VLOOKUP(GY30&amp;GY31&amp;GY32&amp;GY33&amp;GY34&amp;GY35,General!I:J,2,FALSE),0))</f>
        <v>-1</v>
      </c>
      <c r="VA35" s="111">
        <f>IF(HB35="",0,IFERROR(VLOOKUP(HB30&amp;HB31&amp;HB32&amp;HB33&amp;HB34&amp;HB35,General!I:J,2,FALSE),0))</f>
        <v>1</v>
      </c>
      <c r="VB35" s="111">
        <f>IF(HE35="",0,IFERROR(VLOOKUP(HE30&amp;HE31&amp;HE32&amp;HE33&amp;HE34&amp;HE35,General!I:J,2,FALSE),0))</f>
        <v>-1</v>
      </c>
      <c r="VC35" s="111">
        <f>IF(HH35="",0,IFERROR(VLOOKUP(HH30&amp;HH31&amp;HH32&amp;HH33&amp;HH34&amp;HH35,General!I:J,2,FALSE),0))</f>
        <v>1</v>
      </c>
      <c r="VD35" s="111">
        <f>IF(HK35="",0,IFERROR(VLOOKUP(HK30&amp;HK31&amp;HK32&amp;HK33&amp;HK34&amp;HK35,General!I:J,2,FALSE),0))</f>
        <v>-1</v>
      </c>
      <c r="VE35" s="111">
        <f>IF(HN35="",0,IFERROR(VLOOKUP(HN30&amp;HN31&amp;HN32&amp;HN33&amp;HN34&amp;HN35,General!I:J,2,FALSE),0))</f>
        <v>-1</v>
      </c>
      <c r="VF35" s="111">
        <f>IF(HQ35="",0,IFERROR(VLOOKUP(HQ30&amp;HQ31&amp;HQ32&amp;HQ33&amp;HQ34&amp;HQ35,General!I:J,2,FALSE),0))</f>
        <v>1</v>
      </c>
      <c r="VG35" s="111">
        <f>IF(HT35="",0,IFERROR(VLOOKUP(HT30&amp;HT31&amp;HT32&amp;HT33&amp;HT34&amp;HT35,General!I:J,2,FALSE),0))</f>
        <v>1</v>
      </c>
      <c r="VH35" s="111">
        <f>IF(HW35="",0,IFERROR(VLOOKUP(HW30&amp;HW31&amp;HW32&amp;HW33&amp;HW34&amp;HW35,General!I:J,2,FALSE),0))</f>
        <v>-1</v>
      </c>
      <c r="VI35" s="111">
        <f>IF(HZ35="",0,IFERROR(VLOOKUP(HZ30&amp;HZ31&amp;HZ32&amp;HZ33&amp;HZ34&amp;HZ35,General!I:J,2,FALSE),0))</f>
        <v>1</v>
      </c>
      <c r="VJ35" s="111">
        <f>IF(FF35="",0,IFERROR(VLOOKUP(FF30&amp;FF31&amp;FF32&amp;FF33&amp;FF34&amp;FF35,General!I:J,2,FALSE),0))</f>
        <v>1</v>
      </c>
      <c r="VK35" s="111">
        <f>IF(FI35="",0,IFERROR(VLOOKUP(FI30&amp;FI31&amp;FI32&amp;FI33&amp;FI34&amp;FI35,General!I:J,2,FALSE),0))</f>
        <v>-1</v>
      </c>
      <c r="VL35" s="111">
        <f>IF(II35="",0,IFERROR(VLOOKUP(II30&amp;II31&amp;II32&amp;II33&amp;II34&amp;II35,General!I:J,2,FALSE),0))</f>
        <v>-1</v>
      </c>
      <c r="VM35" s="111">
        <f>IF(IL35="",0,IFERROR(VLOOKUP(IL30&amp;IL31&amp;IL32&amp;IL33&amp;IL34&amp;IL35,General!I:J,2,FALSE),0))</f>
        <v>-1</v>
      </c>
      <c r="VN35" s="111">
        <f>IF(IO35="",0,IFERROR(VLOOKUP(IO30&amp;IO31&amp;IO32&amp;IO33&amp;IO34&amp;IO35,General!I:J,2,FALSE),0))</f>
        <v>1</v>
      </c>
      <c r="VO35" s="111">
        <f>IF(IR35="",0,IFERROR(VLOOKUP(IR30&amp;IR31&amp;IR32&amp;IR33&amp;IR34&amp;IR35,General!I:J,2,FALSE),0))</f>
        <v>1</v>
      </c>
      <c r="VP35" s="111">
        <f>IF(IU35="",0,IFERROR(VLOOKUP(IU30&amp;IU31&amp;IU32&amp;IU33&amp;IU34&amp;IU35,General!I:J,2,FALSE),0))</f>
        <v>-1</v>
      </c>
      <c r="VQ35" s="111">
        <f>IF(IX35="",0,IFERROR(VLOOKUP(IX30&amp;IX31&amp;IX32&amp;IX33&amp;IX34&amp;IX35,General!I:J,2,FALSE),0))</f>
        <v>-1</v>
      </c>
      <c r="VR35" s="111">
        <f>IF(JA35="",0,IFERROR(VLOOKUP(JA30&amp;JA31&amp;JA32&amp;JA33&amp;JA34&amp;JA35,General!I:J,2,FALSE),0))</f>
        <v>-1</v>
      </c>
      <c r="VS35" s="111">
        <f>IF(JD35="",0,IFERROR(VLOOKUP(JD30&amp;JD31&amp;JD32&amp;JD33&amp;JD34&amp;JD35,General!I:J,2,FALSE),0))</f>
        <v>1</v>
      </c>
      <c r="VT35" s="111">
        <f>IF(JG35="",0,IFERROR(VLOOKUP(JG30&amp;JG31&amp;JG32&amp;JG33&amp;JG34&amp;JG35,General!I:J,2,FALSE),0))</f>
        <v>-1</v>
      </c>
      <c r="VU35" s="111">
        <f>IF(JJ35="",0,IFERROR(VLOOKUP(JJ30&amp;JJ31&amp;JJ32&amp;JJ33&amp;JJ34&amp;JJ35,General!I:J,2,FALSE),0))</f>
        <v>1</v>
      </c>
      <c r="VV35" s="111">
        <f>IF(JM35="",0,IFERROR(VLOOKUP(JM30&amp;JM31&amp;JM32&amp;JM33&amp;JM34&amp;JM35,General!I:J,2,FALSE),0))</f>
        <v>-1</v>
      </c>
      <c r="VW35" s="111">
        <f>IF(JP35="",0,IFERROR(VLOOKUP(JP30&amp;JP31&amp;JP32&amp;JP33&amp;JP34&amp;JP35,General!I:J,2,FALSE),0))</f>
        <v>-1</v>
      </c>
      <c r="VX35" s="111">
        <f>IF(JS35="",0,IFERROR(VLOOKUP(JS30&amp;JS31&amp;JS32&amp;JS33&amp;JS34&amp;JS35,General!I:J,2,FALSE),0))</f>
        <v>1</v>
      </c>
      <c r="VY35" s="111">
        <f>IF(JV35="",0,IFERROR(VLOOKUP(JV30&amp;JV31&amp;JV32&amp;JV33&amp;JV34&amp;JV35,General!I:J,2,FALSE),0))</f>
        <v>1</v>
      </c>
      <c r="VZ35" s="111">
        <f>IF(JY35="",0,IFERROR(VLOOKUP(JY30&amp;JY31&amp;JY32&amp;JY33&amp;JY34&amp;JY35,General!I:J,2,FALSE),0))</f>
        <v>-1</v>
      </c>
      <c r="WA35" s="111">
        <f>IF(KB35="",0,IFERROR(VLOOKUP(KB30&amp;KB31&amp;KB32&amp;KB33&amp;KB34&amp;KB35,General!I:J,2,FALSE),0))</f>
        <v>1</v>
      </c>
      <c r="WB35" s="111">
        <f>IF(KE35="",0,IFERROR(VLOOKUP(KE30&amp;KE31&amp;KE32&amp;KE33&amp;KE34&amp;KE35,General!I:J,2,FALSE),0))</f>
        <v>1</v>
      </c>
      <c r="WC35" s="111">
        <f>IF(KH35="",0,IFERROR(VLOOKUP(KH30&amp;KH31&amp;KH32&amp;KH33&amp;KH34&amp;KH35,General!I:J,2,FALSE),0))</f>
        <v>-1</v>
      </c>
      <c r="WD35" s="111">
        <f>IF(KK35="",0,IFERROR(VLOOKUP(KK30&amp;KK31&amp;KK32&amp;KK33&amp;KK34&amp;KK35,General!I:J,2,FALSE),0))</f>
        <v>1</v>
      </c>
      <c r="WE35" s="111">
        <f>IF(KN35="",0,IFERROR(VLOOKUP(KN30&amp;KN31&amp;KN32&amp;KN33&amp;KN34&amp;KN35,General!I:J,2,FALSE),0))</f>
        <v>-1</v>
      </c>
      <c r="WF35" s="111">
        <f>IF(KQ35="",0,IFERROR(VLOOKUP(KQ30&amp;KQ31&amp;KQ32&amp;KQ33&amp;KQ34&amp;KQ35,General!I:J,2,FALSE),0))</f>
        <v>1</v>
      </c>
      <c r="WG35" s="111">
        <f>IF(KT35="",0,IFERROR(VLOOKUP(KT30&amp;KT31&amp;KT32&amp;KT33&amp;KT34&amp;KT35,General!I:J,2,FALSE),0))</f>
        <v>1</v>
      </c>
      <c r="WH35" s="111">
        <f>IF(KW35="",0,IFERROR(VLOOKUP(KW30&amp;KW31&amp;KW32&amp;KW33&amp;KW34&amp;KW35,General!I:J,2,FALSE),0))</f>
        <v>-1</v>
      </c>
      <c r="WI35" s="111">
        <f>IF(KZ35="",0,IFERROR(VLOOKUP(KZ30&amp;KZ31&amp;KZ32&amp;KZ33&amp;KZ34&amp;KZ35,General!I:J,2,FALSE),0))</f>
        <v>-1</v>
      </c>
      <c r="WJ35" s="111">
        <f>IF(LC35="",0,IFERROR(VLOOKUP(LC30&amp;LC31&amp;LC32&amp;LC33&amp;LC34&amp;LC35,General!I:J,2,FALSE),0))</f>
        <v>-1</v>
      </c>
      <c r="WK35" s="111">
        <f>IF(LF35="",0,IFERROR(VLOOKUP(LF30&amp;LF31&amp;LF32&amp;LF33&amp;LF34&amp;LF35,General!I:J,2,FALSE),0))</f>
        <v>-1</v>
      </c>
      <c r="WL35" s="111">
        <f>IF(LI35="",0,IFERROR(VLOOKUP(LI30&amp;LI31&amp;LI32&amp;LI33&amp;LI34&amp;LI35,General!I:J,2,FALSE),0))</f>
        <v>-1</v>
      </c>
      <c r="WM35" s="111">
        <f>IF(LL35="",0,IFERROR(VLOOKUP(LL30&amp;LL31&amp;LL32&amp;LL33&amp;LL34&amp;LL35,General!I:J,2,FALSE),0))</f>
        <v>1</v>
      </c>
      <c r="WN35" s="111">
        <f>IF(LO35="",0,IFERROR(VLOOKUP(LO30&amp;LO31&amp;LO32&amp;LO33&amp;LO34&amp;LO35,General!I:J,2,FALSE),0))</f>
        <v>-1</v>
      </c>
      <c r="WO35" s="111">
        <f>IF(LR35="",0,IFERROR(VLOOKUP(LR30&amp;LR31&amp;LR32&amp;LR33&amp;LR34&amp;LR35,General!I:J,2,FALSE),0))</f>
        <v>-1</v>
      </c>
      <c r="WP35" s="111">
        <f>IF(LU35="",0,IFERROR(VLOOKUP(LU30&amp;LU31&amp;LU32&amp;LU33&amp;LU34&amp;LU35,General!I:J,2,FALSE),0))</f>
        <v>1</v>
      </c>
      <c r="WQ35" s="111">
        <f>IF(LX35="",0,IFERROR(VLOOKUP(LX30&amp;LX31&amp;LX32&amp;LX33&amp;LX34&amp;LX35,General!I:J,2,FALSE),0))</f>
        <v>-1</v>
      </c>
      <c r="WR35" s="111">
        <f>IF(MA35="",0,IFERROR(VLOOKUP(MA30&amp;MA31&amp;MA32&amp;MA33&amp;MA34&amp;MA35,General!I:J,2,FALSE),0))</f>
        <v>-1</v>
      </c>
      <c r="WS35" s="111">
        <f>IF(MD35="",0,IFERROR(VLOOKUP(MD30&amp;MD31&amp;MD32&amp;MD33&amp;MD34&amp;MD35,General!I:J,2,FALSE),0))</f>
        <v>1</v>
      </c>
      <c r="WT35" s="111">
        <f>IF(MG35="",0,IFERROR(VLOOKUP(MG30&amp;MG31&amp;MG32&amp;MG33&amp;MG34&amp;MG35,General!I:J,2,FALSE),0))</f>
        <v>1</v>
      </c>
      <c r="WU35" s="111">
        <f>IF(MJ35="",0,IFERROR(VLOOKUP(MJ30&amp;MJ31&amp;MJ32&amp;MJ33&amp;MJ34&amp;MJ35,General!I:J,2,FALSE),0))</f>
        <v>-1</v>
      </c>
      <c r="WV35" s="111">
        <f>IF(MM35="",0,IFERROR(VLOOKUP(MM30&amp;MM31&amp;MM32&amp;MM33&amp;MM34&amp;MM35,General!I:J,2,FALSE),0))</f>
        <v>1</v>
      </c>
      <c r="WW35" s="111">
        <f>IF(MP35="",0,IFERROR(VLOOKUP(MP30&amp;MP31&amp;MP32&amp;MP33&amp;MP34&amp;MP35,General!I:J,2,FALSE),0))</f>
        <v>-1</v>
      </c>
      <c r="WX35" s="111">
        <f>IF(MS35="",0,IFERROR(VLOOKUP(MS30&amp;MS31&amp;MS32&amp;MS33&amp;MS34&amp;MS35,General!I:J,2,FALSE),0))</f>
        <v>1</v>
      </c>
      <c r="WY35" s="111">
        <f>IF(MV35="",0,IFERROR(VLOOKUP(MV30&amp;MV31&amp;MV32&amp;MV33&amp;MV34&amp;MV35,General!I:J,2,FALSE),0))</f>
        <v>1</v>
      </c>
      <c r="WZ35" s="111">
        <f>IF(MY35="",0,IFERROR(VLOOKUP(MY30&amp;MY31&amp;MY32&amp;MY33&amp;MY34&amp;MY35,General!I:J,2,FALSE),0))</f>
        <v>-1</v>
      </c>
      <c r="XA35" s="111">
        <f>IF(NB35="",0,IFERROR(VLOOKUP(NB30&amp;NB31&amp;NB32&amp;NB33&amp;NB34&amp;NB35,General!I:J,2,FALSE),0))</f>
        <v>-1</v>
      </c>
      <c r="XB35" s="111">
        <f>IF(NE35="",0,IFERROR(VLOOKUP(NE30&amp;NE31&amp;NE32&amp;NE33&amp;NE34&amp;NE35,General!I:J,2,FALSE),0))</f>
        <v>-1</v>
      </c>
      <c r="XC35" s="111">
        <f>IF(NH35="",0,IFERROR(VLOOKUP(NH30&amp;NH31&amp;NH32&amp;NH33&amp;NH34&amp;NH35,General!I:J,2,FALSE),0))</f>
        <v>1</v>
      </c>
      <c r="XD35" s="111">
        <f>IF(NK35="",0,IFERROR(VLOOKUP(NK30&amp;NK31&amp;NK32&amp;NK33&amp;NK34&amp;NK35,General!I:J,2,FALSE),0))</f>
        <v>-1</v>
      </c>
      <c r="XE35" s="109">
        <f>IF(NN35="",0,IFERROR(VLOOKUP(NN30&amp;NN31&amp;NN32&amp;NN33&amp;NN34&amp;NN35,General!I:J,2,FALSE),0))</f>
        <v>-1</v>
      </c>
      <c r="XF35" s="155">
        <f>IF(EB35="",0,IFERROR(VLOOKUP(EB30&amp;EB31&amp;EB32&amp;EB33&amp;EB34&amp;EB35,General!I:J,2,FALSE),0))</f>
        <v>1</v>
      </c>
      <c r="XG35" s="109">
        <v>0</v>
      </c>
      <c r="XH35" s="114" t="str">
        <f t="shared" si="486"/>
        <v/>
      </c>
      <c r="XI35" s="114" t="str">
        <f t="shared" ca="1" si="342"/>
        <v>N</v>
      </c>
      <c r="XJ35" s="114" t="str">
        <f t="shared" ca="1" si="343"/>
        <v>N</v>
      </c>
      <c r="XK35" s="114" t="str">
        <f t="shared" si="344"/>
        <v>N</v>
      </c>
      <c r="XL35" s="114" t="str">
        <f t="shared" si="345"/>
        <v/>
      </c>
      <c r="XM35" s="150" t="str">
        <f t="shared" si="346"/>
        <v/>
      </c>
      <c r="XN35" s="114" t="str">
        <f t="shared" si="347"/>
        <v/>
      </c>
      <c r="XO35" s="114" t="str">
        <f t="shared" si="348"/>
        <v/>
      </c>
      <c r="XP35" s="114" t="str">
        <f t="shared" si="349"/>
        <v/>
      </c>
      <c r="XQ35" s="114" t="str">
        <f t="shared" si="350"/>
        <v/>
      </c>
      <c r="XR35" s="114" t="str">
        <f t="shared" si="351"/>
        <v/>
      </c>
      <c r="XS35" s="114">
        <f t="shared" si="3"/>
        <v>4</v>
      </c>
      <c r="XT35" s="114" t="str">
        <f t="shared" si="4"/>
        <v/>
      </c>
      <c r="XU35" s="114" t="str">
        <f t="shared" si="540"/>
        <v>20123</v>
      </c>
      <c r="XV35" s="114" t="str">
        <f t="shared" si="540"/>
        <v>01000</v>
      </c>
      <c r="XW35" s="114" t="str">
        <f t="shared" si="487"/>
        <v>120123</v>
      </c>
      <c r="XX35" s="114" t="str">
        <f t="shared" si="487"/>
        <v>001000</v>
      </c>
      <c r="XY35" s="114" t="str">
        <f t="shared" si="488"/>
        <v>P</v>
      </c>
      <c r="XZ35" s="114" t="str">
        <f t="shared" si="489"/>
        <v>P</v>
      </c>
      <c r="YA35" s="114" t="str">
        <f t="shared" ca="1" si="353"/>
        <v/>
      </c>
      <c r="YB35" s="114" t="str">
        <f t="shared" ca="1" si="354"/>
        <v/>
      </c>
      <c r="YC35" s="114" t="str">
        <f t="shared" ca="1" si="355"/>
        <v>1</v>
      </c>
      <c r="YD35" s="114" t="str">
        <f t="shared" ca="1" si="356"/>
        <v/>
      </c>
      <c r="YE35" s="114" t="str">
        <f t="shared" si="357"/>
        <v>0</v>
      </c>
      <c r="YF35" s="114" t="str">
        <f t="shared" si="358"/>
        <v/>
      </c>
      <c r="YG35" s="114" t="str">
        <f t="shared" ca="1" si="490"/>
        <v/>
      </c>
      <c r="YH35" s="114" t="str">
        <f t="shared" ca="1" si="491"/>
        <v/>
      </c>
      <c r="YI35" s="114" t="str">
        <f t="shared" si="492"/>
        <v/>
      </c>
      <c r="YJ35" s="114" t="str">
        <f t="shared" si="359"/>
        <v/>
      </c>
      <c r="YK35" s="114"/>
      <c r="YL35" s="114">
        <v>0</v>
      </c>
      <c r="YM35" s="114">
        <v>0</v>
      </c>
      <c r="YN35" s="114">
        <v>0</v>
      </c>
      <c r="YO35" s="114">
        <v>0</v>
      </c>
      <c r="YP35" s="114">
        <v>1</v>
      </c>
      <c r="YQ35" s="98"/>
      <c r="YR35" s="114">
        <v>0</v>
      </c>
      <c r="YS35" s="114">
        <v>0</v>
      </c>
      <c r="YU35" s="151">
        <f>LARGE(NS35:RN35,1)</f>
        <v>10</v>
      </c>
      <c r="YV35" s="1">
        <f>LARGE(NS35:RN35,2)</f>
        <v>10</v>
      </c>
      <c r="YW35" s="1">
        <f>LARGE(NS35:RN35,3)</f>
        <v>10</v>
      </c>
      <c r="YX35" s="1">
        <f>LARGE(NS35:RN35,4)</f>
        <v>10</v>
      </c>
      <c r="YY35" s="1">
        <f>LARGE(NS35:RN35,5)</f>
        <v>10</v>
      </c>
      <c r="YZ35" s="1" t="str">
        <f>IF(M34="","",INDEX($NS$4:$RN$4,MATCH(YU34,$NS34:$RN34,0)))</f>
        <v>ED</v>
      </c>
      <c r="ZA35" s="1" t="str">
        <f>IF(M34="","",INDEX($NS$4:$RN$4,MATCH(YV34,$NS34:$RN34,0)))</f>
        <v>ED</v>
      </c>
      <c r="ZB35" s="1" t="str">
        <f>IF(M34="","",INDEX($NS$4:$RN$4,MATCH(YW34,$NS34:$RN34,0)))</f>
        <v>ED</v>
      </c>
      <c r="ZC35" s="1" t="str">
        <f>IF(M34="","",INDEX($NS$4:$RN$4,MATCH(YX34,$NS34:$RN34,0)))</f>
        <v>ED</v>
      </c>
      <c r="ZD35" s="1" t="str">
        <f>IF(M34="","",INDEX($NS$4:$RN$4,MATCH(YY34,$NS34:$RN34,0)))</f>
        <v>ED</v>
      </c>
      <c r="ZE35" s="1" t="str" cm="1">
        <f t="array" aca="1" ref="ZE35" ca="1">IF(INDIRECT(VLOOKUP(ZE34,General!AC:AE,3,FALSE)&amp;RO34)&gt;=9,ZE34,YZ35)</f>
        <v>GF</v>
      </c>
      <c r="ZF35" s="1" t="str" cm="1">
        <f t="array" aca="1" ref="ZF35" ca="1">IF(AND(INDIRECT(VLOOKUP(ZF34,General!AC:AE,3,FALSE)&amp;RO34)&gt;1,ZF34&lt;&gt;ZE35),ZF34,IF(YZ35&lt;&gt;ZE35,YZ35,IF(AND(YZ35=ZA35,YZ35=ZB35),ZC35,IF(YZ35=ZA35,ZB35,ZA35))))</f>
        <v>DX</v>
      </c>
      <c r="ZG35" s="1" t="str">
        <f t="shared" si="503"/>
        <v>CT</v>
      </c>
      <c r="ZH35" s="1" t="str" cm="1">
        <f t="array" aca="1" ref="ZH35" ca="1">INDIRECT(ZE35&amp;RO35)</f>
        <v>P</v>
      </c>
      <c r="ZI35" s="1" t="str" cm="1">
        <f t="array" aca="1" ref="ZI35" ca="1">INDIRECT(ZF35&amp;RO35)</f>
        <v>B</v>
      </c>
      <c r="ZJ35" s="1" t="str" cm="1">
        <f t="array" aca="1" ref="ZJ35" ca="1">INDIRECT(ZG35&amp;RO35)</f>
        <v>B</v>
      </c>
      <c r="ZK35" s="1" t="str">
        <f ca="1">VLOOKUP(ZE35,General!AF:AG,2,FALSE)</f>
        <v>S37</v>
      </c>
      <c r="ZL35" s="1" t="str">
        <f ca="1">VLOOKUP(ZF35,General!AF:AG,2,FALSE)</f>
        <v xml:space="preserve">L5O </v>
      </c>
      <c r="ZM35" s="1" t="str">
        <f>VLOOKUP(ZG35,General!AF:AG,2,FALSE)</f>
        <v>T</v>
      </c>
      <c r="ZN35" s="1" t="str">
        <f t="shared" ca="1" si="504"/>
        <v>Y</v>
      </c>
      <c r="ZO35" s="1" t="str">
        <f t="shared" ca="1" si="505"/>
        <v>Y</v>
      </c>
      <c r="ZP35" s="1" t="str">
        <f t="shared" si="506"/>
        <v>Y</v>
      </c>
      <c r="ZR35" s="1">
        <f t="shared" si="1"/>
        <v>1</v>
      </c>
    </row>
    <row r="36" spans="1:694" ht="15.75" thickBot="1">
      <c r="A36" s="1">
        <v>22</v>
      </c>
      <c r="B36" s="9" t="str">
        <f t="shared" ca="1" si="509"/>
        <v>P1</v>
      </c>
      <c r="C36" s="54" t="str">
        <f t="shared" ca="1" si="510"/>
        <v/>
      </c>
      <c r="D36" s="49" t="str">
        <f t="shared" ca="1" si="511"/>
        <v>B</v>
      </c>
      <c r="E36" s="50" t="str">
        <f t="shared" ca="1" si="511"/>
        <v/>
      </c>
      <c r="F36" s="8" t="str">
        <f t="shared" ca="1" si="512"/>
        <v>W</v>
      </c>
      <c r="H36" s="57" t="str">
        <f t="shared" ca="1" si="549"/>
        <v/>
      </c>
      <c r="I36" s="49" t="str">
        <f t="shared" ca="1" si="550"/>
        <v>B</v>
      </c>
      <c r="J36" s="50" t="str">
        <f t="shared" ca="1" si="550"/>
        <v/>
      </c>
      <c r="K36" s="8" t="str">
        <f t="shared" ca="1" si="551"/>
        <v>W</v>
      </c>
      <c r="L36" s="32"/>
      <c r="M36" s="68" t="s">
        <v>5</v>
      </c>
      <c r="O36" s="11">
        <v>0</v>
      </c>
      <c r="P36" s="12">
        <v>0</v>
      </c>
      <c r="Q36" s="23">
        <v>0</v>
      </c>
      <c r="R36" s="48">
        <v>0</v>
      </c>
      <c r="S36" s="48">
        <f t="shared" ca="1" si="513"/>
        <v>1</v>
      </c>
      <c r="T36" s="65" t="str">
        <f t="shared" ca="1" si="514"/>
        <v/>
      </c>
      <c r="U36" s="4">
        <f ca="1">IF(M36="","",IF(B36="NB",U35,IF(T36="",SUM($T$5:$T36)+S36,SUM($T$5:$T36))))</f>
        <v>45</v>
      </c>
      <c r="V36" s="61" t="str">
        <f t="shared" ca="1" si="0"/>
        <v/>
      </c>
      <c r="W36" s="35">
        <f t="shared" ca="1" si="515"/>
        <v>1</v>
      </c>
      <c r="X36" s="37" t="str">
        <f t="shared" ca="1" si="516"/>
        <v>W</v>
      </c>
      <c r="Y36" s="9" t="str">
        <f t="shared" ca="1" si="16"/>
        <v>D</v>
      </c>
      <c r="Z36" s="4" t="str">
        <f t="shared" ca="1" si="17"/>
        <v>C</v>
      </c>
      <c r="AA36" s="4" t="str">
        <f t="shared" si="18"/>
        <v>C</v>
      </c>
      <c r="AB36" s="4" t="str">
        <f t="shared" ca="1" si="494"/>
        <v>W</v>
      </c>
      <c r="AC36" s="4" t="str">
        <f t="shared" ca="1" si="495"/>
        <v>L</v>
      </c>
      <c r="AD36" s="4">
        <f t="shared" si="496"/>
        <v>0</v>
      </c>
      <c r="AE36" s="1" t="str">
        <f t="shared" ca="1" si="25"/>
        <v>B</v>
      </c>
      <c r="AF36" s="1" t="str">
        <f t="shared" ca="1" si="26"/>
        <v/>
      </c>
      <c r="AG36" s="1" t="str">
        <f t="shared" ca="1" si="497"/>
        <v>B</v>
      </c>
      <c r="AH36" s="1" t="str">
        <f t="shared" ca="1" si="27"/>
        <v/>
      </c>
      <c r="AI36" s="1" t="str">
        <f t="shared" ca="1" si="28"/>
        <v/>
      </c>
      <c r="AJ36" s="1" t="str">
        <f t="shared" ca="1" si="29"/>
        <v>B</v>
      </c>
      <c r="AK36" s="1">
        <f t="shared" ca="1" si="360"/>
        <v>1</v>
      </c>
      <c r="AL36" s="1">
        <f t="shared" ca="1" si="361"/>
        <v>0</v>
      </c>
      <c r="AM36" s="1">
        <f t="shared" ca="1" si="9"/>
        <v>10</v>
      </c>
      <c r="AN36" s="1">
        <f t="shared" ca="1" si="30"/>
        <v>1</v>
      </c>
      <c r="AO36" s="1" t="str">
        <f t="shared" ca="1" si="526"/>
        <v>S</v>
      </c>
      <c r="AP36" s="1" t="str">
        <f t="shared" ca="1" si="31"/>
        <v>Y</v>
      </c>
      <c r="AQ36" s="1" t="str">
        <f t="shared" si="32"/>
        <v>N</v>
      </c>
      <c r="AR36" s="1" t="str">
        <f t="shared" si="33"/>
        <v>N</v>
      </c>
      <c r="AS36" s="1">
        <f t="shared" ca="1" si="34"/>
        <v>1</v>
      </c>
      <c r="AT36" s="14" t="str">
        <f t="shared" ca="1" si="362"/>
        <v>N</v>
      </c>
      <c r="AU36" s="1" t="str">
        <f t="shared" ca="1" si="35"/>
        <v>N</v>
      </c>
      <c r="AV36" s="1" t="str">
        <f t="shared" ca="1" si="36"/>
        <v>N</v>
      </c>
      <c r="AW36" s="1" t="str">
        <f t="shared" ca="1" si="37"/>
        <v>N</v>
      </c>
      <c r="AX36" s="1" t="str">
        <f t="shared" si="38"/>
        <v/>
      </c>
      <c r="AY36" s="1" t="str">
        <f t="shared" ca="1" si="39"/>
        <v>B</v>
      </c>
      <c r="AZ36" s="1">
        <f t="shared" si="10"/>
        <v>5</v>
      </c>
      <c r="BA36" s="1" t="str">
        <f t="shared" si="11"/>
        <v/>
      </c>
      <c r="BB36" s="1" t="str">
        <f t="shared" si="538"/>
        <v>01234</v>
      </c>
      <c r="BC36" s="1" t="str">
        <f t="shared" si="538"/>
        <v>10000</v>
      </c>
      <c r="BD36" s="1" t="str">
        <f t="shared" si="363"/>
        <v>201234</v>
      </c>
      <c r="BE36" s="1" t="str">
        <f t="shared" si="363"/>
        <v>010000</v>
      </c>
      <c r="BF36" s="1" t="str">
        <f t="shared" si="364"/>
        <v>P</v>
      </c>
      <c r="BG36" s="1" t="str">
        <f t="shared" ca="1" si="41"/>
        <v>L4W</v>
      </c>
      <c r="BH36" s="1" t="str">
        <f t="shared" ca="1" si="365"/>
        <v>B</v>
      </c>
      <c r="BI36" s="1" t="str">
        <f t="shared" ca="1" si="42"/>
        <v>L</v>
      </c>
      <c r="BJ36" s="1" t="str">
        <f t="shared" ca="1" si="366"/>
        <v>B</v>
      </c>
      <c r="BK36" s="1" t="str">
        <f t="shared" ca="1" si="43"/>
        <v>0</v>
      </c>
      <c r="BL36" s="1" t="str">
        <f t="shared" ca="1" si="367"/>
        <v>B</v>
      </c>
      <c r="BM36" s="1">
        <f t="shared" ca="1" si="368"/>
        <v>1</v>
      </c>
      <c r="BN36" s="1">
        <f t="shared" ca="1" si="369"/>
        <v>1</v>
      </c>
      <c r="BO36" s="1">
        <f t="shared" ca="1" si="370"/>
        <v>1</v>
      </c>
      <c r="BR36" s="1">
        <f>General!A34</f>
        <v>0</v>
      </c>
      <c r="BS36" s="1">
        <f>General!B34</f>
        <v>0</v>
      </c>
      <c r="BT36" s="1">
        <f>General!C34</f>
        <v>0</v>
      </c>
      <c r="BU36" s="1">
        <f>General!D34</f>
        <v>0</v>
      </c>
      <c r="BW36" s="1" t="str">
        <f>General!F34</f>
        <v>LLLWW</v>
      </c>
      <c r="BX36" s="1">
        <f>General!G34</f>
        <v>1</v>
      </c>
      <c r="BZ36" s="1">
        <f t="shared" si="2"/>
        <v>1</v>
      </c>
      <c r="CA36" s="1" t="str">
        <f t="shared" ref="CA36" si="553">CH36</f>
        <v>P</v>
      </c>
      <c r="CB36" s="110" t="str">
        <f t="shared" si="44"/>
        <v>P</v>
      </c>
      <c r="CC36" s="111" t="str">
        <f t="shared" si="45"/>
        <v>Y</v>
      </c>
      <c r="CD36" s="109">
        <f t="shared" si="46"/>
        <v>-1</v>
      </c>
      <c r="CE36" s="110" t="str">
        <f t="shared" si="47"/>
        <v>B</v>
      </c>
      <c r="CF36" s="111" t="str">
        <f t="shared" si="48"/>
        <v>N</v>
      </c>
      <c r="CG36" s="109">
        <f t="shared" si="49"/>
        <v>1</v>
      </c>
      <c r="CH36" s="110" t="str">
        <f t="shared" si="50"/>
        <v>P</v>
      </c>
      <c r="CI36" s="111" t="str">
        <f t="shared" si="51"/>
        <v>Y</v>
      </c>
      <c r="CJ36" s="109">
        <f t="shared" si="52"/>
        <v>5</v>
      </c>
      <c r="CK36" s="110" t="str">
        <f t="shared" si="53"/>
        <v>B</v>
      </c>
      <c r="CL36" s="111" t="str">
        <f t="shared" si="54"/>
        <v>N</v>
      </c>
      <c r="CM36" s="109">
        <f t="shared" si="55"/>
        <v>-5</v>
      </c>
      <c r="CN36" s="110" t="str">
        <f t="shared" si="371"/>
        <v>B</v>
      </c>
      <c r="CO36" s="111" t="str">
        <f t="shared" si="56"/>
        <v>N</v>
      </c>
      <c r="CP36" s="109">
        <f t="shared" si="57"/>
        <v>-5</v>
      </c>
      <c r="CQ36" s="110" t="str">
        <f t="shared" si="58"/>
        <v>P</v>
      </c>
      <c r="CR36" s="111" t="str">
        <f t="shared" si="59"/>
        <v>Y</v>
      </c>
      <c r="CS36" s="109">
        <f t="shared" si="60"/>
        <v>1</v>
      </c>
      <c r="CT36" s="110" t="str">
        <f t="shared" si="61"/>
        <v>B</v>
      </c>
      <c r="CU36" s="111" t="str">
        <f t="shared" si="62"/>
        <v>N</v>
      </c>
      <c r="CV36" s="109">
        <f t="shared" si="63"/>
        <v>-1</v>
      </c>
      <c r="CW36" s="110" t="str">
        <f t="shared" si="64"/>
        <v>P</v>
      </c>
      <c r="CX36" s="111" t="str">
        <f t="shared" si="65"/>
        <v>Y</v>
      </c>
      <c r="CY36" s="112">
        <f t="shared" si="66"/>
        <v>5</v>
      </c>
      <c r="CZ36" s="110" t="str">
        <f t="shared" si="67"/>
        <v>P</v>
      </c>
      <c r="DA36" s="111" t="str">
        <f t="shared" si="68"/>
        <v>Y</v>
      </c>
      <c r="DB36" s="109">
        <f t="shared" si="69"/>
        <v>-3</v>
      </c>
      <c r="DC36" s="110" t="str">
        <f t="shared" si="70"/>
        <v>P</v>
      </c>
      <c r="DD36" s="111" t="str">
        <f t="shared" si="71"/>
        <v>Y</v>
      </c>
      <c r="DE36" s="109">
        <f t="shared" si="72"/>
        <v>5</v>
      </c>
      <c r="DF36" s="110" t="str">
        <f t="shared" si="73"/>
        <v>B</v>
      </c>
      <c r="DG36" s="111" t="str">
        <f t="shared" si="74"/>
        <v>N</v>
      </c>
      <c r="DH36" s="109">
        <f t="shared" si="75"/>
        <v>-5</v>
      </c>
      <c r="DI36" s="110" t="str">
        <f t="shared" si="76"/>
        <v>P</v>
      </c>
      <c r="DJ36" s="111" t="str">
        <f t="shared" si="77"/>
        <v>Y</v>
      </c>
      <c r="DK36" s="109">
        <f t="shared" si="78"/>
        <v>3</v>
      </c>
      <c r="DL36" s="110" t="str">
        <f t="shared" si="79"/>
        <v>B</v>
      </c>
      <c r="DM36" s="111" t="str">
        <f t="shared" si="80"/>
        <v>N</v>
      </c>
      <c r="DN36" s="109">
        <f t="shared" si="81"/>
        <v>-3</v>
      </c>
      <c r="DO36" s="110" t="str">
        <f t="shared" si="82"/>
        <v>P</v>
      </c>
      <c r="DP36" s="111" t="str">
        <f t="shared" si="83"/>
        <v>Y</v>
      </c>
      <c r="DQ36" s="109">
        <f t="shared" si="84"/>
        <v>-5</v>
      </c>
      <c r="DR36" s="110" t="str">
        <f t="shared" si="85"/>
        <v>B</v>
      </c>
      <c r="DS36" s="111" t="str">
        <f t="shared" si="86"/>
        <v>N</v>
      </c>
      <c r="DT36" s="109">
        <f t="shared" si="87"/>
        <v>5</v>
      </c>
      <c r="DU36" s="110" t="str">
        <f t="shared" si="88"/>
        <v>B</v>
      </c>
      <c r="DV36" s="111" t="str">
        <f t="shared" si="89"/>
        <v>N</v>
      </c>
      <c r="DW36" s="109">
        <f t="shared" si="90"/>
        <v>-9</v>
      </c>
      <c r="DX36" s="110" t="str">
        <f t="shared" si="91"/>
        <v>P</v>
      </c>
      <c r="DY36" s="111" t="str">
        <f t="shared" si="92"/>
        <v>Y</v>
      </c>
      <c r="DZ36" s="109">
        <f t="shared" si="93"/>
        <v>9</v>
      </c>
      <c r="EA36" s="110" t="str">
        <f t="shared" si="94"/>
        <v>B</v>
      </c>
      <c r="EB36" s="111" t="str">
        <f t="shared" si="95"/>
        <v>N</v>
      </c>
      <c r="EC36" s="109">
        <f t="shared" si="96"/>
        <v>3</v>
      </c>
      <c r="ED36" s="110" t="str">
        <f t="shared" si="372"/>
        <v>P</v>
      </c>
      <c r="EE36" s="111" t="str">
        <f t="shared" si="97"/>
        <v>Y</v>
      </c>
      <c r="EF36" s="109">
        <f t="shared" si="98"/>
        <v>10</v>
      </c>
      <c r="EG36" s="110" t="str">
        <f t="shared" si="99"/>
        <v>B</v>
      </c>
      <c r="EH36" s="111" t="str">
        <f t="shared" si="100"/>
        <v>N</v>
      </c>
      <c r="EI36" s="109">
        <f t="shared" si="101"/>
        <v>1</v>
      </c>
      <c r="EJ36" s="108" t="str">
        <f t="shared" si="102"/>
        <v>P</v>
      </c>
      <c r="EK36" s="111" t="str">
        <f t="shared" si="103"/>
        <v>Y</v>
      </c>
      <c r="EL36" s="109">
        <f t="shared" si="104"/>
        <v>-1</v>
      </c>
      <c r="EM36" s="110" t="str">
        <f t="shared" si="105"/>
        <v>B</v>
      </c>
      <c r="EN36" s="111" t="str">
        <f t="shared" si="106"/>
        <v>N</v>
      </c>
      <c r="EO36" s="109">
        <f t="shared" si="107"/>
        <v>1</v>
      </c>
      <c r="EP36" s="110" t="str">
        <f t="shared" si="373"/>
        <v>B</v>
      </c>
      <c r="EQ36" s="111" t="str">
        <f t="shared" si="108"/>
        <v>N</v>
      </c>
      <c r="ER36" s="109">
        <f t="shared" si="109"/>
        <v>-5</v>
      </c>
      <c r="ES36" s="110" t="str">
        <f t="shared" si="110"/>
        <v>P</v>
      </c>
      <c r="ET36" s="111" t="str">
        <f t="shared" si="111"/>
        <v>Y</v>
      </c>
      <c r="EU36" s="109">
        <f t="shared" si="112"/>
        <v>1</v>
      </c>
      <c r="EV36" s="110" t="str">
        <f t="shared" si="113"/>
        <v>B</v>
      </c>
      <c r="EW36" s="111" t="str">
        <f t="shared" si="114"/>
        <v>N</v>
      </c>
      <c r="EX36" s="109">
        <f t="shared" si="115"/>
        <v>-1</v>
      </c>
      <c r="EY36" s="110" t="str">
        <f t="shared" si="116"/>
        <v>P</v>
      </c>
      <c r="EZ36" s="111" t="str">
        <f t="shared" si="117"/>
        <v>Y</v>
      </c>
      <c r="FA36" s="112">
        <f t="shared" si="118"/>
        <v>5</v>
      </c>
      <c r="FB36" s="110" t="str">
        <f t="shared" si="119"/>
        <v>B</v>
      </c>
      <c r="FC36" s="111" t="str">
        <f t="shared" si="120"/>
        <v>N</v>
      </c>
      <c r="FD36" s="109">
        <f t="shared" si="121"/>
        <v>1</v>
      </c>
      <c r="FE36" s="110" t="str">
        <f t="shared" si="122"/>
        <v>P</v>
      </c>
      <c r="FF36" s="111" t="str">
        <f t="shared" si="123"/>
        <v>Y</v>
      </c>
      <c r="FG36" s="109">
        <f t="shared" si="124"/>
        <v>5</v>
      </c>
      <c r="FH36" s="110" t="str">
        <f t="shared" si="125"/>
        <v>B</v>
      </c>
      <c r="FI36" s="111" t="str">
        <f t="shared" si="126"/>
        <v>N</v>
      </c>
      <c r="FJ36" s="109">
        <f t="shared" si="127"/>
        <v>-5</v>
      </c>
      <c r="FK36" s="110" t="str">
        <f t="shared" si="128"/>
        <v>P</v>
      </c>
      <c r="FL36" s="111" t="str">
        <f t="shared" si="129"/>
        <v>Y</v>
      </c>
      <c r="FM36" s="109">
        <f t="shared" si="130"/>
        <v>3</v>
      </c>
      <c r="FN36" s="110" t="str">
        <f t="shared" si="131"/>
        <v>B</v>
      </c>
      <c r="FO36" s="111" t="str">
        <f t="shared" si="132"/>
        <v>N</v>
      </c>
      <c r="FP36" s="109">
        <f t="shared" si="133"/>
        <v>-3</v>
      </c>
      <c r="FQ36" s="110" t="str">
        <f t="shared" si="134"/>
        <v>P</v>
      </c>
      <c r="FR36" s="111" t="str">
        <f t="shared" si="135"/>
        <v>Y</v>
      </c>
      <c r="FS36" s="109">
        <f t="shared" si="136"/>
        <v>-5</v>
      </c>
      <c r="FT36" s="110" t="str">
        <f t="shared" si="137"/>
        <v>B</v>
      </c>
      <c r="FU36" s="111" t="str">
        <f t="shared" si="138"/>
        <v>N</v>
      </c>
      <c r="FV36" s="109">
        <f t="shared" si="139"/>
        <v>5</v>
      </c>
      <c r="FW36" s="110" t="str">
        <f t="shared" si="140"/>
        <v>B</v>
      </c>
      <c r="FX36" s="111" t="str">
        <f t="shared" si="141"/>
        <v>N</v>
      </c>
      <c r="FY36" s="109">
        <f t="shared" si="142"/>
        <v>-9</v>
      </c>
      <c r="FZ36" s="110" t="str">
        <f t="shared" si="143"/>
        <v>P</v>
      </c>
      <c r="GA36" s="111" t="str">
        <f t="shared" si="144"/>
        <v>Y</v>
      </c>
      <c r="GB36" s="109">
        <f t="shared" si="145"/>
        <v>9</v>
      </c>
      <c r="GC36" s="110" t="str">
        <f t="shared" si="146"/>
        <v>P</v>
      </c>
      <c r="GD36" s="111" t="str">
        <f t="shared" si="147"/>
        <v>Y</v>
      </c>
      <c r="GE36" s="109">
        <f t="shared" si="148"/>
        <v>-1</v>
      </c>
      <c r="GF36" s="110" t="str">
        <f t="shared" si="149"/>
        <v>P</v>
      </c>
      <c r="GG36" s="111" t="str">
        <f t="shared" si="150"/>
        <v>Y</v>
      </c>
      <c r="GH36" s="109">
        <f t="shared" si="151"/>
        <v>10</v>
      </c>
      <c r="GI36" s="110" t="str">
        <f t="shared" si="152"/>
        <v>B</v>
      </c>
      <c r="GJ36" s="111" t="str">
        <f t="shared" si="153"/>
        <v>N</v>
      </c>
      <c r="GK36" s="109">
        <f t="shared" si="154"/>
        <v>1</v>
      </c>
      <c r="GL36" s="110" t="str">
        <f t="shared" si="374"/>
        <v>B</v>
      </c>
      <c r="GM36" s="111" t="str">
        <f t="shared" si="155"/>
        <v>N</v>
      </c>
      <c r="GN36" s="109">
        <f t="shared" si="156"/>
        <v>-5</v>
      </c>
      <c r="GO36" s="110" t="str">
        <f t="shared" si="157"/>
        <v>P</v>
      </c>
      <c r="GP36" s="111" t="str">
        <f t="shared" si="158"/>
        <v>Y</v>
      </c>
      <c r="GQ36" s="109">
        <f t="shared" si="159"/>
        <v>1</v>
      </c>
      <c r="GR36" s="110" t="str">
        <f t="shared" si="160"/>
        <v>B</v>
      </c>
      <c r="GS36" s="111" t="str">
        <f t="shared" si="161"/>
        <v>N</v>
      </c>
      <c r="GT36" s="109">
        <f t="shared" si="162"/>
        <v>-1</v>
      </c>
      <c r="GU36" s="110" t="str">
        <f t="shared" si="163"/>
        <v>P</v>
      </c>
      <c r="GV36" s="111" t="str">
        <f t="shared" si="164"/>
        <v>Y</v>
      </c>
      <c r="GW36" s="112">
        <f t="shared" si="165"/>
        <v>5</v>
      </c>
      <c r="GX36" s="110" t="str">
        <f t="shared" si="166"/>
        <v>B</v>
      </c>
      <c r="GY36" s="111" t="str">
        <f t="shared" si="167"/>
        <v>N</v>
      </c>
      <c r="GZ36" s="109">
        <f t="shared" si="168"/>
        <v>1</v>
      </c>
      <c r="HA36" s="110" t="str">
        <f t="shared" si="169"/>
        <v>P</v>
      </c>
      <c r="HB36" s="111" t="str">
        <f t="shared" si="170"/>
        <v>Y</v>
      </c>
      <c r="HC36" s="109">
        <f t="shared" si="171"/>
        <v>5</v>
      </c>
      <c r="HD36" s="110" t="str">
        <f t="shared" si="172"/>
        <v>B</v>
      </c>
      <c r="HE36" s="111" t="str">
        <f t="shared" si="173"/>
        <v>N</v>
      </c>
      <c r="HF36" s="109">
        <f t="shared" si="174"/>
        <v>-5</v>
      </c>
      <c r="HG36" s="110" t="str">
        <f t="shared" si="175"/>
        <v>P</v>
      </c>
      <c r="HH36" s="111" t="str">
        <f t="shared" si="176"/>
        <v>Y</v>
      </c>
      <c r="HI36" s="109">
        <f t="shared" si="177"/>
        <v>3</v>
      </c>
      <c r="HJ36" s="110" t="str">
        <f t="shared" si="178"/>
        <v>B</v>
      </c>
      <c r="HK36" s="111" t="str">
        <f t="shared" si="179"/>
        <v>N</v>
      </c>
      <c r="HL36" s="109">
        <f t="shared" si="180"/>
        <v>-3</v>
      </c>
      <c r="HM36" s="110" t="str">
        <f t="shared" si="181"/>
        <v>P</v>
      </c>
      <c r="HN36" s="111" t="str">
        <f t="shared" si="182"/>
        <v>Y</v>
      </c>
      <c r="HO36" s="109">
        <f t="shared" si="183"/>
        <v>-5</v>
      </c>
      <c r="HP36" s="110" t="str">
        <f t="shared" si="184"/>
        <v>B</v>
      </c>
      <c r="HQ36" s="111" t="str">
        <f t="shared" si="185"/>
        <v>N</v>
      </c>
      <c r="HR36" s="109">
        <f t="shared" si="186"/>
        <v>5</v>
      </c>
      <c r="HS36" s="110" t="str">
        <f t="shared" si="187"/>
        <v>B</v>
      </c>
      <c r="HT36" s="111" t="str">
        <f t="shared" si="188"/>
        <v>N</v>
      </c>
      <c r="HU36" s="109">
        <f t="shared" si="189"/>
        <v>-9</v>
      </c>
      <c r="HV36" s="110" t="str">
        <f t="shared" si="190"/>
        <v>P</v>
      </c>
      <c r="HW36" s="111" t="str">
        <f t="shared" si="191"/>
        <v>Y</v>
      </c>
      <c r="HX36" s="109">
        <f t="shared" si="192"/>
        <v>9</v>
      </c>
      <c r="HY36" s="110" t="str">
        <f t="shared" si="193"/>
        <v>P</v>
      </c>
      <c r="HZ36" s="111" t="str">
        <f t="shared" si="194"/>
        <v>Y</v>
      </c>
      <c r="IA36" s="109">
        <f t="shared" si="195"/>
        <v>-1</v>
      </c>
      <c r="IB36" s="110" t="str">
        <f t="shared" si="196"/>
        <v>P</v>
      </c>
      <c r="IC36" s="111" t="str">
        <f t="shared" si="197"/>
        <v>Y</v>
      </c>
      <c r="ID36" s="109">
        <f t="shared" si="198"/>
        <v>5</v>
      </c>
      <c r="IE36" s="110" t="str">
        <f t="shared" si="199"/>
        <v>B</v>
      </c>
      <c r="IF36" s="111" t="str">
        <f t="shared" si="200"/>
        <v>N</v>
      </c>
      <c r="IG36" s="109">
        <f t="shared" si="201"/>
        <v>-5</v>
      </c>
      <c r="IH36" s="110" t="str">
        <f t="shared" si="202"/>
        <v>B</v>
      </c>
      <c r="II36" s="111" t="str">
        <f t="shared" si="203"/>
        <v>N</v>
      </c>
      <c r="IJ36" s="109">
        <f t="shared" si="204"/>
        <v>1</v>
      </c>
      <c r="IK36" s="110" t="str">
        <f t="shared" si="205"/>
        <v>B</v>
      </c>
      <c r="IL36" s="111" t="str">
        <f t="shared" si="206"/>
        <v>N</v>
      </c>
      <c r="IM36" s="109">
        <f t="shared" si="207"/>
        <v>1</v>
      </c>
      <c r="IN36" s="110" t="str">
        <f t="shared" si="375"/>
        <v>B</v>
      </c>
      <c r="IO36" s="111" t="str">
        <f t="shared" si="208"/>
        <v>N</v>
      </c>
      <c r="IP36" s="109">
        <f t="shared" si="209"/>
        <v>-5</v>
      </c>
      <c r="IQ36" s="110" t="str">
        <f t="shared" si="210"/>
        <v>P</v>
      </c>
      <c r="IR36" s="111" t="str">
        <f t="shared" si="211"/>
        <v>Y</v>
      </c>
      <c r="IS36" s="109">
        <f t="shared" si="212"/>
        <v>1</v>
      </c>
      <c r="IT36" s="110" t="str">
        <f t="shared" si="213"/>
        <v>B</v>
      </c>
      <c r="IU36" s="111" t="str">
        <f t="shared" si="214"/>
        <v>N</v>
      </c>
      <c r="IV36" s="109">
        <f t="shared" si="215"/>
        <v>-1</v>
      </c>
      <c r="IW36" s="110" t="str">
        <f t="shared" si="216"/>
        <v>P</v>
      </c>
      <c r="IX36" s="111" t="str">
        <f t="shared" si="217"/>
        <v>Y</v>
      </c>
      <c r="IY36" s="109">
        <f t="shared" si="218"/>
        <v>5</v>
      </c>
      <c r="IZ36" s="110" t="str">
        <f t="shared" si="219"/>
        <v>B</v>
      </c>
      <c r="JA36" s="111" t="str">
        <f t="shared" si="220"/>
        <v>N</v>
      </c>
      <c r="JB36" s="109">
        <f t="shared" si="221"/>
        <v>1</v>
      </c>
      <c r="JC36" s="110" t="str">
        <f t="shared" si="222"/>
        <v>P</v>
      </c>
      <c r="JD36" s="111" t="str">
        <f t="shared" si="223"/>
        <v>Y</v>
      </c>
      <c r="JE36" s="109">
        <f t="shared" si="224"/>
        <v>5</v>
      </c>
      <c r="JF36" s="110" t="str">
        <f t="shared" si="225"/>
        <v>B</v>
      </c>
      <c r="JG36" s="111" t="str">
        <f t="shared" si="226"/>
        <v>N</v>
      </c>
      <c r="JH36" s="109">
        <f t="shared" si="227"/>
        <v>-5</v>
      </c>
      <c r="JI36" s="110" t="str">
        <f t="shared" si="228"/>
        <v>P</v>
      </c>
      <c r="JJ36" s="111" t="str">
        <f t="shared" si="229"/>
        <v>Y</v>
      </c>
      <c r="JK36" s="109">
        <f t="shared" si="230"/>
        <v>3</v>
      </c>
      <c r="JL36" s="110" t="str">
        <f t="shared" si="231"/>
        <v>B</v>
      </c>
      <c r="JM36" s="111" t="str">
        <f t="shared" si="232"/>
        <v>N</v>
      </c>
      <c r="JN36" s="109">
        <f t="shared" si="233"/>
        <v>-3</v>
      </c>
      <c r="JO36" s="110" t="str">
        <f t="shared" si="234"/>
        <v>P</v>
      </c>
      <c r="JP36" s="111" t="str">
        <f t="shared" si="235"/>
        <v>Y</v>
      </c>
      <c r="JQ36" s="109">
        <f t="shared" si="236"/>
        <v>-5</v>
      </c>
      <c r="JR36" s="110" t="str">
        <f t="shared" si="237"/>
        <v>B</v>
      </c>
      <c r="JS36" s="111" t="str">
        <f t="shared" si="238"/>
        <v>N</v>
      </c>
      <c r="JT36" s="109">
        <f t="shared" si="239"/>
        <v>5</v>
      </c>
      <c r="JU36" s="110" t="str">
        <f t="shared" si="240"/>
        <v>B</v>
      </c>
      <c r="JV36" s="111" t="str">
        <f t="shared" si="241"/>
        <v>N</v>
      </c>
      <c r="JW36" s="109">
        <f t="shared" si="242"/>
        <v>-9</v>
      </c>
      <c r="JX36" s="110" t="str">
        <f t="shared" si="243"/>
        <v>P</v>
      </c>
      <c r="JY36" s="111" t="str">
        <f t="shared" si="244"/>
        <v>Y</v>
      </c>
      <c r="JZ36" s="109">
        <f t="shared" si="245"/>
        <v>9</v>
      </c>
      <c r="KA36" s="110" t="str">
        <f t="shared" si="246"/>
        <v>P</v>
      </c>
      <c r="KB36" s="111" t="str">
        <f t="shared" si="247"/>
        <v>Y</v>
      </c>
      <c r="KC36" s="109">
        <f t="shared" si="248"/>
        <v>-1</v>
      </c>
      <c r="KD36" s="110" t="str">
        <f t="shared" si="376"/>
        <v>P</v>
      </c>
      <c r="KE36" s="111" t="str">
        <f t="shared" si="249"/>
        <v>Y</v>
      </c>
      <c r="KF36" s="109">
        <f t="shared" si="250"/>
        <v>10</v>
      </c>
      <c r="KG36" s="110" t="str">
        <f t="shared" si="251"/>
        <v>B</v>
      </c>
      <c r="KH36" s="111" t="str">
        <f t="shared" si="252"/>
        <v>N</v>
      </c>
      <c r="KI36" s="109">
        <f t="shared" si="253"/>
        <v>1</v>
      </c>
      <c r="KJ36" s="110" t="s">
        <v>6</v>
      </c>
      <c r="KK36" s="111" t="str">
        <f t="shared" si="254"/>
        <v>N</v>
      </c>
      <c r="KL36" s="109">
        <f t="shared" si="255"/>
        <v>5</v>
      </c>
      <c r="KM36" s="110" t="str">
        <f t="shared" si="256"/>
        <v>B</v>
      </c>
      <c r="KN36" s="111" t="str">
        <f t="shared" si="257"/>
        <v>N</v>
      </c>
      <c r="KO36" s="109">
        <f t="shared" si="258"/>
        <v>1</v>
      </c>
      <c r="KP36" s="110" t="str">
        <f t="shared" si="377"/>
        <v>B</v>
      </c>
      <c r="KQ36" s="111" t="str">
        <f t="shared" si="259"/>
        <v>N</v>
      </c>
      <c r="KR36" s="109">
        <f t="shared" si="260"/>
        <v>-5</v>
      </c>
      <c r="KS36" s="110" t="str">
        <f t="shared" si="261"/>
        <v>P</v>
      </c>
      <c r="KT36" s="111" t="str">
        <f t="shared" si="262"/>
        <v>Y</v>
      </c>
      <c r="KU36" s="109">
        <f t="shared" si="263"/>
        <v>1</v>
      </c>
      <c r="KV36" s="110" t="str">
        <f t="shared" si="264"/>
        <v>B</v>
      </c>
      <c r="KW36" s="111" t="str">
        <f t="shared" si="265"/>
        <v>N</v>
      </c>
      <c r="KX36" s="109">
        <f t="shared" si="266"/>
        <v>-1</v>
      </c>
      <c r="KY36" s="110" t="str">
        <f t="shared" si="267"/>
        <v>P</v>
      </c>
      <c r="KZ36" s="111" t="str">
        <f t="shared" si="268"/>
        <v>Y</v>
      </c>
      <c r="LA36" s="109">
        <f t="shared" si="269"/>
        <v>5</v>
      </c>
      <c r="LB36" s="110" t="str">
        <f t="shared" si="270"/>
        <v>B</v>
      </c>
      <c r="LC36" s="111" t="str">
        <f t="shared" si="271"/>
        <v>N</v>
      </c>
      <c r="LD36" s="109">
        <f t="shared" si="272"/>
        <v>1</v>
      </c>
      <c r="LE36" s="110" t="str">
        <f t="shared" si="273"/>
        <v>B</v>
      </c>
      <c r="LF36" s="111" t="str">
        <f t="shared" si="274"/>
        <v>N</v>
      </c>
      <c r="LG36" s="109">
        <f t="shared" si="275"/>
        <v>-5</v>
      </c>
      <c r="LH36" s="110" t="str">
        <f t="shared" si="276"/>
        <v>B</v>
      </c>
      <c r="LI36" s="111" t="str">
        <f t="shared" si="277"/>
        <v>N</v>
      </c>
      <c r="LJ36" s="109">
        <f t="shared" si="278"/>
        <v>-5</v>
      </c>
      <c r="LK36" s="110" t="str">
        <f t="shared" si="279"/>
        <v>P</v>
      </c>
      <c r="LL36" s="111" t="str">
        <f t="shared" si="280"/>
        <v>Y</v>
      </c>
      <c r="LM36" s="109">
        <f t="shared" si="281"/>
        <v>-1</v>
      </c>
      <c r="LN36" s="110" t="str">
        <f t="shared" si="282"/>
        <v>B</v>
      </c>
      <c r="LO36" s="111" t="str">
        <f t="shared" si="283"/>
        <v>N</v>
      </c>
      <c r="LP36" s="109">
        <f t="shared" si="284"/>
        <v>-3</v>
      </c>
      <c r="LQ36" s="110" t="str">
        <f t="shared" si="285"/>
        <v>B</v>
      </c>
      <c r="LR36" s="111" t="str">
        <f t="shared" si="286"/>
        <v>N</v>
      </c>
      <c r="LS36" s="109">
        <f t="shared" si="287"/>
        <v>-5</v>
      </c>
      <c r="LT36" s="110" t="str">
        <f t="shared" si="288"/>
        <v>B</v>
      </c>
      <c r="LU36" s="111" t="str">
        <f t="shared" si="289"/>
        <v>N</v>
      </c>
      <c r="LV36" s="109">
        <f t="shared" si="290"/>
        <v>5</v>
      </c>
      <c r="LW36" s="110" t="str">
        <f t="shared" si="291"/>
        <v>P</v>
      </c>
      <c r="LX36" s="111" t="str">
        <f t="shared" si="292"/>
        <v>Y</v>
      </c>
      <c r="LY36" s="109">
        <f t="shared" si="293"/>
        <v>9</v>
      </c>
      <c r="LZ36" s="110" t="str">
        <f t="shared" si="294"/>
        <v>P</v>
      </c>
      <c r="MA36" s="111" t="str">
        <f t="shared" si="295"/>
        <v>Y</v>
      </c>
      <c r="MB36" s="109">
        <f t="shared" si="296"/>
        <v>9</v>
      </c>
      <c r="MC36" s="110" t="str">
        <f t="shared" si="297"/>
        <v>P</v>
      </c>
      <c r="MD36" s="111" t="str">
        <f t="shared" si="298"/>
        <v>Y</v>
      </c>
      <c r="ME36" s="109">
        <f t="shared" si="299"/>
        <v>-1</v>
      </c>
      <c r="MF36" s="110" t="str">
        <f t="shared" si="300"/>
        <v>P</v>
      </c>
      <c r="MG36" s="111" t="str">
        <f t="shared" si="301"/>
        <v>Y</v>
      </c>
      <c r="MH36" s="109">
        <f t="shared" si="302"/>
        <v>10</v>
      </c>
      <c r="MI36" s="110" t="str">
        <f t="shared" si="303"/>
        <v>B</v>
      </c>
      <c r="MJ36" s="111" t="str">
        <f t="shared" si="304"/>
        <v>N</v>
      </c>
      <c r="MK36" s="109">
        <f t="shared" si="305"/>
        <v>1</v>
      </c>
      <c r="ML36" s="110" t="str">
        <f t="shared" si="306"/>
        <v>P</v>
      </c>
      <c r="MM36" s="111" t="str">
        <f t="shared" si="307"/>
        <v>Y</v>
      </c>
      <c r="MN36" s="109">
        <f t="shared" si="308"/>
        <v>10</v>
      </c>
      <c r="MO36" s="110" t="str">
        <f t="shared" si="309"/>
        <v>B</v>
      </c>
      <c r="MP36" s="111" t="str">
        <f t="shared" si="310"/>
        <v>N</v>
      </c>
      <c r="MQ36" s="109">
        <f t="shared" si="311"/>
        <v>1</v>
      </c>
      <c r="MR36" s="110" t="str">
        <f t="shared" si="378"/>
        <v>B</v>
      </c>
      <c r="MS36" s="111" t="str">
        <f t="shared" si="312"/>
        <v>N</v>
      </c>
      <c r="MT36" s="109">
        <f t="shared" si="313"/>
        <v>-5</v>
      </c>
      <c r="MU36" s="110" t="str">
        <f t="shared" si="314"/>
        <v>P</v>
      </c>
      <c r="MV36" s="111" t="str">
        <f t="shared" si="315"/>
        <v>Y</v>
      </c>
      <c r="MW36" s="109">
        <f t="shared" si="316"/>
        <v>1</v>
      </c>
      <c r="MX36" s="110" t="str">
        <f t="shared" si="317"/>
        <v>B</v>
      </c>
      <c r="MY36" s="111" t="str">
        <f t="shared" si="318"/>
        <v>N</v>
      </c>
      <c r="MZ36" s="109">
        <f t="shared" si="319"/>
        <v>-1</v>
      </c>
      <c r="NA36" s="110" t="str">
        <f t="shared" si="320"/>
        <v>P</v>
      </c>
      <c r="NB36" s="111" t="str">
        <f t="shared" si="321"/>
        <v>Y</v>
      </c>
      <c r="NC36" s="109">
        <f t="shared" si="322"/>
        <v>5</v>
      </c>
      <c r="ND36" s="110" t="str">
        <f t="shared" si="323"/>
        <v>B</v>
      </c>
      <c r="NE36" s="111" t="str">
        <f t="shared" si="324"/>
        <v>N</v>
      </c>
      <c r="NF36" s="109">
        <f t="shared" si="325"/>
        <v>1</v>
      </c>
      <c r="NG36" s="110" t="str">
        <f t="shared" si="326"/>
        <v>P</v>
      </c>
      <c r="NH36" s="111" t="str">
        <f t="shared" si="327"/>
        <v>Y</v>
      </c>
      <c r="NI36" s="109">
        <f t="shared" si="328"/>
        <v>5</v>
      </c>
      <c r="NJ36" s="110" t="str">
        <f t="shared" si="329"/>
        <v>B</v>
      </c>
      <c r="NK36" s="111" t="str">
        <f t="shared" si="330"/>
        <v>N</v>
      </c>
      <c r="NL36" s="109">
        <f t="shared" si="331"/>
        <v>-3</v>
      </c>
      <c r="NM36" s="110" t="str">
        <f t="shared" si="332"/>
        <v>P</v>
      </c>
      <c r="NN36" s="111" t="str">
        <f t="shared" si="333"/>
        <v>Y</v>
      </c>
      <c r="NO36" s="109">
        <f t="shared" si="379"/>
        <v>-5</v>
      </c>
      <c r="NP36" s="130">
        <f t="shared" si="380"/>
        <v>9</v>
      </c>
      <c r="NQ36" s="131">
        <f t="shared" si="381"/>
        <v>1</v>
      </c>
      <c r="NR36" s="132" t="str">
        <f t="shared" si="382"/>
        <v/>
      </c>
      <c r="NS36" s="331">
        <f t="shared" si="383"/>
        <v>-1</v>
      </c>
      <c r="NT36" s="325">
        <f t="shared" si="384"/>
        <v>1</v>
      </c>
      <c r="NU36" s="325">
        <f t="shared" si="385"/>
        <v>5</v>
      </c>
      <c r="NV36" s="325">
        <f t="shared" si="386"/>
        <v>-5</v>
      </c>
      <c r="NW36" s="325">
        <f t="shared" si="387"/>
        <v>-5</v>
      </c>
      <c r="NX36" s="325">
        <f t="shared" si="388"/>
        <v>1</v>
      </c>
      <c r="NY36" s="325">
        <f t="shared" si="389"/>
        <v>-1</v>
      </c>
      <c r="NZ36" s="325">
        <f t="shared" si="390"/>
        <v>5</v>
      </c>
      <c r="OA36" s="325">
        <f t="shared" si="391"/>
        <v>-3</v>
      </c>
      <c r="OB36" s="325" t="str">
        <f t="shared" si="392"/>
        <v>010000</v>
      </c>
      <c r="OC36" s="325">
        <f t="shared" si="393"/>
        <v>-5</v>
      </c>
      <c r="OD36" s="325">
        <f t="shared" si="394"/>
        <v>3</v>
      </c>
      <c r="OE36" s="325">
        <f t="shared" si="395"/>
        <v>-3</v>
      </c>
      <c r="OF36" s="325">
        <f t="shared" si="396"/>
        <v>-5</v>
      </c>
      <c r="OG36" s="325">
        <f t="shared" si="397"/>
        <v>5</v>
      </c>
      <c r="OH36" s="325">
        <f t="shared" si="398"/>
        <v>-9</v>
      </c>
      <c r="OI36" s="325">
        <f t="shared" si="399"/>
        <v>9</v>
      </c>
      <c r="OJ36" s="325">
        <f t="shared" si="400"/>
        <v>3</v>
      </c>
      <c r="OK36" s="326">
        <f t="shared" si="401"/>
        <v>10</v>
      </c>
      <c r="OL36" s="326">
        <f t="shared" si="402"/>
        <v>1</v>
      </c>
      <c r="OM36" s="326">
        <f t="shared" si="403"/>
        <v>-1</v>
      </c>
      <c r="ON36" s="326">
        <f t="shared" si="404"/>
        <v>1</v>
      </c>
      <c r="OO36" s="326">
        <f t="shared" si="405"/>
        <v>-5</v>
      </c>
      <c r="OP36" s="326">
        <f t="shared" si="406"/>
        <v>1</v>
      </c>
      <c r="OQ36" s="326">
        <f t="shared" si="407"/>
        <v>-1</v>
      </c>
      <c r="OR36" s="326">
        <f t="shared" si="408"/>
        <v>5</v>
      </c>
      <c r="OS36" s="326">
        <f t="shared" si="409"/>
        <v>1</v>
      </c>
      <c r="OT36" s="326">
        <f t="shared" si="410"/>
        <v>5</v>
      </c>
      <c r="OU36" s="326">
        <f t="shared" si="411"/>
        <v>-5</v>
      </c>
      <c r="OV36" s="326">
        <f t="shared" si="412"/>
        <v>3</v>
      </c>
      <c r="OW36" s="326">
        <f t="shared" si="413"/>
        <v>-3</v>
      </c>
      <c r="OX36" s="326">
        <f t="shared" si="414"/>
        <v>-5</v>
      </c>
      <c r="OY36" s="326">
        <f t="shared" si="415"/>
        <v>5</v>
      </c>
      <c r="OZ36" s="326">
        <f t="shared" si="416"/>
        <v>-9</v>
      </c>
      <c r="PA36" s="326">
        <f t="shared" si="417"/>
        <v>9</v>
      </c>
      <c r="PB36" s="326">
        <f t="shared" si="418"/>
        <v>-1</v>
      </c>
      <c r="PC36" s="325">
        <f t="shared" si="419"/>
        <v>10</v>
      </c>
      <c r="PD36" s="325">
        <f t="shared" si="420"/>
        <v>1</v>
      </c>
      <c r="PE36" s="325">
        <f t="shared" si="421"/>
        <v>-5</v>
      </c>
      <c r="PF36" s="325">
        <f t="shared" si="422"/>
        <v>1</v>
      </c>
      <c r="PG36" s="325">
        <f t="shared" si="423"/>
        <v>-1</v>
      </c>
      <c r="PH36" s="325">
        <f t="shared" si="424"/>
        <v>5</v>
      </c>
      <c r="PI36" s="325">
        <f t="shared" si="425"/>
        <v>1</v>
      </c>
      <c r="PJ36" s="325">
        <f t="shared" si="426"/>
        <v>5</v>
      </c>
      <c r="PK36" s="325">
        <f t="shared" si="427"/>
        <v>-5</v>
      </c>
      <c r="PL36" s="325">
        <f t="shared" si="428"/>
        <v>3</v>
      </c>
      <c r="PM36" s="325">
        <f t="shared" si="429"/>
        <v>-3</v>
      </c>
      <c r="PN36" s="325">
        <f t="shared" si="430"/>
        <v>-5</v>
      </c>
      <c r="PO36" s="325">
        <f t="shared" si="431"/>
        <v>5</v>
      </c>
      <c r="PP36" s="325">
        <f t="shared" si="432"/>
        <v>-9</v>
      </c>
      <c r="PQ36" s="325">
        <f t="shared" si="433"/>
        <v>9</v>
      </c>
      <c r="PR36" s="325">
        <f t="shared" si="434"/>
        <v>-1</v>
      </c>
      <c r="PS36" s="325">
        <f t="shared" si="435"/>
        <v>5</v>
      </c>
      <c r="PT36" s="325">
        <f t="shared" si="436"/>
        <v>-5</v>
      </c>
      <c r="PU36" s="326">
        <f t="shared" si="437"/>
        <v>1</v>
      </c>
      <c r="PV36" s="326">
        <f t="shared" si="438"/>
        <v>1</v>
      </c>
      <c r="PW36" s="326">
        <f t="shared" si="439"/>
        <v>-5</v>
      </c>
      <c r="PX36" s="326">
        <f t="shared" si="440"/>
        <v>1</v>
      </c>
      <c r="PY36" s="326">
        <f t="shared" si="441"/>
        <v>-1</v>
      </c>
      <c r="PZ36" s="326">
        <f t="shared" si="442"/>
        <v>5</v>
      </c>
      <c r="QA36" s="326">
        <f t="shared" si="443"/>
        <v>1</v>
      </c>
      <c r="QB36" s="326">
        <f t="shared" si="444"/>
        <v>5</v>
      </c>
      <c r="QC36" s="326">
        <f t="shared" si="445"/>
        <v>-5</v>
      </c>
      <c r="QD36" s="326">
        <f t="shared" si="446"/>
        <v>3</v>
      </c>
      <c r="QE36" s="326">
        <f t="shared" si="447"/>
        <v>-3</v>
      </c>
      <c r="QF36" s="326">
        <f t="shared" si="448"/>
        <v>-5</v>
      </c>
      <c r="QG36" s="326">
        <f t="shared" si="449"/>
        <v>5</v>
      </c>
      <c r="QH36" s="326">
        <f t="shared" si="450"/>
        <v>-9</v>
      </c>
      <c r="QI36" s="326">
        <f t="shared" si="451"/>
        <v>9</v>
      </c>
      <c r="QJ36" s="326">
        <f t="shared" si="452"/>
        <v>-1</v>
      </c>
      <c r="QK36" s="326">
        <f t="shared" si="453"/>
        <v>10</v>
      </c>
      <c r="QL36" s="326">
        <f t="shared" si="454"/>
        <v>1</v>
      </c>
      <c r="QM36" s="325">
        <f t="shared" si="455"/>
        <v>5</v>
      </c>
      <c r="QN36" s="325">
        <f t="shared" si="456"/>
        <v>1</v>
      </c>
      <c r="QO36" s="325">
        <f t="shared" si="457"/>
        <v>-5</v>
      </c>
      <c r="QP36" s="325">
        <f t="shared" si="458"/>
        <v>1</v>
      </c>
      <c r="QQ36" s="325">
        <f t="shared" si="459"/>
        <v>-1</v>
      </c>
      <c r="QR36" s="325">
        <f t="shared" si="460"/>
        <v>5</v>
      </c>
      <c r="QS36" s="325">
        <f t="shared" si="461"/>
        <v>1</v>
      </c>
      <c r="QT36" s="325">
        <f t="shared" si="462"/>
        <v>-5</v>
      </c>
      <c r="QU36" s="325">
        <f t="shared" si="463"/>
        <v>-5</v>
      </c>
      <c r="QV36" s="325">
        <f t="shared" si="464"/>
        <v>-1</v>
      </c>
      <c r="QW36" s="325">
        <f t="shared" si="465"/>
        <v>-3</v>
      </c>
      <c r="QX36" s="325">
        <f t="shared" si="466"/>
        <v>0</v>
      </c>
      <c r="QY36" s="325">
        <f t="shared" si="467"/>
        <v>5</v>
      </c>
      <c r="QZ36" s="325">
        <f t="shared" si="468"/>
        <v>9</v>
      </c>
      <c r="RA36" s="325">
        <f t="shared" si="469"/>
        <v>9</v>
      </c>
      <c r="RB36" s="325">
        <f t="shared" si="470"/>
        <v>-1</v>
      </c>
      <c r="RC36" s="325">
        <f t="shared" si="471"/>
        <v>10</v>
      </c>
      <c r="RD36" s="325">
        <f t="shared" si="472"/>
        <v>1</v>
      </c>
      <c r="RE36" s="326">
        <f t="shared" si="473"/>
        <v>10</v>
      </c>
      <c r="RF36" s="326">
        <f t="shared" si="474"/>
        <v>1</v>
      </c>
      <c r="RG36" s="326">
        <f t="shared" si="475"/>
        <v>-5</v>
      </c>
      <c r="RH36" s="326">
        <f t="shared" si="476"/>
        <v>1</v>
      </c>
      <c r="RI36" s="326">
        <f t="shared" si="477"/>
        <v>-1</v>
      </c>
      <c r="RJ36" s="326">
        <f t="shared" si="478"/>
        <v>5</v>
      </c>
      <c r="RK36" s="326">
        <f t="shared" si="479"/>
        <v>1</v>
      </c>
      <c r="RL36" s="326">
        <f t="shared" si="480"/>
        <v>5</v>
      </c>
      <c r="RM36" s="326">
        <f t="shared" si="481"/>
        <v>-3</v>
      </c>
      <c r="RN36" s="332">
        <f t="shared" si="482"/>
        <v>-5</v>
      </c>
      <c r="RO36" s="108">
        <v>36</v>
      </c>
      <c r="RP36" s="112">
        <f t="shared" si="528"/>
        <v>31</v>
      </c>
      <c r="RQ36" s="110" t="str" cm="1">
        <f t="array" ref="RQ36">IFERROR(INDEX($NS$4:$RN$4,_xlfn.AGGREGATE(15,6,COLUMN($NS$4:$RN$4)-COLUMN($NR$1)/($NS36:$RN36=LARGE($NS36:$RN36,1)),COLUMNS($RN$4:$RN$4))),"")</f>
        <v>ED</v>
      </c>
      <c r="RR36" s="110" t="str" cm="1">
        <f t="array" ref="RR36">IFERROR(INDEX($NS$4:$RN$4,_xlfn.AGGREGATE(15,6,COLUMN($NS$4:$RN$4)-COLUMN($NR$1)/($NS36:$RN36=LARGE($NS36:$RN36,2)),COLUMNS($RN$4:$RO$4))),"")</f>
        <v>GF</v>
      </c>
      <c r="RS36" s="110" t="str" cm="1">
        <f t="array" ref="RS36">IFERROR(INDEX($NS$4:$RN$4,_xlfn.AGGREGATE(15,6,COLUMN($NS$4:$RN$4)-COLUMN($NR$1)/($NS36:$RN36=LARGE($NS36:$RN36,3)),COLUMNS($RN$4:$RP$4))),"")</f>
        <v>KD</v>
      </c>
      <c r="RT36" s="110" t="str" cm="1">
        <f t="array" ref="RT36">IFERROR(INDEX($NS$4:$RN$4,_xlfn.AGGREGATE(15,6,COLUMN($NS$4:$RN$4)-COLUMN($NR$1)/($NS36:$RN36=LARGE($NS36:$RN36,4)),COLUMNS($RN$4:$RQ$4))),"")</f>
        <v>MF</v>
      </c>
      <c r="RU36" s="110" t="str" cm="1">
        <f t="array" ref="RU36">IFERROR(INDEX($NS$4:$RN$4,_xlfn.AGGREGATE(15,6,COLUMN($NS$4:$RN$4)-COLUMN($NR$1)/($NS36:$RN36=LARGE($NS36:$RN36,5)),COLUMNS($RN$4:$RR$4))),"")</f>
        <v>ML</v>
      </c>
      <c r="RV36" s="110" t="str" cm="1">
        <f t="array" ref="RV36">IFERROR(INDEX($NS$4:$RN$4,_xlfn.AGGREGATE(15,6,COLUMN($NS$4:$RN$4)-COLUMN($NR$1)/($NS36:$RN36=LARGE($NS36:$RN36,6)),COLUMNS($RN$4:$RS$4))),"")</f>
        <v>LZ</v>
      </c>
      <c r="RW36" s="108" t="str">
        <f t="shared" si="499"/>
        <v/>
      </c>
      <c r="RX36" s="111" t="str">
        <f t="shared" ca="1" si="500"/>
        <v>R</v>
      </c>
      <c r="RY36" s="111" t="e" cm="1">
        <f t="array" aca="1" ref="RY36" ca="1">IF(INDIRECT(VLOOKUP(RY35,General!AC:AE,3,FALSE)&amp;RO35)&gt;0,RY35,RW35)</f>
        <v>#N/A</v>
      </c>
      <c r="RZ36" s="112">
        <f t="shared" ca="1" si="501"/>
        <v>3</v>
      </c>
      <c r="SA36" s="110" t="s">
        <v>45</v>
      </c>
      <c r="SB36" s="111" t="s">
        <v>45</v>
      </c>
      <c r="SC36" s="111" t="s">
        <v>45</v>
      </c>
      <c r="SD36" s="111" t="s">
        <v>45</v>
      </c>
      <c r="SE36" s="111" t="s">
        <v>45</v>
      </c>
      <c r="SF36" s="109" t="s">
        <v>45</v>
      </c>
      <c r="SG36" s="133" t="e">
        <f ca="1">IF(RQ36="",-1,COUNTIF(INDIRECT(SA36&amp;$DN$10):INDIRECT(SA36&amp;RO36),"Y"))</f>
        <v>#REF!</v>
      </c>
      <c r="SH36" s="136" t="e">
        <f ca="1">IF(RR36="",-1,COUNTIF(INDIRECT(SB36&amp;$DN$10):INDIRECT(SB36&amp;RO36),"Y"))</f>
        <v>#REF!</v>
      </c>
      <c r="SI36" s="136" t="e">
        <f ca="1">IF(RS36="",-1,COUNTIF(INDIRECT(SC36&amp;$DN$10):INDIRECT(SC36&amp;RO36),"Y"))</f>
        <v>#REF!</v>
      </c>
      <c r="SJ36" s="134" t="e">
        <f ca="1">IF(RT36="",-1,COUNTIF(INDIRECT(SD36&amp;$DN$10):INDIRECT(SD36&amp;RO36),"Y"))</f>
        <v>#REF!</v>
      </c>
      <c r="SK36" s="138" t="e">
        <f ca="1">IF(RU36="",-1,COUNTIF(INDIRECT(SE36&amp;$DN$10):INDIRECT(SE36&amp;RO36),"Y"))</f>
        <v>#REF!</v>
      </c>
      <c r="SL36" s="138" t="e">
        <f ca="1">IF(RV36="",-1,COUNTIF(INDIRECT(SF36&amp;$DN$10):INDIRECT(SF36&amp;RO36),"Y"))</f>
        <v>#REF!</v>
      </c>
      <c r="SM36" s="110" t="str" cm="1">
        <f t="array" ref="SM36">IFERROR(INDEX($DP$36:$DU$36,_xlfn.AGGREGATE(15,6,COLUMN($DP$36:$DU$36)-COLUMN($DO$36)/($NR$36:$NW$36=MAX($NR$36:$NW$36)),COLUMNS($DP$36:RQ36))),"")</f>
        <v/>
      </c>
      <c r="SN36" s="111" t="str" cm="1">
        <f t="array" ref="SN36">IFERROR(INDEX($DP$36:$DU$36,_xlfn.AGGREGATE(15,6,COLUMN($DP$36:$DU$36)-COLUMN($DO$36)/($NR$36:$NW$36=MAX($NR$36:$NW$36)),COLUMNS($DP$36:RR36))),"")</f>
        <v/>
      </c>
      <c r="SO36" s="111" t="str" cm="1">
        <f t="array" ref="SO36">IFERROR(INDEX($DP$36:$DU$36,_xlfn.AGGREGATE(15,6,COLUMN($DP$36:$DU$36)-COLUMN($DO$36)/($NR$36:$NW$36=MAX($NR$36:$NW$36)),COLUMNS($DP$36:RS36))),"")</f>
        <v/>
      </c>
      <c r="SP36" s="111" t="str" cm="1">
        <f t="array" ref="SP36">IFERROR(INDEX($DP$36:$DU$36,_xlfn.AGGREGATE(15,6,COLUMN($DP$36:$DU$36)-COLUMN($DO$36)/($NR$36:$NW$36=MAX($NR$36:$NW$36)),COLUMNS($DP$36:RT36))),"")</f>
        <v/>
      </c>
      <c r="SQ36" s="111" t="str" cm="1">
        <f t="array" ref="SQ36">IFERROR(INDEX($DP$36:$DU$36,_xlfn.AGGREGATE(15,6,COLUMN($DP$36:$DU$36)-COLUMN($DO$36)/($NR$36:$NW$36=MAX($NR$36:$NW$36)),COLUMNS($DP$36:RU36))),"")</f>
        <v/>
      </c>
      <c r="SR36" s="109" t="str" cm="1">
        <f t="array" ref="SR36">IFERROR(INDEX($DP$36:$DU$36,_xlfn.AGGREGATE(15,6,COLUMN($DP$36:$DU$36)-COLUMN($DO$36)/($NR$36:$NW$36=MAX($NR$36:$NW$36)),COLUMNS($DP$36:RV36))),"")</f>
        <v/>
      </c>
      <c r="SS36" s="114">
        <f t="shared" ca="1" si="485"/>
        <v>6</v>
      </c>
      <c r="ST36" s="112">
        <f t="shared" ca="1" si="502"/>
        <v>3</v>
      </c>
      <c r="SU36" s="137" t="str" cm="1">
        <f t="array" aca="1" ref="SU36" ca="1">INDEX(SM36:SR36,1,ST36)</f>
        <v/>
      </c>
      <c r="SV36" s="110" t="str">
        <f t="shared" ca="1" si="21"/>
        <v>B</v>
      </c>
      <c r="SW36" s="111" t="str">
        <f t="shared" ca="1" si="22"/>
        <v>T</v>
      </c>
      <c r="SX36" s="111" t="str">
        <f t="shared" si="23"/>
        <v>C</v>
      </c>
      <c r="SY36" s="111" t="str">
        <f t="shared" ca="1" si="12"/>
        <v>B</v>
      </c>
      <c r="SZ36" s="111" t="str">
        <f t="shared" ca="1" si="13"/>
        <v>1</v>
      </c>
      <c r="TA36" s="111" t="str">
        <f t="shared" si="14"/>
        <v>00</v>
      </c>
      <c r="TB36" s="114" t="str">
        <f t="shared" si="334"/>
        <v/>
      </c>
      <c r="TC36" s="114" t="str">
        <f t="shared" si="335"/>
        <v/>
      </c>
      <c r="TD36" s="114" t="str">
        <f t="shared" si="336"/>
        <v/>
      </c>
      <c r="TE36" s="114" t="str">
        <f t="shared" si="337"/>
        <v/>
      </c>
      <c r="TF36" s="114" t="str">
        <f t="shared" si="338"/>
        <v/>
      </c>
      <c r="TG36" s="114" t="str">
        <f t="shared" si="339"/>
        <v/>
      </c>
      <c r="TH36" s="114" t="e">
        <f t="shared" ca="1" si="340"/>
        <v>#VALUE!</v>
      </c>
      <c r="TI36" s="114">
        <f t="shared" ca="1" si="341"/>
        <v>2</v>
      </c>
      <c r="TJ36" s="110">
        <f t="shared" si="15"/>
        <v>-1</v>
      </c>
      <c r="TK36" s="111">
        <f>IF(CC36="",0,IFERROR(VLOOKUP(CC31&amp;CC32&amp;CC33&amp;CC34&amp;CC35&amp;CC36,General!I:J,2,FALSE),0))</f>
        <v>1</v>
      </c>
      <c r="TL36" s="111">
        <f>IF(CF36="",0,IFERROR(VLOOKUP(CF31&amp;CF32&amp;CF33&amp;CF34&amp;CF35&amp;CF36,General!I:J,2,FALSE),0))</f>
        <v>-1</v>
      </c>
      <c r="TM36" s="111">
        <f>IF(CI36="",0,IFERROR(VLOOKUP(CI31&amp;CI32&amp;CI33&amp;CI34&amp;CI35&amp;CI36,General!I:J,2,FALSE),0))</f>
        <v>1</v>
      </c>
      <c r="TN36" s="111">
        <f>IF(CL36="",0,IFERROR(VLOOKUP(CL31&amp;CL32&amp;CL33&amp;CL34&amp;CL35&amp;CL36,General!I:J,2,FALSE),0))</f>
        <v>-1</v>
      </c>
      <c r="TO36" s="111">
        <f>IF(CO36="",0,IFERROR(VLOOKUP(CO31&amp;CO32&amp;CO33&amp;CO34&amp;CO35&amp;CO36,General!I:J,2,FALSE),0))</f>
        <v>-1</v>
      </c>
      <c r="TP36" s="111">
        <f>IF(CR36="",0,IFERROR(VLOOKUP(CR31&amp;CR32&amp;CR33&amp;CR34&amp;CR35&amp;CR36,General!I:J,2,FALSE),0))</f>
        <v>1</v>
      </c>
      <c r="TQ36" s="111">
        <f>IF(CU36="",0,IFERROR(VLOOKUP(CU31&amp;CU32&amp;CU33&amp;CU34&amp;CU35&amp;CU36,General!I:J,2,FALSE),0))</f>
        <v>-1</v>
      </c>
      <c r="TR36" s="111">
        <f>IF(CX36="",0,IFERROR(VLOOKUP(CX31&amp;CX32&amp;CX33&amp;CX34&amp;CX35&amp;CX36,General!I:J,2,FALSE),0))</f>
        <v>1</v>
      </c>
      <c r="TS36" s="111">
        <f>IF(DA36="",0,IFERROR(VLOOKUP(DA31&amp;DA32&amp;DA33&amp;DA34&amp;DA35&amp;DA36,General!I:J,2,FALSE),0))</f>
        <v>1</v>
      </c>
      <c r="TT36" s="111">
        <f>IF(DD36="",0,IFERROR(VLOOKUP(DD31&amp;DD32&amp;DD33&amp;DD34&amp;DD35&amp;DD36,General!I:J,2,FALSE),0))</f>
        <v>1</v>
      </c>
      <c r="TU36" s="111">
        <f>IF(DG36="",0,IFERROR(VLOOKUP(DG31&amp;DG32&amp;DG33&amp;DG34&amp;DG35&amp;DG36,General!I:J,2,FALSE),0))</f>
        <v>-1</v>
      </c>
      <c r="TV36" s="111">
        <f>IF(DJ36="",0,IFERROR(VLOOKUP(DJ31&amp;DJ32&amp;DJ33&amp;DJ34&amp;DJ35&amp;DJ36,General!I:J,2,FALSE),0))</f>
        <v>1</v>
      </c>
      <c r="TW36" s="111">
        <f>IF(DM36="",0,IFERROR(VLOOKUP(DM31&amp;DM32&amp;DM33&amp;DM34&amp;DM35&amp;DM36,General!I:J,2,FALSE),0))</f>
        <v>-1</v>
      </c>
      <c r="TX36" s="111">
        <f>IF(DP36="",0,IFERROR(VLOOKUP(DP31&amp;DP32&amp;DP33&amp;DP34&amp;DP35&amp;DP36,General!I:J,2,FALSE),0))</f>
        <v>1</v>
      </c>
      <c r="TY36" s="111">
        <f>IF(DS36="",0,IFERROR(VLOOKUP(DS31&amp;DS32&amp;DS33&amp;DS34&amp;DS35&amp;DS36,General!I:J,2,FALSE),0))</f>
        <v>-1</v>
      </c>
      <c r="TZ36" s="111">
        <f>IF(DV36="",0,IFERROR(VLOOKUP(DV31&amp;DV32&amp;DV33&amp;DV34&amp;DV35&amp;DV36,General!I:J,2,FALSE),0))</f>
        <v>-1</v>
      </c>
      <c r="UA36" s="111">
        <f>IF(DY36="",0,IFERROR(VLOOKUP(DY31&amp;DY32&amp;DY33&amp;DY34&amp;DY35&amp;DY36,General!I:J,2,FALSE),0))</f>
        <v>1</v>
      </c>
      <c r="UB36" s="111">
        <f>IF(EE36="",0,IFERROR(VLOOKUP(EE31&amp;EE32&amp;EE33&amp;EE34&amp;EE35&amp;EE36,General!I:J,2,FALSE),0))</f>
        <v>1</v>
      </c>
      <c r="UC36" s="111">
        <f>IF(EH36="",0,IFERROR(VLOOKUP(EH31&amp;EH32&amp;EH33&amp;EH34&amp;EH35&amp;EH36,General!I:J,2,FALSE),0))</f>
        <v>-1</v>
      </c>
      <c r="UD36" s="111">
        <f>IF(EK36="",0,IFERROR(VLOOKUP(EK31&amp;EK32&amp;EK33&amp;EK34&amp;EK35&amp;EK36,General!I:J,2,FALSE),0))</f>
        <v>1</v>
      </c>
      <c r="UE36" s="111">
        <f>IF(EN36="",0,IFERROR(VLOOKUP(EN31&amp;EN32&amp;EN33&amp;EN34&amp;EN35&amp;EN36,General!I:J,2,FALSE),0))</f>
        <v>-1</v>
      </c>
      <c r="UF36" s="111">
        <f>IF(EQ36="",0,IFERROR(VLOOKUP(EQ31&amp;EQ32&amp;EQ33&amp;EQ34&amp;EQ35&amp;EQ36,General!I:J,2,FALSE),0))</f>
        <v>-1</v>
      </c>
      <c r="UG36" s="111">
        <f>IF(ET36="",0,IFERROR(VLOOKUP(ET31&amp;ET32&amp;ET33&amp;ET34&amp;ET35&amp;ET36,General!I:J,2,FALSE),0))</f>
        <v>1</v>
      </c>
      <c r="UH36" s="111">
        <f>IF(EW36="",0,IFERROR(VLOOKUP(EW31&amp;EW32&amp;EW33&amp;EW34&amp;EW35&amp;EW36,General!I:J,2,FALSE),0))</f>
        <v>-1</v>
      </c>
      <c r="UI36" s="111">
        <f>IF(EZ36="",0,IFERROR(VLOOKUP(EZ31&amp;EZ32&amp;EZ33&amp;EZ34&amp;EZ35&amp;EZ36,General!I:J,2,FALSE),0))</f>
        <v>1</v>
      </c>
      <c r="UJ36" s="111">
        <f>IF(FC36="",0,IFERROR(VLOOKUP(FC31&amp;FC32&amp;FC33&amp;FC34&amp;FC35&amp;FC36,General!I:J,2,FALSE),0))</f>
        <v>-1</v>
      </c>
      <c r="UK36" s="111">
        <f>IF(FF36="",0,IFERROR(VLOOKUP(FF31&amp;FF32&amp;FF33&amp;FF34&amp;FF35&amp;FF36,General!I:J,2,FALSE),0))</f>
        <v>1</v>
      </c>
      <c r="UL36" s="111">
        <f>IF(FI36="",0,IFERROR(VLOOKUP(FI31&amp;FI32&amp;FI33&amp;FI34&amp;FI35&amp;FI36,General!I:J,2,FALSE),0))</f>
        <v>-1</v>
      </c>
      <c r="UM36" s="111">
        <f>IF(FL36="",0,IFERROR(VLOOKUP(FL31&amp;FL32&amp;FL33&amp;FL34&amp;FL35&amp;FL36,General!I:J,2,FALSE),0))</f>
        <v>1</v>
      </c>
      <c r="UN36" s="111">
        <f>IF(FO36="",0,IFERROR(VLOOKUP(FO31&amp;FO32&amp;FO33&amp;FO34&amp;FO35&amp;FO36,General!I:J,2,FALSE),0))</f>
        <v>-1</v>
      </c>
      <c r="UO36" s="111">
        <f>IF(FR36="",0,IFERROR(VLOOKUP(FR31&amp;FR32&amp;FR33&amp;FR34&amp;FR35&amp;FR36,General!I:J,2,FALSE),0))</f>
        <v>1</v>
      </c>
      <c r="UP36" s="111">
        <f>IF(FU36="",0,IFERROR(VLOOKUP(FU31&amp;FU32&amp;FU33&amp;FU34&amp;FU35&amp;FU36,General!I:J,2,FALSE),0))</f>
        <v>-1</v>
      </c>
      <c r="UQ36" s="111">
        <f>IF(FX36="",0,IFERROR(VLOOKUP(FX31&amp;FX32&amp;FX33&amp;FX34&amp;FX35&amp;FX36,General!I:J,2,FALSE),0))</f>
        <v>-1</v>
      </c>
      <c r="UR36" s="111">
        <f>IF(GA36="",0,IFERROR(VLOOKUP(GA31&amp;GA32&amp;GA33&amp;GA34&amp;GA35&amp;GA36,General!I:J,2,FALSE),0))</f>
        <v>1</v>
      </c>
      <c r="US36" s="111">
        <f>IF(GD36="",0,IFERROR(VLOOKUP(GD31&amp;GD32&amp;GD33&amp;GD34&amp;GD35&amp;GD36,General!I:J,2,FALSE),0))</f>
        <v>1</v>
      </c>
      <c r="UT36" s="111">
        <f>IF(GG36="",0,IFERROR(VLOOKUP(GG31&amp;GG32&amp;GG33&amp;GG34&amp;GG35&amp;GG36,General!I:J,2,FALSE),0))</f>
        <v>1</v>
      </c>
      <c r="UU36" s="111">
        <f>IF(GJ36="",0,IFERROR(VLOOKUP(GJ31&amp;GJ32&amp;GJ33&amp;GJ34&amp;GJ35&amp;GJ36,General!I:J,2,FALSE),0))</f>
        <v>-1</v>
      </c>
      <c r="UV36" s="111">
        <f>IF(GM36="",0,IFERROR(VLOOKUP(GM31&amp;GM32&amp;GM33&amp;GM34&amp;GM35&amp;GM36,General!I:J,2,FALSE),0))</f>
        <v>-1</v>
      </c>
      <c r="UW36" s="111">
        <f>IF(GP36="",0,IFERROR(VLOOKUP(GP31&amp;GP32&amp;GP33&amp;GP34&amp;GP35&amp;GP36,General!I:J,2,FALSE),0))</f>
        <v>1</v>
      </c>
      <c r="UX36" s="111">
        <f>IF(GS36="",0,IFERROR(VLOOKUP(GS31&amp;GS32&amp;GS33&amp;GS34&amp;GS35&amp;GS36,General!I:J,2,FALSE),0))</f>
        <v>-1</v>
      </c>
      <c r="UY36" s="111">
        <f>IF(GV36="",0,IFERROR(VLOOKUP(GV31&amp;GV32&amp;GV33&amp;GV34&amp;GV35&amp;GV36,General!I:J,2,FALSE),0))</f>
        <v>1</v>
      </c>
      <c r="UZ36" s="111">
        <f>IF(GY36="",0,IFERROR(VLOOKUP(GY31&amp;GY32&amp;GY33&amp;GY34&amp;GY35&amp;GY36,General!I:J,2,FALSE),0))</f>
        <v>-1</v>
      </c>
      <c r="VA36" s="111">
        <f>IF(HB36="",0,IFERROR(VLOOKUP(HB31&amp;HB32&amp;HB33&amp;HB34&amp;HB35&amp;HB36,General!I:J,2,FALSE),0))</f>
        <v>1</v>
      </c>
      <c r="VB36" s="111">
        <f>IF(HE36="",0,IFERROR(VLOOKUP(HE31&amp;HE32&amp;HE33&amp;HE34&amp;HE35&amp;HE36,General!I:J,2,FALSE),0))</f>
        <v>-1</v>
      </c>
      <c r="VC36" s="111">
        <f>IF(HH36="",0,IFERROR(VLOOKUP(HH31&amp;HH32&amp;HH33&amp;HH34&amp;HH35&amp;HH36,General!I:J,2,FALSE),0))</f>
        <v>1</v>
      </c>
      <c r="VD36" s="111">
        <f>IF(HK36="",0,IFERROR(VLOOKUP(HK31&amp;HK32&amp;HK33&amp;HK34&amp;HK35&amp;HK36,General!I:J,2,FALSE),0))</f>
        <v>-1</v>
      </c>
      <c r="VE36" s="111">
        <f>IF(HN36="",0,IFERROR(VLOOKUP(HN31&amp;HN32&amp;HN33&amp;HN34&amp;HN35&amp;HN36,General!I:J,2,FALSE),0))</f>
        <v>1</v>
      </c>
      <c r="VF36" s="111">
        <f>IF(HQ36="",0,IFERROR(VLOOKUP(HQ31&amp;HQ32&amp;HQ33&amp;HQ34&amp;HQ35&amp;HQ36,General!I:J,2,FALSE),0))</f>
        <v>-1</v>
      </c>
      <c r="VG36" s="111">
        <f>IF(HT36="",0,IFERROR(VLOOKUP(HT31&amp;HT32&amp;HT33&amp;HT34&amp;HT35&amp;HT36,General!I:J,2,FALSE),0))</f>
        <v>-1</v>
      </c>
      <c r="VH36" s="111">
        <f>IF(HW36="",0,IFERROR(VLOOKUP(HW31&amp;HW32&amp;HW33&amp;HW34&amp;HW35&amp;HW36,General!I:J,2,FALSE),0))</f>
        <v>1</v>
      </c>
      <c r="VI36" s="111">
        <f>IF(HZ36="",0,IFERROR(VLOOKUP(HZ31&amp;HZ32&amp;HZ33&amp;HZ34&amp;HZ35&amp;HZ36,General!I:J,2,FALSE),0))</f>
        <v>1</v>
      </c>
      <c r="VJ36" s="111">
        <f>IF(FF36="",0,IFERROR(VLOOKUP(FF31&amp;FF32&amp;FF33&amp;FF34&amp;FF35&amp;FF36,General!I:J,2,FALSE),0))</f>
        <v>1</v>
      </c>
      <c r="VK36" s="111">
        <f>IF(FI36="",0,IFERROR(VLOOKUP(FI31&amp;FI32&amp;FI33&amp;FI34&amp;FI35&amp;FI36,General!I:J,2,FALSE),0))</f>
        <v>-1</v>
      </c>
      <c r="VL36" s="111">
        <f>IF(II36="",0,IFERROR(VLOOKUP(II31&amp;II32&amp;II33&amp;II34&amp;II35&amp;II36,General!I:J,2,FALSE),0))</f>
        <v>-1</v>
      </c>
      <c r="VM36" s="111">
        <f>IF(IL36="",0,IFERROR(VLOOKUP(IL31&amp;IL32&amp;IL33&amp;IL34&amp;IL35&amp;IL36,General!I:J,2,FALSE),0))</f>
        <v>-1</v>
      </c>
      <c r="VN36" s="111">
        <f>IF(IO36="",0,IFERROR(VLOOKUP(IO31&amp;IO32&amp;IO33&amp;IO34&amp;IO35&amp;IO36,General!I:J,2,FALSE),0))</f>
        <v>-1</v>
      </c>
      <c r="VO36" s="111">
        <f>IF(IR36="",0,IFERROR(VLOOKUP(IR31&amp;IR32&amp;IR33&amp;IR34&amp;IR35&amp;IR36,General!I:J,2,FALSE),0))</f>
        <v>1</v>
      </c>
      <c r="VP36" s="111">
        <f>IF(IU36="",0,IFERROR(VLOOKUP(IU31&amp;IU32&amp;IU33&amp;IU34&amp;IU35&amp;IU36,General!I:J,2,FALSE),0))</f>
        <v>-1</v>
      </c>
      <c r="VQ36" s="111">
        <f>IF(IX36="",0,IFERROR(VLOOKUP(IX31&amp;IX32&amp;IX33&amp;IX34&amp;IX35&amp;IX36,General!I:J,2,FALSE),0))</f>
        <v>1</v>
      </c>
      <c r="VR36" s="111">
        <f>IF(JA36="",0,IFERROR(VLOOKUP(JA31&amp;JA32&amp;JA33&amp;JA34&amp;JA35&amp;JA36,General!I:J,2,FALSE),0))</f>
        <v>-1</v>
      </c>
      <c r="VS36" s="111">
        <f>IF(JD36="",0,IFERROR(VLOOKUP(JD31&amp;JD32&amp;JD33&amp;JD34&amp;JD35&amp;JD36,General!I:J,2,FALSE),0))</f>
        <v>1</v>
      </c>
      <c r="VT36" s="111">
        <f>IF(JG36="",0,IFERROR(VLOOKUP(JG31&amp;JG32&amp;JG33&amp;JG34&amp;JG35&amp;JG36,General!I:J,2,FALSE),0))</f>
        <v>-1</v>
      </c>
      <c r="VU36" s="111">
        <f>IF(JJ36="",0,IFERROR(VLOOKUP(JJ31&amp;JJ32&amp;JJ33&amp;JJ34&amp;JJ35&amp;JJ36,General!I:J,2,FALSE),0))</f>
        <v>1</v>
      </c>
      <c r="VV36" s="111">
        <f>IF(JM36="",0,IFERROR(VLOOKUP(JM31&amp;JM32&amp;JM33&amp;JM34&amp;JM35&amp;JM36,General!I:J,2,FALSE),0))</f>
        <v>-1</v>
      </c>
      <c r="VW36" s="111">
        <f>IF(JP36="",0,IFERROR(VLOOKUP(JP31&amp;JP32&amp;JP33&amp;JP34&amp;JP35&amp;JP36,General!I:J,2,FALSE),0))</f>
        <v>1</v>
      </c>
      <c r="VX36" s="111">
        <f>IF(JS36="",0,IFERROR(VLOOKUP(JS31&amp;JS32&amp;JS33&amp;JS34&amp;JS35&amp;JS36,General!I:J,2,FALSE),0))</f>
        <v>-1</v>
      </c>
      <c r="VY36" s="111">
        <f>IF(JV36="",0,IFERROR(VLOOKUP(JV31&amp;JV32&amp;JV33&amp;JV34&amp;JV35&amp;JV36,General!I:J,2,FALSE),0))</f>
        <v>-1</v>
      </c>
      <c r="VZ36" s="111">
        <f>IF(JY36="",0,IFERROR(VLOOKUP(JY31&amp;JY32&amp;JY33&amp;JY34&amp;JY35&amp;JY36,General!I:J,2,FALSE),0))</f>
        <v>1</v>
      </c>
      <c r="WA36" s="111">
        <f>IF(KB36="",0,IFERROR(VLOOKUP(KB31&amp;KB32&amp;KB33&amp;KB34&amp;KB35&amp;KB36,General!I:J,2,FALSE),0))</f>
        <v>1</v>
      </c>
      <c r="WB36" s="111">
        <f>IF(KE36="",0,IFERROR(VLOOKUP(KE31&amp;KE32&amp;KE33&amp;KE34&amp;KE35&amp;KE36,General!I:J,2,FALSE),0))</f>
        <v>1</v>
      </c>
      <c r="WC36" s="111">
        <f>IF(KH36="",0,IFERROR(VLOOKUP(KH31&amp;KH32&amp;KH33&amp;KH34&amp;KH35&amp;KH36,General!I:J,2,FALSE),0))</f>
        <v>-1</v>
      </c>
      <c r="WD36" s="111">
        <f>IF(KK36="",0,IFERROR(VLOOKUP(KK31&amp;KK32&amp;KK33&amp;KK34&amp;KK35&amp;KK36,General!I:J,2,FALSE),0))</f>
        <v>-1</v>
      </c>
      <c r="WE36" s="111">
        <f>IF(KN36="",0,IFERROR(VLOOKUP(KN31&amp;KN32&amp;KN33&amp;KN34&amp;KN35&amp;KN36,General!I:J,2,FALSE),0))</f>
        <v>-1</v>
      </c>
      <c r="WF36" s="111">
        <f>IF(KQ36="",0,IFERROR(VLOOKUP(KQ31&amp;KQ32&amp;KQ33&amp;KQ34&amp;KQ35&amp;KQ36,General!I:J,2,FALSE),0))</f>
        <v>-1</v>
      </c>
      <c r="WG36" s="111">
        <f>IF(KT36="",0,IFERROR(VLOOKUP(KT31&amp;KT32&amp;KT33&amp;KT34&amp;KT35&amp;KT36,General!I:J,2,FALSE),0))</f>
        <v>1</v>
      </c>
      <c r="WH36" s="111">
        <f>IF(KW36="",0,IFERROR(VLOOKUP(KW31&amp;KW32&amp;KW33&amp;KW34&amp;KW35&amp;KW36,General!I:J,2,FALSE),0))</f>
        <v>-1</v>
      </c>
      <c r="WI36" s="111">
        <f>IF(KZ36="",0,IFERROR(VLOOKUP(KZ31&amp;KZ32&amp;KZ33&amp;KZ34&amp;KZ35&amp;KZ36,General!I:J,2,FALSE),0))</f>
        <v>1</v>
      </c>
      <c r="WJ36" s="111">
        <f>IF(LC36="",0,IFERROR(VLOOKUP(LC31&amp;LC32&amp;LC33&amp;LC34&amp;LC35&amp;LC36,General!I:J,2,FALSE),0))</f>
        <v>-1</v>
      </c>
      <c r="WK36" s="111">
        <f>IF(LF36="",0,IFERROR(VLOOKUP(LF31&amp;LF32&amp;LF33&amp;LF34&amp;LF35&amp;LF36,General!I:J,2,FALSE),0))</f>
        <v>-1</v>
      </c>
      <c r="WL36" s="111">
        <f>IF(LI36="",0,IFERROR(VLOOKUP(LI31&amp;LI32&amp;LI33&amp;LI34&amp;LI35&amp;LI36,General!I:J,2,FALSE),0))</f>
        <v>-1</v>
      </c>
      <c r="WM36" s="111">
        <f>IF(LL36="",0,IFERROR(VLOOKUP(LL31&amp;LL32&amp;LL33&amp;LL34&amp;LL35&amp;LL36,General!I:J,2,FALSE),0))</f>
        <v>1</v>
      </c>
      <c r="WN36" s="111">
        <f>IF(LO36="",0,IFERROR(VLOOKUP(LO31&amp;LO32&amp;LO33&amp;LO34&amp;LO35&amp;LO36,General!I:J,2,FALSE),0))</f>
        <v>-1</v>
      </c>
      <c r="WO36" s="111">
        <f>IF(LR36="",0,IFERROR(VLOOKUP(LR31&amp;LR32&amp;LR33&amp;LR34&amp;LR35&amp;LR36,General!I:J,2,FALSE),0))</f>
        <v>-1</v>
      </c>
      <c r="WP36" s="111">
        <f>IF(LU36="",0,IFERROR(VLOOKUP(LU31&amp;LU32&amp;LU33&amp;LU34&amp;LU35&amp;LU36,General!I:J,2,FALSE),0))</f>
        <v>-1</v>
      </c>
      <c r="WQ36" s="111">
        <f>IF(LX36="",0,IFERROR(VLOOKUP(LX31&amp;LX32&amp;LX33&amp;LX34&amp;LX35&amp;LX36,General!I:J,2,FALSE),0))</f>
        <v>1</v>
      </c>
      <c r="WR36" s="111">
        <f>IF(MA36="",0,IFERROR(VLOOKUP(MA31&amp;MA32&amp;MA33&amp;MA34&amp;MA35&amp;MA36,General!I:J,2,FALSE),0))</f>
        <v>1</v>
      </c>
      <c r="WS36" s="111">
        <f>IF(MD36="",0,IFERROR(VLOOKUP(MD31&amp;MD32&amp;MD33&amp;MD34&amp;MD35&amp;MD36,General!I:J,2,FALSE),0))</f>
        <v>1</v>
      </c>
      <c r="WT36" s="111">
        <f>IF(MG36="",0,IFERROR(VLOOKUP(MG31&amp;MG32&amp;MG33&amp;MG34&amp;MG35&amp;MG36,General!I:J,2,FALSE),0))</f>
        <v>1</v>
      </c>
      <c r="WU36" s="111">
        <f>IF(MJ36="",0,IFERROR(VLOOKUP(MJ31&amp;MJ32&amp;MJ33&amp;MJ34&amp;MJ35&amp;MJ36,General!I:J,2,FALSE),0))</f>
        <v>-1</v>
      </c>
      <c r="WV36" s="111">
        <f>IF(MM36="",0,IFERROR(VLOOKUP(MM31&amp;MM32&amp;MM33&amp;MM34&amp;MM35&amp;MM36,General!I:J,2,FALSE),0))</f>
        <v>1</v>
      </c>
      <c r="WW36" s="111">
        <f>IF(MP36="",0,IFERROR(VLOOKUP(MP31&amp;MP32&amp;MP33&amp;MP34&amp;MP35&amp;MP36,General!I:J,2,FALSE),0))</f>
        <v>-1</v>
      </c>
      <c r="WX36" s="111">
        <f>IF(MS36="",0,IFERROR(VLOOKUP(MS31&amp;MS32&amp;MS33&amp;MS34&amp;MS35&amp;MS36,General!I:J,2,FALSE),0))</f>
        <v>-1</v>
      </c>
      <c r="WY36" s="111">
        <f>IF(MV36="",0,IFERROR(VLOOKUP(MV31&amp;MV32&amp;MV33&amp;MV34&amp;MV35&amp;MV36,General!I:J,2,FALSE),0))</f>
        <v>1</v>
      </c>
      <c r="WZ36" s="111">
        <f>IF(MY36="",0,IFERROR(VLOOKUP(MY31&amp;MY32&amp;MY33&amp;MY34&amp;MY35&amp;MY36,General!I:J,2,FALSE),0))</f>
        <v>-1</v>
      </c>
      <c r="XA36" s="111">
        <f>IF(NB36="",0,IFERROR(VLOOKUP(NB31&amp;NB32&amp;NB33&amp;NB34&amp;NB35&amp;NB36,General!I:J,2,FALSE),0))</f>
        <v>1</v>
      </c>
      <c r="XB36" s="111">
        <f>IF(NE36="",0,IFERROR(VLOOKUP(NE31&amp;NE32&amp;NE33&amp;NE34&amp;NE35&amp;NE36,General!I:J,2,FALSE),0))</f>
        <v>-1</v>
      </c>
      <c r="XC36" s="111">
        <f>IF(NH36="",0,IFERROR(VLOOKUP(NH31&amp;NH32&amp;NH33&amp;NH34&amp;NH35&amp;NH36,General!I:J,2,FALSE),0))</f>
        <v>1</v>
      </c>
      <c r="XD36" s="111">
        <f>IF(NK36="",0,IFERROR(VLOOKUP(NK31&amp;NK32&amp;NK33&amp;NK34&amp;NK35&amp;NK36,General!I:J,2,FALSE),0))</f>
        <v>-1</v>
      </c>
      <c r="XE36" s="109">
        <f>IF(NN36="",0,IFERROR(VLOOKUP(NN31&amp;NN32&amp;NN33&amp;NN34&amp;NN35&amp;NN36,General!I:J,2,FALSE),0))</f>
        <v>1</v>
      </c>
      <c r="XF36" s="155">
        <f>IF(EB36="",0,IFERROR(VLOOKUP(EB31&amp;EB32&amp;EB33&amp;EB34&amp;EB35&amp;EB36,General!I:J,2,FALSE),0))</f>
        <v>-1</v>
      </c>
      <c r="XG36" s="109">
        <v>0</v>
      </c>
      <c r="XH36" s="114" t="str">
        <f t="shared" si="486"/>
        <v/>
      </c>
      <c r="XI36" s="114" t="str">
        <f t="shared" ca="1" si="342"/>
        <v>N</v>
      </c>
      <c r="XJ36" s="114" t="str">
        <f t="shared" ca="1" si="343"/>
        <v>N</v>
      </c>
      <c r="XK36" s="114" t="str">
        <f t="shared" si="344"/>
        <v>N</v>
      </c>
      <c r="XL36" s="114" t="str">
        <f t="shared" si="345"/>
        <v/>
      </c>
      <c r="XM36" s="150" t="str">
        <f t="shared" si="346"/>
        <v/>
      </c>
      <c r="XN36" s="114" t="str">
        <f t="shared" si="347"/>
        <v/>
      </c>
      <c r="XO36" s="114" t="str">
        <f t="shared" si="348"/>
        <v/>
      </c>
      <c r="XP36" s="114" t="str">
        <f t="shared" si="349"/>
        <v/>
      </c>
      <c r="XQ36" s="114" t="str">
        <f t="shared" si="350"/>
        <v/>
      </c>
      <c r="XR36" s="114" t="str">
        <f t="shared" si="351"/>
        <v/>
      </c>
      <c r="XS36" s="114">
        <f t="shared" si="3"/>
        <v>5</v>
      </c>
      <c r="XT36" s="114" t="str">
        <f t="shared" si="4"/>
        <v/>
      </c>
      <c r="XU36" s="114" t="str">
        <f t="shared" si="540"/>
        <v>01234</v>
      </c>
      <c r="XV36" s="114" t="str">
        <f t="shared" si="540"/>
        <v>10000</v>
      </c>
      <c r="XW36" s="114" t="str">
        <f t="shared" si="487"/>
        <v>201234</v>
      </c>
      <c r="XX36" s="114" t="str">
        <f t="shared" si="487"/>
        <v>010000</v>
      </c>
      <c r="XY36" s="114" t="str">
        <f t="shared" si="488"/>
        <v>P</v>
      </c>
      <c r="XZ36" s="114" t="str">
        <f t="shared" si="489"/>
        <v>P</v>
      </c>
      <c r="YA36" s="114" t="str">
        <f t="shared" ca="1" si="353"/>
        <v>B</v>
      </c>
      <c r="YB36" s="114" t="str">
        <f t="shared" ca="1" si="354"/>
        <v/>
      </c>
      <c r="YC36" s="114" t="str">
        <f t="shared" ca="1" si="355"/>
        <v/>
      </c>
      <c r="YD36" s="114" t="str">
        <f t="shared" ca="1" si="356"/>
        <v/>
      </c>
      <c r="YE36" s="114" t="str">
        <f t="shared" si="357"/>
        <v>0</v>
      </c>
      <c r="YF36" s="114" t="str">
        <f t="shared" si="358"/>
        <v/>
      </c>
      <c r="YG36" s="114" t="str">
        <f t="shared" ca="1" si="490"/>
        <v/>
      </c>
      <c r="YH36" s="114" t="str">
        <f t="shared" ca="1" si="491"/>
        <v/>
      </c>
      <c r="YI36" s="114" t="str">
        <f t="shared" si="492"/>
        <v/>
      </c>
      <c r="YJ36" s="114" t="str">
        <f t="shared" si="359"/>
        <v/>
      </c>
      <c r="YK36" s="114"/>
      <c r="YL36" s="114">
        <v>0</v>
      </c>
      <c r="YM36" s="114">
        <v>0</v>
      </c>
      <c r="YN36" s="114">
        <v>0</v>
      </c>
      <c r="YO36" s="114">
        <v>0</v>
      </c>
      <c r="YP36" s="114">
        <v>2</v>
      </c>
      <c r="YQ36" s="98"/>
      <c r="YR36" s="114">
        <v>0</v>
      </c>
      <c r="YS36" s="114">
        <v>0</v>
      </c>
      <c r="YU36" s="151">
        <f>LARGE(NS36:RN36,1)</f>
        <v>10</v>
      </c>
      <c r="YV36" s="1">
        <f>LARGE(NS36:RN36,2)</f>
        <v>10</v>
      </c>
      <c r="YW36" s="1">
        <f>LARGE(NS36:RN36,3)</f>
        <v>10</v>
      </c>
      <c r="YX36" s="1">
        <f>LARGE(NS36:RN36,4)</f>
        <v>10</v>
      </c>
      <c r="YY36" s="1">
        <f>LARGE(NS36:RN36,5)</f>
        <v>10</v>
      </c>
      <c r="YZ36" s="1" t="str">
        <f>IF(M35="","",INDEX($NS$4:$RN$4,MATCH(YU35,$NS35:$RN35,0)))</f>
        <v>ED</v>
      </c>
      <c r="ZA36" s="1" t="str">
        <f>IF(M35="","",INDEX($NS$4:$RN$4,MATCH(YV35,$NS35:$RN35,0)))</f>
        <v>ED</v>
      </c>
      <c r="ZB36" s="1" t="str">
        <f>IF(M35="","",INDEX($NS$4:$RN$4,MATCH(YW35,$NS35:$RN35,0)))</f>
        <v>ED</v>
      </c>
      <c r="ZC36" s="1" t="str">
        <f>IF(M35="","",INDEX($NS$4:$RN$4,MATCH(YX35,$NS35:$RN35,0)))</f>
        <v>ED</v>
      </c>
      <c r="ZD36" s="1" t="str">
        <f>IF(M35="","",INDEX($NS$4:$RN$4,MATCH(YY35,$NS35:$RN35,0)))</f>
        <v>ED</v>
      </c>
      <c r="ZE36" s="1" t="str" cm="1">
        <f t="array" aca="1" ref="ZE36" ca="1">IF(INDIRECT(VLOOKUP(ZE35,General!AC:AE,3,FALSE)&amp;RO35)&gt;=9,ZE35,YZ36)</f>
        <v>GF</v>
      </c>
      <c r="ZF36" s="1" t="str" cm="1">
        <f t="array" aca="1" ref="ZF36" ca="1">IF(AND(INDIRECT(VLOOKUP(ZF35,General!AC:AE,3,FALSE)&amp;RO35)&gt;1,ZF35&lt;&gt;ZE36),ZF35,IF(YZ36&lt;&gt;ZE36,YZ36,IF(AND(YZ36=ZA36,YZ36=ZB36),ZC36,IF(YZ36=ZA36,ZB36,ZA36))))</f>
        <v>DX</v>
      </c>
      <c r="ZG36" s="1" t="str">
        <f t="shared" si="503"/>
        <v>CT</v>
      </c>
      <c r="ZH36" s="1" t="str" cm="1">
        <f t="array" aca="1" ref="ZH36" ca="1">INDIRECT(ZE36&amp;RO36)</f>
        <v>P</v>
      </c>
      <c r="ZI36" s="1" t="str" cm="1">
        <f t="array" aca="1" ref="ZI36" ca="1">INDIRECT(ZF36&amp;RO36)</f>
        <v>P</v>
      </c>
      <c r="ZJ36" s="1" t="str" cm="1">
        <f t="array" aca="1" ref="ZJ36" ca="1">INDIRECT(ZG36&amp;RO36)</f>
        <v>B</v>
      </c>
      <c r="ZK36" s="1" t="str">
        <f ca="1">VLOOKUP(ZE36,General!AF:AG,2,FALSE)</f>
        <v>S37</v>
      </c>
      <c r="ZL36" s="1" t="str">
        <f ca="1">VLOOKUP(ZF36,General!AF:AG,2,FALSE)</f>
        <v xml:space="preserve">L5O </v>
      </c>
      <c r="ZM36" s="1" t="str">
        <f>VLOOKUP(ZG36,General!AF:AG,2,FALSE)</f>
        <v>T</v>
      </c>
      <c r="ZN36" s="1" t="str">
        <f t="shared" ca="1" si="504"/>
        <v>Y</v>
      </c>
      <c r="ZO36" s="1" t="str">
        <f t="shared" ca="1" si="505"/>
        <v>Y</v>
      </c>
      <c r="ZP36" s="1" t="str">
        <f t="shared" si="506"/>
        <v>Y</v>
      </c>
      <c r="ZR36" s="1">
        <f t="shared" si="1"/>
        <v>1</v>
      </c>
    </row>
    <row r="37" spans="1:694" ht="15.75" thickBot="1">
      <c r="A37" s="1">
        <v>23</v>
      </c>
      <c r="B37" s="9" t="str">
        <f t="shared" ca="1" si="509"/>
        <v>B4</v>
      </c>
      <c r="C37" s="54" t="str">
        <f t="shared" ca="1" si="510"/>
        <v/>
      </c>
      <c r="D37" s="49" t="str">
        <f t="shared" ca="1" si="511"/>
        <v/>
      </c>
      <c r="E37" s="50" t="str">
        <f t="shared" ca="1" si="511"/>
        <v>L4</v>
      </c>
      <c r="F37" s="8" t="str">
        <f t="shared" ca="1" si="512"/>
        <v>W</v>
      </c>
      <c r="H37" s="57" t="str">
        <f t="shared" ca="1" si="549"/>
        <v/>
      </c>
      <c r="I37" s="49" t="str">
        <f t="shared" ca="1" si="550"/>
        <v/>
      </c>
      <c r="J37" s="50" t="str">
        <f t="shared" ca="1" si="550"/>
        <v>L4</v>
      </c>
      <c r="K37" s="8" t="str">
        <f t="shared" ca="1" si="551"/>
        <v>W</v>
      </c>
      <c r="L37" s="32"/>
      <c r="M37" s="68" t="s">
        <v>6</v>
      </c>
      <c r="O37" s="11">
        <v>0</v>
      </c>
      <c r="P37" s="12">
        <v>0</v>
      </c>
      <c r="Q37" s="23">
        <v>0</v>
      </c>
      <c r="R37" s="48">
        <v>0</v>
      </c>
      <c r="S37" s="48">
        <f t="shared" ca="1" si="513"/>
        <v>5</v>
      </c>
      <c r="T37" s="65">
        <f t="shared" ca="1" si="514"/>
        <v>5</v>
      </c>
      <c r="U37" s="4">
        <f ca="1">IF(M37="","",IF(B37="NB",U36,IF(T37="",SUM($T$5:$T37)+S37,SUM($T$5:$T37))))</f>
        <v>49</v>
      </c>
      <c r="V37" s="61" t="str">
        <f t="shared" ca="1" si="0"/>
        <v/>
      </c>
      <c r="W37" s="35">
        <f t="shared" ca="1" si="515"/>
        <v>4</v>
      </c>
      <c r="X37" s="37" t="str">
        <f t="shared" ca="1" si="516"/>
        <v>W</v>
      </c>
      <c r="Y37" s="9" t="str">
        <f t="shared" ca="1" si="16"/>
        <v>D</v>
      </c>
      <c r="Z37" s="4" t="str">
        <f t="shared" ca="1" si="17"/>
        <v>C</v>
      </c>
      <c r="AA37" s="4" t="str">
        <f t="shared" si="18"/>
        <v>C</v>
      </c>
      <c r="AB37" s="4" t="str">
        <f t="shared" ca="1" si="494"/>
        <v>W</v>
      </c>
      <c r="AC37" s="4" t="str">
        <f t="shared" ca="1" si="495"/>
        <v>W</v>
      </c>
      <c r="AD37" s="4">
        <f t="shared" si="496"/>
        <v>0</v>
      </c>
      <c r="AE37" s="1" t="str">
        <f t="shared" ca="1" si="25"/>
        <v/>
      </c>
      <c r="AF37" s="1" t="str">
        <f t="shared" ca="1" si="26"/>
        <v>L4</v>
      </c>
      <c r="AG37" s="1" t="str">
        <f t="shared" ca="1" si="497"/>
        <v/>
      </c>
      <c r="AH37" s="1" t="str">
        <f t="shared" ca="1" si="27"/>
        <v>L4</v>
      </c>
      <c r="AI37" s="1" t="str">
        <f t="shared" ca="1" si="28"/>
        <v/>
      </c>
      <c r="AJ37" s="1" t="str">
        <f t="shared" ca="1" si="29"/>
        <v/>
      </c>
      <c r="AK37" s="1">
        <f t="shared" ca="1" si="360"/>
        <v>0</v>
      </c>
      <c r="AL37" s="1">
        <f t="shared" ca="1" si="361"/>
        <v>4</v>
      </c>
      <c r="AM37" s="1">
        <f t="shared" ca="1" si="9"/>
        <v>10</v>
      </c>
      <c r="AN37" s="1">
        <f t="shared" ca="1" si="30"/>
        <v>1</v>
      </c>
      <c r="AO37" s="1" t="str">
        <f t="shared" ca="1" si="526"/>
        <v>C</v>
      </c>
      <c r="AP37" s="1" t="str">
        <f t="shared" ca="1" si="31"/>
        <v>Y</v>
      </c>
      <c r="AQ37" s="1" t="str">
        <f t="shared" ca="1" si="32"/>
        <v>N</v>
      </c>
      <c r="AR37" s="1" t="str">
        <f t="shared" si="33"/>
        <v>N</v>
      </c>
      <c r="AS37" s="1">
        <f t="shared" ca="1" si="34"/>
        <v>2</v>
      </c>
      <c r="AT37" s="14" t="str">
        <f t="shared" ca="1" si="362"/>
        <v>Y</v>
      </c>
      <c r="AU37" s="1" t="str">
        <f t="shared" ca="1" si="35"/>
        <v>Y</v>
      </c>
      <c r="AV37" s="1" t="str">
        <f t="shared" ca="1" si="36"/>
        <v>N</v>
      </c>
      <c r="AW37" s="1" t="str">
        <f t="shared" ca="1" si="37"/>
        <v>N</v>
      </c>
      <c r="AX37" s="1" t="str">
        <f t="shared" si="38"/>
        <v/>
      </c>
      <c r="AY37" s="1" t="str">
        <f t="shared" ca="1" si="39"/>
        <v/>
      </c>
      <c r="AZ37" s="1" t="str">
        <f t="shared" si="10"/>
        <v/>
      </c>
      <c r="BA37" s="1">
        <f t="shared" si="11"/>
        <v>1</v>
      </c>
      <c r="BB37" s="1" t="str">
        <f t="shared" si="538"/>
        <v>12345</v>
      </c>
      <c r="BC37" s="1" t="str">
        <f t="shared" si="538"/>
        <v>00000</v>
      </c>
      <c r="BD37" s="1" t="str">
        <f t="shared" si="363"/>
        <v>012345</v>
      </c>
      <c r="BE37" s="1" t="str">
        <f t="shared" si="363"/>
        <v>100000</v>
      </c>
      <c r="BF37" s="1" t="str">
        <f t="shared" si="364"/>
        <v>P</v>
      </c>
      <c r="BG37" s="1" t="str">
        <f t="shared" ca="1" si="41"/>
        <v>BW</v>
      </c>
      <c r="BH37" s="1" t="str">
        <f t="shared" ca="1" si="365"/>
        <v>L4</v>
      </c>
      <c r="BI37" s="1" t="str">
        <f t="shared" ca="1" si="42"/>
        <v>BW</v>
      </c>
      <c r="BJ37" s="1" t="str">
        <f t="shared" ca="1" si="366"/>
        <v>L4</v>
      </c>
      <c r="BK37" s="1" t="str">
        <f t="shared" ca="1" si="43"/>
        <v>B0</v>
      </c>
      <c r="BL37" s="1" t="str">
        <f t="shared" ca="1" si="367"/>
        <v/>
      </c>
      <c r="BM37" s="1" t="str">
        <f t="shared" ca="1" si="368"/>
        <v>4</v>
      </c>
      <c r="BN37" s="1" t="str">
        <f t="shared" ca="1" si="369"/>
        <v>4</v>
      </c>
      <c r="BO37" s="1" t="str">
        <f t="shared" ca="1" si="370"/>
        <v/>
      </c>
      <c r="BR37" s="1">
        <f>General!A35</f>
        <v>0</v>
      </c>
      <c r="BS37" s="1">
        <f>General!B35</f>
        <v>0</v>
      </c>
      <c r="BT37" s="1">
        <f>General!C35</f>
        <v>0</v>
      </c>
      <c r="BU37" s="1">
        <f>General!D35</f>
        <v>0</v>
      </c>
      <c r="BW37" s="1" t="str">
        <f>General!F35</f>
        <v>LLWLL</v>
      </c>
      <c r="BX37" s="1">
        <f>General!G35</f>
        <v>-1</v>
      </c>
      <c r="BZ37" s="1">
        <f t="shared" si="2"/>
        <v>1</v>
      </c>
      <c r="CA37" s="1" t="str">
        <f t="shared" ref="CA37" si="554">CK37</f>
        <v>B</v>
      </c>
      <c r="CB37" s="110" t="str">
        <f t="shared" si="44"/>
        <v>P</v>
      </c>
      <c r="CC37" s="111" t="str">
        <f t="shared" si="45"/>
        <v>N</v>
      </c>
      <c r="CD37" s="109">
        <f t="shared" si="46"/>
        <v>-2</v>
      </c>
      <c r="CE37" s="110" t="str">
        <f t="shared" si="47"/>
        <v>B</v>
      </c>
      <c r="CF37" s="111" t="str">
        <f t="shared" si="48"/>
        <v>Y</v>
      </c>
      <c r="CG37" s="109">
        <f t="shared" si="49"/>
        <v>2</v>
      </c>
      <c r="CH37" s="110" t="str">
        <f t="shared" si="50"/>
        <v>P</v>
      </c>
      <c r="CI37" s="111" t="str">
        <f t="shared" si="51"/>
        <v>N</v>
      </c>
      <c r="CJ37" s="109">
        <f t="shared" si="52"/>
        <v>4</v>
      </c>
      <c r="CK37" s="110" t="str">
        <f t="shared" si="53"/>
        <v>B</v>
      </c>
      <c r="CL37" s="111" t="str">
        <f t="shared" si="54"/>
        <v>Y</v>
      </c>
      <c r="CM37" s="109">
        <f t="shared" si="55"/>
        <v>-4</v>
      </c>
      <c r="CN37" s="110" t="str">
        <f t="shared" si="371"/>
        <v>P</v>
      </c>
      <c r="CO37" s="111" t="str">
        <f t="shared" si="56"/>
        <v>N</v>
      </c>
      <c r="CP37" s="109">
        <f t="shared" si="57"/>
        <v>-6</v>
      </c>
      <c r="CQ37" s="110" t="str">
        <f t="shared" si="58"/>
        <v>P</v>
      </c>
      <c r="CR37" s="111" t="str">
        <f t="shared" si="59"/>
        <v>N</v>
      </c>
      <c r="CS37" s="109">
        <f t="shared" si="60"/>
        <v>0</v>
      </c>
      <c r="CT37" s="110" t="str">
        <f t="shared" si="61"/>
        <v>B</v>
      </c>
      <c r="CU37" s="111" t="str">
        <f t="shared" si="62"/>
        <v>Y</v>
      </c>
      <c r="CV37" s="109">
        <f t="shared" si="63"/>
        <v>0</v>
      </c>
      <c r="CW37" s="110" t="str">
        <f t="shared" si="64"/>
        <v>B</v>
      </c>
      <c r="CX37" s="111" t="str">
        <f t="shared" si="65"/>
        <v>Y</v>
      </c>
      <c r="CY37" s="112">
        <f t="shared" si="66"/>
        <v>6</v>
      </c>
      <c r="CZ37" s="110" t="str">
        <f t="shared" si="67"/>
        <v>B</v>
      </c>
      <c r="DA37" s="111" t="str">
        <f t="shared" si="68"/>
        <v>Y</v>
      </c>
      <c r="DB37" s="109">
        <f t="shared" si="69"/>
        <v>-2</v>
      </c>
      <c r="DC37" s="110" t="str">
        <f t="shared" si="70"/>
        <v>P</v>
      </c>
      <c r="DD37" s="111" t="str">
        <f t="shared" si="71"/>
        <v>N</v>
      </c>
      <c r="DE37" s="109">
        <f t="shared" si="72"/>
        <v>4</v>
      </c>
      <c r="DF37" s="110" t="str">
        <f t="shared" si="73"/>
        <v>B</v>
      </c>
      <c r="DG37" s="111" t="str">
        <f t="shared" si="74"/>
        <v>Y</v>
      </c>
      <c r="DH37" s="109">
        <f t="shared" si="75"/>
        <v>-4</v>
      </c>
      <c r="DI37" s="110" t="str">
        <f t="shared" si="76"/>
        <v>P</v>
      </c>
      <c r="DJ37" s="111" t="str">
        <f t="shared" si="77"/>
        <v>N</v>
      </c>
      <c r="DK37" s="109">
        <f t="shared" si="78"/>
        <v>2</v>
      </c>
      <c r="DL37" s="110" t="str">
        <f t="shared" si="79"/>
        <v>B</v>
      </c>
      <c r="DM37" s="111" t="str">
        <f t="shared" si="80"/>
        <v>Y</v>
      </c>
      <c r="DN37" s="109">
        <f t="shared" si="81"/>
        <v>-2</v>
      </c>
      <c r="DO37" s="110" t="str">
        <f t="shared" si="82"/>
        <v>P</v>
      </c>
      <c r="DP37" s="111" t="str">
        <f t="shared" si="83"/>
        <v>N</v>
      </c>
      <c r="DQ37" s="109">
        <f t="shared" si="84"/>
        <v>-6</v>
      </c>
      <c r="DR37" s="110" t="str">
        <f t="shared" si="85"/>
        <v>B</v>
      </c>
      <c r="DS37" s="111" t="str">
        <f t="shared" si="86"/>
        <v>Y</v>
      </c>
      <c r="DT37" s="109">
        <f t="shared" si="87"/>
        <v>6</v>
      </c>
      <c r="DU37" s="110" t="str">
        <f t="shared" si="88"/>
        <v>P</v>
      </c>
      <c r="DV37" s="111" t="str">
        <f t="shared" si="89"/>
        <v>N</v>
      </c>
      <c r="DW37" s="109">
        <f t="shared" si="90"/>
        <v>-10</v>
      </c>
      <c r="DX37" s="110" t="str">
        <f t="shared" si="91"/>
        <v>B</v>
      </c>
      <c r="DY37" s="111" t="str">
        <f t="shared" si="92"/>
        <v>Y</v>
      </c>
      <c r="DZ37" s="109">
        <f t="shared" si="93"/>
        <v>10</v>
      </c>
      <c r="EA37" s="110" t="str">
        <f t="shared" si="94"/>
        <v>P</v>
      </c>
      <c r="EB37" s="111" t="str">
        <f t="shared" si="95"/>
        <v>N</v>
      </c>
      <c r="EC37" s="109">
        <f t="shared" si="96"/>
        <v>2</v>
      </c>
      <c r="ED37" s="110" t="str">
        <f t="shared" si="372"/>
        <v>B</v>
      </c>
      <c r="EE37" s="111" t="str">
        <f t="shared" si="97"/>
        <v>Y</v>
      </c>
      <c r="EF37" s="109">
        <f t="shared" si="98"/>
        <v>10</v>
      </c>
      <c r="EG37" s="110" t="str">
        <f t="shared" si="99"/>
        <v>B</v>
      </c>
      <c r="EH37" s="111" t="str">
        <f t="shared" si="100"/>
        <v>Y</v>
      </c>
      <c r="EI37" s="109">
        <f t="shared" si="101"/>
        <v>2</v>
      </c>
      <c r="EJ37" s="108" t="str">
        <f t="shared" si="102"/>
        <v>P</v>
      </c>
      <c r="EK37" s="111" t="str">
        <f t="shared" si="103"/>
        <v>N</v>
      </c>
      <c r="EL37" s="109">
        <f t="shared" si="104"/>
        <v>-2</v>
      </c>
      <c r="EM37" s="110" t="str">
        <f t="shared" si="105"/>
        <v>B</v>
      </c>
      <c r="EN37" s="111" t="str">
        <f t="shared" si="106"/>
        <v>Y</v>
      </c>
      <c r="EO37" s="109">
        <f t="shared" si="107"/>
        <v>2</v>
      </c>
      <c r="EP37" s="110" t="str">
        <f t="shared" si="373"/>
        <v>P</v>
      </c>
      <c r="EQ37" s="111" t="str">
        <f t="shared" si="108"/>
        <v>N</v>
      </c>
      <c r="ER37" s="109">
        <f t="shared" si="109"/>
        <v>-6</v>
      </c>
      <c r="ES37" s="110" t="str">
        <f t="shared" si="110"/>
        <v>P</v>
      </c>
      <c r="ET37" s="111" t="str">
        <f t="shared" si="111"/>
        <v>N</v>
      </c>
      <c r="EU37" s="109">
        <f t="shared" si="112"/>
        <v>0</v>
      </c>
      <c r="EV37" s="110" t="str">
        <f t="shared" si="113"/>
        <v>B</v>
      </c>
      <c r="EW37" s="111" t="str">
        <f t="shared" si="114"/>
        <v>Y</v>
      </c>
      <c r="EX37" s="109">
        <f t="shared" si="115"/>
        <v>0</v>
      </c>
      <c r="EY37" s="110" t="str">
        <f t="shared" si="116"/>
        <v>B</v>
      </c>
      <c r="EZ37" s="111" t="str">
        <f t="shared" si="117"/>
        <v>Y</v>
      </c>
      <c r="FA37" s="112">
        <f t="shared" si="118"/>
        <v>6</v>
      </c>
      <c r="FB37" s="110" t="str">
        <f t="shared" si="119"/>
        <v>B</v>
      </c>
      <c r="FC37" s="111" t="str">
        <f t="shared" si="120"/>
        <v>Y</v>
      </c>
      <c r="FD37" s="109">
        <f t="shared" si="121"/>
        <v>2</v>
      </c>
      <c r="FE37" s="110" t="str">
        <f t="shared" si="122"/>
        <v>P</v>
      </c>
      <c r="FF37" s="111" t="str">
        <f t="shared" si="123"/>
        <v>N</v>
      </c>
      <c r="FG37" s="109">
        <f t="shared" si="124"/>
        <v>4</v>
      </c>
      <c r="FH37" s="110" t="str">
        <f t="shared" si="125"/>
        <v>B</v>
      </c>
      <c r="FI37" s="111" t="str">
        <f t="shared" si="126"/>
        <v>Y</v>
      </c>
      <c r="FJ37" s="109">
        <f t="shared" si="127"/>
        <v>-4</v>
      </c>
      <c r="FK37" s="110" t="str">
        <f t="shared" si="128"/>
        <v>P</v>
      </c>
      <c r="FL37" s="111" t="str">
        <f t="shared" si="129"/>
        <v>N</v>
      </c>
      <c r="FM37" s="109">
        <f t="shared" si="130"/>
        <v>2</v>
      </c>
      <c r="FN37" s="110" t="str">
        <f t="shared" si="131"/>
        <v>B</v>
      </c>
      <c r="FO37" s="111" t="str">
        <f t="shared" si="132"/>
        <v>Y</v>
      </c>
      <c r="FP37" s="109">
        <f t="shared" si="133"/>
        <v>-2</v>
      </c>
      <c r="FQ37" s="110" t="str">
        <f t="shared" si="134"/>
        <v>P</v>
      </c>
      <c r="FR37" s="111" t="str">
        <f t="shared" si="135"/>
        <v>N</v>
      </c>
      <c r="FS37" s="109">
        <f t="shared" si="136"/>
        <v>-6</v>
      </c>
      <c r="FT37" s="110" t="str">
        <f t="shared" si="137"/>
        <v>B</v>
      </c>
      <c r="FU37" s="111" t="str">
        <f t="shared" si="138"/>
        <v>Y</v>
      </c>
      <c r="FV37" s="109">
        <f t="shared" si="139"/>
        <v>6</v>
      </c>
      <c r="FW37" s="110" t="str">
        <f t="shared" si="140"/>
        <v>P</v>
      </c>
      <c r="FX37" s="111" t="str">
        <f t="shared" si="141"/>
        <v>N</v>
      </c>
      <c r="FY37" s="109">
        <f t="shared" si="142"/>
        <v>-10</v>
      </c>
      <c r="FZ37" s="110" t="str">
        <f t="shared" si="143"/>
        <v>B</v>
      </c>
      <c r="GA37" s="111" t="str">
        <f t="shared" si="144"/>
        <v>Y</v>
      </c>
      <c r="GB37" s="109">
        <f t="shared" si="145"/>
        <v>10</v>
      </c>
      <c r="GC37" s="110" t="str">
        <f t="shared" si="146"/>
        <v>P</v>
      </c>
      <c r="GD37" s="111" t="str">
        <f t="shared" si="147"/>
        <v>N</v>
      </c>
      <c r="GE37" s="109">
        <f t="shared" si="148"/>
        <v>-2</v>
      </c>
      <c r="GF37" s="110" t="str">
        <f t="shared" si="149"/>
        <v>B</v>
      </c>
      <c r="GG37" s="111" t="str">
        <f t="shared" si="150"/>
        <v>Y</v>
      </c>
      <c r="GH37" s="109">
        <f t="shared" si="151"/>
        <v>10</v>
      </c>
      <c r="GI37" s="110" t="str">
        <f t="shared" si="152"/>
        <v>B</v>
      </c>
      <c r="GJ37" s="111" t="str">
        <f t="shared" si="153"/>
        <v>Y</v>
      </c>
      <c r="GK37" s="109">
        <f t="shared" si="154"/>
        <v>2</v>
      </c>
      <c r="GL37" s="110" t="str">
        <f t="shared" si="374"/>
        <v>P</v>
      </c>
      <c r="GM37" s="111" t="str">
        <f t="shared" si="155"/>
        <v>N</v>
      </c>
      <c r="GN37" s="109">
        <f t="shared" si="156"/>
        <v>-6</v>
      </c>
      <c r="GO37" s="110" t="str">
        <f t="shared" si="157"/>
        <v>P</v>
      </c>
      <c r="GP37" s="111" t="str">
        <f t="shared" si="158"/>
        <v>N</v>
      </c>
      <c r="GQ37" s="109">
        <f t="shared" si="159"/>
        <v>0</v>
      </c>
      <c r="GR37" s="110" t="str">
        <f t="shared" si="160"/>
        <v>B</v>
      </c>
      <c r="GS37" s="111" t="str">
        <f t="shared" si="161"/>
        <v>Y</v>
      </c>
      <c r="GT37" s="109">
        <f t="shared" si="162"/>
        <v>0</v>
      </c>
      <c r="GU37" s="110" t="str">
        <f t="shared" si="163"/>
        <v>B</v>
      </c>
      <c r="GV37" s="111" t="str">
        <f t="shared" si="164"/>
        <v>Y</v>
      </c>
      <c r="GW37" s="112">
        <f t="shared" si="165"/>
        <v>6</v>
      </c>
      <c r="GX37" s="110" t="str">
        <f t="shared" si="166"/>
        <v>B</v>
      </c>
      <c r="GY37" s="111" t="str">
        <f t="shared" si="167"/>
        <v>Y</v>
      </c>
      <c r="GZ37" s="109">
        <f t="shared" si="168"/>
        <v>2</v>
      </c>
      <c r="HA37" s="110" t="str">
        <f t="shared" si="169"/>
        <v>P</v>
      </c>
      <c r="HB37" s="111" t="str">
        <f t="shared" si="170"/>
        <v>N</v>
      </c>
      <c r="HC37" s="109">
        <f t="shared" si="171"/>
        <v>4</v>
      </c>
      <c r="HD37" s="110" t="str">
        <f t="shared" si="172"/>
        <v>B</v>
      </c>
      <c r="HE37" s="111" t="str">
        <f t="shared" si="173"/>
        <v>Y</v>
      </c>
      <c r="HF37" s="109">
        <f t="shared" si="174"/>
        <v>-4</v>
      </c>
      <c r="HG37" s="110" t="str">
        <f t="shared" si="175"/>
        <v>P</v>
      </c>
      <c r="HH37" s="111" t="str">
        <f t="shared" si="176"/>
        <v>N</v>
      </c>
      <c r="HI37" s="109">
        <f t="shared" si="177"/>
        <v>2</v>
      </c>
      <c r="HJ37" s="110" t="str">
        <f t="shared" si="178"/>
        <v>B</v>
      </c>
      <c r="HK37" s="111" t="str">
        <f t="shared" si="179"/>
        <v>Y</v>
      </c>
      <c r="HL37" s="109">
        <f t="shared" si="180"/>
        <v>-2</v>
      </c>
      <c r="HM37" s="110" t="str">
        <f t="shared" si="181"/>
        <v>P</v>
      </c>
      <c r="HN37" s="111" t="str">
        <f t="shared" si="182"/>
        <v>N</v>
      </c>
      <c r="HO37" s="109">
        <f t="shared" si="183"/>
        <v>-6</v>
      </c>
      <c r="HP37" s="110" t="str">
        <f t="shared" si="184"/>
        <v>B</v>
      </c>
      <c r="HQ37" s="111" t="str">
        <f t="shared" si="185"/>
        <v>Y</v>
      </c>
      <c r="HR37" s="109">
        <f t="shared" si="186"/>
        <v>6</v>
      </c>
      <c r="HS37" s="110" t="str">
        <f t="shared" si="187"/>
        <v>P</v>
      </c>
      <c r="HT37" s="111" t="str">
        <f t="shared" si="188"/>
        <v>N</v>
      </c>
      <c r="HU37" s="109">
        <f t="shared" si="189"/>
        <v>-10</v>
      </c>
      <c r="HV37" s="110" t="str">
        <f t="shared" si="190"/>
        <v>B</v>
      </c>
      <c r="HW37" s="111" t="str">
        <f t="shared" si="191"/>
        <v>Y</v>
      </c>
      <c r="HX37" s="109">
        <f t="shared" si="192"/>
        <v>10</v>
      </c>
      <c r="HY37" s="110" t="str">
        <f t="shared" si="193"/>
        <v>P</v>
      </c>
      <c r="HZ37" s="111" t="str">
        <f t="shared" si="194"/>
        <v>N</v>
      </c>
      <c r="IA37" s="109">
        <f t="shared" si="195"/>
        <v>-2</v>
      </c>
      <c r="IB37" s="110" t="str">
        <f t="shared" si="196"/>
        <v>B</v>
      </c>
      <c r="IC37" s="111" t="str">
        <f t="shared" si="197"/>
        <v>Y</v>
      </c>
      <c r="ID37" s="109">
        <f t="shared" si="198"/>
        <v>4</v>
      </c>
      <c r="IE37" s="110" t="str">
        <f t="shared" si="199"/>
        <v>B</v>
      </c>
      <c r="IF37" s="111" t="str">
        <f t="shared" si="200"/>
        <v>Y</v>
      </c>
      <c r="IG37" s="109">
        <f t="shared" si="201"/>
        <v>-4</v>
      </c>
      <c r="IH37" s="110" t="str">
        <f t="shared" si="202"/>
        <v>B</v>
      </c>
      <c r="II37" s="111" t="str">
        <f t="shared" si="203"/>
        <v>Y</v>
      </c>
      <c r="IJ37" s="109">
        <f t="shared" si="204"/>
        <v>2</v>
      </c>
      <c r="IK37" s="110" t="str">
        <f t="shared" si="205"/>
        <v>B</v>
      </c>
      <c r="IL37" s="111" t="str">
        <f t="shared" si="206"/>
        <v>Y</v>
      </c>
      <c r="IM37" s="109">
        <f t="shared" si="207"/>
        <v>2</v>
      </c>
      <c r="IN37" s="110" t="str">
        <f t="shared" si="375"/>
        <v>P</v>
      </c>
      <c r="IO37" s="111" t="str">
        <f t="shared" si="208"/>
        <v>N</v>
      </c>
      <c r="IP37" s="109">
        <f t="shared" si="209"/>
        <v>-6</v>
      </c>
      <c r="IQ37" s="110" t="str">
        <f t="shared" si="210"/>
        <v>P</v>
      </c>
      <c r="IR37" s="111" t="str">
        <f t="shared" si="211"/>
        <v>N</v>
      </c>
      <c r="IS37" s="109">
        <f t="shared" si="212"/>
        <v>0</v>
      </c>
      <c r="IT37" s="110" t="str">
        <f t="shared" si="213"/>
        <v>B</v>
      </c>
      <c r="IU37" s="111" t="str">
        <f t="shared" si="214"/>
        <v>Y</v>
      </c>
      <c r="IV37" s="109">
        <f t="shared" si="215"/>
        <v>0</v>
      </c>
      <c r="IW37" s="110" t="str">
        <f t="shared" si="216"/>
        <v>B</v>
      </c>
      <c r="IX37" s="111" t="str">
        <f t="shared" si="217"/>
        <v>Y</v>
      </c>
      <c r="IY37" s="109">
        <f t="shared" si="218"/>
        <v>6</v>
      </c>
      <c r="IZ37" s="110" t="str">
        <f t="shared" si="219"/>
        <v>B</v>
      </c>
      <c r="JA37" s="111" t="str">
        <f t="shared" si="220"/>
        <v>Y</v>
      </c>
      <c r="JB37" s="109">
        <f t="shared" si="221"/>
        <v>2</v>
      </c>
      <c r="JC37" s="110" t="str">
        <f t="shared" si="222"/>
        <v>P</v>
      </c>
      <c r="JD37" s="111" t="str">
        <f t="shared" si="223"/>
        <v>N</v>
      </c>
      <c r="JE37" s="109">
        <f t="shared" si="224"/>
        <v>4</v>
      </c>
      <c r="JF37" s="110" t="str">
        <f t="shared" si="225"/>
        <v>B</v>
      </c>
      <c r="JG37" s="111" t="str">
        <f t="shared" si="226"/>
        <v>Y</v>
      </c>
      <c r="JH37" s="109">
        <f t="shared" si="227"/>
        <v>-4</v>
      </c>
      <c r="JI37" s="110" t="str">
        <f t="shared" si="228"/>
        <v>P</v>
      </c>
      <c r="JJ37" s="111" t="str">
        <f t="shared" si="229"/>
        <v>N</v>
      </c>
      <c r="JK37" s="109">
        <f t="shared" si="230"/>
        <v>2</v>
      </c>
      <c r="JL37" s="110" t="str">
        <f t="shared" si="231"/>
        <v>B</v>
      </c>
      <c r="JM37" s="111" t="str">
        <f t="shared" si="232"/>
        <v>Y</v>
      </c>
      <c r="JN37" s="109">
        <f t="shared" si="233"/>
        <v>-2</v>
      </c>
      <c r="JO37" s="110" t="str">
        <f t="shared" si="234"/>
        <v>P</v>
      </c>
      <c r="JP37" s="111" t="str">
        <f t="shared" si="235"/>
        <v>N</v>
      </c>
      <c r="JQ37" s="109">
        <f t="shared" si="236"/>
        <v>-6</v>
      </c>
      <c r="JR37" s="110" t="str">
        <f t="shared" si="237"/>
        <v>B</v>
      </c>
      <c r="JS37" s="111" t="str">
        <f t="shared" si="238"/>
        <v>Y</v>
      </c>
      <c r="JT37" s="109">
        <f t="shared" si="239"/>
        <v>6</v>
      </c>
      <c r="JU37" s="110" t="str">
        <f t="shared" si="240"/>
        <v>P</v>
      </c>
      <c r="JV37" s="111" t="str">
        <f t="shared" si="241"/>
        <v>N</v>
      </c>
      <c r="JW37" s="109">
        <f t="shared" si="242"/>
        <v>-10</v>
      </c>
      <c r="JX37" s="110" t="str">
        <f t="shared" si="243"/>
        <v>B</v>
      </c>
      <c r="JY37" s="111" t="str">
        <f t="shared" si="244"/>
        <v>Y</v>
      </c>
      <c r="JZ37" s="109">
        <f t="shared" si="245"/>
        <v>10</v>
      </c>
      <c r="KA37" s="110" t="str">
        <f t="shared" si="246"/>
        <v>P</v>
      </c>
      <c r="KB37" s="111" t="str">
        <f t="shared" si="247"/>
        <v>N</v>
      </c>
      <c r="KC37" s="109">
        <f t="shared" si="248"/>
        <v>-2</v>
      </c>
      <c r="KD37" s="110" t="str">
        <f t="shared" si="376"/>
        <v>B</v>
      </c>
      <c r="KE37" s="111" t="str">
        <f t="shared" si="249"/>
        <v>Y</v>
      </c>
      <c r="KF37" s="109">
        <f t="shared" si="250"/>
        <v>10</v>
      </c>
      <c r="KG37" s="110" t="str">
        <f t="shared" si="251"/>
        <v>B</v>
      </c>
      <c r="KH37" s="111" t="str">
        <f t="shared" si="252"/>
        <v>Y</v>
      </c>
      <c r="KI37" s="109">
        <f t="shared" si="253"/>
        <v>2</v>
      </c>
      <c r="KJ37" s="110" t="s">
        <v>5</v>
      </c>
      <c r="KK37" s="111" t="str">
        <f t="shared" si="254"/>
        <v>N</v>
      </c>
      <c r="KL37" s="109">
        <f t="shared" si="255"/>
        <v>4</v>
      </c>
      <c r="KM37" s="110" t="str">
        <f t="shared" si="256"/>
        <v>B</v>
      </c>
      <c r="KN37" s="111" t="str">
        <f t="shared" si="257"/>
        <v>Y</v>
      </c>
      <c r="KO37" s="109">
        <f t="shared" si="258"/>
        <v>2</v>
      </c>
      <c r="KP37" s="110" t="str">
        <f t="shared" si="377"/>
        <v>P</v>
      </c>
      <c r="KQ37" s="111" t="str">
        <f t="shared" si="259"/>
        <v>N</v>
      </c>
      <c r="KR37" s="109">
        <f t="shared" si="260"/>
        <v>-6</v>
      </c>
      <c r="KS37" s="110" t="str">
        <f t="shared" si="261"/>
        <v>P</v>
      </c>
      <c r="KT37" s="111" t="str">
        <f t="shared" si="262"/>
        <v>N</v>
      </c>
      <c r="KU37" s="109">
        <f t="shared" si="263"/>
        <v>0</v>
      </c>
      <c r="KV37" s="110" t="str">
        <f t="shared" si="264"/>
        <v>B</v>
      </c>
      <c r="KW37" s="111" t="str">
        <f t="shared" si="265"/>
        <v>Y</v>
      </c>
      <c r="KX37" s="109">
        <f t="shared" si="266"/>
        <v>0</v>
      </c>
      <c r="KY37" s="110" t="str">
        <f t="shared" si="267"/>
        <v>B</v>
      </c>
      <c r="KZ37" s="111" t="str">
        <f t="shared" si="268"/>
        <v>Y</v>
      </c>
      <c r="LA37" s="109">
        <f t="shared" si="269"/>
        <v>6</v>
      </c>
      <c r="LB37" s="110" t="str">
        <f t="shared" si="270"/>
        <v>B</v>
      </c>
      <c r="LC37" s="111" t="str">
        <f t="shared" si="271"/>
        <v>Y</v>
      </c>
      <c r="LD37" s="109">
        <f t="shared" si="272"/>
        <v>2</v>
      </c>
      <c r="LE37" s="110" t="str">
        <f t="shared" si="273"/>
        <v>B</v>
      </c>
      <c r="LF37" s="111" t="str">
        <f t="shared" si="274"/>
        <v>Y</v>
      </c>
      <c r="LG37" s="109">
        <f t="shared" si="275"/>
        <v>-4</v>
      </c>
      <c r="LH37" s="110" t="str">
        <f t="shared" si="276"/>
        <v>B</v>
      </c>
      <c r="LI37" s="111" t="str">
        <f t="shared" si="277"/>
        <v>Y</v>
      </c>
      <c r="LJ37" s="109">
        <f t="shared" si="278"/>
        <v>-4</v>
      </c>
      <c r="LK37" s="110" t="str">
        <f t="shared" si="279"/>
        <v>P</v>
      </c>
      <c r="LL37" s="111" t="str">
        <f t="shared" si="280"/>
        <v>N</v>
      </c>
      <c r="LM37" s="109">
        <f t="shared" si="281"/>
        <v>-2</v>
      </c>
      <c r="LN37" s="110" t="str">
        <f t="shared" si="282"/>
        <v>B</v>
      </c>
      <c r="LO37" s="111" t="str">
        <f t="shared" si="283"/>
        <v>Y</v>
      </c>
      <c r="LP37" s="109">
        <f t="shared" si="284"/>
        <v>-2</v>
      </c>
      <c r="LQ37" s="110" t="str">
        <f t="shared" si="285"/>
        <v>B</v>
      </c>
      <c r="LR37" s="111" t="str">
        <f t="shared" si="286"/>
        <v>Y</v>
      </c>
      <c r="LS37" s="109">
        <f t="shared" si="287"/>
        <v>-4</v>
      </c>
      <c r="LT37" s="110" t="str">
        <f t="shared" si="288"/>
        <v>B</v>
      </c>
      <c r="LU37" s="111" t="str">
        <f t="shared" si="289"/>
        <v>Y</v>
      </c>
      <c r="LV37" s="109">
        <f t="shared" si="290"/>
        <v>6</v>
      </c>
      <c r="LW37" s="110" t="str">
        <f t="shared" si="291"/>
        <v>B</v>
      </c>
      <c r="LX37" s="111" t="str">
        <f t="shared" si="292"/>
        <v>Y</v>
      </c>
      <c r="LY37" s="109">
        <f t="shared" si="293"/>
        <v>10</v>
      </c>
      <c r="LZ37" s="110" t="str">
        <f t="shared" si="294"/>
        <v>B</v>
      </c>
      <c r="MA37" s="111" t="str">
        <f t="shared" si="295"/>
        <v>Y</v>
      </c>
      <c r="MB37" s="109">
        <f t="shared" si="296"/>
        <v>10</v>
      </c>
      <c r="MC37" s="110" t="str">
        <f t="shared" si="297"/>
        <v>P</v>
      </c>
      <c r="MD37" s="111" t="str">
        <f t="shared" si="298"/>
        <v>N</v>
      </c>
      <c r="ME37" s="109">
        <f t="shared" si="299"/>
        <v>-2</v>
      </c>
      <c r="MF37" s="110" t="str">
        <f t="shared" si="300"/>
        <v>B</v>
      </c>
      <c r="MG37" s="111" t="str">
        <f t="shared" si="301"/>
        <v>Y</v>
      </c>
      <c r="MH37" s="109">
        <f t="shared" si="302"/>
        <v>10</v>
      </c>
      <c r="MI37" s="110" t="str">
        <f t="shared" si="303"/>
        <v>B</v>
      </c>
      <c r="MJ37" s="111" t="str">
        <f t="shared" si="304"/>
        <v>Y</v>
      </c>
      <c r="MK37" s="109">
        <f t="shared" si="305"/>
        <v>2</v>
      </c>
      <c r="ML37" s="110" t="str">
        <f t="shared" si="306"/>
        <v>B</v>
      </c>
      <c r="MM37" s="111" t="str">
        <f t="shared" si="307"/>
        <v>Y</v>
      </c>
      <c r="MN37" s="109">
        <f t="shared" si="308"/>
        <v>10</v>
      </c>
      <c r="MO37" s="110" t="str">
        <f t="shared" si="309"/>
        <v>B</v>
      </c>
      <c r="MP37" s="111" t="str">
        <f t="shared" si="310"/>
        <v>Y</v>
      </c>
      <c r="MQ37" s="109">
        <f t="shared" si="311"/>
        <v>2</v>
      </c>
      <c r="MR37" s="110" t="str">
        <f t="shared" si="378"/>
        <v>P</v>
      </c>
      <c r="MS37" s="111" t="str">
        <f t="shared" si="312"/>
        <v>N</v>
      </c>
      <c r="MT37" s="109">
        <f t="shared" si="313"/>
        <v>-6</v>
      </c>
      <c r="MU37" s="110" t="str">
        <f t="shared" si="314"/>
        <v>P</v>
      </c>
      <c r="MV37" s="111" t="str">
        <f t="shared" si="315"/>
        <v>N</v>
      </c>
      <c r="MW37" s="109">
        <f t="shared" si="316"/>
        <v>0</v>
      </c>
      <c r="MX37" s="110" t="str">
        <f t="shared" si="317"/>
        <v>B</v>
      </c>
      <c r="MY37" s="111" t="str">
        <f t="shared" si="318"/>
        <v>Y</v>
      </c>
      <c r="MZ37" s="109">
        <f t="shared" si="319"/>
        <v>0</v>
      </c>
      <c r="NA37" s="110" t="str">
        <f t="shared" si="320"/>
        <v>B</v>
      </c>
      <c r="NB37" s="111" t="str">
        <f t="shared" si="321"/>
        <v>Y</v>
      </c>
      <c r="NC37" s="109">
        <f t="shared" si="322"/>
        <v>6</v>
      </c>
      <c r="ND37" s="110" t="str">
        <f t="shared" si="323"/>
        <v>B</v>
      </c>
      <c r="NE37" s="111" t="str">
        <f t="shared" si="324"/>
        <v>Y</v>
      </c>
      <c r="NF37" s="109">
        <f t="shared" si="325"/>
        <v>2</v>
      </c>
      <c r="NG37" s="110" t="str">
        <f t="shared" si="326"/>
        <v>P</v>
      </c>
      <c r="NH37" s="111" t="str">
        <f t="shared" si="327"/>
        <v>N</v>
      </c>
      <c r="NI37" s="109">
        <f t="shared" si="328"/>
        <v>4</v>
      </c>
      <c r="NJ37" s="110" t="str">
        <f t="shared" si="329"/>
        <v>B</v>
      </c>
      <c r="NK37" s="111" t="str">
        <f t="shared" si="330"/>
        <v>Y</v>
      </c>
      <c r="NL37" s="109">
        <f t="shared" si="331"/>
        <v>-2</v>
      </c>
      <c r="NM37" s="110" t="str">
        <f t="shared" si="332"/>
        <v>P</v>
      </c>
      <c r="NN37" s="111" t="str">
        <f t="shared" si="333"/>
        <v>N</v>
      </c>
      <c r="NO37" s="109">
        <f t="shared" si="379"/>
        <v>-6</v>
      </c>
      <c r="NP37" s="130">
        <f t="shared" si="380"/>
        <v>10</v>
      </c>
      <c r="NQ37" s="131">
        <f t="shared" si="381"/>
        <v>1</v>
      </c>
      <c r="NR37" s="132" t="str">
        <f t="shared" si="382"/>
        <v/>
      </c>
      <c r="NS37" s="331">
        <f t="shared" si="383"/>
        <v>-2</v>
      </c>
      <c r="NT37" s="325">
        <f t="shared" si="384"/>
        <v>2</v>
      </c>
      <c r="NU37" s="325">
        <f t="shared" si="385"/>
        <v>4</v>
      </c>
      <c r="NV37" s="325">
        <f t="shared" si="386"/>
        <v>-4</v>
      </c>
      <c r="NW37" s="325">
        <f t="shared" si="387"/>
        <v>-6</v>
      </c>
      <c r="NX37" s="325">
        <f t="shared" si="388"/>
        <v>0</v>
      </c>
      <c r="NY37" s="325">
        <f t="shared" si="389"/>
        <v>0</v>
      </c>
      <c r="NZ37" s="325">
        <f t="shared" si="390"/>
        <v>6</v>
      </c>
      <c r="OA37" s="325">
        <f t="shared" si="391"/>
        <v>-2</v>
      </c>
      <c r="OB37" s="325" t="str">
        <f t="shared" si="392"/>
        <v>100000</v>
      </c>
      <c r="OC37" s="325">
        <f t="shared" si="393"/>
        <v>-4</v>
      </c>
      <c r="OD37" s="325">
        <f t="shared" si="394"/>
        <v>2</v>
      </c>
      <c r="OE37" s="325">
        <f t="shared" si="395"/>
        <v>-2</v>
      </c>
      <c r="OF37" s="325">
        <f t="shared" si="396"/>
        <v>-6</v>
      </c>
      <c r="OG37" s="325">
        <f t="shared" si="397"/>
        <v>6</v>
      </c>
      <c r="OH37" s="325">
        <f t="shared" si="398"/>
        <v>-10</v>
      </c>
      <c r="OI37" s="325">
        <f t="shared" si="399"/>
        <v>10</v>
      </c>
      <c r="OJ37" s="325">
        <f t="shared" si="400"/>
        <v>2</v>
      </c>
      <c r="OK37" s="326">
        <f t="shared" si="401"/>
        <v>10</v>
      </c>
      <c r="OL37" s="326">
        <f t="shared" si="402"/>
        <v>2</v>
      </c>
      <c r="OM37" s="326">
        <f t="shared" si="403"/>
        <v>-2</v>
      </c>
      <c r="ON37" s="326">
        <f t="shared" si="404"/>
        <v>2</v>
      </c>
      <c r="OO37" s="326">
        <f t="shared" si="405"/>
        <v>-6</v>
      </c>
      <c r="OP37" s="326">
        <f t="shared" si="406"/>
        <v>0</v>
      </c>
      <c r="OQ37" s="326">
        <f t="shared" si="407"/>
        <v>0</v>
      </c>
      <c r="OR37" s="326">
        <f t="shared" si="408"/>
        <v>6</v>
      </c>
      <c r="OS37" s="326">
        <f t="shared" si="409"/>
        <v>2</v>
      </c>
      <c r="OT37" s="326">
        <f t="shared" si="410"/>
        <v>4</v>
      </c>
      <c r="OU37" s="326">
        <f t="shared" si="411"/>
        <v>-4</v>
      </c>
      <c r="OV37" s="326">
        <f t="shared" si="412"/>
        <v>2</v>
      </c>
      <c r="OW37" s="326">
        <f t="shared" si="413"/>
        <v>-2</v>
      </c>
      <c r="OX37" s="326">
        <f t="shared" si="414"/>
        <v>-6</v>
      </c>
      <c r="OY37" s="326">
        <f t="shared" si="415"/>
        <v>6</v>
      </c>
      <c r="OZ37" s="326">
        <f t="shared" si="416"/>
        <v>-10</v>
      </c>
      <c r="PA37" s="326">
        <f t="shared" si="417"/>
        <v>10</v>
      </c>
      <c r="PB37" s="326">
        <f t="shared" si="418"/>
        <v>-2</v>
      </c>
      <c r="PC37" s="325">
        <f t="shared" si="419"/>
        <v>10</v>
      </c>
      <c r="PD37" s="325">
        <f t="shared" si="420"/>
        <v>2</v>
      </c>
      <c r="PE37" s="325">
        <f t="shared" si="421"/>
        <v>-6</v>
      </c>
      <c r="PF37" s="325">
        <f t="shared" si="422"/>
        <v>0</v>
      </c>
      <c r="PG37" s="325">
        <f t="shared" si="423"/>
        <v>0</v>
      </c>
      <c r="PH37" s="325">
        <f t="shared" si="424"/>
        <v>6</v>
      </c>
      <c r="PI37" s="325">
        <f t="shared" si="425"/>
        <v>2</v>
      </c>
      <c r="PJ37" s="325">
        <f t="shared" si="426"/>
        <v>4</v>
      </c>
      <c r="PK37" s="325">
        <f t="shared" si="427"/>
        <v>-4</v>
      </c>
      <c r="PL37" s="325">
        <f t="shared" si="428"/>
        <v>2</v>
      </c>
      <c r="PM37" s="325">
        <f t="shared" si="429"/>
        <v>-2</v>
      </c>
      <c r="PN37" s="325">
        <f t="shared" si="430"/>
        <v>-6</v>
      </c>
      <c r="PO37" s="325">
        <f t="shared" si="431"/>
        <v>6</v>
      </c>
      <c r="PP37" s="325">
        <f t="shared" si="432"/>
        <v>-10</v>
      </c>
      <c r="PQ37" s="325">
        <f t="shared" si="433"/>
        <v>10</v>
      </c>
      <c r="PR37" s="325">
        <f t="shared" si="434"/>
        <v>-2</v>
      </c>
      <c r="PS37" s="325">
        <f t="shared" si="435"/>
        <v>4</v>
      </c>
      <c r="PT37" s="325">
        <f t="shared" si="436"/>
        <v>-4</v>
      </c>
      <c r="PU37" s="326">
        <f t="shared" si="437"/>
        <v>2</v>
      </c>
      <c r="PV37" s="326">
        <f t="shared" si="438"/>
        <v>2</v>
      </c>
      <c r="PW37" s="326">
        <f t="shared" si="439"/>
        <v>-6</v>
      </c>
      <c r="PX37" s="326">
        <f t="shared" si="440"/>
        <v>0</v>
      </c>
      <c r="PY37" s="326">
        <f t="shared" si="441"/>
        <v>0</v>
      </c>
      <c r="PZ37" s="326">
        <f t="shared" si="442"/>
        <v>6</v>
      </c>
      <c r="QA37" s="326">
        <f t="shared" si="443"/>
        <v>2</v>
      </c>
      <c r="QB37" s="326">
        <f t="shared" si="444"/>
        <v>4</v>
      </c>
      <c r="QC37" s="326">
        <f t="shared" si="445"/>
        <v>-4</v>
      </c>
      <c r="QD37" s="326">
        <f t="shared" si="446"/>
        <v>2</v>
      </c>
      <c r="QE37" s="326">
        <f t="shared" si="447"/>
        <v>-2</v>
      </c>
      <c r="QF37" s="326">
        <f t="shared" si="448"/>
        <v>-6</v>
      </c>
      <c r="QG37" s="326">
        <f t="shared" si="449"/>
        <v>6</v>
      </c>
      <c r="QH37" s="326">
        <f t="shared" si="450"/>
        <v>-10</v>
      </c>
      <c r="QI37" s="326">
        <f t="shared" si="451"/>
        <v>10</v>
      </c>
      <c r="QJ37" s="326">
        <f t="shared" si="452"/>
        <v>-2</v>
      </c>
      <c r="QK37" s="326">
        <f t="shared" si="453"/>
        <v>10</v>
      </c>
      <c r="QL37" s="326">
        <f t="shared" si="454"/>
        <v>2</v>
      </c>
      <c r="QM37" s="325">
        <f t="shared" si="455"/>
        <v>4</v>
      </c>
      <c r="QN37" s="325">
        <f t="shared" si="456"/>
        <v>2</v>
      </c>
      <c r="QO37" s="325">
        <f t="shared" si="457"/>
        <v>-6</v>
      </c>
      <c r="QP37" s="325">
        <f t="shared" si="458"/>
        <v>0</v>
      </c>
      <c r="QQ37" s="325">
        <f t="shared" si="459"/>
        <v>0</v>
      </c>
      <c r="QR37" s="325">
        <f t="shared" si="460"/>
        <v>6</v>
      </c>
      <c r="QS37" s="325">
        <f t="shared" si="461"/>
        <v>2</v>
      </c>
      <c r="QT37" s="325">
        <f t="shared" si="462"/>
        <v>-4</v>
      </c>
      <c r="QU37" s="325">
        <f t="shared" si="463"/>
        <v>-4</v>
      </c>
      <c r="QV37" s="325">
        <f t="shared" si="464"/>
        <v>-2</v>
      </c>
      <c r="QW37" s="325">
        <f t="shared" si="465"/>
        <v>-2</v>
      </c>
      <c r="QX37" s="325">
        <f t="shared" si="466"/>
        <v>0</v>
      </c>
      <c r="QY37" s="325">
        <f t="shared" si="467"/>
        <v>6</v>
      </c>
      <c r="QZ37" s="325">
        <f t="shared" si="468"/>
        <v>10</v>
      </c>
      <c r="RA37" s="325">
        <f t="shared" si="469"/>
        <v>10</v>
      </c>
      <c r="RB37" s="325">
        <f t="shared" si="470"/>
        <v>-2</v>
      </c>
      <c r="RC37" s="325">
        <f t="shared" si="471"/>
        <v>10</v>
      </c>
      <c r="RD37" s="325">
        <f t="shared" si="472"/>
        <v>2</v>
      </c>
      <c r="RE37" s="326">
        <f t="shared" si="473"/>
        <v>10</v>
      </c>
      <c r="RF37" s="326">
        <f t="shared" si="474"/>
        <v>2</v>
      </c>
      <c r="RG37" s="326">
        <f t="shared" si="475"/>
        <v>-6</v>
      </c>
      <c r="RH37" s="326">
        <f t="shared" si="476"/>
        <v>0</v>
      </c>
      <c r="RI37" s="326">
        <f t="shared" si="477"/>
        <v>0</v>
      </c>
      <c r="RJ37" s="326">
        <f t="shared" si="478"/>
        <v>6</v>
      </c>
      <c r="RK37" s="326">
        <f t="shared" si="479"/>
        <v>2</v>
      </c>
      <c r="RL37" s="326">
        <f t="shared" si="480"/>
        <v>4</v>
      </c>
      <c r="RM37" s="326">
        <f t="shared" si="481"/>
        <v>-2</v>
      </c>
      <c r="RN37" s="332">
        <f t="shared" si="482"/>
        <v>-6</v>
      </c>
      <c r="RO37" s="108">
        <v>37</v>
      </c>
      <c r="RP37" s="112">
        <f t="shared" si="528"/>
        <v>32</v>
      </c>
      <c r="RQ37" s="110" t="str" cm="1">
        <f t="array" ref="RQ37">IFERROR(INDEX($NS$4:$RN$4,_xlfn.AGGREGATE(15,6,COLUMN($NS$4:$RN$4)-COLUMN($NR$1)/($NS37:$RN37=LARGE($NS37:$RN37,1)),COLUMNS($RN$4:$RN$4))),"")</f>
        <v>DX</v>
      </c>
      <c r="RR37" s="110" t="str" cm="1">
        <f t="array" ref="RR37">IFERROR(INDEX($NS$4:$RN$4,_xlfn.AGGREGATE(15,6,COLUMN($NS$4:$RN$4)-COLUMN($NR$1)/($NS37:$RN37=LARGE($NS37:$RN37,2)),COLUMNS($RN$4:$RO$4))),"")</f>
        <v>ED</v>
      </c>
      <c r="RS37" s="110" t="str" cm="1">
        <f t="array" ref="RS37">IFERROR(INDEX($NS$4:$RN$4,_xlfn.AGGREGATE(15,6,COLUMN($NS$4:$RN$4)-COLUMN($NR$1)/($NS37:$RN37=LARGE($NS37:$RN37,3)),COLUMNS($RN$4:$RP$4))),"")</f>
        <v>FZ</v>
      </c>
      <c r="RT37" s="110" t="str" cm="1">
        <f t="array" ref="RT37">IFERROR(INDEX($NS$4:$RN$4,_xlfn.AGGREGATE(15,6,COLUMN($NS$4:$RN$4)-COLUMN($NR$1)/($NS37:$RN37=LARGE($NS37:$RN37,4)),COLUMNS($RN$4:$RQ$4))),"")</f>
        <v>GF</v>
      </c>
      <c r="RU37" s="110" t="str" cm="1">
        <f t="array" ref="RU37">IFERROR(INDEX($NS$4:$RN$4,_xlfn.AGGREGATE(15,6,COLUMN($NS$4:$RN$4)-COLUMN($NR$1)/($NS37:$RN37=LARGE($NS37:$RN37,5)),COLUMNS($RN$4:$RR$4))),"")</f>
        <v>HV</v>
      </c>
      <c r="RV37" s="110" t="str" cm="1">
        <f t="array" ref="RV37">IFERROR(INDEX($NS$4:$RN$4,_xlfn.AGGREGATE(15,6,COLUMN($NS$4:$RN$4)-COLUMN($NR$1)/($NS37:$RN37=LARGE($NS37:$RN37,6)),COLUMNS($RN$4:$RS$4))),"")</f>
        <v>JX</v>
      </c>
      <c r="RW37" s="108" t="str">
        <f t="shared" si="499"/>
        <v/>
      </c>
      <c r="RX37" s="111" t="str">
        <f t="shared" ca="1" si="500"/>
        <v>R</v>
      </c>
      <c r="RY37" s="111" t="e" cm="1">
        <f t="array" aca="1" ref="RY37" ca="1">IF(INDIRECT(VLOOKUP(RY36,General!AC:AE,3,FALSE)&amp;RO36)&gt;0,RY36,RW36)</f>
        <v>#N/A</v>
      </c>
      <c r="RZ37" s="112">
        <f t="shared" ca="1" si="501"/>
        <v>4</v>
      </c>
      <c r="SA37" s="110" t="s">
        <v>45</v>
      </c>
      <c r="SB37" s="111" t="s">
        <v>45</v>
      </c>
      <c r="SC37" s="111" t="s">
        <v>45</v>
      </c>
      <c r="SD37" s="111" t="s">
        <v>45</v>
      </c>
      <c r="SE37" s="111" t="s">
        <v>45</v>
      </c>
      <c r="SF37" s="109" t="s">
        <v>45</v>
      </c>
      <c r="SG37" s="133" t="e">
        <f ca="1">IF(RQ37="",-1,COUNTIF(INDIRECT(SA37&amp;$DN$10):INDIRECT(SA37&amp;RO37),"Y"))</f>
        <v>#REF!</v>
      </c>
      <c r="SH37" s="136" t="e">
        <f ca="1">IF(RR37="",-1,COUNTIF(INDIRECT(SB37&amp;$DN$10):INDIRECT(SB37&amp;RO37),"Y"))</f>
        <v>#REF!</v>
      </c>
      <c r="SI37" s="136" t="e">
        <f ca="1">IF(RS37="",-1,COUNTIF(INDIRECT(SC37&amp;$DN$10):INDIRECT(SC37&amp;RO37),"Y"))</f>
        <v>#REF!</v>
      </c>
      <c r="SJ37" s="134" t="e">
        <f ca="1">IF(RT37="",-1,COUNTIF(INDIRECT(SD37&amp;$DN$10):INDIRECT(SD37&amp;RO37),"Y"))</f>
        <v>#REF!</v>
      </c>
      <c r="SK37" s="138" t="e">
        <f ca="1">IF(RU37="",-1,COUNTIF(INDIRECT(SE37&amp;$DN$10):INDIRECT(SE37&amp;RO37),"Y"))</f>
        <v>#REF!</v>
      </c>
      <c r="SL37" s="138" t="e">
        <f ca="1">IF(RV37="",-1,COUNTIF(INDIRECT(SF37&amp;$DN$10):INDIRECT(SF37&amp;RO37),"Y"))</f>
        <v>#REF!</v>
      </c>
      <c r="SM37" s="110" t="str" cm="1">
        <f t="array" ref="SM37">IFERROR(INDEX($DP$37:$DU$37,_xlfn.AGGREGATE(15,6,COLUMN($DP$37:$DU$37)-COLUMN($DO$37)/($NR$37:$NW$37=MAX($NR$37:$NW$37)),COLUMNS($DP$37:RQ37))),"")</f>
        <v/>
      </c>
      <c r="SN37" s="111" t="str" cm="1">
        <f t="array" ref="SN37">IFERROR(INDEX($DP$37:$DU$37,_xlfn.AGGREGATE(15,6,COLUMN($DP$37:$DU$37)-COLUMN($DO$37)/($NR$37:$NW$37=MAX($NR$37:$NW$37)),COLUMNS($DP$37:RR37))),"")</f>
        <v/>
      </c>
      <c r="SO37" s="111" t="str" cm="1">
        <f t="array" ref="SO37">IFERROR(INDEX($DP$37:$DU$37,_xlfn.AGGREGATE(15,6,COLUMN($DP$37:$DU$37)-COLUMN($DO$37)/($NR$37:$NW$37=MAX($NR$37:$NW$37)),COLUMNS($DP$37:RS37))),"")</f>
        <v/>
      </c>
      <c r="SP37" s="111" t="str" cm="1">
        <f t="array" ref="SP37">IFERROR(INDEX($DP$37:$DU$37,_xlfn.AGGREGATE(15,6,COLUMN($DP$37:$DU$37)-COLUMN($DO$37)/($NR$37:$NW$37=MAX($NR$37:$NW$37)),COLUMNS($DP$37:RT37))),"")</f>
        <v/>
      </c>
      <c r="SQ37" s="111" t="str" cm="1">
        <f t="array" ref="SQ37">IFERROR(INDEX($DP$37:$DU$37,_xlfn.AGGREGATE(15,6,COLUMN($DP$37:$DU$37)-COLUMN($DO$37)/($NR$37:$NW$37=MAX($NR$37:$NW$37)),COLUMNS($DP$37:RU37))),"")</f>
        <v/>
      </c>
      <c r="SR37" s="109" t="str" cm="1">
        <f t="array" ref="SR37">IFERROR(INDEX($DP$37:$DU$37,_xlfn.AGGREGATE(15,6,COLUMN($DP$37:$DU$37)-COLUMN($DO$37)/($NR$37:$NW$37=MAX($NR$37:$NW$37)),COLUMNS($DP$37:RV37))),"")</f>
        <v/>
      </c>
      <c r="SS37" s="114">
        <f t="shared" ca="1" si="485"/>
        <v>6</v>
      </c>
      <c r="ST37" s="112">
        <f t="shared" ca="1" si="502"/>
        <v>4</v>
      </c>
      <c r="SU37" s="137" t="str" cm="1">
        <f t="array" aca="1" ref="SU37" ca="1">INDEX(SM37:SR37,1,ST37)</f>
        <v/>
      </c>
      <c r="SV37" s="110" t="str">
        <f t="shared" ca="1" si="21"/>
        <v>B</v>
      </c>
      <c r="SW37" s="111" t="str">
        <f t="shared" ca="1" si="22"/>
        <v>T</v>
      </c>
      <c r="SX37" s="111" t="str">
        <f t="shared" si="23"/>
        <v>C</v>
      </c>
      <c r="SY37" s="111" t="str">
        <f t="shared" ca="1" si="12"/>
        <v>BL</v>
      </c>
      <c r="SZ37" s="111" t="str">
        <f t="shared" ca="1" si="13"/>
        <v>1</v>
      </c>
      <c r="TA37" s="111" t="str">
        <f t="shared" si="14"/>
        <v>00</v>
      </c>
      <c r="TB37" s="114" t="str">
        <f t="shared" si="334"/>
        <v/>
      </c>
      <c r="TC37" s="114" t="str">
        <f t="shared" si="335"/>
        <v/>
      </c>
      <c r="TD37" s="114" t="str">
        <f t="shared" si="336"/>
        <v/>
      </c>
      <c r="TE37" s="114" t="str">
        <f t="shared" si="337"/>
        <v/>
      </c>
      <c r="TF37" s="114" t="str">
        <f t="shared" si="338"/>
        <v/>
      </c>
      <c r="TG37" s="114" t="str">
        <f t="shared" si="339"/>
        <v/>
      </c>
      <c r="TH37" s="114" t="e">
        <f t="shared" ca="1" si="340"/>
        <v>#VALUE!</v>
      </c>
      <c r="TI37" s="114">
        <f t="shared" ca="1" si="341"/>
        <v>8</v>
      </c>
      <c r="TJ37" s="110">
        <f t="shared" si="15"/>
        <v>-2</v>
      </c>
      <c r="TK37" s="111">
        <f>IF(CC37="",0,IFERROR(VLOOKUP(CC32&amp;CC33&amp;CC34&amp;CC35&amp;CC36&amp;CC37,General!I:J,2,FALSE),0))</f>
        <v>-1</v>
      </c>
      <c r="TL37" s="111">
        <f>IF(CF37="",0,IFERROR(VLOOKUP(CF32&amp;CF33&amp;CF34&amp;CF35&amp;CF36&amp;CF37,General!I:J,2,FALSE),0))</f>
        <v>1</v>
      </c>
      <c r="TM37" s="111">
        <f>IF(CI37="",0,IFERROR(VLOOKUP(CI32&amp;CI33&amp;CI34&amp;CI35&amp;CI36&amp;CI37,General!I:J,2,FALSE),0))</f>
        <v>-1</v>
      </c>
      <c r="TN37" s="111">
        <f>IF(CL37="",0,IFERROR(VLOOKUP(CL32&amp;CL33&amp;CL34&amp;CL35&amp;CL36&amp;CL37,General!I:J,2,FALSE),0))</f>
        <v>1</v>
      </c>
      <c r="TO37" s="111">
        <f>IF(CO37="",0,IFERROR(VLOOKUP(CO32&amp;CO33&amp;CO34&amp;CO35&amp;CO36&amp;CO37,General!I:J,2,FALSE),0))</f>
        <v>-1</v>
      </c>
      <c r="TP37" s="111">
        <f>IF(CR37="",0,IFERROR(VLOOKUP(CR32&amp;CR33&amp;CR34&amp;CR35&amp;CR36&amp;CR37,General!I:J,2,FALSE),0))</f>
        <v>-1</v>
      </c>
      <c r="TQ37" s="111">
        <f>IF(CU37="",0,IFERROR(VLOOKUP(CU32&amp;CU33&amp;CU34&amp;CU35&amp;CU36&amp;CU37,General!I:J,2,FALSE),0))</f>
        <v>1</v>
      </c>
      <c r="TR37" s="111">
        <f>IF(CX37="",0,IFERROR(VLOOKUP(CX32&amp;CX33&amp;CX34&amp;CX35&amp;CX36&amp;CX37,General!I:J,2,FALSE),0))</f>
        <v>1</v>
      </c>
      <c r="TS37" s="111">
        <f>IF(DA37="",0,IFERROR(VLOOKUP(DA32&amp;DA33&amp;DA34&amp;DA35&amp;DA36&amp;DA37,General!I:J,2,FALSE),0))</f>
        <v>1</v>
      </c>
      <c r="TT37" s="111">
        <f>IF(DD37="",0,IFERROR(VLOOKUP(DD32&amp;DD33&amp;DD34&amp;DD35&amp;DD36&amp;DD37,General!I:J,2,FALSE),0))</f>
        <v>-1</v>
      </c>
      <c r="TU37" s="111">
        <f>IF(DG37="",0,IFERROR(VLOOKUP(DG32&amp;DG33&amp;DG34&amp;DG35&amp;DG36&amp;DG37,General!I:J,2,FALSE),0))</f>
        <v>1</v>
      </c>
      <c r="TV37" s="111">
        <f>IF(DJ37="",0,IFERROR(VLOOKUP(DJ32&amp;DJ33&amp;DJ34&amp;DJ35&amp;DJ36&amp;DJ37,General!I:J,2,FALSE),0))</f>
        <v>-1</v>
      </c>
      <c r="TW37" s="111">
        <f>IF(DM37="",0,IFERROR(VLOOKUP(DM32&amp;DM33&amp;DM34&amp;DM35&amp;DM36&amp;DM37,General!I:J,2,FALSE),0))</f>
        <v>1</v>
      </c>
      <c r="TX37" s="111">
        <f>IF(DP37="",0,IFERROR(VLOOKUP(DP32&amp;DP33&amp;DP34&amp;DP35&amp;DP36&amp;DP37,General!I:J,2,FALSE),0))</f>
        <v>-1</v>
      </c>
      <c r="TY37" s="111">
        <f>IF(DS37="",0,IFERROR(VLOOKUP(DS32&amp;DS33&amp;DS34&amp;DS35&amp;DS36&amp;DS37,General!I:J,2,FALSE),0))</f>
        <v>1</v>
      </c>
      <c r="TZ37" s="111">
        <f>IF(DV37="",0,IFERROR(VLOOKUP(DV32&amp;DV33&amp;DV34&amp;DV35&amp;DV36&amp;DV37,General!I:J,2,FALSE),0))</f>
        <v>-1</v>
      </c>
      <c r="UA37" s="111">
        <f>IF(DY37="",0,IFERROR(VLOOKUP(DY32&amp;DY33&amp;DY34&amp;DY35&amp;DY36&amp;DY37,General!I:J,2,FALSE),0))</f>
        <v>1</v>
      </c>
      <c r="UB37" s="111">
        <f>IF(EE37="",0,IFERROR(VLOOKUP(EE32&amp;EE33&amp;EE34&amp;EE35&amp;EE36&amp;EE37,General!I:J,2,FALSE),0))</f>
        <v>1</v>
      </c>
      <c r="UC37" s="111">
        <f>IF(EH37="",0,IFERROR(VLOOKUP(EH32&amp;EH33&amp;EH34&amp;EH35&amp;EH36&amp;EH37,General!I:J,2,FALSE),0))</f>
        <v>1</v>
      </c>
      <c r="UD37" s="111">
        <f>IF(EK37="",0,IFERROR(VLOOKUP(EK32&amp;EK33&amp;EK34&amp;EK35&amp;EK36&amp;EK37,General!I:J,2,FALSE),0))</f>
        <v>-1</v>
      </c>
      <c r="UE37" s="111">
        <f>IF(EN37="",0,IFERROR(VLOOKUP(EN32&amp;EN33&amp;EN34&amp;EN35&amp;EN36&amp;EN37,General!I:J,2,FALSE),0))</f>
        <v>1</v>
      </c>
      <c r="UF37" s="111">
        <f>IF(EQ37="",0,IFERROR(VLOOKUP(EQ32&amp;EQ33&amp;EQ34&amp;EQ35&amp;EQ36&amp;EQ37,General!I:J,2,FALSE),0))</f>
        <v>-1</v>
      </c>
      <c r="UG37" s="111">
        <f>IF(ET37="",0,IFERROR(VLOOKUP(ET32&amp;ET33&amp;ET34&amp;ET35&amp;ET36&amp;ET37,General!I:J,2,FALSE),0))</f>
        <v>-1</v>
      </c>
      <c r="UH37" s="111">
        <f>IF(EW37="",0,IFERROR(VLOOKUP(EW32&amp;EW33&amp;EW34&amp;EW35&amp;EW36&amp;EW37,General!I:J,2,FALSE),0))</f>
        <v>1</v>
      </c>
      <c r="UI37" s="111">
        <f>IF(EZ37="",0,IFERROR(VLOOKUP(EZ32&amp;EZ33&amp;EZ34&amp;EZ35&amp;EZ36&amp;EZ37,General!I:J,2,FALSE),0))</f>
        <v>1</v>
      </c>
      <c r="UJ37" s="111">
        <f>IF(FC37="",0,IFERROR(VLOOKUP(FC32&amp;FC33&amp;FC34&amp;FC35&amp;FC36&amp;FC37,General!I:J,2,FALSE),0))</f>
        <v>1</v>
      </c>
      <c r="UK37" s="111">
        <f>IF(FF37="",0,IFERROR(VLOOKUP(FF32&amp;FF33&amp;FF34&amp;FF35&amp;FF36&amp;FF37,General!I:J,2,FALSE),0))</f>
        <v>-1</v>
      </c>
      <c r="UL37" s="111">
        <f>IF(FI37="",0,IFERROR(VLOOKUP(FI32&amp;FI33&amp;FI34&amp;FI35&amp;FI36&amp;FI37,General!I:J,2,FALSE),0))</f>
        <v>1</v>
      </c>
      <c r="UM37" s="111">
        <f>IF(FL37="",0,IFERROR(VLOOKUP(FL32&amp;FL33&amp;FL34&amp;FL35&amp;FL36&amp;FL37,General!I:J,2,FALSE),0))</f>
        <v>-1</v>
      </c>
      <c r="UN37" s="111">
        <f>IF(FO37="",0,IFERROR(VLOOKUP(FO32&amp;FO33&amp;FO34&amp;FO35&amp;FO36&amp;FO37,General!I:J,2,FALSE),0))</f>
        <v>1</v>
      </c>
      <c r="UO37" s="111">
        <f>IF(FR37="",0,IFERROR(VLOOKUP(FR32&amp;FR33&amp;FR34&amp;FR35&amp;FR36&amp;FR37,General!I:J,2,FALSE),0))</f>
        <v>-1</v>
      </c>
      <c r="UP37" s="111">
        <f>IF(FU37="",0,IFERROR(VLOOKUP(FU32&amp;FU33&amp;FU34&amp;FU35&amp;FU36&amp;FU37,General!I:J,2,FALSE),0))</f>
        <v>1</v>
      </c>
      <c r="UQ37" s="111">
        <f>IF(FX37="",0,IFERROR(VLOOKUP(FX32&amp;FX33&amp;FX34&amp;FX35&amp;FX36&amp;FX37,General!I:J,2,FALSE),0))</f>
        <v>-1</v>
      </c>
      <c r="UR37" s="111">
        <f>IF(GA37="",0,IFERROR(VLOOKUP(GA32&amp;GA33&amp;GA34&amp;GA35&amp;GA36&amp;GA37,General!I:J,2,FALSE),0))</f>
        <v>1</v>
      </c>
      <c r="US37" s="111">
        <f>IF(GD37="",0,IFERROR(VLOOKUP(GD32&amp;GD33&amp;GD34&amp;GD35&amp;GD36&amp;GD37,General!I:J,2,FALSE),0))</f>
        <v>-1</v>
      </c>
      <c r="UT37" s="111">
        <f>IF(GG37="",0,IFERROR(VLOOKUP(GG32&amp;GG33&amp;GG34&amp;GG35&amp;GG36&amp;GG37,General!I:J,2,FALSE),0))</f>
        <v>1</v>
      </c>
      <c r="UU37" s="111">
        <f>IF(GJ37="",0,IFERROR(VLOOKUP(GJ32&amp;GJ33&amp;GJ34&amp;GJ35&amp;GJ36&amp;GJ37,General!I:J,2,FALSE),0))</f>
        <v>1</v>
      </c>
      <c r="UV37" s="111">
        <f>IF(GM37="",0,IFERROR(VLOOKUP(GM32&amp;GM33&amp;GM34&amp;GM35&amp;GM36&amp;GM37,General!I:J,2,FALSE),0))</f>
        <v>-1</v>
      </c>
      <c r="UW37" s="111">
        <f>IF(GP37="",0,IFERROR(VLOOKUP(GP32&amp;GP33&amp;GP34&amp;GP35&amp;GP36&amp;GP37,General!I:J,2,FALSE),0))</f>
        <v>-1</v>
      </c>
      <c r="UX37" s="111">
        <f>IF(GS37="",0,IFERROR(VLOOKUP(GS32&amp;GS33&amp;GS34&amp;GS35&amp;GS36&amp;GS37,General!I:J,2,FALSE),0))</f>
        <v>1</v>
      </c>
      <c r="UY37" s="111">
        <f>IF(GV37="",0,IFERROR(VLOOKUP(GV32&amp;GV33&amp;GV34&amp;GV35&amp;GV36&amp;GV37,General!I:J,2,FALSE),0))</f>
        <v>1</v>
      </c>
      <c r="UZ37" s="111">
        <f>IF(GY37="",0,IFERROR(VLOOKUP(GY32&amp;GY33&amp;GY34&amp;GY35&amp;GY36&amp;GY37,General!I:J,2,FALSE),0))</f>
        <v>1</v>
      </c>
      <c r="VA37" s="111">
        <f>IF(HB37="",0,IFERROR(VLOOKUP(HB32&amp;HB33&amp;HB34&amp;HB35&amp;HB36&amp;HB37,General!I:J,2,FALSE),0))</f>
        <v>-1</v>
      </c>
      <c r="VB37" s="111">
        <f>IF(HE37="",0,IFERROR(VLOOKUP(HE32&amp;HE33&amp;HE34&amp;HE35&amp;HE36&amp;HE37,General!I:J,2,FALSE),0))</f>
        <v>1</v>
      </c>
      <c r="VC37" s="111">
        <f>IF(HH37="",0,IFERROR(VLOOKUP(HH32&amp;HH33&amp;HH34&amp;HH35&amp;HH36&amp;HH37,General!I:J,2,FALSE),0))</f>
        <v>-1</v>
      </c>
      <c r="VD37" s="111">
        <f>IF(HK37="",0,IFERROR(VLOOKUP(HK32&amp;HK33&amp;HK34&amp;HK35&amp;HK36&amp;HK37,General!I:J,2,FALSE),0))</f>
        <v>1</v>
      </c>
      <c r="VE37" s="111">
        <f>IF(HN37="",0,IFERROR(VLOOKUP(HN32&amp;HN33&amp;HN34&amp;HN35&amp;HN36&amp;HN37,General!I:J,2,FALSE),0))</f>
        <v>-1</v>
      </c>
      <c r="VF37" s="111">
        <f>IF(HQ37="",0,IFERROR(VLOOKUP(HQ32&amp;HQ33&amp;HQ34&amp;HQ35&amp;HQ36&amp;HQ37,General!I:J,2,FALSE),0))</f>
        <v>1</v>
      </c>
      <c r="VG37" s="111">
        <f>IF(HT37="",0,IFERROR(VLOOKUP(HT32&amp;HT33&amp;HT34&amp;HT35&amp;HT36&amp;HT37,General!I:J,2,FALSE),0))</f>
        <v>-1</v>
      </c>
      <c r="VH37" s="111">
        <f>IF(HW37="",0,IFERROR(VLOOKUP(HW32&amp;HW33&amp;HW34&amp;HW35&amp;HW36&amp;HW37,General!I:J,2,FALSE),0))</f>
        <v>1</v>
      </c>
      <c r="VI37" s="111">
        <f>IF(HZ37="",0,IFERROR(VLOOKUP(HZ32&amp;HZ33&amp;HZ34&amp;HZ35&amp;HZ36&amp;HZ37,General!I:J,2,FALSE),0))</f>
        <v>-1</v>
      </c>
      <c r="VJ37" s="111">
        <f>IF(FF37="",0,IFERROR(VLOOKUP(FF32&amp;FF33&amp;FF34&amp;FF35&amp;FF36&amp;FF37,General!I:J,2,FALSE),0))</f>
        <v>-1</v>
      </c>
      <c r="VK37" s="111">
        <f>IF(FI37="",0,IFERROR(VLOOKUP(FI32&amp;FI33&amp;FI34&amp;FI35&amp;FI36&amp;FI37,General!I:J,2,FALSE),0))</f>
        <v>1</v>
      </c>
      <c r="VL37" s="111">
        <f>IF(II37="",0,IFERROR(VLOOKUP(II32&amp;II33&amp;II34&amp;II35&amp;II36&amp;II37,General!I:J,2,FALSE),0))</f>
        <v>1</v>
      </c>
      <c r="VM37" s="111">
        <f>IF(IL37="",0,IFERROR(VLOOKUP(IL32&amp;IL33&amp;IL34&amp;IL35&amp;IL36&amp;IL37,General!I:J,2,FALSE),0))</f>
        <v>1</v>
      </c>
      <c r="VN37" s="111">
        <f>IF(IO37="",0,IFERROR(VLOOKUP(IO32&amp;IO33&amp;IO34&amp;IO35&amp;IO36&amp;IO37,General!I:J,2,FALSE),0))</f>
        <v>-1</v>
      </c>
      <c r="VO37" s="111">
        <f>IF(IR37="",0,IFERROR(VLOOKUP(IR32&amp;IR33&amp;IR34&amp;IR35&amp;IR36&amp;IR37,General!I:J,2,FALSE),0))</f>
        <v>-1</v>
      </c>
      <c r="VP37" s="111">
        <f>IF(IU37="",0,IFERROR(VLOOKUP(IU32&amp;IU33&amp;IU34&amp;IU35&amp;IU36&amp;IU37,General!I:J,2,FALSE),0))</f>
        <v>1</v>
      </c>
      <c r="VQ37" s="111">
        <f>IF(IX37="",0,IFERROR(VLOOKUP(IX32&amp;IX33&amp;IX34&amp;IX35&amp;IX36&amp;IX37,General!I:J,2,FALSE),0))</f>
        <v>1</v>
      </c>
      <c r="VR37" s="111">
        <f>IF(JA37="",0,IFERROR(VLOOKUP(JA32&amp;JA33&amp;JA34&amp;JA35&amp;JA36&amp;JA37,General!I:J,2,FALSE),0))</f>
        <v>1</v>
      </c>
      <c r="VS37" s="111">
        <f>IF(JD37="",0,IFERROR(VLOOKUP(JD32&amp;JD33&amp;JD34&amp;JD35&amp;JD36&amp;JD37,General!I:J,2,FALSE),0))</f>
        <v>-1</v>
      </c>
      <c r="VT37" s="111">
        <f>IF(JG37="",0,IFERROR(VLOOKUP(JG32&amp;JG33&amp;JG34&amp;JG35&amp;JG36&amp;JG37,General!I:J,2,FALSE),0))</f>
        <v>1</v>
      </c>
      <c r="VU37" s="111">
        <f>IF(JJ37="",0,IFERROR(VLOOKUP(JJ32&amp;JJ33&amp;JJ34&amp;JJ35&amp;JJ36&amp;JJ37,General!I:J,2,FALSE),0))</f>
        <v>-1</v>
      </c>
      <c r="VV37" s="111">
        <f>IF(JM37="",0,IFERROR(VLOOKUP(JM32&amp;JM33&amp;JM34&amp;JM35&amp;JM36&amp;JM37,General!I:J,2,FALSE),0))</f>
        <v>1</v>
      </c>
      <c r="VW37" s="111">
        <f>IF(JP37="",0,IFERROR(VLOOKUP(JP32&amp;JP33&amp;JP34&amp;JP35&amp;JP36&amp;JP37,General!I:J,2,FALSE),0))</f>
        <v>-1</v>
      </c>
      <c r="VX37" s="111">
        <f>IF(JS37="",0,IFERROR(VLOOKUP(JS32&amp;JS33&amp;JS34&amp;JS35&amp;JS36&amp;JS37,General!I:J,2,FALSE),0))</f>
        <v>1</v>
      </c>
      <c r="VY37" s="111">
        <f>IF(JV37="",0,IFERROR(VLOOKUP(JV32&amp;JV33&amp;JV34&amp;JV35&amp;JV36&amp;JV37,General!I:J,2,FALSE),0))</f>
        <v>-1</v>
      </c>
      <c r="VZ37" s="111">
        <f>IF(JY37="",0,IFERROR(VLOOKUP(JY32&amp;JY33&amp;JY34&amp;JY35&amp;JY36&amp;JY37,General!I:J,2,FALSE),0))</f>
        <v>1</v>
      </c>
      <c r="WA37" s="111">
        <f>IF(KB37="",0,IFERROR(VLOOKUP(KB32&amp;KB33&amp;KB34&amp;KB35&amp;KB36&amp;KB37,General!I:J,2,FALSE),0))</f>
        <v>-1</v>
      </c>
      <c r="WB37" s="111">
        <f>IF(KE37="",0,IFERROR(VLOOKUP(KE32&amp;KE33&amp;KE34&amp;KE35&amp;KE36&amp;KE37,General!I:J,2,FALSE),0))</f>
        <v>1</v>
      </c>
      <c r="WC37" s="111">
        <f>IF(KH37="",0,IFERROR(VLOOKUP(KH32&amp;KH33&amp;KH34&amp;KH35&amp;KH36&amp;KH37,General!I:J,2,FALSE),0))</f>
        <v>1</v>
      </c>
      <c r="WD37" s="111">
        <f>IF(KK37="",0,IFERROR(VLOOKUP(KK32&amp;KK33&amp;KK34&amp;KK35&amp;KK36&amp;KK37,General!I:J,2,FALSE),0))</f>
        <v>-1</v>
      </c>
      <c r="WE37" s="111">
        <f>IF(KN37="",0,IFERROR(VLOOKUP(KN32&amp;KN33&amp;KN34&amp;KN35&amp;KN36&amp;KN37,General!I:J,2,FALSE),0))</f>
        <v>1</v>
      </c>
      <c r="WF37" s="111">
        <f>IF(KQ37="",0,IFERROR(VLOOKUP(KQ32&amp;KQ33&amp;KQ34&amp;KQ35&amp;KQ36&amp;KQ37,General!I:J,2,FALSE),0))</f>
        <v>-1</v>
      </c>
      <c r="WG37" s="111">
        <f>IF(KT37="",0,IFERROR(VLOOKUP(KT32&amp;KT33&amp;KT34&amp;KT35&amp;KT36&amp;KT37,General!I:J,2,FALSE),0))</f>
        <v>-1</v>
      </c>
      <c r="WH37" s="111">
        <f>IF(KW37="",0,IFERROR(VLOOKUP(KW32&amp;KW33&amp;KW34&amp;KW35&amp;KW36&amp;KW37,General!I:J,2,FALSE),0))</f>
        <v>1</v>
      </c>
      <c r="WI37" s="111">
        <f>IF(KZ37="",0,IFERROR(VLOOKUP(KZ32&amp;KZ33&amp;KZ34&amp;KZ35&amp;KZ36&amp;KZ37,General!I:J,2,FALSE),0))</f>
        <v>1</v>
      </c>
      <c r="WJ37" s="111">
        <f>IF(LC37="",0,IFERROR(VLOOKUP(LC32&amp;LC33&amp;LC34&amp;LC35&amp;LC36&amp;LC37,General!I:J,2,FALSE),0))</f>
        <v>1</v>
      </c>
      <c r="WK37" s="111">
        <f>IF(LF37="",0,IFERROR(VLOOKUP(LF32&amp;LF33&amp;LF34&amp;LF35&amp;LF36&amp;LF37,General!I:J,2,FALSE),0))</f>
        <v>1</v>
      </c>
      <c r="WL37" s="111">
        <f>IF(LI37="",0,IFERROR(VLOOKUP(LI32&amp;LI33&amp;LI34&amp;LI35&amp;LI36&amp;LI37,General!I:J,2,FALSE),0))</f>
        <v>1</v>
      </c>
      <c r="WM37" s="111">
        <f>IF(LL37="",0,IFERROR(VLOOKUP(LL32&amp;LL33&amp;LL34&amp;LL35&amp;LL36&amp;LL37,General!I:J,2,FALSE),0))</f>
        <v>-1</v>
      </c>
      <c r="WN37" s="111">
        <f>IF(LO37="",0,IFERROR(VLOOKUP(LO32&amp;LO33&amp;LO34&amp;LO35&amp;LO36&amp;LO37,General!I:J,2,FALSE),0))</f>
        <v>1</v>
      </c>
      <c r="WO37" s="111">
        <f>IF(LR37="",0,IFERROR(VLOOKUP(LR32&amp;LR33&amp;LR34&amp;LR35&amp;LR36&amp;LR37,General!I:J,2,FALSE),0))</f>
        <v>1</v>
      </c>
      <c r="WP37" s="111">
        <f>IF(LU37="",0,IFERROR(VLOOKUP(LU32&amp;LU33&amp;LU34&amp;LU35&amp;LU36&amp;LU37,General!I:J,2,FALSE),0))</f>
        <v>1</v>
      </c>
      <c r="WQ37" s="111">
        <f>IF(LX37="",0,IFERROR(VLOOKUP(LX32&amp;LX33&amp;LX34&amp;LX35&amp;LX36&amp;LX37,General!I:J,2,FALSE),0))</f>
        <v>1</v>
      </c>
      <c r="WR37" s="111">
        <f>IF(MA37="",0,IFERROR(VLOOKUP(MA32&amp;MA33&amp;MA34&amp;MA35&amp;MA36&amp;MA37,General!I:J,2,FALSE),0))</f>
        <v>1</v>
      </c>
      <c r="WS37" s="111">
        <f>IF(MD37="",0,IFERROR(VLOOKUP(MD32&amp;MD33&amp;MD34&amp;MD35&amp;MD36&amp;MD37,General!I:J,2,FALSE),0))</f>
        <v>-1</v>
      </c>
      <c r="WT37" s="111">
        <f>IF(MG37="",0,IFERROR(VLOOKUP(MG32&amp;MG33&amp;MG34&amp;MG35&amp;MG36&amp;MG37,General!I:J,2,FALSE),0))</f>
        <v>1</v>
      </c>
      <c r="WU37" s="111">
        <f>IF(MJ37="",0,IFERROR(VLOOKUP(MJ32&amp;MJ33&amp;MJ34&amp;MJ35&amp;MJ36&amp;MJ37,General!I:J,2,FALSE),0))</f>
        <v>1</v>
      </c>
      <c r="WV37" s="111">
        <f>IF(MM37="",0,IFERROR(VLOOKUP(MM32&amp;MM33&amp;MM34&amp;MM35&amp;MM36&amp;MM37,General!I:J,2,FALSE),0))</f>
        <v>1</v>
      </c>
      <c r="WW37" s="111">
        <f>IF(MP37="",0,IFERROR(VLOOKUP(MP32&amp;MP33&amp;MP34&amp;MP35&amp;MP36&amp;MP37,General!I:J,2,FALSE),0))</f>
        <v>1</v>
      </c>
      <c r="WX37" s="111">
        <f>IF(MS37="",0,IFERROR(VLOOKUP(MS32&amp;MS33&amp;MS34&amp;MS35&amp;MS36&amp;MS37,General!I:J,2,FALSE),0))</f>
        <v>-1</v>
      </c>
      <c r="WY37" s="111">
        <f>IF(MV37="",0,IFERROR(VLOOKUP(MV32&amp;MV33&amp;MV34&amp;MV35&amp;MV36&amp;MV37,General!I:J,2,FALSE),0))</f>
        <v>-1</v>
      </c>
      <c r="WZ37" s="111">
        <f>IF(MY37="",0,IFERROR(VLOOKUP(MY32&amp;MY33&amp;MY34&amp;MY35&amp;MY36&amp;MY37,General!I:J,2,FALSE),0))</f>
        <v>1</v>
      </c>
      <c r="XA37" s="111">
        <f>IF(NB37="",0,IFERROR(VLOOKUP(NB32&amp;NB33&amp;NB34&amp;NB35&amp;NB36&amp;NB37,General!I:J,2,FALSE),0))</f>
        <v>1</v>
      </c>
      <c r="XB37" s="111">
        <f>IF(NE37="",0,IFERROR(VLOOKUP(NE32&amp;NE33&amp;NE34&amp;NE35&amp;NE36&amp;NE37,General!I:J,2,FALSE),0))</f>
        <v>1</v>
      </c>
      <c r="XC37" s="111">
        <f>IF(NH37="",0,IFERROR(VLOOKUP(NH32&amp;NH33&amp;NH34&amp;NH35&amp;NH36&amp;NH37,General!I:J,2,FALSE),0))</f>
        <v>-1</v>
      </c>
      <c r="XD37" s="111">
        <f>IF(NK37="",0,IFERROR(VLOOKUP(NK32&amp;NK33&amp;NK34&amp;NK35&amp;NK36&amp;NK37,General!I:J,2,FALSE),0))</f>
        <v>1</v>
      </c>
      <c r="XE37" s="109">
        <f>IF(NN37="",0,IFERROR(VLOOKUP(NN32&amp;NN33&amp;NN34&amp;NN35&amp;NN36&amp;NN37,General!I:J,2,FALSE),0))</f>
        <v>-1</v>
      </c>
      <c r="XF37" s="155">
        <f>IF(EB37="",0,IFERROR(VLOOKUP(EB32&amp;EB33&amp;EB34&amp;EB35&amp;EB36&amp;EB37,General!I:J,2,FALSE),0))</f>
        <v>-1</v>
      </c>
      <c r="XG37" s="109">
        <v>0</v>
      </c>
      <c r="XH37" s="114" t="str">
        <f t="shared" si="486"/>
        <v/>
      </c>
      <c r="XI37" s="114" t="str">
        <f t="shared" ca="1" si="342"/>
        <v>N</v>
      </c>
      <c r="XJ37" s="114" t="str">
        <f t="shared" ca="1" si="343"/>
        <v>N</v>
      </c>
      <c r="XK37" s="114" t="str">
        <f t="shared" si="344"/>
        <v>N</v>
      </c>
      <c r="XL37" s="114" t="str">
        <f t="shared" si="345"/>
        <v/>
      </c>
      <c r="XM37" s="150" t="str">
        <f t="shared" si="346"/>
        <v/>
      </c>
      <c r="XN37" s="114" t="str">
        <f t="shared" si="347"/>
        <v/>
      </c>
      <c r="XO37" s="114" t="str">
        <f t="shared" si="348"/>
        <v/>
      </c>
      <c r="XP37" s="114" t="str">
        <f t="shared" si="349"/>
        <v/>
      </c>
      <c r="XQ37" s="114" t="str">
        <f t="shared" si="350"/>
        <v/>
      </c>
      <c r="XR37" s="114" t="str">
        <f t="shared" si="351"/>
        <v/>
      </c>
      <c r="XS37" s="114" t="str">
        <f t="shared" si="3"/>
        <v/>
      </c>
      <c r="XT37" s="114">
        <f t="shared" si="4"/>
        <v>1</v>
      </c>
      <c r="XU37" s="114" t="str">
        <f t="shared" si="540"/>
        <v>12345</v>
      </c>
      <c r="XV37" s="114" t="str">
        <f t="shared" si="540"/>
        <v>00000</v>
      </c>
      <c r="XW37" s="114" t="str">
        <f t="shared" si="487"/>
        <v>012345</v>
      </c>
      <c r="XX37" s="114" t="str">
        <f t="shared" si="487"/>
        <v>100000</v>
      </c>
      <c r="XY37" s="114" t="str">
        <f t="shared" si="488"/>
        <v>P</v>
      </c>
      <c r="XZ37" s="114" t="str">
        <f t="shared" si="489"/>
        <v>P</v>
      </c>
      <c r="YA37" s="114" t="str">
        <f t="shared" ca="1" si="353"/>
        <v>L</v>
      </c>
      <c r="YB37" s="114" t="str">
        <f t="shared" ca="1" si="354"/>
        <v/>
      </c>
      <c r="YC37" s="114" t="str">
        <f t="shared" ca="1" si="355"/>
        <v>1</v>
      </c>
      <c r="YD37" s="114" t="str">
        <f t="shared" ca="1" si="356"/>
        <v/>
      </c>
      <c r="YE37" s="114" t="str">
        <f t="shared" si="357"/>
        <v>0</v>
      </c>
      <c r="YF37" s="114" t="str">
        <f t="shared" si="358"/>
        <v/>
      </c>
      <c r="YG37" s="114" t="str">
        <f t="shared" ca="1" si="490"/>
        <v/>
      </c>
      <c r="YH37" s="114" t="str">
        <f t="shared" ca="1" si="491"/>
        <v/>
      </c>
      <c r="YI37" s="114" t="str">
        <f t="shared" si="492"/>
        <v/>
      </c>
      <c r="YJ37" s="114" t="str">
        <f t="shared" si="359"/>
        <v/>
      </c>
      <c r="YK37" s="114"/>
      <c r="YL37" s="114">
        <v>0</v>
      </c>
      <c r="YM37" s="114">
        <v>0</v>
      </c>
      <c r="YN37" s="114">
        <v>0</v>
      </c>
      <c r="YO37" s="114">
        <v>0</v>
      </c>
      <c r="YP37" s="114">
        <v>1</v>
      </c>
      <c r="YQ37" s="98"/>
      <c r="YR37" s="114">
        <v>0</v>
      </c>
      <c r="YS37" s="114">
        <v>0</v>
      </c>
      <c r="YU37" s="151">
        <f>LARGE(NS37:RN37,1)</f>
        <v>10</v>
      </c>
      <c r="YV37" s="1">
        <f>LARGE(NS37:RN37,2)</f>
        <v>10</v>
      </c>
      <c r="YW37" s="1">
        <f>LARGE(NS37:RN37,3)</f>
        <v>10</v>
      </c>
      <c r="YX37" s="1">
        <f>LARGE(NS37:RN37,4)</f>
        <v>10</v>
      </c>
      <c r="YY37" s="1">
        <f>LARGE(NS37:RN37,5)</f>
        <v>10</v>
      </c>
      <c r="YZ37" s="1" t="str">
        <f>IF(M36="","",INDEX($NS$4:$RN$4,MATCH(YU36,$NS36:$RN36,0)))</f>
        <v>ED</v>
      </c>
      <c r="ZA37" s="1" t="str">
        <f>IF(M36="","",INDEX($NS$4:$RN$4,MATCH(YV36,$NS36:$RN36,0)))</f>
        <v>ED</v>
      </c>
      <c r="ZB37" s="1" t="str">
        <f>IF(M36="","",INDEX($NS$4:$RN$4,MATCH(YW36,$NS36:$RN36,0)))</f>
        <v>ED</v>
      </c>
      <c r="ZC37" s="1" t="str">
        <f>IF(M36="","",INDEX($NS$4:$RN$4,MATCH(YX36,$NS36:$RN36,0)))</f>
        <v>ED</v>
      </c>
      <c r="ZD37" s="1" t="str">
        <f>IF(M36="","",INDEX($NS$4:$RN$4,MATCH(YY36,$NS36:$RN36,0)))</f>
        <v>ED</v>
      </c>
      <c r="ZE37" s="1" t="str" cm="1">
        <f t="array" aca="1" ref="ZE37" ca="1">IF(INDIRECT(VLOOKUP(ZE36,General!AC:AE,3,FALSE)&amp;RO36)&gt;=9,ZE36,YZ37)</f>
        <v>GF</v>
      </c>
      <c r="ZF37" s="1" t="str" cm="1">
        <f t="array" aca="1" ref="ZF37" ca="1">IF(AND(INDIRECT(VLOOKUP(ZF36,General!AC:AE,3,FALSE)&amp;RO36)&gt;1,ZF36&lt;&gt;ZE37),ZF36,IF(YZ37&lt;&gt;ZE37,YZ37,IF(AND(YZ37=ZA37,YZ37=ZB37),ZC37,IF(YZ37=ZA37,ZB37,ZA37))))</f>
        <v>DX</v>
      </c>
      <c r="ZG37" s="1" t="str">
        <f t="shared" si="503"/>
        <v>CQ</v>
      </c>
      <c r="ZH37" s="1" t="str" cm="1">
        <f t="array" aca="1" ref="ZH37" ca="1">INDIRECT(ZE37&amp;RO37)</f>
        <v>B</v>
      </c>
      <c r="ZI37" s="1" t="str" cm="1">
        <f t="array" aca="1" ref="ZI37" ca="1">INDIRECT(ZF37&amp;RO37)</f>
        <v>B</v>
      </c>
      <c r="ZJ37" s="1" t="str" cm="1">
        <f t="array" aca="1" ref="ZJ37" ca="1">INDIRECT(ZG37&amp;RO37)</f>
        <v>P</v>
      </c>
      <c r="ZK37" s="1" t="str">
        <f ca="1">VLOOKUP(ZE37,General!AF:AG,2,FALSE)</f>
        <v>S37</v>
      </c>
      <c r="ZL37" s="1" t="str">
        <f ca="1">VLOOKUP(ZF37,General!AF:AG,2,FALSE)</f>
        <v xml:space="preserve">L5O </v>
      </c>
      <c r="ZM37" s="1" t="str">
        <f>VLOOKUP(ZG37,General!AF:AG,2,FALSE)</f>
        <v>M1</v>
      </c>
      <c r="ZN37" s="1" t="str">
        <f t="shared" ca="1" si="504"/>
        <v>Y</v>
      </c>
      <c r="ZO37" s="1" t="str">
        <f t="shared" ca="1" si="505"/>
        <v>Y</v>
      </c>
      <c r="ZP37" s="1" t="str">
        <f t="shared" si="506"/>
        <v>N</v>
      </c>
      <c r="ZR37" s="1">
        <f t="shared" ref="ZR37:ZR68" si="555">IF(G37="",1,0.5)</f>
        <v>1</v>
      </c>
    </row>
    <row r="38" spans="1:694" ht="15.75" thickBot="1">
      <c r="A38" s="1">
        <v>24</v>
      </c>
      <c r="B38" s="9" t="str">
        <f t="shared" ca="1" si="509"/>
        <v>B1</v>
      </c>
      <c r="C38" s="54" t="str">
        <f t="shared" ca="1" si="510"/>
        <v/>
      </c>
      <c r="D38" s="49" t="str">
        <f t="shared" ca="1" si="511"/>
        <v/>
      </c>
      <c r="E38" s="50" t="str">
        <f t="shared" ca="1" si="511"/>
        <v>B</v>
      </c>
      <c r="F38" s="8" t="str">
        <f t="shared" ca="1" si="512"/>
        <v>W</v>
      </c>
      <c r="H38" s="57" t="str">
        <f t="shared" ca="1" si="549"/>
        <v/>
      </c>
      <c r="I38" s="49" t="str">
        <f t="shared" ca="1" si="550"/>
        <v/>
      </c>
      <c r="J38" s="50" t="str">
        <f t="shared" ca="1" si="550"/>
        <v>B</v>
      </c>
      <c r="K38" s="8" t="str">
        <f t="shared" ca="1" si="551"/>
        <v>W</v>
      </c>
      <c r="L38" s="32"/>
      <c r="M38" s="68" t="s">
        <v>6</v>
      </c>
      <c r="O38" s="11">
        <v>0</v>
      </c>
      <c r="P38" s="12">
        <v>0</v>
      </c>
      <c r="Q38" s="23">
        <v>0</v>
      </c>
      <c r="R38" s="48">
        <v>0</v>
      </c>
      <c r="S38" s="48">
        <f t="shared" ca="1" si="513"/>
        <v>1</v>
      </c>
      <c r="T38" s="65" t="str">
        <f t="shared" ca="1" si="514"/>
        <v/>
      </c>
      <c r="U38" s="4">
        <f ca="1">IF(M38="","",IF(B38="NB",U37,IF(T38="",SUM($T$5:$T38)+S38,SUM($T$5:$T38))))</f>
        <v>50</v>
      </c>
      <c r="V38" s="61" t="str">
        <f t="shared" ca="1" si="0"/>
        <v/>
      </c>
      <c r="W38" s="35">
        <f t="shared" ca="1" si="515"/>
        <v>1</v>
      </c>
      <c r="X38" s="37" t="str">
        <f t="shared" ca="1" si="516"/>
        <v>W</v>
      </c>
      <c r="Y38" s="9" t="str">
        <f t="shared" ca="1" si="16"/>
        <v>D</v>
      </c>
      <c r="Z38" s="4" t="str">
        <f t="shared" ca="1" si="17"/>
        <v>C</v>
      </c>
      <c r="AA38" s="4" t="str">
        <f t="shared" si="18"/>
        <v>C</v>
      </c>
      <c r="AB38" s="4" t="str">
        <f t="shared" ca="1" si="494"/>
        <v>W</v>
      </c>
      <c r="AC38" s="4" t="str">
        <f t="shared" ca="1" si="495"/>
        <v>W</v>
      </c>
      <c r="AD38" s="4">
        <f t="shared" si="496"/>
        <v>0</v>
      </c>
      <c r="AE38" s="1" t="str">
        <f t="shared" ca="1" si="25"/>
        <v/>
      </c>
      <c r="AF38" s="1" t="str">
        <f t="shared" ca="1" si="26"/>
        <v>B</v>
      </c>
      <c r="AG38" s="1" t="str">
        <f t="shared" ca="1" si="497"/>
        <v/>
      </c>
      <c r="AH38" s="1" t="str">
        <f t="shared" ca="1" si="27"/>
        <v>B</v>
      </c>
      <c r="AI38" s="1" t="str">
        <f t="shared" ca="1" si="28"/>
        <v/>
      </c>
      <c r="AJ38" s="1" t="str">
        <f t="shared" ca="1" si="29"/>
        <v>B</v>
      </c>
      <c r="AK38" s="1">
        <f t="shared" ca="1" si="360"/>
        <v>0</v>
      </c>
      <c r="AL38" s="1">
        <f t="shared" ca="1" si="361"/>
        <v>1</v>
      </c>
      <c r="AM38" s="1">
        <f t="shared" ca="1" si="9"/>
        <v>10</v>
      </c>
      <c r="AN38" s="1">
        <f t="shared" ca="1" si="30"/>
        <v>1</v>
      </c>
      <c r="AO38" s="1" t="str">
        <f t="shared" ca="1" si="526"/>
        <v>S</v>
      </c>
      <c r="AP38" s="1" t="str">
        <f t="shared" ca="1" si="31"/>
        <v>Y</v>
      </c>
      <c r="AQ38" s="1" t="str">
        <f t="shared" ca="1" si="32"/>
        <v>N</v>
      </c>
      <c r="AR38" s="1" t="str">
        <f t="shared" si="33"/>
        <v>N</v>
      </c>
      <c r="AS38" s="1">
        <f t="shared" ca="1" si="34"/>
        <v>1</v>
      </c>
      <c r="AT38" s="14" t="str">
        <f t="shared" ca="1" si="362"/>
        <v>N</v>
      </c>
      <c r="AU38" s="1" t="str">
        <f t="shared" ca="1" si="35"/>
        <v>N</v>
      </c>
      <c r="AV38" s="1" t="str">
        <f t="shared" ca="1" si="36"/>
        <v>N</v>
      </c>
      <c r="AW38" s="1" t="str">
        <f t="shared" ca="1" si="37"/>
        <v>N</v>
      </c>
      <c r="AX38" s="1" t="str">
        <f t="shared" ca="1" si="38"/>
        <v>B</v>
      </c>
      <c r="AY38" s="1" t="str">
        <f t="shared" si="39"/>
        <v/>
      </c>
      <c r="AZ38" s="1" t="str">
        <f t="shared" si="10"/>
        <v/>
      </c>
      <c r="BA38" s="1">
        <f t="shared" si="11"/>
        <v>2</v>
      </c>
      <c r="BB38" s="1" t="str">
        <f t="shared" si="538"/>
        <v>23450</v>
      </c>
      <c r="BC38" s="1" t="str">
        <f t="shared" si="538"/>
        <v>00001</v>
      </c>
      <c r="BD38" s="1" t="str">
        <f t="shared" si="363"/>
        <v>123450</v>
      </c>
      <c r="BE38" s="1" t="str">
        <f t="shared" si="363"/>
        <v>000001</v>
      </c>
      <c r="BF38" s="1" t="str">
        <f t="shared" si="364"/>
        <v>P</v>
      </c>
      <c r="BG38" s="1" t="str">
        <f t="shared" ca="1" si="41"/>
        <v>L4W</v>
      </c>
      <c r="BH38" s="1" t="str">
        <f t="shared" ca="1" si="365"/>
        <v>B</v>
      </c>
      <c r="BI38" s="1" t="str">
        <f t="shared" ca="1" si="42"/>
        <v>L4W</v>
      </c>
      <c r="BJ38" s="1" t="str">
        <f t="shared" ca="1" si="366"/>
        <v>B</v>
      </c>
      <c r="BK38" s="1" t="str">
        <f t="shared" ca="1" si="43"/>
        <v>0</v>
      </c>
      <c r="BL38" s="1" t="str">
        <f t="shared" ca="1" si="367"/>
        <v>B</v>
      </c>
      <c r="BM38" s="1">
        <f t="shared" ca="1" si="368"/>
        <v>1</v>
      </c>
      <c r="BN38" s="1">
        <f t="shared" ca="1" si="369"/>
        <v>1</v>
      </c>
      <c r="BO38" s="1">
        <f t="shared" ca="1" si="370"/>
        <v>1</v>
      </c>
      <c r="BR38" s="1">
        <f>General!A36</f>
        <v>0</v>
      </c>
      <c r="BS38" s="1">
        <f>General!B36</f>
        <v>0</v>
      </c>
      <c r="BT38" s="1">
        <f>General!C36</f>
        <v>0</v>
      </c>
      <c r="BU38" s="1">
        <f>General!D36</f>
        <v>0</v>
      </c>
      <c r="BW38" s="1" t="str">
        <f>General!F36</f>
        <v>LLWLW</v>
      </c>
      <c r="BX38" s="1">
        <f>General!G36</f>
        <v>1</v>
      </c>
      <c r="BZ38" s="1">
        <f t="shared" si="2"/>
        <v>1</v>
      </c>
      <c r="CA38" s="1" t="str">
        <f t="shared" ref="CA38" si="556">CH38</f>
        <v>P</v>
      </c>
      <c r="CB38" s="110" t="str">
        <f t="shared" si="44"/>
        <v>P</v>
      </c>
      <c r="CC38" s="111" t="str">
        <f t="shared" si="45"/>
        <v>N</v>
      </c>
      <c r="CD38" s="109">
        <f t="shared" si="46"/>
        <v>-3</v>
      </c>
      <c r="CE38" s="110" t="str">
        <f t="shared" si="47"/>
        <v>B</v>
      </c>
      <c r="CF38" s="111" t="str">
        <f t="shared" si="48"/>
        <v>Y</v>
      </c>
      <c r="CG38" s="109">
        <f t="shared" si="49"/>
        <v>3</v>
      </c>
      <c r="CH38" s="110" t="str">
        <f t="shared" si="50"/>
        <v>P</v>
      </c>
      <c r="CI38" s="111" t="str">
        <f t="shared" si="51"/>
        <v>N</v>
      </c>
      <c r="CJ38" s="109">
        <f t="shared" si="52"/>
        <v>3</v>
      </c>
      <c r="CK38" s="110" t="str">
        <f t="shared" si="53"/>
        <v>B</v>
      </c>
      <c r="CL38" s="111" t="str">
        <f t="shared" si="54"/>
        <v>Y</v>
      </c>
      <c r="CM38" s="109">
        <f t="shared" si="55"/>
        <v>-3</v>
      </c>
      <c r="CN38" s="110" t="str">
        <f t="shared" si="371"/>
        <v>B</v>
      </c>
      <c r="CO38" s="111" t="str">
        <f t="shared" si="56"/>
        <v>Y</v>
      </c>
      <c r="CP38" s="109">
        <f t="shared" si="57"/>
        <v>-5</v>
      </c>
      <c r="CQ38" s="110" t="str">
        <f t="shared" si="58"/>
        <v>P</v>
      </c>
      <c r="CR38" s="111" t="str">
        <f t="shared" si="59"/>
        <v>N</v>
      </c>
      <c r="CS38" s="109">
        <f t="shared" si="60"/>
        <v>-1</v>
      </c>
      <c r="CT38" s="110" t="str">
        <f t="shared" si="61"/>
        <v>B</v>
      </c>
      <c r="CU38" s="111" t="str">
        <f t="shared" si="62"/>
        <v>Y</v>
      </c>
      <c r="CV38" s="109">
        <f t="shared" si="63"/>
        <v>1</v>
      </c>
      <c r="CW38" s="110" t="str">
        <f t="shared" si="64"/>
        <v>P</v>
      </c>
      <c r="CX38" s="111" t="str">
        <f t="shared" si="65"/>
        <v>N</v>
      </c>
      <c r="CY38" s="112">
        <f t="shared" si="66"/>
        <v>5</v>
      </c>
      <c r="CZ38" s="110" t="str">
        <f t="shared" si="67"/>
        <v>B</v>
      </c>
      <c r="DA38" s="111" t="str">
        <f t="shared" si="68"/>
        <v>Y</v>
      </c>
      <c r="DB38" s="109">
        <f t="shared" si="69"/>
        <v>-1</v>
      </c>
      <c r="DC38" s="110" t="str">
        <f t="shared" si="70"/>
        <v>B</v>
      </c>
      <c r="DD38" s="111" t="str">
        <f t="shared" si="71"/>
        <v>Y</v>
      </c>
      <c r="DE38" s="109">
        <f t="shared" si="72"/>
        <v>5</v>
      </c>
      <c r="DF38" s="110" t="str">
        <f t="shared" si="73"/>
        <v>P</v>
      </c>
      <c r="DG38" s="111" t="str">
        <f t="shared" si="74"/>
        <v>N</v>
      </c>
      <c r="DH38" s="109">
        <f t="shared" si="75"/>
        <v>-5</v>
      </c>
      <c r="DI38" s="110" t="str">
        <f t="shared" si="76"/>
        <v>P</v>
      </c>
      <c r="DJ38" s="111" t="str">
        <f t="shared" si="77"/>
        <v>N</v>
      </c>
      <c r="DK38" s="109">
        <f t="shared" si="78"/>
        <v>1</v>
      </c>
      <c r="DL38" s="110" t="str">
        <f t="shared" si="79"/>
        <v>B</v>
      </c>
      <c r="DM38" s="111" t="str">
        <f t="shared" si="80"/>
        <v>Y</v>
      </c>
      <c r="DN38" s="109">
        <f t="shared" si="81"/>
        <v>-1</v>
      </c>
      <c r="DO38" s="110" t="str">
        <f t="shared" si="82"/>
        <v>P</v>
      </c>
      <c r="DP38" s="111" t="str">
        <f t="shared" si="83"/>
        <v>N</v>
      </c>
      <c r="DQ38" s="109">
        <f t="shared" si="84"/>
        <v>-7</v>
      </c>
      <c r="DR38" s="110" t="str">
        <f t="shared" si="85"/>
        <v>B</v>
      </c>
      <c r="DS38" s="111" t="str">
        <f t="shared" si="86"/>
        <v>Y</v>
      </c>
      <c r="DT38" s="109">
        <f t="shared" si="87"/>
        <v>7</v>
      </c>
      <c r="DU38" s="110" t="str">
        <f t="shared" si="88"/>
        <v>P</v>
      </c>
      <c r="DV38" s="111" t="str">
        <f t="shared" si="89"/>
        <v>N</v>
      </c>
      <c r="DW38" s="109">
        <f t="shared" si="90"/>
        <v>-10</v>
      </c>
      <c r="DX38" s="110" t="str">
        <f t="shared" si="91"/>
        <v>B</v>
      </c>
      <c r="DY38" s="111" t="str">
        <f t="shared" si="92"/>
        <v>Y</v>
      </c>
      <c r="DZ38" s="109">
        <f t="shared" si="93"/>
        <v>10</v>
      </c>
      <c r="EA38" s="110" t="str">
        <f t="shared" si="94"/>
        <v>P</v>
      </c>
      <c r="EB38" s="111" t="str">
        <f t="shared" si="95"/>
        <v>N</v>
      </c>
      <c r="EC38" s="109">
        <f t="shared" si="96"/>
        <v>1</v>
      </c>
      <c r="ED38" s="110" t="str">
        <f t="shared" si="372"/>
        <v>B</v>
      </c>
      <c r="EE38" s="111" t="str">
        <f t="shared" si="97"/>
        <v>Y</v>
      </c>
      <c r="EF38" s="109">
        <f t="shared" si="98"/>
        <v>10</v>
      </c>
      <c r="EG38" s="110" t="str">
        <f t="shared" si="99"/>
        <v>B</v>
      </c>
      <c r="EH38" s="111" t="str">
        <f t="shared" si="100"/>
        <v>Y</v>
      </c>
      <c r="EI38" s="109">
        <f t="shared" si="101"/>
        <v>3</v>
      </c>
      <c r="EJ38" s="108" t="str">
        <f t="shared" si="102"/>
        <v>P</v>
      </c>
      <c r="EK38" s="111" t="str">
        <f t="shared" si="103"/>
        <v>N</v>
      </c>
      <c r="EL38" s="109">
        <f t="shared" si="104"/>
        <v>-3</v>
      </c>
      <c r="EM38" s="110" t="str">
        <f t="shared" si="105"/>
        <v>B</v>
      </c>
      <c r="EN38" s="111" t="str">
        <f t="shared" si="106"/>
        <v>Y</v>
      </c>
      <c r="EO38" s="109">
        <f t="shared" si="107"/>
        <v>3</v>
      </c>
      <c r="EP38" s="110" t="str">
        <f t="shared" si="373"/>
        <v>B</v>
      </c>
      <c r="EQ38" s="111" t="str">
        <f t="shared" si="108"/>
        <v>Y</v>
      </c>
      <c r="ER38" s="109">
        <f t="shared" si="109"/>
        <v>-5</v>
      </c>
      <c r="ES38" s="110" t="str">
        <f t="shared" si="110"/>
        <v>P</v>
      </c>
      <c r="ET38" s="111" t="str">
        <f t="shared" si="111"/>
        <v>N</v>
      </c>
      <c r="EU38" s="109">
        <f t="shared" si="112"/>
        <v>-1</v>
      </c>
      <c r="EV38" s="110" t="str">
        <f t="shared" si="113"/>
        <v>B</v>
      </c>
      <c r="EW38" s="111" t="str">
        <f t="shared" si="114"/>
        <v>Y</v>
      </c>
      <c r="EX38" s="109">
        <f t="shared" si="115"/>
        <v>1</v>
      </c>
      <c r="EY38" s="110" t="str">
        <f t="shared" si="116"/>
        <v>P</v>
      </c>
      <c r="EZ38" s="111" t="str">
        <f t="shared" si="117"/>
        <v>N</v>
      </c>
      <c r="FA38" s="112">
        <f t="shared" si="118"/>
        <v>5</v>
      </c>
      <c r="FB38" s="110" t="str">
        <f t="shared" si="119"/>
        <v>B</v>
      </c>
      <c r="FC38" s="111" t="str">
        <f t="shared" si="120"/>
        <v>Y</v>
      </c>
      <c r="FD38" s="109">
        <f t="shared" si="121"/>
        <v>3</v>
      </c>
      <c r="FE38" s="110" t="str">
        <f t="shared" si="122"/>
        <v>B</v>
      </c>
      <c r="FF38" s="111" t="str">
        <f t="shared" si="123"/>
        <v>Y</v>
      </c>
      <c r="FG38" s="109">
        <f t="shared" si="124"/>
        <v>5</v>
      </c>
      <c r="FH38" s="110" t="str">
        <f t="shared" si="125"/>
        <v>P</v>
      </c>
      <c r="FI38" s="111" t="str">
        <f t="shared" si="126"/>
        <v>N</v>
      </c>
      <c r="FJ38" s="109">
        <f t="shared" si="127"/>
        <v>-5</v>
      </c>
      <c r="FK38" s="110" t="str">
        <f t="shared" si="128"/>
        <v>P</v>
      </c>
      <c r="FL38" s="111" t="str">
        <f t="shared" si="129"/>
        <v>N</v>
      </c>
      <c r="FM38" s="109">
        <f t="shared" si="130"/>
        <v>1</v>
      </c>
      <c r="FN38" s="110" t="str">
        <f t="shared" si="131"/>
        <v>B</v>
      </c>
      <c r="FO38" s="111" t="str">
        <f t="shared" si="132"/>
        <v>Y</v>
      </c>
      <c r="FP38" s="109">
        <f t="shared" si="133"/>
        <v>-1</v>
      </c>
      <c r="FQ38" s="110" t="str">
        <f t="shared" si="134"/>
        <v>P</v>
      </c>
      <c r="FR38" s="111" t="str">
        <f t="shared" si="135"/>
        <v>N</v>
      </c>
      <c r="FS38" s="109">
        <f t="shared" si="136"/>
        <v>-7</v>
      </c>
      <c r="FT38" s="110" t="str">
        <f t="shared" si="137"/>
        <v>B</v>
      </c>
      <c r="FU38" s="111" t="str">
        <f t="shared" si="138"/>
        <v>Y</v>
      </c>
      <c r="FV38" s="109">
        <f t="shared" si="139"/>
        <v>7</v>
      </c>
      <c r="FW38" s="110" t="str">
        <f t="shared" si="140"/>
        <v>P</v>
      </c>
      <c r="FX38" s="111" t="str">
        <f t="shared" si="141"/>
        <v>N</v>
      </c>
      <c r="FY38" s="109">
        <f t="shared" si="142"/>
        <v>-10</v>
      </c>
      <c r="FZ38" s="110" t="str">
        <f t="shared" si="143"/>
        <v>B</v>
      </c>
      <c r="GA38" s="111" t="str">
        <f t="shared" si="144"/>
        <v>Y</v>
      </c>
      <c r="GB38" s="109">
        <f t="shared" si="145"/>
        <v>10</v>
      </c>
      <c r="GC38" s="110" t="str">
        <f t="shared" si="146"/>
        <v>P</v>
      </c>
      <c r="GD38" s="111" t="str">
        <f t="shared" si="147"/>
        <v>N</v>
      </c>
      <c r="GE38" s="109">
        <f t="shared" si="148"/>
        <v>-3</v>
      </c>
      <c r="GF38" s="110" t="str">
        <f t="shared" si="149"/>
        <v>B</v>
      </c>
      <c r="GG38" s="111" t="str">
        <f t="shared" si="150"/>
        <v>Y</v>
      </c>
      <c r="GH38" s="109">
        <f t="shared" si="151"/>
        <v>10</v>
      </c>
      <c r="GI38" s="110" t="str">
        <f t="shared" si="152"/>
        <v>B</v>
      </c>
      <c r="GJ38" s="111" t="str">
        <f t="shared" si="153"/>
        <v>Y</v>
      </c>
      <c r="GK38" s="109">
        <f t="shared" si="154"/>
        <v>3</v>
      </c>
      <c r="GL38" s="110" t="str">
        <f t="shared" si="374"/>
        <v>B</v>
      </c>
      <c r="GM38" s="111" t="str">
        <f t="shared" si="155"/>
        <v>Y</v>
      </c>
      <c r="GN38" s="109">
        <f t="shared" si="156"/>
        <v>-5</v>
      </c>
      <c r="GO38" s="110" t="str">
        <f t="shared" si="157"/>
        <v>P</v>
      </c>
      <c r="GP38" s="111" t="str">
        <f t="shared" si="158"/>
        <v>N</v>
      </c>
      <c r="GQ38" s="109">
        <f t="shared" si="159"/>
        <v>-1</v>
      </c>
      <c r="GR38" s="110" t="str">
        <f t="shared" si="160"/>
        <v>B</v>
      </c>
      <c r="GS38" s="111" t="str">
        <f t="shared" si="161"/>
        <v>Y</v>
      </c>
      <c r="GT38" s="109">
        <f t="shared" si="162"/>
        <v>1</v>
      </c>
      <c r="GU38" s="110" t="str">
        <f t="shared" si="163"/>
        <v>P</v>
      </c>
      <c r="GV38" s="111" t="str">
        <f t="shared" si="164"/>
        <v>N</v>
      </c>
      <c r="GW38" s="112">
        <f t="shared" si="165"/>
        <v>5</v>
      </c>
      <c r="GX38" s="110" t="str">
        <f t="shared" si="166"/>
        <v>B</v>
      </c>
      <c r="GY38" s="111" t="str">
        <f t="shared" si="167"/>
        <v>Y</v>
      </c>
      <c r="GZ38" s="109">
        <f t="shared" si="168"/>
        <v>3</v>
      </c>
      <c r="HA38" s="110" t="str">
        <f t="shared" si="169"/>
        <v>B</v>
      </c>
      <c r="HB38" s="111" t="str">
        <f t="shared" si="170"/>
        <v>Y</v>
      </c>
      <c r="HC38" s="109">
        <f t="shared" si="171"/>
        <v>5</v>
      </c>
      <c r="HD38" s="110" t="str">
        <f t="shared" si="172"/>
        <v>P</v>
      </c>
      <c r="HE38" s="111" t="str">
        <f t="shared" si="173"/>
        <v>N</v>
      </c>
      <c r="HF38" s="109">
        <f t="shared" si="174"/>
        <v>-5</v>
      </c>
      <c r="HG38" s="110" t="str">
        <f t="shared" si="175"/>
        <v>P</v>
      </c>
      <c r="HH38" s="111" t="str">
        <f t="shared" si="176"/>
        <v>N</v>
      </c>
      <c r="HI38" s="109">
        <f t="shared" si="177"/>
        <v>1</v>
      </c>
      <c r="HJ38" s="110" t="str">
        <f t="shared" si="178"/>
        <v>B</v>
      </c>
      <c r="HK38" s="111" t="str">
        <f t="shared" si="179"/>
        <v>Y</v>
      </c>
      <c r="HL38" s="109">
        <f t="shared" si="180"/>
        <v>-1</v>
      </c>
      <c r="HM38" s="110" t="str">
        <f t="shared" si="181"/>
        <v>P</v>
      </c>
      <c r="HN38" s="111" t="str">
        <f t="shared" si="182"/>
        <v>N</v>
      </c>
      <c r="HO38" s="109">
        <f t="shared" si="183"/>
        <v>-7</v>
      </c>
      <c r="HP38" s="110" t="str">
        <f t="shared" si="184"/>
        <v>B</v>
      </c>
      <c r="HQ38" s="111" t="str">
        <f t="shared" si="185"/>
        <v>Y</v>
      </c>
      <c r="HR38" s="109">
        <f t="shared" si="186"/>
        <v>7</v>
      </c>
      <c r="HS38" s="110" t="str">
        <f t="shared" si="187"/>
        <v>P</v>
      </c>
      <c r="HT38" s="111" t="str">
        <f t="shared" si="188"/>
        <v>N</v>
      </c>
      <c r="HU38" s="109">
        <f t="shared" si="189"/>
        <v>-10</v>
      </c>
      <c r="HV38" s="110" t="str">
        <f t="shared" si="190"/>
        <v>B</v>
      </c>
      <c r="HW38" s="111" t="str">
        <f t="shared" si="191"/>
        <v>Y</v>
      </c>
      <c r="HX38" s="109">
        <f t="shared" si="192"/>
        <v>10</v>
      </c>
      <c r="HY38" s="110" t="str">
        <f t="shared" si="193"/>
        <v>P</v>
      </c>
      <c r="HZ38" s="111" t="str">
        <f t="shared" si="194"/>
        <v>N</v>
      </c>
      <c r="IA38" s="109">
        <f t="shared" si="195"/>
        <v>-3</v>
      </c>
      <c r="IB38" s="110" t="str">
        <f t="shared" si="196"/>
        <v>B</v>
      </c>
      <c r="IC38" s="111" t="str">
        <f t="shared" si="197"/>
        <v>Y</v>
      </c>
      <c r="ID38" s="109">
        <f t="shared" si="198"/>
        <v>5</v>
      </c>
      <c r="IE38" s="110" t="str">
        <f t="shared" si="199"/>
        <v>B</v>
      </c>
      <c r="IF38" s="111" t="str">
        <f t="shared" si="200"/>
        <v>Y</v>
      </c>
      <c r="IG38" s="109">
        <f t="shared" si="201"/>
        <v>-5</v>
      </c>
      <c r="IH38" s="110" t="str">
        <f t="shared" si="202"/>
        <v>B</v>
      </c>
      <c r="II38" s="111" t="str">
        <f t="shared" si="203"/>
        <v>Y</v>
      </c>
      <c r="IJ38" s="109">
        <f t="shared" si="204"/>
        <v>3</v>
      </c>
      <c r="IK38" s="110" t="str">
        <f t="shared" si="205"/>
        <v>B</v>
      </c>
      <c r="IL38" s="111" t="str">
        <f t="shared" si="206"/>
        <v>Y</v>
      </c>
      <c r="IM38" s="109">
        <f t="shared" si="207"/>
        <v>3</v>
      </c>
      <c r="IN38" s="110" t="str">
        <f t="shared" si="375"/>
        <v>B</v>
      </c>
      <c r="IO38" s="111" t="str">
        <f t="shared" si="208"/>
        <v>Y</v>
      </c>
      <c r="IP38" s="109">
        <f t="shared" si="209"/>
        <v>-5</v>
      </c>
      <c r="IQ38" s="110" t="str">
        <f t="shared" si="210"/>
        <v>P</v>
      </c>
      <c r="IR38" s="111" t="str">
        <f t="shared" si="211"/>
        <v>N</v>
      </c>
      <c r="IS38" s="109">
        <f t="shared" si="212"/>
        <v>-1</v>
      </c>
      <c r="IT38" s="110" t="str">
        <f t="shared" si="213"/>
        <v>B</v>
      </c>
      <c r="IU38" s="111" t="str">
        <f t="shared" si="214"/>
        <v>Y</v>
      </c>
      <c r="IV38" s="109">
        <f t="shared" si="215"/>
        <v>1</v>
      </c>
      <c r="IW38" s="110" t="str">
        <f t="shared" si="216"/>
        <v>P</v>
      </c>
      <c r="IX38" s="111" t="str">
        <f t="shared" si="217"/>
        <v>N</v>
      </c>
      <c r="IY38" s="109">
        <f t="shared" si="218"/>
        <v>5</v>
      </c>
      <c r="IZ38" s="110" t="str">
        <f t="shared" si="219"/>
        <v>B</v>
      </c>
      <c r="JA38" s="111" t="str">
        <f t="shared" si="220"/>
        <v>Y</v>
      </c>
      <c r="JB38" s="109">
        <f t="shared" si="221"/>
        <v>3</v>
      </c>
      <c r="JC38" s="110" t="str">
        <f t="shared" si="222"/>
        <v>B</v>
      </c>
      <c r="JD38" s="111" t="str">
        <f t="shared" si="223"/>
        <v>Y</v>
      </c>
      <c r="JE38" s="109">
        <f t="shared" si="224"/>
        <v>5</v>
      </c>
      <c r="JF38" s="110" t="str">
        <f t="shared" si="225"/>
        <v>P</v>
      </c>
      <c r="JG38" s="111" t="str">
        <f t="shared" si="226"/>
        <v>N</v>
      </c>
      <c r="JH38" s="109">
        <f t="shared" si="227"/>
        <v>-5</v>
      </c>
      <c r="JI38" s="110" t="str">
        <f t="shared" si="228"/>
        <v>P</v>
      </c>
      <c r="JJ38" s="111" t="str">
        <f t="shared" si="229"/>
        <v>N</v>
      </c>
      <c r="JK38" s="109">
        <f t="shared" si="230"/>
        <v>1</v>
      </c>
      <c r="JL38" s="110" t="str">
        <f t="shared" si="231"/>
        <v>B</v>
      </c>
      <c r="JM38" s="111" t="str">
        <f t="shared" si="232"/>
        <v>Y</v>
      </c>
      <c r="JN38" s="109">
        <f t="shared" si="233"/>
        <v>-1</v>
      </c>
      <c r="JO38" s="110" t="str">
        <f t="shared" si="234"/>
        <v>P</v>
      </c>
      <c r="JP38" s="111" t="str">
        <f t="shared" si="235"/>
        <v>N</v>
      </c>
      <c r="JQ38" s="109">
        <f t="shared" si="236"/>
        <v>-7</v>
      </c>
      <c r="JR38" s="110" t="str">
        <f t="shared" si="237"/>
        <v>B</v>
      </c>
      <c r="JS38" s="111" t="str">
        <f t="shared" si="238"/>
        <v>Y</v>
      </c>
      <c r="JT38" s="109">
        <f t="shared" si="239"/>
        <v>7</v>
      </c>
      <c r="JU38" s="110" t="str">
        <f t="shared" si="240"/>
        <v>P</v>
      </c>
      <c r="JV38" s="111" t="str">
        <f t="shared" si="241"/>
        <v>N</v>
      </c>
      <c r="JW38" s="109">
        <f t="shared" si="242"/>
        <v>-10</v>
      </c>
      <c r="JX38" s="110" t="str">
        <f t="shared" si="243"/>
        <v>B</v>
      </c>
      <c r="JY38" s="111" t="str">
        <f t="shared" si="244"/>
        <v>Y</v>
      </c>
      <c r="JZ38" s="109">
        <f t="shared" si="245"/>
        <v>10</v>
      </c>
      <c r="KA38" s="110" t="str">
        <f t="shared" si="246"/>
        <v>P</v>
      </c>
      <c r="KB38" s="111" t="str">
        <f t="shared" si="247"/>
        <v>N</v>
      </c>
      <c r="KC38" s="109">
        <f t="shared" si="248"/>
        <v>-3</v>
      </c>
      <c r="KD38" s="110" t="str">
        <f t="shared" si="376"/>
        <v>B</v>
      </c>
      <c r="KE38" s="111" t="str">
        <f t="shared" si="249"/>
        <v>Y</v>
      </c>
      <c r="KF38" s="109">
        <f t="shared" si="250"/>
        <v>10</v>
      </c>
      <c r="KG38" s="110" t="str">
        <f t="shared" si="251"/>
        <v>B</v>
      </c>
      <c r="KH38" s="111" t="str">
        <f t="shared" si="252"/>
        <v>Y</v>
      </c>
      <c r="KI38" s="109">
        <f t="shared" si="253"/>
        <v>3</v>
      </c>
      <c r="KJ38" s="110" t="s">
        <v>5</v>
      </c>
      <c r="KK38" s="111" t="str">
        <f t="shared" si="254"/>
        <v>N</v>
      </c>
      <c r="KL38" s="109">
        <f t="shared" si="255"/>
        <v>3</v>
      </c>
      <c r="KM38" s="110" t="str">
        <f t="shared" si="256"/>
        <v>B</v>
      </c>
      <c r="KN38" s="111" t="str">
        <f t="shared" si="257"/>
        <v>Y</v>
      </c>
      <c r="KO38" s="109">
        <f t="shared" si="258"/>
        <v>3</v>
      </c>
      <c r="KP38" s="110" t="str">
        <f t="shared" si="377"/>
        <v>B</v>
      </c>
      <c r="KQ38" s="111" t="str">
        <f t="shared" si="259"/>
        <v>Y</v>
      </c>
      <c r="KR38" s="109">
        <f t="shared" si="260"/>
        <v>-5</v>
      </c>
      <c r="KS38" s="110" t="str">
        <f t="shared" si="261"/>
        <v>P</v>
      </c>
      <c r="KT38" s="111" t="str">
        <f t="shared" si="262"/>
        <v>N</v>
      </c>
      <c r="KU38" s="109">
        <f t="shared" si="263"/>
        <v>-1</v>
      </c>
      <c r="KV38" s="110" t="str">
        <f t="shared" si="264"/>
        <v>B</v>
      </c>
      <c r="KW38" s="111" t="str">
        <f t="shared" si="265"/>
        <v>Y</v>
      </c>
      <c r="KX38" s="109">
        <f t="shared" si="266"/>
        <v>1</v>
      </c>
      <c r="KY38" s="110" t="str">
        <f t="shared" si="267"/>
        <v>P</v>
      </c>
      <c r="KZ38" s="111" t="str">
        <f t="shared" si="268"/>
        <v>N</v>
      </c>
      <c r="LA38" s="109">
        <f t="shared" si="269"/>
        <v>5</v>
      </c>
      <c r="LB38" s="110" t="str">
        <f t="shared" si="270"/>
        <v>B</v>
      </c>
      <c r="LC38" s="111" t="str">
        <f t="shared" si="271"/>
        <v>Y</v>
      </c>
      <c r="LD38" s="109">
        <f t="shared" si="272"/>
        <v>3</v>
      </c>
      <c r="LE38" s="110" t="str">
        <f t="shared" si="273"/>
        <v>P</v>
      </c>
      <c r="LF38" s="111" t="str">
        <f t="shared" si="274"/>
        <v>N</v>
      </c>
      <c r="LG38" s="109">
        <f t="shared" si="275"/>
        <v>-5</v>
      </c>
      <c r="LH38" s="110" t="str">
        <f t="shared" si="276"/>
        <v>P</v>
      </c>
      <c r="LI38" s="111" t="str">
        <f t="shared" si="277"/>
        <v>N</v>
      </c>
      <c r="LJ38" s="109">
        <f t="shared" si="278"/>
        <v>-5</v>
      </c>
      <c r="LK38" s="110" t="str">
        <f t="shared" si="279"/>
        <v>P</v>
      </c>
      <c r="LL38" s="111" t="str">
        <f t="shared" si="280"/>
        <v>N</v>
      </c>
      <c r="LM38" s="109">
        <f t="shared" si="281"/>
        <v>-3</v>
      </c>
      <c r="LN38" s="110" t="str">
        <f t="shared" si="282"/>
        <v>B</v>
      </c>
      <c r="LO38" s="111" t="str">
        <f t="shared" si="283"/>
        <v>Y</v>
      </c>
      <c r="LP38" s="109">
        <f t="shared" si="284"/>
        <v>-1</v>
      </c>
      <c r="LQ38" s="110" t="str">
        <f t="shared" si="285"/>
        <v>P</v>
      </c>
      <c r="LR38" s="111" t="str">
        <f t="shared" si="286"/>
        <v>N</v>
      </c>
      <c r="LS38" s="109">
        <f t="shared" si="287"/>
        <v>-5</v>
      </c>
      <c r="LT38" s="110" t="str">
        <f t="shared" si="288"/>
        <v>B</v>
      </c>
      <c r="LU38" s="111" t="str">
        <f t="shared" si="289"/>
        <v>Y</v>
      </c>
      <c r="LV38" s="109">
        <f t="shared" si="290"/>
        <v>7</v>
      </c>
      <c r="LW38" s="110" t="str">
        <f t="shared" si="291"/>
        <v>B</v>
      </c>
      <c r="LX38" s="111" t="str">
        <f t="shared" si="292"/>
        <v>Y</v>
      </c>
      <c r="LY38" s="109">
        <f t="shared" si="293"/>
        <v>10</v>
      </c>
      <c r="LZ38" s="110" t="str">
        <f t="shared" si="294"/>
        <v>B</v>
      </c>
      <c r="MA38" s="111" t="str">
        <f t="shared" si="295"/>
        <v>Y</v>
      </c>
      <c r="MB38" s="109">
        <f t="shared" si="296"/>
        <v>10</v>
      </c>
      <c r="MC38" s="110" t="str">
        <f t="shared" si="297"/>
        <v>P</v>
      </c>
      <c r="MD38" s="111" t="str">
        <f t="shared" si="298"/>
        <v>N</v>
      </c>
      <c r="ME38" s="109">
        <f t="shared" si="299"/>
        <v>-3</v>
      </c>
      <c r="MF38" s="110" t="str">
        <f t="shared" si="300"/>
        <v>B</v>
      </c>
      <c r="MG38" s="111" t="str">
        <f t="shared" si="301"/>
        <v>Y</v>
      </c>
      <c r="MH38" s="109">
        <f t="shared" si="302"/>
        <v>10</v>
      </c>
      <c r="MI38" s="110" t="str">
        <f t="shared" si="303"/>
        <v>B</v>
      </c>
      <c r="MJ38" s="111" t="str">
        <f t="shared" si="304"/>
        <v>Y</v>
      </c>
      <c r="MK38" s="109">
        <f t="shared" si="305"/>
        <v>3</v>
      </c>
      <c r="ML38" s="110" t="str">
        <f t="shared" si="306"/>
        <v>B</v>
      </c>
      <c r="MM38" s="111" t="str">
        <f t="shared" si="307"/>
        <v>Y</v>
      </c>
      <c r="MN38" s="109">
        <f t="shared" si="308"/>
        <v>10</v>
      </c>
      <c r="MO38" s="110" t="str">
        <f t="shared" si="309"/>
        <v>B</v>
      </c>
      <c r="MP38" s="111" t="str">
        <f t="shared" si="310"/>
        <v>Y</v>
      </c>
      <c r="MQ38" s="109">
        <f t="shared" si="311"/>
        <v>3</v>
      </c>
      <c r="MR38" s="110" t="str">
        <f t="shared" si="378"/>
        <v>B</v>
      </c>
      <c r="MS38" s="111" t="str">
        <f t="shared" si="312"/>
        <v>Y</v>
      </c>
      <c r="MT38" s="109">
        <f t="shared" si="313"/>
        <v>-5</v>
      </c>
      <c r="MU38" s="110" t="str">
        <f t="shared" si="314"/>
        <v>P</v>
      </c>
      <c r="MV38" s="111" t="str">
        <f t="shared" si="315"/>
        <v>N</v>
      </c>
      <c r="MW38" s="109">
        <f t="shared" si="316"/>
        <v>-1</v>
      </c>
      <c r="MX38" s="110" t="str">
        <f t="shared" si="317"/>
        <v>B</v>
      </c>
      <c r="MY38" s="111" t="str">
        <f t="shared" si="318"/>
        <v>Y</v>
      </c>
      <c r="MZ38" s="109">
        <f t="shared" si="319"/>
        <v>1</v>
      </c>
      <c r="NA38" s="110" t="str">
        <f t="shared" si="320"/>
        <v>P</v>
      </c>
      <c r="NB38" s="111" t="str">
        <f t="shared" si="321"/>
        <v>N</v>
      </c>
      <c r="NC38" s="109">
        <f t="shared" si="322"/>
        <v>5</v>
      </c>
      <c r="ND38" s="110" t="str">
        <f t="shared" si="323"/>
        <v>B</v>
      </c>
      <c r="NE38" s="111" t="str">
        <f t="shared" si="324"/>
        <v>Y</v>
      </c>
      <c r="NF38" s="109">
        <f t="shared" si="325"/>
        <v>3</v>
      </c>
      <c r="NG38" s="110" t="str">
        <f t="shared" si="326"/>
        <v>B</v>
      </c>
      <c r="NH38" s="111" t="str">
        <f t="shared" si="327"/>
        <v>Y</v>
      </c>
      <c r="NI38" s="109">
        <f t="shared" si="328"/>
        <v>5</v>
      </c>
      <c r="NJ38" s="110" t="str">
        <f t="shared" si="329"/>
        <v>B</v>
      </c>
      <c r="NK38" s="111" t="str">
        <f t="shared" si="330"/>
        <v>Y</v>
      </c>
      <c r="NL38" s="109">
        <f t="shared" si="331"/>
        <v>-1</v>
      </c>
      <c r="NM38" s="110" t="str">
        <f t="shared" si="332"/>
        <v>P</v>
      </c>
      <c r="NN38" s="111" t="str">
        <f t="shared" si="333"/>
        <v>N</v>
      </c>
      <c r="NO38" s="109">
        <f t="shared" si="379"/>
        <v>-7</v>
      </c>
      <c r="NP38" s="130">
        <f t="shared" si="380"/>
        <v>10</v>
      </c>
      <c r="NQ38" s="131">
        <f t="shared" si="381"/>
        <v>1</v>
      </c>
      <c r="NR38" s="132" t="str">
        <f t="shared" si="382"/>
        <v/>
      </c>
      <c r="NS38" s="331">
        <f t="shared" si="383"/>
        <v>-3</v>
      </c>
      <c r="NT38" s="325">
        <f t="shared" si="384"/>
        <v>3</v>
      </c>
      <c r="NU38" s="325">
        <f t="shared" si="385"/>
        <v>3</v>
      </c>
      <c r="NV38" s="325">
        <f t="shared" si="386"/>
        <v>-3</v>
      </c>
      <c r="NW38" s="325">
        <f t="shared" si="387"/>
        <v>-5</v>
      </c>
      <c r="NX38" s="325">
        <f t="shared" si="388"/>
        <v>-1</v>
      </c>
      <c r="NY38" s="325">
        <f t="shared" si="389"/>
        <v>1</v>
      </c>
      <c r="NZ38" s="325">
        <f t="shared" si="390"/>
        <v>5</v>
      </c>
      <c r="OA38" s="325">
        <f t="shared" si="391"/>
        <v>-1</v>
      </c>
      <c r="OB38" s="325" t="str">
        <f t="shared" si="392"/>
        <v>000001</v>
      </c>
      <c r="OC38" s="325">
        <f t="shared" si="393"/>
        <v>-5</v>
      </c>
      <c r="OD38" s="325">
        <f t="shared" si="394"/>
        <v>1</v>
      </c>
      <c r="OE38" s="325">
        <f t="shared" si="395"/>
        <v>-1</v>
      </c>
      <c r="OF38" s="325">
        <f t="shared" si="396"/>
        <v>-7</v>
      </c>
      <c r="OG38" s="325">
        <f t="shared" si="397"/>
        <v>7</v>
      </c>
      <c r="OH38" s="325">
        <f t="shared" si="398"/>
        <v>-10</v>
      </c>
      <c r="OI38" s="325">
        <f t="shared" si="399"/>
        <v>10</v>
      </c>
      <c r="OJ38" s="325">
        <f t="shared" si="400"/>
        <v>1</v>
      </c>
      <c r="OK38" s="326">
        <f t="shared" si="401"/>
        <v>10</v>
      </c>
      <c r="OL38" s="326">
        <f t="shared" si="402"/>
        <v>3</v>
      </c>
      <c r="OM38" s="326">
        <f t="shared" si="403"/>
        <v>-3</v>
      </c>
      <c r="ON38" s="326">
        <f t="shared" si="404"/>
        <v>3</v>
      </c>
      <c r="OO38" s="326">
        <f t="shared" si="405"/>
        <v>-5</v>
      </c>
      <c r="OP38" s="326">
        <f t="shared" si="406"/>
        <v>-1</v>
      </c>
      <c r="OQ38" s="326">
        <f t="shared" si="407"/>
        <v>1</v>
      </c>
      <c r="OR38" s="326">
        <f t="shared" si="408"/>
        <v>5</v>
      </c>
      <c r="OS38" s="326">
        <f t="shared" si="409"/>
        <v>3</v>
      </c>
      <c r="OT38" s="326">
        <f t="shared" si="410"/>
        <v>5</v>
      </c>
      <c r="OU38" s="326">
        <f t="shared" si="411"/>
        <v>-5</v>
      </c>
      <c r="OV38" s="326">
        <f t="shared" si="412"/>
        <v>1</v>
      </c>
      <c r="OW38" s="326">
        <f t="shared" si="413"/>
        <v>-1</v>
      </c>
      <c r="OX38" s="326">
        <f t="shared" si="414"/>
        <v>-7</v>
      </c>
      <c r="OY38" s="326">
        <f t="shared" si="415"/>
        <v>7</v>
      </c>
      <c r="OZ38" s="326">
        <f t="shared" si="416"/>
        <v>-10</v>
      </c>
      <c r="PA38" s="326">
        <f t="shared" si="417"/>
        <v>10</v>
      </c>
      <c r="PB38" s="326">
        <f t="shared" si="418"/>
        <v>-3</v>
      </c>
      <c r="PC38" s="325">
        <f t="shared" si="419"/>
        <v>10</v>
      </c>
      <c r="PD38" s="325">
        <f t="shared" si="420"/>
        <v>3</v>
      </c>
      <c r="PE38" s="325">
        <f t="shared" si="421"/>
        <v>-5</v>
      </c>
      <c r="PF38" s="325">
        <f t="shared" si="422"/>
        <v>-1</v>
      </c>
      <c r="PG38" s="325">
        <f t="shared" si="423"/>
        <v>1</v>
      </c>
      <c r="PH38" s="325">
        <f t="shared" si="424"/>
        <v>5</v>
      </c>
      <c r="PI38" s="325">
        <f t="shared" si="425"/>
        <v>3</v>
      </c>
      <c r="PJ38" s="325">
        <f t="shared" si="426"/>
        <v>5</v>
      </c>
      <c r="PK38" s="325">
        <f t="shared" si="427"/>
        <v>-5</v>
      </c>
      <c r="PL38" s="325">
        <f t="shared" si="428"/>
        <v>1</v>
      </c>
      <c r="PM38" s="325">
        <f t="shared" si="429"/>
        <v>-1</v>
      </c>
      <c r="PN38" s="325">
        <f t="shared" si="430"/>
        <v>-7</v>
      </c>
      <c r="PO38" s="325">
        <f t="shared" si="431"/>
        <v>7</v>
      </c>
      <c r="PP38" s="325">
        <f t="shared" si="432"/>
        <v>-10</v>
      </c>
      <c r="PQ38" s="325">
        <f t="shared" si="433"/>
        <v>10</v>
      </c>
      <c r="PR38" s="325">
        <f t="shared" si="434"/>
        <v>-3</v>
      </c>
      <c r="PS38" s="325">
        <f t="shared" si="435"/>
        <v>5</v>
      </c>
      <c r="PT38" s="325">
        <f t="shared" si="436"/>
        <v>-5</v>
      </c>
      <c r="PU38" s="326">
        <f t="shared" si="437"/>
        <v>3</v>
      </c>
      <c r="PV38" s="326">
        <f t="shared" si="438"/>
        <v>3</v>
      </c>
      <c r="PW38" s="326">
        <f t="shared" si="439"/>
        <v>-5</v>
      </c>
      <c r="PX38" s="326">
        <f t="shared" si="440"/>
        <v>-1</v>
      </c>
      <c r="PY38" s="326">
        <f t="shared" si="441"/>
        <v>1</v>
      </c>
      <c r="PZ38" s="326">
        <f t="shared" si="442"/>
        <v>5</v>
      </c>
      <c r="QA38" s="326">
        <f t="shared" si="443"/>
        <v>3</v>
      </c>
      <c r="QB38" s="326">
        <f t="shared" si="444"/>
        <v>5</v>
      </c>
      <c r="QC38" s="326">
        <f t="shared" si="445"/>
        <v>-5</v>
      </c>
      <c r="QD38" s="326">
        <f t="shared" si="446"/>
        <v>1</v>
      </c>
      <c r="QE38" s="326">
        <f t="shared" si="447"/>
        <v>-1</v>
      </c>
      <c r="QF38" s="326">
        <f t="shared" si="448"/>
        <v>-7</v>
      </c>
      <c r="QG38" s="326">
        <f t="shared" si="449"/>
        <v>7</v>
      </c>
      <c r="QH38" s="326">
        <f t="shared" si="450"/>
        <v>-10</v>
      </c>
      <c r="QI38" s="326">
        <f t="shared" si="451"/>
        <v>10</v>
      </c>
      <c r="QJ38" s="326">
        <f t="shared" si="452"/>
        <v>-3</v>
      </c>
      <c r="QK38" s="326">
        <f t="shared" si="453"/>
        <v>10</v>
      </c>
      <c r="QL38" s="326">
        <f t="shared" si="454"/>
        <v>3</v>
      </c>
      <c r="QM38" s="325">
        <f t="shared" si="455"/>
        <v>3</v>
      </c>
      <c r="QN38" s="325">
        <f t="shared" si="456"/>
        <v>3</v>
      </c>
      <c r="QO38" s="325">
        <f t="shared" si="457"/>
        <v>-5</v>
      </c>
      <c r="QP38" s="325">
        <f t="shared" si="458"/>
        <v>-1</v>
      </c>
      <c r="QQ38" s="325">
        <f t="shared" si="459"/>
        <v>1</v>
      </c>
      <c r="QR38" s="325">
        <f t="shared" si="460"/>
        <v>5</v>
      </c>
      <c r="QS38" s="325">
        <f t="shared" si="461"/>
        <v>3</v>
      </c>
      <c r="QT38" s="325">
        <f t="shared" si="462"/>
        <v>-5</v>
      </c>
      <c r="QU38" s="325">
        <f t="shared" si="463"/>
        <v>-5</v>
      </c>
      <c r="QV38" s="325">
        <f t="shared" si="464"/>
        <v>-3</v>
      </c>
      <c r="QW38" s="325">
        <f t="shared" si="465"/>
        <v>-1</v>
      </c>
      <c r="QX38" s="325">
        <f t="shared" si="466"/>
        <v>0</v>
      </c>
      <c r="QY38" s="325">
        <f t="shared" si="467"/>
        <v>7</v>
      </c>
      <c r="QZ38" s="325">
        <f t="shared" si="468"/>
        <v>10</v>
      </c>
      <c r="RA38" s="325">
        <f t="shared" si="469"/>
        <v>10</v>
      </c>
      <c r="RB38" s="325">
        <f t="shared" si="470"/>
        <v>-3</v>
      </c>
      <c r="RC38" s="325">
        <f t="shared" si="471"/>
        <v>10</v>
      </c>
      <c r="RD38" s="325">
        <f t="shared" si="472"/>
        <v>3</v>
      </c>
      <c r="RE38" s="326">
        <f t="shared" si="473"/>
        <v>10</v>
      </c>
      <c r="RF38" s="326">
        <f t="shared" si="474"/>
        <v>3</v>
      </c>
      <c r="RG38" s="326">
        <f t="shared" si="475"/>
        <v>-5</v>
      </c>
      <c r="RH38" s="326">
        <f t="shared" si="476"/>
        <v>-1</v>
      </c>
      <c r="RI38" s="326">
        <f t="shared" si="477"/>
        <v>1</v>
      </c>
      <c r="RJ38" s="326">
        <f t="shared" si="478"/>
        <v>5</v>
      </c>
      <c r="RK38" s="326">
        <f t="shared" si="479"/>
        <v>3</v>
      </c>
      <c r="RL38" s="326">
        <f t="shared" si="480"/>
        <v>5</v>
      </c>
      <c r="RM38" s="326">
        <f t="shared" si="481"/>
        <v>-1</v>
      </c>
      <c r="RN38" s="332">
        <f t="shared" si="482"/>
        <v>-7</v>
      </c>
      <c r="RO38" s="108">
        <v>38</v>
      </c>
      <c r="RP38" s="112">
        <f t="shared" si="528"/>
        <v>33</v>
      </c>
      <c r="RQ38" s="110" t="str" cm="1">
        <f t="array" ref="RQ38">IFERROR(INDEX($NS$4:$RN$4,_xlfn.AGGREGATE(15,6,COLUMN($NS$4:$RN$4)-COLUMN($NR$1)/($NS38:$RN38=LARGE($NS38:$RN38,1)),COLUMNS($RN$4:$RN$4))),"")</f>
        <v>DX</v>
      </c>
      <c r="RR38" s="110" t="str" cm="1">
        <f t="array" ref="RR38">IFERROR(INDEX($NS$4:$RN$4,_xlfn.AGGREGATE(15,6,COLUMN($NS$4:$RN$4)-COLUMN($NR$1)/($NS38:$RN38=LARGE($NS38:$RN38,2)),COLUMNS($RN$4:$RO$4))),"")</f>
        <v>ED</v>
      </c>
      <c r="RS38" s="110" t="str" cm="1">
        <f t="array" ref="RS38">IFERROR(INDEX($NS$4:$RN$4,_xlfn.AGGREGATE(15,6,COLUMN($NS$4:$RN$4)-COLUMN($NR$1)/($NS38:$RN38=LARGE($NS38:$RN38,3)),COLUMNS($RN$4:$RP$4))),"")</f>
        <v>FZ</v>
      </c>
      <c r="RT38" s="110" t="str" cm="1">
        <f t="array" ref="RT38">IFERROR(INDEX($NS$4:$RN$4,_xlfn.AGGREGATE(15,6,COLUMN($NS$4:$RN$4)-COLUMN($NR$1)/($NS38:$RN38=LARGE($NS38:$RN38,4)),COLUMNS($RN$4:$RQ$4))),"")</f>
        <v>GF</v>
      </c>
      <c r="RU38" s="110" t="str" cm="1">
        <f t="array" ref="RU38">IFERROR(INDEX($NS$4:$RN$4,_xlfn.AGGREGATE(15,6,COLUMN($NS$4:$RN$4)-COLUMN($NR$1)/($NS38:$RN38=LARGE($NS38:$RN38,5)),COLUMNS($RN$4:$RR$4))),"")</f>
        <v>HV</v>
      </c>
      <c r="RV38" s="110" t="str" cm="1">
        <f t="array" ref="RV38">IFERROR(INDEX($NS$4:$RN$4,_xlfn.AGGREGATE(15,6,COLUMN($NS$4:$RN$4)-COLUMN($NR$1)/($NS38:$RN38=LARGE($NS38:$RN38,6)),COLUMNS($RN$4:$RS$4))),"")</f>
        <v>JX</v>
      </c>
      <c r="RW38" s="108" t="str">
        <f t="shared" si="499"/>
        <v/>
      </c>
      <c r="RX38" s="111" t="str">
        <f t="shared" ca="1" si="500"/>
        <v>R</v>
      </c>
      <c r="RY38" s="111" t="e" cm="1">
        <f t="array" aca="1" ref="RY38" ca="1">IF(INDIRECT(VLOOKUP(RY37,General!AC:AE,3,FALSE)&amp;RO37)&gt;0,RY37,RW37)</f>
        <v>#N/A</v>
      </c>
      <c r="RZ38" s="112">
        <f t="shared" ca="1" si="501"/>
        <v>5</v>
      </c>
      <c r="SA38" s="110" t="s">
        <v>45</v>
      </c>
      <c r="SB38" s="111" t="s">
        <v>45</v>
      </c>
      <c r="SC38" s="111" t="s">
        <v>45</v>
      </c>
      <c r="SD38" s="111" t="s">
        <v>45</v>
      </c>
      <c r="SE38" s="111" t="s">
        <v>45</v>
      </c>
      <c r="SF38" s="109" t="s">
        <v>45</v>
      </c>
      <c r="SG38" s="133" t="e">
        <f ca="1">IF(RQ38="",-1,COUNTIF(INDIRECT(SA38&amp;$DN$10):INDIRECT(SA38&amp;RO38),"Y"))</f>
        <v>#REF!</v>
      </c>
      <c r="SH38" s="136" t="e">
        <f ca="1">IF(RR38="",-1,COUNTIF(INDIRECT(SB38&amp;$DN$10):INDIRECT(SB38&amp;RO38),"Y"))</f>
        <v>#REF!</v>
      </c>
      <c r="SI38" s="136" t="e">
        <f ca="1">IF(RS38="",-1,COUNTIF(INDIRECT(SC38&amp;$DN$10):INDIRECT(SC38&amp;RO38),"Y"))</f>
        <v>#REF!</v>
      </c>
      <c r="SJ38" s="134" t="e">
        <f ca="1">IF(RT38="",-1,COUNTIF(INDIRECT(SD38&amp;$DN$10):INDIRECT(SD38&amp;RO38),"Y"))</f>
        <v>#REF!</v>
      </c>
      <c r="SK38" s="138" t="e">
        <f ca="1">IF(RU38="",-1,COUNTIF(INDIRECT(SE38&amp;$DN$10):INDIRECT(SE38&amp;RO38),"Y"))</f>
        <v>#REF!</v>
      </c>
      <c r="SL38" s="138" t="e">
        <f ca="1">IF(RV38="",-1,COUNTIF(INDIRECT(SF38&amp;$DN$10):INDIRECT(SF38&amp;RO38),"Y"))</f>
        <v>#REF!</v>
      </c>
      <c r="SM38" s="110" t="str" cm="1">
        <f t="array" ref="SM38">IFERROR(INDEX($DP$38:$DU$38,_xlfn.AGGREGATE(15,6,COLUMN($DP$38:$DU$38)-COLUMN($DO$38)/($NR$38:$NW$38=MAX($NR$38:$NW$38)),COLUMNS($DP$38:RQ38))),"")</f>
        <v/>
      </c>
      <c r="SN38" s="111" t="str" cm="1">
        <f t="array" ref="SN38">IFERROR(INDEX($DP$38:$DU$38,_xlfn.AGGREGATE(15,6,COLUMN($DP$38:$DU$38)-COLUMN($DO$38)/($NR$38:$NW$38=MAX($NR$38:$NW$38)),COLUMNS($DP$38:RR38))),"")</f>
        <v/>
      </c>
      <c r="SO38" s="111" t="str" cm="1">
        <f t="array" ref="SO38">IFERROR(INDEX($DP$38:$DU$38,_xlfn.AGGREGATE(15,6,COLUMN($DP$38:$DU$38)-COLUMN($DO$38)/($NR$38:$NW$38=MAX($NR$38:$NW$38)),COLUMNS($DP$38:RS38))),"")</f>
        <v/>
      </c>
      <c r="SP38" s="111" t="str" cm="1">
        <f t="array" ref="SP38">IFERROR(INDEX($DP$38:$DU$38,_xlfn.AGGREGATE(15,6,COLUMN($DP$38:$DU$38)-COLUMN($DO$38)/($NR$38:$NW$38=MAX($NR$38:$NW$38)),COLUMNS($DP$38:RT38))),"")</f>
        <v/>
      </c>
      <c r="SQ38" s="111" t="str" cm="1">
        <f t="array" ref="SQ38">IFERROR(INDEX($DP$38:$DU$38,_xlfn.AGGREGATE(15,6,COLUMN($DP$38:$DU$38)-COLUMN($DO$38)/($NR$38:$NW$38=MAX($NR$38:$NW$38)),COLUMNS($DP$38:RU38))),"")</f>
        <v/>
      </c>
      <c r="SR38" s="109" t="str" cm="1">
        <f t="array" ref="SR38">IFERROR(INDEX($DP$38:$DU$38,_xlfn.AGGREGATE(15,6,COLUMN($DP$38:$DU$38)-COLUMN($DO$38)/($NR$38:$NW$38=MAX($NR$38:$NW$38)),COLUMNS($DP$38:RV38))),"")</f>
        <v/>
      </c>
      <c r="SS38" s="114">
        <f t="shared" ca="1" si="485"/>
        <v>6</v>
      </c>
      <c r="ST38" s="112">
        <f t="shared" ca="1" si="502"/>
        <v>5</v>
      </c>
      <c r="SU38" s="137" t="str" cm="1">
        <f t="array" aca="1" ref="SU38" ca="1">INDEX(SM38:SR38,1,ST38)</f>
        <v/>
      </c>
      <c r="SV38" s="110" t="str">
        <f t="shared" ca="1" si="21"/>
        <v>B</v>
      </c>
      <c r="SW38" s="111" t="str">
        <f t="shared" ca="1" si="22"/>
        <v>T</v>
      </c>
      <c r="SX38" s="111" t="str">
        <f t="shared" si="23"/>
        <v>C</v>
      </c>
      <c r="SY38" s="111" t="str">
        <f t="shared" ca="1" si="12"/>
        <v>LBW</v>
      </c>
      <c r="SZ38" s="111" t="str">
        <f t="shared" ca="1" si="13"/>
        <v>14</v>
      </c>
      <c r="TA38" s="111" t="str">
        <f t="shared" si="14"/>
        <v>00</v>
      </c>
      <c r="TB38" s="114" t="str">
        <f t="shared" si="334"/>
        <v/>
      </c>
      <c r="TC38" s="114" t="str">
        <f t="shared" si="335"/>
        <v/>
      </c>
      <c r="TD38" s="114" t="str">
        <f t="shared" si="336"/>
        <v/>
      </c>
      <c r="TE38" s="114" t="str">
        <f t="shared" si="337"/>
        <v/>
      </c>
      <c r="TF38" s="114" t="str">
        <f t="shared" si="338"/>
        <v/>
      </c>
      <c r="TG38" s="114" t="str">
        <f t="shared" si="339"/>
        <v/>
      </c>
      <c r="TH38" s="114" t="e">
        <f t="shared" ca="1" si="340"/>
        <v>#VALUE!</v>
      </c>
      <c r="TI38" s="114">
        <f t="shared" ca="1" si="341"/>
        <v>2</v>
      </c>
      <c r="TJ38" s="110">
        <f t="shared" si="15"/>
        <v>-3</v>
      </c>
      <c r="TK38" s="111">
        <f>IF(CC38="",0,IFERROR(VLOOKUP(CC33&amp;CC34&amp;CC35&amp;CC36&amp;CC37&amp;CC38,General!I:J,2,FALSE),0))</f>
        <v>-1</v>
      </c>
      <c r="TL38" s="111">
        <f>IF(CF38="",0,IFERROR(VLOOKUP(CF33&amp;CF34&amp;CF35&amp;CF36&amp;CF37&amp;CF38,General!I:J,2,FALSE),0))</f>
        <v>1</v>
      </c>
      <c r="TM38" s="111">
        <f>IF(CI38="",0,IFERROR(VLOOKUP(CI33&amp;CI34&amp;CI35&amp;CI36&amp;CI37&amp;CI38,General!I:J,2,FALSE),0))</f>
        <v>-1</v>
      </c>
      <c r="TN38" s="111">
        <f>IF(CL38="",0,IFERROR(VLOOKUP(CL33&amp;CL34&amp;CL35&amp;CL36&amp;CL37&amp;CL38,General!I:J,2,FALSE),0))</f>
        <v>1</v>
      </c>
      <c r="TO38" s="111">
        <f>IF(CO38="",0,IFERROR(VLOOKUP(CO33&amp;CO34&amp;CO35&amp;CO36&amp;CO37&amp;CO38,General!I:J,2,FALSE),0))</f>
        <v>1</v>
      </c>
      <c r="TP38" s="111">
        <f>IF(CR38="",0,IFERROR(VLOOKUP(CR33&amp;CR34&amp;CR35&amp;CR36&amp;CR37&amp;CR38,General!I:J,2,FALSE),0))</f>
        <v>-1</v>
      </c>
      <c r="TQ38" s="111">
        <f>IF(CU38="",0,IFERROR(VLOOKUP(CU33&amp;CU34&amp;CU35&amp;CU36&amp;CU37&amp;CU38,General!I:J,2,FALSE),0))</f>
        <v>1</v>
      </c>
      <c r="TR38" s="111">
        <f>IF(CX38="",0,IFERROR(VLOOKUP(CX33&amp;CX34&amp;CX35&amp;CX36&amp;CX37&amp;CX38,General!I:J,2,FALSE),0))</f>
        <v>-1</v>
      </c>
      <c r="TS38" s="111">
        <f>IF(DA38="",0,IFERROR(VLOOKUP(DA33&amp;DA34&amp;DA35&amp;DA36&amp;DA37&amp;DA38,General!I:J,2,FALSE),0))</f>
        <v>1</v>
      </c>
      <c r="TT38" s="111">
        <f>IF(DD38="",0,IFERROR(VLOOKUP(DD33&amp;DD34&amp;DD35&amp;DD36&amp;DD37&amp;DD38,General!I:J,2,FALSE),0))</f>
        <v>1</v>
      </c>
      <c r="TU38" s="111">
        <f>IF(DG38="",0,IFERROR(VLOOKUP(DG33&amp;DG34&amp;DG35&amp;DG36&amp;DG37&amp;DG38,General!I:J,2,FALSE),0))</f>
        <v>-1</v>
      </c>
      <c r="TV38" s="111">
        <f>IF(DJ38="",0,IFERROR(VLOOKUP(DJ33&amp;DJ34&amp;DJ35&amp;DJ36&amp;DJ37&amp;DJ38,General!I:J,2,FALSE),0))</f>
        <v>-1</v>
      </c>
      <c r="TW38" s="111">
        <f>IF(DM38="",0,IFERROR(VLOOKUP(DM33&amp;DM34&amp;DM35&amp;DM36&amp;DM37&amp;DM38,General!I:J,2,FALSE),0))</f>
        <v>1</v>
      </c>
      <c r="TX38" s="111">
        <f>IF(DP38="",0,IFERROR(VLOOKUP(DP33&amp;DP34&amp;DP35&amp;DP36&amp;DP37&amp;DP38,General!I:J,2,FALSE),0))</f>
        <v>-1</v>
      </c>
      <c r="TY38" s="111">
        <f>IF(DS38="",0,IFERROR(VLOOKUP(DS33&amp;DS34&amp;DS35&amp;DS36&amp;DS37&amp;DS38,General!I:J,2,FALSE),0))</f>
        <v>1</v>
      </c>
      <c r="TZ38" s="111">
        <f>IF(DV38="",0,IFERROR(VLOOKUP(DV33&amp;DV34&amp;DV35&amp;DV36&amp;DV37&amp;DV38,General!I:J,2,FALSE),0))</f>
        <v>-1</v>
      </c>
      <c r="UA38" s="111">
        <f>IF(DY38="",0,IFERROR(VLOOKUP(DY33&amp;DY34&amp;DY35&amp;DY36&amp;DY37&amp;DY38,General!I:J,2,FALSE),0))</f>
        <v>1</v>
      </c>
      <c r="UB38" s="111">
        <f>IF(EE38="",0,IFERROR(VLOOKUP(EE33&amp;EE34&amp;EE35&amp;EE36&amp;EE37&amp;EE38,General!I:J,2,FALSE),0))</f>
        <v>1</v>
      </c>
      <c r="UC38" s="111">
        <f>IF(EH38="",0,IFERROR(VLOOKUP(EH33&amp;EH34&amp;EH35&amp;EH36&amp;EH37&amp;EH38,General!I:J,2,FALSE),0))</f>
        <v>1</v>
      </c>
      <c r="UD38" s="111">
        <f>IF(EK38="",0,IFERROR(VLOOKUP(EK33&amp;EK34&amp;EK35&amp;EK36&amp;EK37&amp;EK38,General!I:J,2,FALSE),0))</f>
        <v>-1</v>
      </c>
      <c r="UE38" s="111">
        <f>IF(EN38="",0,IFERROR(VLOOKUP(EN33&amp;EN34&amp;EN35&amp;EN36&amp;EN37&amp;EN38,General!I:J,2,FALSE),0))</f>
        <v>1</v>
      </c>
      <c r="UF38" s="111">
        <f>IF(EQ38="",0,IFERROR(VLOOKUP(EQ33&amp;EQ34&amp;EQ35&amp;EQ36&amp;EQ37&amp;EQ38,General!I:J,2,FALSE),0))</f>
        <v>1</v>
      </c>
      <c r="UG38" s="111">
        <f>IF(ET38="",0,IFERROR(VLOOKUP(ET33&amp;ET34&amp;ET35&amp;ET36&amp;ET37&amp;ET38,General!I:J,2,FALSE),0))</f>
        <v>-1</v>
      </c>
      <c r="UH38" s="111">
        <f>IF(EW38="",0,IFERROR(VLOOKUP(EW33&amp;EW34&amp;EW35&amp;EW36&amp;EW37&amp;EW38,General!I:J,2,FALSE),0))</f>
        <v>1</v>
      </c>
      <c r="UI38" s="111">
        <f>IF(EZ38="",0,IFERROR(VLOOKUP(EZ33&amp;EZ34&amp;EZ35&amp;EZ36&amp;EZ37&amp;EZ38,General!I:J,2,FALSE),0))</f>
        <v>-1</v>
      </c>
      <c r="UJ38" s="111">
        <f>IF(FC38="",0,IFERROR(VLOOKUP(FC33&amp;FC34&amp;FC35&amp;FC36&amp;FC37&amp;FC38,General!I:J,2,FALSE),0))</f>
        <v>1</v>
      </c>
      <c r="UK38" s="111">
        <f>IF(FF38="",0,IFERROR(VLOOKUP(FF33&amp;FF34&amp;FF35&amp;FF36&amp;FF37&amp;FF38,General!I:J,2,FALSE),0))</f>
        <v>1</v>
      </c>
      <c r="UL38" s="111">
        <f>IF(FI38="",0,IFERROR(VLOOKUP(FI33&amp;FI34&amp;FI35&amp;FI36&amp;FI37&amp;FI38,General!I:J,2,FALSE),0))</f>
        <v>-1</v>
      </c>
      <c r="UM38" s="111">
        <f>IF(FL38="",0,IFERROR(VLOOKUP(FL33&amp;FL34&amp;FL35&amp;FL36&amp;FL37&amp;FL38,General!I:J,2,FALSE),0))</f>
        <v>-1</v>
      </c>
      <c r="UN38" s="111">
        <f>IF(FO38="",0,IFERROR(VLOOKUP(FO33&amp;FO34&amp;FO35&amp;FO36&amp;FO37&amp;FO38,General!I:J,2,FALSE),0))</f>
        <v>1</v>
      </c>
      <c r="UO38" s="111">
        <f>IF(FR38="",0,IFERROR(VLOOKUP(FR33&amp;FR34&amp;FR35&amp;FR36&amp;FR37&amp;FR38,General!I:J,2,FALSE),0))</f>
        <v>-1</v>
      </c>
      <c r="UP38" s="111">
        <f>IF(FU38="",0,IFERROR(VLOOKUP(FU33&amp;FU34&amp;FU35&amp;FU36&amp;FU37&amp;FU38,General!I:J,2,FALSE),0))</f>
        <v>1</v>
      </c>
      <c r="UQ38" s="111">
        <f>IF(FX38="",0,IFERROR(VLOOKUP(FX33&amp;FX34&amp;FX35&amp;FX36&amp;FX37&amp;FX38,General!I:J,2,FALSE),0))</f>
        <v>-1</v>
      </c>
      <c r="UR38" s="111">
        <f>IF(GA38="",0,IFERROR(VLOOKUP(GA33&amp;GA34&amp;GA35&amp;GA36&amp;GA37&amp;GA38,General!I:J,2,FALSE),0))</f>
        <v>1</v>
      </c>
      <c r="US38" s="111">
        <f>IF(GD38="",0,IFERROR(VLOOKUP(GD33&amp;GD34&amp;GD35&amp;GD36&amp;GD37&amp;GD38,General!I:J,2,FALSE),0))</f>
        <v>-1</v>
      </c>
      <c r="UT38" s="111">
        <f>IF(GG38="",0,IFERROR(VLOOKUP(GG33&amp;GG34&amp;GG35&amp;GG36&amp;GG37&amp;GG38,General!I:J,2,FALSE),0))</f>
        <v>1</v>
      </c>
      <c r="UU38" s="111">
        <f>IF(GJ38="",0,IFERROR(VLOOKUP(GJ33&amp;GJ34&amp;GJ35&amp;GJ36&amp;GJ37&amp;GJ38,General!I:J,2,FALSE),0))</f>
        <v>1</v>
      </c>
      <c r="UV38" s="111">
        <f>IF(GM38="",0,IFERROR(VLOOKUP(GM33&amp;GM34&amp;GM35&amp;GM36&amp;GM37&amp;GM38,General!I:J,2,FALSE),0))</f>
        <v>1</v>
      </c>
      <c r="UW38" s="111">
        <f>IF(GP38="",0,IFERROR(VLOOKUP(GP33&amp;GP34&amp;GP35&amp;GP36&amp;GP37&amp;GP38,General!I:J,2,FALSE),0))</f>
        <v>-1</v>
      </c>
      <c r="UX38" s="111">
        <f>IF(GS38="",0,IFERROR(VLOOKUP(GS33&amp;GS34&amp;GS35&amp;GS36&amp;GS37&amp;GS38,General!I:J,2,FALSE),0))</f>
        <v>1</v>
      </c>
      <c r="UY38" s="111">
        <f>IF(GV38="",0,IFERROR(VLOOKUP(GV33&amp;GV34&amp;GV35&amp;GV36&amp;GV37&amp;GV38,General!I:J,2,FALSE),0))</f>
        <v>-1</v>
      </c>
      <c r="UZ38" s="111">
        <f>IF(GY38="",0,IFERROR(VLOOKUP(GY33&amp;GY34&amp;GY35&amp;GY36&amp;GY37&amp;GY38,General!I:J,2,FALSE),0))</f>
        <v>1</v>
      </c>
      <c r="VA38" s="111">
        <f>IF(HB38="",0,IFERROR(VLOOKUP(HB33&amp;HB34&amp;HB35&amp;HB36&amp;HB37&amp;HB38,General!I:J,2,FALSE),0))</f>
        <v>1</v>
      </c>
      <c r="VB38" s="111">
        <f>IF(HE38="",0,IFERROR(VLOOKUP(HE33&amp;HE34&amp;HE35&amp;HE36&amp;HE37&amp;HE38,General!I:J,2,FALSE),0))</f>
        <v>-1</v>
      </c>
      <c r="VC38" s="111">
        <f>IF(HH38="",0,IFERROR(VLOOKUP(HH33&amp;HH34&amp;HH35&amp;HH36&amp;HH37&amp;HH38,General!I:J,2,FALSE),0))</f>
        <v>-1</v>
      </c>
      <c r="VD38" s="111">
        <f>IF(HK38="",0,IFERROR(VLOOKUP(HK33&amp;HK34&amp;HK35&amp;HK36&amp;HK37&amp;HK38,General!I:J,2,FALSE),0))</f>
        <v>1</v>
      </c>
      <c r="VE38" s="111">
        <f>IF(HN38="",0,IFERROR(VLOOKUP(HN33&amp;HN34&amp;HN35&amp;HN36&amp;HN37&amp;HN38,General!I:J,2,FALSE),0))</f>
        <v>-1</v>
      </c>
      <c r="VF38" s="111">
        <f>IF(HQ38="",0,IFERROR(VLOOKUP(HQ33&amp;HQ34&amp;HQ35&amp;HQ36&amp;HQ37&amp;HQ38,General!I:J,2,FALSE),0))</f>
        <v>1</v>
      </c>
      <c r="VG38" s="111">
        <f>IF(HT38="",0,IFERROR(VLOOKUP(HT33&amp;HT34&amp;HT35&amp;HT36&amp;HT37&amp;HT38,General!I:J,2,FALSE),0))</f>
        <v>-1</v>
      </c>
      <c r="VH38" s="111">
        <f>IF(HW38="",0,IFERROR(VLOOKUP(HW33&amp;HW34&amp;HW35&amp;HW36&amp;HW37&amp;HW38,General!I:J,2,FALSE),0))</f>
        <v>1</v>
      </c>
      <c r="VI38" s="111">
        <f>IF(HZ38="",0,IFERROR(VLOOKUP(HZ33&amp;HZ34&amp;HZ35&amp;HZ36&amp;HZ37&amp;HZ38,General!I:J,2,FALSE),0))</f>
        <v>-1</v>
      </c>
      <c r="VJ38" s="111">
        <f>IF(FF38="",0,IFERROR(VLOOKUP(FF33&amp;FF34&amp;FF35&amp;FF36&amp;FF37&amp;FF38,General!I:J,2,FALSE),0))</f>
        <v>1</v>
      </c>
      <c r="VK38" s="111">
        <f>IF(FI38="",0,IFERROR(VLOOKUP(FI33&amp;FI34&amp;FI35&amp;FI36&amp;FI37&amp;FI38,General!I:J,2,FALSE),0))</f>
        <v>-1</v>
      </c>
      <c r="VL38" s="111">
        <f>IF(II38="",0,IFERROR(VLOOKUP(II33&amp;II34&amp;II35&amp;II36&amp;II37&amp;II38,General!I:J,2,FALSE),0))</f>
        <v>1</v>
      </c>
      <c r="VM38" s="111">
        <f>IF(IL38="",0,IFERROR(VLOOKUP(IL33&amp;IL34&amp;IL35&amp;IL36&amp;IL37&amp;IL38,General!I:J,2,FALSE),0))</f>
        <v>1</v>
      </c>
      <c r="VN38" s="111">
        <f>IF(IO38="",0,IFERROR(VLOOKUP(IO33&amp;IO34&amp;IO35&amp;IO36&amp;IO37&amp;IO38,General!I:J,2,FALSE),0))</f>
        <v>1</v>
      </c>
      <c r="VO38" s="111">
        <f>IF(IR38="",0,IFERROR(VLOOKUP(IR33&amp;IR34&amp;IR35&amp;IR36&amp;IR37&amp;IR38,General!I:J,2,FALSE),0))</f>
        <v>-1</v>
      </c>
      <c r="VP38" s="111">
        <f>IF(IU38="",0,IFERROR(VLOOKUP(IU33&amp;IU34&amp;IU35&amp;IU36&amp;IU37&amp;IU38,General!I:J,2,FALSE),0))</f>
        <v>1</v>
      </c>
      <c r="VQ38" s="111">
        <f>IF(IX38="",0,IFERROR(VLOOKUP(IX33&amp;IX34&amp;IX35&amp;IX36&amp;IX37&amp;IX38,General!I:J,2,FALSE),0))</f>
        <v>-1</v>
      </c>
      <c r="VR38" s="111">
        <f>IF(JA38="",0,IFERROR(VLOOKUP(JA33&amp;JA34&amp;JA35&amp;JA36&amp;JA37&amp;JA38,General!I:J,2,FALSE),0))</f>
        <v>1</v>
      </c>
      <c r="VS38" s="111">
        <f>IF(JD38="",0,IFERROR(VLOOKUP(JD33&amp;JD34&amp;JD35&amp;JD36&amp;JD37&amp;JD38,General!I:J,2,FALSE),0))</f>
        <v>1</v>
      </c>
      <c r="VT38" s="111">
        <f>IF(JG38="",0,IFERROR(VLOOKUP(JG33&amp;JG34&amp;JG35&amp;JG36&amp;JG37&amp;JG38,General!I:J,2,FALSE),0))</f>
        <v>-1</v>
      </c>
      <c r="VU38" s="111">
        <f>IF(JJ38="",0,IFERROR(VLOOKUP(JJ33&amp;JJ34&amp;JJ35&amp;JJ36&amp;JJ37&amp;JJ38,General!I:J,2,FALSE),0))</f>
        <v>-1</v>
      </c>
      <c r="VV38" s="111">
        <f>IF(JM38="",0,IFERROR(VLOOKUP(JM33&amp;JM34&amp;JM35&amp;JM36&amp;JM37&amp;JM38,General!I:J,2,FALSE),0))</f>
        <v>1</v>
      </c>
      <c r="VW38" s="111">
        <f>IF(JP38="",0,IFERROR(VLOOKUP(JP33&amp;JP34&amp;JP35&amp;JP36&amp;JP37&amp;JP38,General!I:J,2,FALSE),0))</f>
        <v>-1</v>
      </c>
      <c r="VX38" s="111">
        <f>IF(JS38="",0,IFERROR(VLOOKUP(JS33&amp;JS34&amp;JS35&amp;JS36&amp;JS37&amp;JS38,General!I:J,2,FALSE),0))</f>
        <v>1</v>
      </c>
      <c r="VY38" s="111">
        <f>IF(JV38="",0,IFERROR(VLOOKUP(JV33&amp;JV34&amp;JV35&amp;JV36&amp;JV37&amp;JV38,General!I:J,2,FALSE),0))</f>
        <v>-1</v>
      </c>
      <c r="VZ38" s="111">
        <f>IF(JY38="",0,IFERROR(VLOOKUP(JY33&amp;JY34&amp;JY35&amp;JY36&amp;JY37&amp;JY38,General!I:J,2,FALSE),0))</f>
        <v>1</v>
      </c>
      <c r="WA38" s="111">
        <f>IF(KB38="",0,IFERROR(VLOOKUP(KB33&amp;KB34&amp;KB35&amp;KB36&amp;KB37&amp;KB38,General!I:J,2,FALSE),0))</f>
        <v>-1</v>
      </c>
      <c r="WB38" s="111">
        <f>IF(KE38="",0,IFERROR(VLOOKUP(KE33&amp;KE34&amp;KE35&amp;KE36&amp;KE37&amp;KE38,General!I:J,2,FALSE),0))</f>
        <v>1</v>
      </c>
      <c r="WC38" s="111">
        <f>IF(KH38="",0,IFERROR(VLOOKUP(KH33&amp;KH34&amp;KH35&amp;KH36&amp;KH37&amp;KH38,General!I:J,2,FALSE),0))</f>
        <v>1</v>
      </c>
      <c r="WD38" s="111">
        <f>IF(KK38="",0,IFERROR(VLOOKUP(KK33&amp;KK34&amp;KK35&amp;KK36&amp;KK37&amp;KK38,General!I:J,2,FALSE),0))</f>
        <v>-1</v>
      </c>
      <c r="WE38" s="111">
        <f>IF(KN38="",0,IFERROR(VLOOKUP(KN33&amp;KN34&amp;KN35&amp;KN36&amp;KN37&amp;KN38,General!I:J,2,FALSE),0))</f>
        <v>1</v>
      </c>
      <c r="WF38" s="111">
        <f>IF(KQ38="",0,IFERROR(VLOOKUP(KQ33&amp;KQ34&amp;KQ35&amp;KQ36&amp;KQ37&amp;KQ38,General!I:J,2,FALSE),0))</f>
        <v>1</v>
      </c>
      <c r="WG38" s="111">
        <f>IF(KT38="",0,IFERROR(VLOOKUP(KT33&amp;KT34&amp;KT35&amp;KT36&amp;KT37&amp;KT38,General!I:J,2,FALSE),0))</f>
        <v>-1</v>
      </c>
      <c r="WH38" s="111">
        <f>IF(KW38="",0,IFERROR(VLOOKUP(KW33&amp;KW34&amp;KW35&amp;KW36&amp;KW37&amp;KW38,General!I:J,2,FALSE),0))</f>
        <v>1</v>
      </c>
      <c r="WI38" s="111">
        <f>IF(KZ38="",0,IFERROR(VLOOKUP(KZ33&amp;KZ34&amp;KZ35&amp;KZ36&amp;KZ37&amp;KZ38,General!I:J,2,FALSE),0))</f>
        <v>-1</v>
      </c>
      <c r="WJ38" s="111">
        <f>IF(LC38="",0,IFERROR(VLOOKUP(LC33&amp;LC34&amp;LC35&amp;LC36&amp;LC37&amp;LC38,General!I:J,2,FALSE),0))</f>
        <v>1</v>
      </c>
      <c r="WK38" s="111">
        <f>IF(LF38="",0,IFERROR(VLOOKUP(LF33&amp;LF34&amp;LF35&amp;LF36&amp;LF37&amp;LF38,General!I:J,2,FALSE),0))</f>
        <v>-1</v>
      </c>
      <c r="WL38" s="111">
        <f>IF(LI38="",0,IFERROR(VLOOKUP(LI33&amp;LI34&amp;LI35&amp;LI36&amp;LI37&amp;LI38,General!I:J,2,FALSE),0))</f>
        <v>-1</v>
      </c>
      <c r="WM38" s="111">
        <f>IF(LL38="",0,IFERROR(VLOOKUP(LL33&amp;LL34&amp;LL35&amp;LL36&amp;LL37&amp;LL38,General!I:J,2,FALSE),0))</f>
        <v>-1</v>
      </c>
      <c r="WN38" s="111">
        <f>IF(LO38="",0,IFERROR(VLOOKUP(LO33&amp;LO34&amp;LO35&amp;LO36&amp;LO37&amp;LO38,General!I:J,2,FALSE),0))</f>
        <v>1</v>
      </c>
      <c r="WO38" s="111">
        <f>IF(LR38="",0,IFERROR(VLOOKUP(LR33&amp;LR34&amp;LR35&amp;LR36&amp;LR37&amp;LR38,General!I:J,2,FALSE),0))</f>
        <v>-1</v>
      </c>
      <c r="WP38" s="111">
        <f>IF(LU38="",0,IFERROR(VLOOKUP(LU33&amp;LU34&amp;LU35&amp;LU36&amp;LU37&amp;LU38,General!I:J,2,FALSE),0))</f>
        <v>1</v>
      </c>
      <c r="WQ38" s="111">
        <f>IF(LX38="",0,IFERROR(VLOOKUP(LX33&amp;LX34&amp;LX35&amp;LX36&amp;LX37&amp;LX38,General!I:J,2,FALSE),0))</f>
        <v>1</v>
      </c>
      <c r="WR38" s="111">
        <f>IF(MA38="",0,IFERROR(VLOOKUP(MA33&amp;MA34&amp;MA35&amp;MA36&amp;MA37&amp;MA38,General!I:J,2,FALSE),0))</f>
        <v>1</v>
      </c>
      <c r="WS38" s="111">
        <f>IF(MD38="",0,IFERROR(VLOOKUP(MD33&amp;MD34&amp;MD35&amp;MD36&amp;MD37&amp;MD38,General!I:J,2,FALSE),0))</f>
        <v>-1</v>
      </c>
      <c r="WT38" s="111">
        <f>IF(MG38="",0,IFERROR(VLOOKUP(MG33&amp;MG34&amp;MG35&amp;MG36&amp;MG37&amp;MG38,General!I:J,2,FALSE),0))</f>
        <v>1</v>
      </c>
      <c r="WU38" s="111">
        <f>IF(MJ38="",0,IFERROR(VLOOKUP(MJ33&amp;MJ34&amp;MJ35&amp;MJ36&amp;MJ37&amp;MJ38,General!I:J,2,FALSE),0))</f>
        <v>1</v>
      </c>
      <c r="WV38" s="111">
        <f>IF(MM38="",0,IFERROR(VLOOKUP(MM33&amp;MM34&amp;MM35&amp;MM36&amp;MM37&amp;MM38,General!I:J,2,FALSE),0))</f>
        <v>1</v>
      </c>
      <c r="WW38" s="111">
        <f>IF(MP38="",0,IFERROR(VLOOKUP(MP33&amp;MP34&amp;MP35&amp;MP36&amp;MP37&amp;MP38,General!I:J,2,FALSE),0))</f>
        <v>1</v>
      </c>
      <c r="WX38" s="111">
        <f>IF(MS38="",0,IFERROR(VLOOKUP(MS33&amp;MS34&amp;MS35&amp;MS36&amp;MS37&amp;MS38,General!I:J,2,FALSE),0))</f>
        <v>1</v>
      </c>
      <c r="WY38" s="111">
        <f>IF(MV38="",0,IFERROR(VLOOKUP(MV33&amp;MV34&amp;MV35&amp;MV36&amp;MV37&amp;MV38,General!I:J,2,FALSE),0))</f>
        <v>-1</v>
      </c>
      <c r="WZ38" s="111">
        <f>IF(MY38="",0,IFERROR(VLOOKUP(MY33&amp;MY34&amp;MY35&amp;MY36&amp;MY37&amp;MY38,General!I:J,2,FALSE),0))</f>
        <v>1</v>
      </c>
      <c r="XA38" s="111">
        <f>IF(NB38="",0,IFERROR(VLOOKUP(NB33&amp;NB34&amp;NB35&amp;NB36&amp;NB37&amp;NB38,General!I:J,2,FALSE),0))</f>
        <v>-1</v>
      </c>
      <c r="XB38" s="111">
        <f>IF(NE38="",0,IFERROR(VLOOKUP(NE33&amp;NE34&amp;NE35&amp;NE36&amp;NE37&amp;NE38,General!I:J,2,FALSE),0))</f>
        <v>1</v>
      </c>
      <c r="XC38" s="111">
        <f>IF(NH38="",0,IFERROR(VLOOKUP(NH33&amp;NH34&amp;NH35&amp;NH36&amp;NH37&amp;NH38,General!I:J,2,FALSE),0))</f>
        <v>1</v>
      </c>
      <c r="XD38" s="111">
        <f>IF(NK38="",0,IFERROR(VLOOKUP(NK33&amp;NK34&amp;NK35&amp;NK36&amp;NK37&amp;NK38,General!I:J,2,FALSE),0))</f>
        <v>1</v>
      </c>
      <c r="XE38" s="109">
        <f>IF(NN38="",0,IFERROR(VLOOKUP(NN33&amp;NN34&amp;NN35&amp;NN36&amp;NN37&amp;NN38,General!I:J,2,FALSE),0))</f>
        <v>-1</v>
      </c>
      <c r="XF38" s="155">
        <f>IF(EB38="",0,IFERROR(VLOOKUP(EB33&amp;EB34&amp;EB35&amp;EB36&amp;EB37&amp;EB38,General!I:J,2,FALSE),0))</f>
        <v>-1</v>
      </c>
      <c r="XG38" s="109">
        <v>0</v>
      </c>
      <c r="XH38" s="114" t="str">
        <f t="shared" si="486"/>
        <v/>
      </c>
      <c r="XI38" s="114" t="str">
        <f t="shared" ca="1" si="342"/>
        <v>N</v>
      </c>
      <c r="XJ38" s="114" t="str">
        <f t="shared" ca="1" si="343"/>
        <v>N</v>
      </c>
      <c r="XK38" s="114" t="str">
        <f t="shared" si="344"/>
        <v>N</v>
      </c>
      <c r="XL38" s="114" t="str">
        <f t="shared" si="345"/>
        <v/>
      </c>
      <c r="XM38" s="150" t="str">
        <f t="shared" si="346"/>
        <v/>
      </c>
      <c r="XN38" s="114" t="str">
        <f t="shared" si="347"/>
        <v/>
      </c>
      <c r="XO38" s="114" t="str">
        <f t="shared" si="348"/>
        <v/>
      </c>
      <c r="XP38" s="114" t="str">
        <f t="shared" si="349"/>
        <v/>
      </c>
      <c r="XQ38" s="114" t="str">
        <f t="shared" si="350"/>
        <v/>
      </c>
      <c r="XR38" s="114" t="str">
        <f t="shared" si="351"/>
        <v/>
      </c>
      <c r="XS38" s="114" t="str">
        <f t="shared" ref="XS38:XS69" si="557">IF(M38="P",IF(XS37="",1,XS37+1),"")</f>
        <v/>
      </c>
      <c r="XT38" s="114">
        <f t="shared" ref="XT38:XT69" si="558">IF(M38="B",IF(XT37="",1,XT37+1),"")</f>
        <v>2</v>
      </c>
      <c r="XU38" s="114" t="str">
        <f t="shared" si="540"/>
        <v>23450</v>
      </c>
      <c r="XV38" s="114" t="str">
        <f t="shared" si="540"/>
        <v>00001</v>
      </c>
      <c r="XW38" s="114" t="str">
        <f t="shared" si="487"/>
        <v>123450</v>
      </c>
      <c r="XX38" s="114" t="str">
        <f t="shared" si="487"/>
        <v>000001</v>
      </c>
      <c r="XY38" s="114" t="str">
        <f t="shared" si="488"/>
        <v>P</v>
      </c>
      <c r="XZ38" s="114" t="str">
        <f t="shared" si="489"/>
        <v>P</v>
      </c>
      <c r="YA38" s="114" t="str">
        <f t="shared" ca="1" si="353"/>
        <v>BW</v>
      </c>
      <c r="YB38" s="114" t="str">
        <f t="shared" ca="1" si="354"/>
        <v/>
      </c>
      <c r="YC38" s="114" t="str">
        <f t="shared" ca="1" si="355"/>
        <v>4</v>
      </c>
      <c r="YD38" s="114" t="str">
        <f t="shared" ca="1" si="356"/>
        <v/>
      </c>
      <c r="YE38" s="114" t="str">
        <f t="shared" si="357"/>
        <v>0</v>
      </c>
      <c r="YF38" s="114" t="str">
        <f t="shared" si="358"/>
        <v/>
      </c>
      <c r="YG38" s="114" t="str">
        <f t="shared" ca="1" si="490"/>
        <v/>
      </c>
      <c r="YH38" s="114" t="str">
        <f t="shared" ca="1" si="491"/>
        <v/>
      </c>
      <c r="YI38" s="114" t="str">
        <f t="shared" si="492"/>
        <v/>
      </c>
      <c r="YJ38" s="114" t="str">
        <f t="shared" si="359"/>
        <v/>
      </c>
      <c r="YK38" s="114"/>
      <c r="YL38" s="114">
        <v>0</v>
      </c>
      <c r="YM38" s="114">
        <v>0</v>
      </c>
      <c r="YN38" s="114">
        <v>0</v>
      </c>
      <c r="YO38" s="114">
        <v>0</v>
      </c>
      <c r="YP38" s="114">
        <v>1</v>
      </c>
      <c r="YQ38" s="98"/>
      <c r="YR38" s="114">
        <v>0</v>
      </c>
      <c r="YS38" s="114">
        <v>0</v>
      </c>
      <c r="YU38" s="151">
        <f>LARGE(NS38:RN38,1)</f>
        <v>10</v>
      </c>
      <c r="YV38" s="1">
        <f>LARGE(NS38:RN38,2)</f>
        <v>10</v>
      </c>
      <c r="YW38" s="1">
        <f>LARGE(NS38:RN38,3)</f>
        <v>10</v>
      </c>
      <c r="YX38" s="1">
        <f>LARGE(NS38:RN38,4)</f>
        <v>10</v>
      </c>
      <c r="YY38" s="1">
        <f>LARGE(NS38:RN38,5)</f>
        <v>10</v>
      </c>
      <c r="YZ38" s="1" t="str">
        <f>IF(M37="","",INDEX($NS$4:$RN$4,MATCH(YU37,$NS37:$RN37,0)))</f>
        <v>DX</v>
      </c>
      <c r="ZA38" s="1" t="str">
        <f>IF(M37="","",INDEX($NS$4:$RN$4,MATCH(YV37,$NS37:$RN37,0)))</f>
        <v>DX</v>
      </c>
      <c r="ZB38" s="1" t="str">
        <f>IF(M37="","",INDEX($NS$4:$RN$4,MATCH(YW37,$NS37:$RN37,0)))</f>
        <v>DX</v>
      </c>
      <c r="ZC38" s="1" t="str">
        <f>IF(M37="","",INDEX($NS$4:$RN$4,MATCH(YX37,$NS37:$RN37,0)))</f>
        <v>DX</v>
      </c>
      <c r="ZD38" s="1" t="str">
        <f>IF(M37="","",INDEX($NS$4:$RN$4,MATCH(YY37,$NS37:$RN37,0)))</f>
        <v>DX</v>
      </c>
      <c r="ZE38" s="1" t="str" cm="1">
        <f t="array" aca="1" ref="ZE38" ca="1">IF(INDIRECT(VLOOKUP(ZE37,General!AC:AE,3,FALSE)&amp;RO37)&gt;=9,ZE37,YZ38)</f>
        <v>GF</v>
      </c>
      <c r="ZF38" s="1" t="str" cm="1">
        <f t="array" aca="1" ref="ZF38" ca="1">IF(AND(INDIRECT(VLOOKUP(ZF37,General!AC:AE,3,FALSE)&amp;RO37)&gt;1,ZF37&lt;&gt;ZE38),ZF37,IF(YZ38&lt;&gt;ZE38,YZ38,IF(AND(YZ38=ZA38,YZ38=ZB38),ZC38,IF(YZ38=ZA38,ZB38,ZA38))))</f>
        <v>DX</v>
      </c>
      <c r="ZG38" s="1" t="str">
        <f t="shared" si="503"/>
        <v>CT</v>
      </c>
      <c r="ZH38" s="1" t="str" cm="1">
        <f t="array" aca="1" ref="ZH38" ca="1">INDIRECT(ZE38&amp;RO38)</f>
        <v>B</v>
      </c>
      <c r="ZI38" s="1" t="str" cm="1">
        <f t="array" aca="1" ref="ZI38" ca="1">INDIRECT(ZF38&amp;RO38)</f>
        <v>B</v>
      </c>
      <c r="ZJ38" s="1" t="str" cm="1">
        <f t="array" aca="1" ref="ZJ38" ca="1">INDIRECT(ZG38&amp;RO38)</f>
        <v>B</v>
      </c>
      <c r="ZK38" s="1" t="str">
        <f ca="1">VLOOKUP(ZE38,General!AF:AG,2,FALSE)</f>
        <v>S37</v>
      </c>
      <c r="ZL38" s="1" t="str">
        <f ca="1">VLOOKUP(ZF38,General!AF:AG,2,FALSE)</f>
        <v xml:space="preserve">L5O </v>
      </c>
      <c r="ZM38" s="1" t="str">
        <f>VLOOKUP(ZG38,General!AF:AG,2,FALSE)</f>
        <v>T</v>
      </c>
      <c r="ZN38" s="1" t="str">
        <f t="shared" ca="1" si="504"/>
        <v>Y</v>
      </c>
      <c r="ZO38" s="1" t="str">
        <f t="shared" ca="1" si="505"/>
        <v>Y</v>
      </c>
      <c r="ZP38" s="1" t="str">
        <f t="shared" si="506"/>
        <v>N</v>
      </c>
      <c r="ZR38" s="1">
        <f t="shared" si="555"/>
        <v>1</v>
      </c>
    </row>
    <row r="39" spans="1:694" ht="15.75" thickBot="1">
      <c r="A39" s="1">
        <v>25</v>
      </c>
      <c r="B39" s="38" t="str">
        <f t="shared" ca="1" si="509"/>
        <v>B4</v>
      </c>
      <c r="C39" s="55" t="str">
        <f t="shared" ca="1" si="510"/>
        <v/>
      </c>
      <c r="D39" s="51" t="str">
        <f t="shared" ca="1" si="511"/>
        <v/>
      </c>
      <c r="E39" s="52" t="str">
        <f t="shared" ca="1" si="511"/>
        <v>L4</v>
      </c>
      <c r="F39" s="10" t="str">
        <f t="shared" ca="1" si="512"/>
        <v>W</v>
      </c>
      <c r="H39" s="58" t="str">
        <f t="shared" ca="1" si="549"/>
        <v/>
      </c>
      <c r="I39" s="51" t="str">
        <f t="shared" ca="1" si="550"/>
        <v/>
      </c>
      <c r="J39" s="52" t="str">
        <f t="shared" ca="1" si="550"/>
        <v>L4</v>
      </c>
      <c r="K39" s="10" t="str">
        <f t="shared" ca="1" si="551"/>
        <v>W</v>
      </c>
      <c r="L39" s="32"/>
      <c r="M39" s="68" t="s">
        <v>6</v>
      </c>
      <c r="O39" s="11">
        <v>0</v>
      </c>
      <c r="P39" s="12">
        <v>0</v>
      </c>
      <c r="Q39" s="23">
        <v>0</v>
      </c>
      <c r="R39" s="48">
        <v>0</v>
      </c>
      <c r="S39" s="48">
        <f t="shared" ca="1" si="513"/>
        <v>5</v>
      </c>
      <c r="T39" s="66">
        <f t="shared" ca="1" si="514"/>
        <v>5</v>
      </c>
      <c r="U39" s="5">
        <f ca="1">IF(M39="","",IF(B39="NB",U38,IF(T39="",SUM($T$5:$T39)+S39,SUM($T$5:$T39))))</f>
        <v>54</v>
      </c>
      <c r="V39" s="62" t="str">
        <f t="shared" ca="1" si="0"/>
        <v/>
      </c>
      <c r="W39" s="35">
        <f t="shared" ca="1" si="515"/>
        <v>4</v>
      </c>
      <c r="X39" s="37" t="str">
        <f t="shared" ca="1" si="516"/>
        <v>W</v>
      </c>
      <c r="Y39" s="9" t="str">
        <f t="shared" ca="1" si="16"/>
        <v>D</v>
      </c>
      <c r="Z39" s="4" t="str">
        <f t="shared" ca="1" si="17"/>
        <v>C</v>
      </c>
      <c r="AA39" s="4" t="str">
        <f t="shared" si="18"/>
        <v>C</v>
      </c>
      <c r="AB39" s="4" t="str">
        <f t="shared" ca="1" si="494"/>
        <v>W</v>
      </c>
      <c r="AC39" s="4" t="str">
        <f t="shared" ca="1" si="495"/>
        <v>W</v>
      </c>
      <c r="AD39" s="4">
        <f t="shared" si="496"/>
        <v>0</v>
      </c>
      <c r="AE39" s="1" t="str">
        <f t="shared" ca="1" si="25"/>
        <v/>
      </c>
      <c r="AF39" s="1" t="str">
        <f t="shared" ca="1" si="26"/>
        <v>L4</v>
      </c>
      <c r="AG39" s="1" t="str">
        <f t="shared" ca="1" si="497"/>
        <v/>
      </c>
      <c r="AH39" s="1" t="str">
        <f t="shared" ca="1" si="27"/>
        <v>L4</v>
      </c>
      <c r="AI39" s="1" t="str">
        <f t="shared" ca="1" si="28"/>
        <v/>
      </c>
      <c r="AJ39" s="1" t="str">
        <f t="shared" ca="1" si="29"/>
        <v/>
      </c>
      <c r="AK39" s="1">
        <f t="shared" ca="1" si="360"/>
        <v>0</v>
      </c>
      <c r="AL39" s="1">
        <f t="shared" ca="1" si="361"/>
        <v>4</v>
      </c>
      <c r="AM39" s="1">
        <f t="shared" ca="1" si="9"/>
        <v>10</v>
      </c>
      <c r="AN39" s="1">
        <f t="shared" ca="1" si="30"/>
        <v>1</v>
      </c>
      <c r="AO39" s="1" t="str">
        <f t="shared" ca="1" si="526"/>
        <v>C</v>
      </c>
      <c r="AP39" s="1" t="str">
        <f t="shared" ca="1" si="31"/>
        <v>Y</v>
      </c>
      <c r="AQ39" s="1" t="str">
        <f t="shared" ca="1" si="32"/>
        <v>Y</v>
      </c>
      <c r="AR39" s="1" t="str">
        <f t="shared" si="33"/>
        <v>N</v>
      </c>
      <c r="AS39" s="1">
        <f t="shared" ca="1" si="34"/>
        <v>2</v>
      </c>
      <c r="AT39" s="14" t="str">
        <f t="shared" ca="1" si="362"/>
        <v>Y</v>
      </c>
      <c r="AU39" s="1" t="str">
        <f t="shared" ca="1" si="35"/>
        <v>Y</v>
      </c>
      <c r="AV39" s="1" t="str">
        <f t="shared" ca="1" si="36"/>
        <v>N</v>
      </c>
      <c r="AW39" s="1" t="str">
        <f t="shared" ca="1" si="37"/>
        <v>N</v>
      </c>
      <c r="AX39" s="1" t="str">
        <f t="shared" ca="1" si="38"/>
        <v/>
      </c>
      <c r="AY39" s="1" t="str">
        <f t="shared" si="39"/>
        <v/>
      </c>
      <c r="AZ39" s="1" t="str">
        <f t="shared" si="10"/>
        <v/>
      </c>
      <c r="BA39" s="1">
        <f t="shared" si="11"/>
        <v>3</v>
      </c>
      <c r="BB39" s="1" t="str">
        <f t="shared" si="538"/>
        <v>34500</v>
      </c>
      <c r="BC39" s="1" t="str">
        <f t="shared" si="538"/>
        <v>00012</v>
      </c>
      <c r="BD39" s="1" t="str">
        <f t="shared" si="363"/>
        <v>234500</v>
      </c>
      <c r="BE39" s="1" t="str">
        <f t="shared" si="363"/>
        <v>000012</v>
      </c>
      <c r="BF39" s="1" t="str">
        <f t="shared" si="364"/>
        <v>P</v>
      </c>
      <c r="BG39" s="1" t="str">
        <f t="shared" ca="1" si="41"/>
        <v>BW</v>
      </c>
      <c r="BH39" s="1" t="str">
        <f t="shared" ca="1" si="365"/>
        <v>L4</v>
      </c>
      <c r="BI39" s="1" t="str">
        <f t="shared" ca="1" si="42"/>
        <v>BW</v>
      </c>
      <c r="BJ39" s="1" t="str">
        <f t="shared" ca="1" si="366"/>
        <v>L4</v>
      </c>
      <c r="BK39" s="1" t="str">
        <f t="shared" ca="1" si="43"/>
        <v>B0</v>
      </c>
      <c r="BL39" s="1" t="str">
        <f t="shared" ca="1" si="367"/>
        <v/>
      </c>
      <c r="BM39" s="1" t="str">
        <f t="shared" ca="1" si="368"/>
        <v>4</v>
      </c>
      <c r="BN39" s="1" t="str">
        <f t="shared" ca="1" si="369"/>
        <v>4</v>
      </c>
      <c r="BO39" s="1" t="str">
        <f t="shared" ca="1" si="370"/>
        <v/>
      </c>
      <c r="BR39" s="1">
        <f>General!A37</f>
        <v>0</v>
      </c>
      <c r="BS39" s="1">
        <f>General!B37</f>
        <v>0</v>
      </c>
      <c r="BT39" s="1">
        <f>General!C37</f>
        <v>0</v>
      </c>
      <c r="BU39" s="1">
        <f>General!D37</f>
        <v>0</v>
      </c>
      <c r="BW39" s="1" t="str">
        <f>General!F37</f>
        <v>LLWWL</v>
      </c>
      <c r="BX39" s="1">
        <f>General!G37</f>
        <v>-1</v>
      </c>
      <c r="BZ39" s="1">
        <f t="shared" si="2"/>
        <v>1</v>
      </c>
      <c r="CA39" s="1" t="str">
        <f t="shared" ref="CA39" si="559">CK39</f>
        <v>P</v>
      </c>
      <c r="CB39" s="123" t="str">
        <f t="shared" si="44"/>
        <v>P</v>
      </c>
      <c r="CC39" s="124" t="str">
        <f t="shared" si="45"/>
        <v>N</v>
      </c>
      <c r="CD39" s="122">
        <f t="shared" si="46"/>
        <v>-4</v>
      </c>
      <c r="CE39" s="123" t="str">
        <f t="shared" si="47"/>
        <v>B</v>
      </c>
      <c r="CF39" s="124" t="str">
        <f t="shared" si="48"/>
        <v>Y</v>
      </c>
      <c r="CG39" s="122">
        <f t="shared" si="49"/>
        <v>4</v>
      </c>
      <c r="CH39" s="123" t="str">
        <f t="shared" si="50"/>
        <v>B</v>
      </c>
      <c r="CI39" s="124" t="str">
        <f t="shared" si="51"/>
        <v>Y</v>
      </c>
      <c r="CJ39" s="122">
        <f t="shared" si="52"/>
        <v>4</v>
      </c>
      <c r="CK39" s="123" t="str">
        <f t="shared" si="53"/>
        <v>P</v>
      </c>
      <c r="CL39" s="124" t="str">
        <f t="shared" si="54"/>
        <v>N</v>
      </c>
      <c r="CM39" s="122">
        <f t="shared" si="55"/>
        <v>-4</v>
      </c>
      <c r="CN39" s="123" t="str">
        <f t="shared" si="371"/>
        <v>P</v>
      </c>
      <c r="CO39" s="124" t="str">
        <f t="shared" si="56"/>
        <v>N</v>
      </c>
      <c r="CP39" s="122">
        <f t="shared" si="57"/>
        <v>-6</v>
      </c>
      <c r="CQ39" s="123" t="str">
        <f t="shared" si="58"/>
        <v>B</v>
      </c>
      <c r="CR39" s="124" t="str">
        <f t="shared" si="59"/>
        <v>Y</v>
      </c>
      <c r="CS39" s="122">
        <f t="shared" si="60"/>
        <v>0</v>
      </c>
      <c r="CT39" s="123" t="str">
        <f t="shared" si="61"/>
        <v>P</v>
      </c>
      <c r="CU39" s="124" t="str">
        <f t="shared" si="62"/>
        <v>N</v>
      </c>
      <c r="CV39" s="122">
        <f t="shared" si="63"/>
        <v>0</v>
      </c>
      <c r="CW39" s="123" t="str">
        <f t="shared" si="64"/>
        <v>B</v>
      </c>
      <c r="CX39" s="124" t="str">
        <f t="shared" si="65"/>
        <v>Y</v>
      </c>
      <c r="CY39" s="125">
        <f t="shared" si="66"/>
        <v>6</v>
      </c>
      <c r="CZ39" s="123" t="str">
        <f t="shared" si="67"/>
        <v>B</v>
      </c>
      <c r="DA39" s="124" t="str">
        <f t="shared" si="68"/>
        <v>Y</v>
      </c>
      <c r="DB39" s="122">
        <f t="shared" si="69"/>
        <v>0</v>
      </c>
      <c r="DC39" s="123" t="str">
        <f t="shared" si="70"/>
        <v>B</v>
      </c>
      <c r="DD39" s="124" t="str">
        <f t="shared" si="71"/>
        <v>Y</v>
      </c>
      <c r="DE39" s="122">
        <f t="shared" si="72"/>
        <v>6</v>
      </c>
      <c r="DF39" s="123" t="str">
        <f t="shared" si="73"/>
        <v>P</v>
      </c>
      <c r="DG39" s="124" t="str">
        <f t="shared" si="74"/>
        <v>N</v>
      </c>
      <c r="DH39" s="122">
        <f t="shared" si="75"/>
        <v>-6</v>
      </c>
      <c r="DI39" s="123" t="str">
        <f t="shared" si="76"/>
        <v>P</v>
      </c>
      <c r="DJ39" s="124" t="str">
        <f t="shared" si="77"/>
        <v>N</v>
      </c>
      <c r="DK39" s="122">
        <f t="shared" si="78"/>
        <v>0</v>
      </c>
      <c r="DL39" s="123" t="str">
        <f t="shared" si="79"/>
        <v>B</v>
      </c>
      <c r="DM39" s="124" t="str">
        <f t="shared" si="80"/>
        <v>Y</v>
      </c>
      <c r="DN39" s="122">
        <f t="shared" si="81"/>
        <v>0</v>
      </c>
      <c r="DO39" s="123" t="str">
        <f t="shared" si="82"/>
        <v>P</v>
      </c>
      <c r="DP39" s="124" t="str">
        <f t="shared" si="83"/>
        <v>N</v>
      </c>
      <c r="DQ39" s="122">
        <f t="shared" si="84"/>
        <v>-8</v>
      </c>
      <c r="DR39" s="123" t="str">
        <f t="shared" si="85"/>
        <v>B</v>
      </c>
      <c r="DS39" s="124" t="str">
        <f t="shared" si="86"/>
        <v>Y</v>
      </c>
      <c r="DT39" s="122">
        <f t="shared" si="87"/>
        <v>8</v>
      </c>
      <c r="DU39" s="123" t="str">
        <f t="shared" si="88"/>
        <v>P</v>
      </c>
      <c r="DV39" s="124" t="str">
        <f t="shared" si="89"/>
        <v>N</v>
      </c>
      <c r="DW39" s="122">
        <f t="shared" si="90"/>
        <v>-10</v>
      </c>
      <c r="DX39" s="123" t="str">
        <f t="shared" si="91"/>
        <v>B</v>
      </c>
      <c r="DY39" s="124" t="str">
        <f t="shared" si="92"/>
        <v>Y</v>
      </c>
      <c r="DZ39" s="122">
        <f t="shared" si="93"/>
        <v>10</v>
      </c>
      <c r="EA39" s="110" t="str">
        <f t="shared" si="94"/>
        <v>P</v>
      </c>
      <c r="EB39" s="124" t="str">
        <f t="shared" si="95"/>
        <v>N</v>
      </c>
      <c r="EC39" s="122">
        <f t="shared" si="96"/>
        <v>0</v>
      </c>
      <c r="ED39" s="123" t="str">
        <f t="shared" si="372"/>
        <v>B</v>
      </c>
      <c r="EE39" s="124" t="str">
        <f t="shared" si="97"/>
        <v>Y</v>
      </c>
      <c r="EF39" s="122">
        <f t="shared" si="98"/>
        <v>10</v>
      </c>
      <c r="EG39" s="123" t="str">
        <f t="shared" si="99"/>
        <v>B</v>
      </c>
      <c r="EH39" s="124" t="str">
        <f t="shared" si="100"/>
        <v>Y</v>
      </c>
      <c r="EI39" s="122">
        <f t="shared" si="101"/>
        <v>4</v>
      </c>
      <c r="EJ39" s="121" t="str">
        <f t="shared" si="102"/>
        <v>P</v>
      </c>
      <c r="EK39" s="124" t="str">
        <f t="shared" si="103"/>
        <v>N</v>
      </c>
      <c r="EL39" s="122">
        <f t="shared" si="104"/>
        <v>-4</v>
      </c>
      <c r="EM39" s="123" t="str">
        <f t="shared" si="105"/>
        <v>B</v>
      </c>
      <c r="EN39" s="124" t="str">
        <f t="shared" si="106"/>
        <v>Y</v>
      </c>
      <c r="EO39" s="122">
        <f t="shared" si="107"/>
        <v>4</v>
      </c>
      <c r="EP39" s="123" t="str">
        <f t="shared" si="373"/>
        <v>P</v>
      </c>
      <c r="EQ39" s="124" t="str">
        <f t="shared" si="108"/>
        <v>N</v>
      </c>
      <c r="ER39" s="122">
        <f t="shared" si="109"/>
        <v>-6</v>
      </c>
      <c r="ES39" s="123" t="str">
        <f t="shared" si="110"/>
        <v>B</v>
      </c>
      <c r="ET39" s="124" t="str">
        <f t="shared" si="111"/>
        <v>Y</v>
      </c>
      <c r="EU39" s="122">
        <f t="shared" si="112"/>
        <v>0</v>
      </c>
      <c r="EV39" s="123" t="str">
        <f t="shared" si="113"/>
        <v>P</v>
      </c>
      <c r="EW39" s="124" t="str">
        <f t="shared" si="114"/>
        <v>N</v>
      </c>
      <c r="EX39" s="122">
        <f t="shared" si="115"/>
        <v>0</v>
      </c>
      <c r="EY39" s="123" t="str">
        <f t="shared" si="116"/>
        <v>B</v>
      </c>
      <c r="EZ39" s="124" t="str">
        <f t="shared" si="117"/>
        <v>Y</v>
      </c>
      <c r="FA39" s="125">
        <f t="shared" si="118"/>
        <v>6</v>
      </c>
      <c r="FB39" s="123" t="str">
        <f t="shared" si="119"/>
        <v>B</v>
      </c>
      <c r="FC39" s="124" t="str">
        <f t="shared" si="120"/>
        <v>Y</v>
      </c>
      <c r="FD39" s="122">
        <f t="shared" si="121"/>
        <v>4</v>
      </c>
      <c r="FE39" s="123" t="str">
        <f t="shared" si="122"/>
        <v>B</v>
      </c>
      <c r="FF39" s="124" t="str">
        <f t="shared" si="123"/>
        <v>Y</v>
      </c>
      <c r="FG39" s="122">
        <f t="shared" si="124"/>
        <v>6</v>
      </c>
      <c r="FH39" s="123" t="str">
        <f t="shared" si="125"/>
        <v>P</v>
      </c>
      <c r="FI39" s="124" t="str">
        <f t="shared" si="126"/>
        <v>N</v>
      </c>
      <c r="FJ39" s="122">
        <f t="shared" si="127"/>
        <v>-6</v>
      </c>
      <c r="FK39" s="123" t="str">
        <f t="shared" si="128"/>
        <v>P</v>
      </c>
      <c r="FL39" s="124" t="str">
        <f t="shared" si="129"/>
        <v>N</v>
      </c>
      <c r="FM39" s="122">
        <f t="shared" si="130"/>
        <v>0</v>
      </c>
      <c r="FN39" s="123" t="str">
        <f t="shared" si="131"/>
        <v>B</v>
      </c>
      <c r="FO39" s="124" t="str">
        <f t="shared" si="132"/>
        <v>Y</v>
      </c>
      <c r="FP39" s="122">
        <f t="shared" si="133"/>
        <v>0</v>
      </c>
      <c r="FQ39" s="123" t="str">
        <f t="shared" si="134"/>
        <v>P</v>
      </c>
      <c r="FR39" s="124" t="str">
        <f t="shared" si="135"/>
        <v>N</v>
      </c>
      <c r="FS39" s="122">
        <f t="shared" si="136"/>
        <v>-8</v>
      </c>
      <c r="FT39" s="123" t="str">
        <f t="shared" si="137"/>
        <v>B</v>
      </c>
      <c r="FU39" s="124" t="str">
        <f t="shared" si="138"/>
        <v>Y</v>
      </c>
      <c r="FV39" s="122">
        <f t="shared" si="139"/>
        <v>8</v>
      </c>
      <c r="FW39" s="123" t="str">
        <f t="shared" si="140"/>
        <v>P</v>
      </c>
      <c r="FX39" s="124" t="str">
        <f t="shared" si="141"/>
        <v>N</v>
      </c>
      <c r="FY39" s="122">
        <f t="shared" si="142"/>
        <v>-10</v>
      </c>
      <c r="FZ39" s="123" t="str">
        <f t="shared" si="143"/>
        <v>B</v>
      </c>
      <c r="GA39" s="124" t="str">
        <f t="shared" si="144"/>
        <v>Y</v>
      </c>
      <c r="GB39" s="122">
        <f t="shared" si="145"/>
        <v>10</v>
      </c>
      <c r="GC39" s="123" t="str">
        <f t="shared" si="146"/>
        <v>P</v>
      </c>
      <c r="GD39" s="124" t="str">
        <f t="shared" si="147"/>
        <v>N</v>
      </c>
      <c r="GE39" s="122">
        <f t="shared" si="148"/>
        <v>-4</v>
      </c>
      <c r="GF39" s="123" t="str">
        <f t="shared" si="149"/>
        <v>B</v>
      </c>
      <c r="GG39" s="124" t="str">
        <f t="shared" si="150"/>
        <v>Y</v>
      </c>
      <c r="GH39" s="122">
        <f t="shared" si="151"/>
        <v>10</v>
      </c>
      <c r="GI39" s="123" t="str">
        <f t="shared" si="152"/>
        <v>B</v>
      </c>
      <c r="GJ39" s="124" t="str">
        <f t="shared" si="153"/>
        <v>Y</v>
      </c>
      <c r="GK39" s="122">
        <f t="shared" si="154"/>
        <v>4</v>
      </c>
      <c r="GL39" s="123" t="str">
        <f t="shared" si="374"/>
        <v>P</v>
      </c>
      <c r="GM39" s="124" t="str">
        <f t="shared" si="155"/>
        <v>N</v>
      </c>
      <c r="GN39" s="122">
        <f t="shared" si="156"/>
        <v>-6</v>
      </c>
      <c r="GO39" s="123" t="str">
        <f t="shared" si="157"/>
        <v>B</v>
      </c>
      <c r="GP39" s="124" t="str">
        <f t="shared" si="158"/>
        <v>Y</v>
      </c>
      <c r="GQ39" s="122">
        <f t="shared" si="159"/>
        <v>0</v>
      </c>
      <c r="GR39" s="123" t="str">
        <f t="shared" si="160"/>
        <v>P</v>
      </c>
      <c r="GS39" s="124" t="str">
        <f t="shared" si="161"/>
        <v>N</v>
      </c>
      <c r="GT39" s="122">
        <f t="shared" si="162"/>
        <v>0</v>
      </c>
      <c r="GU39" s="123" t="str">
        <f t="shared" si="163"/>
        <v>B</v>
      </c>
      <c r="GV39" s="124" t="str">
        <f t="shared" si="164"/>
        <v>Y</v>
      </c>
      <c r="GW39" s="125">
        <f t="shared" si="165"/>
        <v>6</v>
      </c>
      <c r="GX39" s="123" t="str">
        <f t="shared" si="166"/>
        <v>B</v>
      </c>
      <c r="GY39" s="124" t="str">
        <f t="shared" si="167"/>
        <v>Y</v>
      </c>
      <c r="GZ39" s="122">
        <f t="shared" si="168"/>
        <v>4</v>
      </c>
      <c r="HA39" s="123" t="str">
        <f t="shared" si="169"/>
        <v>B</v>
      </c>
      <c r="HB39" s="124" t="str">
        <f t="shared" si="170"/>
        <v>Y</v>
      </c>
      <c r="HC39" s="122">
        <f t="shared" si="171"/>
        <v>6</v>
      </c>
      <c r="HD39" s="123" t="str">
        <f t="shared" si="172"/>
        <v>P</v>
      </c>
      <c r="HE39" s="124" t="str">
        <f t="shared" si="173"/>
        <v>N</v>
      </c>
      <c r="HF39" s="122">
        <f t="shared" si="174"/>
        <v>-6</v>
      </c>
      <c r="HG39" s="123" t="str">
        <f t="shared" si="175"/>
        <v>P</v>
      </c>
      <c r="HH39" s="124" t="str">
        <f t="shared" si="176"/>
        <v>N</v>
      </c>
      <c r="HI39" s="122">
        <f t="shared" si="177"/>
        <v>0</v>
      </c>
      <c r="HJ39" s="123" t="str">
        <f t="shared" si="178"/>
        <v>B</v>
      </c>
      <c r="HK39" s="124" t="str">
        <f t="shared" si="179"/>
        <v>Y</v>
      </c>
      <c r="HL39" s="122">
        <f t="shared" si="180"/>
        <v>0</v>
      </c>
      <c r="HM39" s="123" t="str">
        <f t="shared" si="181"/>
        <v>P</v>
      </c>
      <c r="HN39" s="124" t="str">
        <f t="shared" si="182"/>
        <v>N</v>
      </c>
      <c r="HO39" s="122">
        <f t="shared" si="183"/>
        <v>-8</v>
      </c>
      <c r="HP39" s="123" t="str">
        <f t="shared" si="184"/>
        <v>B</v>
      </c>
      <c r="HQ39" s="124" t="str">
        <f t="shared" si="185"/>
        <v>Y</v>
      </c>
      <c r="HR39" s="122">
        <f t="shared" si="186"/>
        <v>8</v>
      </c>
      <c r="HS39" s="123" t="str">
        <f t="shared" si="187"/>
        <v>P</v>
      </c>
      <c r="HT39" s="124" t="str">
        <f t="shared" si="188"/>
        <v>N</v>
      </c>
      <c r="HU39" s="122">
        <f t="shared" si="189"/>
        <v>-10</v>
      </c>
      <c r="HV39" s="123" t="str">
        <f t="shared" si="190"/>
        <v>B</v>
      </c>
      <c r="HW39" s="124" t="str">
        <f t="shared" si="191"/>
        <v>Y</v>
      </c>
      <c r="HX39" s="122">
        <f t="shared" si="192"/>
        <v>10</v>
      </c>
      <c r="HY39" s="123" t="str">
        <f t="shared" si="193"/>
        <v>P</v>
      </c>
      <c r="HZ39" s="124" t="str">
        <f t="shared" si="194"/>
        <v>N</v>
      </c>
      <c r="IA39" s="122">
        <f t="shared" si="195"/>
        <v>-4</v>
      </c>
      <c r="IB39" s="123" t="str">
        <f t="shared" si="196"/>
        <v>B</v>
      </c>
      <c r="IC39" s="124" t="str">
        <f t="shared" si="197"/>
        <v>Y</v>
      </c>
      <c r="ID39" s="122">
        <f t="shared" si="198"/>
        <v>6</v>
      </c>
      <c r="IE39" s="123" t="str">
        <f t="shared" si="199"/>
        <v>B</v>
      </c>
      <c r="IF39" s="124" t="str">
        <f t="shared" si="200"/>
        <v>Y</v>
      </c>
      <c r="IG39" s="122">
        <f t="shared" si="201"/>
        <v>-6</v>
      </c>
      <c r="IH39" s="123" t="str">
        <f t="shared" si="202"/>
        <v>B</v>
      </c>
      <c r="II39" s="124" t="str">
        <f t="shared" si="203"/>
        <v>Y</v>
      </c>
      <c r="IJ39" s="122">
        <f t="shared" si="204"/>
        <v>4</v>
      </c>
      <c r="IK39" s="123" t="str">
        <f t="shared" si="205"/>
        <v>B</v>
      </c>
      <c r="IL39" s="124" t="str">
        <f t="shared" si="206"/>
        <v>Y</v>
      </c>
      <c r="IM39" s="122">
        <f t="shared" si="207"/>
        <v>4</v>
      </c>
      <c r="IN39" s="123" t="str">
        <f t="shared" si="375"/>
        <v>P</v>
      </c>
      <c r="IO39" s="124" t="str">
        <f t="shared" si="208"/>
        <v>N</v>
      </c>
      <c r="IP39" s="122">
        <f t="shared" si="209"/>
        <v>-6</v>
      </c>
      <c r="IQ39" s="123" t="str">
        <f t="shared" si="210"/>
        <v>B</v>
      </c>
      <c r="IR39" s="124" t="str">
        <f t="shared" si="211"/>
        <v>Y</v>
      </c>
      <c r="IS39" s="122">
        <f t="shared" si="212"/>
        <v>0</v>
      </c>
      <c r="IT39" s="123" t="str">
        <f t="shared" si="213"/>
        <v>P</v>
      </c>
      <c r="IU39" s="124" t="str">
        <f t="shared" si="214"/>
        <v>N</v>
      </c>
      <c r="IV39" s="122">
        <f t="shared" si="215"/>
        <v>0</v>
      </c>
      <c r="IW39" s="123" t="str">
        <f t="shared" si="216"/>
        <v>B</v>
      </c>
      <c r="IX39" s="124" t="str">
        <f t="shared" si="217"/>
        <v>Y</v>
      </c>
      <c r="IY39" s="122">
        <f t="shared" si="218"/>
        <v>6</v>
      </c>
      <c r="IZ39" s="123" t="str">
        <f t="shared" si="219"/>
        <v>B</v>
      </c>
      <c r="JA39" s="124" t="str">
        <f t="shared" si="220"/>
        <v>Y</v>
      </c>
      <c r="JB39" s="122">
        <f t="shared" si="221"/>
        <v>4</v>
      </c>
      <c r="JC39" s="123" t="str">
        <f t="shared" si="222"/>
        <v>B</v>
      </c>
      <c r="JD39" s="124" t="str">
        <f t="shared" si="223"/>
        <v>Y</v>
      </c>
      <c r="JE39" s="122">
        <f t="shared" si="224"/>
        <v>6</v>
      </c>
      <c r="JF39" s="123" t="str">
        <f t="shared" si="225"/>
        <v>P</v>
      </c>
      <c r="JG39" s="124" t="str">
        <f t="shared" si="226"/>
        <v>N</v>
      </c>
      <c r="JH39" s="122">
        <f t="shared" si="227"/>
        <v>-6</v>
      </c>
      <c r="JI39" s="123" t="str">
        <f t="shared" si="228"/>
        <v>P</v>
      </c>
      <c r="JJ39" s="124" t="str">
        <f t="shared" si="229"/>
        <v>N</v>
      </c>
      <c r="JK39" s="122">
        <f t="shared" si="230"/>
        <v>0</v>
      </c>
      <c r="JL39" s="123" t="str">
        <f t="shared" si="231"/>
        <v>B</v>
      </c>
      <c r="JM39" s="124" t="str">
        <f t="shared" si="232"/>
        <v>Y</v>
      </c>
      <c r="JN39" s="122">
        <f t="shared" si="233"/>
        <v>0</v>
      </c>
      <c r="JO39" s="123" t="str">
        <f t="shared" si="234"/>
        <v>P</v>
      </c>
      <c r="JP39" s="124" t="str">
        <f t="shared" si="235"/>
        <v>N</v>
      </c>
      <c r="JQ39" s="122">
        <f t="shared" si="236"/>
        <v>-8</v>
      </c>
      <c r="JR39" s="123" t="str">
        <f t="shared" si="237"/>
        <v>B</v>
      </c>
      <c r="JS39" s="124" t="str">
        <f t="shared" si="238"/>
        <v>Y</v>
      </c>
      <c r="JT39" s="122">
        <f t="shared" si="239"/>
        <v>8</v>
      </c>
      <c r="JU39" s="123" t="str">
        <f t="shared" si="240"/>
        <v>P</v>
      </c>
      <c r="JV39" s="124" t="str">
        <f t="shared" si="241"/>
        <v>N</v>
      </c>
      <c r="JW39" s="122">
        <f t="shared" si="242"/>
        <v>-10</v>
      </c>
      <c r="JX39" s="123" t="str">
        <f t="shared" si="243"/>
        <v>B</v>
      </c>
      <c r="JY39" s="124" t="str">
        <f t="shared" si="244"/>
        <v>Y</v>
      </c>
      <c r="JZ39" s="122">
        <f t="shared" si="245"/>
        <v>10</v>
      </c>
      <c r="KA39" s="123" t="str">
        <f t="shared" si="246"/>
        <v>P</v>
      </c>
      <c r="KB39" s="124" t="str">
        <f t="shared" si="247"/>
        <v>N</v>
      </c>
      <c r="KC39" s="122">
        <f t="shared" si="248"/>
        <v>-4</v>
      </c>
      <c r="KD39" s="123" t="str">
        <f t="shared" si="376"/>
        <v>B</v>
      </c>
      <c r="KE39" s="124" t="str">
        <f t="shared" si="249"/>
        <v>Y</v>
      </c>
      <c r="KF39" s="122">
        <f t="shared" si="250"/>
        <v>10</v>
      </c>
      <c r="KG39" s="123" t="str">
        <f t="shared" si="251"/>
        <v>B</v>
      </c>
      <c r="KH39" s="124" t="str">
        <f t="shared" si="252"/>
        <v>Y</v>
      </c>
      <c r="KI39" s="122">
        <f t="shared" si="253"/>
        <v>4</v>
      </c>
      <c r="KJ39" s="123" t="s">
        <v>5</v>
      </c>
      <c r="KK39" s="124" t="str">
        <f t="shared" si="254"/>
        <v>N</v>
      </c>
      <c r="KL39" s="122">
        <f t="shared" si="255"/>
        <v>2</v>
      </c>
      <c r="KM39" s="123" t="str">
        <f t="shared" si="256"/>
        <v>B</v>
      </c>
      <c r="KN39" s="124" t="str">
        <f t="shared" si="257"/>
        <v>Y</v>
      </c>
      <c r="KO39" s="122">
        <f t="shared" si="258"/>
        <v>4</v>
      </c>
      <c r="KP39" s="123" t="str">
        <f t="shared" si="377"/>
        <v>P</v>
      </c>
      <c r="KQ39" s="124" t="str">
        <f t="shared" si="259"/>
        <v>N</v>
      </c>
      <c r="KR39" s="122">
        <f t="shared" si="260"/>
        <v>-6</v>
      </c>
      <c r="KS39" s="123" t="str">
        <f t="shared" si="261"/>
        <v>B</v>
      </c>
      <c r="KT39" s="124" t="str">
        <f t="shared" si="262"/>
        <v>Y</v>
      </c>
      <c r="KU39" s="122">
        <f t="shared" si="263"/>
        <v>0</v>
      </c>
      <c r="KV39" s="123" t="str">
        <f t="shared" si="264"/>
        <v>P</v>
      </c>
      <c r="KW39" s="124" t="str">
        <f t="shared" si="265"/>
        <v>N</v>
      </c>
      <c r="KX39" s="122">
        <f t="shared" si="266"/>
        <v>0</v>
      </c>
      <c r="KY39" s="123" t="str">
        <f t="shared" si="267"/>
        <v>B</v>
      </c>
      <c r="KZ39" s="124" t="str">
        <f t="shared" si="268"/>
        <v>Y</v>
      </c>
      <c r="LA39" s="122">
        <f t="shared" si="269"/>
        <v>6</v>
      </c>
      <c r="LB39" s="123" t="str">
        <f t="shared" si="270"/>
        <v>B</v>
      </c>
      <c r="LC39" s="124" t="str">
        <f t="shared" si="271"/>
        <v>Y</v>
      </c>
      <c r="LD39" s="122">
        <f t="shared" si="272"/>
        <v>4</v>
      </c>
      <c r="LE39" s="123" t="str">
        <f t="shared" si="273"/>
        <v>P</v>
      </c>
      <c r="LF39" s="124" t="str">
        <f t="shared" si="274"/>
        <v>N</v>
      </c>
      <c r="LG39" s="122">
        <f t="shared" si="275"/>
        <v>-6</v>
      </c>
      <c r="LH39" s="123" t="str">
        <f t="shared" si="276"/>
        <v>P</v>
      </c>
      <c r="LI39" s="124" t="str">
        <f t="shared" si="277"/>
        <v>N</v>
      </c>
      <c r="LJ39" s="122">
        <f t="shared" si="278"/>
        <v>-6</v>
      </c>
      <c r="LK39" s="123" t="str">
        <f t="shared" si="279"/>
        <v>P</v>
      </c>
      <c r="LL39" s="124" t="str">
        <f t="shared" si="280"/>
        <v>N</v>
      </c>
      <c r="LM39" s="122">
        <f t="shared" si="281"/>
        <v>-4</v>
      </c>
      <c r="LN39" s="123" t="str">
        <f t="shared" si="282"/>
        <v>B</v>
      </c>
      <c r="LO39" s="124" t="str">
        <f t="shared" si="283"/>
        <v>Y</v>
      </c>
      <c r="LP39" s="122">
        <f t="shared" si="284"/>
        <v>0</v>
      </c>
      <c r="LQ39" s="123" t="str">
        <f t="shared" si="285"/>
        <v>P</v>
      </c>
      <c r="LR39" s="124" t="str">
        <f t="shared" si="286"/>
        <v>N</v>
      </c>
      <c r="LS39" s="122">
        <f t="shared" si="287"/>
        <v>-6</v>
      </c>
      <c r="LT39" s="123" t="str">
        <f t="shared" si="288"/>
        <v>B</v>
      </c>
      <c r="LU39" s="124" t="str">
        <f t="shared" si="289"/>
        <v>Y</v>
      </c>
      <c r="LV39" s="122">
        <f t="shared" si="290"/>
        <v>8</v>
      </c>
      <c r="LW39" s="123" t="str">
        <f t="shared" si="291"/>
        <v>B</v>
      </c>
      <c r="LX39" s="124" t="str">
        <f t="shared" si="292"/>
        <v>Y</v>
      </c>
      <c r="LY39" s="122">
        <f t="shared" si="293"/>
        <v>10</v>
      </c>
      <c r="LZ39" s="123" t="str">
        <f t="shared" si="294"/>
        <v>B</v>
      </c>
      <c r="MA39" s="124" t="str">
        <f t="shared" si="295"/>
        <v>Y</v>
      </c>
      <c r="MB39" s="122">
        <f t="shared" si="296"/>
        <v>10</v>
      </c>
      <c r="MC39" s="123" t="str">
        <f t="shared" si="297"/>
        <v>P</v>
      </c>
      <c r="MD39" s="124" t="str">
        <f t="shared" si="298"/>
        <v>N</v>
      </c>
      <c r="ME39" s="122">
        <f t="shared" si="299"/>
        <v>-4</v>
      </c>
      <c r="MF39" s="123" t="str">
        <f t="shared" si="300"/>
        <v>B</v>
      </c>
      <c r="MG39" s="124" t="str">
        <f t="shared" si="301"/>
        <v>Y</v>
      </c>
      <c r="MH39" s="122">
        <f t="shared" si="302"/>
        <v>10</v>
      </c>
      <c r="MI39" s="123" t="str">
        <f t="shared" si="303"/>
        <v>B</v>
      </c>
      <c r="MJ39" s="124" t="str">
        <f t="shared" si="304"/>
        <v>Y</v>
      </c>
      <c r="MK39" s="122">
        <f t="shared" si="305"/>
        <v>4</v>
      </c>
      <c r="ML39" s="123" t="str">
        <f t="shared" si="306"/>
        <v>B</v>
      </c>
      <c r="MM39" s="124" t="str">
        <f t="shared" si="307"/>
        <v>Y</v>
      </c>
      <c r="MN39" s="122">
        <f t="shared" si="308"/>
        <v>10</v>
      </c>
      <c r="MO39" s="123" t="str">
        <f t="shared" si="309"/>
        <v>B</v>
      </c>
      <c r="MP39" s="124" t="str">
        <f t="shared" si="310"/>
        <v>Y</v>
      </c>
      <c r="MQ39" s="122">
        <f t="shared" si="311"/>
        <v>4</v>
      </c>
      <c r="MR39" s="123" t="str">
        <f t="shared" si="378"/>
        <v>P</v>
      </c>
      <c r="MS39" s="124" t="str">
        <f t="shared" si="312"/>
        <v>N</v>
      </c>
      <c r="MT39" s="122">
        <f t="shared" si="313"/>
        <v>-6</v>
      </c>
      <c r="MU39" s="123" t="str">
        <f t="shared" si="314"/>
        <v>B</v>
      </c>
      <c r="MV39" s="124" t="str">
        <f t="shared" si="315"/>
        <v>Y</v>
      </c>
      <c r="MW39" s="122">
        <f t="shared" si="316"/>
        <v>0</v>
      </c>
      <c r="MX39" s="123" t="str">
        <f t="shared" si="317"/>
        <v>P</v>
      </c>
      <c r="MY39" s="124" t="str">
        <f t="shared" si="318"/>
        <v>N</v>
      </c>
      <c r="MZ39" s="122">
        <f t="shared" si="319"/>
        <v>0</v>
      </c>
      <c r="NA39" s="123" t="str">
        <f t="shared" si="320"/>
        <v>B</v>
      </c>
      <c r="NB39" s="124" t="str">
        <f t="shared" si="321"/>
        <v>Y</v>
      </c>
      <c r="NC39" s="122">
        <f t="shared" si="322"/>
        <v>6</v>
      </c>
      <c r="ND39" s="123" t="str">
        <f t="shared" si="323"/>
        <v>B</v>
      </c>
      <c r="NE39" s="124" t="str">
        <f t="shared" si="324"/>
        <v>Y</v>
      </c>
      <c r="NF39" s="122">
        <f t="shared" si="325"/>
        <v>4</v>
      </c>
      <c r="NG39" s="123" t="str">
        <f t="shared" si="326"/>
        <v>B</v>
      </c>
      <c r="NH39" s="124" t="str">
        <f t="shared" si="327"/>
        <v>Y</v>
      </c>
      <c r="NI39" s="122">
        <f t="shared" si="328"/>
        <v>6</v>
      </c>
      <c r="NJ39" s="123" t="str">
        <f t="shared" si="329"/>
        <v>B</v>
      </c>
      <c r="NK39" s="124" t="str">
        <f t="shared" si="330"/>
        <v>Y</v>
      </c>
      <c r="NL39" s="122">
        <f t="shared" si="331"/>
        <v>0</v>
      </c>
      <c r="NM39" s="123" t="str">
        <f t="shared" si="332"/>
        <v>P</v>
      </c>
      <c r="NN39" s="124" t="str">
        <f t="shared" si="333"/>
        <v>N</v>
      </c>
      <c r="NO39" s="122">
        <f t="shared" si="379"/>
        <v>-8</v>
      </c>
      <c r="NP39" s="130">
        <f t="shared" si="380"/>
        <v>10</v>
      </c>
      <c r="NQ39" s="131">
        <f t="shared" si="381"/>
        <v>1</v>
      </c>
      <c r="NR39" s="132" t="str">
        <f t="shared" si="382"/>
        <v/>
      </c>
      <c r="NS39" s="331">
        <f t="shared" si="383"/>
        <v>-4</v>
      </c>
      <c r="NT39" s="325">
        <f t="shared" si="384"/>
        <v>4</v>
      </c>
      <c r="NU39" s="325">
        <f t="shared" si="385"/>
        <v>4</v>
      </c>
      <c r="NV39" s="325">
        <f t="shared" si="386"/>
        <v>-4</v>
      </c>
      <c r="NW39" s="325">
        <f t="shared" si="387"/>
        <v>-6</v>
      </c>
      <c r="NX39" s="325">
        <f t="shared" si="388"/>
        <v>0</v>
      </c>
      <c r="NY39" s="325">
        <f t="shared" si="389"/>
        <v>0</v>
      </c>
      <c r="NZ39" s="325">
        <f t="shared" si="390"/>
        <v>6</v>
      </c>
      <c r="OA39" s="325">
        <f t="shared" si="391"/>
        <v>0</v>
      </c>
      <c r="OB39" s="325" t="str">
        <f t="shared" si="392"/>
        <v>000012</v>
      </c>
      <c r="OC39" s="325">
        <f t="shared" si="393"/>
        <v>-6</v>
      </c>
      <c r="OD39" s="325">
        <f t="shared" si="394"/>
        <v>0</v>
      </c>
      <c r="OE39" s="325">
        <f t="shared" si="395"/>
        <v>0</v>
      </c>
      <c r="OF39" s="325">
        <f t="shared" si="396"/>
        <v>-8</v>
      </c>
      <c r="OG39" s="325">
        <f t="shared" si="397"/>
        <v>8</v>
      </c>
      <c r="OH39" s="325">
        <f t="shared" si="398"/>
        <v>-10</v>
      </c>
      <c r="OI39" s="325">
        <f t="shared" si="399"/>
        <v>10</v>
      </c>
      <c r="OJ39" s="325">
        <f t="shared" si="400"/>
        <v>0</v>
      </c>
      <c r="OK39" s="326">
        <f t="shared" si="401"/>
        <v>10</v>
      </c>
      <c r="OL39" s="326">
        <f t="shared" si="402"/>
        <v>4</v>
      </c>
      <c r="OM39" s="326">
        <f t="shared" si="403"/>
        <v>-4</v>
      </c>
      <c r="ON39" s="326">
        <f t="shared" si="404"/>
        <v>4</v>
      </c>
      <c r="OO39" s="326">
        <f t="shared" si="405"/>
        <v>-6</v>
      </c>
      <c r="OP39" s="326">
        <f t="shared" si="406"/>
        <v>0</v>
      </c>
      <c r="OQ39" s="326">
        <f t="shared" si="407"/>
        <v>0</v>
      </c>
      <c r="OR39" s="326">
        <f t="shared" si="408"/>
        <v>6</v>
      </c>
      <c r="OS39" s="326">
        <f t="shared" si="409"/>
        <v>4</v>
      </c>
      <c r="OT39" s="326">
        <f t="shared" si="410"/>
        <v>6</v>
      </c>
      <c r="OU39" s="326">
        <f t="shared" si="411"/>
        <v>-6</v>
      </c>
      <c r="OV39" s="326">
        <f t="shared" si="412"/>
        <v>0</v>
      </c>
      <c r="OW39" s="326">
        <f t="shared" si="413"/>
        <v>0</v>
      </c>
      <c r="OX39" s="326">
        <f t="shared" si="414"/>
        <v>-8</v>
      </c>
      <c r="OY39" s="326">
        <f t="shared" si="415"/>
        <v>8</v>
      </c>
      <c r="OZ39" s="326">
        <f t="shared" si="416"/>
        <v>-10</v>
      </c>
      <c r="PA39" s="326">
        <f t="shared" si="417"/>
        <v>10</v>
      </c>
      <c r="PB39" s="326">
        <f t="shared" si="418"/>
        <v>-4</v>
      </c>
      <c r="PC39" s="325">
        <f t="shared" si="419"/>
        <v>10</v>
      </c>
      <c r="PD39" s="325">
        <f t="shared" si="420"/>
        <v>4</v>
      </c>
      <c r="PE39" s="325">
        <f t="shared" si="421"/>
        <v>-6</v>
      </c>
      <c r="PF39" s="325">
        <f t="shared" si="422"/>
        <v>0</v>
      </c>
      <c r="PG39" s="325">
        <f t="shared" si="423"/>
        <v>0</v>
      </c>
      <c r="PH39" s="325">
        <f t="shared" si="424"/>
        <v>6</v>
      </c>
      <c r="PI39" s="325">
        <f t="shared" si="425"/>
        <v>4</v>
      </c>
      <c r="PJ39" s="325">
        <f t="shared" si="426"/>
        <v>6</v>
      </c>
      <c r="PK39" s="325">
        <f t="shared" si="427"/>
        <v>-6</v>
      </c>
      <c r="PL39" s="325">
        <f t="shared" si="428"/>
        <v>0</v>
      </c>
      <c r="PM39" s="325">
        <f t="shared" si="429"/>
        <v>0</v>
      </c>
      <c r="PN39" s="325">
        <f t="shared" si="430"/>
        <v>-8</v>
      </c>
      <c r="PO39" s="325">
        <f t="shared" si="431"/>
        <v>8</v>
      </c>
      <c r="PP39" s="325">
        <f t="shared" si="432"/>
        <v>-10</v>
      </c>
      <c r="PQ39" s="325">
        <f t="shared" si="433"/>
        <v>10</v>
      </c>
      <c r="PR39" s="325">
        <f t="shared" si="434"/>
        <v>-4</v>
      </c>
      <c r="PS39" s="325">
        <f t="shared" si="435"/>
        <v>6</v>
      </c>
      <c r="PT39" s="325">
        <f t="shared" si="436"/>
        <v>-6</v>
      </c>
      <c r="PU39" s="326">
        <f t="shared" si="437"/>
        <v>4</v>
      </c>
      <c r="PV39" s="326">
        <f t="shared" si="438"/>
        <v>4</v>
      </c>
      <c r="PW39" s="326">
        <f t="shared" si="439"/>
        <v>-6</v>
      </c>
      <c r="PX39" s="326">
        <f t="shared" si="440"/>
        <v>0</v>
      </c>
      <c r="PY39" s="326">
        <f t="shared" si="441"/>
        <v>0</v>
      </c>
      <c r="PZ39" s="326">
        <f t="shared" si="442"/>
        <v>6</v>
      </c>
      <c r="QA39" s="326">
        <f t="shared" si="443"/>
        <v>4</v>
      </c>
      <c r="QB39" s="326">
        <f t="shared" si="444"/>
        <v>6</v>
      </c>
      <c r="QC39" s="326">
        <f t="shared" si="445"/>
        <v>-6</v>
      </c>
      <c r="QD39" s="326">
        <f t="shared" si="446"/>
        <v>0</v>
      </c>
      <c r="QE39" s="326">
        <f t="shared" si="447"/>
        <v>0</v>
      </c>
      <c r="QF39" s="326">
        <f t="shared" si="448"/>
        <v>-8</v>
      </c>
      <c r="QG39" s="326">
        <f t="shared" si="449"/>
        <v>8</v>
      </c>
      <c r="QH39" s="326">
        <f t="shared" si="450"/>
        <v>-10</v>
      </c>
      <c r="QI39" s="326">
        <f t="shared" si="451"/>
        <v>10</v>
      </c>
      <c r="QJ39" s="326">
        <f t="shared" si="452"/>
        <v>-4</v>
      </c>
      <c r="QK39" s="326">
        <f t="shared" si="453"/>
        <v>10</v>
      </c>
      <c r="QL39" s="326">
        <f t="shared" si="454"/>
        <v>4</v>
      </c>
      <c r="QM39" s="325">
        <f t="shared" si="455"/>
        <v>2</v>
      </c>
      <c r="QN39" s="325">
        <f t="shared" si="456"/>
        <v>4</v>
      </c>
      <c r="QO39" s="325">
        <f t="shared" si="457"/>
        <v>-6</v>
      </c>
      <c r="QP39" s="325">
        <f t="shared" si="458"/>
        <v>0</v>
      </c>
      <c r="QQ39" s="325">
        <f t="shared" si="459"/>
        <v>0</v>
      </c>
      <c r="QR39" s="325">
        <f t="shared" si="460"/>
        <v>6</v>
      </c>
      <c r="QS39" s="325">
        <f t="shared" si="461"/>
        <v>4</v>
      </c>
      <c r="QT39" s="325">
        <f t="shared" si="462"/>
        <v>-6</v>
      </c>
      <c r="QU39" s="325">
        <f t="shared" si="463"/>
        <v>-6</v>
      </c>
      <c r="QV39" s="325">
        <f t="shared" si="464"/>
        <v>-4</v>
      </c>
      <c r="QW39" s="325">
        <f t="shared" si="465"/>
        <v>0</v>
      </c>
      <c r="QX39" s="325">
        <f t="shared" si="466"/>
        <v>0</v>
      </c>
      <c r="QY39" s="325">
        <f t="shared" si="467"/>
        <v>8</v>
      </c>
      <c r="QZ39" s="325">
        <f t="shared" si="468"/>
        <v>10</v>
      </c>
      <c r="RA39" s="325">
        <f t="shared" si="469"/>
        <v>10</v>
      </c>
      <c r="RB39" s="325">
        <f t="shared" si="470"/>
        <v>-4</v>
      </c>
      <c r="RC39" s="325">
        <f t="shared" si="471"/>
        <v>10</v>
      </c>
      <c r="RD39" s="325">
        <f t="shared" si="472"/>
        <v>4</v>
      </c>
      <c r="RE39" s="326">
        <f t="shared" si="473"/>
        <v>10</v>
      </c>
      <c r="RF39" s="326">
        <f t="shared" si="474"/>
        <v>4</v>
      </c>
      <c r="RG39" s="326">
        <f t="shared" si="475"/>
        <v>-6</v>
      </c>
      <c r="RH39" s="326">
        <f t="shared" si="476"/>
        <v>0</v>
      </c>
      <c r="RI39" s="326">
        <f t="shared" si="477"/>
        <v>0</v>
      </c>
      <c r="RJ39" s="326">
        <f t="shared" si="478"/>
        <v>6</v>
      </c>
      <c r="RK39" s="326">
        <f t="shared" si="479"/>
        <v>4</v>
      </c>
      <c r="RL39" s="326">
        <f t="shared" si="480"/>
        <v>6</v>
      </c>
      <c r="RM39" s="326">
        <f t="shared" si="481"/>
        <v>0</v>
      </c>
      <c r="RN39" s="332">
        <f t="shared" si="482"/>
        <v>-8</v>
      </c>
      <c r="RO39" s="108">
        <v>39</v>
      </c>
      <c r="RP39" s="112">
        <f t="shared" si="528"/>
        <v>34</v>
      </c>
      <c r="RQ39" s="110" t="str" cm="1">
        <f t="array" ref="RQ39">IFERROR(INDEX($NS$4:$RN$4,_xlfn.AGGREGATE(15,6,COLUMN($NS$4:$RN$4)-COLUMN($NR$1)/($NS39:$RN39=LARGE($NS39:$RN39,1)),COLUMNS($RN$4:$RN$4))),"")</f>
        <v>DX</v>
      </c>
      <c r="RR39" s="110" t="str" cm="1">
        <f t="array" ref="RR39">IFERROR(INDEX($NS$4:$RN$4,_xlfn.AGGREGATE(15,6,COLUMN($NS$4:$RN$4)-COLUMN($NR$1)/($NS39:$RN39=LARGE($NS39:$RN39,2)),COLUMNS($RN$4:$RO$4))),"")</f>
        <v>ED</v>
      </c>
      <c r="RS39" s="110" t="str" cm="1">
        <f t="array" ref="RS39">IFERROR(INDEX($NS$4:$RN$4,_xlfn.AGGREGATE(15,6,COLUMN($NS$4:$RN$4)-COLUMN($NR$1)/($NS39:$RN39=LARGE($NS39:$RN39,3)),COLUMNS($RN$4:$RP$4))),"")</f>
        <v>FZ</v>
      </c>
      <c r="RT39" s="110" t="str" cm="1">
        <f t="array" ref="RT39">IFERROR(INDEX($NS$4:$RN$4,_xlfn.AGGREGATE(15,6,COLUMN($NS$4:$RN$4)-COLUMN($NR$1)/($NS39:$RN39=LARGE($NS39:$RN39,4)),COLUMNS($RN$4:$RQ$4))),"")</f>
        <v>GF</v>
      </c>
      <c r="RU39" s="110" t="str" cm="1">
        <f t="array" ref="RU39">IFERROR(INDEX($NS$4:$RN$4,_xlfn.AGGREGATE(15,6,COLUMN($NS$4:$RN$4)-COLUMN($NR$1)/($NS39:$RN39=LARGE($NS39:$RN39,5)),COLUMNS($RN$4:$RR$4))),"")</f>
        <v>HV</v>
      </c>
      <c r="RV39" s="110" t="str" cm="1">
        <f t="array" ref="RV39">IFERROR(INDEX($NS$4:$RN$4,_xlfn.AGGREGATE(15,6,COLUMN($NS$4:$RN$4)-COLUMN($NR$1)/($NS39:$RN39=LARGE($NS39:$RN39,6)),COLUMNS($RN$4:$RS$4))),"")</f>
        <v>JX</v>
      </c>
      <c r="RW39" s="108" t="str">
        <f t="shared" si="499"/>
        <v/>
      </c>
      <c r="RX39" s="111" t="str">
        <f t="shared" ca="1" si="500"/>
        <v>R</v>
      </c>
      <c r="RY39" s="111" t="e" cm="1">
        <f t="array" aca="1" ref="RY39" ca="1">IF(INDIRECT(VLOOKUP(RY38,General!AC:AE,3,FALSE)&amp;RO38)&gt;0,RY38,RW38)</f>
        <v>#N/A</v>
      </c>
      <c r="RZ39" s="112">
        <f t="shared" ca="1" si="501"/>
        <v>6</v>
      </c>
      <c r="SA39" s="110" t="s">
        <v>45</v>
      </c>
      <c r="SB39" s="111" t="s">
        <v>45</v>
      </c>
      <c r="SC39" s="111" t="s">
        <v>45</v>
      </c>
      <c r="SD39" s="111" t="s">
        <v>45</v>
      </c>
      <c r="SE39" s="111" t="s">
        <v>45</v>
      </c>
      <c r="SF39" s="109" t="s">
        <v>45</v>
      </c>
      <c r="SG39" s="133" t="e">
        <f ca="1">IF(RQ39="",-1,COUNTIF(INDIRECT(SA39&amp;$DN$10):INDIRECT(SA39&amp;RO39),"Y"))</f>
        <v>#REF!</v>
      </c>
      <c r="SH39" s="136" t="e">
        <f ca="1">IF(RR39="",-1,COUNTIF(INDIRECT(SB39&amp;$DN$10):INDIRECT(SB39&amp;RO39),"Y"))</f>
        <v>#REF!</v>
      </c>
      <c r="SI39" s="136" t="e">
        <f ca="1">IF(RS39="",-1,COUNTIF(INDIRECT(SC39&amp;$DN$10):INDIRECT(SC39&amp;RO39),"Y"))</f>
        <v>#REF!</v>
      </c>
      <c r="SJ39" s="134" t="e">
        <f ca="1">IF(RT39="",-1,COUNTIF(INDIRECT(SD39&amp;$DN$10):INDIRECT(SD39&amp;RO39),"Y"))</f>
        <v>#REF!</v>
      </c>
      <c r="SK39" s="138" t="e">
        <f ca="1">IF(RU39="",-1,COUNTIF(INDIRECT(SE39&amp;$DN$10):INDIRECT(SE39&amp;RO39),"Y"))</f>
        <v>#REF!</v>
      </c>
      <c r="SL39" s="138" t="e">
        <f ca="1">IF(RV39="",-1,COUNTIF(INDIRECT(SF39&amp;$DN$10):INDIRECT(SF39&amp;RO39),"Y"))</f>
        <v>#REF!</v>
      </c>
      <c r="SM39" s="110" t="str" cm="1">
        <f t="array" ref="SM39">IFERROR(INDEX($DP$39:$DU$39,_xlfn.AGGREGATE(15,6,COLUMN($DP$39:$DU$39)-COLUMN($DO$39)/($NR$39:$NW$39=MAX($NR$39:$NW$39)),COLUMNS($DP$39:RQ39))),"")</f>
        <v/>
      </c>
      <c r="SN39" s="111" t="str" cm="1">
        <f t="array" ref="SN39">IFERROR(INDEX($DP$39:$DU$39,_xlfn.AGGREGATE(15,6,COLUMN($DP$39:$DU$39)-COLUMN($DO$39)/($NR$39:$NW$39=MAX($NR$39:$NW$39)),COLUMNS($DP$39:RR39))),"")</f>
        <v/>
      </c>
      <c r="SO39" s="111" t="str" cm="1">
        <f t="array" ref="SO39">IFERROR(INDEX($DP$39:$DU$39,_xlfn.AGGREGATE(15,6,COLUMN($DP$39:$DU$39)-COLUMN($DO$39)/($NR$39:$NW$39=MAX($NR$39:$NW$39)),COLUMNS($DP$39:RS39))),"")</f>
        <v/>
      </c>
      <c r="SP39" s="111" t="str" cm="1">
        <f t="array" ref="SP39">IFERROR(INDEX($DP$39:$DU$39,_xlfn.AGGREGATE(15,6,COLUMN($DP$39:$DU$39)-COLUMN($DO$39)/($NR$39:$NW$39=MAX($NR$39:$NW$39)),COLUMNS($DP$39:RT39))),"")</f>
        <v/>
      </c>
      <c r="SQ39" s="111" t="str" cm="1">
        <f t="array" ref="SQ39">IFERROR(INDEX($DP$39:$DU$39,_xlfn.AGGREGATE(15,6,COLUMN($DP$39:$DU$39)-COLUMN($DO$39)/($NR$39:$NW$39=MAX($NR$39:$NW$39)),COLUMNS($DP$39:RU39))),"")</f>
        <v/>
      </c>
      <c r="SR39" s="109" t="str" cm="1">
        <f t="array" ref="SR39">IFERROR(INDEX($DP$39:$DU$39,_xlfn.AGGREGATE(15,6,COLUMN($DP$39:$DU$39)-COLUMN($DO$39)/($NR$39:$NW$39=MAX($NR$39:$NW$39)),COLUMNS($DP$39:RV39))),"")</f>
        <v/>
      </c>
      <c r="SS39" s="114">
        <f t="shared" ca="1" si="485"/>
        <v>6</v>
      </c>
      <c r="ST39" s="112">
        <f t="shared" ca="1" si="502"/>
        <v>6</v>
      </c>
      <c r="SU39" s="137" t="str" cm="1">
        <f t="array" aca="1" ref="SU39" ca="1">INDEX(SM39:SR39,1,ST39)</f>
        <v/>
      </c>
      <c r="SV39" s="110" t="str">
        <f t="shared" ca="1" si="21"/>
        <v>B</v>
      </c>
      <c r="SW39" s="111" t="str">
        <f t="shared" ca="1" si="22"/>
        <v>T</v>
      </c>
      <c r="SX39" s="111" t="str">
        <f t="shared" si="23"/>
        <v>C</v>
      </c>
      <c r="SY39" s="111" t="str">
        <f t="shared" ca="1" si="12"/>
        <v>BWL4W</v>
      </c>
      <c r="SZ39" s="111" t="str">
        <f t="shared" ca="1" si="13"/>
        <v>41</v>
      </c>
      <c r="TA39" s="111" t="str">
        <f t="shared" si="14"/>
        <v>00</v>
      </c>
      <c r="TB39" s="114" t="str">
        <f t="shared" si="334"/>
        <v/>
      </c>
      <c r="TC39" s="114" t="str">
        <f t="shared" si="335"/>
        <v/>
      </c>
      <c r="TD39" s="114" t="str">
        <f t="shared" si="336"/>
        <v/>
      </c>
      <c r="TE39" s="114" t="str">
        <f t="shared" si="337"/>
        <v/>
      </c>
      <c r="TF39" s="114" t="str">
        <f t="shared" si="338"/>
        <v/>
      </c>
      <c r="TG39" s="114" t="str">
        <f t="shared" si="339"/>
        <v/>
      </c>
      <c r="TH39" s="114" t="e">
        <f t="shared" ca="1" si="340"/>
        <v>#VALUE!</v>
      </c>
      <c r="TI39" s="114">
        <f t="shared" ca="1" si="341"/>
        <v>8</v>
      </c>
      <c r="TJ39" s="110">
        <f t="shared" ref="TJ39:TJ70" si="560">IF(M39="","",IF(TJ38+TK39&gt;=10,10,IF(TJ38+TK39&lt;=-10,-10,TJ38+TK39)))</f>
        <v>-4</v>
      </c>
      <c r="TK39" s="111">
        <f>IF(CC39="",0,IFERROR(VLOOKUP(CC34&amp;CC35&amp;CC36&amp;CC37&amp;CC38&amp;CC39,General!I:J,2,FALSE),0))</f>
        <v>-1</v>
      </c>
      <c r="TL39" s="111">
        <f>IF(CF39="",0,IFERROR(VLOOKUP(CF34&amp;CF35&amp;CF36&amp;CF37&amp;CF38&amp;CF39,General!I:J,2,FALSE),0))</f>
        <v>1</v>
      </c>
      <c r="TM39" s="111">
        <f>IF(CI39="",0,IFERROR(VLOOKUP(CI34&amp;CI35&amp;CI36&amp;CI37&amp;CI38&amp;CI39,General!I:J,2,FALSE),0))</f>
        <v>1</v>
      </c>
      <c r="TN39" s="111">
        <f>IF(CL39="",0,IFERROR(VLOOKUP(CL34&amp;CL35&amp;CL36&amp;CL37&amp;CL38&amp;CL39,General!I:J,2,FALSE),0))</f>
        <v>-1</v>
      </c>
      <c r="TO39" s="111">
        <f>IF(CO39="",0,IFERROR(VLOOKUP(CO34&amp;CO35&amp;CO36&amp;CO37&amp;CO38&amp;CO39,General!I:J,2,FALSE),0))</f>
        <v>-1</v>
      </c>
      <c r="TP39" s="111">
        <f>IF(CR39="",0,IFERROR(VLOOKUP(CR34&amp;CR35&amp;CR36&amp;CR37&amp;CR38&amp;CR39,General!I:J,2,FALSE),0))</f>
        <v>1</v>
      </c>
      <c r="TQ39" s="111">
        <f>IF(CU39="",0,IFERROR(VLOOKUP(CU34&amp;CU35&amp;CU36&amp;CU37&amp;CU38&amp;CU39,General!I:J,2,FALSE),0))</f>
        <v>-1</v>
      </c>
      <c r="TR39" s="111">
        <f>IF(CX39="",0,IFERROR(VLOOKUP(CX34&amp;CX35&amp;CX36&amp;CX37&amp;CX38&amp;CX39,General!I:J,2,FALSE),0))</f>
        <v>1</v>
      </c>
      <c r="TS39" s="111">
        <f>IF(DA39="",0,IFERROR(VLOOKUP(DA34&amp;DA35&amp;DA36&amp;DA37&amp;DA38&amp;DA39,General!I:J,2,FALSE),0))</f>
        <v>1</v>
      </c>
      <c r="TT39" s="111">
        <f>IF(DD39="",0,IFERROR(VLOOKUP(DD34&amp;DD35&amp;DD36&amp;DD37&amp;DD38&amp;DD39,General!I:J,2,FALSE),0))</f>
        <v>1</v>
      </c>
      <c r="TU39" s="111">
        <f>IF(DG39="",0,IFERROR(VLOOKUP(DG34&amp;DG35&amp;DG36&amp;DG37&amp;DG38&amp;DG39,General!I:J,2,FALSE),0))</f>
        <v>-1</v>
      </c>
      <c r="TV39" s="111">
        <f>IF(DJ39="",0,IFERROR(VLOOKUP(DJ34&amp;DJ35&amp;DJ36&amp;DJ37&amp;DJ38&amp;DJ39,General!I:J,2,FALSE),0))</f>
        <v>-1</v>
      </c>
      <c r="TW39" s="111">
        <f>IF(DM39="",0,IFERROR(VLOOKUP(DM34&amp;DM35&amp;DM36&amp;DM37&amp;DM38&amp;DM39,General!I:J,2,FALSE),0))</f>
        <v>1</v>
      </c>
      <c r="TX39" s="111">
        <f>IF(DP39="",0,IFERROR(VLOOKUP(DP34&amp;DP35&amp;DP36&amp;DP37&amp;DP38&amp;DP39,General!I:J,2,FALSE),0))</f>
        <v>-1</v>
      </c>
      <c r="TY39" s="111">
        <f>IF(DS39="",0,IFERROR(VLOOKUP(DS34&amp;DS35&amp;DS36&amp;DS37&amp;DS38&amp;DS39,General!I:J,2,FALSE),0))</f>
        <v>1</v>
      </c>
      <c r="TZ39" s="111">
        <f>IF(DV39="",0,IFERROR(VLOOKUP(DV34&amp;DV35&amp;DV36&amp;DV37&amp;DV38&amp;DV39,General!I:J,2,FALSE),0))</f>
        <v>-1</v>
      </c>
      <c r="UA39" s="111">
        <f>IF(DY39="",0,IFERROR(VLOOKUP(DY34&amp;DY35&amp;DY36&amp;DY37&amp;DY38&amp;DY39,General!I:J,2,FALSE),0))</f>
        <v>1</v>
      </c>
      <c r="UB39" s="111">
        <f>IF(EE39="",0,IFERROR(VLOOKUP(EE34&amp;EE35&amp;EE36&amp;EE37&amp;EE38&amp;EE39,General!I:J,2,FALSE),0))</f>
        <v>1</v>
      </c>
      <c r="UC39" s="111">
        <f>IF(EH39="",0,IFERROR(VLOOKUP(EH34&amp;EH35&amp;EH36&amp;EH37&amp;EH38&amp;EH39,General!I:J,2,FALSE),0))</f>
        <v>1</v>
      </c>
      <c r="UD39" s="111">
        <f>IF(EK39="",0,IFERROR(VLOOKUP(EK34&amp;EK35&amp;EK36&amp;EK37&amp;EK38&amp;EK39,General!I:J,2,FALSE),0))</f>
        <v>-1</v>
      </c>
      <c r="UE39" s="111">
        <f>IF(EN39="",0,IFERROR(VLOOKUP(EN34&amp;EN35&amp;EN36&amp;EN37&amp;EN38&amp;EN39,General!I:J,2,FALSE),0))</f>
        <v>1</v>
      </c>
      <c r="UF39" s="111">
        <f>IF(EQ39="",0,IFERROR(VLOOKUP(EQ34&amp;EQ35&amp;EQ36&amp;EQ37&amp;EQ38&amp;EQ39,General!I:J,2,FALSE),0))</f>
        <v>-1</v>
      </c>
      <c r="UG39" s="111">
        <f>IF(ET39="",0,IFERROR(VLOOKUP(ET34&amp;ET35&amp;ET36&amp;ET37&amp;ET38&amp;ET39,General!I:J,2,FALSE),0))</f>
        <v>1</v>
      </c>
      <c r="UH39" s="111">
        <f>IF(EW39="",0,IFERROR(VLOOKUP(EW34&amp;EW35&amp;EW36&amp;EW37&amp;EW38&amp;EW39,General!I:J,2,FALSE),0))</f>
        <v>-1</v>
      </c>
      <c r="UI39" s="111">
        <f>IF(EZ39="",0,IFERROR(VLOOKUP(EZ34&amp;EZ35&amp;EZ36&amp;EZ37&amp;EZ38&amp;EZ39,General!I:J,2,FALSE),0))</f>
        <v>1</v>
      </c>
      <c r="UJ39" s="111">
        <f>IF(FC39="",0,IFERROR(VLOOKUP(FC34&amp;FC35&amp;FC36&amp;FC37&amp;FC38&amp;FC39,General!I:J,2,FALSE),0))</f>
        <v>1</v>
      </c>
      <c r="UK39" s="111">
        <f>IF(FF39="",0,IFERROR(VLOOKUP(FF34&amp;FF35&amp;FF36&amp;FF37&amp;FF38&amp;FF39,General!I:J,2,FALSE),0))</f>
        <v>1</v>
      </c>
      <c r="UL39" s="111">
        <f>IF(FI39="",0,IFERROR(VLOOKUP(FI34&amp;FI35&amp;FI36&amp;FI37&amp;FI38&amp;FI39,General!I:J,2,FALSE),0))</f>
        <v>-1</v>
      </c>
      <c r="UM39" s="111">
        <f>IF(FL39="",0,IFERROR(VLOOKUP(FL34&amp;FL35&amp;FL36&amp;FL37&amp;FL38&amp;FL39,General!I:J,2,FALSE),0))</f>
        <v>-1</v>
      </c>
      <c r="UN39" s="111">
        <f>IF(FO39="",0,IFERROR(VLOOKUP(FO34&amp;FO35&amp;FO36&amp;FO37&amp;FO38&amp;FO39,General!I:J,2,FALSE),0))</f>
        <v>1</v>
      </c>
      <c r="UO39" s="111">
        <f>IF(FR39="",0,IFERROR(VLOOKUP(FR34&amp;FR35&amp;FR36&amp;FR37&amp;FR38&amp;FR39,General!I:J,2,FALSE),0))</f>
        <v>-1</v>
      </c>
      <c r="UP39" s="111">
        <f>IF(FU39="",0,IFERROR(VLOOKUP(FU34&amp;FU35&amp;FU36&amp;FU37&amp;FU38&amp;FU39,General!I:J,2,FALSE),0))</f>
        <v>1</v>
      </c>
      <c r="UQ39" s="111">
        <f>IF(FX39="",0,IFERROR(VLOOKUP(FX34&amp;FX35&amp;FX36&amp;FX37&amp;FX38&amp;FX39,General!I:J,2,FALSE),0))</f>
        <v>-1</v>
      </c>
      <c r="UR39" s="111">
        <f>IF(GA39="",0,IFERROR(VLOOKUP(GA34&amp;GA35&amp;GA36&amp;GA37&amp;GA38&amp;GA39,General!I:J,2,FALSE),0))</f>
        <v>1</v>
      </c>
      <c r="US39" s="111">
        <f>IF(GD39="",0,IFERROR(VLOOKUP(GD34&amp;GD35&amp;GD36&amp;GD37&amp;GD38&amp;GD39,General!I:J,2,FALSE),0))</f>
        <v>-1</v>
      </c>
      <c r="UT39" s="111">
        <f>IF(GG39="",0,IFERROR(VLOOKUP(GG34&amp;GG35&amp;GG36&amp;GG37&amp;GG38&amp;GG39,General!I:J,2,FALSE),0))</f>
        <v>1</v>
      </c>
      <c r="UU39" s="111">
        <f>IF(GJ39="",0,IFERROR(VLOOKUP(GJ34&amp;GJ35&amp;GJ36&amp;GJ37&amp;GJ38&amp;GJ39,General!I:J,2,FALSE),0))</f>
        <v>1</v>
      </c>
      <c r="UV39" s="111">
        <f>IF(GM39="",0,IFERROR(VLOOKUP(GM34&amp;GM35&amp;GM36&amp;GM37&amp;GM38&amp;GM39,General!I:J,2,FALSE),0))</f>
        <v>-1</v>
      </c>
      <c r="UW39" s="111">
        <f>IF(GP39="",0,IFERROR(VLOOKUP(GP34&amp;GP35&amp;GP36&amp;GP37&amp;GP38&amp;GP39,General!I:J,2,FALSE),0))</f>
        <v>1</v>
      </c>
      <c r="UX39" s="111">
        <f>IF(GS39="",0,IFERROR(VLOOKUP(GS34&amp;GS35&amp;GS36&amp;GS37&amp;GS38&amp;GS39,General!I:J,2,FALSE),0))</f>
        <v>-1</v>
      </c>
      <c r="UY39" s="111">
        <f>IF(GV39="",0,IFERROR(VLOOKUP(GV34&amp;GV35&amp;GV36&amp;GV37&amp;GV38&amp;GV39,General!I:J,2,FALSE),0))</f>
        <v>1</v>
      </c>
      <c r="UZ39" s="111">
        <f>IF(GY39="",0,IFERROR(VLOOKUP(GY34&amp;GY35&amp;GY36&amp;GY37&amp;GY38&amp;GY39,General!I:J,2,FALSE),0))</f>
        <v>1</v>
      </c>
      <c r="VA39" s="111">
        <f>IF(HB39="",0,IFERROR(VLOOKUP(HB34&amp;HB35&amp;HB36&amp;HB37&amp;HB38&amp;HB39,General!I:J,2,FALSE),0))</f>
        <v>1</v>
      </c>
      <c r="VB39" s="111">
        <f>IF(HE39="",0,IFERROR(VLOOKUP(HE34&amp;HE35&amp;HE36&amp;HE37&amp;HE38&amp;HE39,General!I:J,2,FALSE),0))</f>
        <v>-1</v>
      </c>
      <c r="VC39" s="111">
        <f>IF(HH39="",0,IFERROR(VLOOKUP(HH34&amp;HH35&amp;HH36&amp;HH37&amp;HH38&amp;HH39,General!I:J,2,FALSE),0))</f>
        <v>-1</v>
      </c>
      <c r="VD39" s="111">
        <f>IF(HK39="",0,IFERROR(VLOOKUP(HK34&amp;HK35&amp;HK36&amp;HK37&amp;HK38&amp;HK39,General!I:J,2,FALSE),0))</f>
        <v>1</v>
      </c>
      <c r="VE39" s="111">
        <f>IF(HN39="",0,IFERROR(VLOOKUP(HN34&amp;HN35&amp;HN36&amp;HN37&amp;HN38&amp;HN39,General!I:J,2,FALSE),0))</f>
        <v>-1</v>
      </c>
      <c r="VF39" s="111">
        <f>IF(HQ39="",0,IFERROR(VLOOKUP(HQ34&amp;HQ35&amp;HQ36&amp;HQ37&amp;HQ38&amp;HQ39,General!I:J,2,FALSE),0))</f>
        <v>1</v>
      </c>
      <c r="VG39" s="111">
        <f>IF(HT39="",0,IFERROR(VLOOKUP(HT34&amp;HT35&amp;HT36&amp;HT37&amp;HT38&amp;HT39,General!I:J,2,FALSE),0))</f>
        <v>-1</v>
      </c>
      <c r="VH39" s="111">
        <f>IF(HW39="",0,IFERROR(VLOOKUP(HW34&amp;HW35&amp;HW36&amp;HW37&amp;HW38&amp;HW39,General!I:J,2,FALSE),0))</f>
        <v>1</v>
      </c>
      <c r="VI39" s="111">
        <f>IF(HZ39="",0,IFERROR(VLOOKUP(HZ34&amp;HZ35&amp;HZ36&amp;HZ37&amp;HZ38&amp;HZ39,General!I:J,2,FALSE),0))</f>
        <v>-1</v>
      </c>
      <c r="VJ39" s="111">
        <f>IF(FF39="",0,IFERROR(VLOOKUP(FF34&amp;FF35&amp;FF36&amp;FF37&amp;FF38&amp;FF39,General!I:J,2,FALSE),0))</f>
        <v>1</v>
      </c>
      <c r="VK39" s="111">
        <f>IF(FI39="",0,IFERROR(VLOOKUP(FI34&amp;FI35&amp;FI36&amp;FI37&amp;FI38&amp;FI39,General!I:J,2,FALSE),0))</f>
        <v>-1</v>
      </c>
      <c r="VL39" s="111">
        <f>IF(II39="",0,IFERROR(VLOOKUP(II34&amp;II35&amp;II36&amp;II37&amp;II38&amp;II39,General!I:J,2,FALSE),0))</f>
        <v>1</v>
      </c>
      <c r="VM39" s="111">
        <f>IF(IL39="",0,IFERROR(VLOOKUP(IL34&amp;IL35&amp;IL36&amp;IL37&amp;IL38&amp;IL39,General!I:J,2,FALSE),0))</f>
        <v>1</v>
      </c>
      <c r="VN39" s="111">
        <f>IF(IO39="",0,IFERROR(VLOOKUP(IO34&amp;IO35&amp;IO36&amp;IO37&amp;IO38&amp;IO39,General!I:J,2,FALSE),0))</f>
        <v>-1</v>
      </c>
      <c r="VO39" s="111">
        <f>IF(IR39="",0,IFERROR(VLOOKUP(IR34&amp;IR35&amp;IR36&amp;IR37&amp;IR38&amp;IR39,General!I:J,2,FALSE),0))</f>
        <v>1</v>
      </c>
      <c r="VP39" s="111">
        <f>IF(IU39="",0,IFERROR(VLOOKUP(IU34&amp;IU35&amp;IU36&amp;IU37&amp;IU38&amp;IU39,General!I:J,2,FALSE),0))</f>
        <v>-1</v>
      </c>
      <c r="VQ39" s="111">
        <f>IF(IX39="",0,IFERROR(VLOOKUP(IX34&amp;IX35&amp;IX36&amp;IX37&amp;IX38&amp;IX39,General!I:J,2,FALSE),0))</f>
        <v>1</v>
      </c>
      <c r="VR39" s="111">
        <f>IF(JA39="",0,IFERROR(VLOOKUP(JA34&amp;JA35&amp;JA36&amp;JA37&amp;JA38&amp;JA39,General!I:J,2,FALSE),0))</f>
        <v>1</v>
      </c>
      <c r="VS39" s="111">
        <f>IF(JD39="",0,IFERROR(VLOOKUP(JD34&amp;JD35&amp;JD36&amp;JD37&amp;JD38&amp;JD39,General!I:J,2,FALSE),0))</f>
        <v>1</v>
      </c>
      <c r="VT39" s="111">
        <f>IF(JG39="",0,IFERROR(VLOOKUP(JG34&amp;JG35&amp;JG36&amp;JG37&amp;JG38&amp;JG39,General!I:J,2,FALSE),0))</f>
        <v>-1</v>
      </c>
      <c r="VU39" s="111">
        <f>IF(JJ39="",0,IFERROR(VLOOKUP(JJ34&amp;JJ35&amp;JJ36&amp;JJ37&amp;JJ38&amp;JJ39,General!I:J,2,FALSE),0))</f>
        <v>-1</v>
      </c>
      <c r="VV39" s="111">
        <f>IF(JM39="",0,IFERROR(VLOOKUP(JM34&amp;JM35&amp;JM36&amp;JM37&amp;JM38&amp;JM39,General!I:J,2,FALSE),0))</f>
        <v>1</v>
      </c>
      <c r="VW39" s="111">
        <f>IF(JP39="",0,IFERROR(VLOOKUP(JP34&amp;JP35&amp;JP36&amp;JP37&amp;JP38&amp;JP39,General!I:J,2,FALSE),0))</f>
        <v>-1</v>
      </c>
      <c r="VX39" s="111">
        <f>IF(JS39="",0,IFERROR(VLOOKUP(JS34&amp;JS35&amp;JS36&amp;JS37&amp;JS38&amp;JS39,General!I:J,2,FALSE),0))</f>
        <v>1</v>
      </c>
      <c r="VY39" s="111">
        <f>IF(JV39="",0,IFERROR(VLOOKUP(JV34&amp;JV35&amp;JV36&amp;JV37&amp;JV38&amp;JV39,General!I:J,2,FALSE),0))</f>
        <v>-1</v>
      </c>
      <c r="VZ39" s="111">
        <f>IF(JY39="",0,IFERROR(VLOOKUP(JY34&amp;JY35&amp;JY36&amp;JY37&amp;JY38&amp;JY39,General!I:J,2,FALSE),0))</f>
        <v>1</v>
      </c>
      <c r="WA39" s="111">
        <f>IF(KB39="",0,IFERROR(VLOOKUP(KB34&amp;KB35&amp;KB36&amp;KB37&amp;KB38&amp;KB39,General!I:J,2,FALSE),0))</f>
        <v>-1</v>
      </c>
      <c r="WB39" s="111">
        <f>IF(KE39="",0,IFERROR(VLOOKUP(KE34&amp;KE35&amp;KE36&amp;KE37&amp;KE38&amp;KE39,General!I:J,2,FALSE),0))</f>
        <v>1</v>
      </c>
      <c r="WC39" s="111">
        <f>IF(KH39="",0,IFERROR(VLOOKUP(KH34&amp;KH35&amp;KH36&amp;KH37&amp;KH38&amp;KH39,General!I:J,2,FALSE),0))</f>
        <v>1</v>
      </c>
      <c r="WD39" s="111">
        <f>IF(KK39="",0,IFERROR(VLOOKUP(KK34&amp;KK35&amp;KK36&amp;KK37&amp;KK38&amp;KK39,General!I:J,2,FALSE),0))</f>
        <v>-1</v>
      </c>
      <c r="WE39" s="111">
        <f>IF(KN39="",0,IFERROR(VLOOKUP(KN34&amp;KN35&amp;KN36&amp;KN37&amp;KN38&amp;KN39,General!I:J,2,FALSE),0))</f>
        <v>1</v>
      </c>
      <c r="WF39" s="111">
        <f>IF(KQ39="",0,IFERROR(VLOOKUP(KQ34&amp;KQ35&amp;KQ36&amp;KQ37&amp;KQ38&amp;KQ39,General!I:J,2,FALSE),0))</f>
        <v>-1</v>
      </c>
      <c r="WG39" s="111">
        <f>IF(KT39="",0,IFERROR(VLOOKUP(KT34&amp;KT35&amp;KT36&amp;KT37&amp;KT38&amp;KT39,General!I:J,2,FALSE),0))</f>
        <v>1</v>
      </c>
      <c r="WH39" s="111">
        <f>IF(KW39="",0,IFERROR(VLOOKUP(KW34&amp;KW35&amp;KW36&amp;KW37&amp;KW38&amp;KW39,General!I:J,2,FALSE),0))</f>
        <v>-1</v>
      </c>
      <c r="WI39" s="111">
        <f>IF(KZ39="",0,IFERROR(VLOOKUP(KZ34&amp;KZ35&amp;KZ36&amp;KZ37&amp;KZ38&amp;KZ39,General!I:J,2,FALSE),0))</f>
        <v>1</v>
      </c>
      <c r="WJ39" s="111">
        <f>IF(LC39="",0,IFERROR(VLOOKUP(LC34&amp;LC35&amp;LC36&amp;LC37&amp;LC38&amp;LC39,General!I:J,2,FALSE),0))</f>
        <v>1</v>
      </c>
      <c r="WK39" s="111">
        <f>IF(LF39="",0,IFERROR(VLOOKUP(LF34&amp;LF35&amp;LF36&amp;LF37&amp;LF38&amp;LF39,General!I:J,2,FALSE),0))</f>
        <v>-1</v>
      </c>
      <c r="WL39" s="111">
        <f>IF(LI39="",0,IFERROR(VLOOKUP(LI34&amp;LI35&amp;LI36&amp;LI37&amp;LI38&amp;LI39,General!I:J,2,FALSE),0))</f>
        <v>-1</v>
      </c>
      <c r="WM39" s="111">
        <f>IF(LL39="",0,IFERROR(VLOOKUP(LL34&amp;LL35&amp;LL36&amp;LL37&amp;LL38&amp;LL39,General!I:J,2,FALSE),0))</f>
        <v>-1</v>
      </c>
      <c r="WN39" s="111">
        <f>IF(LO39="",0,IFERROR(VLOOKUP(LO34&amp;LO35&amp;LO36&amp;LO37&amp;LO38&amp;LO39,General!I:J,2,FALSE),0))</f>
        <v>1</v>
      </c>
      <c r="WO39" s="111">
        <f>IF(LR39="",0,IFERROR(VLOOKUP(LR34&amp;LR35&amp;LR36&amp;LR37&amp;LR38&amp;LR39,General!I:J,2,FALSE),0))</f>
        <v>-1</v>
      </c>
      <c r="WP39" s="111">
        <f>IF(LU39="",0,IFERROR(VLOOKUP(LU34&amp;LU35&amp;LU36&amp;LU37&amp;LU38&amp;LU39,General!I:J,2,FALSE),0))</f>
        <v>1</v>
      </c>
      <c r="WQ39" s="111">
        <f>IF(LX39="",0,IFERROR(VLOOKUP(LX34&amp;LX35&amp;LX36&amp;LX37&amp;LX38&amp;LX39,General!I:J,2,FALSE),0))</f>
        <v>1</v>
      </c>
      <c r="WR39" s="111">
        <f>IF(MA39="",0,IFERROR(VLOOKUP(MA34&amp;MA35&amp;MA36&amp;MA37&amp;MA38&amp;MA39,General!I:J,2,FALSE),0))</f>
        <v>1</v>
      </c>
      <c r="WS39" s="111">
        <f>IF(MD39="",0,IFERROR(VLOOKUP(MD34&amp;MD35&amp;MD36&amp;MD37&amp;MD38&amp;MD39,General!I:J,2,FALSE),0))</f>
        <v>-1</v>
      </c>
      <c r="WT39" s="111">
        <f>IF(MG39="",0,IFERROR(VLOOKUP(MG34&amp;MG35&amp;MG36&amp;MG37&amp;MG38&amp;MG39,General!I:J,2,FALSE),0))</f>
        <v>1</v>
      </c>
      <c r="WU39" s="111">
        <f>IF(MJ39="",0,IFERROR(VLOOKUP(MJ34&amp;MJ35&amp;MJ36&amp;MJ37&amp;MJ38&amp;MJ39,General!I:J,2,FALSE),0))</f>
        <v>1</v>
      </c>
      <c r="WV39" s="111">
        <f>IF(MM39="",0,IFERROR(VLOOKUP(MM34&amp;MM35&amp;MM36&amp;MM37&amp;MM38&amp;MM39,General!I:J,2,FALSE),0))</f>
        <v>1</v>
      </c>
      <c r="WW39" s="111">
        <f>IF(MP39="",0,IFERROR(VLOOKUP(MP34&amp;MP35&amp;MP36&amp;MP37&amp;MP38&amp;MP39,General!I:J,2,FALSE),0))</f>
        <v>1</v>
      </c>
      <c r="WX39" s="111">
        <f>IF(MS39="",0,IFERROR(VLOOKUP(MS34&amp;MS35&amp;MS36&amp;MS37&amp;MS38&amp;MS39,General!I:J,2,FALSE),0))</f>
        <v>-1</v>
      </c>
      <c r="WY39" s="111">
        <f>IF(MV39="",0,IFERROR(VLOOKUP(MV34&amp;MV35&amp;MV36&amp;MV37&amp;MV38&amp;MV39,General!I:J,2,FALSE),0))</f>
        <v>1</v>
      </c>
      <c r="WZ39" s="111">
        <f>IF(MY39="",0,IFERROR(VLOOKUP(MY34&amp;MY35&amp;MY36&amp;MY37&amp;MY38&amp;MY39,General!I:J,2,FALSE),0))</f>
        <v>-1</v>
      </c>
      <c r="XA39" s="111">
        <f>IF(NB39="",0,IFERROR(VLOOKUP(NB34&amp;NB35&amp;NB36&amp;NB37&amp;NB38&amp;NB39,General!I:J,2,FALSE),0))</f>
        <v>1</v>
      </c>
      <c r="XB39" s="111">
        <f>IF(NE39="",0,IFERROR(VLOOKUP(NE34&amp;NE35&amp;NE36&amp;NE37&amp;NE38&amp;NE39,General!I:J,2,FALSE),0))</f>
        <v>1</v>
      </c>
      <c r="XC39" s="111">
        <f>IF(NH39="",0,IFERROR(VLOOKUP(NH34&amp;NH35&amp;NH36&amp;NH37&amp;NH38&amp;NH39,General!I:J,2,FALSE),0))</f>
        <v>1</v>
      </c>
      <c r="XD39" s="111">
        <f>IF(NK39="",0,IFERROR(VLOOKUP(NK34&amp;NK35&amp;NK36&amp;NK37&amp;NK38&amp;NK39,General!I:J,2,FALSE),0))</f>
        <v>1</v>
      </c>
      <c r="XE39" s="109">
        <f>IF(NN39="",0,IFERROR(VLOOKUP(NN34&amp;NN35&amp;NN36&amp;NN37&amp;NN38&amp;NN39,General!I:J,2,FALSE),0))</f>
        <v>-1</v>
      </c>
      <c r="XF39" s="155">
        <f>IF(EB39="",0,IFERROR(VLOOKUP(EB34&amp;EB35&amp;EB36&amp;EB37&amp;EB38&amp;EB39,General!I:J,2,FALSE),0))</f>
        <v>-1</v>
      </c>
      <c r="XG39" s="109">
        <v>0</v>
      </c>
      <c r="XH39" s="114" t="str">
        <f t="shared" si="486"/>
        <v/>
      </c>
      <c r="XI39" s="114" t="str">
        <f t="shared" ca="1" si="342"/>
        <v>N</v>
      </c>
      <c r="XJ39" s="114" t="str">
        <f t="shared" ca="1" si="343"/>
        <v>N</v>
      </c>
      <c r="XK39" s="114" t="str">
        <f t="shared" si="344"/>
        <v>N</v>
      </c>
      <c r="XL39" s="114" t="str">
        <f t="shared" si="345"/>
        <v/>
      </c>
      <c r="XM39" s="150" t="str">
        <f t="shared" si="346"/>
        <v/>
      </c>
      <c r="XN39" s="114" t="str">
        <f t="shared" si="347"/>
        <v/>
      </c>
      <c r="XO39" s="114" t="str">
        <f t="shared" si="348"/>
        <v/>
      </c>
      <c r="XP39" s="114" t="str">
        <f t="shared" si="349"/>
        <v/>
      </c>
      <c r="XQ39" s="114" t="str">
        <f t="shared" si="350"/>
        <v/>
      </c>
      <c r="XR39" s="114" t="str">
        <f t="shared" si="351"/>
        <v/>
      </c>
      <c r="XS39" s="114" t="str">
        <f t="shared" si="557"/>
        <v/>
      </c>
      <c r="XT39" s="114">
        <f t="shared" si="558"/>
        <v>3</v>
      </c>
      <c r="XU39" s="114" t="str">
        <f t="shared" si="540"/>
        <v>34500</v>
      </c>
      <c r="XV39" s="114" t="str">
        <f t="shared" si="540"/>
        <v>00012</v>
      </c>
      <c r="XW39" s="114" t="str">
        <f t="shared" si="487"/>
        <v>234500</v>
      </c>
      <c r="XX39" s="114" t="str">
        <f t="shared" si="487"/>
        <v>000012</v>
      </c>
      <c r="XY39" s="114" t="str">
        <f t="shared" si="488"/>
        <v>P</v>
      </c>
      <c r="XZ39" s="114" t="str">
        <f t="shared" si="489"/>
        <v>B</v>
      </c>
      <c r="YA39" s="114" t="str">
        <f t="shared" ca="1" si="353"/>
        <v>L4W</v>
      </c>
      <c r="YB39" s="114" t="str">
        <f t="shared" ca="1" si="354"/>
        <v/>
      </c>
      <c r="YC39" s="114" t="str">
        <f t="shared" ca="1" si="355"/>
        <v>1</v>
      </c>
      <c r="YD39" s="114" t="str">
        <f t="shared" ca="1" si="356"/>
        <v/>
      </c>
      <c r="YE39" s="114" t="str">
        <f t="shared" si="357"/>
        <v>0</v>
      </c>
      <c r="YF39" s="114" t="str">
        <f t="shared" si="358"/>
        <v/>
      </c>
      <c r="YG39" s="114" t="str">
        <f t="shared" ca="1" si="490"/>
        <v/>
      </c>
      <c r="YH39" s="114" t="str">
        <f t="shared" ca="1" si="491"/>
        <v/>
      </c>
      <c r="YI39" s="114" t="str">
        <f t="shared" si="492"/>
        <v/>
      </c>
      <c r="YJ39" s="114" t="str">
        <f t="shared" si="359"/>
        <v/>
      </c>
      <c r="YK39" s="114"/>
      <c r="YL39" s="114">
        <v>0</v>
      </c>
      <c r="YM39" s="114">
        <v>0</v>
      </c>
      <c r="YN39" s="114">
        <v>0</v>
      </c>
      <c r="YO39" s="114">
        <v>0</v>
      </c>
      <c r="YP39" s="114">
        <v>1</v>
      </c>
      <c r="YQ39" s="98"/>
      <c r="YR39" s="114">
        <v>0</v>
      </c>
      <c r="YS39" s="114">
        <v>0</v>
      </c>
      <c r="YU39" s="151">
        <f>LARGE(NS39:RN39,1)</f>
        <v>10</v>
      </c>
      <c r="YV39" s="1">
        <f>LARGE(NS39:RN39,2)</f>
        <v>10</v>
      </c>
      <c r="YW39" s="1">
        <f>LARGE(NS39:RN39,3)</f>
        <v>10</v>
      </c>
      <c r="YX39" s="1">
        <f>LARGE(NS39:RN39,4)</f>
        <v>10</v>
      </c>
      <c r="YY39" s="1">
        <f>LARGE(NS39:RN39,5)</f>
        <v>10</v>
      </c>
      <c r="YZ39" s="1" t="str">
        <f>IF(M38="","",INDEX($NS$4:$RN$4,MATCH(YU38,$NS38:$RN38,0)))</f>
        <v>DX</v>
      </c>
      <c r="ZA39" s="1" t="str">
        <f>IF(M38="","",INDEX($NS$4:$RN$4,MATCH(YV38,$NS38:$RN38,0)))</f>
        <v>DX</v>
      </c>
      <c r="ZB39" s="1" t="str">
        <f>IF(M38="","",INDEX($NS$4:$RN$4,MATCH(YW38,$NS38:$RN38,0)))</f>
        <v>DX</v>
      </c>
      <c r="ZC39" s="1" t="str">
        <f>IF(M38="","",INDEX($NS$4:$RN$4,MATCH(YX38,$NS38:$RN38,0)))</f>
        <v>DX</v>
      </c>
      <c r="ZD39" s="1" t="str">
        <f>IF(M38="","",INDEX($NS$4:$RN$4,MATCH(YY38,$NS38:$RN38,0)))</f>
        <v>DX</v>
      </c>
      <c r="ZE39" s="1" t="str" cm="1">
        <f t="array" aca="1" ref="ZE39" ca="1">IF(INDIRECT(VLOOKUP(ZE38,General!AC:AE,3,FALSE)&amp;RO38)&gt;=9,ZE38,YZ39)</f>
        <v>GF</v>
      </c>
      <c r="ZF39" s="1" t="str" cm="1">
        <f t="array" aca="1" ref="ZF39" ca="1">IF(AND(INDIRECT(VLOOKUP(ZF38,General!AC:AE,3,FALSE)&amp;RO38)&gt;1,ZF38&lt;&gt;ZE39),ZF38,IF(YZ39&lt;&gt;ZE39,YZ39,IF(AND(YZ39=ZA39,YZ39=ZB39),ZC39,IF(YZ39=ZA39,ZB39,ZA39))))</f>
        <v>DX</v>
      </c>
      <c r="ZG39" s="1" t="str">
        <f t="shared" si="503"/>
        <v>CT</v>
      </c>
      <c r="ZH39" s="1" t="str" cm="1">
        <f t="array" aca="1" ref="ZH39" ca="1">INDIRECT(ZE39&amp;RO39)</f>
        <v>B</v>
      </c>
      <c r="ZI39" s="1" t="str" cm="1">
        <f t="array" aca="1" ref="ZI39" ca="1">INDIRECT(ZF39&amp;RO39)</f>
        <v>B</v>
      </c>
      <c r="ZJ39" s="1" t="str" cm="1">
        <f t="array" aca="1" ref="ZJ39" ca="1">INDIRECT(ZG39&amp;RO39)</f>
        <v>P</v>
      </c>
      <c r="ZK39" s="1" t="str">
        <f ca="1">VLOOKUP(ZE39,General!AF:AG,2,FALSE)</f>
        <v>S37</v>
      </c>
      <c r="ZL39" s="1" t="str">
        <f ca="1">VLOOKUP(ZF39,General!AF:AG,2,FALSE)</f>
        <v xml:space="preserve">L5O </v>
      </c>
      <c r="ZM39" s="1" t="str">
        <f>VLOOKUP(ZG39,General!AF:AG,2,FALSE)</f>
        <v>T</v>
      </c>
      <c r="ZN39" s="1" t="str">
        <f t="shared" ca="1" si="504"/>
        <v>Y</v>
      </c>
      <c r="ZO39" s="1" t="str">
        <f t="shared" ca="1" si="505"/>
        <v>Y</v>
      </c>
      <c r="ZP39" s="1" t="str">
        <f t="shared" si="506"/>
        <v>Y</v>
      </c>
      <c r="ZR39" s="1">
        <f t="shared" si="555"/>
        <v>1</v>
      </c>
    </row>
    <row r="40" spans="1:694" ht="15.75" thickBot="1">
      <c r="A40" s="1">
        <v>26</v>
      </c>
      <c r="B40" s="11" t="str">
        <f t="shared" ca="1" si="509"/>
        <v>B1</v>
      </c>
      <c r="C40" s="53" t="str">
        <f t="shared" ca="1" si="510"/>
        <v/>
      </c>
      <c r="D40" s="12" t="str">
        <f t="shared" ca="1" si="511"/>
        <v/>
      </c>
      <c r="E40" s="23" t="str">
        <f t="shared" ca="1" si="511"/>
        <v>B</v>
      </c>
      <c r="F40" s="13" t="str">
        <f t="shared" ca="1" si="512"/>
        <v>W</v>
      </c>
      <c r="H40" s="56" t="str">
        <f t="shared" ca="1" si="549"/>
        <v/>
      </c>
      <c r="I40" s="12" t="str">
        <f t="shared" ca="1" si="550"/>
        <v/>
      </c>
      <c r="J40" s="23" t="str">
        <f t="shared" ca="1" si="550"/>
        <v>B</v>
      </c>
      <c r="K40" s="13" t="str">
        <f t="shared" ca="1" si="551"/>
        <v>W</v>
      </c>
      <c r="L40" s="32"/>
      <c r="M40" s="68" t="s">
        <v>6</v>
      </c>
      <c r="O40" s="11">
        <v>0</v>
      </c>
      <c r="P40" s="12">
        <v>0</v>
      </c>
      <c r="Q40" s="23">
        <v>0</v>
      </c>
      <c r="R40" s="48">
        <v>0</v>
      </c>
      <c r="S40" s="48">
        <f t="shared" ca="1" si="513"/>
        <v>1</v>
      </c>
      <c r="T40" s="59" t="str">
        <f t="shared" ca="1" si="514"/>
        <v/>
      </c>
      <c r="U40" s="48">
        <f ca="1">IF(M40="","",IF(B40="NB",U39,IF(T40="",SUM($T$5:$T40)+S40,SUM($T$5:$T40))))</f>
        <v>55</v>
      </c>
      <c r="V40" s="60" t="str">
        <f t="shared" ca="1" si="0"/>
        <v/>
      </c>
      <c r="W40" s="35">
        <f t="shared" ca="1" si="515"/>
        <v>1</v>
      </c>
      <c r="X40" s="37" t="str">
        <f t="shared" ca="1" si="516"/>
        <v>W</v>
      </c>
      <c r="Y40" s="9" t="str">
        <f t="shared" ca="1" si="16"/>
        <v>D</v>
      </c>
      <c r="Z40" s="4" t="str">
        <f t="shared" ca="1" si="17"/>
        <v>C</v>
      </c>
      <c r="AA40" s="4" t="str">
        <f t="shared" si="18"/>
        <v>C</v>
      </c>
      <c r="AB40" s="4" t="str">
        <f t="shared" ca="1" si="494"/>
        <v>W</v>
      </c>
      <c r="AC40" s="4" t="str">
        <f t="shared" ca="1" si="495"/>
        <v>W</v>
      </c>
      <c r="AD40" s="4">
        <f t="shared" si="496"/>
        <v>0</v>
      </c>
      <c r="AE40" s="1" t="str">
        <f t="shared" ca="1" si="25"/>
        <v/>
      </c>
      <c r="AF40" s="1" t="str">
        <f t="shared" ca="1" si="26"/>
        <v>B</v>
      </c>
      <c r="AG40" s="1" t="str">
        <f t="shared" ca="1" si="497"/>
        <v/>
      </c>
      <c r="AH40" s="1" t="str">
        <f t="shared" ca="1" si="27"/>
        <v>B</v>
      </c>
      <c r="AI40" s="1" t="str">
        <f t="shared" ca="1" si="28"/>
        <v>B</v>
      </c>
      <c r="AJ40" s="1" t="str">
        <f t="shared" ca="1" si="29"/>
        <v/>
      </c>
      <c r="AK40" s="1">
        <f t="shared" ca="1" si="360"/>
        <v>0</v>
      </c>
      <c r="AL40" s="1">
        <f t="shared" ca="1" si="361"/>
        <v>1</v>
      </c>
      <c r="AM40" s="1">
        <f t="shared" ca="1" si="9"/>
        <v>10</v>
      </c>
      <c r="AN40" s="1">
        <f t="shared" ca="1" si="30"/>
        <v>1</v>
      </c>
      <c r="AO40" s="1" t="str">
        <f t="shared" ca="1" si="526"/>
        <v>S</v>
      </c>
      <c r="AP40" s="1" t="str">
        <f t="shared" ca="1" si="31"/>
        <v>Y</v>
      </c>
      <c r="AQ40" s="1" t="str">
        <f t="shared" ca="1" si="32"/>
        <v>Y</v>
      </c>
      <c r="AR40" s="1" t="str">
        <f t="shared" si="33"/>
        <v>N</v>
      </c>
      <c r="AS40" s="1">
        <f t="shared" ca="1" si="34"/>
        <v>1</v>
      </c>
      <c r="AT40" s="14" t="str">
        <f t="shared" ca="1" si="362"/>
        <v>N</v>
      </c>
      <c r="AU40" s="1" t="str">
        <f t="shared" ca="1" si="35"/>
        <v>N</v>
      </c>
      <c r="AV40" s="1" t="str">
        <f t="shared" ca="1" si="36"/>
        <v>N</v>
      </c>
      <c r="AW40" s="1" t="str">
        <f t="shared" ca="1" si="37"/>
        <v>N</v>
      </c>
      <c r="AX40" s="1" t="str">
        <f t="shared" ca="1" si="38"/>
        <v>B</v>
      </c>
      <c r="AY40" s="1" t="str">
        <f t="shared" si="39"/>
        <v/>
      </c>
      <c r="AZ40" s="1" t="str">
        <f t="shared" si="10"/>
        <v/>
      </c>
      <c r="BA40" s="1">
        <f t="shared" si="11"/>
        <v>4</v>
      </c>
      <c r="BB40" s="1" t="str">
        <f t="shared" si="538"/>
        <v>45000</v>
      </c>
      <c r="BC40" s="1" t="str">
        <f t="shared" si="538"/>
        <v>00123</v>
      </c>
      <c r="BD40" s="1" t="str">
        <f t="shared" si="363"/>
        <v>345000</v>
      </c>
      <c r="BE40" s="1" t="str">
        <f t="shared" si="363"/>
        <v>000123</v>
      </c>
      <c r="BF40" s="1" t="str">
        <f t="shared" si="364"/>
        <v>B</v>
      </c>
      <c r="BG40" s="1" t="str">
        <f t="shared" ca="1" si="41"/>
        <v>L4W</v>
      </c>
      <c r="BH40" s="1" t="str">
        <f t="shared" ca="1" si="365"/>
        <v>B</v>
      </c>
      <c r="BI40" s="1" t="str">
        <f t="shared" ca="1" si="42"/>
        <v>L4W</v>
      </c>
      <c r="BJ40" s="1" t="str">
        <f t="shared" ca="1" si="366"/>
        <v>B</v>
      </c>
      <c r="BK40" s="1" t="str">
        <f t="shared" ca="1" si="43"/>
        <v>0</v>
      </c>
      <c r="BL40" s="1" t="str">
        <f t="shared" ca="1" si="367"/>
        <v>B</v>
      </c>
      <c r="BM40" s="1">
        <f t="shared" ca="1" si="368"/>
        <v>1</v>
      </c>
      <c r="BN40" s="1">
        <f t="shared" ca="1" si="369"/>
        <v>1</v>
      </c>
      <c r="BO40" s="1">
        <f t="shared" ca="1" si="370"/>
        <v>1</v>
      </c>
      <c r="BR40" s="1">
        <f>General!A38</f>
        <v>0</v>
      </c>
      <c r="BS40" s="1">
        <f>General!B38</f>
        <v>0</v>
      </c>
      <c r="BT40" s="1">
        <f>General!C38</f>
        <v>0</v>
      </c>
      <c r="BU40" s="1">
        <f>General!D38</f>
        <v>0</v>
      </c>
      <c r="BW40" s="1" t="str">
        <f>General!F38</f>
        <v>LLWWW</v>
      </c>
      <c r="BX40" s="1">
        <f>General!G38</f>
        <v>1</v>
      </c>
      <c r="BZ40" s="1">
        <f t="shared" si="2"/>
        <v>1</v>
      </c>
      <c r="CA40" s="1" t="str">
        <f t="shared" ref="CA40" si="561">CH40</f>
        <v>B</v>
      </c>
      <c r="CB40" s="98" t="str">
        <f t="shared" si="44"/>
        <v>B</v>
      </c>
      <c r="CC40" s="99" t="str">
        <f t="shared" si="45"/>
        <v>Y</v>
      </c>
      <c r="CD40" s="97">
        <f t="shared" si="46"/>
        <v>-3</v>
      </c>
      <c r="CE40" s="98" t="str">
        <f t="shared" si="47"/>
        <v>P</v>
      </c>
      <c r="CF40" s="99" t="str">
        <f t="shared" si="48"/>
        <v>N</v>
      </c>
      <c r="CG40" s="97">
        <f t="shared" si="49"/>
        <v>3</v>
      </c>
      <c r="CH40" s="98" t="str">
        <f t="shared" si="50"/>
        <v>B</v>
      </c>
      <c r="CI40" s="99" t="str">
        <f t="shared" si="51"/>
        <v>Y</v>
      </c>
      <c r="CJ40" s="97">
        <f t="shared" si="52"/>
        <v>5</v>
      </c>
      <c r="CK40" s="98" t="str">
        <f t="shared" si="53"/>
        <v>P</v>
      </c>
      <c r="CL40" s="99" t="str">
        <f t="shared" si="54"/>
        <v>N</v>
      </c>
      <c r="CM40" s="97">
        <f t="shared" si="55"/>
        <v>-5</v>
      </c>
      <c r="CN40" s="98" t="str">
        <f t="shared" si="371"/>
        <v>B</v>
      </c>
      <c r="CO40" s="99" t="str">
        <f t="shared" si="56"/>
        <v>Y</v>
      </c>
      <c r="CP40" s="97">
        <f t="shared" si="57"/>
        <v>-5</v>
      </c>
      <c r="CQ40" s="98" t="str">
        <f t="shared" si="58"/>
        <v>B</v>
      </c>
      <c r="CR40" s="99" t="str">
        <f t="shared" si="59"/>
        <v>Y</v>
      </c>
      <c r="CS40" s="97">
        <f t="shared" si="60"/>
        <v>1</v>
      </c>
      <c r="CT40" s="98" t="str">
        <f t="shared" si="61"/>
        <v>P</v>
      </c>
      <c r="CU40" s="99" t="str">
        <f t="shared" si="62"/>
        <v>N</v>
      </c>
      <c r="CV40" s="97">
        <f t="shared" si="63"/>
        <v>-1</v>
      </c>
      <c r="CW40" s="98" t="str">
        <f t="shared" si="64"/>
        <v>P</v>
      </c>
      <c r="CX40" s="99" t="str">
        <f t="shared" si="65"/>
        <v>N</v>
      </c>
      <c r="CY40" s="100">
        <f t="shared" si="66"/>
        <v>5</v>
      </c>
      <c r="CZ40" s="98" t="str">
        <f t="shared" si="67"/>
        <v>P</v>
      </c>
      <c r="DA40" s="99" t="str">
        <f t="shared" si="68"/>
        <v>N</v>
      </c>
      <c r="DB40" s="97">
        <f t="shared" si="69"/>
        <v>-1</v>
      </c>
      <c r="DC40" s="98" t="str">
        <f t="shared" si="70"/>
        <v>B</v>
      </c>
      <c r="DD40" s="99" t="str">
        <f t="shared" si="71"/>
        <v>Y</v>
      </c>
      <c r="DE40" s="97">
        <f t="shared" si="72"/>
        <v>7</v>
      </c>
      <c r="DF40" s="98" t="str">
        <f t="shared" si="73"/>
        <v>P</v>
      </c>
      <c r="DG40" s="99" t="str">
        <f t="shared" si="74"/>
        <v>N</v>
      </c>
      <c r="DH40" s="97">
        <f t="shared" si="75"/>
        <v>-7</v>
      </c>
      <c r="DI40" s="98" t="str">
        <f t="shared" si="76"/>
        <v>B</v>
      </c>
      <c r="DJ40" s="99" t="str">
        <f t="shared" si="77"/>
        <v>Y</v>
      </c>
      <c r="DK40" s="97">
        <f t="shared" si="78"/>
        <v>1</v>
      </c>
      <c r="DL40" s="98" t="str">
        <f t="shared" si="79"/>
        <v>P</v>
      </c>
      <c r="DM40" s="99" t="str">
        <f t="shared" si="80"/>
        <v>N</v>
      </c>
      <c r="DN40" s="97">
        <f t="shared" si="81"/>
        <v>-1</v>
      </c>
      <c r="DO40" s="98" t="str">
        <f t="shared" si="82"/>
        <v>P</v>
      </c>
      <c r="DP40" s="99" t="str">
        <f t="shared" si="83"/>
        <v>N</v>
      </c>
      <c r="DQ40" s="97">
        <f t="shared" si="84"/>
        <v>-9</v>
      </c>
      <c r="DR40" s="98" t="str">
        <f t="shared" si="85"/>
        <v>B</v>
      </c>
      <c r="DS40" s="99" t="str">
        <f t="shared" si="86"/>
        <v>Y</v>
      </c>
      <c r="DT40" s="97">
        <f t="shared" si="87"/>
        <v>9</v>
      </c>
      <c r="DU40" s="98" t="str">
        <f t="shared" si="88"/>
        <v>P</v>
      </c>
      <c r="DV40" s="99" t="str">
        <f t="shared" si="89"/>
        <v>N</v>
      </c>
      <c r="DW40" s="97">
        <f t="shared" si="90"/>
        <v>-10</v>
      </c>
      <c r="DX40" s="98" t="str">
        <f t="shared" si="91"/>
        <v>B</v>
      </c>
      <c r="DY40" s="99" t="str">
        <f t="shared" si="92"/>
        <v>Y</v>
      </c>
      <c r="DZ40" s="97">
        <f t="shared" si="93"/>
        <v>10</v>
      </c>
      <c r="EA40" s="110" t="str">
        <f t="shared" si="94"/>
        <v>B</v>
      </c>
      <c r="EB40" s="99" t="str">
        <f t="shared" si="95"/>
        <v>Y</v>
      </c>
      <c r="EC40" s="97">
        <f t="shared" si="96"/>
        <v>1</v>
      </c>
      <c r="ED40" s="98" t="str">
        <f t="shared" si="372"/>
        <v>B</v>
      </c>
      <c r="EE40" s="99" t="str">
        <f t="shared" si="97"/>
        <v>Y</v>
      </c>
      <c r="EF40" s="97">
        <f t="shared" si="98"/>
        <v>10</v>
      </c>
      <c r="EG40" s="98" t="str">
        <f t="shared" si="99"/>
        <v>B</v>
      </c>
      <c r="EH40" s="99" t="str">
        <f t="shared" si="100"/>
        <v>Y</v>
      </c>
      <c r="EI40" s="97">
        <f t="shared" si="101"/>
        <v>5</v>
      </c>
      <c r="EJ40" s="96" t="str">
        <f t="shared" si="102"/>
        <v>P</v>
      </c>
      <c r="EK40" s="99" t="str">
        <f t="shared" si="103"/>
        <v>N</v>
      </c>
      <c r="EL40" s="97">
        <f t="shared" si="104"/>
        <v>-5</v>
      </c>
      <c r="EM40" s="98" t="str">
        <f t="shared" si="105"/>
        <v>B</v>
      </c>
      <c r="EN40" s="99" t="str">
        <f t="shared" si="106"/>
        <v>Y</v>
      </c>
      <c r="EO40" s="97">
        <f t="shared" si="107"/>
        <v>5</v>
      </c>
      <c r="EP40" s="98" t="str">
        <f t="shared" si="373"/>
        <v>B</v>
      </c>
      <c r="EQ40" s="99" t="str">
        <f t="shared" si="108"/>
        <v>Y</v>
      </c>
      <c r="ER40" s="97">
        <f t="shared" si="109"/>
        <v>-5</v>
      </c>
      <c r="ES40" s="98" t="str">
        <f t="shared" si="110"/>
        <v>B</v>
      </c>
      <c r="ET40" s="99" t="str">
        <f t="shared" si="111"/>
        <v>Y</v>
      </c>
      <c r="EU40" s="97">
        <f t="shared" si="112"/>
        <v>1</v>
      </c>
      <c r="EV40" s="98" t="str">
        <f t="shared" si="113"/>
        <v>P</v>
      </c>
      <c r="EW40" s="99" t="str">
        <f t="shared" si="114"/>
        <v>N</v>
      </c>
      <c r="EX40" s="97">
        <f t="shared" si="115"/>
        <v>-1</v>
      </c>
      <c r="EY40" s="98" t="str">
        <f t="shared" si="116"/>
        <v>P</v>
      </c>
      <c r="EZ40" s="99" t="str">
        <f t="shared" si="117"/>
        <v>N</v>
      </c>
      <c r="FA40" s="100">
        <f t="shared" si="118"/>
        <v>5</v>
      </c>
      <c r="FB40" s="98" t="str">
        <f t="shared" si="119"/>
        <v>B</v>
      </c>
      <c r="FC40" s="99" t="str">
        <f t="shared" si="120"/>
        <v>Y</v>
      </c>
      <c r="FD40" s="97">
        <f t="shared" si="121"/>
        <v>5</v>
      </c>
      <c r="FE40" s="98" t="str">
        <f t="shared" si="122"/>
        <v>B</v>
      </c>
      <c r="FF40" s="99" t="str">
        <f t="shared" si="123"/>
        <v>Y</v>
      </c>
      <c r="FG40" s="97">
        <f t="shared" si="124"/>
        <v>7</v>
      </c>
      <c r="FH40" s="98" t="str">
        <f t="shared" si="125"/>
        <v>P</v>
      </c>
      <c r="FI40" s="99" t="str">
        <f t="shared" si="126"/>
        <v>N</v>
      </c>
      <c r="FJ40" s="97">
        <f t="shared" si="127"/>
        <v>-7</v>
      </c>
      <c r="FK40" s="98" t="str">
        <f t="shared" si="128"/>
        <v>B</v>
      </c>
      <c r="FL40" s="99" t="str">
        <f t="shared" si="129"/>
        <v>Y</v>
      </c>
      <c r="FM40" s="97">
        <f t="shared" si="130"/>
        <v>1</v>
      </c>
      <c r="FN40" s="98" t="str">
        <f t="shared" si="131"/>
        <v>P</v>
      </c>
      <c r="FO40" s="99" t="str">
        <f t="shared" si="132"/>
        <v>N</v>
      </c>
      <c r="FP40" s="97">
        <f t="shared" si="133"/>
        <v>-1</v>
      </c>
      <c r="FQ40" s="98" t="str">
        <f t="shared" si="134"/>
        <v>P</v>
      </c>
      <c r="FR40" s="99" t="str">
        <f t="shared" si="135"/>
        <v>N</v>
      </c>
      <c r="FS40" s="97">
        <f t="shared" si="136"/>
        <v>-9</v>
      </c>
      <c r="FT40" s="98" t="str">
        <f t="shared" si="137"/>
        <v>B</v>
      </c>
      <c r="FU40" s="99" t="str">
        <f t="shared" si="138"/>
        <v>Y</v>
      </c>
      <c r="FV40" s="97">
        <f t="shared" si="139"/>
        <v>9</v>
      </c>
      <c r="FW40" s="98" t="str">
        <f t="shared" si="140"/>
        <v>P</v>
      </c>
      <c r="FX40" s="99" t="str">
        <f t="shared" si="141"/>
        <v>N</v>
      </c>
      <c r="FY40" s="97">
        <f t="shared" si="142"/>
        <v>-10</v>
      </c>
      <c r="FZ40" s="98" t="str">
        <f t="shared" si="143"/>
        <v>B</v>
      </c>
      <c r="GA40" s="99" t="str">
        <f t="shared" si="144"/>
        <v>Y</v>
      </c>
      <c r="GB40" s="97">
        <f t="shared" si="145"/>
        <v>10</v>
      </c>
      <c r="GC40" s="98" t="str">
        <f t="shared" si="146"/>
        <v>P</v>
      </c>
      <c r="GD40" s="99" t="str">
        <f t="shared" si="147"/>
        <v>N</v>
      </c>
      <c r="GE40" s="97">
        <f t="shared" si="148"/>
        <v>-5</v>
      </c>
      <c r="GF40" s="98" t="str">
        <f t="shared" si="149"/>
        <v>B</v>
      </c>
      <c r="GG40" s="99" t="str">
        <f t="shared" si="150"/>
        <v>Y</v>
      </c>
      <c r="GH40" s="97">
        <f t="shared" si="151"/>
        <v>10</v>
      </c>
      <c r="GI40" s="98" t="str">
        <f t="shared" si="152"/>
        <v>B</v>
      </c>
      <c r="GJ40" s="99" t="str">
        <f t="shared" si="153"/>
        <v>Y</v>
      </c>
      <c r="GK40" s="97">
        <f t="shared" si="154"/>
        <v>5</v>
      </c>
      <c r="GL40" s="98" t="str">
        <f t="shared" si="374"/>
        <v>B</v>
      </c>
      <c r="GM40" s="99" t="str">
        <f t="shared" si="155"/>
        <v>Y</v>
      </c>
      <c r="GN40" s="97">
        <f t="shared" si="156"/>
        <v>-5</v>
      </c>
      <c r="GO40" s="98" t="str">
        <f t="shared" si="157"/>
        <v>B</v>
      </c>
      <c r="GP40" s="99" t="str">
        <f t="shared" si="158"/>
        <v>Y</v>
      </c>
      <c r="GQ40" s="97">
        <f t="shared" si="159"/>
        <v>1</v>
      </c>
      <c r="GR40" s="98" t="str">
        <f t="shared" si="160"/>
        <v>P</v>
      </c>
      <c r="GS40" s="99" t="str">
        <f t="shared" si="161"/>
        <v>N</v>
      </c>
      <c r="GT40" s="97">
        <f t="shared" si="162"/>
        <v>-1</v>
      </c>
      <c r="GU40" s="98" t="str">
        <f t="shared" si="163"/>
        <v>P</v>
      </c>
      <c r="GV40" s="99" t="str">
        <f t="shared" si="164"/>
        <v>N</v>
      </c>
      <c r="GW40" s="100">
        <f t="shared" si="165"/>
        <v>5</v>
      </c>
      <c r="GX40" s="98" t="str">
        <f t="shared" si="166"/>
        <v>B</v>
      </c>
      <c r="GY40" s="99" t="str">
        <f t="shared" si="167"/>
        <v>Y</v>
      </c>
      <c r="GZ40" s="97">
        <f t="shared" si="168"/>
        <v>5</v>
      </c>
      <c r="HA40" s="98" t="str">
        <f t="shared" si="169"/>
        <v>B</v>
      </c>
      <c r="HB40" s="99" t="str">
        <f t="shared" si="170"/>
        <v>Y</v>
      </c>
      <c r="HC40" s="97">
        <f t="shared" si="171"/>
        <v>7</v>
      </c>
      <c r="HD40" s="98" t="str">
        <f t="shared" si="172"/>
        <v>P</v>
      </c>
      <c r="HE40" s="99" t="str">
        <f t="shared" si="173"/>
        <v>N</v>
      </c>
      <c r="HF40" s="97">
        <f t="shared" si="174"/>
        <v>-7</v>
      </c>
      <c r="HG40" s="98" t="str">
        <f t="shared" si="175"/>
        <v>B</v>
      </c>
      <c r="HH40" s="99" t="str">
        <f t="shared" si="176"/>
        <v>Y</v>
      </c>
      <c r="HI40" s="97">
        <f t="shared" si="177"/>
        <v>1</v>
      </c>
      <c r="HJ40" s="98" t="str">
        <f t="shared" si="178"/>
        <v>P</v>
      </c>
      <c r="HK40" s="99" t="str">
        <f t="shared" si="179"/>
        <v>N</v>
      </c>
      <c r="HL40" s="97">
        <f t="shared" si="180"/>
        <v>-1</v>
      </c>
      <c r="HM40" s="98" t="str">
        <f t="shared" si="181"/>
        <v>P</v>
      </c>
      <c r="HN40" s="99" t="str">
        <f t="shared" si="182"/>
        <v>N</v>
      </c>
      <c r="HO40" s="97">
        <f t="shared" si="183"/>
        <v>-9</v>
      </c>
      <c r="HP40" s="98" t="str">
        <f t="shared" si="184"/>
        <v>B</v>
      </c>
      <c r="HQ40" s="99" t="str">
        <f t="shared" si="185"/>
        <v>Y</v>
      </c>
      <c r="HR40" s="97">
        <f t="shared" si="186"/>
        <v>9</v>
      </c>
      <c r="HS40" s="98" t="str">
        <f t="shared" si="187"/>
        <v>P</v>
      </c>
      <c r="HT40" s="99" t="str">
        <f t="shared" si="188"/>
        <v>N</v>
      </c>
      <c r="HU40" s="97">
        <f t="shared" si="189"/>
        <v>-10</v>
      </c>
      <c r="HV40" s="98" t="str">
        <f t="shared" si="190"/>
        <v>B</v>
      </c>
      <c r="HW40" s="99" t="str">
        <f t="shared" si="191"/>
        <v>Y</v>
      </c>
      <c r="HX40" s="97">
        <f t="shared" si="192"/>
        <v>10</v>
      </c>
      <c r="HY40" s="98" t="str">
        <f t="shared" si="193"/>
        <v>P</v>
      </c>
      <c r="HZ40" s="99" t="str">
        <f t="shared" si="194"/>
        <v>N</v>
      </c>
      <c r="IA40" s="97">
        <f t="shared" si="195"/>
        <v>-5</v>
      </c>
      <c r="IB40" s="98" t="str">
        <f t="shared" si="196"/>
        <v>B</v>
      </c>
      <c r="IC40" s="99" t="str">
        <f t="shared" si="197"/>
        <v>Y</v>
      </c>
      <c r="ID40" s="97">
        <f t="shared" si="198"/>
        <v>7</v>
      </c>
      <c r="IE40" s="98" t="str">
        <f t="shared" si="199"/>
        <v>B</v>
      </c>
      <c r="IF40" s="99" t="str">
        <f t="shared" si="200"/>
        <v>Y</v>
      </c>
      <c r="IG40" s="97">
        <f t="shared" si="201"/>
        <v>-7</v>
      </c>
      <c r="IH40" s="98" t="str">
        <f t="shared" si="202"/>
        <v>B</v>
      </c>
      <c r="II40" s="99" t="str">
        <f t="shared" si="203"/>
        <v>Y</v>
      </c>
      <c r="IJ40" s="97">
        <f t="shared" si="204"/>
        <v>5</v>
      </c>
      <c r="IK40" s="98" t="str">
        <f t="shared" si="205"/>
        <v>B</v>
      </c>
      <c r="IL40" s="99" t="str">
        <f t="shared" si="206"/>
        <v>Y</v>
      </c>
      <c r="IM40" s="97">
        <f t="shared" si="207"/>
        <v>5</v>
      </c>
      <c r="IN40" s="98" t="str">
        <f t="shared" si="375"/>
        <v>B</v>
      </c>
      <c r="IO40" s="99" t="str">
        <f t="shared" si="208"/>
        <v>Y</v>
      </c>
      <c r="IP40" s="97">
        <f t="shared" si="209"/>
        <v>-5</v>
      </c>
      <c r="IQ40" s="98" t="str">
        <f t="shared" si="210"/>
        <v>B</v>
      </c>
      <c r="IR40" s="99" t="str">
        <f t="shared" si="211"/>
        <v>Y</v>
      </c>
      <c r="IS40" s="97">
        <f t="shared" si="212"/>
        <v>1</v>
      </c>
      <c r="IT40" s="98" t="str">
        <f t="shared" si="213"/>
        <v>P</v>
      </c>
      <c r="IU40" s="99" t="str">
        <f t="shared" si="214"/>
        <v>N</v>
      </c>
      <c r="IV40" s="97">
        <f t="shared" si="215"/>
        <v>-1</v>
      </c>
      <c r="IW40" s="98" t="str">
        <f t="shared" si="216"/>
        <v>P</v>
      </c>
      <c r="IX40" s="99" t="str">
        <f t="shared" si="217"/>
        <v>N</v>
      </c>
      <c r="IY40" s="97">
        <f t="shared" si="218"/>
        <v>5</v>
      </c>
      <c r="IZ40" s="98" t="str">
        <f t="shared" si="219"/>
        <v>B</v>
      </c>
      <c r="JA40" s="99" t="str">
        <f t="shared" si="220"/>
        <v>Y</v>
      </c>
      <c r="JB40" s="97">
        <f t="shared" si="221"/>
        <v>5</v>
      </c>
      <c r="JC40" s="98" t="str">
        <f t="shared" si="222"/>
        <v>B</v>
      </c>
      <c r="JD40" s="99" t="str">
        <f t="shared" si="223"/>
        <v>Y</v>
      </c>
      <c r="JE40" s="97">
        <f t="shared" si="224"/>
        <v>7</v>
      </c>
      <c r="JF40" s="98" t="str">
        <f t="shared" si="225"/>
        <v>P</v>
      </c>
      <c r="JG40" s="99" t="str">
        <f t="shared" si="226"/>
        <v>N</v>
      </c>
      <c r="JH40" s="97">
        <f t="shared" si="227"/>
        <v>-7</v>
      </c>
      <c r="JI40" s="98" t="str">
        <f t="shared" si="228"/>
        <v>B</v>
      </c>
      <c r="JJ40" s="99" t="str">
        <f t="shared" si="229"/>
        <v>Y</v>
      </c>
      <c r="JK40" s="97">
        <f t="shared" si="230"/>
        <v>1</v>
      </c>
      <c r="JL40" s="98" t="str">
        <f t="shared" si="231"/>
        <v>P</v>
      </c>
      <c r="JM40" s="99" t="str">
        <f t="shared" si="232"/>
        <v>N</v>
      </c>
      <c r="JN40" s="97">
        <f t="shared" si="233"/>
        <v>-1</v>
      </c>
      <c r="JO40" s="98" t="str">
        <f t="shared" si="234"/>
        <v>P</v>
      </c>
      <c r="JP40" s="99" t="str">
        <f t="shared" si="235"/>
        <v>N</v>
      </c>
      <c r="JQ40" s="97">
        <f t="shared" si="236"/>
        <v>-9</v>
      </c>
      <c r="JR40" s="98" t="str">
        <f t="shared" si="237"/>
        <v>B</v>
      </c>
      <c r="JS40" s="99" t="str">
        <f t="shared" si="238"/>
        <v>Y</v>
      </c>
      <c r="JT40" s="97">
        <f t="shared" si="239"/>
        <v>9</v>
      </c>
      <c r="JU40" s="98" t="str">
        <f t="shared" si="240"/>
        <v>P</v>
      </c>
      <c r="JV40" s="99" t="str">
        <f t="shared" si="241"/>
        <v>N</v>
      </c>
      <c r="JW40" s="97">
        <f t="shared" si="242"/>
        <v>-10</v>
      </c>
      <c r="JX40" s="98" t="str">
        <f t="shared" si="243"/>
        <v>B</v>
      </c>
      <c r="JY40" s="99" t="str">
        <f t="shared" si="244"/>
        <v>Y</v>
      </c>
      <c r="JZ40" s="97">
        <f t="shared" si="245"/>
        <v>10</v>
      </c>
      <c r="KA40" s="98" t="str">
        <f t="shared" si="246"/>
        <v>P</v>
      </c>
      <c r="KB40" s="99" t="str">
        <f t="shared" si="247"/>
        <v>N</v>
      </c>
      <c r="KC40" s="97">
        <f t="shared" si="248"/>
        <v>-5</v>
      </c>
      <c r="KD40" s="98" t="str">
        <f t="shared" si="376"/>
        <v>B</v>
      </c>
      <c r="KE40" s="99" t="str">
        <f t="shared" si="249"/>
        <v>Y</v>
      </c>
      <c r="KF40" s="97">
        <f t="shared" si="250"/>
        <v>10</v>
      </c>
      <c r="KG40" s="98" t="str">
        <f t="shared" si="251"/>
        <v>B</v>
      </c>
      <c r="KH40" s="99" t="str">
        <f t="shared" si="252"/>
        <v>Y</v>
      </c>
      <c r="KI40" s="97">
        <f t="shared" si="253"/>
        <v>5</v>
      </c>
      <c r="KJ40" s="98" t="s">
        <v>6</v>
      </c>
      <c r="KK40" s="99" t="str">
        <f t="shared" si="254"/>
        <v>Y</v>
      </c>
      <c r="KL40" s="97">
        <f t="shared" si="255"/>
        <v>3</v>
      </c>
      <c r="KM40" s="98" t="str">
        <f t="shared" si="256"/>
        <v>B</v>
      </c>
      <c r="KN40" s="99" t="str">
        <f t="shared" si="257"/>
        <v>Y</v>
      </c>
      <c r="KO40" s="97">
        <f t="shared" si="258"/>
        <v>5</v>
      </c>
      <c r="KP40" s="98" t="str">
        <f t="shared" si="377"/>
        <v>B</v>
      </c>
      <c r="KQ40" s="99" t="str">
        <f t="shared" si="259"/>
        <v>Y</v>
      </c>
      <c r="KR40" s="97">
        <f t="shared" si="260"/>
        <v>-5</v>
      </c>
      <c r="KS40" s="98" t="str">
        <f t="shared" si="261"/>
        <v>B</v>
      </c>
      <c r="KT40" s="99" t="str">
        <f t="shared" si="262"/>
        <v>Y</v>
      </c>
      <c r="KU40" s="97">
        <f t="shared" si="263"/>
        <v>1</v>
      </c>
      <c r="KV40" s="98" t="str">
        <f t="shared" si="264"/>
        <v>P</v>
      </c>
      <c r="KW40" s="99" t="str">
        <f t="shared" si="265"/>
        <v>N</v>
      </c>
      <c r="KX40" s="97">
        <f t="shared" si="266"/>
        <v>-1</v>
      </c>
      <c r="KY40" s="98" t="str">
        <f t="shared" si="267"/>
        <v>P</v>
      </c>
      <c r="KZ40" s="99" t="str">
        <f t="shared" si="268"/>
        <v>N</v>
      </c>
      <c r="LA40" s="97">
        <f t="shared" si="269"/>
        <v>5</v>
      </c>
      <c r="LB40" s="98" t="str">
        <f t="shared" si="270"/>
        <v>B</v>
      </c>
      <c r="LC40" s="99" t="str">
        <f t="shared" si="271"/>
        <v>Y</v>
      </c>
      <c r="LD40" s="97">
        <f t="shared" si="272"/>
        <v>5</v>
      </c>
      <c r="LE40" s="98" t="str">
        <f t="shared" si="273"/>
        <v>P</v>
      </c>
      <c r="LF40" s="99" t="str">
        <f t="shared" si="274"/>
        <v>N</v>
      </c>
      <c r="LG40" s="97">
        <f t="shared" si="275"/>
        <v>-7</v>
      </c>
      <c r="LH40" s="98" t="str">
        <f t="shared" si="276"/>
        <v>P</v>
      </c>
      <c r="LI40" s="99" t="str">
        <f t="shared" si="277"/>
        <v>N</v>
      </c>
      <c r="LJ40" s="97">
        <f t="shared" si="278"/>
        <v>-7</v>
      </c>
      <c r="LK40" s="98" t="str">
        <f t="shared" si="279"/>
        <v>P</v>
      </c>
      <c r="LL40" s="99" t="str">
        <f t="shared" si="280"/>
        <v>N</v>
      </c>
      <c r="LM40" s="97">
        <f t="shared" si="281"/>
        <v>-5</v>
      </c>
      <c r="LN40" s="98" t="str">
        <f t="shared" si="282"/>
        <v>P</v>
      </c>
      <c r="LO40" s="99" t="str">
        <f t="shared" si="283"/>
        <v>N</v>
      </c>
      <c r="LP40" s="97">
        <f t="shared" si="284"/>
        <v>-1</v>
      </c>
      <c r="LQ40" s="98" t="str">
        <f t="shared" si="285"/>
        <v>P</v>
      </c>
      <c r="LR40" s="99" t="str">
        <f t="shared" si="286"/>
        <v>N</v>
      </c>
      <c r="LS40" s="97">
        <f t="shared" si="287"/>
        <v>-7</v>
      </c>
      <c r="LT40" s="98" t="str">
        <f t="shared" si="288"/>
        <v>B</v>
      </c>
      <c r="LU40" s="99" t="str">
        <f t="shared" si="289"/>
        <v>Y</v>
      </c>
      <c r="LV40" s="97">
        <f t="shared" si="290"/>
        <v>9</v>
      </c>
      <c r="LW40" s="98" t="str">
        <f t="shared" si="291"/>
        <v>B</v>
      </c>
      <c r="LX40" s="99" t="str">
        <f t="shared" si="292"/>
        <v>Y</v>
      </c>
      <c r="LY40" s="97">
        <f t="shared" si="293"/>
        <v>10</v>
      </c>
      <c r="LZ40" s="98" t="str">
        <f t="shared" si="294"/>
        <v>B</v>
      </c>
      <c r="MA40" s="99" t="str">
        <f t="shared" si="295"/>
        <v>Y</v>
      </c>
      <c r="MB40" s="97">
        <f t="shared" si="296"/>
        <v>10</v>
      </c>
      <c r="MC40" s="98" t="str">
        <f t="shared" si="297"/>
        <v>P</v>
      </c>
      <c r="MD40" s="99" t="str">
        <f t="shared" si="298"/>
        <v>N</v>
      </c>
      <c r="ME40" s="97">
        <f t="shared" si="299"/>
        <v>-5</v>
      </c>
      <c r="MF40" s="98" t="str">
        <f t="shared" si="300"/>
        <v>B</v>
      </c>
      <c r="MG40" s="99" t="str">
        <f t="shared" si="301"/>
        <v>Y</v>
      </c>
      <c r="MH40" s="97">
        <f t="shared" si="302"/>
        <v>10</v>
      </c>
      <c r="MI40" s="98" t="str">
        <f t="shared" si="303"/>
        <v>B</v>
      </c>
      <c r="MJ40" s="99" t="str">
        <f t="shared" si="304"/>
        <v>Y</v>
      </c>
      <c r="MK40" s="97">
        <f t="shared" si="305"/>
        <v>5</v>
      </c>
      <c r="ML40" s="98" t="str">
        <f t="shared" si="306"/>
        <v>B</v>
      </c>
      <c r="MM40" s="99" t="str">
        <f t="shared" si="307"/>
        <v>Y</v>
      </c>
      <c r="MN40" s="97">
        <f t="shared" si="308"/>
        <v>10</v>
      </c>
      <c r="MO40" s="98" t="str">
        <f t="shared" si="309"/>
        <v>B</v>
      </c>
      <c r="MP40" s="99" t="str">
        <f t="shared" si="310"/>
        <v>Y</v>
      </c>
      <c r="MQ40" s="97">
        <f t="shared" si="311"/>
        <v>5</v>
      </c>
      <c r="MR40" s="98" t="str">
        <f t="shared" si="378"/>
        <v>B</v>
      </c>
      <c r="MS40" s="99" t="str">
        <f t="shared" si="312"/>
        <v>Y</v>
      </c>
      <c r="MT40" s="97">
        <f t="shared" si="313"/>
        <v>-5</v>
      </c>
      <c r="MU40" s="98" t="str">
        <f t="shared" si="314"/>
        <v>B</v>
      </c>
      <c r="MV40" s="99" t="str">
        <f t="shared" si="315"/>
        <v>Y</v>
      </c>
      <c r="MW40" s="97">
        <f t="shared" si="316"/>
        <v>1</v>
      </c>
      <c r="MX40" s="98" t="str">
        <f t="shared" si="317"/>
        <v>P</v>
      </c>
      <c r="MY40" s="99" t="str">
        <f t="shared" si="318"/>
        <v>N</v>
      </c>
      <c r="MZ40" s="97">
        <f t="shared" si="319"/>
        <v>-1</v>
      </c>
      <c r="NA40" s="98" t="str">
        <f t="shared" si="320"/>
        <v>P</v>
      </c>
      <c r="NB40" s="99" t="str">
        <f t="shared" si="321"/>
        <v>N</v>
      </c>
      <c r="NC40" s="97">
        <f t="shared" si="322"/>
        <v>5</v>
      </c>
      <c r="ND40" s="98" t="str">
        <f t="shared" si="323"/>
        <v>B</v>
      </c>
      <c r="NE40" s="99" t="str">
        <f t="shared" si="324"/>
        <v>Y</v>
      </c>
      <c r="NF40" s="97">
        <f t="shared" si="325"/>
        <v>5</v>
      </c>
      <c r="NG40" s="98" t="str">
        <f t="shared" si="326"/>
        <v>B</v>
      </c>
      <c r="NH40" s="99" t="str">
        <f t="shared" si="327"/>
        <v>Y</v>
      </c>
      <c r="NI40" s="97">
        <f t="shared" si="328"/>
        <v>7</v>
      </c>
      <c r="NJ40" s="98" t="str">
        <f t="shared" si="329"/>
        <v>P</v>
      </c>
      <c r="NK40" s="99" t="str">
        <f t="shared" si="330"/>
        <v>N</v>
      </c>
      <c r="NL40" s="97">
        <f t="shared" si="331"/>
        <v>-1</v>
      </c>
      <c r="NM40" s="98" t="str">
        <f t="shared" si="332"/>
        <v>P</v>
      </c>
      <c r="NN40" s="99" t="str">
        <f t="shared" si="333"/>
        <v>N</v>
      </c>
      <c r="NO40" s="97">
        <f t="shared" si="379"/>
        <v>-9</v>
      </c>
      <c r="NP40" s="130">
        <f t="shared" si="380"/>
        <v>10</v>
      </c>
      <c r="NQ40" s="131">
        <f t="shared" si="381"/>
        <v>1</v>
      </c>
      <c r="NR40" s="132" t="str">
        <f t="shared" si="382"/>
        <v/>
      </c>
      <c r="NS40" s="331">
        <f t="shared" si="383"/>
        <v>-3</v>
      </c>
      <c r="NT40" s="325">
        <f t="shared" si="384"/>
        <v>3</v>
      </c>
      <c r="NU40" s="325">
        <f t="shared" si="385"/>
        <v>5</v>
      </c>
      <c r="NV40" s="325">
        <f t="shared" si="386"/>
        <v>-5</v>
      </c>
      <c r="NW40" s="325">
        <f t="shared" si="387"/>
        <v>-5</v>
      </c>
      <c r="NX40" s="325">
        <f t="shared" si="388"/>
        <v>1</v>
      </c>
      <c r="NY40" s="325">
        <f t="shared" si="389"/>
        <v>-1</v>
      </c>
      <c r="NZ40" s="325">
        <f t="shared" si="390"/>
        <v>5</v>
      </c>
      <c r="OA40" s="325">
        <f t="shared" si="391"/>
        <v>-1</v>
      </c>
      <c r="OB40" s="325" t="str">
        <f t="shared" si="392"/>
        <v>000123</v>
      </c>
      <c r="OC40" s="325">
        <f t="shared" si="393"/>
        <v>-7</v>
      </c>
      <c r="OD40" s="325">
        <f t="shared" si="394"/>
        <v>1</v>
      </c>
      <c r="OE40" s="325">
        <f t="shared" si="395"/>
        <v>-1</v>
      </c>
      <c r="OF40" s="325">
        <f t="shared" si="396"/>
        <v>-9</v>
      </c>
      <c r="OG40" s="325">
        <f t="shared" si="397"/>
        <v>9</v>
      </c>
      <c r="OH40" s="325">
        <f t="shared" si="398"/>
        <v>-10</v>
      </c>
      <c r="OI40" s="325">
        <f t="shared" si="399"/>
        <v>10</v>
      </c>
      <c r="OJ40" s="325">
        <f t="shared" si="400"/>
        <v>1</v>
      </c>
      <c r="OK40" s="326">
        <f t="shared" si="401"/>
        <v>10</v>
      </c>
      <c r="OL40" s="326">
        <f t="shared" si="402"/>
        <v>5</v>
      </c>
      <c r="OM40" s="326">
        <f t="shared" si="403"/>
        <v>-5</v>
      </c>
      <c r="ON40" s="326">
        <f t="shared" si="404"/>
        <v>5</v>
      </c>
      <c r="OO40" s="326">
        <f t="shared" si="405"/>
        <v>-5</v>
      </c>
      <c r="OP40" s="326">
        <f t="shared" si="406"/>
        <v>1</v>
      </c>
      <c r="OQ40" s="326">
        <f t="shared" si="407"/>
        <v>-1</v>
      </c>
      <c r="OR40" s="326">
        <f t="shared" si="408"/>
        <v>5</v>
      </c>
      <c r="OS40" s="326">
        <f t="shared" si="409"/>
        <v>5</v>
      </c>
      <c r="OT40" s="326">
        <f t="shared" si="410"/>
        <v>7</v>
      </c>
      <c r="OU40" s="326">
        <f t="shared" si="411"/>
        <v>-7</v>
      </c>
      <c r="OV40" s="326">
        <f t="shared" si="412"/>
        <v>1</v>
      </c>
      <c r="OW40" s="326">
        <f t="shared" si="413"/>
        <v>-1</v>
      </c>
      <c r="OX40" s="326">
        <f t="shared" si="414"/>
        <v>-9</v>
      </c>
      <c r="OY40" s="326">
        <f t="shared" si="415"/>
        <v>9</v>
      </c>
      <c r="OZ40" s="326">
        <f t="shared" si="416"/>
        <v>-10</v>
      </c>
      <c r="PA40" s="326">
        <f t="shared" si="417"/>
        <v>10</v>
      </c>
      <c r="PB40" s="326">
        <f t="shared" si="418"/>
        <v>-5</v>
      </c>
      <c r="PC40" s="325">
        <f t="shared" si="419"/>
        <v>10</v>
      </c>
      <c r="PD40" s="325">
        <f t="shared" si="420"/>
        <v>5</v>
      </c>
      <c r="PE40" s="325">
        <f t="shared" si="421"/>
        <v>-5</v>
      </c>
      <c r="PF40" s="325">
        <f t="shared" si="422"/>
        <v>1</v>
      </c>
      <c r="PG40" s="325">
        <f t="shared" si="423"/>
        <v>-1</v>
      </c>
      <c r="PH40" s="325">
        <f t="shared" si="424"/>
        <v>5</v>
      </c>
      <c r="PI40" s="325">
        <f t="shared" si="425"/>
        <v>5</v>
      </c>
      <c r="PJ40" s="325">
        <f t="shared" si="426"/>
        <v>7</v>
      </c>
      <c r="PK40" s="325">
        <f t="shared" si="427"/>
        <v>-7</v>
      </c>
      <c r="PL40" s="325">
        <f t="shared" si="428"/>
        <v>1</v>
      </c>
      <c r="PM40" s="325">
        <f t="shared" si="429"/>
        <v>-1</v>
      </c>
      <c r="PN40" s="325">
        <f t="shared" si="430"/>
        <v>-9</v>
      </c>
      <c r="PO40" s="325">
        <f t="shared" si="431"/>
        <v>9</v>
      </c>
      <c r="PP40" s="325">
        <f t="shared" si="432"/>
        <v>-10</v>
      </c>
      <c r="PQ40" s="325">
        <f t="shared" si="433"/>
        <v>10</v>
      </c>
      <c r="PR40" s="325">
        <f t="shared" si="434"/>
        <v>-5</v>
      </c>
      <c r="PS40" s="325">
        <f t="shared" si="435"/>
        <v>7</v>
      </c>
      <c r="PT40" s="325">
        <f t="shared" si="436"/>
        <v>-7</v>
      </c>
      <c r="PU40" s="326">
        <f t="shared" si="437"/>
        <v>5</v>
      </c>
      <c r="PV40" s="326">
        <f t="shared" si="438"/>
        <v>5</v>
      </c>
      <c r="PW40" s="326">
        <f t="shared" si="439"/>
        <v>-5</v>
      </c>
      <c r="PX40" s="326">
        <f t="shared" si="440"/>
        <v>1</v>
      </c>
      <c r="PY40" s="326">
        <f t="shared" si="441"/>
        <v>-1</v>
      </c>
      <c r="PZ40" s="326">
        <f t="shared" si="442"/>
        <v>5</v>
      </c>
      <c r="QA40" s="326">
        <f t="shared" si="443"/>
        <v>5</v>
      </c>
      <c r="QB40" s="326">
        <f t="shared" si="444"/>
        <v>7</v>
      </c>
      <c r="QC40" s="326">
        <f t="shared" si="445"/>
        <v>-7</v>
      </c>
      <c r="QD40" s="326">
        <f t="shared" si="446"/>
        <v>1</v>
      </c>
      <c r="QE40" s="326">
        <f t="shared" si="447"/>
        <v>-1</v>
      </c>
      <c r="QF40" s="326">
        <f t="shared" si="448"/>
        <v>-9</v>
      </c>
      <c r="QG40" s="326">
        <f t="shared" si="449"/>
        <v>9</v>
      </c>
      <c r="QH40" s="326">
        <f t="shared" si="450"/>
        <v>-10</v>
      </c>
      <c r="QI40" s="326">
        <f t="shared" si="451"/>
        <v>10</v>
      </c>
      <c r="QJ40" s="326">
        <f t="shared" si="452"/>
        <v>-5</v>
      </c>
      <c r="QK40" s="326">
        <f t="shared" si="453"/>
        <v>10</v>
      </c>
      <c r="QL40" s="326">
        <f t="shared" si="454"/>
        <v>5</v>
      </c>
      <c r="QM40" s="325">
        <f t="shared" si="455"/>
        <v>3</v>
      </c>
      <c r="QN40" s="325">
        <f t="shared" si="456"/>
        <v>5</v>
      </c>
      <c r="QO40" s="325">
        <f t="shared" si="457"/>
        <v>-5</v>
      </c>
      <c r="QP40" s="325">
        <f t="shared" si="458"/>
        <v>1</v>
      </c>
      <c r="QQ40" s="325">
        <f t="shared" si="459"/>
        <v>-1</v>
      </c>
      <c r="QR40" s="325">
        <f t="shared" si="460"/>
        <v>5</v>
      </c>
      <c r="QS40" s="325">
        <f t="shared" si="461"/>
        <v>5</v>
      </c>
      <c r="QT40" s="325">
        <f t="shared" si="462"/>
        <v>-7</v>
      </c>
      <c r="QU40" s="325">
        <f t="shared" si="463"/>
        <v>-7</v>
      </c>
      <c r="QV40" s="325">
        <f t="shared" si="464"/>
        <v>-5</v>
      </c>
      <c r="QW40" s="325">
        <f t="shared" si="465"/>
        <v>-1</v>
      </c>
      <c r="QX40" s="325">
        <f t="shared" si="466"/>
        <v>0</v>
      </c>
      <c r="QY40" s="325">
        <f t="shared" si="467"/>
        <v>9</v>
      </c>
      <c r="QZ40" s="325">
        <f t="shared" si="468"/>
        <v>10</v>
      </c>
      <c r="RA40" s="325">
        <f t="shared" si="469"/>
        <v>10</v>
      </c>
      <c r="RB40" s="325">
        <f t="shared" si="470"/>
        <v>-5</v>
      </c>
      <c r="RC40" s="325">
        <f t="shared" si="471"/>
        <v>10</v>
      </c>
      <c r="RD40" s="325">
        <f t="shared" si="472"/>
        <v>5</v>
      </c>
      <c r="RE40" s="326">
        <f t="shared" si="473"/>
        <v>10</v>
      </c>
      <c r="RF40" s="326">
        <f t="shared" si="474"/>
        <v>5</v>
      </c>
      <c r="RG40" s="326">
        <f t="shared" si="475"/>
        <v>-5</v>
      </c>
      <c r="RH40" s="326">
        <f t="shared" si="476"/>
        <v>1</v>
      </c>
      <c r="RI40" s="326">
        <f t="shared" si="477"/>
        <v>-1</v>
      </c>
      <c r="RJ40" s="326">
        <f t="shared" si="478"/>
        <v>5</v>
      </c>
      <c r="RK40" s="326">
        <f t="shared" si="479"/>
        <v>5</v>
      </c>
      <c r="RL40" s="326">
        <f t="shared" si="480"/>
        <v>7</v>
      </c>
      <c r="RM40" s="326">
        <f t="shared" si="481"/>
        <v>-1</v>
      </c>
      <c r="RN40" s="332">
        <f t="shared" si="482"/>
        <v>-9</v>
      </c>
      <c r="RO40" s="108">
        <v>40</v>
      </c>
      <c r="RP40" s="112">
        <f t="shared" si="528"/>
        <v>35</v>
      </c>
      <c r="RQ40" s="110" t="str" cm="1">
        <f t="array" ref="RQ40">IFERROR(INDEX($NS$4:$RN$4,_xlfn.AGGREGATE(15,6,COLUMN($NS$4:$RN$4)-COLUMN($NR$1)/($NS40:$RN40=LARGE($NS40:$RN40,1)),COLUMNS($RN$4:$RN$4))),"")</f>
        <v>DX</v>
      </c>
      <c r="RR40" s="110" t="str" cm="1">
        <f t="array" ref="RR40">IFERROR(INDEX($NS$4:$RN$4,_xlfn.AGGREGATE(15,6,COLUMN($NS$4:$RN$4)-COLUMN($NR$1)/($NS40:$RN40=LARGE($NS40:$RN40,2)),COLUMNS($RN$4:$RO$4))),"")</f>
        <v>ED</v>
      </c>
      <c r="RS40" s="110" t="str" cm="1">
        <f t="array" ref="RS40">IFERROR(INDEX($NS$4:$RN$4,_xlfn.AGGREGATE(15,6,COLUMN($NS$4:$RN$4)-COLUMN($NR$1)/($NS40:$RN40=LARGE($NS40:$RN40,3)),COLUMNS($RN$4:$RP$4))),"")</f>
        <v>FZ</v>
      </c>
      <c r="RT40" s="110" t="str" cm="1">
        <f t="array" ref="RT40">IFERROR(INDEX($NS$4:$RN$4,_xlfn.AGGREGATE(15,6,COLUMN($NS$4:$RN$4)-COLUMN($NR$1)/($NS40:$RN40=LARGE($NS40:$RN40,4)),COLUMNS($RN$4:$RQ$4))),"")</f>
        <v>GF</v>
      </c>
      <c r="RU40" s="110" t="str" cm="1">
        <f t="array" ref="RU40">IFERROR(INDEX($NS$4:$RN$4,_xlfn.AGGREGATE(15,6,COLUMN($NS$4:$RN$4)-COLUMN($NR$1)/($NS40:$RN40=LARGE($NS40:$RN40,5)),COLUMNS($RN$4:$RR$4))),"")</f>
        <v>HV</v>
      </c>
      <c r="RV40" s="110" t="str" cm="1">
        <f t="array" ref="RV40">IFERROR(INDEX($NS$4:$RN$4,_xlfn.AGGREGATE(15,6,COLUMN($NS$4:$RN$4)-COLUMN($NR$1)/($NS40:$RN40=LARGE($NS40:$RN40,6)),COLUMNS($RN$4:$RS$4))),"")</f>
        <v>JX</v>
      </c>
      <c r="RW40" s="108" t="str">
        <f t="shared" si="499"/>
        <v/>
      </c>
      <c r="RX40" s="111" t="str">
        <f t="shared" ca="1" si="500"/>
        <v>R</v>
      </c>
      <c r="RY40" s="111" t="e" cm="1">
        <f t="array" aca="1" ref="RY40" ca="1">IF(INDIRECT(VLOOKUP(RY39,General!AC:AE,3,FALSE)&amp;RO39)&gt;0,RY39,RW39)</f>
        <v>#N/A</v>
      </c>
      <c r="RZ40" s="112">
        <f t="shared" ca="1" si="501"/>
        <v>1</v>
      </c>
      <c r="SA40" s="110" t="s">
        <v>45</v>
      </c>
      <c r="SB40" s="111" t="s">
        <v>45</v>
      </c>
      <c r="SC40" s="111" t="s">
        <v>45</v>
      </c>
      <c r="SD40" s="111" t="s">
        <v>45</v>
      </c>
      <c r="SE40" s="111" t="s">
        <v>45</v>
      </c>
      <c r="SF40" s="109" t="s">
        <v>45</v>
      </c>
      <c r="SG40" s="133" t="e">
        <f ca="1">IF(RQ40="",-1,COUNTIF(INDIRECT(SA40&amp;$DN$10):INDIRECT(SA40&amp;RO40),"Y"))</f>
        <v>#REF!</v>
      </c>
      <c r="SH40" s="136" t="e">
        <f ca="1">IF(RR40="",-1,COUNTIF(INDIRECT(SB40&amp;$DN$10):INDIRECT(SB40&amp;RO40),"Y"))</f>
        <v>#REF!</v>
      </c>
      <c r="SI40" s="136" t="e">
        <f ca="1">IF(RS40="",-1,COUNTIF(INDIRECT(SC40&amp;$DN$10):INDIRECT(SC40&amp;RO40),"Y"))</f>
        <v>#REF!</v>
      </c>
      <c r="SJ40" s="134" t="e">
        <f ca="1">IF(RT40="",-1,COUNTIF(INDIRECT(SD40&amp;$DN$10):INDIRECT(SD40&amp;RO40),"Y"))</f>
        <v>#REF!</v>
      </c>
      <c r="SK40" s="138" t="e">
        <f ca="1">IF(RU40="",-1,COUNTIF(INDIRECT(SE40&amp;$DN$10):INDIRECT(SE40&amp;RO40),"Y"))</f>
        <v>#REF!</v>
      </c>
      <c r="SL40" s="138" t="e">
        <f ca="1">IF(RV40="",-1,COUNTIF(INDIRECT(SF40&amp;$DN$10):INDIRECT(SF40&amp;RO40),"Y"))</f>
        <v>#REF!</v>
      </c>
      <c r="SM40" s="110" t="str" cm="1">
        <f t="array" ref="SM40">IFERROR(INDEX($DP$40:$DU$40,_xlfn.AGGREGATE(15,6,COLUMN($DP$40:$DU$40)-COLUMN($DO$40)/($NR$40:$NW$40=MAX($NR$40:$NW$40)),COLUMNS($DP$40:RQ40))),"")</f>
        <v/>
      </c>
      <c r="SN40" s="111" t="str" cm="1">
        <f t="array" ref="SN40">IFERROR(INDEX($DP$40:$DU$40,_xlfn.AGGREGATE(15,6,COLUMN($DP$40:$DU$40)-COLUMN($DO$40)/($NR$40:$NW$40=MAX($NR$40:$NW$40)),COLUMNS($DP$40:RR40))),"")</f>
        <v/>
      </c>
      <c r="SO40" s="111" t="str" cm="1">
        <f t="array" ref="SO40">IFERROR(INDEX($DP$40:$DU$40,_xlfn.AGGREGATE(15,6,COLUMN($DP$40:$DU$40)-COLUMN($DO$40)/($NR$40:$NW$40=MAX($NR$40:$NW$40)),COLUMNS($DP$40:RS40))),"")</f>
        <v/>
      </c>
      <c r="SP40" s="111" t="str" cm="1">
        <f t="array" ref="SP40">IFERROR(INDEX($DP$40:$DU$40,_xlfn.AGGREGATE(15,6,COLUMN($DP$40:$DU$40)-COLUMN($DO$40)/($NR$40:$NW$40=MAX($NR$40:$NW$40)),COLUMNS($DP$40:RT40))),"")</f>
        <v/>
      </c>
      <c r="SQ40" s="111" t="str" cm="1">
        <f t="array" ref="SQ40">IFERROR(INDEX($DP$40:$DU$40,_xlfn.AGGREGATE(15,6,COLUMN($DP$40:$DU$40)-COLUMN($DO$40)/($NR$40:$NW$40=MAX($NR$40:$NW$40)),COLUMNS($DP$40:RU40))),"")</f>
        <v/>
      </c>
      <c r="SR40" s="109" t="str" cm="1">
        <f t="array" ref="SR40">IFERROR(INDEX($DP$40:$DU$40,_xlfn.AGGREGATE(15,6,COLUMN($DP$40:$DU$40)-COLUMN($DO$40)/($NR$40:$NW$40=MAX($NR$40:$NW$40)),COLUMNS($DP$40:RV40))),"")</f>
        <v/>
      </c>
      <c r="SS40" s="114">
        <f t="shared" ca="1" si="485"/>
        <v>6</v>
      </c>
      <c r="ST40" s="112">
        <f t="shared" ca="1" si="502"/>
        <v>1</v>
      </c>
      <c r="SU40" s="137" t="str" cm="1">
        <f t="array" aca="1" ref="SU40" ca="1">INDEX(SM40:SR40,1,ST40)</f>
        <v/>
      </c>
      <c r="SV40" s="110" t="str">
        <f t="shared" ca="1" si="21"/>
        <v>B</v>
      </c>
      <c r="SW40" s="111" t="str">
        <f t="shared" ca="1" si="22"/>
        <v>T</v>
      </c>
      <c r="SX40" s="111" t="str">
        <f t="shared" si="23"/>
        <v>C</v>
      </c>
      <c r="SY40" s="111" t="str">
        <f t="shared" ca="1" si="12"/>
        <v>L4WBW</v>
      </c>
      <c r="SZ40" s="111" t="str">
        <f t="shared" ca="1" si="13"/>
        <v>14</v>
      </c>
      <c r="TA40" s="111" t="str">
        <f t="shared" si="14"/>
        <v>00</v>
      </c>
      <c r="TB40" s="114" t="str">
        <f t="shared" si="334"/>
        <v/>
      </c>
      <c r="TC40" s="114" t="str">
        <f t="shared" si="335"/>
        <v/>
      </c>
      <c r="TD40" s="114" t="str">
        <f t="shared" si="336"/>
        <v/>
      </c>
      <c r="TE40" s="114" t="str">
        <f t="shared" si="337"/>
        <v/>
      </c>
      <c r="TF40" s="114" t="str">
        <f t="shared" si="338"/>
        <v/>
      </c>
      <c r="TG40" s="114" t="str">
        <f t="shared" si="339"/>
        <v/>
      </c>
      <c r="TH40" s="114" t="e">
        <f t="shared" ca="1" si="340"/>
        <v>#VALUE!</v>
      </c>
      <c r="TI40" s="114">
        <f t="shared" ca="1" si="341"/>
        <v>2</v>
      </c>
      <c r="TJ40" s="110">
        <f t="shared" si="560"/>
        <v>-3</v>
      </c>
      <c r="TK40" s="111">
        <f>IF(CC40="",0,IFERROR(VLOOKUP(CC35&amp;CC36&amp;CC37&amp;CC38&amp;CC39&amp;CC40,General!I:J,2,FALSE),0))</f>
        <v>1</v>
      </c>
      <c r="TL40" s="111">
        <f>IF(CF40="",0,IFERROR(VLOOKUP(CF35&amp;CF36&amp;CF37&amp;CF38&amp;CF39&amp;CF40,General!I:J,2,FALSE),0))</f>
        <v>-1</v>
      </c>
      <c r="TM40" s="111">
        <f>IF(CI40="",0,IFERROR(VLOOKUP(CI35&amp;CI36&amp;CI37&amp;CI38&amp;CI39&amp;CI40,General!I:J,2,FALSE),0))</f>
        <v>1</v>
      </c>
      <c r="TN40" s="111">
        <f>IF(CL40="",0,IFERROR(VLOOKUP(CL35&amp;CL36&amp;CL37&amp;CL38&amp;CL39&amp;CL40,General!I:J,2,FALSE),0))</f>
        <v>-1</v>
      </c>
      <c r="TO40" s="111">
        <f>IF(CO40="",0,IFERROR(VLOOKUP(CO35&amp;CO36&amp;CO37&amp;CO38&amp;CO39&amp;CO40,General!I:J,2,FALSE),0))</f>
        <v>1</v>
      </c>
      <c r="TP40" s="111">
        <f>IF(CR40="",0,IFERROR(VLOOKUP(CR35&amp;CR36&amp;CR37&amp;CR38&amp;CR39&amp;CR40,General!I:J,2,FALSE),0))</f>
        <v>1</v>
      </c>
      <c r="TQ40" s="111">
        <f>IF(CU40="",0,IFERROR(VLOOKUP(CU35&amp;CU36&amp;CU37&amp;CU38&amp;CU39&amp;CU40,General!I:J,2,FALSE),0))</f>
        <v>-1</v>
      </c>
      <c r="TR40" s="111">
        <f>IF(CX40="",0,IFERROR(VLOOKUP(CX35&amp;CX36&amp;CX37&amp;CX38&amp;CX39&amp;CX40,General!I:J,2,FALSE),0))</f>
        <v>-1</v>
      </c>
      <c r="TS40" s="111">
        <f>IF(DA40="",0,IFERROR(VLOOKUP(DA35&amp;DA36&amp;DA37&amp;DA38&amp;DA39&amp;DA40,General!I:J,2,FALSE),0))</f>
        <v>-1</v>
      </c>
      <c r="TT40" s="111">
        <f>IF(DD40="",0,IFERROR(VLOOKUP(DD35&amp;DD36&amp;DD37&amp;DD38&amp;DD39&amp;DD40,General!I:J,2,FALSE),0))</f>
        <v>1</v>
      </c>
      <c r="TU40" s="111">
        <f>IF(DG40="",0,IFERROR(VLOOKUP(DG35&amp;DG36&amp;DG37&amp;DG38&amp;DG39&amp;DG40,General!I:J,2,FALSE),0))</f>
        <v>-1</v>
      </c>
      <c r="TV40" s="111">
        <f>IF(DJ40="",0,IFERROR(VLOOKUP(DJ35&amp;DJ36&amp;DJ37&amp;DJ38&amp;DJ39&amp;DJ40,General!I:J,2,FALSE),0))</f>
        <v>1</v>
      </c>
      <c r="TW40" s="111">
        <f>IF(DM40="",0,IFERROR(VLOOKUP(DM35&amp;DM36&amp;DM37&amp;DM38&amp;DM39&amp;DM40,General!I:J,2,FALSE),0))</f>
        <v>-1</v>
      </c>
      <c r="TX40" s="111">
        <f>IF(DP40="",0,IFERROR(VLOOKUP(DP35&amp;DP36&amp;DP37&amp;DP38&amp;DP39&amp;DP40,General!I:J,2,FALSE),0))</f>
        <v>-1</v>
      </c>
      <c r="TY40" s="111">
        <f>IF(DS40="",0,IFERROR(VLOOKUP(DS35&amp;DS36&amp;DS37&amp;DS38&amp;DS39&amp;DS40,General!I:J,2,FALSE),0))</f>
        <v>1</v>
      </c>
      <c r="TZ40" s="111">
        <f>IF(DV40="",0,IFERROR(VLOOKUP(DV35&amp;DV36&amp;DV37&amp;DV38&amp;DV39&amp;DV40,General!I:J,2,FALSE),0))</f>
        <v>-1</v>
      </c>
      <c r="UA40" s="111">
        <f>IF(DY40="",0,IFERROR(VLOOKUP(DY35&amp;DY36&amp;DY37&amp;DY38&amp;DY39&amp;DY40,General!I:J,2,FALSE),0))</f>
        <v>1</v>
      </c>
      <c r="UB40" s="111">
        <f>IF(EE40="",0,IFERROR(VLOOKUP(EE35&amp;EE36&amp;EE37&amp;EE38&amp;EE39&amp;EE40,General!I:J,2,FALSE),0))</f>
        <v>1</v>
      </c>
      <c r="UC40" s="111">
        <f>IF(EH40="",0,IFERROR(VLOOKUP(EH35&amp;EH36&amp;EH37&amp;EH38&amp;EH39&amp;EH40,General!I:J,2,FALSE),0))</f>
        <v>1</v>
      </c>
      <c r="UD40" s="111">
        <f>IF(EK40="",0,IFERROR(VLOOKUP(EK35&amp;EK36&amp;EK37&amp;EK38&amp;EK39&amp;EK40,General!I:J,2,FALSE),0))</f>
        <v>-1</v>
      </c>
      <c r="UE40" s="111">
        <f>IF(EN40="",0,IFERROR(VLOOKUP(EN35&amp;EN36&amp;EN37&amp;EN38&amp;EN39&amp;EN40,General!I:J,2,FALSE),0))</f>
        <v>1</v>
      </c>
      <c r="UF40" s="111">
        <f>IF(EQ40="",0,IFERROR(VLOOKUP(EQ35&amp;EQ36&amp;EQ37&amp;EQ38&amp;EQ39&amp;EQ40,General!I:J,2,FALSE),0))</f>
        <v>1</v>
      </c>
      <c r="UG40" s="111">
        <f>IF(ET40="",0,IFERROR(VLOOKUP(ET35&amp;ET36&amp;ET37&amp;ET38&amp;ET39&amp;ET40,General!I:J,2,FALSE),0))</f>
        <v>1</v>
      </c>
      <c r="UH40" s="111">
        <f>IF(EW40="",0,IFERROR(VLOOKUP(EW35&amp;EW36&amp;EW37&amp;EW38&amp;EW39&amp;EW40,General!I:J,2,FALSE),0))</f>
        <v>-1</v>
      </c>
      <c r="UI40" s="111">
        <f>IF(EZ40="",0,IFERROR(VLOOKUP(EZ35&amp;EZ36&amp;EZ37&amp;EZ38&amp;EZ39&amp;EZ40,General!I:J,2,FALSE),0))</f>
        <v>-1</v>
      </c>
      <c r="UJ40" s="111">
        <f>IF(FC40="",0,IFERROR(VLOOKUP(FC35&amp;FC36&amp;FC37&amp;FC38&amp;FC39&amp;FC40,General!I:J,2,FALSE),0))</f>
        <v>1</v>
      </c>
      <c r="UK40" s="111">
        <f>IF(FF40="",0,IFERROR(VLOOKUP(FF35&amp;FF36&amp;FF37&amp;FF38&amp;FF39&amp;FF40,General!I:J,2,FALSE),0))</f>
        <v>1</v>
      </c>
      <c r="UL40" s="111">
        <f>IF(FI40="",0,IFERROR(VLOOKUP(FI35&amp;FI36&amp;FI37&amp;FI38&amp;FI39&amp;FI40,General!I:J,2,FALSE),0))</f>
        <v>-1</v>
      </c>
      <c r="UM40" s="111">
        <f>IF(FL40="",0,IFERROR(VLOOKUP(FL35&amp;FL36&amp;FL37&amp;FL38&amp;FL39&amp;FL40,General!I:J,2,FALSE),0))</f>
        <v>1</v>
      </c>
      <c r="UN40" s="111">
        <f>IF(FO40="",0,IFERROR(VLOOKUP(FO35&amp;FO36&amp;FO37&amp;FO38&amp;FO39&amp;FO40,General!I:J,2,FALSE),0))</f>
        <v>-1</v>
      </c>
      <c r="UO40" s="111">
        <f>IF(FR40="",0,IFERROR(VLOOKUP(FR35&amp;FR36&amp;FR37&amp;FR38&amp;FR39&amp;FR40,General!I:J,2,FALSE),0))</f>
        <v>-1</v>
      </c>
      <c r="UP40" s="111">
        <f>IF(FU40="",0,IFERROR(VLOOKUP(FU35&amp;FU36&amp;FU37&amp;FU38&amp;FU39&amp;FU40,General!I:J,2,FALSE),0))</f>
        <v>1</v>
      </c>
      <c r="UQ40" s="111">
        <f>IF(FX40="",0,IFERROR(VLOOKUP(FX35&amp;FX36&amp;FX37&amp;FX38&amp;FX39&amp;FX40,General!I:J,2,FALSE),0))</f>
        <v>-1</v>
      </c>
      <c r="UR40" s="111">
        <f>IF(GA40="",0,IFERROR(VLOOKUP(GA35&amp;GA36&amp;GA37&amp;GA38&amp;GA39&amp;GA40,General!I:J,2,FALSE),0))</f>
        <v>1</v>
      </c>
      <c r="US40" s="111">
        <f>IF(GD40="",0,IFERROR(VLOOKUP(GD35&amp;GD36&amp;GD37&amp;GD38&amp;GD39&amp;GD40,General!I:J,2,FALSE),0))</f>
        <v>-1</v>
      </c>
      <c r="UT40" s="111">
        <f>IF(GG40="",0,IFERROR(VLOOKUP(GG35&amp;GG36&amp;GG37&amp;GG38&amp;GG39&amp;GG40,General!I:J,2,FALSE),0))</f>
        <v>1</v>
      </c>
      <c r="UU40" s="111">
        <f>IF(GJ40="",0,IFERROR(VLOOKUP(GJ35&amp;GJ36&amp;GJ37&amp;GJ38&amp;GJ39&amp;GJ40,General!I:J,2,FALSE),0))</f>
        <v>1</v>
      </c>
      <c r="UV40" s="111">
        <f>IF(GM40="",0,IFERROR(VLOOKUP(GM35&amp;GM36&amp;GM37&amp;GM38&amp;GM39&amp;GM40,General!I:J,2,FALSE),0))</f>
        <v>1</v>
      </c>
      <c r="UW40" s="111">
        <f>IF(GP40="",0,IFERROR(VLOOKUP(GP35&amp;GP36&amp;GP37&amp;GP38&amp;GP39&amp;GP40,General!I:J,2,FALSE),0))</f>
        <v>1</v>
      </c>
      <c r="UX40" s="111">
        <f>IF(GS40="",0,IFERROR(VLOOKUP(GS35&amp;GS36&amp;GS37&amp;GS38&amp;GS39&amp;GS40,General!I:J,2,FALSE),0))</f>
        <v>-1</v>
      </c>
      <c r="UY40" s="111">
        <f>IF(GV40="",0,IFERROR(VLOOKUP(GV35&amp;GV36&amp;GV37&amp;GV38&amp;GV39&amp;GV40,General!I:J,2,FALSE),0))</f>
        <v>-1</v>
      </c>
      <c r="UZ40" s="111">
        <f>IF(GY40="",0,IFERROR(VLOOKUP(GY35&amp;GY36&amp;GY37&amp;GY38&amp;GY39&amp;GY40,General!I:J,2,FALSE),0))</f>
        <v>1</v>
      </c>
      <c r="VA40" s="111">
        <f>IF(HB40="",0,IFERROR(VLOOKUP(HB35&amp;HB36&amp;HB37&amp;HB38&amp;HB39&amp;HB40,General!I:J,2,FALSE),0))</f>
        <v>1</v>
      </c>
      <c r="VB40" s="111">
        <f>IF(HE40="",0,IFERROR(VLOOKUP(HE35&amp;HE36&amp;HE37&amp;HE38&amp;HE39&amp;HE40,General!I:J,2,FALSE),0))</f>
        <v>-1</v>
      </c>
      <c r="VC40" s="111">
        <f>IF(HH40="",0,IFERROR(VLOOKUP(HH35&amp;HH36&amp;HH37&amp;HH38&amp;HH39&amp;HH40,General!I:J,2,FALSE),0))</f>
        <v>1</v>
      </c>
      <c r="VD40" s="111">
        <f>IF(HK40="",0,IFERROR(VLOOKUP(HK35&amp;HK36&amp;HK37&amp;HK38&amp;HK39&amp;HK40,General!I:J,2,FALSE),0))</f>
        <v>-1</v>
      </c>
      <c r="VE40" s="111">
        <f>IF(HN40="",0,IFERROR(VLOOKUP(HN35&amp;HN36&amp;HN37&amp;HN38&amp;HN39&amp;HN40,General!I:J,2,FALSE),0))</f>
        <v>-1</v>
      </c>
      <c r="VF40" s="111">
        <f>IF(HQ40="",0,IFERROR(VLOOKUP(HQ35&amp;HQ36&amp;HQ37&amp;HQ38&amp;HQ39&amp;HQ40,General!I:J,2,FALSE),0))</f>
        <v>1</v>
      </c>
      <c r="VG40" s="111">
        <f>IF(HT40="",0,IFERROR(VLOOKUP(HT35&amp;HT36&amp;HT37&amp;HT38&amp;HT39&amp;HT40,General!I:J,2,FALSE),0))</f>
        <v>-1</v>
      </c>
      <c r="VH40" s="111">
        <f>IF(HW40="",0,IFERROR(VLOOKUP(HW35&amp;HW36&amp;HW37&amp;HW38&amp;HW39&amp;HW40,General!I:J,2,FALSE),0))</f>
        <v>1</v>
      </c>
      <c r="VI40" s="111">
        <f>IF(HZ40="",0,IFERROR(VLOOKUP(HZ35&amp;HZ36&amp;HZ37&amp;HZ38&amp;HZ39&amp;HZ40,General!I:J,2,FALSE),0))</f>
        <v>-1</v>
      </c>
      <c r="VJ40" s="111">
        <f>IF(FF40="",0,IFERROR(VLOOKUP(FF35&amp;FF36&amp;FF37&amp;FF38&amp;FF39&amp;FF40,General!I:J,2,FALSE),0))</f>
        <v>1</v>
      </c>
      <c r="VK40" s="111">
        <f>IF(FI40="",0,IFERROR(VLOOKUP(FI35&amp;FI36&amp;FI37&amp;FI38&amp;FI39&amp;FI40,General!I:J,2,FALSE),0))</f>
        <v>-1</v>
      </c>
      <c r="VL40" s="111">
        <f>IF(II40="",0,IFERROR(VLOOKUP(II35&amp;II36&amp;II37&amp;II38&amp;II39&amp;II40,General!I:J,2,FALSE),0))</f>
        <v>1</v>
      </c>
      <c r="VM40" s="111">
        <f>IF(IL40="",0,IFERROR(VLOOKUP(IL35&amp;IL36&amp;IL37&amp;IL38&amp;IL39&amp;IL40,General!I:J,2,FALSE),0))</f>
        <v>1</v>
      </c>
      <c r="VN40" s="111">
        <f>IF(IO40="",0,IFERROR(VLOOKUP(IO35&amp;IO36&amp;IO37&amp;IO38&amp;IO39&amp;IO40,General!I:J,2,FALSE),0))</f>
        <v>1</v>
      </c>
      <c r="VO40" s="111">
        <f>IF(IR40="",0,IFERROR(VLOOKUP(IR35&amp;IR36&amp;IR37&amp;IR38&amp;IR39&amp;IR40,General!I:J,2,FALSE),0))</f>
        <v>1</v>
      </c>
      <c r="VP40" s="111">
        <f>IF(IU40="",0,IFERROR(VLOOKUP(IU35&amp;IU36&amp;IU37&amp;IU38&amp;IU39&amp;IU40,General!I:J,2,FALSE),0))</f>
        <v>-1</v>
      </c>
      <c r="VQ40" s="111">
        <f>IF(IX40="",0,IFERROR(VLOOKUP(IX35&amp;IX36&amp;IX37&amp;IX38&amp;IX39&amp;IX40,General!I:J,2,FALSE),0))</f>
        <v>-1</v>
      </c>
      <c r="VR40" s="111">
        <f>IF(JA40="",0,IFERROR(VLOOKUP(JA35&amp;JA36&amp;JA37&amp;JA38&amp;JA39&amp;JA40,General!I:J,2,FALSE),0))</f>
        <v>1</v>
      </c>
      <c r="VS40" s="111">
        <f>IF(JD40="",0,IFERROR(VLOOKUP(JD35&amp;JD36&amp;JD37&amp;JD38&amp;JD39&amp;JD40,General!I:J,2,FALSE),0))</f>
        <v>1</v>
      </c>
      <c r="VT40" s="111">
        <f>IF(JG40="",0,IFERROR(VLOOKUP(JG35&amp;JG36&amp;JG37&amp;JG38&amp;JG39&amp;JG40,General!I:J,2,FALSE),0))</f>
        <v>-1</v>
      </c>
      <c r="VU40" s="111">
        <f>IF(JJ40="",0,IFERROR(VLOOKUP(JJ35&amp;JJ36&amp;JJ37&amp;JJ38&amp;JJ39&amp;JJ40,General!I:J,2,FALSE),0))</f>
        <v>1</v>
      </c>
      <c r="VV40" s="111">
        <f>IF(JM40="",0,IFERROR(VLOOKUP(JM35&amp;JM36&amp;JM37&amp;JM38&amp;JM39&amp;JM40,General!I:J,2,FALSE),0))</f>
        <v>-1</v>
      </c>
      <c r="VW40" s="111">
        <f>IF(JP40="",0,IFERROR(VLOOKUP(JP35&amp;JP36&amp;JP37&amp;JP38&amp;JP39&amp;JP40,General!I:J,2,FALSE),0))</f>
        <v>-1</v>
      </c>
      <c r="VX40" s="111">
        <f>IF(JS40="",0,IFERROR(VLOOKUP(JS35&amp;JS36&amp;JS37&amp;JS38&amp;JS39&amp;JS40,General!I:J,2,FALSE),0))</f>
        <v>1</v>
      </c>
      <c r="VY40" s="111">
        <f>IF(JV40="",0,IFERROR(VLOOKUP(JV35&amp;JV36&amp;JV37&amp;JV38&amp;JV39&amp;JV40,General!I:J,2,FALSE),0))</f>
        <v>-1</v>
      </c>
      <c r="VZ40" s="111">
        <f>IF(JY40="",0,IFERROR(VLOOKUP(JY35&amp;JY36&amp;JY37&amp;JY38&amp;JY39&amp;JY40,General!I:J,2,FALSE),0))</f>
        <v>1</v>
      </c>
      <c r="WA40" s="111">
        <f>IF(KB40="",0,IFERROR(VLOOKUP(KB35&amp;KB36&amp;KB37&amp;KB38&amp;KB39&amp;KB40,General!I:J,2,FALSE),0))</f>
        <v>-1</v>
      </c>
      <c r="WB40" s="111">
        <f>IF(KE40="",0,IFERROR(VLOOKUP(KE35&amp;KE36&amp;KE37&amp;KE38&amp;KE39&amp;KE40,General!I:J,2,FALSE),0))</f>
        <v>1</v>
      </c>
      <c r="WC40" s="111">
        <f>IF(KH40="",0,IFERROR(VLOOKUP(KH35&amp;KH36&amp;KH37&amp;KH38&amp;KH39&amp;KH40,General!I:J,2,FALSE),0))</f>
        <v>1</v>
      </c>
      <c r="WD40" s="111">
        <f>IF(KK40="",0,IFERROR(VLOOKUP(KK35&amp;KK36&amp;KK37&amp;KK38&amp;KK39&amp;KK40,General!I:J,2,FALSE),0))</f>
        <v>1</v>
      </c>
      <c r="WE40" s="111">
        <f>IF(KN40="",0,IFERROR(VLOOKUP(KN35&amp;KN36&amp;KN37&amp;KN38&amp;KN39&amp;KN40,General!I:J,2,FALSE),0))</f>
        <v>1</v>
      </c>
      <c r="WF40" s="111">
        <f>IF(KQ40="",0,IFERROR(VLOOKUP(KQ35&amp;KQ36&amp;KQ37&amp;KQ38&amp;KQ39&amp;KQ40,General!I:J,2,FALSE),0))</f>
        <v>1</v>
      </c>
      <c r="WG40" s="111">
        <f>IF(KT40="",0,IFERROR(VLOOKUP(KT35&amp;KT36&amp;KT37&amp;KT38&amp;KT39&amp;KT40,General!I:J,2,FALSE),0))</f>
        <v>1</v>
      </c>
      <c r="WH40" s="111">
        <f>IF(KW40="",0,IFERROR(VLOOKUP(KW35&amp;KW36&amp;KW37&amp;KW38&amp;KW39&amp;KW40,General!I:J,2,FALSE),0))</f>
        <v>-1</v>
      </c>
      <c r="WI40" s="111">
        <f>IF(KZ40="",0,IFERROR(VLOOKUP(KZ35&amp;KZ36&amp;KZ37&amp;KZ38&amp;KZ39&amp;KZ40,General!I:J,2,FALSE),0))</f>
        <v>-1</v>
      </c>
      <c r="WJ40" s="111">
        <f>IF(LC40="",0,IFERROR(VLOOKUP(LC35&amp;LC36&amp;LC37&amp;LC38&amp;LC39&amp;LC40,General!I:J,2,FALSE),0))</f>
        <v>1</v>
      </c>
      <c r="WK40" s="111">
        <f>IF(LF40="",0,IFERROR(VLOOKUP(LF35&amp;LF36&amp;LF37&amp;LF38&amp;LF39&amp;LF40,General!I:J,2,FALSE),0))</f>
        <v>-1</v>
      </c>
      <c r="WL40" s="111">
        <f>IF(LI40="",0,IFERROR(VLOOKUP(LI35&amp;LI36&amp;LI37&amp;LI38&amp;LI39&amp;LI40,General!I:J,2,FALSE),0))</f>
        <v>-1</v>
      </c>
      <c r="WM40" s="111">
        <f>IF(LL40="",0,IFERROR(VLOOKUP(LL35&amp;LL36&amp;LL37&amp;LL38&amp;LL39&amp;LL40,General!I:J,2,FALSE),0))</f>
        <v>-1</v>
      </c>
      <c r="WN40" s="111">
        <f>IF(LO40="",0,IFERROR(VLOOKUP(LO35&amp;LO36&amp;LO37&amp;LO38&amp;LO39&amp;LO40,General!I:J,2,FALSE),0))</f>
        <v>-1</v>
      </c>
      <c r="WO40" s="111">
        <f>IF(LR40="",0,IFERROR(VLOOKUP(LR35&amp;LR36&amp;LR37&amp;LR38&amp;LR39&amp;LR40,General!I:J,2,FALSE),0))</f>
        <v>-1</v>
      </c>
      <c r="WP40" s="111">
        <f>IF(LU40="",0,IFERROR(VLOOKUP(LU35&amp;LU36&amp;LU37&amp;LU38&amp;LU39&amp;LU40,General!I:J,2,FALSE),0))</f>
        <v>1</v>
      </c>
      <c r="WQ40" s="111">
        <f>IF(LX40="",0,IFERROR(VLOOKUP(LX35&amp;LX36&amp;LX37&amp;LX38&amp;LX39&amp;LX40,General!I:J,2,FALSE),0))</f>
        <v>1</v>
      </c>
      <c r="WR40" s="111">
        <f>IF(MA40="",0,IFERROR(VLOOKUP(MA35&amp;MA36&amp;MA37&amp;MA38&amp;MA39&amp;MA40,General!I:J,2,FALSE),0))</f>
        <v>1</v>
      </c>
      <c r="WS40" s="111">
        <f>IF(MD40="",0,IFERROR(VLOOKUP(MD35&amp;MD36&amp;MD37&amp;MD38&amp;MD39&amp;MD40,General!I:J,2,FALSE),0))</f>
        <v>-1</v>
      </c>
      <c r="WT40" s="111">
        <f>IF(MG40="",0,IFERROR(VLOOKUP(MG35&amp;MG36&amp;MG37&amp;MG38&amp;MG39&amp;MG40,General!I:J,2,FALSE),0))</f>
        <v>1</v>
      </c>
      <c r="WU40" s="111">
        <f>IF(MJ40="",0,IFERROR(VLOOKUP(MJ35&amp;MJ36&amp;MJ37&amp;MJ38&amp;MJ39&amp;MJ40,General!I:J,2,FALSE),0))</f>
        <v>1</v>
      </c>
      <c r="WV40" s="111">
        <f>IF(MM40="",0,IFERROR(VLOOKUP(MM35&amp;MM36&amp;MM37&amp;MM38&amp;MM39&amp;MM40,General!I:J,2,FALSE),0))</f>
        <v>1</v>
      </c>
      <c r="WW40" s="111">
        <f>IF(MP40="",0,IFERROR(VLOOKUP(MP35&amp;MP36&amp;MP37&amp;MP38&amp;MP39&amp;MP40,General!I:J,2,FALSE),0))</f>
        <v>1</v>
      </c>
      <c r="WX40" s="111">
        <f>IF(MS40="",0,IFERROR(VLOOKUP(MS35&amp;MS36&amp;MS37&amp;MS38&amp;MS39&amp;MS40,General!I:J,2,FALSE),0))</f>
        <v>1</v>
      </c>
      <c r="WY40" s="111">
        <f>IF(MV40="",0,IFERROR(VLOOKUP(MV35&amp;MV36&amp;MV37&amp;MV38&amp;MV39&amp;MV40,General!I:J,2,FALSE),0))</f>
        <v>1</v>
      </c>
      <c r="WZ40" s="111">
        <f>IF(MY40="",0,IFERROR(VLOOKUP(MY35&amp;MY36&amp;MY37&amp;MY38&amp;MY39&amp;MY40,General!I:J,2,FALSE),0))</f>
        <v>-1</v>
      </c>
      <c r="XA40" s="111">
        <f>IF(NB40="",0,IFERROR(VLOOKUP(NB35&amp;NB36&amp;NB37&amp;NB38&amp;NB39&amp;NB40,General!I:J,2,FALSE),0))</f>
        <v>-1</v>
      </c>
      <c r="XB40" s="111">
        <f>IF(NE40="",0,IFERROR(VLOOKUP(NE35&amp;NE36&amp;NE37&amp;NE38&amp;NE39&amp;NE40,General!I:J,2,FALSE),0))</f>
        <v>1</v>
      </c>
      <c r="XC40" s="111">
        <f>IF(NH40="",0,IFERROR(VLOOKUP(NH35&amp;NH36&amp;NH37&amp;NH38&amp;NH39&amp;NH40,General!I:J,2,FALSE),0))</f>
        <v>1</v>
      </c>
      <c r="XD40" s="111">
        <f>IF(NK40="",0,IFERROR(VLOOKUP(NK35&amp;NK36&amp;NK37&amp;NK38&amp;NK39&amp;NK40,General!I:J,2,FALSE),0))</f>
        <v>-1</v>
      </c>
      <c r="XE40" s="109">
        <f>IF(NN40="",0,IFERROR(VLOOKUP(NN35&amp;NN36&amp;NN37&amp;NN38&amp;NN39&amp;NN40,General!I:J,2,FALSE),0))</f>
        <v>-1</v>
      </c>
      <c r="XF40" s="155">
        <f>IF(EB40="",0,IFERROR(VLOOKUP(EB35&amp;EB36&amp;EB37&amp;EB38&amp;EB39&amp;EB40,General!I:J,2,FALSE),0))</f>
        <v>1</v>
      </c>
      <c r="XG40" s="109">
        <v>0</v>
      </c>
      <c r="XH40" s="114" t="str">
        <f t="shared" si="486"/>
        <v/>
      </c>
      <c r="XI40" s="114" t="str">
        <f t="shared" ca="1" si="342"/>
        <v>N</v>
      </c>
      <c r="XJ40" s="114" t="str">
        <f t="shared" ca="1" si="343"/>
        <v>N</v>
      </c>
      <c r="XK40" s="114" t="str">
        <f t="shared" si="344"/>
        <v>N</v>
      </c>
      <c r="XL40" s="114" t="str">
        <f t="shared" si="345"/>
        <v/>
      </c>
      <c r="XM40" s="150" t="str">
        <f t="shared" si="346"/>
        <v/>
      </c>
      <c r="XN40" s="114" t="str">
        <f t="shared" si="347"/>
        <v/>
      </c>
      <c r="XO40" s="114" t="str">
        <f t="shared" si="348"/>
        <v/>
      </c>
      <c r="XP40" s="114" t="str">
        <f t="shared" si="349"/>
        <v/>
      </c>
      <c r="XQ40" s="114" t="str">
        <f t="shared" si="350"/>
        <v/>
      </c>
      <c r="XR40" s="114" t="str">
        <f t="shared" si="351"/>
        <v/>
      </c>
      <c r="XS40" s="114" t="str">
        <f t="shared" si="557"/>
        <v/>
      </c>
      <c r="XT40" s="114">
        <f t="shared" si="558"/>
        <v>4</v>
      </c>
      <c r="XU40" s="114" t="str">
        <f t="shared" si="540"/>
        <v>45000</v>
      </c>
      <c r="XV40" s="114" t="str">
        <f t="shared" si="540"/>
        <v>00123</v>
      </c>
      <c r="XW40" s="114" t="str">
        <f t="shared" si="487"/>
        <v>345000</v>
      </c>
      <c r="XX40" s="114" t="str">
        <f t="shared" si="487"/>
        <v>000123</v>
      </c>
      <c r="XY40" s="114" t="str">
        <f t="shared" si="488"/>
        <v>B</v>
      </c>
      <c r="XZ40" s="114" t="str">
        <f t="shared" si="489"/>
        <v>B</v>
      </c>
      <c r="YA40" s="114" t="str">
        <f t="shared" ca="1" si="353"/>
        <v>BW</v>
      </c>
      <c r="YB40" s="114" t="str">
        <f t="shared" ca="1" si="354"/>
        <v/>
      </c>
      <c r="YC40" s="114" t="str">
        <f t="shared" ca="1" si="355"/>
        <v>4</v>
      </c>
      <c r="YD40" s="114" t="str">
        <f t="shared" ca="1" si="356"/>
        <v/>
      </c>
      <c r="YE40" s="114" t="str">
        <f t="shared" si="357"/>
        <v>0</v>
      </c>
      <c r="YF40" s="114" t="str">
        <f t="shared" si="358"/>
        <v/>
      </c>
      <c r="YG40" s="114" t="str">
        <f t="shared" ca="1" si="490"/>
        <v/>
      </c>
      <c r="YH40" s="114" t="str">
        <f t="shared" ca="1" si="491"/>
        <v/>
      </c>
      <c r="YI40" s="114" t="str">
        <f t="shared" si="492"/>
        <v/>
      </c>
      <c r="YJ40" s="114" t="str">
        <f t="shared" si="359"/>
        <v/>
      </c>
      <c r="YK40" s="114"/>
      <c r="YL40" s="114">
        <v>0</v>
      </c>
      <c r="YM40" s="114">
        <v>0</v>
      </c>
      <c r="YN40" s="114">
        <v>0</v>
      </c>
      <c r="YO40" s="114">
        <v>0</v>
      </c>
      <c r="YP40" s="114">
        <v>2</v>
      </c>
      <c r="YQ40" s="98"/>
      <c r="YR40" s="114">
        <v>0</v>
      </c>
      <c r="YS40" s="114">
        <v>0</v>
      </c>
      <c r="YU40" s="151">
        <f>LARGE(NS40:RN40,1)</f>
        <v>10</v>
      </c>
      <c r="YV40" s="1">
        <f>LARGE(NS40:RN40,2)</f>
        <v>10</v>
      </c>
      <c r="YW40" s="1">
        <f>LARGE(NS40:RN40,3)</f>
        <v>10</v>
      </c>
      <c r="YX40" s="1">
        <f>LARGE(NS40:RN40,4)</f>
        <v>10</v>
      </c>
      <c r="YY40" s="1">
        <f>LARGE(NS40:RN40,5)</f>
        <v>10</v>
      </c>
      <c r="YZ40" s="1" t="str">
        <f>IF(M39="","",INDEX($NS$4:$RN$4,MATCH(YU39,$NS39:$RN39,0)))</f>
        <v>DX</v>
      </c>
      <c r="ZA40" s="1" t="str">
        <f>IF(M39="","",INDEX($NS$4:$RN$4,MATCH(YV39,$NS39:$RN39,0)))</f>
        <v>DX</v>
      </c>
      <c r="ZB40" s="1" t="str">
        <f>IF(M39="","",INDEX($NS$4:$RN$4,MATCH(YW39,$NS39:$RN39,0)))</f>
        <v>DX</v>
      </c>
      <c r="ZC40" s="1" t="str">
        <f>IF(M39="","",INDEX($NS$4:$RN$4,MATCH(YX39,$NS39:$RN39,0)))</f>
        <v>DX</v>
      </c>
      <c r="ZD40" s="1" t="str">
        <f>IF(M39="","",INDEX($NS$4:$RN$4,MATCH(YY39,$NS39:$RN39,0)))</f>
        <v>DX</v>
      </c>
      <c r="ZE40" s="1" t="str" cm="1">
        <f t="array" aca="1" ref="ZE40" ca="1">IF(INDIRECT(VLOOKUP(ZE39,General!AC:AE,3,FALSE)&amp;RO39)&gt;=9,ZE39,YZ40)</f>
        <v>GF</v>
      </c>
      <c r="ZF40" s="1" t="str" cm="1">
        <f t="array" aca="1" ref="ZF40" ca="1">IF(AND(INDIRECT(VLOOKUP(ZF39,General!AC:AE,3,FALSE)&amp;RO39)&gt;1,ZF39&lt;&gt;ZE40),ZF39,IF(YZ40&lt;&gt;ZE40,YZ40,IF(AND(YZ40=ZA40,YZ40=ZB40),ZC40,IF(YZ40=ZA40,ZB40,ZA40))))</f>
        <v>DX</v>
      </c>
      <c r="ZG40" s="1" t="str">
        <f t="shared" si="503"/>
        <v>CT</v>
      </c>
      <c r="ZH40" s="1" t="str" cm="1">
        <f t="array" aca="1" ref="ZH40" ca="1">INDIRECT(ZE40&amp;RO40)</f>
        <v>B</v>
      </c>
      <c r="ZI40" s="1" t="str" cm="1">
        <f t="array" aca="1" ref="ZI40" ca="1">INDIRECT(ZF40&amp;RO40)</f>
        <v>B</v>
      </c>
      <c r="ZJ40" s="1" t="str" cm="1">
        <f t="array" aca="1" ref="ZJ40" ca="1">INDIRECT(ZG40&amp;RO40)</f>
        <v>P</v>
      </c>
      <c r="ZK40" s="1" t="str">
        <f ca="1">VLOOKUP(ZE40,General!AF:AG,2,FALSE)</f>
        <v>S37</v>
      </c>
      <c r="ZL40" s="1" t="str">
        <f ca="1">VLOOKUP(ZF40,General!AF:AG,2,FALSE)</f>
        <v xml:space="preserve">L5O </v>
      </c>
      <c r="ZM40" s="1" t="str">
        <f>VLOOKUP(ZG40,General!AF:AG,2,FALSE)</f>
        <v>T</v>
      </c>
      <c r="ZN40" s="1" t="str">
        <f t="shared" ca="1" si="504"/>
        <v>Y</v>
      </c>
      <c r="ZO40" s="1" t="str">
        <f t="shared" ca="1" si="505"/>
        <v>Y</v>
      </c>
      <c r="ZP40" s="1" t="str">
        <f t="shared" si="506"/>
        <v>Y</v>
      </c>
      <c r="ZR40" s="1">
        <f t="shared" si="555"/>
        <v>1</v>
      </c>
    </row>
    <row r="41" spans="1:694" ht="15.75" thickBot="1">
      <c r="A41" s="1">
        <v>27</v>
      </c>
      <c r="B41" s="9" t="str">
        <f t="shared" ca="1" si="509"/>
        <v>B4</v>
      </c>
      <c r="C41" s="54" t="str">
        <f t="shared" ca="1" si="510"/>
        <v/>
      </c>
      <c r="D41" s="49" t="str">
        <f t="shared" ca="1" si="511"/>
        <v/>
      </c>
      <c r="E41" s="50" t="str">
        <f t="shared" ca="1" si="511"/>
        <v>L4</v>
      </c>
      <c r="F41" s="8" t="str">
        <f t="shared" ca="1" si="512"/>
        <v>W</v>
      </c>
      <c r="H41" s="57" t="str">
        <f t="shared" ca="1" si="549"/>
        <v/>
      </c>
      <c r="I41" s="49" t="str">
        <f t="shared" ca="1" si="550"/>
        <v/>
      </c>
      <c r="J41" s="50" t="str">
        <f t="shared" ca="1" si="550"/>
        <v>L4</v>
      </c>
      <c r="K41" s="8" t="str">
        <f t="shared" ca="1" si="551"/>
        <v>W</v>
      </c>
      <c r="L41" s="32"/>
      <c r="M41" s="68" t="s">
        <v>6</v>
      </c>
      <c r="O41" s="11">
        <v>0</v>
      </c>
      <c r="P41" s="12">
        <v>0</v>
      </c>
      <c r="Q41" s="23">
        <v>0</v>
      </c>
      <c r="R41" s="48">
        <v>0</v>
      </c>
      <c r="S41" s="48">
        <f t="shared" ca="1" si="513"/>
        <v>5</v>
      </c>
      <c r="T41" s="65">
        <f t="shared" ca="1" si="514"/>
        <v>5</v>
      </c>
      <c r="U41" s="4">
        <f ca="1">IF(M41="","",IF(B41="NB",U40,IF(T41="",SUM($T$5:$T41)+S41,SUM($T$5:$T41))))</f>
        <v>59</v>
      </c>
      <c r="V41" s="61" t="str">
        <f t="shared" ca="1" si="0"/>
        <v/>
      </c>
      <c r="W41" s="35">
        <f t="shared" ca="1" si="515"/>
        <v>4</v>
      </c>
      <c r="X41" s="37" t="str">
        <f t="shared" ca="1" si="516"/>
        <v>W</v>
      </c>
      <c r="Y41" s="9" t="str">
        <f t="shared" ca="1" si="16"/>
        <v>D</v>
      </c>
      <c r="Z41" s="4" t="str">
        <f t="shared" ca="1" si="17"/>
        <v>C</v>
      </c>
      <c r="AA41" s="4" t="str">
        <f t="shared" si="18"/>
        <v>C</v>
      </c>
      <c r="AB41" s="4" t="str">
        <f t="shared" ca="1" si="494"/>
        <v>W</v>
      </c>
      <c r="AC41" s="4" t="str">
        <f t="shared" ca="1" si="495"/>
        <v>W</v>
      </c>
      <c r="AD41" s="4">
        <f t="shared" si="496"/>
        <v>0</v>
      </c>
      <c r="AE41" s="1" t="str">
        <f t="shared" ca="1" si="25"/>
        <v/>
      </c>
      <c r="AF41" s="1" t="str">
        <f t="shared" ca="1" si="26"/>
        <v>L4</v>
      </c>
      <c r="AG41" s="1" t="str">
        <f t="shared" ca="1" si="497"/>
        <v/>
      </c>
      <c r="AH41" s="1" t="str">
        <f t="shared" ca="1" si="27"/>
        <v>L4</v>
      </c>
      <c r="AI41" s="1" t="str">
        <f t="shared" ca="1" si="28"/>
        <v/>
      </c>
      <c r="AJ41" s="1" t="str">
        <f t="shared" ca="1" si="29"/>
        <v/>
      </c>
      <c r="AK41" s="1">
        <f t="shared" ca="1" si="360"/>
        <v>0</v>
      </c>
      <c r="AL41" s="1">
        <f t="shared" ca="1" si="361"/>
        <v>4</v>
      </c>
      <c r="AM41" s="1">
        <f t="shared" ca="1" si="9"/>
        <v>10</v>
      </c>
      <c r="AN41" s="1">
        <f t="shared" ca="1" si="30"/>
        <v>1</v>
      </c>
      <c r="AO41" s="1" t="str">
        <f t="shared" ca="1" si="526"/>
        <v>C</v>
      </c>
      <c r="AP41" s="1" t="str">
        <f t="shared" ca="1" si="31"/>
        <v>Y</v>
      </c>
      <c r="AQ41" s="1" t="str">
        <f t="shared" ca="1" si="32"/>
        <v>Y</v>
      </c>
      <c r="AR41" s="1" t="str">
        <f t="shared" si="33"/>
        <v>N</v>
      </c>
      <c r="AS41" s="1">
        <f t="shared" ca="1" si="34"/>
        <v>2</v>
      </c>
      <c r="AT41" s="14" t="str">
        <f t="shared" ca="1" si="362"/>
        <v>Y</v>
      </c>
      <c r="AU41" s="1" t="str">
        <f t="shared" ca="1" si="35"/>
        <v>Y</v>
      </c>
      <c r="AV41" s="1" t="str">
        <f t="shared" ca="1" si="36"/>
        <v>N</v>
      </c>
      <c r="AW41" s="1" t="str">
        <f t="shared" ca="1" si="37"/>
        <v>N</v>
      </c>
      <c r="AX41" s="1" t="str">
        <f t="shared" ca="1" si="38"/>
        <v/>
      </c>
      <c r="AY41" s="1" t="str">
        <f t="shared" si="39"/>
        <v/>
      </c>
      <c r="AZ41" s="1" t="str">
        <f t="shared" si="10"/>
        <v/>
      </c>
      <c r="BA41" s="1">
        <f t="shared" si="11"/>
        <v>5</v>
      </c>
      <c r="BB41" s="1" t="str">
        <f t="shared" si="538"/>
        <v>50000</v>
      </c>
      <c r="BC41" s="1" t="str">
        <f t="shared" si="538"/>
        <v>01234</v>
      </c>
      <c r="BD41" s="1" t="str">
        <f t="shared" si="363"/>
        <v>450000</v>
      </c>
      <c r="BE41" s="1" t="str">
        <f t="shared" si="363"/>
        <v>001234</v>
      </c>
      <c r="BF41" s="1" t="str">
        <f t="shared" si="364"/>
        <v>B</v>
      </c>
      <c r="BG41" s="1" t="str">
        <f t="shared" ca="1" si="41"/>
        <v>BW</v>
      </c>
      <c r="BH41" s="1" t="str">
        <f t="shared" ca="1" si="365"/>
        <v>L4</v>
      </c>
      <c r="BI41" s="1" t="str">
        <f t="shared" ca="1" si="42"/>
        <v>BW</v>
      </c>
      <c r="BJ41" s="1" t="str">
        <f t="shared" ca="1" si="366"/>
        <v>L4</v>
      </c>
      <c r="BK41" s="1" t="str">
        <f t="shared" ca="1" si="43"/>
        <v>B0</v>
      </c>
      <c r="BL41" s="1" t="str">
        <f t="shared" ca="1" si="367"/>
        <v/>
      </c>
      <c r="BM41" s="1" t="str">
        <f t="shared" ca="1" si="368"/>
        <v>4</v>
      </c>
      <c r="BN41" s="1" t="str">
        <f t="shared" ca="1" si="369"/>
        <v>4</v>
      </c>
      <c r="BO41" s="1" t="str">
        <f t="shared" ca="1" si="370"/>
        <v/>
      </c>
      <c r="BR41" s="1">
        <f>General!A39</f>
        <v>0</v>
      </c>
      <c r="BS41" s="1">
        <f>General!B39</f>
        <v>0</v>
      </c>
      <c r="BT41" s="1">
        <f>General!C39</f>
        <v>0</v>
      </c>
      <c r="BU41" s="1">
        <f>General!D39</f>
        <v>0</v>
      </c>
      <c r="BW41" s="1" t="str">
        <f>General!F39</f>
        <v>LWLLL</v>
      </c>
      <c r="BX41" s="1">
        <f>General!G39</f>
        <v>-1</v>
      </c>
      <c r="BZ41" s="1">
        <f t="shared" si="2"/>
        <v>1</v>
      </c>
      <c r="CA41" s="1" t="str">
        <f t="shared" ref="CA41" si="562">CK41</f>
        <v>P</v>
      </c>
      <c r="CB41" s="110" t="str">
        <f t="shared" si="44"/>
        <v>B</v>
      </c>
      <c r="CC41" s="111" t="str">
        <f t="shared" si="45"/>
        <v>Y</v>
      </c>
      <c r="CD41" s="109">
        <f t="shared" si="46"/>
        <v>-2</v>
      </c>
      <c r="CE41" s="110" t="str">
        <f t="shared" si="47"/>
        <v>P</v>
      </c>
      <c r="CF41" s="111" t="str">
        <f t="shared" si="48"/>
        <v>N</v>
      </c>
      <c r="CG41" s="109">
        <f t="shared" si="49"/>
        <v>2</v>
      </c>
      <c r="CH41" s="110" t="str">
        <f t="shared" si="50"/>
        <v>B</v>
      </c>
      <c r="CI41" s="111" t="str">
        <f t="shared" si="51"/>
        <v>Y</v>
      </c>
      <c r="CJ41" s="109">
        <f t="shared" si="52"/>
        <v>6</v>
      </c>
      <c r="CK41" s="110" t="str">
        <f t="shared" si="53"/>
        <v>P</v>
      </c>
      <c r="CL41" s="111" t="str">
        <f t="shared" si="54"/>
        <v>N</v>
      </c>
      <c r="CM41" s="109">
        <f t="shared" si="55"/>
        <v>-6</v>
      </c>
      <c r="CN41" s="110" t="str">
        <f t="shared" si="371"/>
        <v>P</v>
      </c>
      <c r="CO41" s="111" t="str">
        <f t="shared" si="56"/>
        <v>N</v>
      </c>
      <c r="CP41" s="109">
        <f t="shared" si="57"/>
        <v>-6</v>
      </c>
      <c r="CQ41" s="110" t="str">
        <f t="shared" si="58"/>
        <v>B</v>
      </c>
      <c r="CR41" s="111" t="str">
        <f t="shared" si="59"/>
        <v>Y</v>
      </c>
      <c r="CS41" s="109">
        <f t="shared" si="60"/>
        <v>2</v>
      </c>
      <c r="CT41" s="110" t="str">
        <f t="shared" si="61"/>
        <v>P</v>
      </c>
      <c r="CU41" s="111" t="str">
        <f t="shared" si="62"/>
        <v>N</v>
      </c>
      <c r="CV41" s="109">
        <f t="shared" si="63"/>
        <v>-2</v>
      </c>
      <c r="CW41" s="110" t="str">
        <f t="shared" si="64"/>
        <v>B</v>
      </c>
      <c r="CX41" s="111" t="str">
        <f t="shared" si="65"/>
        <v>Y</v>
      </c>
      <c r="CY41" s="112">
        <f t="shared" si="66"/>
        <v>6</v>
      </c>
      <c r="CZ41" s="110" t="str">
        <f t="shared" si="67"/>
        <v>B</v>
      </c>
      <c r="DA41" s="111" t="str">
        <f t="shared" si="68"/>
        <v>Y</v>
      </c>
      <c r="DB41" s="109">
        <f t="shared" si="69"/>
        <v>0</v>
      </c>
      <c r="DC41" s="110" t="str">
        <f t="shared" si="70"/>
        <v>B</v>
      </c>
      <c r="DD41" s="111" t="str">
        <f t="shared" si="71"/>
        <v>Y</v>
      </c>
      <c r="DE41" s="109">
        <f t="shared" si="72"/>
        <v>8</v>
      </c>
      <c r="DF41" s="110" t="str">
        <f t="shared" si="73"/>
        <v>P</v>
      </c>
      <c r="DG41" s="111" t="str">
        <f t="shared" si="74"/>
        <v>N</v>
      </c>
      <c r="DH41" s="109">
        <f t="shared" si="75"/>
        <v>-8</v>
      </c>
      <c r="DI41" s="110" t="str">
        <f t="shared" si="76"/>
        <v>B</v>
      </c>
      <c r="DJ41" s="111" t="str">
        <f t="shared" si="77"/>
        <v>Y</v>
      </c>
      <c r="DK41" s="109">
        <f t="shared" si="78"/>
        <v>2</v>
      </c>
      <c r="DL41" s="110" t="str">
        <f t="shared" si="79"/>
        <v>P</v>
      </c>
      <c r="DM41" s="111" t="str">
        <f t="shared" si="80"/>
        <v>N</v>
      </c>
      <c r="DN41" s="109">
        <f t="shared" si="81"/>
        <v>-2</v>
      </c>
      <c r="DO41" s="110" t="str">
        <f t="shared" si="82"/>
        <v>B</v>
      </c>
      <c r="DP41" s="111" t="str">
        <f t="shared" si="83"/>
        <v>Y</v>
      </c>
      <c r="DQ41" s="109">
        <f t="shared" si="84"/>
        <v>-8</v>
      </c>
      <c r="DR41" s="110" t="str">
        <f t="shared" si="85"/>
        <v>P</v>
      </c>
      <c r="DS41" s="111" t="str">
        <f t="shared" si="86"/>
        <v>N</v>
      </c>
      <c r="DT41" s="109">
        <f t="shared" si="87"/>
        <v>8</v>
      </c>
      <c r="DU41" s="110" t="str">
        <f t="shared" si="88"/>
        <v>P</v>
      </c>
      <c r="DV41" s="111" t="str">
        <f t="shared" si="89"/>
        <v>N</v>
      </c>
      <c r="DW41" s="109">
        <f t="shared" si="90"/>
        <v>-10</v>
      </c>
      <c r="DX41" s="110" t="str">
        <f t="shared" si="91"/>
        <v>B</v>
      </c>
      <c r="DY41" s="111" t="str">
        <f t="shared" si="92"/>
        <v>Y</v>
      </c>
      <c r="DZ41" s="109">
        <f t="shared" si="93"/>
        <v>10</v>
      </c>
      <c r="EA41" s="110" t="str">
        <f t="shared" si="94"/>
        <v>P</v>
      </c>
      <c r="EB41" s="111" t="str">
        <f t="shared" si="95"/>
        <v>N</v>
      </c>
      <c r="EC41" s="109">
        <f t="shared" si="96"/>
        <v>0</v>
      </c>
      <c r="ED41" s="110" t="str">
        <f t="shared" si="372"/>
        <v>B</v>
      </c>
      <c r="EE41" s="111" t="str">
        <f t="shared" si="97"/>
        <v>Y</v>
      </c>
      <c r="EF41" s="109">
        <f t="shared" si="98"/>
        <v>10</v>
      </c>
      <c r="EG41" s="110" t="str">
        <f t="shared" si="99"/>
        <v>B</v>
      </c>
      <c r="EH41" s="111" t="str">
        <f t="shared" si="100"/>
        <v>Y</v>
      </c>
      <c r="EI41" s="109">
        <f t="shared" si="101"/>
        <v>6</v>
      </c>
      <c r="EJ41" s="108" t="str">
        <f t="shared" si="102"/>
        <v>P</v>
      </c>
      <c r="EK41" s="111" t="str">
        <f t="shared" si="103"/>
        <v>N</v>
      </c>
      <c r="EL41" s="109">
        <f t="shared" si="104"/>
        <v>-6</v>
      </c>
      <c r="EM41" s="110" t="str">
        <f t="shared" si="105"/>
        <v>B</v>
      </c>
      <c r="EN41" s="111" t="str">
        <f t="shared" si="106"/>
        <v>Y</v>
      </c>
      <c r="EO41" s="109">
        <f t="shared" si="107"/>
        <v>6</v>
      </c>
      <c r="EP41" s="110" t="str">
        <f t="shared" si="373"/>
        <v>P</v>
      </c>
      <c r="EQ41" s="111" t="str">
        <f t="shared" si="108"/>
        <v>N</v>
      </c>
      <c r="ER41" s="109">
        <f t="shared" si="109"/>
        <v>-6</v>
      </c>
      <c r="ES41" s="110" t="str">
        <f t="shared" si="110"/>
        <v>B</v>
      </c>
      <c r="ET41" s="111" t="str">
        <f t="shared" si="111"/>
        <v>Y</v>
      </c>
      <c r="EU41" s="109">
        <f t="shared" si="112"/>
        <v>2</v>
      </c>
      <c r="EV41" s="110" t="str">
        <f t="shared" si="113"/>
        <v>P</v>
      </c>
      <c r="EW41" s="111" t="str">
        <f t="shared" si="114"/>
        <v>N</v>
      </c>
      <c r="EX41" s="109">
        <f t="shared" si="115"/>
        <v>-2</v>
      </c>
      <c r="EY41" s="110" t="str">
        <f t="shared" si="116"/>
        <v>B</v>
      </c>
      <c r="EZ41" s="111" t="str">
        <f t="shared" si="117"/>
        <v>Y</v>
      </c>
      <c r="FA41" s="112">
        <f t="shared" si="118"/>
        <v>6</v>
      </c>
      <c r="FB41" s="110" t="str">
        <f t="shared" si="119"/>
        <v>B</v>
      </c>
      <c r="FC41" s="111" t="str">
        <f t="shared" si="120"/>
        <v>Y</v>
      </c>
      <c r="FD41" s="109">
        <f t="shared" si="121"/>
        <v>6</v>
      </c>
      <c r="FE41" s="110" t="str">
        <f t="shared" si="122"/>
        <v>B</v>
      </c>
      <c r="FF41" s="111" t="str">
        <f t="shared" si="123"/>
        <v>Y</v>
      </c>
      <c r="FG41" s="109">
        <f t="shared" si="124"/>
        <v>8</v>
      </c>
      <c r="FH41" s="110" t="str">
        <f t="shared" si="125"/>
        <v>P</v>
      </c>
      <c r="FI41" s="111" t="str">
        <f t="shared" si="126"/>
        <v>N</v>
      </c>
      <c r="FJ41" s="109">
        <f t="shared" si="127"/>
        <v>-8</v>
      </c>
      <c r="FK41" s="110" t="str">
        <f t="shared" si="128"/>
        <v>B</v>
      </c>
      <c r="FL41" s="111" t="str">
        <f t="shared" si="129"/>
        <v>Y</v>
      </c>
      <c r="FM41" s="109">
        <f t="shared" si="130"/>
        <v>2</v>
      </c>
      <c r="FN41" s="110" t="str">
        <f t="shared" si="131"/>
        <v>P</v>
      </c>
      <c r="FO41" s="111" t="str">
        <f t="shared" si="132"/>
        <v>N</v>
      </c>
      <c r="FP41" s="109">
        <f t="shared" si="133"/>
        <v>-2</v>
      </c>
      <c r="FQ41" s="110" t="str">
        <f t="shared" si="134"/>
        <v>B</v>
      </c>
      <c r="FR41" s="111" t="str">
        <f t="shared" si="135"/>
        <v>Y</v>
      </c>
      <c r="FS41" s="109">
        <f t="shared" si="136"/>
        <v>-8</v>
      </c>
      <c r="FT41" s="110" t="str">
        <f t="shared" si="137"/>
        <v>P</v>
      </c>
      <c r="FU41" s="111" t="str">
        <f t="shared" si="138"/>
        <v>N</v>
      </c>
      <c r="FV41" s="109">
        <f t="shared" si="139"/>
        <v>8</v>
      </c>
      <c r="FW41" s="110" t="str">
        <f t="shared" si="140"/>
        <v>P</v>
      </c>
      <c r="FX41" s="111" t="str">
        <f t="shared" si="141"/>
        <v>N</v>
      </c>
      <c r="FY41" s="109">
        <f t="shared" si="142"/>
        <v>-10</v>
      </c>
      <c r="FZ41" s="110" t="str">
        <f t="shared" si="143"/>
        <v>B</v>
      </c>
      <c r="GA41" s="111" t="str">
        <f t="shared" si="144"/>
        <v>Y</v>
      </c>
      <c r="GB41" s="109">
        <f t="shared" si="145"/>
        <v>10</v>
      </c>
      <c r="GC41" s="110" t="str">
        <f t="shared" si="146"/>
        <v>P</v>
      </c>
      <c r="GD41" s="111" t="str">
        <f t="shared" si="147"/>
        <v>N</v>
      </c>
      <c r="GE41" s="109">
        <f t="shared" si="148"/>
        <v>-6</v>
      </c>
      <c r="GF41" s="110" t="str">
        <f t="shared" si="149"/>
        <v>B</v>
      </c>
      <c r="GG41" s="111" t="str">
        <f t="shared" si="150"/>
        <v>Y</v>
      </c>
      <c r="GH41" s="109">
        <f t="shared" si="151"/>
        <v>10</v>
      </c>
      <c r="GI41" s="110" t="str">
        <f t="shared" si="152"/>
        <v>B</v>
      </c>
      <c r="GJ41" s="111" t="str">
        <f t="shared" si="153"/>
        <v>Y</v>
      </c>
      <c r="GK41" s="109">
        <f t="shared" si="154"/>
        <v>6</v>
      </c>
      <c r="GL41" s="110" t="str">
        <f t="shared" si="374"/>
        <v>P</v>
      </c>
      <c r="GM41" s="111" t="str">
        <f t="shared" si="155"/>
        <v>N</v>
      </c>
      <c r="GN41" s="109">
        <f t="shared" si="156"/>
        <v>-6</v>
      </c>
      <c r="GO41" s="110" t="str">
        <f t="shared" si="157"/>
        <v>B</v>
      </c>
      <c r="GP41" s="111" t="str">
        <f t="shared" si="158"/>
        <v>Y</v>
      </c>
      <c r="GQ41" s="109">
        <f t="shared" si="159"/>
        <v>2</v>
      </c>
      <c r="GR41" s="110" t="str">
        <f t="shared" si="160"/>
        <v>P</v>
      </c>
      <c r="GS41" s="111" t="str">
        <f t="shared" si="161"/>
        <v>N</v>
      </c>
      <c r="GT41" s="109">
        <f t="shared" si="162"/>
        <v>-2</v>
      </c>
      <c r="GU41" s="110" t="str">
        <f t="shared" si="163"/>
        <v>B</v>
      </c>
      <c r="GV41" s="111" t="str">
        <f t="shared" si="164"/>
        <v>Y</v>
      </c>
      <c r="GW41" s="112">
        <f t="shared" si="165"/>
        <v>6</v>
      </c>
      <c r="GX41" s="110" t="str">
        <f t="shared" si="166"/>
        <v>B</v>
      </c>
      <c r="GY41" s="111" t="str">
        <f t="shared" si="167"/>
        <v>Y</v>
      </c>
      <c r="GZ41" s="109">
        <f t="shared" si="168"/>
        <v>6</v>
      </c>
      <c r="HA41" s="110" t="str">
        <f t="shared" si="169"/>
        <v>B</v>
      </c>
      <c r="HB41" s="111" t="str">
        <f t="shared" si="170"/>
        <v>Y</v>
      </c>
      <c r="HC41" s="109">
        <f t="shared" si="171"/>
        <v>8</v>
      </c>
      <c r="HD41" s="110" t="str">
        <f t="shared" si="172"/>
        <v>P</v>
      </c>
      <c r="HE41" s="111" t="str">
        <f t="shared" si="173"/>
        <v>N</v>
      </c>
      <c r="HF41" s="109">
        <f t="shared" si="174"/>
        <v>-8</v>
      </c>
      <c r="HG41" s="110" t="str">
        <f t="shared" si="175"/>
        <v>B</v>
      </c>
      <c r="HH41" s="111" t="str">
        <f t="shared" si="176"/>
        <v>Y</v>
      </c>
      <c r="HI41" s="109">
        <f t="shared" si="177"/>
        <v>2</v>
      </c>
      <c r="HJ41" s="110" t="str">
        <f t="shared" si="178"/>
        <v>P</v>
      </c>
      <c r="HK41" s="111" t="str">
        <f t="shared" si="179"/>
        <v>N</v>
      </c>
      <c r="HL41" s="109">
        <f t="shared" si="180"/>
        <v>-2</v>
      </c>
      <c r="HM41" s="110" t="str">
        <f t="shared" si="181"/>
        <v>B</v>
      </c>
      <c r="HN41" s="111" t="str">
        <f t="shared" si="182"/>
        <v>Y</v>
      </c>
      <c r="HO41" s="109">
        <f t="shared" si="183"/>
        <v>-8</v>
      </c>
      <c r="HP41" s="110" t="str">
        <f t="shared" si="184"/>
        <v>P</v>
      </c>
      <c r="HQ41" s="111" t="str">
        <f t="shared" si="185"/>
        <v>N</v>
      </c>
      <c r="HR41" s="109">
        <f t="shared" si="186"/>
        <v>8</v>
      </c>
      <c r="HS41" s="110" t="str">
        <f t="shared" si="187"/>
        <v>P</v>
      </c>
      <c r="HT41" s="111" t="str">
        <f t="shared" si="188"/>
        <v>N</v>
      </c>
      <c r="HU41" s="109">
        <f t="shared" si="189"/>
        <v>-10</v>
      </c>
      <c r="HV41" s="110" t="str">
        <f t="shared" si="190"/>
        <v>B</v>
      </c>
      <c r="HW41" s="111" t="str">
        <f t="shared" si="191"/>
        <v>Y</v>
      </c>
      <c r="HX41" s="109">
        <f t="shared" si="192"/>
        <v>10</v>
      </c>
      <c r="HY41" s="110" t="str">
        <f t="shared" si="193"/>
        <v>P</v>
      </c>
      <c r="HZ41" s="111" t="str">
        <f t="shared" si="194"/>
        <v>N</v>
      </c>
      <c r="IA41" s="109">
        <f t="shared" si="195"/>
        <v>-6</v>
      </c>
      <c r="IB41" s="110" t="str">
        <f t="shared" si="196"/>
        <v>B</v>
      </c>
      <c r="IC41" s="111" t="str">
        <f t="shared" si="197"/>
        <v>Y</v>
      </c>
      <c r="ID41" s="109">
        <f t="shared" si="198"/>
        <v>8</v>
      </c>
      <c r="IE41" s="110" t="str">
        <f t="shared" si="199"/>
        <v>B</v>
      </c>
      <c r="IF41" s="111" t="str">
        <f t="shared" si="200"/>
        <v>Y</v>
      </c>
      <c r="IG41" s="109">
        <f t="shared" si="201"/>
        <v>-8</v>
      </c>
      <c r="IH41" s="110" t="str">
        <f t="shared" si="202"/>
        <v>B</v>
      </c>
      <c r="II41" s="111" t="str">
        <f t="shared" si="203"/>
        <v>Y</v>
      </c>
      <c r="IJ41" s="109">
        <f t="shared" si="204"/>
        <v>6</v>
      </c>
      <c r="IK41" s="110" t="str">
        <f t="shared" si="205"/>
        <v>B</v>
      </c>
      <c r="IL41" s="111" t="str">
        <f t="shared" si="206"/>
        <v>Y</v>
      </c>
      <c r="IM41" s="109">
        <f t="shared" si="207"/>
        <v>6</v>
      </c>
      <c r="IN41" s="110" t="str">
        <f t="shared" si="375"/>
        <v>P</v>
      </c>
      <c r="IO41" s="111" t="str">
        <f t="shared" si="208"/>
        <v>N</v>
      </c>
      <c r="IP41" s="109">
        <f t="shared" si="209"/>
        <v>-6</v>
      </c>
      <c r="IQ41" s="110" t="str">
        <f t="shared" si="210"/>
        <v>B</v>
      </c>
      <c r="IR41" s="111" t="str">
        <f t="shared" si="211"/>
        <v>Y</v>
      </c>
      <c r="IS41" s="109">
        <f t="shared" si="212"/>
        <v>2</v>
      </c>
      <c r="IT41" s="110" t="str">
        <f t="shared" si="213"/>
        <v>P</v>
      </c>
      <c r="IU41" s="111" t="str">
        <f t="shared" si="214"/>
        <v>N</v>
      </c>
      <c r="IV41" s="109">
        <f t="shared" si="215"/>
        <v>-2</v>
      </c>
      <c r="IW41" s="110" t="str">
        <f t="shared" si="216"/>
        <v>B</v>
      </c>
      <c r="IX41" s="111" t="str">
        <f t="shared" si="217"/>
        <v>Y</v>
      </c>
      <c r="IY41" s="109">
        <f t="shared" si="218"/>
        <v>6</v>
      </c>
      <c r="IZ41" s="110" t="str">
        <f t="shared" si="219"/>
        <v>B</v>
      </c>
      <c r="JA41" s="111" t="str">
        <f t="shared" si="220"/>
        <v>Y</v>
      </c>
      <c r="JB41" s="109">
        <f t="shared" si="221"/>
        <v>6</v>
      </c>
      <c r="JC41" s="110" t="str">
        <f t="shared" si="222"/>
        <v>B</v>
      </c>
      <c r="JD41" s="111" t="str">
        <f t="shared" si="223"/>
        <v>Y</v>
      </c>
      <c r="JE41" s="109">
        <f t="shared" si="224"/>
        <v>8</v>
      </c>
      <c r="JF41" s="110" t="str">
        <f t="shared" si="225"/>
        <v>P</v>
      </c>
      <c r="JG41" s="111" t="str">
        <f t="shared" si="226"/>
        <v>N</v>
      </c>
      <c r="JH41" s="109">
        <f t="shared" si="227"/>
        <v>-8</v>
      </c>
      <c r="JI41" s="110" t="str">
        <f t="shared" si="228"/>
        <v>B</v>
      </c>
      <c r="JJ41" s="111" t="str">
        <f t="shared" si="229"/>
        <v>Y</v>
      </c>
      <c r="JK41" s="109">
        <f t="shared" si="230"/>
        <v>2</v>
      </c>
      <c r="JL41" s="110" t="str">
        <f t="shared" si="231"/>
        <v>P</v>
      </c>
      <c r="JM41" s="111" t="str">
        <f t="shared" si="232"/>
        <v>N</v>
      </c>
      <c r="JN41" s="109">
        <f t="shared" si="233"/>
        <v>-2</v>
      </c>
      <c r="JO41" s="110" t="str">
        <f t="shared" si="234"/>
        <v>B</v>
      </c>
      <c r="JP41" s="111" t="str">
        <f t="shared" si="235"/>
        <v>Y</v>
      </c>
      <c r="JQ41" s="109">
        <f t="shared" si="236"/>
        <v>-8</v>
      </c>
      <c r="JR41" s="110" t="str">
        <f t="shared" si="237"/>
        <v>P</v>
      </c>
      <c r="JS41" s="111" t="str">
        <f t="shared" si="238"/>
        <v>N</v>
      </c>
      <c r="JT41" s="109">
        <f t="shared" si="239"/>
        <v>8</v>
      </c>
      <c r="JU41" s="110" t="str">
        <f t="shared" si="240"/>
        <v>P</v>
      </c>
      <c r="JV41" s="111" t="str">
        <f t="shared" si="241"/>
        <v>N</v>
      </c>
      <c r="JW41" s="109">
        <f t="shared" si="242"/>
        <v>-10</v>
      </c>
      <c r="JX41" s="110" t="str">
        <f t="shared" si="243"/>
        <v>B</v>
      </c>
      <c r="JY41" s="111" t="str">
        <f t="shared" si="244"/>
        <v>Y</v>
      </c>
      <c r="JZ41" s="109">
        <f t="shared" si="245"/>
        <v>10</v>
      </c>
      <c r="KA41" s="110" t="str">
        <f t="shared" si="246"/>
        <v>P</v>
      </c>
      <c r="KB41" s="111" t="str">
        <f t="shared" si="247"/>
        <v>N</v>
      </c>
      <c r="KC41" s="109">
        <f t="shared" si="248"/>
        <v>-6</v>
      </c>
      <c r="KD41" s="110" t="str">
        <f t="shared" si="376"/>
        <v>B</v>
      </c>
      <c r="KE41" s="111" t="str">
        <f t="shared" si="249"/>
        <v>Y</v>
      </c>
      <c r="KF41" s="109">
        <f t="shared" si="250"/>
        <v>10</v>
      </c>
      <c r="KG41" s="110" t="str">
        <f t="shared" si="251"/>
        <v>B</v>
      </c>
      <c r="KH41" s="111" t="str">
        <f t="shared" si="252"/>
        <v>Y</v>
      </c>
      <c r="KI41" s="109">
        <f t="shared" si="253"/>
        <v>6</v>
      </c>
      <c r="KJ41" s="110" t="s">
        <v>5</v>
      </c>
      <c r="KK41" s="111" t="str">
        <f t="shared" si="254"/>
        <v>N</v>
      </c>
      <c r="KL41" s="109">
        <f t="shared" si="255"/>
        <v>2</v>
      </c>
      <c r="KM41" s="110" t="str">
        <f t="shared" si="256"/>
        <v>B</v>
      </c>
      <c r="KN41" s="111" t="str">
        <f t="shared" si="257"/>
        <v>Y</v>
      </c>
      <c r="KO41" s="109">
        <f t="shared" si="258"/>
        <v>6</v>
      </c>
      <c r="KP41" s="110" t="str">
        <f t="shared" si="377"/>
        <v>P</v>
      </c>
      <c r="KQ41" s="111" t="str">
        <f t="shared" si="259"/>
        <v>N</v>
      </c>
      <c r="KR41" s="109">
        <f t="shared" si="260"/>
        <v>-6</v>
      </c>
      <c r="KS41" s="110" t="str">
        <f t="shared" si="261"/>
        <v>B</v>
      </c>
      <c r="KT41" s="111" t="str">
        <f t="shared" si="262"/>
        <v>Y</v>
      </c>
      <c r="KU41" s="109">
        <f t="shared" si="263"/>
        <v>2</v>
      </c>
      <c r="KV41" s="110" t="str">
        <f t="shared" si="264"/>
        <v>P</v>
      </c>
      <c r="KW41" s="111" t="str">
        <f t="shared" si="265"/>
        <v>N</v>
      </c>
      <c r="KX41" s="109">
        <f t="shared" si="266"/>
        <v>-2</v>
      </c>
      <c r="KY41" s="110" t="str">
        <f t="shared" si="267"/>
        <v>B</v>
      </c>
      <c r="KZ41" s="111" t="str">
        <f t="shared" si="268"/>
        <v>Y</v>
      </c>
      <c r="LA41" s="109">
        <f t="shared" si="269"/>
        <v>6</v>
      </c>
      <c r="LB41" s="110" t="str">
        <f t="shared" si="270"/>
        <v>B</v>
      </c>
      <c r="LC41" s="111" t="str">
        <f t="shared" si="271"/>
        <v>Y</v>
      </c>
      <c r="LD41" s="109">
        <f t="shared" si="272"/>
        <v>6</v>
      </c>
      <c r="LE41" s="110" t="str">
        <f t="shared" si="273"/>
        <v>P</v>
      </c>
      <c r="LF41" s="111" t="str">
        <f t="shared" si="274"/>
        <v>N</v>
      </c>
      <c r="LG41" s="109">
        <f t="shared" si="275"/>
        <v>-8</v>
      </c>
      <c r="LH41" s="110" t="str">
        <f t="shared" si="276"/>
        <v>P</v>
      </c>
      <c r="LI41" s="111" t="str">
        <f t="shared" si="277"/>
        <v>N</v>
      </c>
      <c r="LJ41" s="109">
        <f t="shared" si="278"/>
        <v>-8</v>
      </c>
      <c r="LK41" s="110" t="str">
        <f t="shared" si="279"/>
        <v>P</v>
      </c>
      <c r="LL41" s="111" t="str">
        <f t="shared" si="280"/>
        <v>N</v>
      </c>
      <c r="LM41" s="109">
        <f t="shared" si="281"/>
        <v>-6</v>
      </c>
      <c r="LN41" s="110" t="str">
        <f t="shared" si="282"/>
        <v>P</v>
      </c>
      <c r="LO41" s="111" t="str">
        <f t="shared" si="283"/>
        <v>N</v>
      </c>
      <c r="LP41" s="109">
        <f t="shared" si="284"/>
        <v>-2</v>
      </c>
      <c r="LQ41" s="110" t="str">
        <f t="shared" si="285"/>
        <v>P</v>
      </c>
      <c r="LR41" s="111" t="str">
        <f t="shared" si="286"/>
        <v>N</v>
      </c>
      <c r="LS41" s="109">
        <f t="shared" si="287"/>
        <v>-8</v>
      </c>
      <c r="LT41" s="110" t="str">
        <f t="shared" si="288"/>
        <v>P</v>
      </c>
      <c r="LU41" s="111" t="str">
        <f t="shared" si="289"/>
        <v>N</v>
      </c>
      <c r="LV41" s="109">
        <f t="shared" si="290"/>
        <v>8</v>
      </c>
      <c r="LW41" s="110" t="str">
        <f t="shared" si="291"/>
        <v>B</v>
      </c>
      <c r="LX41" s="111" t="str">
        <f t="shared" si="292"/>
        <v>Y</v>
      </c>
      <c r="LY41" s="109">
        <f t="shared" si="293"/>
        <v>10</v>
      </c>
      <c r="LZ41" s="110" t="str">
        <f t="shared" si="294"/>
        <v>B</v>
      </c>
      <c r="MA41" s="111" t="str">
        <f t="shared" si="295"/>
        <v>Y</v>
      </c>
      <c r="MB41" s="109">
        <f t="shared" si="296"/>
        <v>10</v>
      </c>
      <c r="MC41" s="110" t="str">
        <f t="shared" si="297"/>
        <v>P</v>
      </c>
      <c r="MD41" s="111" t="str">
        <f t="shared" si="298"/>
        <v>N</v>
      </c>
      <c r="ME41" s="109">
        <f t="shared" si="299"/>
        <v>-6</v>
      </c>
      <c r="MF41" s="110" t="str">
        <f t="shared" si="300"/>
        <v>B</v>
      </c>
      <c r="MG41" s="111" t="str">
        <f t="shared" si="301"/>
        <v>Y</v>
      </c>
      <c r="MH41" s="109">
        <f t="shared" si="302"/>
        <v>10</v>
      </c>
      <c r="MI41" s="110" t="str">
        <f t="shared" si="303"/>
        <v>B</v>
      </c>
      <c r="MJ41" s="111" t="str">
        <f t="shared" si="304"/>
        <v>Y</v>
      </c>
      <c r="MK41" s="109">
        <f t="shared" si="305"/>
        <v>6</v>
      </c>
      <c r="ML41" s="110" t="str">
        <f t="shared" si="306"/>
        <v>B</v>
      </c>
      <c r="MM41" s="111" t="str">
        <f t="shared" si="307"/>
        <v>Y</v>
      </c>
      <c r="MN41" s="109">
        <f t="shared" si="308"/>
        <v>10</v>
      </c>
      <c r="MO41" s="110" t="str">
        <f t="shared" si="309"/>
        <v>B</v>
      </c>
      <c r="MP41" s="111" t="str">
        <f t="shared" si="310"/>
        <v>Y</v>
      </c>
      <c r="MQ41" s="109">
        <f t="shared" si="311"/>
        <v>6</v>
      </c>
      <c r="MR41" s="110" t="str">
        <f t="shared" si="378"/>
        <v>P</v>
      </c>
      <c r="MS41" s="111" t="str">
        <f t="shared" si="312"/>
        <v>N</v>
      </c>
      <c r="MT41" s="109">
        <f t="shared" si="313"/>
        <v>-6</v>
      </c>
      <c r="MU41" s="110" t="str">
        <f t="shared" si="314"/>
        <v>B</v>
      </c>
      <c r="MV41" s="111" t="str">
        <f t="shared" si="315"/>
        <v>Y</v>
      </c>
      <c r="MW41" s="109">
        <f t="shared" si="316"/>
        <v>2</v>
      </c>
      <c r="MX41" s="110" t="str">
        <f t="shared" si="317"/>
        <v>P</v>
      </c>
      <c r="MY41" s="111" t="str">
        <f t="shared" si="318"/>
        <v>N</v>
      </c>
      <c r="MZ41" s="109">
        <f t="shared" si="319"/>
        <v>-2</v>
      </c>
      <c r="NA41" s="110" t="str">
        <f t="shared" si="320"/>
        <v>B</v>
      </c>
      <c r="NB41" s="111" t="str">
        <f t="shared" si="321"/>
        <v>Y</v>
      </c>
      <c r="NC41" s="109">
        <f t="shared" si="322"/>
        <v>6</v>
      </c>
      <c r="ND41" s="110" t="str">
        <f t="shared" si="323"/>
        <v>B</v>
      </c>
      <c r="NE41" s="111" t="str">
        <f t="shared" si="324"/>
        <v>Y</v>
      </c>
      <c r="NF41" s="109">
        <f t="shared" si="325"/>
        <v>6</v>
      </c>
      <c r="NG41" s="110" t="str">
        <f t="shared" si="326"/>
        <v>B</v>
      </c>
      <c r="NH41" s="111" t="str">
        <f t="shared" si="327"/>
        <v>Y</v>
      </c>
      <c r="NI41" s="109">
        <f t="shared" si="328"/>
        <v>8</v>
      </c>
      <c r="NJ41" s="110" t="str">
        <f t="shared" si="329"/>
        <v>P</v>
      </c>
      <c r="NK41" s="111" t="str">
        <f t="shared" si="330"/>
        <v>N</v>
      </c>
      <c r="NL41" s="109">
        <f t="shared" si="331"/>
        <v>-2</v>
      </c>
      <c r="NM41" s="110" t="str">
        <f t="shared" si="332"/>
        <v>B</v>
      </c>
      <c r="NN41" s="111" t="str">
        <f t="shared" si="333"/>
        <v>Y</v>
      </c>
      <c r="NO41" s="109">
        <f t="shared" si="379"/>
        <v>-8</v>
      </c>
      <c r="NP41" s="130">
        <f t="shared" si="380"/>
        <v>10</v>
      </c>
      <c r="NQ41" s="131">
        <f t="shared" si="381"/>
        <v>1</v>
      </c>
      <c r="NR41" s="132" t="str">
        <f t="shared" si="382"/>
        <v/>
      </c>
      <c r="NS41" s="331">
        <f t="shared" si="383"/>
        <v>-2</v>
      </c>
      <c r="NT41" s="325">
        <f t="shared" si="384"/>
        <v>2</v>
      </c>
      <c r="NU41" s="325">
        <f t="shared" si="385"/>
        <v>6</v>
      </c>
      <c r="NV41" s="325">
        <f t="shared" si="386"/>
        <v>-6</v>
      </c>
      <c r="NW41" s="325">
        <f t="shared" si="387"/>
        <v>-6</v>
      </c>
      <c r="NX41" s="325">
        <f t="shared" si="388"/>
        <v>2</v>
      </c>
      <c r="NY41" s="325">
        <f t="shared" si="389"/>
        <v>-2</v>
      </c>
      <c r="NZ41" s="325">
        <f t="shared" si="390"/>
        <v>6</v>
      </c>
      <c r="OA41" s="325">
        <f t="shared" si="391"/>
        <v>0</v>
      </c>
      <c r="OB41" s="325" t="str">
        <f t="shared" si="392"/>
        <v>001234</v>
      </c>
      <c r="OC41" s="325">
        <f t="shared" si="393"/>
        <v>-8</v>
      </c>
      <c r="OD41" s="325">
        <f t="shared" si="394"/>
        <v>2</v>
      </c>
      <c r="OE41" s="325">
        <f t="shared" si="395"/>
        <v>-2</v>
      </c>
      <c r="OF41" s="325">
        <f t="shared" si="396"/>
        <v>-8</v>
      </c>
      <c r="OG41" s="325">
        <f t="shared" si="397"/>
        <v>8</v>
      </c>
      <c r="OH41" s="325">
        <f t="shared" si="398"/>
        <v>-10</v>
      </c>
      <c r="OI41" s="325">
        <f t="shared" si="399"/>
        <v>10</v>
      </c>
      <c r="OJ41" s="325">
        <f t="shared" si="400"/>
        <v>0</v>
      </c>
      <c r="OK41" s="326">
        <f t="shared" si="401"/>
        <v>10</v>
      </c>
      <c r="OL41" s="326">
        <f t="shared" si="402"/>
        <v>6</v>
      </c>
      <c r="OM41" s="326">
        <f t="shared" si="403"/>
        <v>-6</v>
      </c>
      <c r="ON41" s="326">
        <f t="shared" si="404"/>
        <v>6</v>
      </c>
      <c r="OO41" s="326">
        <f t="shared" si="405"/>
        <v>-6</v>
      </c>
      <c r="OP41" s="326">
        <f t="shared" si="406"/>
        <v>2</v>
      </c>
      <c r="OQ41" s="326">
        <f t="shared" si="407"/>
        <v>-2</v>
      </c>
      <c r="OR41" s="326">
        <f t="shared" si="408"/>
        <v>6</v>
      </c>
      <c r="OS41" s="326">
        <f t="shared" si="409"/>
        <v>6</v>
      </c>
      <c r="OT41" s="326">
        <f t="shared" si="410"/>
        <v>8</v>
      </c>
      <c r="OU41" s="326">
        <f t="shared" si="411"/>
        <v>-8</v>
      </c>
      <c r="OV41" s="326">
        <f t="shared" si="412"/>
        <v>2</v>
      </c>
      <c r="OW41" s="326">
        <f t="shared" si="413"/>
        <v>-2</v>
      </c>
      <c r="OX41" s="326">
        <f t="shared" si="414"/>
        <v>-8</v>
      </c>
      <c r="OY41" s="326">
        <f t="shared" si="415"/>
        <v>8</v>
      </c>
      <c r="OZ41" s="326">
        <f t="shared" si="416"/>
        <v>-10</v>
      </c>
      <c r="PA41" s="326">
        <f t="shared" si="417"/>
        <v>10</v>
      </c>
      <c r="PB41" s="326">
        <f t="shared" si="418"/>
        <v>-6</v>
      </c>
      <c r="PC41" s="325">
        <f t="shared" si="419"/>
        <v>10</v>
      </c>
      <c r="PD41" s="325">
        <f t="shared" si="420"/>
        <v>6</v>
      </c>
      <c r="PE41" s="325">
        <f t="shared" si="421"/>
        <v>-6</v>
      </c>
      <c r="PF41" s="325">
        <f t="shared" si="422"/>
        <v>2</v>
      </c>
      <c r="PG41" s="325">
        <f t="shared" si="423"/>
        <v>-2</v>
      </c>
      <c r="PH41" s="325">
        <f t="shared" si="424"/>
        <v>6</v>
      </c>
      <c r="PI41" s="325">
        <f t="shared" si="425"/>
        <v>6</v>
      </c>
      <c r="PJ41" s="325">
        <f t="shared" si="426"/>
        <v>8</v>
      </c>
      <c r="PK41" s="325">
        <f t="shared" si="427"/>
        <v>-8</v>
      </c>
      <c r="PL41" s="325">
        <f t="shared" si="428"/>
        <v>2</v>
      </c>
      <c r="PM41" s="325">
        <f t="shared" si="429"/>
        <v>-2</v>
      </c>
      <c r="PN41" s="325">
        <f t="shared" si="430"/>
        <v>-8</v>
      </c>
      <c r="PO41" s="325">
        <f t="shared" si="431"/>
        <v>8</v>
      </c>
      <c r="PP41" s="325">
        <f t="shared" si="432"/>
        <v>-10</v>
      </c>
      <c r="PQ41" s="325">
        <f t="shared" si="433"/>
        <v>10</v>
      </c>
      <c r="PR41" s="325">
        <f t="shared" si="434"/>
        <v>-6</v>
      </c>
      <c r="PS41" s="325">
        <f t="shared" si="435"/>
        <v>8</v>
      </c>
      <c r="PT41" s="325">
        <f t="shared" si="436"/>
        <v>-8</v>
      </c>
      <c r="PU41" s="326">
        <f t="shared" si="437"/>
        <v>6</v>
      </c>
      <c r="PV41" s="326">
        <f t="shared" si="438"/>
        <v>6</v>
      </c>
      <c r="PW41" s="326">
        <f t="shared" si="439"/>
        <v>-6</v>
      </c>
      <c r="PX41" s="326">
        <f t="shared" si="440"/>
        <v>2</v>
      </c>
      <c r="PY41" s="326">
        <f t="shared" si="441"/>
        <v>-2</v>
      </c>
      <c r="PZ41" s="326">
        <f t="shared" si="442"/>
        <v>6</v>
      </c>
      <c r="QA41" s="326">
        <f t="shared" si="443"/>
        <v>6</v>
      </c>
      <c r="QB41" s="326">
        <f t="shared" si="444"/>
        <v>8</v>
      </c>
      <c r="QC41" s="326">
        <f t="shared" si="445"/>
        <v>-8</v>
      </c>
      <c r="QD41" s="326">
        <f t="shared" si="446"/>
        <v>2</v>
      </c>
      <c r="QE41" s="326">
        <f t="shared" si="447"/>
        <v>-2</v>
      </c>
      <c r="QF41" s="326">
        <f t="shared" si="448"/>
        <v>-8</v>
      </c>
      <c r="QG41" s="326">
        <f t="shared" si="449"/>
        <v>8</v>
      </c>
      <c r="QH41" s="326">
        <f t="shared" si="450"/>
        <v>-10</v>
      </c>
      <c r="QI41" s="326">
        <f t="shared" si="451"/>
        <v>10</v>
      </c>
      <c r="QJ41" s="326">
        <f t="shared" si="452"/>
        <v>-6</v>
      </c>
      <c r="QK41" s="326">
        <f t="shared" si="453"/>
        <v>10</v>
      </c>
      <c r="QL41" s="326">
        <f t="shared" si="454"/>
        <v>6</v>
      </c>
      <c r="QM41" s="325">
        <f t="shared" si="455"/>
        <v>2</v>
      </c>
      <c r="QN41" s="325">
        <f t="shared" si="456"/>
        <v>6</v>
      </c>
      <c r="QO41" s="325">
        <f t="shared" si="457"/>
        <v>-6</v>
      </c>
      <c r="QP41" s="325">
        <f t="shared" si="458"/>
        <v>2</v>
      </c>
      <c r="QQ41" s="325">
        <f t="shared" si="459"/>
        <v>-2</v>
      </c>
      <c r="QR41" s="325">
        <f t="shared" si="460"/>
        <v>6</v>
      </c>
      <c r="QS41" s="325">
        <f t="shared" si="461"/>
        <v>6</v>
      </c>
      <c r="QT41" s="325">
        <f t="shared" si="462"/>
        <v>-8</v>
      </c>
      <c r="QU41" s="325">
        <f t="shared" si="463"/>
        <v>-8</v>
      </c>
      <c r="QV41" s="325">
        <f t="shared" si="464"/>
        <v>-6</v>
      </c>
      <c r="QW41" s="325">
        <f t="shared" si="465"/>
        <v>-2</v>
      </c>
      <c r="QX41" s="325">
        <f t="shared" si="466"/>
        <v>0</v>
      </c>
      <c r="QY41" s="325">
        <f t="shared" si="467"/>
        <v>8</v>
      </c>
      <c r="QZ41" s="325">
        <f t="shared" si="468"/>
        <v>10</v>
      </c>
      <c r="RA41" s="325">
        <f t="shared" si="469"/>
        <v>10</v>
      </c>
      <c r="RB41" s="325">
        <f t="shared" si="470"/>
        <v>-6</v>
      </c>
      <c r="RC41" s="325">
        <f t="shared" si="471"/>
        <v>10</v>
      </c>
      <c r="RD41" s="325">
        <f t="shared" si="472"/>
        <v>6</v>
      </c>
      <c r="RE41" s="326">
        <f t="shared" si="473"/>
        <v>10</v>
      </c>
      <c r="RF41" s="326">
        <f t="shared" si="474"/>
        <v>6</v>
      </c>
      <c r="RG41" s="326">
        <f t="shared" si="475"/>
        <v>-6</v>
      </c>
      <c r="RH41" s="326">
        <f t="shared" si="476"/>
        <v>2</v>
      </c>
      <c r="RI41" s="326">
        <f t="shared" si="477"/>
        <v>-2</v>
      </c>
      <c r="RJ41" s="326">
        <f t="shared" si="478"/>
        <v>6</v>
      </c>
      <c r="RK41" s="326">
        <f t="shared" si="479"/>
        <v>6</v>
      </c>
      <c r="RL41" s="326">
        <f t="shared" si="480"/>
        <v>8</v>
      </c>
      <c r="RM41" s="326">
        <f t="shared" si="481"/>
        <v>-2</v>
      </c>
      <c r="RN41" s="332">
        <f t="shared" si="482"/>
        <v>-8</v>
      </c>
      <c r="RO41" s="108">
        <v>41</v>
      </c>
      <c r="RP41" s="112">
        <f t="shared" si="528"/>
        <v>36</v>
      </c>
      <c r="RQ41" s="110" t="str" cm="1">
        <f t="array" ref="RQ41">IFERROR(INDEX($NS$4:$RN$4,_xlfn.AGGREGATE(15,6,COLUMN($NS$4:$RN$4)-COLUMN($NR$1)/($NS41:$RN41=LARGE($NS41:$RN41,1)),COLUMNS($RN$4:$RN$4))),"")</f>
        <v>DX</v>
      </c>
      <c r="RR41" s="110" t="str" cm="1">
        <f t="array" ref="RR41">IFERROR(INDEX($NS$4:$RN$4,_xlfn.AGGREGATE(15,6,COLUMN($NS$4:$RN$4)-COLUMN($NR$1)/($NS41:$RN41=LARGE($NS41:$RN41,2)),COLUMNS($RN$4:$RO$4))),"")</f>
        <v>ED</v>
      </c>
      <c r="RS41" s="110" t="str" cm="1">
        <f t="array" ref="RS41">IFERROR(INDEX($NS$4:$RN$4,_xlfn.AGGREGATE(15,6,COLUMN($NS$4:$RN$4)-COLUMN($NR$1)/($NS41:$RN41=LARGE($NS41:$RN41,3)),COLUMNS($RN$4:$RP$4))),"")</f>
        <v>FZ</v>
      </c>
      <c r="RT41" s="110" t="str" cm="1">
        <f t="array" ref="RT41">IFERROR(INDEX($NS$4:$RN$4,_xlfn.AGGREGATE(15,6,COLUMN($NS$4:$RN$4)-COLUMN($NR$1)/($NS41:$RN41=LARGE($NS41:$RN41,4)),COLUMNS($RN$4:$RQ$4))),"")</f>
        <v>GF</v>
      </c>
      <c r="RU41" s="110" t="str" cm="1">
        <f t="array" ref="RU41">IFERROR(INDEX($NS$4:$RN$4,_xlfn.AGGREGATE(15,6,COLUMN($NS$4:$RN$4)-COLUMN($NR$1)/($NS41:$RN41=LARGE($NS41:$RN41,5)),COLUMNS($RN$4:$RR$4))),"")</f>
        <v>HV</v>
      </c>
      <c r="RV41" s="110" t="str" cm="1">
        <f t="array" ref="RV41">IFERROR(INDEX($NS$4:$RN$4,_xlfn.AGGREGATE(15,6,COLUMN($NS$4:$RN$4)-COLUMN($NR$1)/($NS41:$RN41=LARGE($NS41:$RN41,6)),COLUMNS($RN$4:$RS$4))),"")</f>
        <v>JX</v>
      </c>
      <c r="RW41" s="108" t="str">
        <f t="shared" si="499"/>
        <v/>
      </c>
      <c r="RX41" s="111" t="str">
        <f t="shared" ca="1" si="500"/>
        <v>R</v>
      </c>
      <c r="RY41" s="111" t="e" cm="1">
        <f t="array" aca="1" ref="RY41" ca="1">IF(INDIRECT(VLOOKUP(RY40,General!AC:AE,3,FALSE)&amp;RO40)&gt;0,RY40,RW40)</f>
        <v>#N/A</v>
      </c>
      <c r="RZ41" s="112">
        <f t="shared" ca="1" si="501"/>
        <v>2</v>
      </c>
      <c r="SA41" s="110" t="s">
        <v>45</v>
      </c>
      <c r="SB41" s="111" t="s">
        <v>45</v>
      </c>
      <c r="SC41" s="111" t="s">
        <v>45</v>
      </c>
      <c r="SD41" s="111" t="s">
        <v>45</v>
      </c>
      <c r="SE41" s="111" t="s">
        <v>45</v>
      </c>
      <c r="SF41" s="109" t="s">
        <v>45</v>
      </c>
      <c r="SG41" s="133" t="e">
        <f ca="1">IF(RQ41="",-1,COUNTIF(INDIRECT(SA41&amp;$DN$10):INDIRECT(SA41&amp;RO41),"Y"))</f>
        <v>#REF!</v>
      </c>
      <c r="SH41" s="136" t="e">
        <f ca="1">IF(RR41="",-1,COUNTIF(INDIRECT(SB41&amp;$DN$10):INDIRECT(SB41&amp;RO41),"Y"))</f>
        <v>#REF!</v>
      </c>
      <c r="SI41" s="136" t="e">
        <f ca="1">IF(RS41="",-1,COUNTIF(INDIRECT(SC41&amp;$DN$10):INDIRECT(SC41&amp;RO41),"Y"))</f>
        <v>#REF!</v>
      </c>
      <c r="SJ41" s="134" t="e">
        <f ca="1">IF(RT41="",-1,COUNTIF(INDIRECT(SD41&amp;$DN$10):INDIRECT(SD41&amp;RO41),"Y"))</f>
        <v>#REF!</v>
      </c>
      <c r="SK41" s="138" t="e">
        <f ca="1">IF(RU41="",-1,COUNTIF(INDIRECT(SE41&amp;$DN$10):INDIRECT(SE41&amp;RO41),"Y"))</f>
        <v>#REF!</v>
      </c>
      <c r="SL41" s="138" t="e">
        <f ca="1">IF(RV41="",-1,COUNTIF(INDIRECT(SF41&amp;$DN$10):INDIRECT(SF41&amp;RO41),"Y"))</f>
        <v>#REF!</v>
      </c>
      <c r="SM41" s="110" t="str" cm="1">
        <f t="array" ref="SM41">IFERROR(INDEX($DP$41:$DU$41,_xlfn.AGGREGATE(15,6,COLUMN($DP$41:$DU$41)-COLUMN($DO$41)/($NR$41:$NW$41=MAX($NR$41:$NW$41)),COLUMNS($DP$41:RQ41))),"")</f>
        <v/>
      </c>
      <c r="SN41" s="111" t="str" cm="1">
        <f t="array" ref="SN41">IFERROR(INDEX($DP$41:$DU$41,_xlfn.AGGREGATE(15,6,COLUMN($DP$41:$DU$41)-COLUMN($DO$41)/($NR$41:$NW$41=MAX($NR$41:$NW$41)),COLUMNS($DP$41:RR41))),"")</f>
        <v/>
      </c>
      <c r="SO41" s="111" t="str" cm="1">
        <f t="array" ref="SO41">IFERROR(INDEX($DP$41:$DU$41,_xlfn.AGGREGATE(15,6,COLUMN($DP$41:$DU$41)-COLUMN($DO$41)/($NR$41:$NW$41=MAX($NR$41:$NW$41)),COLUMNS($DP$41:RS41))),"")</f>
        <v/>
      </c>
      <c r="SP41" s="111" t="str" cm="1">
        <f t="array" ref="SP41">IFERROR(INDEX($DP$41:$DU$41,_xlfn.AGGREGATE(15,6,COLUMN($DP$41:$DU$41)-COLUMN($DO$41)/($NR$41:$NW$41=MAX($NR$41:$NW$41)),COLUMNS($DP$41:RT41))),"")</f>
        <v/>
      </c>
      <c r="SQ41" s="111" t="str" cm="1">
        <f t="array" ref="SQ41">IFERROR(INDEX($DP$41:$DU$41,_xlfn.AGGREGATE(15,6,COLUMN($DP$41:$DU$41)-COLUMN($DO$41)/($NR$41:$NW$41=MAX($NR$41:$NW$41)),COLUMNS($DP$41:RU41))),"")</f>
        <v/>
      </c>
      <c r="SR41" s="109" t="str" cm="1">
        <f t="array" ref="SR41">IFERROR(INDEX($DP$41:$DU$41,_xlfn.AGGREGATE(15,6,COLUMN($DP$41:$DU$41)-COLUMN($DO$41)/($NR$41:$NW$41=MAX($NR$41:$NW$41)),COLUMNS($DP$41:RV41))),"")</f>
        <v/>
      </c>
      <c r="SS41" s="114">
        <f t="shared" ca="1" si="485"/>
        <v>6</v>
      </c>
      <c r="ST41" s="112">
        <f t="shared" ca="1" si="502"/>
        <v>2</v>
      </c>
      <c r="SU41" s="137" t="str" cm="1">
        <f t="array" aca="1" ref="SU41" ca="1">INDEX(SM41:SR41,1,ST41)</f>
        <v/>
      </c>
      <c r="SV41" s="110" t="str">
        <f t="shared" ca="1" si="21"/>
        <v>B</v>
      </c>
      <c r="SW41" s="111" t="str">
        <f t="shared" ca="1" si="22"/>
        <v>T</v>
      </c>
      <c r="SX41" s="111" t="str">
        <f t="shared" si="23"/>
        <v>C</v>
      </c>
      <c r="SY41" s="111" t="str">
        <f t="shared" ca="1" si="12"/>
        <v>BWL4W</v>
      </c>
      <c r="SZ41" s="111" t="str">
        <f t="shared" ca="1" si="13"/>
        <v>41</v>
      </c>
      <c r="TA41" s="111" t="str">
        <f t="shared" si="14"/>
        <v>00</v>
      </c>
      <c r="TB41" s="114" t="str">
        <f t="shared" si="334"/>
        <v/>
      </c>
      <c r="TC41" s="114" t="str">
        <f t="shared" si="335"/>
        <v/>
      </c>
      <c r="TD41" s="114" t="str">
        <f t="shared" si="336"/>
        <v/>
      </c>
      <c r="TE41" s="114" t="str">
        <f t="shared" si="337"/>
        <v/>
      </c>
      <c r="TF41" s="114" t="str">
        <f t="shared" si="338"/>
        <v/>
      </c>
      <c r="TG41" s="114" t="str">
        <f t="shared" si="339"/>
        <v/>
      </c>
      <c r="TH41" s="114" t="e">
        <f t="shared" ca="1" si="340"/>
        <v>#VALUE!</v>
      </c>
      <c r="TI41" s="114">
        <f t="shared" ca="1" si="341"/>
        <v>8</v>
      </c>
      <c r="TJ41" s="110">
        <f t="shared" si="560"/>
        <v>-2</v>
      </c>
      <c r="TK41" s="111">
        <f>IF(CC41="",0,IFERROR(VLOOKUP(CC36&amp;CC37&amp;CC38&amp;CC39&amp;CC40&amp;CC41,General!I:J,2,FALSE),0))</f>
        <v>1</v>
      </c>
      <c r="TL41" s="111">
        <f>IF(CF41="",0,IFERROR(VLOOKUP(CF36&amp;CF37&amp;CF38&amp;CF39&amp;CF40&amp;CF41,General!I:J,2,FALSE),0))</f>
        <v>-1</v>
      </c>
      <c r="TM41" s="111">
        <f>IF(CI41="",0,IFERROR(VLOOKUP(CI36&amp;CI37&amp;CI38&amp;CI39&amp;CI40&amp;CI41,General!I:J,2,FALSE),0))</f>
        <v>1</v>
      </c>
      <c r="TN41" s="111">
        <f>IF(CL41="",0,IFERROR(VLOOKUP(CL36&amp;CL37&amp;CL38&amp;CL39&amp;CL40&amp;CL41,General!I:J,2,FALSE),0))</f>
        <v>-1</v>
      </c>
      <c r="TO41" s="111">
        <f>IF(CO41="",0,IFERROR(VLOOKUP(CO36&amp;CO37&amp;CO38&amp;CO39&amp;CO40&amp;CO41,General!I:J,2,FALSE),0))</f>
        <v>-1</v>
      </c>
      <c r="TP41" s="111">
        <f>IF(CR41="",0,IFERROR(VLOOKUP(CR36&amp;CR37&amp;CR38&amp;CR39&amp;CR40&amp;CR41,General!I:J,2,FALSE),0))</f>
        <v>1</v>
      </c>
      <c r="TQ41" s="111">
        <f>IF(CU41="",0,IFERROR(VLOOKUP(CU36&amp;CU37&amp;CU38&amp;CU39&amp;CU40&amp;CU41,General!I:J,2,FALSE),0))</f>
        <v>-1</v>
      </c>
      <c r="TR41" s="111">
        <f>IF(CX41="",0,IFERROR(VLOOKUP(CX36&amp;CX37&amp;CX38&amp;CX39&amp;CX40&amp;CX41,General!I:J,2,FALSE),0))</f>
        <v>1</v>
      </c>
      <c r="TS41" s="111">
        <f>IF(DA41="",0,IFERROR(VLOOKUP(DA36&amp;DA37&amp;DA38&amp;DA39&amp;DA40&amp;DA41,General!I:J,2,FALSE),0))</f>
        <v>1</v>
      </c>
      <c r="TT41" s="111">
        <f>IF(DD41="",0,IFERROR(VLOOKUP(DD36&amp;DD37&amp;DD38&amp;DD39&amp;DD40&amp;DD41,General!I:J,2,FALSE),0))</f>
        <v>1</v>
      </c>
      <c r="TU41" s="111">
        <f>IF(DG41="",0,IFERROR(VLOOKUP(DG36&amp;DG37&amp;DG38&amp;DG39&amp;DG40&amp;DG41,General!I:J,2,FALSE),0))</f>
        <v>-1</v>
      </c>
      <c r="TV41" s="111">
        <f>IF(DJ41="",0,IFERROR(VLOOKUP(DJ36&amp;DJ37&amp;DJ38&amp;DJ39&amp;DJ40&amp;DJ41,General!I:J,2,FALSE),0))</f>
        <v>1</v>
      </c>
      <c r="TW41" s="111">
        <f>IF(DM41="",0,IFERROR(VLOOKUP(DM36&amp;DM37&amp;DM38&amp;DM39&amp;DM40&amp;DM41,General!I:J,2,FALSE),0))</f>
        <v>-1</v>
      </c>
      <c r="TX41" s="111">
        <f>IF(DP41="",0,IFERROR(VLOOKUP(DP36&amp;DP37&amp;DP38&amp;DP39&amp;DP40&amp;DP41,General!I:J,2,FALSE),0))</f>
        <v>1</v>
      </c>
      <c r="TY41" s="111">
        <f>IF(DS41="",0,IFERROR(VLOOKUP(DS36&amp;DS37&amp;DS38&amp;DS39&amp;DS40&amp;DS41,General!I:J,2,FALSE),0))</f>
        <v>-1</v>
      </c>
      <c r="TZ41" s="111">
        <f>IF(DV41="",0,IFERROR(VLOOKUP(DV36&amp;DV37&amp;DV38&amp;DV39&amp;DV40&amp;DV41,General!I:J,2,FALSE),0))</f>
        <v>-1</v>
      </c>
      <c r="UA41" s="111">
        <f>IF(DY41="",0,IFERROR(VLOOKUP(DY36&amp;DY37&amp;DY38&amp;DY39&amp;DY40&amp;DY41,General!I:J,2,FALSE),0))</f>
        <v>1</v>
      </c>
      <c r="UB41" s="111">
        <f>IF(EE41="",0,IFERROR(VLOOKUP(EE36&amp;EE37&amp;EE38&amp;EE39&amp;EE40&amp;EE41,General!I:J,2,FALSE),0))</f>
        <v>1</v>
      </c>
      <c r="UC41" s="111">
        <f>IF(EH41="",0,IFERROR(VLOOKUP(EH36&amp;EH37&amp;EH38&amp;EH39&amp;EH40&amp;EH41,General!I:J,2,FALSE),0))</f>
        <v>1</v>
      </c>
      <c r="UD41" s="111">
        <f>IF(EK41="",0,IFERROR(VLOOKUP(EK36&amp;EK37&amp;EK38&amp;EK39&amp;EK40&amp;EK41,General!I:J,2,FALSE),0))</f>
        <v>-1</v>
      </c>
      <c r="UE41" s="111">
        <f>IF(EN41="",0,IFERROR(VLOOKUP(EN36&amp;EN37&amp;EN38&amp;EN39&amp;EN40&amp;EN41,General!I:J,2,FALSE),0))</f>
        <v>1</v>
      </c>
      <c r="UF41" s="111">
        <f>IF(EQ41="",0,IFERROR(VLOOKUP(EQ36&amp;EQ37&amp;EQ38&amp;EQ39&amp;EQ40&amp;EQ41,General!I:J,2,FALSE),0))</f>
        <v>-1</v>
      </c>
      <c r="UG41" s="111">
        <f>IF(ET41="",0,IFERROR(VLOOKUP(ET36&amp;ET37&amp;ET38&amp;ET39&amp;ET40&amp;ET41,General!I:J,2,FALSE),0))</f>
        <v>1</v>
      </c>
      <c r="UH41" s="111">
        <f>IF(EW41="",0,IFERROR(VLOOKUP(EW36&amp;EW37&amp;EW38&amp;EW39&amp;EW40&amp;EW41,General!I:J,2,FALSE),0))</f>
        <v>-1</v>
      </c>
      <c r="UI41" s="111">
        <f>IF(EZ41="",0,IFERROR(VLOOKUP(EZ36&amp;EZ37&amp;EZ38&amp;EZ39&amp;EZ40&amp;EZ41,General!I:J,2,FALSE),0))</f>
        <v>1</v>
      </c>
      <c r="UJ41" s="111">
        <f>IF(FC41="",0,IFERROR(VLOOKUP(FC36&amp;FC37&amp;FC38&amp;FC39&amp;FC40&amp;FC41,General!I:J,2,FALSE),0))</f>
        <v>1</v>
      </c>
      <c r="UK41" s="111">
        <f>IF(FF41="",0,IFERROR(VLOOKUP(FF36&amp;FF37&amp;FF38&amp;FF39&amp;FF40&amp;FF41,General!I:J,2,FALSE),0))</f>
        <v>1</v>
      </c>
      <c r="UL41" s="111">
        <f>IF(FI41="",0,IFERROR(VLOOKUP(FI36&amp;FI37&amp;FI38&amp;FI39&amp;FI40&amp;FI41,General!I:J,2,FALSE),0))</f>
        <v>-1</v>
      </c>
      <c r="UM41" s="111">
        <f>IF(FL41="",0,IFERROR(VLOOKUP(FL36&amp;FL37&amp;FL38&amp;FL39&amp;FL40&amp;FL41,General!I:J,2,FALSE),0))</f>
        <v>1</v>
      </c>
      <c r="UN41" s="111">
        <f>IF(FO41="",0,IFERROR(VLOOKUP(FO36&amp;FO37&amp;FO38&amp;FO39&amp;FO40&amp;FO41,General!I:J,2,FALSE),0))</f>
        <v>-1</v>
      </c>
      <c r="UO41" s="111">
        <f>IF(FR41="",0,IFERROR(VLOOKUP(FR36&amp;FR37&amp;FR38&amp;FR39&amp;FR40&amp;FR41,General!I:J,2,FALSE),0))</f>
        <v>1</v>
      </c>
      <c r="UP41" s="111">
        <f>IF(FU41="",0,IFERROR(VLOOKUP(FU36&amp;FU37&amp;FU38&amp;FU39&amp;FU40&amp;FU41,General!I:J,2,FALSE),0))</f>
        <v>-1</v>
      </c>
      <c r="UQ41" s="111">
        <f>IF(FX41="",0,IFERROR(VLOOKUP(FX36&amp;FX37&amp;FX38&amp;FX39&amp;FX40&amp;FX41,General!I:J,2,FALSE),0))</f>
        <v>-1</v>
      </c>
      <c r="UR41" s="111">
        <f>IF(GA41="",0,IFERROR(VLOOKUP(GA36&amp;GA37&amp;GA38&amp;GA39&amp;GA40&amp;GA41,General!I:J,2,FALSE),0))</f>
        <v>1</v>
      </c>
      <c r="US41" s="111">
        <f>IF(GD41="",0,IFERROR(VLOOKUP(GD36&amp;GD37&amp;GD38&amp;GD39&amp;GD40&amp;GD41,General!I:J,2,FALSE),0))</f>
        <v>-1</v>
      </c>
      <c r="UT41" s="111">
        <f>IF(GG41="",0,IFERROR(VLOOKUP(GG36&amp;GG37&amp;GG38&amp;GG39&amp;GG40&amp;GG41,General!I:J,2,FALSE),0))</f>
        <v>1</v>
      </c>
      <c r="UU41" s="111">
        <f>IF(GJ41="",0,IFERROR(VLOOKUP(GJ36&amp;GJ37&amp;GJ38&amp;GJ39&amp;GJ40&amp;GJ41,General!I:J,2,FALSE),0))</f>
        <v>1</v>
      </c>
      <c r="UV41" s="111">
        <f>IF(GM41="",0,IFERROR(VLOOKUP(GM36&amp;GM37&amp;GM38&amp;GM39&amp;GM40&amp;GM41,General!I:J,2,FALSE),0))</f>
        <v>-1</v>
      </c>
      <c r="UW41" s="111">
        <f>IF(GP41="",0,IFERROR(VLOOKUP(GP36&amp;GP37&amp;GP38&amp;GP39&amp;GP40&amp;GP41,General!I:J,2,FALSE),0))</f>
        <v>1</v>
      </c>
      <c r="UX41" s="111">
        <f>IF(GS41="",0,IFERROR(VLOOKUP(GS36&amp;GS37&amp;GS38&amp;GS39&amp;GS40&amp;GS41,General!I:J,2,FALSE),0))</f>
        <v>-1</v>
      </c>
      <c r="UY41" s="111">
        <f>IF(GV41="",0,IFERROR(VLOOKUP(GV36&amp;GV37&amp;GV38&amp;GV39&amp;GV40&amp;GV41,General!I:J,2,FALSE),0))</f>
        <v>1</v>
      </c>
      <c r="UZ41" s="111">
        <f>IF(GY41="",0,IFERROR(VLOOKUP(GY36&amp;GY37&amp;GY38&amp;GY39&amp;GY40&amp;GY41,General!I:J,2,FALSE),0))</f>
        <v>1</v>
      </c>
      <c r="VA41" s="111">
        <f>IF(HB41="",0,IFERROR(VLOOKUP(HB36&amp;HB37&amp;HB38&amp;HB39&amp;HB40&amp;HB41,General!I:J,2,FALSE),0))</f>
        <v>1</v>
      </c>
      <c r="VB41" s="111">
        <f>IF(HE41="",0,IFERROR(VLOOKUP(HE36&amp;HE37&amp;HE38&amp;HE39&amp;HE40&amp;HE41,General!I:J,2,FALSE),0))</f>
        <v>-1</v>
      </c>
      <c r="VC41" s="111">
        <f>IF(HH41="",0,IFERROR(VLOOKUP(HH36&amp;HH37&amp;HH38&amp;HH39&amp;HH40&amp;HH41,General!I:J,2,FALSE),0))</f>
        <v>1</v>
      </c>
      <c r="VD41" s="111">
        <f>IF(HK41="",0,IFERROR(VLOOKUP(HK36&amp;HK37&amp;HK38&amp;HK39&amp;HK40&amp;HK41,General!I:J,2,FALSE),0))</f>
        <v>-1</v>
      </c>
      <c r="VE41" s="111">
        <f>IF(HN41="",0,IFERROR(VLOOKUP(HN36&amp;HN37&amp;HN38&amp;HN39&amp;HN40&amp;HN41,General!I:J,2,FALSE),0))</f>
        <v>1</v>
      </c>
      <c r="VF41" s="111">
        <f>IF(HQ41="",0,IFERROR(VLOOKUP(HQ36&amp;HQ37&amp;HQ38&amp;HQ39&amp;HQ40&amp;HQ41,General!I:J,2,FALSE),0))</f>
        <v>-1</v>
      </c>
      <c r="VG41" s="111">
        <f>IF(HT41="",0,IFERROR(VLOOKUP(HT36&amp;HT37&amp;HT38&amp;HT39&amp;HT40&amp;HT41,General!I:J,2,FALSE),0))</f>
        <v>-1</v>
      </c>
      <c r="VH41" s="111">
        <f>IF(HW41="",0,IFERROR(VLOOKUP(HW36&amp;HW37&amp;HW38&amp;HW39&amp;HW40&amp;HW41,General!I:J,2,FALSE),0))</f>
        <v>1</v>
      </c>
      <c r="VI41" s="111">
        <f>IF(HZ41="",0,IFERROR(VLOOKUP(HZ36&amp;HZ37&amp;HZ38&amp;HZ39&amp;HZ40&amp;HZ41,General!I:J,2,FALSE),0))</f>
        <v>-1</v>
      </c>
      <c r="VJ41" s="111">
        <f>IF(FF41="",0,IFERROR(VLOOKUP(FF36&amp;FF37&amp;FF38&amp;FF39&amp;FF40&amp;FF41,General!I:J,2,FALSE),0))</f>
        <v>1</v>
      </c>
      <c r="VK41" s="111">
        <f>IF(FI41="",0,IFERROR(VLOOKUP(FI36&amp;FI37&amp;FI38&amp;FI39&amp;FI40&amp;FI41,General!I:J,2,FALSE),0))</f>
        <v>-1</v>
      </c>
      <c r="VL41" s="111">
        <f>IF(II41="",0,IFERROR(VLOOKUP(II36&amp;II37&amp;II38&amp;II39&amp;II40&amp;II41,General!I:J,2,FALSE),0))</f>
        <v>1</v>
      </c>
      <c r="VM41" s="111">
        <f>IF(IL41="",0,IFERROR(VLOOKUP(IL36&amp;IL37&amp;IL38&amp;IL39&amp;IL40&amp;IL41,General!I:J,2,FALSE),0))</f>
        <v>1</v>
      </c>
      <c r="VN41" s="111">
        <f>IF(IO41="",0,IFERROR(VLOOKUP(IO36&amp;IO37&amp;IO38&amp;IO39&amp;IO40&amp;IO41,General!I:J,2,FALSE),0))</f>
        <v>-1</v>
      </c>
      <c r="VO41" s="111">
        <f>IF(IR41="",0,IFERROR(VLOOKUP(IR36&amp;IR37&amp;IR38&amp;IR39&amp;IR40&amp;IR41,General!I:J,2,FALSE),0))</f>
        <v>1</v>
      </c>
      <c r="VP41" s="111">
        <f>IF(IU41="",0,IFERROR(VLOOKUP(IU36&amp;IU37&amp;IU38&amp;IU39&amp;IU40&amp;IU41,General!I:J,2,FALSE),0))</f>
        <v>-1</v>
      </c>
      <c r="VQ41" s="111">
        <f>IF(IX41="",0,IFERROR(VLOOKUP(IX36&amp;IX37&amp;IX38&amp;IX39&amp;IX40&amp;IX41,General!I:J,2,FALSE),0))</f>
        <v>1</v>
      </c>
      <c r="VR41" s="111">
        <f>IF(JA41="",0,IFERROR(VLOOKUP(JA36&amp;JA37&amp;JA38&amp;JA39&amp;JA40&amp;JA41,General!I:J,2,FALSE),0))</f>
        <v>1</v>
      </c>
      <c r="VS41" s="111">
        <f>IF(JD41="",0,IFERROR(VLOOKUP(JD36&amp;JD37&amp;JD38&amp;JD39&amp;JD40&amp;JD41,General!I:J,2,FALSE),0))</f>
        <v>1</v>
      </c>
      <c r="VT41" s="111">
        <f>IF(JG41="",0,IFERROR(VLOOKUP(JG36&amp;JG37&amp;JG38&amp;JG39&amp;JG40&amp;JG41,General!I:J,2,FALSE),0))</f>
        <v>-1</v>
      </c>
      <c r="VU41" s="111">
        <f>IF(JJ41="",0,IFERROR(VLOOKUP(JJ36&amp;JJ37&amp;JJ38&amp;JJ39&amp;JJ40&amp;JJ41,General!I:J,2,FALSE),0))</f>
        <v>1</v>
      </c>
      <c r="VV41" s="111">
        <f>IF(JM41="",0,IFERROR(VLOOKUP(JM36&amp;JM37&amp;JM38&amp;JM39&amp;JM40&amp;JM41,General!I:J,2,FALSE),0))</f>
        <v>-1</v>
      </c>
      <c r="VW41" s="111">
        <f>IF(JP41="",0,IFERROR(VLOOKUP(JP36&amp;JP37&amp;JP38&amp;JP39&amp;JP40&amp;JP41,General!I:J,2,FALSE),0))</f>
        <v>1</v>
      </c>
      <c r="VX41" s="111">
        <f>IF(JS41="",0,IFERROR(VLOOKUP(JS36&amp;JS37&amp;JS38&amp;JS39&amp;JS40&amp;JS41,General!I:J,2,FALSE),0))</f>
        <v>-1</v>
      </c>
      <c r="VY41" s="111">
        <f>IF(JV41="",0,IFERROR(VLOOKUP(JV36&amp;JV37&amp;JV38&amp;JV39&amp;JV40&amp;JV41,General!I:J,2,FALSE),0))</f>
        <v>-1</v>
      </c>
      <c r="VZ41" s="111">
        <f>IF(JY41="",0,IFERROR(VLOOKUP(JY36&amp;JY37&amp;JY38&amp;JY39&amp;JY40&amp;JY41,General!I:J,2,FALSE),0))</f>
        <v>1</v>
      </c>
      <c r="WA41" s="111">
        <f>IF(KB41="",0,IFERROR(VLOOKUP(KB36&amp;KB37&amp;KB38&amp;KB39&amp;KB40&amp;KB41,General!I:J,2,FALSE),0))</f>
        <v>-1</v>
      </c>
      <c r="WB41" s="111">
        <f>IF(KE41="",0,IFERROR(VLOOKUP(KE36&amp;KE37&amp;KE38&amp;KE39&amp;KE40&amp;KE41,General!I:J,2,FALSE),0))</f>
        <v>1</v>
      </c>
      <c r="WC41" s="111">
        <f>IF(KH41="",0,IFERROR(VLOOKUP(KH36&amp;KH37&amp;KH38&amp;KH39&amp;KH40&amp;KH41,General!I:J,2,FALSE),0))</f>
        <v>1</v>
      </c>
      <c r="WD41" s="111">
        <f>IF(KK41="",0,IFERROR(VLOOKUP(KK36&amp;KK37&amp;KK38&amp;KK39&amp;KK40&amp;KK41,General!I:J,2,FALSE),0))</f>
        <v>-1</v>
      </c>
      <c r="WE41" s="111">
        <f>IF(KN41="",0,IFERROR(VLOOKUP(KN36&amp;KN37&amp;KN38&amp;KN39&amp;KN40&amp;KN41,General!I:J,2,FALSE),0))</f>
        <v>1</v>
      </c>
      <c r="WF41" s="111">
        <f>IF(KQ41="",0,IFERROR(VLOOKUP(KQ36&amp;KQ37&amp;KQ38&amp;KQ39&amp;KQ40&amp;KQ41,General!I:J,2,FALSE),0))</f>
        <v>-1</v>
      </c>
      <c r="WG41" s="111">
        <f>IF(KT41="",0,IFERROR(VLOOKUP(KT36&amp;KT37&amp;KT38&amp;KT39&amp;KT40&amp;KT41,General!I:J,2,FALSE),0))</f>
        <v>1</v>
      </c>
      <c r="WH41" s="111">
        <f>IF(KW41="",0,IFERROR(VLOOKUP(KW36&amp;KW37&amp;KW38&amp;KW39&amp;KW40&amp;KW41,General!I:J,2,FALSE),0))</f>
        <v>-1</v>
      </c>
      <c r="WI41" s="111">
        <f>IF(KZ41="",0,IFERROR(VLOOKUP(KZ36&amp;KZ37&amp;KZ38&amp;KZ39&amp;KZ40&amp;KZ41,General!I:J,2,FALSE),0))</f>
        <v>1</v>
      </c>
      <c r="WJ41" s="111">
        <f>IF(LC41="",0,IFERROR(VLOOKUP(LC36&amp;LC37&amp;LC38&amp;LC39&amp;LC40&amp;LC41,General!I:J,2,FALSE),0))</f>
        <v>1</v>
      </c>
      <c r="WK41" s="111">
        <f>IF(LF41="",0,IFERROR(VLOOKUP(LF36&amp;LF37&amp;LF38&amp;LF39&amp;LF40&amp;LF41,General!I:J,2,FALSE),0))</f>
        <v>-1</v>
      </c>
      <c r="WL41" s="111">
        <f>IF(LI41="",0,IFERROR(VLOOKUP(LI36&amp;LI37&amp;LI38&amp;LI39&amp;LI40&amp;LI41,General!I:J,2,FALSE),0))</f>
        <v>-1</v>
      </c>
      <c r="WM41" s="111">
        <f>IF(LL41="",0,IFERROR(VLOOKUP(LL36&amp;LL37&amp;LL38&amp;LL39&amp;LL40&amp;LL41,General!I:J,2,FALSE),0))</f>
        <v>-1</v>
      </c>
      <c r="WN41" s="111">
        <f>IF(LO41="",0,IFERROR(VLOOKUP(LO36&amp;LO37&amp;LO38&amp;LO39&amp;LO40&amp;LO41,General!I:J,2,FALSE),0))</f>
        <v>-1</v>
      </c>
      <c r="WO41" s="111">
        <f>IF(LR41="",0,IFERROR(VLOOKUP(LR36&amp;LR37&amp;LR38&amp;LR39&amp;LR40&amp;LR41,General!I:J,2,FALSE),0))</f>
        <v>-1</v>
      </c>
      <c r="WP41" s="111">
        <f>IF(LU41="",0,IFERROR(VLOOKUP(LU36&amp;LU37&amp;LU38&amp;LU39&amp;LU40&amp;LU41,General!I:J,2,FALSE),0))</f>
        <v>-1</v>
      </c>
      <c r="WQ41" s="111">
        <f>IF(LX41="",0,IFERROR(VLOOKUP(LX36&amp;LX37&amp;LX38&amp;LX39&amp;LX40&amp;LX41,General!I:J,2,FALSE),0))</f>
        <v>1</v>
      </c>
      <c r="WR41" s="111">
        <f>IF(MA41="",0,IFERROR(VLOOKUP(MA36&amp;MA37&amp;MA38&amp;MA39&amp;MA40&amp;MA41,General!I:J,2,FALSE),0))</f>
        <v>1</v>
      </c>
      <c r="WS41" s="111">
        <f>IF(MD41="",0,IFERROR(VLOOKUP(MD36&amp;MD37&amp;MD38&amp;MD39&amp;MD40&amp;MD41,General!I:J,2,FALSE),0))</f>
        <v>-1</v>
      </c>
      <c r="WT41" s="111">
        <f>IF(MG41="",0,IFERROR(VLOOKUP(MG36&amp;MG37&amp;MG38&amp;MG39&amp;MG40&amp;MG41,General!I:J,2,FALSE),0))</f>
        <v>1</v>
      </c>
      <c r="WU41" s="111">
        <f>IF(MJ41="",0,IFERROR(VLOOKUP(MJ36&amp;MJ37&amp;MJ38&amp;MJ39&amp;MJ40&amp;MJ41,General!I:J,2,FALSE),0))</f>
        <v>1</v>
      </c>
      <c r="WV41" s="111">
        <f>IF(MM41="",0,IFERROR(VLOOKUP(MM36&amp;MM37&amp;MM38&amp;MM39&amp;MM40&amp;MM41,General!I:J,2,FALSE),0))</f>
        <v>1</v>
      </c>
      <c r="WW41" s="111">
        <f>IF(MP41="",0,IFERROR(VLOOKUP(MP36&amp;MP37&amp;MP38&amp;MP39&amp;MP40&amp;MP41,General!I:J,2,FALSE),0))</f>
        <v>1</v>
      </c>
      <c r="WX41" s="111">
        <f>IF(MS41="",0,IFERROR(VLOOKUP(MS36&amp;MS37&amp;MS38&amp;MS39&amp;MS40&amp;MS41,General!I:J,2,FALSE),0))</f>
        <v>-1</v>
      </c>
      <c r="WY41" s="111">
        <f>IF(MV41="",0,IFERROR(VLOOKUP(MV36&amp;MV37&amp;MV38&amp;MV39&amp;MV40&amp;MV41,General!I:J,2,FALSE),0))</f>
        <v>1</v>
      </c>
      <c r="WZ41" s="111">
        <f>IF(MY41="",0,IFERROR(VLOOKUP(MY36&amp;MY37&amp;MY38&amp;MY39&amp;MY40&amp;MY41,General!I:J,2,FALSE),0))</f>
        <v>-1</v>
      </c>
      <c r="XA41" s="111">
        <f>IF(NB41="",0,IFERROR(VLOOKUP(NB36&amp;NB37&amp;NB38&amp;NB39&amp;NB40&amp;NB41,General!I:J,2,FALSE),0))</f>
        <v>1</v>
      </c>
      <c r="XB41" s="111">
        <f>IF(NE41="",0,IFERROR(VLOOKUP(NE36&amp;NE37&amp;NE38&amp;NE39&amp;NE40&amp;NE41,General!I:J,2,FALSE),0))</f>
        <v>1</v>
      </c>
      <c r="XC41" s="111">
        <f>IF(NH41="",0,IFERROR(VLOOKUP(NH36&amp;NH37&amp;NH38&amp;NH39&amp;NH40&amp;NH41,General!I:J,2,FALSE),0))</f>
        <v>1</v>
      </c>
      <c r="XD41" s="111">
        <f>IF(NK41="",0,IFERROR(VLOOKUP(NK36&amp;NK37&amp;NK38&amp;NK39&amp;NK40&amp;NK41,General!I:J,2,FALSE),0))</f>
        <v>-1</v>
      </c>
      <c r="XE41" s="109">
        <f>IF(NN41="",0,IFERROR(VLOOKUP(NN36&amp;NN37&amp;NN38&amp;NN39&amp;NN40&amp;NN41,General!I:J,2,FALSE),0))</f>
        <v>1</v>
      </c>
      <c r="XF41" s="155">
        <f>IF(EB41="",0,IFERROR(VLOOKUP(EB36&amp;EB37&amp;EB38&amp;EB39&amp;EB40&amp;EB41,General!I:J,2,FALSE),0))</f>
        <v>-1</v>
      </c>
      <c r="XG41" s="109">
        <v>0</v>
      </c>
      <c r="XH41" s="114" t="str">
        <f t="shared" si="486"/>
        <v/>
      </c>
      <c r="XI41" s="114" t="str">
        <f t="shared" ca="1" si="342"/>
        <v>N</v>
      </c>
      <c r="XJ41" s="114" t="str">
        <f t="shared" ca="1" si="343"/>
        <v>N</v>
      </c>
      <c r="XK41" s="114" t="str">
        <f t="shared" si="344"/>
        <v>N</v>
      </c>
      <c r="XL41" s="114" t="str">
        <f t="shared" si="345"/>
        <v/>
      </c>
      <c r="XM41" s="150" t="str">
        <f t="shared" si="346"/>
        <v/>
      </c>
      <c r="XN41" s="114" t="str">
        <f t="shared" si="347"/>
        <v/>
      </c>
      <c r="XO41" s="114" t="str">
        <f t="shared" si="348"/>
        <v/>
      </c>
      <c r="XP41" s="114" t="str">
        <f t="shared" si="349"/>
        <v/>
      </c>
      <c r="XQ41" s="114" t="str">
        <f t="shared" si="350"/>
        <v/>
      </c>
      <c r="XR41" s="114" t="str">
        <f t="shared" si="351"/>
        <v/>
      </c>
      <c r="XS41" s="114" t="str">
        <f t="shared" si="557"/>
        <v/>
      </c>
      <c r="XT41" s="114">
        <f t="shared" si="558"/>
        <v>5</v>
      </c>
      <c r="XU41" s="114" t="str">
        <f t="shared" si="540"/>
        <v>50000</v>
      </c>
      <c r="XV41" s="114" t="str">
        <f t="shared" si="540"/>
        <v>01234</v>
      </c>
      <c r="XW41" s="114" t="str">
        <f t="shared" si="487"/>
        <v>450000</v>
      </c>
      <c r="XX41" s="114" t="str">
        <f t="shared" si="487"/>
        <v>001234</v>
      </c>
      <c r="XY41" s="114" t="str">
        <f t="shared" si="488"/>
        <v>B</v>
      </c>
      <c r="XZ41" s="114" t="str">
        <f t="shared" si="489"/>
        <v>B</v>
      </c>
      <c r="YA41" s="114" t="str">
        <f t="shared" ca="1" si="353"/>
        <v>L4W</v>
      </c>
      <c r="YB41" s="114" t="str">
        <f t="shared" ca="1" si="354"/>
        <v/>
      </c>
      <c r="YC41" s="114" t="str">
        <f t="shared" ca="1" si="355"/>
        <v>1</v>
      </c>
      <c r="YD41" s="114" t="str">
        <f t="shared" ca="1" si="356"/>
        <v/>
      </c>
      <c r="YE41" s="114" t="str">
        <f t="shared" si="357"/>
        <v>0</v>
      </c>
      <c r="YF41" s="114" t="str">
        <f t="shared" si="358"/>
        <v/>
      </c>
      <c r="YG41" s="114" t="str">
        <f t="shared" ca="1" si="490"/>
        <v/>
      </c>
      <c r="YH41" s="114" t="str">
        <f t="shared" ca="1" si="491"/>
        <v/>
      </c>
      <c r="YI41" s="114" t="str">
        <f t="shared" si="492"/>
        <v/>
      </c>
      <c r="YJ41" s="114" t="str">
        <f t="shared" si="359"/>
        <v/>
      </c>
      <c r="YK41" s="114"/>
      <c r="YL41" s="114">
        <v>0</v>
      </c>
      <c r="YM41" s="114">
        <v>0</v>
      </c>
      <c r="YN41" s="114">
        <v>0</v>
      </c>
      <c r="YO41" s="114">
        <v>0</v>
      </c>
      <c r="YP41" s="114">
        <v>1</v>
      </c>
      <c r="YQ41" s="98"/>
      <c r="YR41" s="114">
        <v>0</v>
      </c>
      <c r="YS41" s="114">
        <v>0</v>
      </c>
      <c r="YU41" s="151">
        <f>LARGE(NS41:RN41,1)</f>
        <v>10</v>
      </c>
      <c r="YV41" s="1">
        <f>LARGE(NS41:RN41,2)</f>
        <v>10</v>
      </c>
      <c r="YW41" s="1">
        <f>LARGE(NS41:RN41,3)</f>
        <v>10</v>
      </c>
      <c r="YX41" s="1">
        <f>LARGE(NS41:RN41,4)</f>
        <v>10</v>
      </c>
      <c r="YY41" s="1">
        <f>LARGE(NS41:RN41,5)</f>
        <v>10</v>
      </c>
      <c r="YZ41" s="1" t="str">
        <f>IF(M40="","",INDEX($NS$4:$RN$4,MATCH(YU40,$NS40:$RN40,0)))</f>
        <v>DX</v>
      </c>
      <c r="ZA41" s="1" t="str">
        <f>IF(M40="","",INDEX($NS$4:$RN$4,MATCH(YV40,$NS40:$RN40,0)))</f>
        <v>DX</v>
      </c>
      <c r="ZB41" s="1" t="str">
        <f>IF(M40="","",INDEX($NS$4:$RN$4,MATCH(YW40,$NS40:$RN40,0)))</f>
        <v>DX</v>
      </c>
      <c r="ZC41" s="1" t="str">
        <f>IF(M40="","",INDEX($NS$4:$RN$4,MATCH(YX40,$NS40:$RN40,0)))</f>
        <v>DX</v>
      </c>
      <c r="ZD41" s="1" t="str">
        <f>IF(M40="","",INDEX($NS$4:$RN$4,MATCH(YY40,$NS40:$RN40,0)))</f>
        <v>DX</v>
      </c>
      <c r="ZE41" s="1" t="str" cm="1">
        <f t="array" aca="1" ref="ZE41" ca="1">IF(INDIRECT(VLOOKUP(ZE40,General!AC:AE,3,FALSE)&amp;RO40)&gt;=9,ZE40,YZ41)</f>
        <v>GF</v>
      </c>
      <c r="ZF41" s="1" t="str" cm="1">
        <f t="array" aca="1" ref="ZF41" ca="1">IF(AND(INDIRECT(VLOOKUP(ZF40,General!AC:AE,3,FALSE)&amp;RO40)&gt;1,ZF40&lt;&gt;ZE41),ZF40,IF(YZ41&lt;&gt;ZE41,YZ41,IF(AND(YZ41=ZA41,YZ41=ZB41),ZC41,IF(YZ41=ZA41,ZB41,ZA41))))</f>
        <v>DX</v>
      </c>
      <c r="ZG41" s="1" t="str">
        <f t="shared" si="503"/>
        <v>CQ</v>
      </c>
      <c r="ZH41" s="1" t="str" cm="1">
        <f t="array" aca="1" ref="ZH41" ca="1">INDIRECT(ZE41&amp;RO41)</f>
        <v>B</v>
      </c>
      <c r="ZI41" s="1" t="str" cm="1">
        <f t="array" aca="1" ref="ZI41" ca="1">INDIRECT(ZF41&amp;RO41)</f>
        <v>B</v>
      </c>
      <c r="ZJ41" s="1" t="str" cm="1">
        <f t="array" aca="1" ref="ZJ41" ca="1">INDIRECT(ZG41&amp;RO41)</f>
        <v>B</v>
      </c>
      <c r="ZK41" s="1" t="str">
        <f ca="1">VLOOKUP(ZE41,General!AF:AG,2,FALSE)</f>
        <v>S37</v>
      </c>
      <c r="ZL41" s="1" t="str">
        <f ca="1">VLOOKUP(ZF41,General!AF:AG,2,FALSE)</f>
        <v xml:space="preserve">L5O </v>
      </c>
      <c r="ZM41" s="1" t="str">
        <f>VLOOKUP(ZG41,General!AF:AG,2,FALSE)</f>
        <v>M1</v>
      </c>
      <c r="ZN41" s="1" t="str">
        <f t="shared" ca="1" si="504"/>
        <v>Y</v>
      </c>
      <c r="ZO41" s="1" t="str">
        <f t="shared" ca="1" si="505"/>
        <v>Y</v>
      </c>
      <c r="ZP41" s="1" t="str">
        <f t="shared" si="506"/>
        <v>N</v>
      </c>
      <c r="ZR41" s="1">
        <f t="shared" si="555"/>
        <v>1</v>
      </c>
    </row>
    <row r="42" spans="1:694" ht="15.75" thickBot="1">
      <c r="A42" s="1">
        <v>28</v>
      </c>
      <c r="B42" s="9" t="str">
        <f t="shared" ca="1" si="509"/>
        <v>P1</v>
      </c>
      <c r="C42" s="54" t="str">
        <f t="shared" ca="1" si="510"/>
        <v/>
      </c>
      <c r="D42" s="49" t="str">
        <f t="shared" ca="1" si="511"/>
        <v>B</v>
      </c>
      <c r="E42" s="50" t="str">
        <f t="shared" ca="1" si="511"/>
        <v/>
      </c>
      <c r="F42" s="8" t="str">
        <f t="shared" ca="1" si="512"/>
        <v>W</v>
      </c>
      <c r="H42" s="57" t="str">
        <f t="shared" ca="1" si="549"/>
        <v/>
      </c>
      <c r="I42" s="49" t="str">
        <f t="shared" ca="1" si="550"/>
        <v>B</v>
      </c>
      <c r="J42" s="50" t="str">
        <f t="shared" ca="1" si="550"/>
        <v/>
      </c>
      <c r="K42" s="8" t="str">
        <f t="shared" ca="1" si="551"/>
        <v>W</v>
      </c>
      <c r="L42" s="32"/>
      <c r="M42" s="68" t="s">
        <v>5</v>
      </c>
      <c r="O42" s="11">
        <v>0</v>
      </c>
      <c r="P42" s="12">
        <v>0</v>
      </c>
      <c r="Q42" s="23">
        <v>0</v>
      </c>
      <c r="R42" s="48">
        <v>0</v>
      </c>
      <c r="S42" s="48">
        <f t="shared" ca="1" si="513"/>
        <v>1</v>
      </c>
      <c r="T42" s="65" t="str">
        <f t="shared" ca="1" si="514"/>
        <v/>
      </c>
      <c r="U42" s="4">
        <f ca="1">IF(M42="","",IF(B42="NB",U41,IF(T42="",SUM($T$5:$T42)+S42,SUM($T$5:$T42))))</f>
        <v>60</v>
      </c>
      <c r="V42" s="61" t="str">
        <f t="shared" ca="1" si="0"/>
        <v/>
      </c>
      <c r="W42" s="35">
        <f t="shared" ca="1" si="515"/>
        <v>1</v>
      </c>
      <c r="X42" s="37" t="str">
        <f t="shared" ca="1" si="516"/>
        <v>W</v>
      </c>
      <c r="Y42" s="9" t="str">
        <f t="shared" ca="1" si="16"/>
        <v>D</v>
      </c>
      <c r="Z42" s="4" t="str">
        <f t="shared" ca="1" si="17"/>
        <v>C</v>
      </c>
      <c r="AA42" s="4" t="str">
        <f t="shared" si="18"/>
        <v>C</v>
      </c>
      <c r="AB42" s="4" t="str">
        <f t="shared" ca="1" si="494"/>
        <v>W</v>
      </c>
      <c r="AC42" s="4" t="str">
        <f t="shared" ca="1" si="495"/>
        <v>W</v>
      </c>
      <c r="AD42" s="4">
        <f t="shared" si="496"/>
        <v>0</v>
      </c>
      <c r="AE42" s="1" t="str">
        <f t="shared" ref="AE42:AE73" ca="1" si="563">IF(M41="","",IF(ZH42="P",BH42,""))</f>
        <v>B</v>
      </c>
      <c r="AF42" s="1" t="str">
        <f t="shared" ref="AF42:AF73" ca="1" si="564">IF(M41="","",IF(ZH42="B",BH42,""))</f>
        <v/>
      </c>
      <c r="AG42" s="1" t="str">
        <f t="shared" ca="1" si="497"/>
        <v>B</v>
      </c>
      <c r="AH42" s="1" t="str">
        <f t="shared" ref="AH42:AH73" ca="1" si="565">IF(M41="","",IF(ZI42="B",BJ42,""))</f>
        <v/>
      </c>
      <c r="AI42" s="1" t="str">
        <f t="shared" ref="AI42:AI73" ca="1" si="566">IF(M41="","",IF(ZJ42="P",BL42,""))</f>
        <v/>
      </c>
      <c r="AJ42" s="1" t="str">
        <f t="shared" ref="AJ42:AJ73" ca="1" si="567">IF(M41="","",IF(ZJ42="B",BL42,""))</f>
        <v>B</v>
      </c>
      <c r="AK42" s="1">
        <f t="shared" ca="1" si="360"/>
        <v>1</v>
      </c>
      <c r="AL42" s="1">
        <f t="shared" ca="1" si="361"/>
        <v>0</v>
      </c>
      <c r="AM42" s="1">
        <f t="shared" ca="1" si="9"/>
        <v>10</v>
      </c>
      <c r="AN42" s="1">
        <f t="shared" ca="1" si="30"/>
        <v>1</v>
      </c>
      <c r="AO42" s="1" t="str">
        <f t="shared" ca="1" si="526"/>
        <v>S</v>
      </c>
      <c r="AP42" s="1" t="str">
        <f t="shared" ca="1" si="31"/>
        <v>Y</v>
      </c>
      <c r="AQ42" s="1" t="str">
        <f t="shared" ca="1" si="32"/>
        <v>Y</v>
      </c>
      <c r="AR42" s="1" t="str">
        <f t="shared" si="33"/>
        <v>N</v>
      </c>
      <c r="AS42" s="1">
        <f t="shared" ca="1" si="34"/>
        <v>1</v>
      </c>
      <c r="AT42" s="14" t="str">
        <f t="shared" ca="1" si="362"/>
        <v>N</v>
      </c>
      <c r="AU42" s="1" t="str">
        <f t="shared" ca="1" si="35"/>
        <v>N</v>
      </c>
      <c r="AV42" s="1" t="str">
        <f t="shared" ca="1" si="36"/>
        <v>N</v>
      </c>
      <c r="AW42" s="1" t="str">
        <f t="shared" ca="1" si="37"/>
        <v>N</v>
      </c>
      <c r="AX42" s="1" t="str">
        <f t="shared" ca="1" si="38"/>
        <v>B</v>
      </c>
      <c r="AY42" s="1" t="str">
        <f t="shared" si="39"/>
        <v/>
      </c>
      <c r="AZ42" s="1">
        <f t="shared" si="10"/>
        <v>1</v>
      </c>
      <c r="BA42" s="1" t="str">
        <f t="shared" si="11"/>
        <v/>
      </c>
      <c r="BB42" s="1" t="str">
        <f t="shared" si="538"/>
        <v>00000</v>
      </c>
      <c r="BC42" s="1" t="str">
        <f t="shared" si="538"/>
        <v>12345</v>
      </c>
      <c r="BD42" s="1" t="str">
        <f t="shared" si="363"/>
        <v>500000</v>
      </c>
      <c r="BE42" s="1" t="str">
        <f t="shared" si="363"/>
        <v>012345</v>
      </c>
      <c r="BF42" s="1" t="str">
        <f t="shared" si="364"/>
        <v>B</v>
      </c>
      <c r="BG42" s="1" t="str">
        <f t="shared" ca="1" si="41"/>
        <v>L4W</v>
      </c>
      <c r="BH42" s="1" t="str">
        <f t="shared" ca="1" si="365"/>
        <v>B</v>
      </c>
      <c r="BI42" s="1" t="str">
        <f t="shared" ca="1" si="42"/>
        <v>L4W</v>
      </c>
      <c r="BJ42" s="1" t="str">
        <f t="shared" ca="1" si="366"/>
        <v>B</v>
      </c>
      <c r="BK42" s="1" t="str">
        <f t="shared" ca="1" si="43"/>
        <v>0</v>
      </c>
      <c r="BL42" s="1" t="str">
        <f t="shared" ca="1" si="367"/>
        <v>B</v>
      </c>
      <c r="BM42" s="1">
        <f t="shared" ca="1" si="368"/>
        <v>1</v>
      </c>
      <c r="BN42" s="1">
        <f t="shared" ca="1" si="369"/>
        <v>1</v>
      </c>
      <c r="BO42" s="1">
        <f t="shared" ca="1" si="370"/>
        <v>1</v>
      </c>
      <c r="BR42" s="1">
        <f>General!A40</f>
        <v>0</v>
      </c>
      <c r="BS42" s="1">
        <f>General!B40</f>
        <v>0</v>
      </c>
      <c r="BT42" s="1">
        <f>General!C40</f>
        <v>0</v>
      </c>
      <c r="BU42" s="1">
        <f>General!D40</f>
        <v>0</v>
      </c>
      <c r="BW42" s="1" t="str">
        <f>General!F40</f>
        <v>LWLLW</v>
      </c>
      <c r="BX42" s="1">
        <f>General!G40</f>
        <v>1</v>
      </c>
      <c r="BZ42" s="1">
        <f t="shared" si="2"/>
        <v>1</v>
      </c>
      <c r="CA42" s="1" t="str">
        <f t="shared" ref="CA42" si="568">CH42</f>
        <v>B</v>
      </c>
      <c r="CB42" s="110" t="str">
        <f t="shared" ref="CB42:CB73" si="569">IF(M41="","",XY42)</f>
        <v>B</v>
      </c>
      <c r="CC42" s="111" t="str">
        <f t="shared" ref="CC42:CC73" si="570">IF(M42="","",IF(M42=CB42,"Y","N"))</f>
        <v>N</v>
      </c>
      <c r="CD42" s="109">
        <f t="shared" ref="CD42:CD73" si="571">IF(M42="","",IF(CD41+TK42&gt;=10,10,IF(CD41+TK42&lt;=-10,-10,CD41+TK42)))</f>
        <v>-3</v>
      </c>
      <c r="CE42" s="110" t="str">
        <f t="shared" ref="CE42:CE73" si="572">IF(M41="","",IF(XY42="B","P","B"))</f>
        <v>P</v>
      </c>
      <c r="CF42" s="111" t="str">
        <f t="shared" ref="CF42:CF73" si="573">IF(M42="","",IF(M42=CE42,"Y","N"))</f>
        <v>Y</v>
      </c>
      <c r="CG42" s="109">
        <f t="shared" ref="CG42:CG73" si="574">IF(M42="","",IF(CG41+TL42&gt;=10,10,IF(CG41+TL42&lt;=-10,-10,CG41+TL42)))</f>
        <v>3</v>
      </c>
      <c r="CH42" s="110" t="str">
        <f t="shared" ref="CH42:CH73" si="575">IF(M41="","",XZ42)</f>
        <v>B</v>
      </c>
      <c r="CI42" s="111" t="str">
        <f t="shared" ref="CI42:CI73" si="576">IF(M42="","",IF(M42=CH42,"Y","N"))</f>
        <v>N</v>
      </c>
      <c r="CJ42" s="109">
        <f t="shared" ref="CJ42:CJ73" si="577">IF(M42="","",IF(CJ41+TM42&gt;=10,10,IF(CJ41+TM42&lt;=-10,-10,CJ41+TM42)))</f>
        <v>5</v>
      </c>
      <c r="CK42" s="110" t="str">
        <f t="shared" ref="CK42:CK73" si="578">IF(M41="","",IF(XZ42="B","P","B"))</f>
        <v>P</v>
      </c>
      <c r="CL42" s="111" t="str">
        <f t="shared" ref="CL42:CL73" si="579">IF(M42="","",IF(M42=CK42,"Y","N"))</f>
        <v>Y</v>
      </c>
      <c r="CM42" s="109">
        <f t="shared" ref="CM42:CM73" si="580">IF(M42="","",IF(CM41+TN42&gt;=10,10,IF(CM41+TN42&lt;=-10,-10,CM41+TN42)))</f>
        <v>-5</v>
      </c>
      <c r="CN42" s="110" t="str">
        <f t="shared" si="371"/>
        <v>B</v>
      </c>
      <c r="CO42" s="111" t="str">
        <f t="shared" ref="CO42:CO73" si="581">IF(M42="","",IF(M42=CN42,"Y","N"))</f>
        <v>N</v>
      </c>
      <c r="CP42" s="109">
        <f t="shared" ref="CP42:CP73" si="582">IF(M42="","",IF(CP41+TO42&gt;=10,10,IF(CP41+TO42&lt;=-10,-10,CP41+TO42)))</f>
        <v>-7</v>
      </c>
      <c r="CQ42" s="110" t="str">
        <f t="shared" ref="CQ42:CQ73" si="583">IF(M41="","",IF(M40="P","P","B"))</f>
        <v>B</v>
      </c>
      <c r="CR42" s="111" t="str">
        <f t="shared" ref="CR42:CR73" si="584">IF(M42="","",IF(M42=CQ42,"Y","N"))</f>
        <v>N</v>
      </c>
      <c r="CS42" s="109">
        <f t="shared" ref="CS42:CS73" si="585">IF(M42="","",IF(CS41+TP42&gt;=10,10,IF(CS41+TP42&lt;=-10,-10,CS41+TP42)))</f>
        <v>1</v>
      </c>
      <c r="CT42" s="110" t="str">
        <f t="shared" ref="CT42:CT73" si="586">IF(M41="","",IF(M40="P","B","P"))</f>
        <v>P</v>
      </c>
      <c r="CU42" s="111" t="str">
        <f t="shared" ref="CU42:CU73" si="587">IF(M42="","",IF(M42=CT42,"Y","N"))</f>
        <v>Y</v>
      </c>
      <c r="CV42" s="109">
        <f t="shared" ref="CV42:CV73" si="588">IF(M42="","",IF(CV41+TQ42&gt;=10,10,IF(CV41+TQ42&lt;=-10,-10,CV41+TQ42)))</f>
        <v>-1</v>
      </c>
      <c r="CW42" s="110" t="str">
        <f t="shared" ref="CW42:CW73" si="589">IF(M41="","",IF(CN42="B","P","B"))</f>
        <v>P</v>
      </c>
      <c r="CX42" s="111" t="str">
        <f t="shared" ref="CX42:CX73" si="590">IF(M42="","",IF(M42=CW42,"Y","N"))</f>
        <v>Y</v>
      </c>
      <c r="CY42" s="112">
        <f t="shared" ref="CY42:CY73" si="591">IF(M42="","",IF(CY41+TR42&gt;=10,10,IF(CY41+TR42&lt;=-10,-10,CY41+TR42)))</f>
        <v>7</v>
      </c>
      <c r="CZ42" s="110" t="str">
        <f t="shared" ref="CZ42:CZ73" si="592">IF(M41="","",IF(EA42="B","P","B"))</f>
        <v>B</v>
      </c>
      <c r="DA42" s="111" t="str">
        <f t="shared" ref="DA42:DA73" si="593">IF(M42="","",IF(M42=CZ42,"Y","N"))</f>
        <v>N</v>
      </c>
      <c r="DB42" s="109">
        <f t="shared" ref="DB42:DB73" si="594">IF(M42="","",IF(DB41+TS42&gt;=10,10,IF(DB41+TS42&lt;=-10,-10,DB41+TS42)))</f>
        <v>-1</v>
      </c>
      <c r="DC42" s="110" t="str">
        <f t="shared" ref="DC42:DC73" si="595">IF(M41="","",M41)</f>
        <v>B</v>
      </c>
      <c r="DD42" s="111" t="str">
        <f t="shared" ref="DD42:DD73" si="596">IF(M42="","",IF(M42=DC42,"Y","N"))</f>
        <v>N</v>
      </c>
      <c r="DE42" s="109">
        <f t="shared" ref="DE42:DE73" si="597">IF(M42="","",IF(DE41+TT42&gt;=10,10,IF(DE41+TT42&lt;=-10,-10,DE41+TT42)))</f>
        <v>7</v>
      </c>
      <c r="DF42" s="110" t="str">
        <f t="shared" ref="DF42:DF73" si="598">IF(M41="","",IF(M41="P","B","P"))</f>
        <v>P</v>
      </c>
      <c r="DG42" s="111" t="str">
        <f t="shared" ref="DG42:DG73" si="599">IF(M42="","",IF(DF42=M42,"Y","N"))</f>
        <v>Y</v>
      </c>
      <c r="DH42" s="109">
        <f t="shared" ref="DH42:DH73" si="600">IF(M42="","",IF(DH41+TU42&gt;=10,10,IF(DH41+TU42&lt;=-10,-10,DH41+TU42)))</f>
        <v>-7</v>
      </c>
      <c r="DI42" s="110" t="str">
        <f t="shared" ref="DI42:DI73" si="601">IF(M41="","",M39)</f>
        <v>B</v>
      </c>
      <c r="DJ42" s="111" t="str">
        <f t="shared" ref="DJ42:DJ73" si="602">IF(M42="","",IF(M42=DI42,"Y","N"))</f>
        <v>N</v>
      </c>
      <c r="DK42" s="109">
        <f t="shared" ref="DK42:DK73" si="603">IF(M42="","",IF(DK41+TV42&gt;=10,10,IF(DK41+TV42&lt;=-10,-10,DK41+TV42)))</f>
        <v>1</v>
      </c>
      <c r="DL42" s="110" t="str">
        <f t="shared" ref="DL42:DL73" si="604">IF(M41="","",IF(M39="P","B","P"))</f>
        <v>P</v>
      </c>
      <c r="DM42" s="111" t="str">
        <f t="shared" ref="DM42:DM73" si="605">IF(M42="","",IF(M42=DL42,"Y","N"))</f>
        <v>Y</v>
      </c>
      <c r="DN42" s="109">
        <f t="shared" ref="DN42:DN73" si="606">IF(M42="","",IF(DN41+TW42&gt;=10,10,IF(DN41+TW42&lt;=-10,-10,DN41+TW42)))</f>
        <v>-1</v>
      </c>
      <c r="DO42" s="110" t="str">
        <f t="shared" ref="DO42:DO73" si="607">IF(M41="","",M38)</f>
        <v>B</v>
      </c>
      <c r="DP42" s="111" t="str">
        <f t="shared" ref="DP42:DP73" si="608">IF(M42="","",IF(M42=DO42,"Y","N"))</f>
        <v>N</v>
      </c>
      <c r="DQ42" s="109">
        <f t="shared" ref="DQ42:DQ73" si="609">IF(M42="","",IF(DQ41+TX42&gt;=10,10,IF(DQ41+TX42&lt;=-10,-10,DQ41+TX42)))</f>
        <v>-9</v>
      </c>
      <c r="DR42" s="110" t="str">
        <f t="shared" ref="DR42:DR73" si="610">IF(M41="","",IF(M38="P","B","P"))</f>
        <v>P</v>
      </c>
      <c r="DS42" s="111" t="str">
        <f t="shared" ref="DS42:DS73" si="611">IF(M42="","",IF(M42=DR42,"Y","N"))</f>
        <v>Y</v>
      </c>
      <c r="DT42" s="109">
        <f t="shared" ref="DT42:DT73" si="612">IF(M42="","",IF(DT41+TY42&gt;=10,10,IF(DT41+TY42&lt;=-10,-10,DT41+TY42)))</f>
        <v>9</v>
      </c>
      <c r="DU42" s="110" t="str">
        <f t="shared" ref="DU42:DU73" si="613">IF(M41="","",M37)</f>
        <v>B</v>
      </c>
      <c r="DV42" s="111" t="str">
        <f t="shared" ref="DV42:DV73" si="614">IF(M42="","",IF(M42=DU42,"Y","N"))</f>
        <v>N</v>
      </c>
      <c r="DW42" s="109">
        <f t="shared" ref="DW42:DW73" si="615">IF(M42="","",IF(DW41+TZ42&gt;=10,10,IF(DW41+TZ42&lt;=-10,-10,DW41+TZ42)))</f>
        <v>-10</v>
      </c>
      <c r="DX42" s="110" t="str">
        <f t="shared" ref="DX42:DX73" si="616">IF(M41="","",IF(M37="P","B","P"))</f>
        <v>P</v>
      </c>
      <c r="DY42" s="111" t="str">
        <f t="shared" ref="DY42:DY73" si="617">IF(M42="","",IF(M42=DX42,"Y","N"))</f>
        <v>Y</v>
      </c>
      <c r="DZ42" s="109">
        <f t="shared" ref="DZ42:DZ73" si="618">IF(M42="","",IF(DZ41+UA42&gt;=10,10,IF(DZ41+UA42&lt;=-10,-10,DZ41+UA42)))</f>
        <v>10</v>
      </c>
      <c r="EA42" s="110" t="str">
        <f t="shared" si="94"/>
        <v>P</v>
      </c>
      <c r="EB42" s="111" t="str">
        <f t="shared" ref="EB42:EB73" si="619">IF(M42="","",IF(M42=EA42,"Y","N"))</f>
        <v>Y</v>
      </c>
      <c r="EC42" s="109">
        <f t="shared" ref="EC42:EC73" si="620">IF(M42="","",IF(EC41+XF42&gt;=10,10,IF(EC41+XF42&lt;=-10,-10,EC41+XF42)))</f>
        <v>1</v>
      </c>
      <c r="ED42" s="110" t="str">
        <f t="shared" ref="ED42:ED73" si="621">IF(M41="","",M42)</f>
        <v>P</v>
      </c>
      <c r="EE42" s="111" t="str">
        <f t="shared" ref="EE42:EE73" si="622">IF(M42="","",IF(M42=ED42,"Y","N"))</f>
        <v>Y</v>
      </c>
      <c r="EF42" s="109">
        <f t="shared" ref="EF42:EF73" si="623">IF(M42="","",IF(EF41+UB42&gt;=10,10,IF(EF41+UB42&lt;=-10,-10,EF41+UB42)))</f>
        <v>10</v>
      </c>
      <c r="EG42" s="110" t="str">
        <f t="shared" ref="EG42:EG73" si="624">IF(M41="","",IF(AAA42="B","P","B"))</f>
        <v>B</v>
      </c>
      <c r="EH42" s="111" t="str">
        <f t="shared" ref="EH42:EH73" si="625">IF(M42="","",IF(M42=EG42,"Y","N"))</f>
        <v>N</v>
      </c>
      <c r="EI42" s="109">
        <f t="shared" ref="EI42:EI73" si="626">IF(M42="","",IF(EI41+UC42&gt;=10,10,IF(EI41+UC42&lt;=-10,-10,EI41+UC42)))</f>
        <v>5</v>
      </c>
      <c r="EJ42" s="108" t="str">
        <f t="shared" ref="EJ42:EJ73" si="627">IF(M41="","",IF(AAB42="B","B","P"))</f>
        <v>P</v>
      </c>
      <c r="EK42" s="111" t="str">
        <f t="shared" ref="EK42:EK73" si="628">IF(M42="","",IF(M42=EJ42,"Y","N"))</f>
        <v>Y</v>
      </c>
      <c r="EL42" s="109">
        <f t="shared" ref="EL42:EL73" si="629">IF(M42="","",IF(EL41+UD42&gt;=10,10,IF(EL41+UD42&lt;=-10,-10,EL41+UD42)))</f>
        <v>-5</v>
      </c>
      <c r="EM42" s="110" t="str">
        <f t="shared" ref="EM42:EM73" si="630">IF(M41="","",IF(AAB42="B","P","B"))</f>
        <v>B</v>
      </c>
      <c r="EN42" s="111" t="str">
        <f t="shared" ref="EN42:EN73" si="631">IF(M42="","",IF(M42=EM42,"Y","N"))</f>
        <v>N</v>
      </c>
      <c r="EO42" s="109">
        <f t="shared" ref="EO42:EO73" si="632">IF(M42="","",IF(EO41+UE42&gt;=10,10,IF(EO41+UE42&lt;=-10,-10,EO41+UE42)))</f>
        <v>5</v>
      </c>
      <c r="EP42" s="110" t="str">
        <f t="shared" si="373"/>
        <v>B</v>
      </c>
      <c r="EQ42" s="111" t="str">
        <f t="shared" ref="EQ42:EQ73" si="633">IF(M42="","",IF(M42=EP42,"Y","N"))</f>
        <v>N</v>
      </c>
      <c r="ER42" s="109">
        <f t="shared" ref="ER42:ER73" si="634">IF(M42="","",IF(ER41+UF42&gt;=10,10,IF(ER41+UF42&lt;=-10,-10,ER41+UF42)))</f>
        <v>-7</v>
      </c>
      <c r="ES42" s="110" t="str">
        <f t="shared" ref="ES42:ES73" si="635">IF(M41="","",IF(M40="P","P","B"))</f>
        <v>B</v>
      </c>
      <c r="ET42" s="111" t="str">
        <f t="shared" ref="ET42:ET73" si="636">IF(M42="","",IF(M42=ES42,"Y","N"))</f>
        <v>N</v>
      </c>
      <c r="EU42" s="109">
        <f t="shared" ref="EU42:EU73" si="637">IF(M42="","",IF(EU41+UG42&gt;=10,10,IF(EU41+UG42&lt;=-10,-10,EU41+UG42)))</f>
        <v>1</v>
      </c>
      <c r="EV42" s="110" t="str">
        <f t="shared" ref="EV42:EV73" si="638">IF(M41="","",IF(M40="P","B","P"))</f>
        <v>P</v>
      </c>
      <c r="EW42" s="111" t="str">
        <f t="shared" ref="EW42:EW73" si="639">IF(M42="","",IF(M42=EV42,"Y","N"))</f>
        <v>Y</v>
      </c>
      <c r="EX42" s="109">
        <f t="shared" ref="EX42:EX73" si="640">IF(M42="","",IF(EX41+UH42&gt;=10,10,IF(EX41+UH42&lt;=-10,-10,EX41+UH42)))</f>
        <v>-1</v>
      </c>
      <c r="EY42" s="110" t="str">
        <f t="shared" ref="EY42:EY73" si="641">IF(M41="","",IF(EP42="B","P","B"))</f>
        <v>P</v>
      </c>
      <c r="EZ42" s="111" t="str">
        <f t="shared" ref="EZ42:EZ73" si="642">IF(M42="","",IF(M42=EY42,"Y","N"))</f>
        <v>Y</v>
      </c>
      <c r="FA42" s="112">
        <f t="shared" ref="FA42:FA73" si="643">IF(M42="","",IF(FA41+UI42&gt;=10,10,IF(FA41+UI42&lt;=-10,-10,FA41+UI42)))</f>
        <v>7</v>
      </c>
      <c r="FB42" s="110" t="str">
        <f t="shared" ref="FB42:FB73" si="644">IF(M41="","",IF(GC42="B","P","B"))</f>
        <v>B</v>
      </c>
      <c r="FC42" s="111" t="str">
        <f t="shared" ref="FC42:FC73" si="645">IF(M42="","",IF(M42=FB42,"Y","N"))</f>
        <v>N</v>
      </c>
      <c r="FD42" s="109">
        <f t="shared" ref="FD42:FD73" si="646">IF(M42="","",IF(FD41+UJ42&gt;=10,10,IF(FD41+UJ42&lt;=-10,-10,FD41+UJ42)))</f>
        <v>5</v>
      </c>
      <c r="FE42" s="110" t="str">
        <f t="shared" ref="FE42:FE73" si="647">IF(M41="","",M41)</f>
        <v>B</v>
      </c>
      <c r="FF42" s="111" t="str">
        <f t="shared" ref="FF42:FF73" si="648">IF(M42="","",IF(M42=FE42,"Y","N"))</f>
        <v>N</v>
      </c>
      <c r="FG42" s="109">
        <f t="shared" ref="FG42:FG73" si="649">IF(M42="","",IF(FG41+UK42&gt;=10,10,IF(FG41+UK42&lt;=-10,-10,FG41+UK42)))</f>
        <v>7</v>
      </c>
      <c r="FH42" s="110" t="str">
        <f t="shared" ref="FH42:FH73" si="650">IF(M41="","",IF(M41="P","B","P"))</f>
        <v>P</v>
      </c>
      <c r="FI42" s="111" t="str">
        <f t="shared" ref="FI42:FI73" si="651">IF(M42="","",IF(FH42=M42,"Y","N"))</f>
        <v>Y</v>
      </c>
      <c r="FJ42" s="109">
        <f t="shared" ref="FJ42:FJ73" si="652">IF(M42="","",IF(FJ41+UL42&gt;=10,10,IF(FJ41+UL42&lt;=-10,-10,FJ41+UL42)))</f>
        <v>-7</v>
      </c>
      <c r="FK42" s="110" t="str">
        <f t="shared" ref="FK42:FK73" si="653">IF(M41="","",M39)</f>
        <v>B</v>
      </c>
      <c r="FL42" s="111" t="str">
        <f t="shared" ref="FL42:FL73" si="654">IF(M42="","",IF(M42=FK42,"Y","N"))</f>
        <v>N</v>
      </c>
      <c r="FM42" s="109">
        <f t="shared" ref="FM42:FM73" si="655">IF(M42="","",IF(FM41+UM42&gt;=10,10,IF(FM41+UM42&lt;=-10,-10,FM41+UM42)))</f>
        <v>1</v>
      </c>
      <c r="FN42" s="110" t="str">
        <f t="shared" ref="FN42:FN73" si="656">IF(M41="","",IF(M39="P","B","P"))</f>
        <v>P</v>
      </c>
      <c r="FO42" s="111" t="str">
        <f t="shared" ref="FO42:FO73" si="657">IF(M42="","",IF(M42=FN42,"Y","N"))</f>
        <v>Y</v>
      </c>
      <c r="FP42" s="109">
        <f t="shared" ref="FP42:FP73" si="658">IF(M42="","",IF(FP41+UN42&gt;=10,10,IF(FP41+UN42&lt;=-10,-10,FP41+UN42)))</f>
        <v>-1</v>
      </c>
      <c r="FQ42" s="110" t="str">
        <f t="shared" ref="FQ42:FQ73" si="659">IF(M41="","",M38)</f>
        <v>B</v>
      </c>
      <c r="FR42" s="111" t="str">
        <f t="shared" ref="FR42:FR73" si="660">IF(M42="","",IF(M42=FQ42,"Y","N"))</f>
        <v>N</v>
      </c>
      <c r="FS42" s="109">
        <f t="shared" ref="FS42:FS73" si="661">IF(M42="","",IF(FS41+UO42&gt;=10,10,IF(FS41+UO42&lt;=-10,-10,FS41+UO42)))</f>
        <v>-9</v>
      </c>
      <c r="FT42" s="110" t="str">
        <f t="shared" ref="FT42:FT73" si="662">IF(M41="","",IF(M38="P","B","P"))</f>
        <v>P</v>
      </c>
      <c r="FU42" s="111" t="str">
        <f t="shared" ref="FU42:FU73" si="663">IF(M42="","",IF(M42=FT42,"Y","N"))</f>
        <v>Y</v>
      </c>
      <c r="FV42" s="109">
        <f t="shared" ref="FV42:FV73" si="664">IF(M42="","",IF(FV41+UP42&gt;=10,10,IF(FV41+UP42&lt;=-10,-10,FV41+UP42)))</f>
        <v>9</v>
      </c>
      <c r="FW42" s="110" t="str">
        <f t="shared" ref="FW42:FW73" si="665">IF(M41="","",M37)</f>
        <v>B</v>
      </c>
      <c r="FX42" s="111" t="str">
        <f t="shared" ref="FX42:FX73" si="666">IF(M42="","",IF(M42=FW42,"Y","N"))</f>
        <v>N</v>
      </c>
      <c r="FY42" s="109">
        <f t="shared" ref="FY42:FY73" si="667">IF(M42="","",IF(FY41+UQ42&gt;=10,10,IF(FY41+UQ42&lt;=-10,-10,FY41+UQ42)))</f>
        <v>-10</v>
      </c>
      <c r="FZ42" s="110" t="str">
        <f t="shared" ref="FZ42:FZ73" si="668">IF(M41="","",IF(M37="P","B","P"))</f>
        <v>P</v>
      </c>
      <c r="GA42" s="111" t="str">
        <f t="shared" ref="GA42:GA73" si="669">IF(M42="","",IF(M42=FZ42,"Y","N"))</f>
        <v>Y</v>
      </c>
      <c r="GB42" s="109">
        <f t="shared" ref="GB42:GB73" si="670">IF(M42="","",IF(GB41+UR42&gt;=10,10,IF(GB41+UR42&lt;=-10,-10,GB41+UR42)))</f>
        <v>10</v>
      </c>
      <c r="GC42" s="110" t="str">
        <f t="shared" ref="GC42:GC73" si="671">IF(M41="","",IF(AAR42=2,"B","P"))</f>
        <v>P</v>
      </c>
      <c r="GD42" s="111" t="str">
        <f t="shared" ref="GD42:GD73" si="672">IF(M42="","",IF(M42=GC42,"Y","N"))</f>
        <v>Y</v>
      </c>
      <c r="GE42" s="109">
        <f t="shared" ref="GE42:GE73" si="673">IF(M42="","",IF(GE41+US42&gt;=10,10,IF(GE41+US42&lt;=-10,-10,GE41+US42)))</f>
        <v>-5</v>
      </c>
      <c r="GF42" s="110" t="str">
        <f t="shared" ref="GF42:GF73" si="674">IF(M41="","",M42)</f>
        <v>P</v>
      </c>
      <c r="GG42" s="111" t="str">
        <f t="shared" ref="GG42:GG73" si="675">IF(M42="","",IF(M42=GF42,"Y","N"))</f>
        <v>Y</v>
      </c>
      <c r="GH42" s="109">
        <f t="shared" ref="GH42:GH73" si="676">IF(M42="","",IF(GH41+UT42&gt;=10,10,IF(GH41+UT42&lt;=-10,-10,GH41+UT42)))</f>
        <v>10</v>
      </c>
      <c r="GI42" s="110" t="str">
        <f t="shared" ref="GI42:GI73" si="677">IF(M41="","",IF(ACD42="B","P","B"))</f>
        <v>B</v>
      </c>
      <c r="GJ42" s="111" t="str">
        <f t="shared" ref="GJ42:GJ73" si="678">IF(M42="","",IF(M42=GI42,"Y","N"))</f>
        <v>N</v>
      </c>
      <c r="GK42" s="109">
        <f t="shared" ref="GK42:GK73" si="679">IF(M42="","",IF(GK41+UU42&gt;=10,10,IF(GK41+UU42&lt;=-10,-10,GK41+UU42)))</f>
        <v>5</v>
      </c>
      <c r="GL42" s="110" t="str">
        <f t="shared" si="374"/>
        <v>B</v>
      </c>
      <c r="GM42" s="111" t="str">
        <f t="shared" ref="GM42:GM73" si="680">IF(M42="","",IF(M42=GL42,"Y","N"))</f>
        <v>N</v>
      </c>
      <c r="GN42" s="109">
        <f t="shared" ref="GN42:GN73" si="681">IF(M42="","",IF(GN41+UV42&gt;=10,10,IF(GN41+UV42&lt;=-10,-10,GN41+UV42)))</f>
        <v>-7</v>
      </c>
      <c r="GO42" s="110" t="str">
        <f t="shared" ref="GO42:GO73" si="682">IF(M41="","",IF(M40="P","P","B"))</f>
        <v>B</v>
      </c>
      <c r="GP42" s="111" t="str">
        <f t="shared" ref="GP42:GP73" si="683">IF(M42="","",IF(M42=GO42,"Y","N"))</f>
        <v>N</v>
      </c>
      <c r="GQ42" s="109">
        <f t="shared" ref="GQ42:GQ73" si="684">IF(M42="","",IF(GQ41+UW42&gt;=10,10,IF(GQ41+UW42&lt;=-10,-10,GQ41+UW42)))</f>
        <v>1</v>
      </c>
      <c r="GR42" s="110" t="str">
        <f t="shared" ref="GR42:GR73" si="685">IF(M41="","",IF(M40="P","B","P"))</f>
        <v>P</v>
      </c>
      <c r="GS42" s="111" t="str">
        <f t="shared" ref="GS42:GS73" si="686">IF(M42="","",IF(M42=GR42,"Y","N"))</f>
        <v>Y</v>
      </c>
      <c r="GT42" s="109">
        <f t="shared" ref="GT42:GT73" si="687">IF(M42="","",IF(GT41+UX42&gt;=10,10,IF(GT41+UX42&lt;=-10,-10,GT41+UX42)))</f>
        <v>-1</v>
      </c>
      <c r="GU42" s="110" t="str">
        <f t="shared" ref="GU42:GU73" si="688">IF(M41="","",IF(GL42="B","P","B"))</f>
        <v>P</v>
      </c>
      <c r="GV42" s="111" t="str">
        <f t="shared" ref="GV42:GV73" si="689">IF(M42="","",IF(M42=GU42,"Y","N"))</f>
        <v>Y</v>
      </c>
      <c r="GW42" s="112">
        <f t="shared" ref="GW42:GW73" si="690">IF(M42="","",IF(GW41+UY42&gt;=10,10,IF(GW41+UY42&lt;=-10,-10,GW41+UY42)))</f>
        <v>7</v>
      </c>
      <c r="GX42" s="110" t="str">
        <f t="shared" ref="GX42:GX73" si="691">IF(M41="","",IF(HY42="B","P","B"))</f>
        <v>B</v>
      </c>
      <c r="GY42" s="111" t="str">
        <f t="shared" ref="GY42:GY73" si="692">IF(M42="","",IF(M42=GX42,"Y","N"))</f>
        <v>N</v>
      </c>
      <c r="GZ42" s="109">
        <f t="shared" ref="GZ42:GZ73" si="693">IF(M42="","",IF(GZ41+UZ42&gt;=10,10,IF(GZ41+UZ42&lt;=-10,-10,GZ41+UZ42)))</f>
        <v>5</v>
      </c>
      <c r="HA42" s="110" t="str">
        <f t="shared" ref="HA42:HA73" si="694">IF(M41="","",M41)</f>
        <v>B</v>
      </c>
      <c r="HB42" s="111" t="str">
        <f t="shared" ref="HB42:HB73" si="695">IF(M42="","",IF(M42=HA42,"Y","N"))</f>
        <v>N</v>
      </c>
      <c r="HC42" s="109">
        <f t="shared" ref="HC42:HC73" si="696">IF(M42="","",IF(HC41+VA42&gt;=10,10,IF(HC41+VA42&lt;=-10,-10,HC41+VA42)))</f>
        <v>7</v>
      </c>
      <c r="HD42" s="110" t="str">
        <f t="shared" ref="HD42:HD73" si="697">IF(M41="","",IF(M41="P","B","P"))</f>
        <v>P</v>
      </c>
      <c r="HE42" s="111" t="str">
        <f t="shared" ref="HE42:HE73" si="698">IF(M42="","",IF(HD42=M42,"Y","N"))</f>
        <v>Y</v>
      </c>
      <c r="HF42" s="109">
        <f t="shared" ref="HF42:HF73" si="699">IF(M42="","",IF(HF41+VB42&gt;=10,10,IF(HF41+VB42&lt;=-10,-10,HF41+VB42)))</f>
        <v>-7</v>
      </c>
      <c r="HG42" s="110" t="str">
        <f t="shared" ref="HG42:HG73" si="700">IF(M41="","",M39)</f>
        <v>B</v>
      </c>
      <c r="HH42" s="111" t="str">
        <f t="shared" ref="HH42:HH73" si="701">IF(M42="","",IF(M42=HG42,"Y","N"))</f>
        <v>N</v>
      </c>
      <c r="HI42" s="109">
        <f t="shared" ref="HI42:HI73" si="702">IF(M42="","",IF(HI41+VC42&gt;=10,10,IF(HI41+VC42&lt;=-10,-10,HI41+VC42)))</f>
        <v>1</v>
      </c>
      <c r="HJ42" s="110" t="str">
        <f t="shared" ref="HJ42:HJ73" si="703">IF(M41="","",IF(M39="P","B","P"))</f>
        <v>P</v>
      </c>
      <c r="HK42" s="111" t="str">
        <f t="shared" ref="HK42:HK73" si="704">IF(M42="","",IF(M42=HJ42,"Y","N"))</f>
        <v>Y</v>
      </c>
      <c r="HL42" s="109">
        <f t="shared" ref="HL42:HL73" si="705">IF(M42="","",IF(HL41+VD42&gt;=10,10,IF(HL41+VD42&lt;=-10,-10,HL41+VD42)))</f>
        <v>-1</v>
      </c>
      <c r="HM42" s="110" t="str">
        <f t="shared" ref="HM42:HM73" si="706">IF(M41="","",M38)</f>
        <v>B</v>
      </c>
      <c r="HN42" s="111" t="str">
        <f t="shared" ref="HN42:HN73" si="707">IF(M42="","",IF(M42=HM42,"Y","N"))</f>
        <v>N</v>
      </c>
      <c r="HO42" s="109">
        <f t="shared" ref="HO42:HO73" si="708">IF(M42="","",IF(HO41+VE42&gt;=10,10,IF(HO41+VE42&lt;=-10,-10,HO41+VE42)))</f>
        <v>-9</v>
      </c>
      <c r="HP42" s="110" t="str">
        <f t="shared" ref="HP42:HP73" si="709">IF(M41="","",IF(M38="P","B","P"))</f>
        <v>P</v>
      </c>
      <c r="HQ42" s="111" t="str">
        <f t="shared" ref="HQ42:HQ73" si="710">IF(M42="","",IF(M42=HP42,"Y","N"))</f>
        <v>Y</v>
      </c>
      <c r="HR42" s="109">
        <f t="shared" ref="HR42:HR73" si="711">IF(M42="","",IF(HR41+VF42&gt;=10,10,IF(HR41+VF42&lt;=-10,-10,HR41+VF42)))</f>
        <v>9</v>
      </c>
      <c r="HS42" s="110" t="str">
        <f t="shared" ref="HS42:HS73" si="712">IF(M41="","",M37)</f>
        <v>B</v>
      </c>
      <c r="HT42" s="111" t="str">
        <f t="shared" ref="HT42:HT73" si="713">IF(M42="","",IF(M42=HS42,"Y","N"))</f>
        <v>N</v>
      </c>
      <c r="HU42" s="109">
        <f t="shared" ref="HU42:HU73" si="714">IF(M42="","",IF(HU41+VG42&gt;=10,10,IF(HU41+VG42&lt;=-10,-10,HU41+VG42)))</f>
        <v>-10</v>
      </c>
      <c r="HV42" s="110" t="str">
        <f t="shared" ref="HV42:HV73" si="715">IF(M41="","",IF(M37="P","B","P"))</f>
        <v>P</v>
      </c>
      <c r="HW42" s="111" t="str">
        <f t="shared" ref="HW42:HW73" si="716">IF(M42="","",IF(M42=HV42,"Y","N"))</f>
        <v>Y</v>
      </c>
      <c r="HX42" s="109">
        <f t="shared" ref="HX42:HX73" si="717">IF(M42="","",IF(HX41+VH42&gt;=10,10,IF(HX41+VH42&lt;=-10,-10,HX41+VH42)))</f>
        <v>10</v>
      </c>
      <c r="HY42" s="110" t="str">
        <f t="shared" ref="HY42:HY73" si="718">IF(M41="","",IF(ACT42=2,"B","P"))</f>
        <v>P</v>
      </c>
      <c r="HZ42" s="111" t="str">
        <f t="shared" ref="HZ42:HZ73" si="719">IF(M42="","",IF(M42=HY42,"Y","N"))</f>
        <v>Y</v>
      </c>
      <c r="IA42" s="109">
        <f t="shared" ref="IA42:IA73" si="720">IF(M42="","",IF(IA41+VI42&gt;=10,10,IF(IA41+VI42&lt;=-10,-10,IA41+VI42)))</f>
        <v>-5</v>
      </c>
      <c r="IB42" s="110" t="str">
        <f t="shared" ref="IB42:IB73" si="721">IF(M41="","",M42)</f>
        <v>P</v>
      </c>
      <c r="IC42" s="111" t="str">
        <f t="shared" ref="IC42:IC73" si="722">IF(M42="","",IF(M42=IB42,"Y","N"))</f>
        <v>Y</v>
      </c>
      <c r="ID42" s="109">
        <f t="shared" ref="ID42:ID73" si="723">IF(M42="","",IF(ID41+VJ42&gt;=10,10,IF(ID41+VJ42&lt;=-10,-10,ID41+VJ42)))</f>
        <v>7</v>
      </c>
      <c r="IE42" s="110" t="str">
        <f t="shared" ref="IE42:IE73" si="724">IF(M41="","",IF(AEE42="B","P","B"))</f>
        <v>B</v>
      </c>
      <c r="IF42" s="111" t="str">
        <f t="shared" ref="IF42:IF73" si="725">IF(M42="","",IF(M42=IE42,"Y","N"))</f>
        <v>N</v>
      </c>
      <c r="IG42" s="109">
        <f t="shared" ref="IG42:IG73" si="726">IF(M42="","",IF(IG41+VK42&gt;=10,10,IF(IG41+VK42&lt;=-10,-10,IG41+VK42)))</f>
        <v>-7</v>
      </c>
      <c r="IH42" s="110" t="str">
        <f t="shared" ref="IH42:IH73" si="727">IF(M41="","",IF(AEC42="B","P","B"))</f>
        <v>B</v>
      </c>
      <c r="II42" s="111" t="str">
        <f t="shared" ref="II42:II73" si="728">IF(M42="","",IF(M42=IH42,"Y","N"))</f>
        <v>N</v>
      </c>
      <c r="IJ42" s="109">
        <f t="shared" ref="IJ42:IJ73" si="729">IF(M42="","",IF(IJ41+VL42&gt;=10,10,IF(IJ41+VL42&lt;=-10,-10,IJ41+VL42)))</f>
        <v>5</v>
      </c>
      <c r="IK42" s="110" t="str">
        <f t="shared" ref="IK42:IK73" si="730">IF(M41="","",IF(AEF42="B","P","B"))</f>
        <v>B</v>
      </c>
      <c r="IL42" s="111" t="str">
        <f t="shared" ref="IL42:IL73" si="731">IF(M42="","",IF(M42=IK42,"Y","N"))</f>
        <v>N</v>
      </c>
      <c r="IM42" s="109">
        <f t="shared" ref="IM42:IM73" si="732">IF(M42="","",IF(IM41+VM42&gt;=10,10,IF(IM41+VM42&lt;=-10,-10,IM41+VM42)))</f>
        <v>5</v>
      </c>
      <c r="IN42" s="110" t="str">
        <f t="shared" si="375"/>
        <v>B</v>
      </c>
      <c r="IO42" s="111" t="str">
        <f t="shared" ref="IO42:IO73" si="733">IF(M42="","",IF(M42=IN42,"Y","N"))</f>
        <v>N</v>
      </c>
      <c r="IP42" s="109">
        <f t="shared" ref="IP42:IP73" si="734">IF(M42="","",IF(IP41+VN42&gt;=10,10,IF(IP41+VN42&lt;=-10,-10,IP41+VN42)))</f>
        <v>-7</v>
      </c>
      <c r="IQ42" s="110" t="str">
        <f t="shared" ref="IQ42:IQ73" si="735">IF(M41="","",IF(M40="P","P","B"))</f>
        <v>B</v>
      </c>
      <c r="IR42" s="111" t="str">
        <f t="shared" ref="IR42:IR73" si="736">IF(M42="","",IF(M42=IQ42,"Y","N"))</f>
        <v>N</v>
      </c>
      <c r="IS42" s="109">
        <f t="shared" ref="IS42:IS73" si="737">IF(M42="","",IF(IS41+VO42&gt;=10,10,IF(IS41+VO42&lt;=-10,-10,IS41+VO42)))</f>
        <v>1</v>
      </c>
      <c r="IT42" s="110" t="str">
        <f t="shared" ref="IT42:IT73" si="738">IF(M41="","",IF(M40="P","B","P"))</f>
        <v>P</v>
      </c>
      <c r="IU42" s="111" t="str">
        <f t="shared" ref="IU42:IU73" si="739">IF(M42="","",IF(M42=IT42,"Y","N"))</f>
        <v>Y</v>
      </c>
      <c r="IV42" s="109">
        <f t="shared" ref="IV42:IV73" si="740">IF(M42="","",IF(IV41+VP42&gt;=10,10,IF(IV41+VP42&lt;=-10,-10,IV41+VP42)))</f>
        <v>-1</v>
      </c>
      <c r="IW42" s="110" t="str">
        <f t="shared" ref="IW42:IW73" si="741">IF(M41="","",IF(IN42="B","P","B"))</f>
        <v>P</v>
      </c>
      <c r="IX42" s="111" t="str">
        <f t="shared" ref="IX42:IX73" si="742">IF(M42="","",IF(M42=IW42,"Y","N"))</f>
        <v>Y</v>
      </c>
      <c r="IY42" s="109">
        <f t="shared" ref="IY42:IY73" si="743">IF(M42="","",IF(IY41+VQ42&gt;=10,10,IF(IY41+VQ42&lt;=-10,-10,IY41+VQ42)))</f>
        <v>7</v>
      </c>
      <c r="IZ42" s="110" t="str">
        <f t="shared" ref="IZ42:IZ73" si="744">IF(M41="","",IF(KA42="B","P","B"))</f>
        <v>B</v>
      </c>
      <c r="JA42" s="111" t="str">
        <f t="shared" ref="JA42:JA73" si="745">IF(M42="","",IF(M42=IZ42,"Y","N"))</f>
        <v>N</v>
      </c>
      <c r="JB42" s="109">
        <f t="shared" ref="JB42:JB73" si="746">IF(M42="","",IF(JB41+VR42&gt;=10,10,IF(JB41+VR42&lt;=-10,-10,JB41+VR42)))</f>
        <v>5</v>
      </c>
      <c r="JC42" s="110" t="str">
        <f t="shared" ref="JC42:JC73" si="747">IF(M41="","",M41)</f>
        <v>B</v>
      </c>
      <c r="JD42" s="111" t="str">
        <f t="shared" ref="JD42:JD73" si="748">IF(M42="","",IF(M42=JC42,"Y","N"))</f>
        <v>N</v>
      </c>
      <c r="JE42" s="109">
        <f t="shared" ref="JE42:JE73" si="749">IF(M42="","",IF(JE41+VS42&gt;=10,10,IF(JE41+VS42&lt;=-10,-10,JE41+VS42)))</f>
        <v>7</v>
      </c>
      <c r="JF42" s="110" t="str">
        <f t="shared" ref="JF42:JF73" si="750">IF(M41="","",IF(M41="P","B","P"))</f>
        <v>P</v>
      </c>
      <c r="JG42" s="111" t="str">
        <f t="shared" ref="JG42:JG73" si="751">IF(M42="","",IF(JF42=M42,"Y","N"))</f>
        <v>Y</v>
      </c>
      <c r="JH42" s="109">
        <f t="shared" ref="JH42:JH73" si="752">IF(M42="","",IF(JH41+VT42&gt;=10,10,IF(JH41+VT42&lt;=-10,-10,JH41+VT42)))</f>
        <v>-7</v>
      </c>
      <c r="JI42" s="110" t="str">
        <f t="shared" ref="JI42:JI73" si="753">IF(M41="","",M39)</f>
        <v>B</v>
      </c>
      <c r="JJ42" s="111" t="str">
        <f t="shared" ref="JJ42:JJ73" si="754">IF(M42="","",IF(M42=JI42,"Y","N"))</f>
        <v>N</v>
      </c>
      <c r="JK42" s="109">
        <f t="shared" ref="JK42:JK73" si="755">IF(M42="","",IF(JK41+VU42&gt;=10,10,IF(JK41+VU42&lt;=-10,-10,JK41+VU42)))</f>
        <v>1</v>
      </c>
      <c r="JL42" s="110" t="str">
        <f t="shared" ref="JL42:JL73" si="756">IF(M41="","",IF(M39="P","B","P"))</f>
        <v>P</v>
      </c>
      <c r="JM42" s="111" t="str">
        <f t="shared" ref="JM42:JM73" si="757">IF(M42="","",IF(M42=JL42,"Y","N"))</f>
        <v>Y</v>
      </c>
      <c r="JN42" s="109">
        <f t="shared" ref="JN42:JN73" si="758">IF(M42="","",IF(JN41+VV42&gt;=10,10,IF(JN41+VV42&lt;=-10,-10,JN41+VV42)))</f>
        <v>-1</v>
      </c>
      <c r="JO42" s="110" t="str">
        <f t="shared" ref="JO42:JO73" si="759">IF(M41="","",M38)</f>
        <v>B</v>
      </c>
      <c r="JP42" s="111" t="str">
        <f t="shared" ref="JP42:JP73" si="760">IF(M42="","",IF(M42=JO42,"Y","N"))</f>
        <v>N</v>
      </c>
      <c r="JQ42" s="109">
        <f t="shared" ref="JQ42:JQ73" si="761">IF(M42="","",IF(JQ41+VW42&gt;=10,10,IF(JQ41+VW42&lt;=-10,-10,JQ41+VW42)))</f>
        <v>-9</v>
      </c>
      <c r="JR42" s="110" t="str">
        <f t="shared" ref="JR42:JR73" si="762">IF(M41="","",IF(M38="P","B","P"))</f>
        <v>P</v>
      </c>
      <c r="JS42" s="111" t="str">
        <f t="shared" ref="JS42:JS73" si="763">IF(M42="","",IF(M42=JR42,"Y","N"))</f>
        <v>Y</v>
      </c>
      <c r="JT42" s="109">
        <f t="shared" ref="JT42:JT73" si="764">IF(M42="","",IF(JT41+VX42&gt;=10,10,IF(JT41+VX42&lt;=-10,-10,JT41+VX42)))</f>
        <v>9</v>
      </c>
      <c r="JU42" s="110" t="str">
        <f t="shared" ref="JU42:JU73" si="765">IF(M41="","",M37)</f>
        <v>B</v>
      </c>
      <c r="JV42" s="111" t="str">
        <f t="shared" ref="JV42:JV73" si="766">IF(M42="","",IF(M42=JU42,"Y","N"))</f>
        <v>N</v>
      </c>
      <c r="JW42" s="109">
        <f t="shared" ref="JW42:JW73" si="767">IF(M42="","",IF(JW41+VY42&gt;=10,10,IF(JW41+VY42&lt;=-10,-10,JW41+VY42)))</f>
        <v>-10</v>
      </c>
      <c r="JX42" s="110" t="str">
        <f t="shared" ref="JX42:JX73" si="768">IF(M41="","",IF(M37="P","B","P"))</f>
        <v>P</v>
      </c>
      <c r="JY42" s="111" t="str">
        <f t="shared" ref="JY42:JY73" si="769">IF(M42="","",IF(M42=JX42,"Y","N"))</f>
        <v>Y</v>
      </c>
      <c r="JZ42" s="109">
        <f t="shared" ref="JZ42:JZ73" si="770">IF(M42="","",IF(JZ41+VZ42&gt;=10,10,IF(JZ41+VZ42&lt;=-10,-10,JZ41+VZ42)))</f>
        <v>10</v>
      </c>
      <c r="KA42" s="110" t="str">
        <f t="shared" ref="KA42:KA73" si="771">IF(M41="","",IF(AEV42=2,"B","P"))</f>
        <v>P</v>
      </c>
      <c r="KB42" s="111" t="str">
        <f t="shared" ref="KB42:KB73" si="772">IF(M42="","",IF(M42=KA42,"Y","N"))</f>
        <v>Y</v>
      </c>
      <c r="KC42" s="109">
        <f t="shared" ref="KC42:KC73" si="773">IF(M42="","",IF(KC41+WA42&gt;=10,10,IF(KC41+WA42&lt;=-10,-10,KC41+WA42)))</f>
        <v>-5</v>
      </c>
      <c r="KD42" s="110" t="str">
        <f t="shared" si="376"/>
        <v>P</v>
      </c>
      <c r="KE42" s="111" t="str">
        <f t="shared" ref="KE42:KE73" si="774">IF(M42="","",IF(M42=KD42,"Y","N"))</f>
        <v>Y</v>
      </c>
      <c r="KF42" s="109">
        <f t="shared" ref="KF42:KF73" si="775">IF(M42="","",IF(KF41+WB42&gt;=10,10,IF(KF41+WB42&lt;=-10,-10,KF41+WB42)))</f>
        <v>10</v>
      </c>
      <c r="KG42" s="110" t="str">
        <f t="shared" ref="KG42:KG73" si="776">IF(M41="","",IF(AGG42="B","P","B"))</f>
        <v>B</v>
      </c>
      <c r="KH42" s="111" t="str">
        <f t="shared" ref="KH42:KH73" si="777">IF(M42="","",IF(M42=KG42,"Y","N"))</f>
        <v>N</v>
      </c>
      <c r="KI42" s="109">
        <f t="shared" ref="KI42:KI73" si="778">IF(M42="","",IF(KI41+WC42&gt;=10,10,IF(KI41+WC42&lt;=-10,-10,KI41+WC42)))</f>
        <v>5</v>
      </c>
      <c r="KJ42" s="110" t="s">
        <v>5</v>
      </c>
      <c r="KK42" s="111" t="str">
        <f t="shared" ref="KK42:KK73" si="779">IF(M42="","",IF(M42=KJ42,"Y","N"))</f>
        <v>Y</v>
      </c>
      <c r="KL42" s="109">
        <f t="shared" ref="KL42:KL73" si="780">IF(M42="","",IF(KL41+WD42&gt;=10,10,IF(KL41+WD42&lt;=-10,-10,KL41+WD42)))</f>
        <v>3</v>
      </c>
      <c r="KM42" s="110" t="str">
        <f t="shared" ref="KM42:KM73" si="781">IF(M41="","",IF(AGH42="B","P","B"))</f>
        <v>B</v>
      </c>
      <c r="KN42" s="111" t="str">
        <f t="shared" ref="KN42:KN73" si="782">IF(M42="","",IF(M42=KM42,"Y","N"))</f>
        <v>N</v>
      </c>
      <c r="KO42" s="109">
        <f t="shared" ref="KO42:KO73" si="783">IF(M42="","",IF(KO41+WE42&gt;=10,10,IF(KO41+WE42&lt;=-10,-10,KO41+WE42)))</f>
        <v>5</v>
      </c>
      <c r="KP42" s="110" t="str">
        <f t="shared" si="377"/>
        <v>B</v>
      </c>
      <c r="KQ42" s="111" t="str">
        <f t="shared" ref="KQ42:KQ73" si="784">IF(M42="","",IF(M42=KP42,"Y","N"))</f>
        <v>N</v>
      </c>
      <c r="KR42" s="109">
        <f t="shared" ref="KR42:KR73" si="785">IF(M42="","",IF(KR41+WF42&gt;=10,10,IF(KR41+WF42&lt;=-10,-10,KR41+WF42)))</f>
        <v>-7</v>
      </c>
      <c r="KS42" s="110" t="str">
        <f t="shared" ref="KS42:KS73" si="786">IF(M41="","",IF(M40="P","P","B"))</f>
        <v>B</v>
      </c>
      <c r="KT42" s="111" t="str">
        <f t="shared" ref="KT42:KT73" si="787">IF(M42="","",IF(M42=KS42,"Y","N"))</f>
        <v>N</v>
      </c>
      <c r="KU42" s="109">
        <f t="shared" ref="KU42:KU73" si="788">IF(M42="","",IF(KU41+WG42&gt;=10,10,IF(KU41+WG42&lt;=-10,-10,KU41+WG42)))</f>
        <v>1</v>
      </c>
      <c r="KV42" s="110" t="str">
        <f t="shared" ref="KV42:KV73" si="789">IF(M41="","",IF(M40="P","B","P"))</f>
        <v>P</v>
      </c>
      <c r="KW42" s="111" t="str">
        <f t="shared" ref="KW42:KW73" si="790">IF(M42="","",IF(M42=KV42,"Y","N"))</f>
        <v>Y</v>
      </c>
      <c r="KX42" s="109">
        <f t="shared" ref="KX42:KX73" si="791">IF(M42="","",IF(KX41+WH42&gt;=10,10,IF(KX41+WH42&lt;=-10,-10,KX41+WH42)))</f>
        <v>-1</v>
      </c>
      <c r="KY42" s="110" t="str">
        <f t="shared" ref="KY42:KY73" si="792">IF(M41="","",IF(KP42="B","P","B"))</f>
        <v>P</v>
      </c>
      <c r="KZ42" s="111" t="str">
        <f t="shared" ref="KZ42:KZ73" si="793">IF(M42="","",IF(M42=KY42,"Y","N"))</f>
        <v>Y</v>
      </c>
      <c r="LA42" s="109">
        <f t="shared" ref="LA42:LA73" si="794">IF(M42="","",IF(LA41+WI42&gt;=10,10,IF(LA41+WI42&lt;=-10,-10,LA41+WI42)))</f>
        <v>7</v>
      </c>
      <c r="LB42" s="110" t="str">
        <f t="shared" ref="LB42:LB73" si="795">IF(M41="","",IF(MC42="B","P","B"))</f>
        <v>B</v>
      </c>
      <c r="LC42" s="111" t="str">
        <f t="shared" ref="LC42:LC73" si="796">IF(M42="","",IF(M42=LB42,"Y","N"))</f>
        <v>N</v>
      </c>
      <c r="LD42" s="109">
        <f t="shared" ref="LD42:LD73" si="797">IF(M42="","",IF(LD41+WJ42&gt;=10,10,IF(LD41+WJ42&lt;=-10,-10,LD41+WJ42)))</f>
        <v>5</v>
      </c>
      <c r="LE42" s="110" t="str">
        <f t="shared" ref="LE42:LE73" si="798">IF(M41="","",IF(M41="P","B","P"))</f>
        <v>P</v>
      </c>
      <c r="LF42" s="111" t="str">
        <f t="shared" ref="LF42:LF73" si="799">IF(M42="","",IF(M42=LE42,"Y","N"))</f>
        <v>Y</v>
      </c>
      <c r="LG42" s="109">
        <f t="shared" ref="LG42:LG73" si="800">IF(M42="","",IF(LG41+WK42&gt;=10,10,IF(LG41+WK42&lt;=-10,-10,LG41+WK42)))</f>
        <v>-7</v>
      </c>
      <c r="LH42" s="110" t="str">
        <f t="shared" ref="LH42:LH73" si="801">IF(M41="","",IF(M41="P","B","P"))</f>
        <v>P</v>
      </c>
      <c r="LI42" s="111" t="str">
        <f t="shared" ref="LI42:LI73" si="802">IF(M42="","",IF(LH42=M42,"Y","N"))</f>
        <v>Y</v>
      </c>
      <c r="LJ42" s="109">
        <f t="shared" ref="LJ42:LJ73" si="803">IF(M42="","",IF(LJ41+WL42&gt;=10,10,IF(LJ41+WL42&lt;=-10,-10,LJ41+WL42)))</f>
        <v>-7</v>
      </c>
      <c r="LK42" s="110" t="str">
        <f t="shared" si="279"/>
        <v>P</v>
      </c>
      <c r="LL42" s="111" t="str">
        <f t="shared" ref="LL42:LL73" si="804">IF(M42="","",IF(M42=LK42,"Y","N"))</f>
        <v>Y</v>
      </c>
      <c r="LM42" s="109">
        <f t="shared" ref="LM42:LM73" si="805">IF(M42="","",IF(LM41+WM42&gt;=10,10,IF(LM41+WM42&lt;=-10,-10,LM41+WM42)))</f>
        <v>-5</v>
      </c>
      <c r="LN42" s="110" t="str">
        <f t="shared" ref="LN42:LN73" si="806">IF(M41="","",IF(M39="P","B","P"))</f>
        <v>P</v>
      </c>
      <c r="LO42" s="111" t="str">
        <f t="shared" ref="LO42:LO73" si="807">IF(M42="","",IF(M42=LN42,"Y","N"))</f>
        <v>Y</v>
      </c>
      <c r="LP42" s="109">
        <f t="shared" ref="LP42:LP73" si="808">IF(M42="","",IF(LP41+WN42&gt;=10,10,IF(LP41+WN42&lt;=-10,-10,LP41+WN42)))</f>
        <v>-1</v>
      </c>
      <c r="LQ42" s="110" t="str">
        <f t="shared" ref="LQ42:LQ73" si="809">IF(M41="","",IF(M41="P","B","P"))</f>
        <v>P</v>
      </c>
      <c r="LR42" s="111" t="str">
        <f t="shared" ref="LR42:LR73" si="810">IF(M42="","",IF(M42=LQ42,"Y","N"))</f>
        <v>Y</v>
      </c>
      <c r="LS42" s="109">
        <f t="shared" ref="LS42:LS73" si="811">IF(M42="","",IF(LS41+WO42&gt;=10,10,IF(LS41+WO42&lt;=-10,-10,LS41+WO42)))</f>
        <v>-7</v>
      </c>
      <c r="LT42" s="110" t="str">
        <f t="shared" ref="LT42:LT73" si="812">IF(M41="","",IF(M38="P","B","P"))</f>
        <v>P</v>
      </c>
      <c r="LU42" s="111" t="str">
        <f t="shared" ref="LU42:LU73" si="813">IF(M42="","",IF(M42=LT42,"Y","N"))</f>
        <v>Y</v>
      </c>
      <c r="LV42" s="109">
        <f t="shared" ref="LV42:LV73" si="814">IF(M42="","",IF(LV41+WP42&gt;=10,10,IF(LV41+WP42&lt;=-10,-10,LV41+WP42)))</f>
        <v>9</v>
      </c>
      <c r="LW42" s="110" t="str">
        <f t="shared" ref="LW42:LW73" si="815">IF(M41="","",IF(M37="P","B","P"))</f>
        <v>P</v>
      </c>
      <c r="LX42" s="111" t="str">
        <f t="shared" ref="LX42:LX73" si="816">IF(M42="","",IF(M42=LW42,"Y","N"))</f>
        <v>Y</v>
      </c>
      <c r="LY42" s="109">
        <f t="shared" ref="LY42:LY73" si="817">IF(M42="","",IF(LY41+WQ42&gt;=10,10,IF(LY41+WQ42&lt;=-10,-10,LY41+WQ42)))</f>
        <v>10</v>
      </c>
      <c r="LZ42" s="110" t="str">
        <f t="shared" ref="LZ42:LZ73" si="818">IF(M41="","",IF(M37="P","B","P"))</f>
        <v>P</v>
      </c>
      <c r="MA42" s="111" t="str">
        <f t="shared" ref="MA42:MA73" si="819">IF(M42="","",IF(M42=LZ42,"Y","N"))</f>
        <v>Y</v>
      </c>
      <c r="MB42" s="109">
        <f t="shared" ref="MB42:MB73" si="820">IF(M42="","",IF(MB41+WR42&gt;=10,10,IF(MB41+WR42&lt;=-10,-10,MB41+WR42)))</f>
        <v>10</v>
      </c>
      <c r="MC42" s="110" t="str">
        <f t="shared" ref="MC42:MC73" si="821">IF(M41="","",IF(AGX42=2,"B","P"))</f>
        <v>P</v>
      </c>
      <c r="MD42" s="111" t="str">
        <f t="shared" ref="MD42:MD73" si="822">IF(M42="","",IF(M42=MC42,"Y","N"))</f>
        <v>Y</v>
      </c>
      <c r="ME42" s="109">
        <f t="shared" ref="ME42:ME73" si="823">IF(M42="","",IF(ME41+WS42&gt;=10,10,IF(ME41+WS42&lt;=-10,-10,ME41+WS42)))</f>
        <v>-5</v>
      </c>
      <c r="MF42" s="110" t="str">
        <f t="shared" ref="MF42:MF73" si="824">IF(M41="","",M42)</f>
        <v>P</v>
      </c>
      <c r="MG42" s="111" t="str">
        <f t="shared" ref="MG42:MG73" si="825">IF(M42="","",IF(M42=MF42,"Y","N"))</f>
        <v>Y</v>
      </c>
      <c r="MH42" s="109">
        <f t="shared" ref="MH42:MH73" si="826">IF(M42="","",IF(MH41+WT42&gt;=10,10,IF(MH41+WT42&lt;=-10,-10,MH41+WT42)))</f>
        <v>10</v>
      </c>
      <c r="MI42" s="110" t="str">
        <f t="shared" ref="MI42:MI73" si="827">IF(M41="","",IF(AII42="B","P","B"))</f>
        <v>B</v>
      </c>
      <c r="MJ42" s="111" t="str">
        <f t="shared" ref="MJ42:MJ73" si="828">IF(M42="","",IF(M42=MI42,"Y","N"))</f>
        <v>N</v>
      </c>
      <c r="MK42" s="109">
        <f t="shared" ref="MK42:MK73" si="829">IF(M42="","",IF(MK41+WU42&gt;=10,10,IF(MK41+WU42&lt;=-10,-10,MK41+WU42)))</f>
        <v>5</v>
      </c>
      <c r="ML42" s="110" t="str">
        <f t="shared" ref="ML42:ML73" si="830">IF(M41="","",M42)</f>
        <v>P</v>
      </c>
      <c r="MM42" s="111" t="str">
        <f t="shared" ref="MM42:MM73" si="831">IF(M42="","",IF(M42=ML42,"Y","N"))</f>
        <v>Y</v>
      </c>
      <c r="MN42" s="109">
        <f t="shared" ref="MN42:MN73" si="832">IF(M42="","",IF(MN41+WV42&gt;=10,10,IF(MN41+WV42&lt;=-10,-10,MN41+WV42)))</f>
        <v>10</v>
      </c>
      <c r="MO42" s="110" t="str">
        <f t="shared" ref="MO42:MO73" si="833">IF(M41="","",IF(AIJ42="B","P","B"))</f>
        <v>B</v>
      </c>
      <c r="MP42" s="111" t="str">
        <f t="shared" ref="MP42:MP73" si="834">IF(M42="","",IF(M42=MO42,"Y","N"))</f>
        <v>N</v>
      </c>
      <c r="MQ42" s="109">
        <f t="shared" ref="MQ42:MQ73" si="835">IF(M42="","",IF(MQ41+WW42&gt;=10,10,IF(MQ41+WW42&lt;=-10,-10,MQ41+WW42)))</f>
        <v>5</v>
      </c>
      <c r="MR42" s="110" t="str">
        <f t="shared" si="378"/>
        <v>B</v>
      </c>
      <c r="MS42" s="111" t="str">
        <f t="shared" ref="MS42:MS73" si="836">IF(M42="","",IF(M42=MR42,"Y","N"))</f>
        <v>N</v>
      </c>
      <c r="MT42" s="109">
        <f t="shared" ref="MT42:MT73" si="837">IF(M42="","",IF(MT41+WX42&gt;=10,10,IF(MT41+WX42&lt;=-10,-10,MT41+WX42)))</f>
        <v>-7</v>
      </c>
      <c r="MU42" s="110" t="str">
        <f t="shared" ref="MU42:MU73" si="838">IF(M41="","",IF(M40="P","P","B"))</f>
        <v>B</v>
      </c>
      <c r="MV42" s="111" t="str">
        <f t="shared" ref="MV42:MV73" si="839">IF(M42="","",IF(M42=MU42,"Y","N"))</f>
        <v>N</v>
      </c>
      <c r="MW42" s="109">
        <f t="shared" ref="MW42:MW73" si="840">IF(M42="","",IF(MW41+WY42&gt;=10,10,IF(MW41+WY42&lt;=-10,-10,MW41+WY42)))</f>
        <v>1</v>
      </c>
      <c r="MX42" s="110" t="str">
        <f t="shared" ref="MX42:MX73" si="841">IF(M41="","",IF(M40="P","B","P"))</f>
        <v>P</v>
      </c>
      <c r="MY42" s="111" t="str">
        <f t="shared" ref="MY42:MY73" si="842">IF(M42="","",IF(M42=MX42,"Y","N"))</f>
        <v>Y</v>
      </c>
      <c r="MZ42" s="109">
        <f t="shared" ref="MZ42:MZ73" si="843">IF(M42="","",IF(MZ41+WZ42&gt;=10,10,IF(MZ41+WZ42&lt;=-10,-10,MZ41+WZ42)))</f>
        <v>-1</v>
      </c>
      <c r="NA42" s="110" t="str">
        <f t="shared" ref="NA42:NA73" si="844">IF(M41="","",IF(MR42="B","P","B"))</f>
        <v>P</v>
      </c>
      <c r="NB42" s="111" t="str">
        <f t="shared" ref="NB42:NB73" si="845">IF(M42="","",IF(M42=NA42,"Y","N"))</f>
        <v>Y</v>
      </c>
      <c r="NC42" s="109">
        <f t="shared" ref="NC42:NC73" si="846">IF(M42="","",IF(NC41+XA42&gt;=10,10,IF(NC41+XA42&lt;=-10,-10,NC41+XA42)))</f>
        <v>7</v>
      </c>
      <c r="ND42" s="110" t="str">
        <f t="shared" ref="ND42:ND73" si="847">IF(M41="","",IF(OH42="B","P","B"))</f>
        <v>B</v>
      </c>
      <c r="NE42" s="111" t="str">
        <f t="shared" ref="NE42:NE73" si="848">IF(M42="","",IF(M42=ND42,"Y","N"))</f>
        <v>N</v>
      </c>
      <c r="NF42" s="109">
        <f t="shared" ref="NF42:NF73" si="849">IF(M42="","",IF(NF41+XB42&gt;=10,10,IF(NF41+XB42&lt;=-10,-10,NF41+XB42)))</f>
        <v>5</v>
      </c>
      <c r="NG42" s="110" t="str">
        <f t="shared" ref="NG42:NG73" si="850">IF(M41="","",M41)</f>
        <v>B</v>
      </c>
      <c r="NH42" s="111" t="str">
        <f t="shared" ref="NH42:NH73" si="851">IF(M42="","",IF(M42=NG42,"Y","N"))</f>
        <v>N</v>
      </c>
      <c r="NI42" s="109">
        <f t="shared" ref="NI42:NI73" si="852">IF(M42="","",IF(NI41+XC42&gt;=10,10,IF(NI41+XC42&lt;=-10,-10,NI41+XC42)))</f>
        <v>7</v>
      </c>
      <c r="NJ42" s="110" t="str">
        <f t="shared" ref="NJ42:NJ73" si="853">IF(M41="","",IF(M39="P","B","P"))</f>
        <v>P</v>
      </c>
      <c r="NK42" s="111" t="str">
        <f t="shared" ref="NK42:NK73" si="854">IF(M42="","",IF(M42=NJ42,"Y","N"))</f>
        <v>Y</v>
      </c>
      <c r="NL42" s="109">
        <f t="shared" ref="NL42:NL73" si="855">IF(M42="","",IF(NL41+XD42&gt;=10,10,IF(NL41+XD42&lt;=-10,-10,NL41+XD42)))</f>
        <v>-1</v>
      </c>
      <c r="NM42" s="110" t="str">
        <f t="shared" ref="NM42:NM73" si="856">IF(M41="","",M38)</f>
        <v>B</v>
      </c>
      <c r="NN42" s="111" t="str">
        <f t="shared" ref="NN42:NN73" si="857">IF(M42="","",IF(M42=NM42,"Y","N"))</f>
        <v>N</v>
      </c>
      <c r="NO42" s="109">
        <f t="shared" si="379"/>
        <v>-9</v>
      </c>
      <c r="NP42" s="130">
        <f t="shared" si="380"/>
        <v>10</v>
      </c>
      <c r="NQ42" s="131">
        <f t="shared" si="381"/>
        <v>1</v>
      </c>
      <c r="NR42" s="132" t="str">
        <f t="shared" si="382"/>
        <v/>
      </c>
      <c r="NS42" s="331">
        <f t="shared" si="383"/>
        <v>-3</v>
      </c>
      <c r="NT42" s="325">
        <f t="shared" si="384"/>
        <v>3</v>
      </c>
      <c r="NU42" s="325">
        <f t="shared" si="385"/>
        <v>5</v>
      </c>
      <c r="NV42" s="325">
        <f t="shared" si="386"/>
        <v>-5</v>
      </c>
      <c r="NW42" s="325">
        <f t="shared" si="387"/>
        <v>-7</v>
      </c>
      <c r="NX42" s="325">
        <f t="shared" si="388"/>
        <v>1</v>
      </c>
      <c r="NY42" s="325">
        <f t="shared" si="389"/>
        <v>-1</v>
      </c>
      <c r="NZ42" s="325">
        <f t="shared" si="390"/>
        <v>7</v>
      </c>
      <c r="OA42" s="325">
        <f t="shared" si="391"/>
        <v>-1</v>
      </c>
      <c r="OB42" s="325" t="str">
        <f t="shared" si="392"/>
        <v>012345</v>
      </c>
      <c r="OC42" s="325">
        <f t="shared" si="393"/>
        <v>-7</v>
      </c>
      <c r="OD42" s="325">
        <f t="shared" si="394"/>
        <v>1</v>
      </c>
      <c r="OE42" s="325">
        <f t="shared" si="395"/>
        <v>-1</v>
      </c>
      <c r="OF42" s="325">
        <f t="shared" si="396"/>
        <v>-9</v>
      </c>
      <c r="OG42" s="325">
        <f t="shared" si="397"/>
        <v>9</v>
      </c>
      <c r="OH42" s="325">
        <f t="shared" si="398"/>
        <v>-10</v>
      </c>
      <c r="OI42" s="325">
        <f t="shared" si="399"/>
        <v>10</v>
      </c>
      <c r="OJ42" s="325">
        <f t="shared" si="400"/>
        <v>1</v>
      </c>
      <c r="OK42" s="326">
        <f t="shared" si="401"/>
        <v>10</v>
      </c>
      <c r="OL42" s="326">
        <f t="shared" si="402"/>
        <v>5</v>
      </c>
      <c r="OM42" s="326">
        <f t="shared" si="403"/>
        <v>-5</v>
      </c>
      <c r="ON42" s="326">
        <f t="shared" si="404"/>
        <v>5</v>
      </c>
      <c r="OO42" s="326">
        <f t="shared" si="405"/>
        <v>-7</v>
      </c>
      <c r="OP42" s="326">
        <f t="shared" si="406"/>
        <v>1</v>
      </c>
      <c r="OQ42" s="326">
        <f t="shared" si="407"/>
        <v>-1</v>
      </c>
      <c r="OR42" s="326">
        <f t="shared" si="408"/>
        <v>7</v>
      </c>
      <c r="OS42" s="326">
        <f t="shared" si="409"/>
        <v>5</v>
      </c>
      <c r="OT42" s="326">
        <f t="shared" si="410"/>
        <v>7</v>
      </c>
      <c r="OU42" s="326">
        <f t="shared" si="411"/>
        <v>-7</v>
      </c>
      <c r="OV42" s="326">
        <f t="shared" si="412"/>
        <v>1</v>
      </c>
      <c r="OW42" s="326">
        <f t="shared" si="413"/>
        <v>-1</v>
      </c>
      <c r="OX42" s="326">
        <f t="shared" si="414"/>
        <v>-9</v>
      </c>
      <c r="OY42" s="326">
        <f t="shared" si="415"/>
        <v>9</v>
      </c>
      <c r="OZ42" s="326">
        <f t="shared" si="416"/>
        <v>-10</v>
      </c>
      <c r="PA42" s="326">
        <f t="shared" si="417"/>
        <v>10</v>
      </c>
      <c r="PB42" s="326">
        <f t="shared" si="418"/>
        <v>-5</v>
      </c>
      <c r="PC42" s="325">
        <f t="shared" si="419"/>
        <v>10</v>
      </c>
      <c r="PD42" s="325">
        <f t="shared" si="420"/>
        <v>5</v>
      </c>
      <c r="PE42" s="325">
        <f t="shared" si="421"/>
        <v>-7</v>
      </c>
      <c r="PF42" s="325">
        <f t="shared" si="422"/>
        <v>1</v>
      </c>
      <c r="PG42" s="325">
        <f t="shared" si="423"/>
        <v>-1</v>
      </c>
      <c r="PH42" s="325">
        <f t="shared" si="424"/>
        <v>7</v>
      </c>
      <c r="PI42" s="325">
        <f t="shared" si="425"/>
        <v>5</v>
      </c>
      <c r="PJ42" s="325">
        <f t="shared" si="426"/>
        <v>7</v>
      </c>
      <c r="PK42" s="325">
        <f t="shared" si="427"/>
        <v>-7</v>
      </c>
      <c r="PL42" s="325">
        <f t="shared" si="428"/>
        <v>1</v>
      </c>
      <c r="PM42" s="325">
        <f t="shared" si="429"/>
        <v>-1</v>
      </c>
      <c r="PN42" s="325">
        <f t="shared" si="430"/>
        <v>-9</v>
      </c>
      <c r="PO42" s="325">
        <f t="shared" si="431"/>
        <v>9</v>
      </c>
      <c r="PP42" s="325">
        <f t="shared" si="432"/>
        <v>-10</v>
      </c>
      <c r="PQ42" s="325">
        <f t="shared" si="433"/>
        <v>10</v>
      </c>
      <c r="PR42" s="325">
        <f t="shared" si="434"/>
        <v>-5</v>
      </c>
      <c r="PS42" s="325">
        <f t="shared" si="435"/>
        <v>7</v>
      </c>
      <c r="PT42" s="325">
        <f t="shared" si="436"/>
        <v>-7</v>
      </c>
      <c r="PU42" s="326">
        <f t="shared" si="437"/>
        <v>5</v>
      </c>
      <c r="PV42" s="326">
        <f t="shared" si="438"/>
        <v>5</v>
      </c>
      <c r="PW42" s="326">
        <f t="shared" si="439"/>
        <v>-7</v>
      </c>
      <c r="PX42" s="326">
        <f t="shared" si="440"/>
        <v>1</v>
      </c>
      <c r="PY42" s="326">
        <f t="shared" si="441"/>
        <v>-1</v>
      </c>
      <c r="PZ42" s="326">
        <f t="shared" si="442"/>
        <v>7</v>
      </c>
      <c r="QA42" s="326">
        <f t="shared" si="443"/>
        <v>5</v>
      </c>
      <c r="QB42" s="326">
        <f t="shared" si="444"/>
        <v>7</v>
      </c>
      <c r="QC42" s="326">
        <f t="shared" si="445"/>
        <v>-7</v>
      </c>
      <c r="QD42" s="326">
        <f t="shared" si="446"/>
        <v>1</v>
      </c>
      <c r="QE42" s="326">
        <f t="shared" si="447"/>
        <v>-1</v>
      </c>
      <c r="QF42" s="326">
        <f t="shared" si="448"/>
        <v>-9</v>
      </c>
      <c r="QG42" s="326">
        <f t="shared" si="449"/>
        <v>9</v>
      </c>
      <c r="QH42" s="326">
        <f t="shared" si="450"/>
        <v>-10</v>
      </c>
      <c r="QI42" s="326">
        <f t="shared" si="451"/>
        <v>10</v>
      </c>
      <c r="QJ42" s="326">
        <f t="shared" si="452"/>
        <v>-5</v>
      </c>
      <c r="QK42" s="326">
        <f t="shared" si="453"/>
        <v>10</v>
      </c>
      <c r="QL42" s="326">
        <f t="shared" si="454"/>
        <v>5</v>
      </c>
      <c r="QM42" s="325">
        <f t="shared" si="455"/>
        <v>3</v>
      </c>
      <c r="QN42" s="325">
        <f t="shared" si="456"/>
        <v>5</v>
      </c>
      <c r="QO42" s="325">
        <f t="shared" si="457"/>
        <v>-7</v>
      </c>
      <c r="QP42" s="325">
        <f t="shared" si="458"/>
        <v>1</v>
      </c>
      <c r="QQ42" s="325">
        <f t="shared" si="459"/>
        <v>-1</v>
      </c>
      <c r="QR42" s="325">
        <f t="shared" si="460"/>
        <v>7</v>
      </c>
      <c r="QS42" s="325">
        <f t="shared" si="461"/>
        <v>5</v>
      </c>
      <c r="QT42" s="325">
        <f t="shared" si="462"/>
        <v>-7</v>
      </c>
      <c r="QU42" s="325">
        <f t="shared" si="463"/>
        <v>-7</v>
      </c>
      <c r="QV42" s="325">
        <f t="shared" si="464"/>
        <v>-5</v>
      </c>
      <c r="QW42" s="325">
        <f t="shared" si="465"/>
        <v>-1</v>
      </c>
      <c r="QX42" s="325">
        <f t="shared" si="466"/>
        <v>0</v>
      </c>
      <c r="QY42" s="325">
        <f t="shared" si="467"/>
        <v>9</v>
      </c>
      <c r="QZ42" s="325">
        <f t="shared" si="468"/>
        <v>10</v>
      </c>
      <c r="RA42" s="325">
        <f t="shared" si="469"/>
        <v>10</v>
      </c>
      <c r="RB42" s="325">
        <f t="shared" si="470"/>
        <v>-5</v>
      </c>
      <c r="RC42" s="325">
        <f t="shared" si="471"/>
        <v>10</v>
      </c>
      <c r="RD42" s="325">
        <f t="shared" si="472"/>
        <v>5</v>
      </c>
      <c r="RE42" s="326">
        <f t="shared" si="473"/>
        <v>10</v>
      </c>
      <c r="RF42" s="326">
        <f t="shared" si="474"/>
        <v>5</v>
      </c>
      <c r="RG42" s="326">
        <f t="shared" si="475"/>
        <v>-7</v>
      </c>
      <c r="RH42" s="326">
        <f t="shared" si="476"/>
        <v>1</v>
      </c>
      <c r="RI42" s="326">
        <f t="shared" si="477"/>
        <v>-1</v>
      </c>
      <c r="RJ42" s="326">
        <f t="shared" si="478"/>
        <v>7</v>
      </c>
      <c r="RK42" s="326">
        <f t="shared" si="479"/>
        <v>5</v>
      </c>
      <c r="RL42" s="326">
        <f t="shared" si="480"/>
        <v>7</v>
      </c>
      <c r="RM42" s="326">
        <f t="shared" si="481"/>
        <v>-1</v>
      </c>
      <c r="RN42" s="332">
        <f t="shared" si="482"/>
        <v>-9</v>
      </c>
      <c r="RO42" s="108">
        <v>42</v>
      </c>
      <c r="RP42" s="112">
        <f t="shared" si="528"/>
        <v>37</v>
      </c>
      <c r="RQ42" s="110" t="str" cm="1">
        <f t="array" ref="RQ42">IFERROR(INDEX($NS$4:$RN$4,_xlfn.AGGREGATE(15,6,COLUMN($NS$4:$RN$4)-COLUMN($NR$1)/($NS42:$RN42=LARGE($NS42:$RN42,1)),COLUMNS($RN$4:$RN$4))),"")</f>
        <v>DX</v>
      </c>
      <c r="RR42" s="110" t="str" cm="1">
        <f t="array" ref="RR42">IFERROR(INDEX($NS$4:$RN$4,_xlfn.AGGREGATE(15,6,COLUMN($NS$4:$RN$4)-COLUMN($NR$1)/($NS42:$RN42=LARGE($NS42:$RN42,2)),COLUMNS($RN$4:$RO$4))),"")</f>
        <v>ED</v>
      </c>
      <c r="RS42" s="110" t="str" cm="1">
        <f t="array" ref="RS42">IFERROR(INDEX($NS$4:$RN$4,_xlfn.AGGREGATE(15,6,COLUMN($NS$4:$RN$4)-COLUMN($NR$1)/($NS42:$RN42=LARGE($NS42:$RN42,3)),COLUMNS($RN$4:$RP$4))),"")</f>
        <v>FZ</v>
      </c>
      <c r="RT42" s="110" t="str" cm="1">
        <f t="array" ref="RT42">IFERROR(INDEX($NS$4:$RN$4,_xlfn.AGGREGATE(15,6,COLUMN($NS$4:$RN$4)-COLUMN($NR$1)/($NS42:$RN42=LARGE($NS42:$RN42,4)),COLUMNS($RN$4:$RQ$4))),"")</f>
        <v>GF</v>
      </c>
      <c r="RU42" s="110" t="str" cm="1">
        <f t="array" ref="RU42">IFERROR(INDEX($NS$4:$RN$4,_xlfn.AGGREGATE(15,6,COLUMN($NS$4:$RN$4)-COLUMN($NR$1)/($NS42:$RN42=LARGE($NS42:$RN42,5)),COLUMNS($RN$4:$RR$4))),"")</f>
        <v>HV</v>
      </c>
      <c r="RV42" s="110" t="str" cm="1">
        <f t="array" ref="RV42">IFERROR(INDEX($NS$4:$RN$4,_xlfn.AGGREGATE(15,6,COLUMN($NS$4:$RN$4)-COLUMN($NR$1)/($NS42:$RN42=LARGE($NS42:$RN42,6)),COLUMNS($RN$4:$RS$4))),"")</f>
        <v>JX</v>
      </c>
      <c r="RW42" s="108" t="str">
        <f t="shared" si="499"/>
        <v/>
      </c>
      <c r="RX42" s="111" t="str">
        <f t="shared" ca="1" si="500"/>
        <v>R</v>
      </c>
      <c r="RY42" s="111" t="e" cm="1">
        <f t="array" aca="1" ref="RY42" ca="1">IF(INDIRECT(VLOOKUP(RY41,General!AC:AE,3,FALSE)&amp;RO41)&gt;0,RY41,RW41)</f>
        <v>#N/A</v>
      </c>
      <c r="RZ42" s="112">
        <f t="shared" ca="1" si="501"/>
        <v>3</v>
      </c>
      <c r="SA42" s="110" t="s">
        <v>45</v>
      </c>
      <c r="SB42" s="111" t="s">
        <v>45</v>
      </c>
      <c r="SC42" s="111" t="s">
        <v>45</v>
      </c>
      <c r="SD42" s="111" t="s">
        <v>45</v>
      </c>
      <c r="SE42" s="111" t="s">
        <v>45</v>
      </c>
      <c r="SF42" s="109" t="s">
        <v>45</v>
      </c>
      <c r="SG42" s="133" t="e">
        <f ca="1">IF(RQ42="",-1,COUNTIF(INDIRECT(SA42&amp;$DN$10):INDIRECT(SA42&amp;RO42),"Y"))</f>
        <v>#REF!</v>
      </c>
      <c r="SH42" s="136" t="e">
        <f ca="1">IF(RR42="",-1,COUNTIF(INDIRECT(SB42&amp;$DN$10):INDIRECT(SB42&amp;RO42),"Y"))</f>
        <v>#REF!</v>
      </c>
      <c r="SI42" s="136" t="e">
        <f ca="1">IF(RS42="",-1,COUNTIF(INDIRECT(SC42&amp;$DN$10):INDIRECT(SC42&amp;RO42),"Y"))</f>
        <v>#REF!</v>
      </c>
      <c r="SJ42" s="134" t="e">
        <f ca="1">IF(RT42="",-1,COUNTIF(INDIRECT(SD42&amp;$DN$10):INDIRECT(SD42&amp;RO42),"Y"))</f>
        <v>#REF!</v>
      </c>
      <c r="SK42" s="138" t="e">
        <f ca="1">IF(RU42="",-1,COUNTIF(INDIRECT(SE42&amp;$DN$10):INDIRECT(SE42&amp;RO42),"Y"))</f>
        <v>#REF!</v>
      </c>
      <c r="SL42" s="138" t="e">
        <f ca="1">IF(RV42="",-1,COUNTIF(INDIRECT(SF42&amp;$DN$10):INDIRECT(SF42&amp;RO42),"Y"))</f>
        <v>#REF!</v>
      </c>
      <c r="SM42" s="110" t="str" cm="1">
        <f t="array" ref="SM42">IFERROR(INDEX($DP$42:$DU$42,_xlfn.AGGREGATE(15,6,COLUMN($DP$42:$DU$42)-COLUMN($DO$42)/($NR$42:$NW$42=MAX($NR$42:$NW$42)),COLUMNS($DP$42:RQ42))),"")</f>
        <v/>
      </c>
      <c r="SN42" s="111" t="str" cm="1">
        <f t="array" ref="SN42">IFERROR(INDEX($DP$42:$DU$42,_xlfn.AGGREGATE(15,6,COLUMN($DP$42:$DU$42)-COLUMN($DO$42)/($NR$42:$NW$42=MAX($NR$42:$NW$42)),COLUMNS($DP$42:RR42))),"")</f>
        <v/>
      </c>
      <c r="SO42" s="111" t="str" cm="1">
        <f t="array" ref="SO42">IFERROR(INDEX($DP$42:$DU$42,_xlfn.AGGREGATE(15,6,COLUMN($DP$42:$DU$42)-COLUMN($DO$42)/($NR$42:$NW$42=MAX($NR$42:$NW$42)),COLUMNS($DP$42:RS42))),"")</f>
        <v/>
      </c>
      <c r="SP42" s="111" t="str" cm="1">
        <f t="array" ref="SP42">IFERROR(INDEX($DP$42:$DU$42,_xlfn.AGGREGATE(15,6,COLUMN($DP$42:$DU$42)-COLUMN($DO$42)/($NR$42:$NW$42=MAX($NR$42:$NW$42)),COLUMNS($DP$42:RT42))),"")</f>
        <v/>
      </c>
      <c r="SQ42" s="111" t="str" cm="1">
        <f t="array" ref="SQ42">IFERROR(INDEX($DP$42:$DU$42,_xlfn.AGGREGATE(15,6,COLUMN($DP$42:$DU$42)-COLUMN($DO$42)/($NR$42:$NW$42=MAX($NR$42:$NW$42)),COLUMNS($DP$42:RU42))),"")</f>
        <v/>
      </c>
      <c r="SR42" s="109" t="str" cm="1">
        <f t="array" ref="SR42">IFERROR(INDEX($DP$42:$DU$42,_xlfn.AGGREGATE(15,6,COLUMN($DP$42:$DU$42)-COLUMN($DO$42)/($NR$42:$NW$42=MAX($NR$42:$NW$42)),COLUMNS($DP$42:RV42))),"")</f>
        <v/>
      </c>
      <c r="SS42" s="114">
        <f t="shared" ca="1" si="485"/>
        <v>6</v>
      </c>
      <c r="ST42" s="112">
        <f t="shared" ca="1" si="502"/>
        <v>3</v>
      </c>
      <c r="SU42" s="137" t="str" cm="1">
        <f t="array" aca="1" ref="SU42" ca="1">INDEX(SM42:SR42,1,ST42)</f>
        <v/>
      </c>
      <c r="SV42" s="110" t="str">
        <f t="shared" ca="1" si="21"/>
        <v>B</v>
      </c>
      <c r="SW42" s="111" t="str">
        <f t="shared" ca="1" si="22"/>
        <v>T</v>
      </c>
      <c r="SX42" s="111" t="str">
        <f t="shared" si="23"/>
        <v>C</v>
      </c>
      <c r="SY42" s="111" t="str">
        <f t="shared" ca="1" si="12"/>
        <v>L4WBW</v>
      </c>
      <c r="SZ42" s="111" t="str">
        <f t="shared" ca="1" si="13"/>
        <v>14</v>
      </c>
      <c r="TA42" s="111" t="str">
        <f t="shared" si="14"/>
        <v>00</v>
      </c>
      <c r="TB42" s="114" t="str">
        <f t="shared" ref="TB42:TB73" si="858">IF(BP41="","",IF(SV42="B",IF(BP41="P",YB42,""),IF(BP40="B",YB42,"")))</f>
        <v/>
      </c>
      <c r="TC42" s="114" t="str">
        <f t="shared" ref="TC42:TC73" si="859">IF(BP41="","",IF(SV42="B",IF(BP41="B",YB42,""),IF(BP40="P",YB42,"")))</f>
        <v/>
      </c>
      <c r="TD42" s="114" t="str">
        <f t="shared" ref="TD42:TD73" si="860">IF(BP41="","",IF(SW42="C",IF(BP41="B",YD42,""),IF(BP40="B",YD42,"")))</f>
        <v/>
      </c>
      <c r="TE42" s="114" t="str">
        <f t="shared" ref="TE42:TE73" si="861">IF(BP41="","",IF(SW42="C",IF(BP41="P",YD42,""),IF(BP40="P",YD42,"")))</f>
        <v/>
      </c>
      <c r="TF42" s="114" t="str">
        <f t="shared" ref="TF42:TF73" si="862">IF(BP41="","",IF(AND(TB42="L5",TE42="L5",XR42=""),"L0",XQ42))</f>
        <v/>
      </c>
      <c r="TG42" s="114" t="str">
        <f t="shared" ref="TG42:TG73" si="863">IF(BP41="","",IF(AND(TC42="L5",TE42="L5",XQ42=""),"L0",XR42))</f>
        <v/>
      </c>
      <c r="TH42" s="114" t="e">
        <f t="shared" ref="TH42:TH73" ca="1" si="864">IF(BG42="",0,IF(OR(BG42="B",BG42="XB"),1,INT(RIGHT(BG42))))+IF(BL42="",0,IF(OR(BL42="B",BL42="XB"),1,INT(RIGHT(BL42))))+IF(BS42="",0,IF(OR(BS42="B",BS42="XB"),1,INT(RIGHT(BS42))))</f>
        <v>#VALUE!</v>
      </c>
      <c r="TI42" s="114">
        <f t="shared" ref="TI42:TI73" ca="1" si="865">IF(BH42="",0,IF(OR(BH42="B",BH42="XB"),1,INT(RIGHT(BH42))))+IF(BM42="",0,IF(OR(BM42="B",BM42="XB"),1,INT(RIGHT(BM42))))+IF(BT42="",0,IF(OR(BT42="B",BT42="XB"),1,INT(RIGHT(BT42))))</f>
        <v>2</v>
      </c>
      <c r="TJ42" s="110">
        <f t="shared" si="560"/>
        <v>-3</v>
      </c>
      <c r="TK42" s="111">
        <f>IF(CC42="",0,IFERROR(VLOOKUP(CC37&amp;CC38&amp;CC39&amp;CC40&amp;CC41&amp;CC42,General!I:J,2,FALSE),0))</f>
        <v>-1</v>
      </c>
      <c r="TL42" s="111">
        <f>IF(CF42="",0,IFERROR(VLOOKUP(CF37&amp;CF38&amp;CF39&amp;CF40&amp;CF41&amp;CF42,General!I:J,2,FALSE),0))</f>
        <v>1</v>
      </c>
      <c r="TM42" s="111">
        <f>IF(CI42="",0,IFERROR(VLOOKUP(CI37&amp;CI38&amp;CI39&amp;CI40&amp;CI41&amp;CI42,General!I:J,2,FALSE),0))</f>
        <v>-1</v>
      </c>
      <c r="TN42" s="111">
        <f>IF(CL42="",0,IFERROR(VLOOKUP(CL37&amp;CL38&amp;CL39&amp;CL40&amp;CL41&amp;CL42,General!I:J,2,FALSE),0))</f>
        <v>1</v>
      </c>
      <c r="TO42" s="111">
        <f>IF(CO42="",0,IFERROR(VLOOKUP(CO37&amp;CO38&amp;CO39&amp;CO40&amp;CO41&amp;CO42,General!I:J,2,FALSE),0))</f>
        <v>-1</v>
      </c>
      <c r="TP42" s="111">
        <f>IF(CR42="",0,IFERROR(VLOOKUP(CR37&amp;CR38&amp;CR39&amp;CR40&amp;CR41&amp;CR42,General!I:J,2,FALSE),0))</f>
        <v>-1</v>
      </c>
      <c r="TQ42" s="111">
        <f>IF(CU42="",0,IFERROR(VLOOKUP(CU37&amp;CU38&amp;CU39&amp;CU40&amp;CU41&amp;CU42,General!I:J,2,FALSE),0))</f>
        <v>1</v>
      </c>
      <c r="TR42" s="111">
        <f>IF(CX42="",0,IFERROR(VLOOKUP(CX37&amp;CX38&amp;CX39&amp;CX40&amp;CX41&amp;CX42,General!I:J,2,FALSE),0))</f>
        <v>1</v>
      </c>
      <c r="TS42" s="111">
        <f>IF(DA42="",0,IFERROR(VLOOKUP(DA37&amp;DA38&amp;DA39&amp;DA40&amp;DA41&amp;DA42,General!I:J,2,FALSE),0))</f>
        <v>-1</v>
      </c>
      <c r="TT42" s="111">
        <f>IF(DD42="",0,IFERROR(VLOOKUP(DD37&amp;DD38&amp;DD39&amp;DD40&amp;DD41&amp;DD42,General!I:J,2,FALSE),0))</f>
        <v>-1</v>
      </c>
      <c r="TU42" s="111">
        <f>IF(DG42="",0,IFERROR(VLOOKUP(DG37&amp;DG38&amp;DG39&amp;DG40&amp;DG41&amp;DG42,General!I:J,2,FALSE),0))</f>
        <v>1</v>
      </c>
      <c r="TV42" s="111">
        <f>IF(DJ42="",0,IFERROR(VLOOKUP(DJ37&amp;DJ38&amp;DJ39&amp;DJ40&amp;DJ41&amp;DJ42,General!I:J,2,FALSE),0))</f>
        <v>-1</v>
      </c>
      <c r="TW42" s="111">
        <f>IF(DM42="",0,IFERROR(VLOOKUP(DM37&amp;DM38&amp;DM39&amp;DM40&amp;DM41&amp;DM42,General!I:J,2,FALSE),0))</f>
        <v>1</v>
      </c>
      <c r="TX42" s="111">
        <f>IF(DP42="",0,IFERROR(VLOOKUP(DP37&amp;DP38&amp;DP39&amp;DP40&amp;DP41&amp;DP42,General!I:J,2,FALSE),0))</f>
        <v>-1</v>
      </c>
      <c r="TY42" s="111">
        <f>IF(DS42="",0,IFERROR(VLOOKUP(DS37&amp;DS38&amp;DS39&amp;DS40&amp;DS41&amp;DS42,General!I:J,2,FALSE),0))</f>
        <v>1</v>
      </c>
      <c r="TZ42" s="111">
        <f>IF(DV42="",0,IFERROR(VLOOKUP(DV37&amp;DV38&amp;DV39&amp;DV40&amp;DV41&amp;DV42,General!I:J,2,FALSE),0))</f>
        <v>-1</v>
      </c>
      <c r="UA42" s="111">
        <f>IF(DY42="",0,IFERROR(VLOOKUP(DY37&amp;DY38&amp;DY39&amp;DY40&amp;DY41&amp;DY42,General!I:J,2,FALSE),0))</f>
        <v>1</v>
      </c>
      <c r="UB42" s="111">
        <f>IF(EE42="",0,IFERROR(VLOOKUP(EE37&amp;EE38&amp;EE39&amp;EE40&amp;EE41&amp;EE42,General!I:J,2,FALSE),0))</f>
        <v>1</v>
      </c>
      <c r="UC42" s="111">
        <f>IF(EH42="",0,IFERROR(VLOOKUP(EH37&amp;EH38&amp;EH39&amp;EH40&amp;EH41&amp;EH42,General!I:J,2,FALSE),0))</f>
        <v>-1</v>
      </c>
      <c r="UD42" s="111">
        <f>IF(EK42="",0,IFERROR(VLOOKUP(EK37&amp;EK38&amp;EK39&amp;EK40&amp;EK41&amp;EK42,General!I:J,2,FALSE),0))</f>
        <v>1</v>
      </c>
      <c r="UE42" s="111">
        <f>IF(EN42="",0,IFERROR(VLOOKUP(EN37&amp;EN38&amp;EN39&amp;EN40&amp;EN41&amp;EN42,General!I:J,2,FALSE),0))</f>
        <v>-1</v>
      </c>
      <c r="UF42" s="111">
        <f>IF(EQ42="",0,IFERROR(VLOOKUP(EQ37&amp;EQ38&amp;EQ39&amp;EQ40&amp;EQ41&amp;EQ42,General!I:J,2,FALSE),0))</f>
        <v>-1</v>
      </c>
      <c r="UG42" s="111">
        <f>IF(ET42="",0,IFERROR(VLOOKUP(ET37&amp;ET38&amp;ET39&amp;ET40&amp;ET41&amp;ET42,General!I:J,2,FALSE),0))</f>
        <v>-1</v>
      </c>
      <c r="UH42" s="111">
        <f>IF(EW42="",0,IFERROR(VLOOKUP(EW37&amp;EW38&amp;EW39&amp;EW40&amp;EW41&amp;EW42,General!I:J,2,FALSE),0))</f>
        <v>1</v>
      </c>
      <c r="UI42" s="111">
        <f>IF(EZ42="",0,IFERROR(VLOOKUP(EZ37&amp;EZ38&amp;EZ39&amp;EZ40&amp;EZ41&amp;EZ42,General!I:J,2,FALSE),0))</f>
        <v>1</v>
      </c>
      <c r="UJ42" s="111">
        <f>IF(FC42="",0,IFERROR(VLOOKUP(FC37&amp;FC38&amp;FC39&amp;FC40&amp;FC41&amp;FC42,General!I:J,2,FALSE),0))</f>
        <v>-1</v>
      </c>
      <c r="UK42" s="111">
        <f>IF(FF42="",0,IFERROR(VLOOKUP(FF37&amp;FF38&amp;FF39&amp;FF40&amp;FF41&amp;FF42,General!I:J,2,FALSE),0))</f>
        <v>-1</v>
      </c>
      <c r="UL42" s="111">
        <f>IF(FI42="",0,IFERROR(VLOOKUP(FI37&amp;FI38&amp;FI39&amp;FI40&amp;FI41&amp;FI42,General!I:J,2,FALSE),0))</f>
        <v>1</v>
      </c>
      <c r="UM42" s="111">
        <f>IF(FL42="",0,IFERROR(VLOOKUP(FL37&amp;FL38&amp;FL39&amp;FL40&amp;FL41&amp;FL42,General!I:J,2,FALSE),0))</f>
        <v>-1</v>
      </c>
      <c r="UN42" s="111">
        <f>IF(FO42="",0,IFERROR(VLOOKUP(FO37&amp;FO38&amp;FO39&amp;FO40&amp;FO41&amp;FO42,General!I:J,2,FALSE),0))</f>
        <v>1</v>
      </c>
      <c r="UO42" s="111">
        <f>IF(FR42="",0,IFERROR(VLOOKUP(FR37&amp;FR38&amp;FR39&amp;FR40&amp;FR41&amp;FR42,General!I:J,2,FALSE),0))</f>
        <v>-1</v>
      </c>
      <c r="UP42" s="111">
        <f>IF(FU42="",0,IFERROR(VLOOKUP(FU37&amp;FU38&amp;FU39&amp;FU40&amp;FU41&amp;FU42,General!I:J,2,FALSE),0))</f>
        <v>1</v>
      </c>
      <c r="UQ42" s="111">
        <f>IF(FX42="",0,IFERROR(VLOOKUP(FX37&amp;FX38&amp;FX39&amp;FX40&amp;FX41&amp;FX42,General!I:J,2,FALSE),0))</f>
        <v>-1</v>
      </c>
      <c r="UR42" s="111">
        <f>IF(GA42="",0,IFERROR(VLOOKUP(GA37&amp;GA38&amp;GA39&amp;GA40&amp;GA41&amp;GA42,General!I:J,2,FALSE),0))</f>
        <v>1</v>
      </c>
      <c r="US42" s="111">
        <f>IF(GD42="",0,IFERROR(VLOOKUP(GD37&amp;GD38&amp;GD39&amp;GD40&amp;GD41&amp;GD42,General!I:J,2,FALSE),0))</f>
        <v>1</v>
      </c>
      <c r="UT42" s="111">
        <f>IF(GG42="",0,IFERROR(VLOOKUP(GG37&amp;GG38&amp;GG39&amp;GG40&amp;GG41&amp;GG42,General!I:J,2,FALSE),0))</f>
        <v>1</v>
      </c>
      <c r="UU42" s="111">
        <f>IF(GJ42="",0,IFERROR(VLOOKUP(GJ37&amp;GJ38&amp;GJ39&amp;GJ40&amp;GJ41&amp;GJ42,General!I:J,2,FALSE),0))</f>
        <v>-1</v>
      </c>
      <c r="UV42" s="111">
        <f>IF(GM42="",0,IFERROR(VLOOKUP(GM37&amp;GM38&amp;GM39&amp;GM40&amp;GM41&amp;GM42,General!I:J,2,FALSE),0))</f>
        <v>-1</v>
      </c>
      <c r="UW42" s="111">
        <f>IF(GP42="",0,IFERROR(VLOOKUP(GP37&amp;GP38&amp;GP39&amp;GP40&amp;GP41&amp;GP42,General!I:J,2,FALSE),0))</f>
        <v>-1</v>
      </c>
      <c r="UX42" s="111">
        <f>IF(GS42="",0,IFERROR(VLOOKUP(GS37&amp;GS38&amp;GS39&amp;GS40&amp;GS41&amp;GS42,General!I:J,2,FALSE),0))</f>
        <v>1</v>
      </c>
      <c r="UY42" s="111">
        <f>IF(GV42="",0,IFERROR(VLOOKUP(GV37&amp;GV38&amp;GV39&amp;GV40&amp;GV41&amp;GV42,General!I:J,2,FALSE),0))</f>
        <v>1</v>
      </c>
      <c r="UZ42" s="111">
        <f>IF(GY42="",0,IFERROR(VLOOKUP(GY37&amp;GY38&amp;GY39&amp;GY40&amp;GY41&amp;GY42,General!I:J,2,FALSE),0))</f>
        <v>-1</v>
      </c>
      <c r="VA42" s="111">
        <f>IF(HB42="",0,IFERROR(VLOOKUP(HB37&amp;HB38&amp;HB39&amp;HB40&amp;HB41&amp;HB42,General!I:J,2,FALSE),0))</f>
        <v>-1</v>
      </c>
      <c r="VB42" s="111">
        <f>IF(HE42="",0,IFERROR(VLOOKUP(HE37&amp;HE38&amp;HE39&amp;HE40&amp;HE41&amp;HE42,General!I:J,2,FALSE),0))</f>
        <v>1</v>
      </c>
      <c r="VC42" s="111">
        <f>IF(HH42="",0,IFERROR(VLOOKUP(HH37&amp;HH38&amp;HH39&amp;HH40&amp;HH41&amp;HH42,General!I:J,2,FALSE),0))</f>
        <v>-1</v>
      </c>
      <c r="VD42" s="111">
        <f>IF(HK42="",0,IFERROR(VLOOKUP(HK37&amp;HK38&amp;HK39&amp;HK40&amp;HK41&amp;HK42,General!I:J,2,FALSE),0))</f>
        <v>1</v>
      </c>
      <c r="VE42" s="111">
        <f>IF(HN42="",0,IFERROR(VLOOKUP(HN37&amp;HN38&amp;HN39&amp;HN40&amp;HN41&amp;HN42,General!I:J,2,FALSE),0))</f>
        <v>-1</v>
      </c>
      <c r="VF42" s="111">
        <f>IF(HQ42="",0,IFERROR(VLOOKUP(HQ37&amp;HQ38&amp;HQ39&amp;HQ40&amp;HQ41&amp;HQ42,General!I:J,2,FALSE),0))</f>
        <v>1</v>
      </c>
      <c r="VG42" s="111">
        <f>IF(HT42="",0,IFERROR(VLOOKUP(HT37&amp;HT38&amp;HT39&amp;HT40&amp;HT41&amp;HT42,General!I:J,2,FALSE),0))</f>
        <v>-1</v>
      </c>
      <c r="VH42" s="111">
        <f>IF(HW42="",0,IFERROR(VLOOKUP(HW37&amp;HW38&amp;HW39&amp;HW40&amp;HW41&amp;HW42,General!I:J,2,FALSE),0))</f>
        <v>1</v>
      </c>
      <c r="VI42" s="111">
        <f>IF(HZ42="",0,IFERROR(VLOOKUP(HZ37&amp;HZ38&amp;HZ39&amp;HZ40&amp;HZ41&amp;HZ42,General!I:J,2,FALSE),0))</f>
        <v>1</v>
      </c>
      <c r="VJ42" s="111">
        <f>IF(FF42="",0,IFERROR(VLOOKUP(FF37&amp;FF38&amp;FF39&amp;FF40&amp;FF41&amp;FF42,General!I:J,2,FALSE),0))</f>
        <v>-1</v>
      </c>
      <c r="VK42" s="111">
        <f>IF(FI42="",0,IFERROR(VLOOKUP(FI37&amp;FI38&amp;FI39&amp;FI40&amp;FI41&amp;FI42,General!I:J,2,FALSE),0))</f>
        <v>1</v>
      </c>
      <c r="VL42" s="111">
        <f>IF(II42="",0,IFERROR(VLOOKUP(II37&amp;II38&amp;II39&amp;II40&amp;II41&amp;II42,General!I:J,2,FALSE),0))</f>
        <v>-1</v>
      </c>
      <c r="VM42" s="111">
        <f>IF(IL42="",0,IFERROR(VLOOKUP(IL37&amp;IL38&amp;IL39&amp;IL40&amp;IL41&amp;IL42,General!I:J,2,FALSE),0))</f>
        <v>-1</v>
      </c>
      <c r="VN42" s="111">
        <f>IF(IO42="",0,IFERROR(VLOOKUP(IO37&amp;IO38&amp;IO39&amp;IO40&amp;IO41&amp;IO42,General!I:J,2,FALSE),0))</f>
        <v>-1</v>
      </c>
      <c r="VO42" s="111">
        <f>IF(IR42="",0,IFERROR(VLOOKUP(IR37&amp;IR38&amp;IR39&amp;IR40&amp;IR41&amp;IR42,General!I:J,2,FALSE),0))</f>
        <v>-1</v>
      </c>
      <c r="VP42" s="111">
        <f>IF(IU42="",0,IFERROR(VLOOKUP(IU37&amp;IU38&amp;IU39&amp;IU40&amp;IU41&amp;IU42,General!I:J,2,FALSE),0))</f>
        <v>1</v>
      </c>
      <c r="VQ42" s="111">
        <f>IF(IX42="",0,IFERROR(VLOOKUP(IX37&amp;IX38&amp;IX39&amp;IX40&amp;IX41&amp;IX42,General!I:J,2,FALSE),0))</f>
        <v>1</v>
      </c>
      <c r="VR42" s="111">
        <f>IF(JA42="",0,IFERROR(VLOOKUP(JA37&amp;JA38&amp;JA39&amp;JA40&amp;JA41&amp;JA42,General!I:J,2,FALSE),0))</f>
        <v>-1</v>
      </c>
      <c r="VS42" s="111">
        <f>IF(JD42="",0,IFERROR(VLOOKUP(JD37&amp;JD38&amp;JD39&amp;JD40&amp;JD41&amp;JD42,General!I:J,2,FALSE),0))</f>
        <v>-1</v>
      </c>
      <c r="VT42" s="111">
        <f>IF(JG42="",0,IFERROR(VLOOKUP(JG37&amp;JG38&amp;JG39&amp;JG40&amp;JG41&amp;JG42,General!I:J,2,FALSE),0))</f>
        <v>1</v>
      </c>
      <c r="VU42" s="111">
        <f>IF(JJ42="",0,IFERROR(VLOOKUP(JJ37&amp;JJ38&amp;JJ39&amp;JJ40&amp;JJ41&amp;JJ42,General!I:J,2,FALSE),0))</f>
        <v>-1</v>
      </c>
      <c r="VV42" s="111">
        <f>IF(JM42="",0,IFERROR(VLOOKUP(JM37&amp;JM38&amp;JM39&amp;JM40&amp;JM41&amp;JM42,General!I:J,2,FALSE),0))</f>
        <v>1</v>
      </c>
      <c r="VW42" s="111">
        <f>IF(JP42="",0,IFERROR(VLOOKUP(JP37&amp;JP38&amp;JP39&amp;JP40&amp;JP41&amp;JP42,General!I:J,2,FALSE),0))</f>
        <v>-1</v>
      </c>
      <c r="VX42" s="111">
        <f>IF(JS42="",0,IFERROR(VLOOKUP(JS37&amp;JS38&amp;JS39&amp;JS40&amp;JS41&amp;JS42,General!I:J,2,FALSE),0))</f>
        <v>1</v>
      </c>
      <c r="VY42" s="111">
        <f>IF(JV42="",0,IFERROR(VLOOKUP(JV37&amp;JV38&amp;JV39&amp;JV40&amp;JV41&amp;JV42,General!I:J,2,FALSE),0))</f>
        <v>-1</v>
      </c>
      <c r="VZ42" s="111">
        <f>IF(JY42="",0,IFERROR(VLOOKUP(JY37&amp;JY38&amp;JY39&amp;JY40&amp;JY41&amp;JY42,General!I:J,2,FALSE),0))</f>
        <v>1</v>
      </c>
      <c r="WA42" s="111">
        <f>IF(KB42="",0,IFERROR(VLOOKUP(KB37&amp;KB38&amp;KB39&amp;KB40&amp;KB41&amp;KB42,General!I:J,2,FALSE),0))</f>
        <v>1</v>
      </c>
      <c r="WB42" s="111">
        <f>IF(KE42="",0,IFERROR(VLOOKUP(KE37&amp;KE38&amp;KE39&amp;KE40&amp;KE41&amp;KE42,General!I:J,2,FALSE),0))</f>
        <v>1</v>
      </c>
      <c r="WC42" s="111">
        <f>IF(KH42="",0,IFERROR(VLOOKUP(KH37&amp;KH38&amp;KH39&amp;KH40&amp;KH41&amp;KH42,General!I:J,2,FALSE),0))</f>
        <v>-1</v>
      </c>
      <c r="WD42" s="111">
        <f>IF(KK42="",0,IFERROR(VLOOKUP(KK37&amp;KK38&amp;KK39&amp;KK40&amp;KK41&amp;KK42,General!I:J,2,FALSE),0))</f>
        <v>1</v>
      </c>
      <c r="WE42" s="111">
        <f>IF(KN42="",0,IFERROR(VLOOKUP(KN37&amp;KN38&amp;KN39&amp;KN40&amp;KN41&amp;KN42,General!I:J,2,FALSE),0))</f>
        <v>-1</v>
      </c>
      <c r="WF42" s="111">
        <f>IF(KQ42="",0,IFERROR(VLOOKUP(KQ37&amp;KQ38&amp;KQ39&amp;KQ40&amp;KQ41&amp;KQ42,General!I:J,2,FALSE),0))</f>
        <v>-1</v>
      </c>
      <c r="WG42" s="111">
        <f>IF(KT42="",0,IFERROR(VLOOKUP(KT37&amp;KT38&amp;KT39&amp;KT40&amp;KT41&amp;KT42,General!I:J,2,FALSE),0))</f>
        <v>-1</v>
      </c>
      <c r="WH42" s="111">
        <f>IF(KW42="",0,IFERROR(VLOOKUP(KW37&amp;KW38&amp;KW39&amp;KW40&amp;KW41&amp;KW42,General!I:J,2,FALSE),0))</f>
        <v>1</v>
      </c>
      <c r="WI42" s="111">
        <f>IF(KZ42="",0,IFERROR(VLOOKUP(KZ37&amp;KZ38&amp;KZ39&amp;KZ40&amp;KZ41&amp;KZ42,General!I:J,2,FALSE),0))</f>
        <v>1</v>
      </c>
      <c r="WJ42" s="111">
        <f>IF(LC42="",0,IFERROR(VLOOKUP(LC37&amp;LC38&amp;LC39&amp;LC40&amp;LC41&amp;LC42,General!I:J,2,FALSE),0))</f>
        <v>-1</v>
      </c>
      <c r="WK42" s="111">
        <f>IF(LF42="",0,IFERROR(VLOOKUP(LF37&amp;LF38&amp;LF39&amp;LF40&amp;LF41&amp;LF42,General!I:J,2,FALSE),0))</f>
        <v>1</v>
      </c>
      <c r="WL42" s="111">
        <f>IF(LI42="",0,IFERROR(VLOOKUP(LI37&amp;LI38&amp;LI39&amp;LI40&amp;LI41&amp;LI42,General!I:J,2,FALSE),0))</f>
        <v>1</v>
      </c>
      <c r="WM42" s="111">
        <f>IF(LL42="",0,IFERROR(VLOOKUP(LL37&amp;LL38&amp;LL39&amp;LL40&amp;LL41&amp;LL42,General!I:J,2,FALSE),0))</f>
        <v>1</v>
      </c>
      <c r="WN42" s="111">
        <f>IF(LO42="",0,IFERROR(VLOOKUP(LO37&amp;LO38&amp;LO39&amp;LO40&amp;LO41&amp;LO42,General!I:J,2,FALSE),0))</f>
        <v>1</v>
      </c>
      <c r="WO42" s="111">
        <f>IF(LR42="",0,IFERROR(VLOOKUP(LR37&amp;LR38&amp;LR39&amp;LR40&amp;LR41&amp;LR42,General!I:J,2,FALSE),0))</f>
        <v>1</v>
      </c>
      <c r="WP42" s="111">
        <f>IF(LU42="",0,IFERROR(VLOOKUP(LU37&amp;LU38&amp;LU39&amp;LU40&amp;LU41&amp;LU42,General!I:J,2,FALSE),0))</f>
        <v>1</v>
      </c>
      <c r="WQ42" s="111">
        <f>IF(LX42="",0,IFERROR(VLOOKUP(LX37&amp;LX38&amp;LX39&amp;LX40&amp;LX41&amp;LX42,General!I:J,2,FALSE),0))</f>
        <v>1</v>
      </c>
      <c r="WR42" s="111">
        <f>IF(MA42="",0,IFERROR(VLOOKUP(MA37&amp;MA38&amp;MA39&amp;MA40&amp;MA41&amp;MA42,General!I:J,2,FALSE),0))</f>
        <v>1</v>
      </c>
      <c r="WS42" s="111">
        <f>IF(MD42="",0,IFERROR(VLOOKUP(MD37&amp;MD38&amp;MD39&amp;MD40&amp;MD41&amp;MD42,General!I:J,2,FALSE),0))</f>
        <v>1</v>
      </c>
      <c r="WT42" s="111">
        <f>IF(MG42="",0,IFERROR(VLOOKUP(MG37&amp;MG38&amp;MG39&amp;MG40&amp;MG41&amp;MG42,General!I:J,2,FALSE),0))</f>
        <v>1</v>
      </c>
      <c r="WU42" s="111">
        <f>IF(MJ42="",0,IFERROR(VLOOKUP(MJ37&amp;MJ38&amp;MJ39&amp;MJ40&amp;MJ41&amp;MJ42,General!I:J,2,FALSE),0))</f>
        <v>-1</v>
      </c>
      <c r="WV42" s="111">
        <f>IF(MM42="",0,IFERROR(VLOOKUP(MM37&amp;MM38&amp;MM39&amp;MM40&amp;MM41&amp;MM42,General!I:J,2,FALSE),0))</f>
        <v>1</v>
      </c>
      <c r="WW42" s="111">
        <f>IF(MP42="",0,IFERROR(VLOOKUP(MP37&amp;MP38&amp;MP39&amp;MP40&amp;MP41&amp;MP42,General!I:J,2,FALSE),0))</f>
        <v>-1</v>
      </c>
      <c r="WX42" s="111">
        <f>IF(MS42="",0,IFERROR(VLOOKUP(MS37&amp;MS38&amp;MS39&amp;MS40&amp;MS41&amp;MS42,General!I:J,2,FALSE),0))</f>
        <v>-1</v>
      </c>
      <c r="WY42" s="111">
        <f>IF(MV42="",0,IFERROR(VLOOKUP(MV37&amp;MV38&amp;MV39&amp;MV40&amp;MV41&amp;MV42,General!I:J,2,FALSE),0))</f>
        <v>-1</v>
      </c>
      <c r="WZ42" s="111">
        <f>IF(MY42="",0,IFERROR(VLOOKUP(MY37&amp;MY38&amp;MY39&amp;MY40&amp;MY41&amp;MY42,General!I:J,2,FALSE),0))</f>
        <v>1</v>
      </c>
      <c r="XA42" s="111">
        <f>IF(NB42="",0,IFERROR(VLOOKUP(NB37&amp;NB38&amp;NB39&amp;NB40&amp;NB41&amp;NB42,General!I:J,2,FALSE),0))</f>
        <v>1</v>
      </c>
      <c r="XB42" s="111">
        <f>IF(NE42="",0,IFERROR(VLOOKUP(NE37&amp;NE38&amp;NE39&amp;NE40&amp;NE41&amp;NE42,General!I:J,2,FALSE),0))</f>
        <v>-1</v>
      </c>
      <c r="XC42" s="111">
        <f>IF(NH42="",0,IFERROR(VLOOKUP(NH37&amp;NH38&amp;NH39&amp;NH40&amp;NH41&amp;NH42,General!I:J,2,FALSE),0))</f>
        <v>-1</v>
      </c>
      <c r="XD42" s="111">
        <f>IF(NK42="",0,IFERROR(VLOOKUP(NK37&amp;NK38&amp;NK39&amp;NK40&amp;NK41&amp;NK42,General!I:J,2,FALSE),0))</f>
        <v>1</v>
      </c>
      <c r="XE42" s="109">
        <f>IF(NN42="",0,IFERROR(VLOOKUP(NN37&amp;NN38&amp;NN39&amp;NN40&amp;NN41&amp;NN42,General!I:J,2,FALSE),0))</f>
        <v>-1</v>
      </c>
      <c r="XF42" s="155">
        <f>IF(EB42="",0,IFERROR(VLOOKUP(EB37&amp;EB38&amp;EB39&amp;EB40&amp;EB41&amp;EB42,General!I:J,2,FALSE),0))</f>
        <v>1</v>
      </c>
      <c r="XG42" s="109">
        <v>0</v>
      </c>
      <c r="XH42" s="114" t="str">
        <f t="shared" si="486"/>
        <v/>
      </c>
      <c r="XI42" s="114" t="str">
        <f t="shared" ref="XI42:XI73" ca="1" si="866">IF(OR(BI38&amp;BI39&amp;BI40="WLW",BI39&amp;BI40="WW"),"Y","N")</f>
        <v>N</v>
      </c>
      <c r="XJ42" s="114" t="str">
        <f t="shared" ref="XJ42:XJ73" ca="1" si="867">IF(OR(BN38&amp;BN39&amp;BN40="WLW",BN39&amp;BN40="WW"),"Y","N")</f>
        <v>N</v>
      </c>
      <c r="XK42" s="114" t="str">
        <f t="shared" ref="XK42:XK73" si="868">IF(OR(BU38&amp;BU39&amp;BU40="WLW",BU39&amp;BU40="WW"),"Y","N")</f>
        <v>N</v>
      </c>
      <c r="XL42" s="114" t="str">
        <f t="shared" ref="XL42:XL73" si="869">IF(BP41="","",IF(XH42="S",1,XL41+1))</f>
        <v/>
      </c>
      <c r="XM42" s="150" t="str">
        <f t="shared" ref="XM42:XM73" si="870">IF(XM41="Y","N",IF(BP41="","",(IF(AND(BI41&amp;BI42="WW",OR(XH41&amp;XH42="SC",XH41&amp;XH42="CC")),"Y",IF(AND(BI40&amp;BI41&amp;BI42="WLW",YB42&lt;&gt;"B",OR(XH40&amp;XH41&amp;XH42="SCC",XH40&amp;XH41&amp;XH42="CCC")),"Y","N")))))</f>
        <v/>
      </c>
      <c r="XN42" s="114" t="str">
        <f t="shared" ref="XN42:XN73" si="871">IF(XN41="Y","N",IF(BP41="","",IF(AND(BN41&amp;BN42="WW",OR(XH41&amp;XH42="SC",XH41&amp;XH42="CC")),"Y",IF(AND(BN40&amp;BN41&amp;BN42="WLW",YD42&lt;&gt;"B",OR(XH40&amp;XH41&amp;XH42="SCC",XH40&amp;XH41&amp;XH42="CCC")),"Y","N"))))</f>
        <v/>
      </c>
      <c r="XO42" s="114" t="str">
        <f t="shared" ref="XO42:XO73" si="872">IF(XO41="Y","N",IF(BP41="","",IF(AND(BU41&amp;BU42="WW",OR(XH41&amp;XH42="SC",XH41&amp;XH42="CC")),"Y",IF(AND(BU40&amp;BU41&amp;BU42="WLW",YF42&lt;&gt;"B",OR(XH40&amp;XH41&amp;XH42="SCC",XH40&amp;XH41&amp;XH42="CCC")),"Y","N"))))</f>
        <v/>
      </c>
      <c r="XP42" s="114" t="str">
        <f t="shared" ref="XP42:XP73" si="873">IF(BP41="","",IF(AND(BV42&lt;0,XL42&gt;2,BV42&gt;=(2-XL42)),"R","N"))</f>
        <v/>
      </c>
      <c r="XQ42" s="114" t="str">
        <f t="shared" ref="XQ42:XQ73" si="874">IF(BP41="","",IF(SX42="B",IF(BP41="P",YF42,""),IF(BP41="B",YF42,"")))</f>
        <v/>
      </c>
      <c r="XR42" s="114" t="str">
        <f t="shared" ref="XR42:XR73" si="875">IF(BP41="","",IF(SX42="B",IF(BP41="B",YF42,""),IF(BP41="P",YF42,"")))</f>
        <v/>
      </c>
      <c r="XS42" s="114">
        <f t="shared" si="557"/>
        <v>1</v>
      </c>
      <c r="XT42" s="114" t="str">
        <f t="shared" si="558"/>
        <v/>
      </c>
      <c r="XU42" s="114" t="str">
        <f t="shared" si="540"/>
        <v>00000</v>
      </c>
      <c r="XV42" s="114" t="str">
        <f t="shared" si="540"/>
        <v>12345</v>
      </c>
      <c r="XW42" s="114" t="str">
        <f t="shared" si="487"/>
        <v>500000</v>
      </c>
      <c r="XX42" s="114" t="str">
        <f t="shared" si="487"/>
        <v>012345</v>
      </c>
      <c r="XY42" s="114" t="str">
        <f t="shared" si="488"/>
        <v>B</v>
      </c>
      <c r="XZ42" s="114" t="str">
        <f t="shared" si="489"/>
        <v>B</v>
      </c>
      <c r="YA42" s="114" t="str">
        <f t="shared" ref="YA42:YA73" ca="1" si="876">IF(TB41="",TC41,TB41)&amp;BI41</f>
        <v>BW</v>
      </c>
      <c r="YB42" s="114" t="str">
        <f t="shared" ca="1" si="354"/>
        <v/>
      </c>
      <c r="YC42" s="114" t="str">
        <f t="shared" ref="YC42:YC73" ca="1" si="877">IF(TD41="",TE41,TD41)&amp;BN41</f>
        <v>4</v>
      </c>
      <c r="YD42" s="114" t="str">
        <f t="shared" ca="1" si="356"/>
        <v/>
      </c>
      <c r="YE42" s="114" t="str">
        <f t="shared" ref="YE42:YE73" si="878">IF(TF41="",TG41,TF41)&amp;BU41</f>
        <v>0</v>
      </c>
      <c r="YF42" s="114" t="str">
        <f t="shared" si="358"/>
        <v/>
      </c>
      <c r="YG42" s="114" t="str">
        <f t="shared" ca="1" si="490"/>
        <v/>
      </c>
      <c r="YH42" s="114" t="str">
        <f t="shared" ca="1" si="491"/>
        <v/>
      </c>
      <c r="YI42" s="114" t="str">
        <f t="shared" si="492"/>
        <v/>
      </c>
      <c r="YJ42" s="114" t="str">
        <f t="shared" ref="YJ42:YJ73" si="879">IF(BP41="","",IF(LEN(YF42)=1,"B",IF(LEN(YF42)=2,LEFT(YF42),MID(YF42,2,1))))</f>
        <v/>
      </c>
      <c r="YK42" s="114"/>
      <c r="YL42" s="114">
        <v>0</v>
      </c>
      <c r="YM42" s="114">
        <v>0</v>
      </c>
      <c r="YN42" s="114">
        <v>0</v>
      </c>
      <c r="YO42" s="114">
        <v>0</v>
      </c>
      <c r="YP42" s="114">
        <v>1</v>
      </c>
      <c r="YQ42" s="98"/>
      <c r="YR42" s="114">
        <v>0</v>
      </c>
      <c r="YS42" s="114">
        <v>0</v>
      </c>
      <c r="YU42" s="151">
        <f>LARGE(NS42:RN42,1)</f>
        <v>10</v>
      </c>
      <c r="YV42" s="1">
        <f>LARGE(NS42:RN42,2)</f>
        <v>10</v>
      </c>
      <c r="YW42" s="1">
        <f>LARGE(NS42:RN42,3)</f>
        <v>10</v>
      </c>
      <c r="YX42" s="1">
        <f>LARGE(NS42:RN42,4)</f>
        <v>10</v>
      </c>
      <c r="YY42" s="1">
        <f>LARGE(NS42:RN42,5)</f>
        <v>10</v>
      </c>
      <c r="YZ42" s="1" t="str">
        <f>IF(M41="","",INDEX($NS$4:$RN$4,MATCH(YU41,$NS41:$RN41,0)))</f>
        <v>DX</v>
      </c>
      <c r="ZA42" s="1" t="str">
        <f>IF(M41="","",INDEX($NS$4:$RN$4,MATCH(YV41,$NS41:$RN41,0)))</f>
        <v>DX</v>
      </c>
      <c r="ZB42" s="1" t="str">
        <f>IF(M41="","",INDEX($NS$4:$RN$4,MATCH(YW41,$NS41:$RN41,0)))</f>
        <v>DX</v>
      </c>
      <c r="ZC42" s="1" t="str">
        <f>IF(M41="","",INDEX($NS$4:$RN$4,MATCH(YX41,$NS41:$RN41,0)))</f>
        <v>DX</v>
      </c>
      <c r="ZD42" s="1" t="str">
        <f>IF(M41="","",INDEX($NS$4:$RN$4,MATCH(YY41,$NS41:$RN41,0)))</f>
        <v>DX</v>
      </c>
      <c r="ZE42" s="1" t="str" cm="1">
        <f t="array" aca="1" ref="ZE42" ca="1">IF(INDIRECT(VLOOKUP(ZE41,General!AC:AE,3,FALSE)&amp;RO41)&gt;=9,ZE41,YZ42)</f>
        <v>GF</v>
      </c>
      <c r="ZF42" s="1" t="str" cm="1">
        <f t="array" aca="1" ref="ZF42" ca="1">IF(AND(INDIRECT(VLOOKUP(ZF41,General!AC:AE,3,FALSE)&amp;RO41)&gt;1,ZF41&lt;&gt;ZE42),ZF41,IF(YZ42&lt;&gt;ZE42,YZ42,IF(AND(YZ42=ZA42,YZ42=ZB42),ZC42,IF(YZ42=ZA42,ZB42,ZA42))))</f>
        <v>DX</v>
      </c>
      <c r="ZG42" s="1" t="str">
        <f t="shared" si="503"/>
        <v>CQ</v>
      </c>
      <c r="ZH42" s="1" t="str" cm="1">
        <f t="array" aca="1" ref="ZH42" ca="1">INDIRECT(ZE42&amp;RO42)</f>
        <v>P</v>
      </c>
      <c r="ZI42" s="1" t="str" cm="1">
        <f t="array" aca="1" ref="ZI42" ca="1">INDIRECT(ZF42&amp;RO42)</f>
        <v>P</v>
      </c>
      <c r="ZJ42" s="1" t="str" cm="1">
        <f t="array" aca="1" ref="ZJ42" ca="1">INDIRECT(ZG42&amp;RO42)</f>
        <v>B</v>
      </c>
      <c r="ZK42" s="1" t="str">
        <f ca="1">VLOOKUP(ZE42,General!AF:AG,2,FALSE)</f>
        <v>S37</v>
      </c>
      <c r="ZL42" s="1" t="str">
        <f ca="1">VLOOKUP(ZF42,General!AF:AG,2,FALSE)</f>
        <v xml:space="preserve">L5O </v>
      </c>
      <c r="ZM42" s="1" t="str">
        <f>VLOOKUP(ZG42,General!AF:AG,2,FALSE)</f>
        <v>M1</v>
      </c>
      <c r="ZN42" s="1" t="str">
        <f t="shared" ca="1" si="504"/>
        <v>Y</v>
      </c>
      <c r="ZO42" s="1" t="str">
        <f t="shared" ca="1" si="505"/>
        <v>Y</v>
      </c>
      <c r="ZP42" s="1" t="str">
        <f t="shared" si="506"/>
        <v>Y</v>
      </c>
      <c r="ZR42" s="1">
        <f t="shared" si="555"/>
        <v>1</v>
      </c>
    </row>
    <row r="43" spans="1:694" ht="15.75" thickBot="1">
      <c r="A43" s="1">
        <v>29</v>
      </c>
      <c r="B43" s="9" t="str">
        <f t="shared" ca="1" si="509"/>
        <v>P4</v>
      </c>
      <c r="C43" s="54" t="str">
        <f t="shared" ca="1" si="510"/>
        <v/>
      </c>
      <c r="D43" s="49" t="str">
        <f t="shared" ca="1" si="511"/>
        <v>L4</v>
      </c>
      <c r="E43" s="50" t="str">
        <f t="shared" ca="1" si="511"/>
        <v/>
      </c>
      <c r="F43" s="8" t="str">
        <f t="shared" ca="1" si="512"/>
        <v>W</v>
      </c>
      <c r="H43" s="57" t="str">
        <f t="shared" ca="1" si="549"/>
        <v/>
      </c>
      <c r="I43" s="49" t="str">
        <f t="shared" ca="1" si="550"/>
        <v>L4</v>
      </c>
      <c r="J43" s="50" t="str">
        <f t="shared" ca="1" si="550"/>
        <v/>
      </c>
      <c r="K43" s="8" t="str">
        <f t="shared" ca="1" si="551"/>
        <v>W</v>
      </c>
      <c r="L43" s="32"/>
      <c r="M43" s="68" t="s">
        <v>5</v>
      </c>
      <c r="O43" s="11">
        <v>0</v>
      </c>
      <c r="P43" s="12">
        <v>0</v>
      </c>
      <c r="Q43" s="23">
        <v>0</v>
      </c>
      <c r="R43" s="48">
        <v>0</v>
      </c>
      <c r="S43" s="48">
        <f t="shared" ca="1" si="513"/>
        <v>5</v>
      </c>
      <c r="T43" s="65">
        <f t="shared" ca="1" si="514"/>
        <v>5</v>
      </c>
      <c r="U43" s="4">
        <f ca="1">IF(M43="","",IF(B43="NB",U42,IF(T43="",SUM($T$5:$T43)+S43,SUM($T$5:$T43))))</f>
        <v>64</v>
      </c>
      <c r="V43" s="61" t="str">
        <f t="shared" ca="1" si="0"/>
        <v/>
      </c>
      <c r="W43" s="35">
        <f t="shared" ca="1" si="515"/>
        <v>4</v>
      </c>
      <c r="X43" s="37" t="str">
        <f t="shared" ca="1" si="516"/>
        <v>W</v>
      </c>
      <c r="Y43" s="9" t="str">
        <f t="shared" ca="1" si="16"/>
        <v>D</v>
      </c>
      <c r="Z43" s="4" t="str">
        <f t="shared" ca="1" si="17"/>
        <v>C</v>
      </c>
      <c r="AA43" s="4" t="str">
        <f t="shared" si="18"/>
        <v>C</v>
      </c>
      <c r="AB43" s="4" t="str">
        <f t="shared" ca="1" si="494"/>
        <v>W</v>
      </c>
      <c r="AC43" s="4" t="str">
        <f t="shared" ca="1" si="495"/>
        <v>W</v>
      </c>
      <c r="AD43" s="4">
        <f t="shared" si="496"/>
        <v>0</v>
      </c>
      <c r="AE43" s="1" t="str">
        <f t="shared" ca="1" si="563"/>
        <v>L4</v>
      </c>
      <c r="AF43" s="1" t="str">
        <f t="shared" ca="1" si="564"/>
        <v/>
      </c>
      <c r="AG43" s="1" t="str">
        <f t="shared" ca="1" si="497"/>
        <v>L4</v>
      </c>
      <c r="AH43" s="1" t="str">
        <f t="shared" ca="1" si="565"/>
        <v/>
      </c>
      <c r="AI43" s="1" t="str">
        <f t="shared" ca="1" si="566"/>
        <v/>
      </c>
      <c r="AJ43" s="1" t="str">
        <f t="shared" ca="1" si="567"/>
        <v/>
      </c>
      <c r="AK43" s="1">
        <f t="shared" ca="1" si="360"/>
        <v>4</v>
      </c>
      <c r="AL43" s="1">
        <f t="shared" ca="1" si="361"/>
        <v>0</v>
      </c>
      <c r="AM43" s="1">
        <f t="shared" ca="1" si="9"/>
        <v>10</v>
      </c>
      <c r="AN43" s="1">
        <f t="shared" ca="1" si="30"/>
        <v>1</v>
      </c>
      <c r="AO43" s="1" t="str">
        <f t="shared" ca="1" si="526"/>
        <v>C</v>
      </c>
      <c r="AP43" s="1" t="str">
        <f t="shared" ca="1" si="31"/>
        <v>Y</v>
      </c>
      <c r="AQ43" s="1" t="str">
        <f t="shared" ca="1" si="32"/>
        <v>Y</v>
      </c>
      <c r="AR43" s="1" t="str">
        <f t="shared" si="33"/>
        <v>N</v>
      </c>
      <c r="AS43" s="1">
        <f t="shared" ca="1" si="34"/>
        <v>2</v>
      </c>
      <c r="AT43" s="14" t="str">
        <f t="shared" ca="1" si="362"/>
        <v>Y</v>
      </c>
      <c r="AU43" s="1" t="str">
        <f t="shared" ca="1" si="35"/>
        <v>Y</v>
      </c>
      <c r="AV43" s="1" t="str">
        <f t="shared" ca="1" si="36"/>
        <v>N</v>
      </c>
      <c r="AW43" s="1" t="str">
        <f t="shared" ca="1" si="37"/>
        <v>N</v>
      </c>
      <c r="AX43" s="1" t="str">
        <f t="shared" si="38"/>
        <v/>
      </c>
      <c r="AY43" s="1" t="str">
        <f t="shared" ca="1" si="39"/>
        <v/>
      </c>
      <c r="AZ43" s="1">
        <f t="shared" si="10"/>
        <v>2</v>
      </c>
      <c r="BA43" s="1" t="str">
        <f t="shared" si="11"/>
        <v/>
      </c>
      <c r="BB43" s="1" t="str">
        <f t="shared" si="538"/>
        <v>00001</v>
      </c>
      <c r="BC43" s="1" t="str">
        <f t="shared" si="538"/>
        <v>23450</v>
      </c>
      <c r="BD43" s="1" t="str">
        <f t="shared" si="363"/>
        <v>000001</v>
      </c>
      <c r="BE43" s="1" t="str">
        <f t="shared" si="363"/>
        <v>123450</v>
      </c>
      <c r="BF43" s="1" t="str">
        <f t="shared" si="364"/>
        <v>B</v>
      </c>
      <c r="BG43" s="1" t="str">
        <f t="shared" ca="1" si="41"/>
        <v>BW</v>
      </c>
      <c r="BH43" s="1" t="str">
        <f t="shared" ca="1" si="365"/>
        <v>L4</v>
      </c>
      <c r="BI43" s="1" t="str">
        <f t="shared" ca="1" si="42"/>
        <v>BW</v>
      </c>
      <c r="BJ43" s="1" t="str">
        <f t="shared" ca="1" si="366"/>
        <v>L4</v>
      </c>
      <c r="BK43" s="1" t="str">
        <f t="shared" ca="1" si="43"/>
        <v>B0</v>
      </c>
      <c r="BL43" s="1" t="str">
        <f t="shared" ca="1" si="367"/>
        <v/>
      </c>
      <c r="BM43" s="1" t="str">
        <f t="shared" ca="1" si="368"/>
        <v>4</v>
      </c>
      <c r="BN43" s="1" t="str">
        <f t="shared" ca="1" si="369"/>
        <v>4</v>
      </c>
      <c r="BO43" s="1" t="str">
        <f t="shared" ca="1" si="370"/>
        <v/>
      </c>
      <c r="BR43" s="1">
        <f>General!A41</f>
        <v>0</v>
      </c>
      <c r="BS43" s="1">
        <f>General!B41</f>
        <v>0</v>
      </c>
      <c r="BT43" s="1">
        <f>General!C41</f>
        <v>0</v>
      </c>
      <c r="BU43" s="1">
        <f>General!D41</f>
        <v>0</v>
      </c>
      <c r="BW43" s="1" t="str">
        <f>General!F41</f>
        <v>LWLWL</v>
      </c>
      <c r="BX43" s="1">
        <f>General!G41</f>
        <v>-1</v>
      </c>
      <c r="BZ43" s="1">
        <f t="shared" si="2"/>
        <v>1</v>
      </c>
      <c r="CA43" s="1" t="str">
        <f t="shared" ref="CA43" si="880">CK43</f>
        <v>P</v>
      </c>
      <c r="CB43" s="110" t="str">
        <f t="shared" si="569"/>
        <v>B</v>
      </c>
      <c r="CC43" s="111" t="str">
        <f t="shared" si="570"/>
        <v>N</v>
      </c>
      <c r="CD43" s="109">
        <f t="shared" si="571"/>
        <v>-4</v>
      </c>
      <c r="CE43" s="110" t="str">
        <f t="shared" si="572"/>
        <v>P</v>
      </c>
      <c r="CF43" s="111" t="str">
        <f t="shared" si="573"/>
        <v>Y</v>
      </c>
      <c r="CG43" s="109">
        <f t="shared" si="574"/>
        <v>4</v>
      </c>
      <c r="CH43" s="110" t="str">
        <f t="shared" si="575"/>
        <v>B</v>
      </c>
      <c r="CI43" s="111" t="str">
        <f t="shared" si="576"/>
        <v>N</v>
      </c>
      <c r="CJ43" s="109">
        <f t="shared" si="577"/>
        <v>4</v>
      </c>
      <c r="CK43" s="110" t="str">
        <f t="shared" si="578"/>
        <v>P</v>
      </c>
      <c r="CL43" s="111" t="str">
        <f t="shared" si="579"/>
        <v>Y</v>
      </c>
      <c r="CM43" s="109">
        <f t="shared" si="580"/>
        <v>-4</v>
      </c>
      <c r="CN43" s="110" t="str">
        <f t="shared" ref="CN43:CN74" si="881">IF(M42="","",IF(CN42="P","B","P"))</f>
        <v>P</v>
      </c>
      <c r="CO43" s="111" t="str">
        <f t="shared" si="581"/>
        <v>Y</v>
      </c>
      <c r="CP43" s="109">
        <f t="shared" si="582"/>
        <v>-6</v>
      </c>
      <c r="CQ43" s="110" t="str">
        <f t="shared" si="583"/>
        <v>B</v>
      </c>
      <c r="CR43" s="111" t="str">
        <f t="shared" si="584"/>
        <v>N</v>
      </c>
      <c r="CS43" s="109">
        <f t="shared" si="585"/>
        <v>0</v>
      </c>
      <c r="CT43" s="110" t="str">
        <f t="shared" si="586"/>
        <v>P</v>
      </c>
      <c r="CU43" s="111" t="str">
        <f t="shared" si="587"/>
        <v>Y</v>
      </c>
      <c r="CV43" s="109">
        <f t="shared" si="588"/>
        <v>0</v>
      </c>
      <c r="CW43" s="110" t="str">
        <f t="shared" si="589"/>
        <v>B</v>
      </c>
      <c r="CX43" s="111" t="str">
        <f t="shared" si="590"/>
        <v>N</v>
      </c>
      <c r="CY43" s="112">
        <f t="shared" si="591"/>
        <v>6</v>
      </c>
      <c r="CZ43" s="110" t="str">
        <f t="shared" si="592"/>
        <v>P</v>
      </c>
      <c r="DA43" s="111" t="str">
        <f t="shared" si="593"/>
        <v>Y</v>
      </c>
      <c r="DB43" s="109">
        <f t="shared" si="594"/>
        <v>0</v>
      </c>
      <c r="DC43" s="110" t="str">
        <f t="shared" si="595"/>
        <v>P</v>
      </c>
      <c r="DD43" s="111" t="str">
        <f t="shared" si="596"/>
        <v>Y</v>
      </c>
      <c r="DE43" s="109">
        <f t="shared" si="597"/>
        <v>8</v>
      </c>
      <c r="DF43" s="110" t="str">
        <f t="shared" si="598"/>
        <v>B</v>
      </c>
      <c r="DG43" s="111" t="str">
        <f t="shared" si="599"/>
        <v>N</v>
      </c>
      <c r="DH43" s="109">
        <f t="shared" si="600"/>
        <v>-8</v>
      </c>
      <c r="DI43" s="110" t="str">
        <f t="shared" si="601"/>
        <v>B</v>
      </c>
      <c r="DJ43" s="111" t="str">
        <f t="shared" si="602"/>
        <v>N</v>
      </c>
      <c r="DK43" s="109">
        <f t="shared" si="603"/>
        <v>0</v>
      </c>
      <c r="DL43" s="110" t="str">
        <f t="shared" si="604"/>
        <v>P</v>
      </c>
      <c r="DM43" s="111" t="str">
        <f t="shared" si="605"/>
        <v>Y</v>
      </c>
      <c r="DN43" s="109">
        <f t="shared" si="606"/>
        <v>0</v>
      </c>
      <c r="DO43" s="110" t="str">
        <f t="shared" si="607"/>
        <v>B</v>
      </c>
      <c r="DP43" s="111" t="str">
        <f t="shared" si="608"/>
        <v>N</v>
      </c>
      <c r="DQ43" s="109">
        <f t="shared" si="609"/>
        <v>-10</v>
      </c>
      <c r="DR43" s="110" t="str">
        <f t="shared" si="610"/>
        <v>P</v>
      </c>
      <c r="DS43" s="111" t="str">
        <f t="shared" si="611"/>
        <v>Y</v>
      </c>
      <c r="DT43" s="109">
        <f t="shared" si="612"/>
        <v>10</v>
      </c>
      <c r="DU43" s="110" t="str">
        <f t="shared" si="613"/>
        <v>B</v>
      </c>
      <c r="DV43" s="111" t="str">
        <f t="shared" si="614"/>
        <v>N</v>
      </c>
      <c r="DW43" s="109">
        <f t="shared" si="615"/>
        <v>-10</v>
      </c>
      <c r="DX43" s="110" t="str">
        <f t="shared" si="616"/>
        <v>P</v>
      </c>
      <c r="DY43" s="111" t="str">
        <f t="shared" si="617"/>
        <v>Y</v>
      </c>
      <c r="DZ43" s="109">
        <f t="shared" si="618"/>
        <v>10</v>
      </c>
      <c r="EA43" s="110" t="str">
        <f t="shared" si="94"/>
        <v>B</v>
      </c>
      <c r="EB43" s="111" t="str">
        <f t="shared" si="619"/>
        <v>N</v>
      </c>
      <c r="EC43" s="109">
        <f t="shared" si="620"/>
        <v>0</v>
      </c>
      <c r="ED43" s="110" t="str">
        <f t="shared" si="621"/>
        <v>P</v>
      </c>
      <c r="EE43" s="111" t="str">
        <f t="shared" si="622"/>
        <v>Y</v>
      </c>
      <c r="EF43" s="109">
        <f t="shared" si="623"/>
        <v>10</v>
      </c>
      <c r="EG43" s="110" t="str">
        <f t="shared" si="624"/>
        <v>B</v>
      </c>
      <c r="EH43" s="111" t="str">
        <f t="shared" si="625"/>
        <v>N</v>
      </c>
      <c r="EI43" s="109">
        <f t="shared" si="626"/>
        <v>4</v>
      </c>
      <c r="EJ43" s="108" t="str">
        <f t="shared" si="627"/>
        <v>P</v>
      </c>
      <c r="EK43" s="111" t="str">
        <f t="shared" si="628"/>
        <v>Y</v>
      </c>
      <c r="EL43" s="109">
        <f t="shared" si="629"/>
        <v>-4</v>
      </c>
      <c r="EM43" s="110" t="str">
        <f t="shared" si="630"/>
        <v>B</v>
      </c>
      <c r="EN43" s="111" t="str">
        <f t="shared" si="631"/>
        <v>N</v>
      </c>
      <c r="EO43" s="109">
        <f t="shared" si="632"/>
        <v>4</v>
      </c>
      <c r="EP43" s="110" t="str">
        <f t="shared" ref="EP43:EP74" si="882">IF(M42="","",IF(EP42="P","B","P"))</f>
        <v>P</v>
      </c>
      <c r="EQ43" s="111" t="str">
        <f t="shared" si="633"/>
        <v>Y</v>
      </c>
      <c r="ER43" s="109">
        <f t="shared" si="634"/>
        <v>-6</v>
      </c>
      <c r="ES43" s="110" t="str">
        <f t="shared" si="635"/>
        <v>B</v>
      </c>
      <c r="ET43" s="111" t="str">
        <f t="shared" si="636"/>
        <v>N</v>
      </c>
      <c r="EU43" s="109">
        <f t="shared" si="637"/>
        <v>0</v>
      </c>
      <c r="EV43" s="110" t="str">
        <f t="shared" si="638"/>
        <v>P</v>
      </c>
      <c r="EW43" s="111" t="str">
        <f t="shared" si="639"/>
        <v>Y</v>
      </c>
      <c r="EX43" s="109">
        <f t="shared" si="640"/>
        <v>0</v>
      </c>
      <c r="EY43" s="110" t="str">
        <f t="shared" si="641"/>
        <v>B</v>
      </c>
      <c r="EZ43" s="111" t="str">
        <f t="shared" si="642"/>
        <v>N</v>
      </c>
      <c r="FA43" s="112">
        <f t="shared" si="643"/>
        <v>6</v>
      </c>
      <c r="FB43" s="110" t="str">
        <f t="shared" si="644"/>
        <v>B</v>
      </c>
      <c r="FC43" s="111" t="str">
        <f t="shared" si="645"/>
        <v>N</v>
      </c>
      <c r="FD43" s="109">
        <f t="shared" si="646"/>
        <v>4</v>
      </c>
      <c r="FE43" s="110" t="str">
        <f t="shared" si="647"/>
        <v>P</v>
      </c>
      <c r="FF43" s="111" t="str">
        <f t="shared" si="648"/>
        <v>Y</v>
      </c>
      <c r="FG43" s="109">
        <f t="shared" si="649"/>
        <v>8</v>
      </c>
      <c r="FH43" s="110" t="str">
        <f t="shared" si="650"/>
        <v>B</v>
      </c>
      <c r="FI43" s="111" t="str">
        <f t="shared" si="651"/>
        <v>N</v>
      </c>
      <c r="FJ43" s="109">
        <f t="shared" si="652"/>
        <v>-8</v>
      </c>
      <c r="FK43" s="110" t="str">
        <f t="shared" si="653"/>
        <v>B</v>
      </c>
      <c r="FL43" s="111" t="str">
        <f t="shared" si="654"/>
        <v>N</v>
      </c>
      <c r="FM43" s="109">
        <f t="shared" si="655"/>
        <v>0</v>
      </c>
      <c r="FN43" s="110" t="str">
        <f t="shared" si="656"/>
        <v>P</v>
      </c>
      <c r="FO43" s="111" t="str">
        <f t="shared" si="657"/>
        <v>Y</v>
      </c>
      <c r="FP43" s="109">
        <f t="shared" si="658"/>
        <v>0</v>
      </c>
      <c r="FQ43" s="110" t="str">
        <f t="shared" si="659"/>
        <v>B</v>
      </c>
      <c r="FR43" s="111" t="str">
        <f t="shared" si="660"/>
        <v>N</v>
      </c>
      <c r="FS43" s="109">
        <f t="shared" si="661"/>
        <v>-10</v>
      </c>
      <c r="FT43" s="110" t="str">
        <f t="shared" si="662"/>
        <v>P</v>
      </c>
      <c r="FU43" s="111" t="str">
        <f t="shared" si="663"/>
        <v>Y</v>
      </c>
      <c r="FV43" s="109">
        <f t="shared" si="664"/>
        <v>10</v>
      </c>
      <c r="FW43" s="110" t="str">
        <f t="shared" si="665"/>
        <v>B</v>
      </c>
      <c r="FX43" s="111" t="str">
        <f t="shared" si="666"/>
        <v>N</v>
      </c>
      <c r="FY43" s="109">
        <f t="shared" si="667"/>
        <v>-10</v>
      </c>
      <c r="FZ43" s="110" t="str">
        <f t="shared" si="668"/>
        <v>P</v>
      </c>
      <c r="GA43" s="111" t="str">
        <f t="shared" si="669"/>
        <v>Y</v>
      </c>
      <c r="GB43" s="109">
        <f t="shared" si="670"/>
        <v>10</v>
      </c>
      <c r="GC43" s="110" t="str">
        <f t="shared" si="671"/>
        <v>P</v>
      </c>
      <c r="GD43" s="111" t="str">
        <f t="shared" si="672"/>
        <v>Y</v>
      </c>
      <c r="GE43" s="109">
        <f t="shared" si="673"/>
        <v>-4</v>
      </c>
      <c r="GF43" s="110" t="str">
        <f t="shared" si="674"/>
        <v>P</v>
      </c>
      <c r="GG43" s="111" t="str">
        <f t="shared" si="675"/>
        <v>Y</v>
      </c>
      <c r="GH43" s="109">
        <f t="shared" si="676"/>
        <v>10</v>
      </c>
      <c r="GI43" s="110" t="str">
        <f t="shared" si="677"/>
        <v>B</v>
      </c>
      <c r="GJ43" s="111" t="str">
        <f t="shared" si="678"/>
        <v>N</v>
      </c>
      <c r="GK43" s="109">
        <f t="shared" si="679"/>
        <v>4</v>
      </c>
      <c r="GL43" s="110" t="str">
        <f t="shared" ref="GL43:GL74" si="883">IF(M42="","",IF(GL42="P","B","P"))</f>
        <v>P</v>
      </c>
      <c r="GM43" s="111" t="str">
        <f t="shared" si="680"/>
        <v>Y</v>
      </c>
      <c r="GN43" s="109">
        <f t="shared" si="681"/>
        <v>-6</v>
      </c>
      <c r="GO43" s="110" t="str">
        <f t="shared" si="682"/>
        <v>B</v>
      </c>
      <c r="GP43" s="111" t="str">
        <f t="shared" si="683"/>
        <v>N</v>
      </c>
      <c r="GQ43" s="109">
        <f t="shared" si="684"/>
        <v>0</v>
      </c>
      <c r="GR43" s="110" t="str">
        <f t="shared" si="685"/>
        <v>P</v>
      </c>
      <c r="GS43" s="111" t="str">
        <f t="shared" si="686"/>
        <v>Y</v>
      </c>
      <c r="GT43" s="109">
        <f t="shared" si="687"/>
        <v>0</v>
      </c>
      <c r="GU43" s="110" t="str">
        <f t="shared" si="688"/>
        <v>B</v>
      </c>
      <c r="GV43" s="111" t="str">
        <f t="shared" si="689"/>
        <v>N</v>
      </c>
      <c r="GW43" s="112">
        <f t="shared" si="690"/>
        <v>6</v>
      </c>
      <c r="GX43" s="110" t="str">
        <f t="shared" si="691"/>
        <v>B</v>
      </c>
      <c r="GY43" s="111" t="str">
        <f t="shared" si="692"/>
        <v>N</v>
      </c>
      <c r="GZ43" s="109">
        <f t="shared" si="693"/>
        <v>4</v>
      </c>
      <c r="HA43" s="110" t="str">
        <f t="shared" si="694"/>
        <v>P</v>
      </c>
      <c r="HB43" s="111" t="str">
        <f t="shared" si="695"/>
        <v>Y</v>
      </c>
      <c r="HC43" s="109">
        <f t="shared" si="696"/>
        <v>8</v>
      </c>
      <c r="HD43" s="110" t="str">
        <f t="shared" si="697"/>
        <v>B</v>
      </c>
      <c r="HE43" s="111" t="str">
        <f t="shared" si="698"/>
        <v>N</v>
      </c>
      <c r="HF43" s="109">
        <f t="shared" si="699"/>
        <v>-8</v>
      </c>
      <c r="HG43" s="110" t="str">
        <f t="shared" si="700"/>
        <v>B</v>
      </c>
      <c r="HH43" s="111" t="str">
        <f t="shared" si="701"/>
        <v>N</v>
      </c>
      <c r="HI43" s="109">
        <f t="shared" si="702"/>
        <v>0</v>
      </c>
      <c r="HJ43" s="110" t="str">
        <f t="shared" si="703"/>
        <v>P</v>
      </c>
      <c r="HK43" s="111" t="str">
        <f t="shared" si="704"/>
        <v>Y</v>
      </c>
      <c r="HL43" s="109">
        <f t="shared" si="705"/>
        <v>0</v>
      </c>
      <c r="HM43" s="110" t="str">
        <f t="shared" si="706"/>
        <v>B</v>
      </c>
      <c r="HN43" s="111" t="str">
        <f t="shared" si="707"/>
        <v>N</v>
      </c>
      <c r="HO43" s="109">
        <f t="shared" si="708"/>
        <v>-10</v>
      </c>
      <c r="HP43" s="110" t="str">
        <f t="shared" si="709"/>
        <v>P</v>
      </c>
      <c r="HQ43" s="111" t="str">
        <f t="shared" si="710"/>
        <v>Y</v>
      </c>
      <c r="HR43" s="109">
        <f t="shared" si="711"/>
        <v>10</v>
      </c>
      <c r="HS43" s="110" t="str">
        <f t="shared" si="712"/>
        <v>B</v>
      </c>
      <c r="HT43" s="111" t="str">
        <f t="shared" si="713"/>
        <v>N</v>
      </c>
      <c r="HU43" s="109">
        <f t="shared" si="714"/>
        <v>-10</v>
      </c>
      <c r="HV43" s="110" t="str">
        <f t="shared" si="715"/>
        <v>P</v>
      </c>
      <c r="HW43" s="111" t="str">
        <f t="shared" si="716"/>
        <v>Y</v>
      </c>
      <c r="HX43" s="109">
        <f t="shared" si="717"/>
        <v>10</v>
      </c>
      <c r="HY43" s="110" t="str">
        <f t="shared" si="718"/>
        <v>P</v>
      </c>
      <c r="HZ43" s="111" t="str">
        <f t="shared" si="719"/>
        <v>Y</v>
      </c>
      <c r="IA43" s="109">
        <f t="shared" si="720"/>
        <v>-4</v>
      </c>
      <c r="IB43" s="110" t="str">
        <f t="shared" si="721"/>
        <v>P</v>
      </c>
      <c r="IC43" s="111" t="str">
        <f t="shared" si="722"/>
        <v>Y</v>
      </c>
      <c r="ID43" s="109">
        <f t="shared" si="723"/>
        <v>8</v>
      </c>
      <c r="IE43" s="110" t="str">
        <f t="shared" si="724"/>
        <v>B</v>
      </c>
      <c r="IF43" s="111" t="str">
        <f t="shared" si="725"/>
        <v>N</v>
      </c>
      <c r="IG43" s="109">
        <f t="shared" si="726"/>
        <v>-8</v>
      </c>
      <c r="IH43" s="110" t="str">
        <f t="shared" si="727"/>
        <v>B</v>
      </c>
      <c r="II43" s="111" t="str">
        <f t="shared" si="728"/>
        <v>N</v>
      </c>
      <c r="IJ43" s="109">
        <f t="shared" si="729"/>
        <v>4</v>
      </c>
      <c r="IK43" s="110" t="str">
        <f t="shared" si="730"/>
        <v>B</v>
      </c>
      <c r="IL43" s="111" t="str">
        <f t="shared" si="731"/>
        <v>N</v>
      </c>
      <c r="IM43" s="109">
        <f t="shared" si="732"/>
        <v>4</v>
      </c>
      <c r="IN43" s="110" t="str">
        <f t="shared" ref="IN43:IN74" si="884">IF(M42="","",IF(IN42="P","B","P"))</f>
        <v>P</v>
      </c>
      <c r="IO43" s="111" t="str">
        <f t="shared" si="733"/>
        <v>Y</v>
      </c>
      <c r="IP43" s="109">
        <f t="shared" si="734"/>
        <v>-6</v>
      </c>
      <c r="IQ43" s="110" t="str">
        <f t="shared" si="735"/>
        <v>B</v>
      </c>
      <c r="IR43" s="111" t="str">
        <f t="shared" si="736"/>
        <v>N</v>
      </c>
      <c r="IS43" s="109">
        <f t="shared" si="737"/>
        <v>0</v>
      </c>
      <c r="IT43" s="110" t="str">
        <f t="shared" si="738"/>
        <v>P</v>
      </c>
      <c r="IU43" s="111" t="str">
        <f t="shared" si="739"/>
        <v>Y</v>
      </c>
      <c r="IV43" s="109">
        <f t="shared" si="740"/>
        <v>0</v>
      </c>
      <c r="IW43" s="110" t="str">
        <f t="shared" si="741"/>
        <v>B</v>
      </c>
      <c r="IX43" s="111" t="str">
        <f t="shared" si="742"/>
        <v>N</v>
      </c>
      <c r="IY43" s="109">
        <f t="shared" si="743"/>
        <v>6</v>
      </c>
      <c r="IZ43" s="110" t="str">
        <f t="shared" si="744"/>
        <v>B</v>
      </c>
      <c r="JA43" s="111" t="str">
        <f t="shared" si="745"/>
        <v>N</v>
      </c>
      <c r="JB43" s="109">
        <f t="shared" si="746"/>
        <v>4</v>
      </c>
      <c r="JC43" s="110" t="str">
        <f t="shared" si="747"/>
        <v>P</v>
      </c>
      <c r="JD43" s="111" t="str">
        <f t="shared" si="748"/>
        <v>Y</v>
      </c>
      <c r="JE43" s="109">
        <f t="shared" si="749"/>
        <v>8</v>
      </c>
      <c r="JF43" s="110" t="str">
        <f t="shared" si="750"/>
        <v>B</v>
      </c>
      <c r="JG43" s="111" t="str">
        <f t="shared" si="751"/>
        <v>N</v>
      </c>
      <c r="JH43" s="109">
        <f t="shared" si="752"/>
        <v>-8</v>
      </c>
      <c r="JI43" s="110" t="str">
        <f t="shared" si="753"/>
        <v>B</v>
      </c>
      <c r="JJ43" s="111" t="str">
        <f t="shared" si="754"/>
        <v>N</v>
      </c>
      <c r="JK43" s="109">
        <f t="shared" si="755"/>
        <v>0</v>
      </c>
      <c r="JL43" s="110" t="str">
        <f t="shared" si="756"/>
        <v>P</v>
      </c>
      <c r="JM43" s="111" t="str">
        <f t="shared" si="757"/>
        <v>Y</v>
      </c>
      <c r="JN43" s="109">
        <f t="shared" si="758"/>
        <v>0</v>
      </c>
      <c r="JO43" s="110" t="str">
        <f t="shared" si="759"/>
        <v>B</v>
      </c>
      <c r="JP43" s="111" t="str">
        <f t="shared" si="760"/>
        <v>N</v>
      </c>
      <c r="JQ43" s="109">
        <f t="shared" si="761"/>
        <v>-10</v>
      </c>
      <c r="JR43" s="110" t="str">
        <f t="shared" si="762"/>
        <v>P</v>
      </c>
      <c r="JS43" s="111" t="str">
        <f t="shared" si="763"/>
        <v>Y</v>
      </c>
      <c r="JT43" s="109">
        <f t="shared" si="764"/>
        <v>10</v>
      </c>
      <c r="JU43" s="110" t="str">
        <f t="shared" si="765"/>
        <v>B</v>
      </c>
      <c r="JV43" s="111" t="str">
        <f t="shared" si="766"/>
        <v>N</v>
      </c>
      <c r="JW43" s="109">
        <f t="shared" si="767"/>
        <v>-10</v>
      </c>
      <c r="JX43" s="110" t="str">
        <f t="shared" si="768"/>
        <v>P</v>
      </c>
      <c r="JY43" s="111" t="str">
        <f t="shared" si="769"/>
        <v>Y</v>
      </c>
      <c r="JZ43" s="109">
        <f t="shared" si="770"/>
        <v>10</v>
      </c>
      <c r="KA43" s="110" t="str">
        <f t="shared" si="771"/>
        <v>P</v>
      </c>
      <c r="KB43" s="111" t="str">
        <f t="shared" si="772"/>
        <v>Y</v>
      </c>
      <c r="KC43" s="109">
        <f t="shared" si="773"/>
        <v>-4</v>
      </c>
      <c r="KD43" s="110" t="str">
        <f t="shared" si="376"/>
        <v>P</v>
      </c>
      <c r="KE43" s="111" t="str">
        <f t="shared" si="774"/>
        <v>Y</v>
      </c>
      <c r="KF43" s="109">
        <f t="shared" si="775"/>
        <v>10</v>
      </c>
      <c r="KG43" s="110" t="str">
        <f t="shared" si="776"/>
        <v>B</v>
      </c>
      <c r="KH43" s="111" t="str">
        <f t="shared" si="777"/>
        <v>N</v>
      </c>
      <c r="KI43" s="109">
        <f t="shared" si="778"/>
        <v>4</v>
      </c>
      <c r="KJ43" s="110" t="s">
        <v>6</v>
      </c>
      <c r="KK43" s="111" t="str">
        <f t="shared" si="779"/>
        <v>N</v>
      </c>
      <c r="KL43" s="109">
        <f t="shared" si="780"/>
        <v>2</v>
      </c>
      <c r="KM43" s="110" t="str">
        <f t="shared" si="781"/>
        <v>B</v>
      </c>
      <c r="KN43" s="111" t="str">
        <f t="shared" si="782"/>
        <v>N</v>
      </c>
      <c r="KO43" s="109">
        <f t="shared" si="783"/>
        <v>4</v>
      </c>
      <c r="KP43" s="110" t="str">
        <f t="shared" ref="KP43:KP74" si="885">IF(M42="","",IF(KP42="P","B","P"))</f>
        <v>P</v>
      </c>
      <c r="KQ43" s="111" t="str">
        <f t="shared" si="784"/>
        <v>Y</v>
      </c>
      <c r="KR43" s="109">
        <f t="shared" si="785"/>
        <v>-6</v>
      </c>
      <c r="KS43" s="110" t="str">
        <f t="shared" si="786"/>
        <v>B</v>
      </c>
      <c r="KT43" s="111" t="str">
        <f t="shared" si="787"/>
        <v>N</v>
      </c>
      <c r="KU43" s="109">
        <f t="shared" si="788"/>
        <v>0</v>
      </c>
      <c r="KV43" s="110" t="str">
        <f t="shared" si="789"/>
        <v>P</v>
      </c>
      <c r="KW43" s="111" t="str">
        <f t="shared" si="790"/>
        <v>Y</v>
      </c>
      <c r="KX43" s="109">
        <f t="shared" si="791"/>
        <v>0</v>
      </c>
      <c r="KY43" s="110" t="str">
        <f t="shared" si="792"/>
        <v>B</v>
      </c>
      <c r="KZ43" s="111" t="str">
        <f t="shared" si="793"/>
        <v>N</v>
      </c>
      <c r="LA43" s="109">
        <f t="shared" si="794"/>
        <v>6</v>
      </c>
      <c r="LB43" s="110" t="str">
        <f t="shared" si="795"/>
        <v>B</v>
      </c>
      <c r="LC43" s="111" t="str">
        <f t="shared" si="796"/>
        <v>N</v>
      </c>
      <c r="LD43" s="109">
        <f t="shared" si="797"/>
        <v>4</v>
      </c>
      <c r="LE43" s="110" t="str">
        <f t="shared" si="798"/>
        <v>B</v>
      </c>
      <c r="LF43" s="111" t="str">
        <f t="shared" si="799"/>
        <v>N</v>
      </c>
      <c r="LG43" s="109">
        <f t="shared" si="800"/>
        <v>-8</v>
      </c>
      <c r="LH43" s="110" t="str">
        <f t="shared" si="801"/>
        <v>B</v>
      </c>
      <c r="LI43" s="111" t="str">
        <f t="shared" si="802"/>
        <v>N</v>
      </c>
      <c r="LJ43" s="109">
        <f t="shared" si="803"/>
        <v>-8</v>
      </c>
      <c r="LK43" s="110" t="str">
        <f t="shared" si="279"/>
        <v>P</v>
      </c>
      <c r="LL43" s="111" t="str">
        <f t="shared" si="804"/>
        <v>Y</v>
      </c>
      <c r="LM43" s="109">
        <f t="shared" si="805"/>
        <v>-4</v>
      </c>
      <c r="LN43" s="110" t="str">
        <f t="shared" si="806"/>
        <v>P</v>
      </c>
      <c r="LO43" s="111" t="str">
        <f t="shared" si="807"/>
        <v>Y</v>
      </c>
      <c r="LP43" s="109">
        <f t="shared" si="808"/>
        <v>0</v>
      </c>
      <c r="LQ43" s="110" t="str">
        <f t="shared" si="809"/>
        <v>B</v>
      </c>
      <c r="LR43" s="111" t="str">
        <f t="shared" si="810"/>
        <v>N</v>
      </c>
      <c r="LS43" s="109">
        <f t="shared" si="811"/>
        <v>-8</v>
      </c>
      <c r="LT43" s="110" t="str">
        <f t="shared" si="812"/>
        <v>P</v>
      </c>
      <c r="LU43" s="111" t="str">
        <f t="shared" si="813"/>
        <v>Y</v>
      </c>
      <c r="LV43" s="109">
        <f t="shared" si="814"/>
        <v>10</v>
      </c>
      <c r="LW43" s="110" t="str">
        <f t="shared" si="815"/>
        <v>P</v>
      </c>
      <c r="LX43" s="111" t="str">
        <f t="shared" si="816"/>
        <v>Y</v>
      </c>
      <c r="LY43" s="109">
        <f t="shared" si="817"/>
        <v>10</v>
      </c>
      <c r="LZ43" s="110" t="str">
        <f t="shared" si="818"/>
        <v>P</v>
      </c>
      <c r="MA43" s="111" t="str">
        <f t="shared" si="819"/>
        <v>Y</v>
      </c>
      <c r="MB43" s="109">
        <f t="shared" si="820"/>
        <v>10</v>
      </c>
      <c r="MC43" s="110" t="str">
        <f t="shared" si="821"/>
        <v>P</v>
      </c>
      <c r="MD43" s="111" t="str">
        <f t="shared" si="822"/>
        <v>Y</v>
      </c>
      <c r="ME43" s="109">
        <f t="shared" si="823"/>
        <v>-4</v>
      </c>
      <c r="MF43" s="110" t="str">
        <f t="shared" si="824"/>
        <v>P</v>
      </c>
      <c r="MG43" s="111" t="str">
        <f t="shared" si="825"/>
        <v>Y</v>
      </c>
      <c r="MH43" s="109">
        <f t="shared" si="826"/>
        <v>10</v>
      </c>
      <c r="MI43" s="110" t="str">
        <f t="shared" si="827"/>
        <v>B</v>
      </c>
      <c r="MJ43" s="111" t="str">
        <f t="shared" si="828"/>
        <v>N</v>
      </c>
      <c r="MK43" s="109">
        <f t="shared" si="829"/>
        <v>4</v>
      </c>
      <c r="ML43" s="110" t="str">
        <f t="shared" si="830"/>
        <v>P</v>
      </c>
      <c r="MM43" s="111" t="str">
        <f t="shared" si="831"/>
        <v>Y</v>
      </c>
      <c r="MN43" s="109">
        <f t="shared" si="832"/>
        <v>10</v>
      </c>
      <c r="MO43" s="110" t="str">
        <f t="shared" si="833"/>
        <v>B</v>
      </c>
      <c r="MP43" s="111" t="str">
        <f t="shared" si="834"/>
        <v>N</v>
      </c>
      <c r="MQ43" s="109">
        <f t="shared" si="835"/>
        <v>4</v>
      </c>
      <c r="MR43" s="110" t="str">
        <f t="shared" ref="MR43:MR74" si="886">IF(M42="","",IF(MR42="P","B","P"))</f>
        <v>P</v>
      </c>
      <c r="MS43" s="111" t="str">
        <f t="shared" si="836"/>
        <v>Y</v>
      </c>
      <c r="MT43" s="109">
        <f t="shared" si="837"/>
        <v>-6</v>
      </c>
      <c r="MU43" s="110" t="str">
        <f t="shared" si="838"/>
        <v>B</v>
      </c>
      <c r="MV43" s="111" t="str">
        <f t="shared" si="839"/>
        <v>N</v>
      </c>
      <c r="MW43" s="109">
        <f t="shared" si="840"/>
        <v>0</v>
      </c>
      <c r="MX43" s="110" t="str">
        <f t="shared" si="841"/>
        <v>P</v>
      </c>
      <c r="MY43" s="111" t="str">
        <f t="shared" si="842"/>
        <v>Y</v>
      </c>
      <c r="MZ43" s="109">
        <f t="shared" si="843"/>
        <v>0</v>
      </c>
      <c r="NA43" s="110" t="str">
        <f t="shared" si="844"/>
        <v>B</v>
      </c>
      <c r="NB43" s="111" t="str">
        <f t="shared" si="845"/>
        <v>N</v>
      </c>
      <c r="NC43" s="109">
        <f t="shared" si="846"/>
        <v>6</v>
      </c>
      <c r="ND43" s="110" t="str">
        <f t="shared" si="847"/>
        <v>B</v>
      </c>
      <c r="NE43" s="111" t="str">
        <f t="shared" si="848"/>
        <v>N</v>
      </c>
      <c r="NF43" s="109">
        <f t="shared" si="849"/>
        <v>4</v>
      </c>
      <c r="NG43" s="110" t="str">
        <f t="shared" si="850"/>
        <v>P</v>
      </c>
      <c r="NH43" s="111" t="str">
        <f t="shared" si="851"/>
        <v>Y</v>
      </c>
      <c r="NI43" s="109">
        <f t="shared" si="852"/>
        <v>8</v>
      </c>
      <c r="NJ43" s="110" t="str">
        <f t="shared" si="853"/>
        <v>P</v>
      </c>
      <c r="NK43" s="111" t="str">
        <f t="shared" si="854"/>
        <v>Y</v>
      </c>
      <c r="NL43" s="109">
        <f t="shared" si="855"/>
        <v>0</v>
      </c>
      <c r="NM43" s="110" t="str">
        <f t="shared" si="856"/>
        <v>B</v>
      </c>
      <c r="NN43" s="111" t="str">
        <f t="shared" si="857"/>
        <v>N</v>
      </c>
      <c r="NO43" s="109">
        <f t="shared" si="379"/>
        <v>-10</v>
      </c>
      <c r="NP43" s="130">
        <f t="shared" si="380"/>
        <v>10</v>
      </c>
      <c r="NQ43" s="131">
        <f t="shared" si="381"/>
        <v>2</v>
      </c>
      <c r="NR43" s="132" t="str">
        <f t="shared" si="382"/>
        <v/>
      </c>
      <c r="NS43" s="331">
        <f t="shared" si="383"/>
        <v>-4</v>
      </c>
      <c r="NT43" s="325">
        <f t="shared" si="384"/>
        <v>4</v>
      </c>
      <c r="NU43" s="325">
        <f t="shared" si="385"/>
        <v>4</v>
      </c>
      <c r="NV43" s="325">
        <f t="shared" si="386"/>
        <v>-4</v>
      </c>
      <c r="NW43" s="325">
        <f t="shared" si="387"/>
        <v>-6</v>
      </c>
      <c r="NX43" s="325">
        <f t="shared" si="388"/>
        <v>0</v>
      </c>
      <c r="NY43" s="325">
        <f t="shared" si="389"/>
        <v>0</v>
      </c>
      <c r="NZ43" s="325">
        <f t="shared" si="390"/>
        <v>6</v>
      </c>
      <c r="OA43" s="325">
        <f t="shared" si="391"/>
        <v>0</v>
      </c>
      <c r="OB43" s="325" t="str">
        <f t="shared" si="392"/>
        <v>123450</v>
      </c>
      <c r="OC43" s="325">
        <f t="shared" si="393"/>
        <v>-8</v>
      </c>
      <c r="OD43" s="325">
        <f t="shared" si="394"/>
        <v>0</v>
      </c>
      <c r="OE43" s="325">
        <f t="shared" si="395"/>
        <v>0</v>
      </c>
      <c r="OF43" s="325">
        <f t="shared" si="396"/>
        <v>-10</v>
      </c>
      <c r="OG43" s="325">
        <f t="shared" si="397"/>
        <v>10</v>
      </c>
      <c r="OH43" s="325">
        <f t="shared" si="398"/>
        <v>-10</v>
      </c>
      <c r="OI43" s="325">
        <f t="shared" si="399"/>
        <v>10</v>
      </c>
      <c r="OJ43" s="325">
        <f t="shared" si="400"/>
        <v>0</v>
      </c>
      <c r="OK43" s="326">
        <f t="shared" si="401"/>
        <v>10</v>
      </c>
      <c r="OL43" s="326">
        <f t="shared" si="402"/>
        <v>4</v>
      </c>
      <c r="OM43" s="326">
        <f t="shared" si="403"/>
        <v>-4</v>
      </c>
      <c r="ON43" s="326">
        <f t="shared" si="404"/>
        <v>4</v>
      </c>
      <c r="OO43" s="326">
        <f t="shared" si="405"/>
        <v>-6</v>
      </c>
      <c r="OP43" s="326">
        <f t="shared" si="406"/>
        <v>0</v>
      </c>
      <c r="OQ43" s="326">
        <f t="shared" si="407"/>
        <v>0</v>
      </c>
      <c r="OR43" s="326">
        <f t="shared" si="408"/>
        <v>6</v>
      </c>
      <c r="OS43" s="326">
        <f t="shared" si="409"/>
        <v>4</v>
      </c>
      <c r="OT43" s="326">
        <f t="shared" si="410"/>
        <v>8</v>
      </c>
      <c r="OU43" s="326">
        <f t="shared" si="411"/>
        <v>-8</v>
      </c>
      <c r="OV43" s="326">
        <f t="shared" si="412"/>
        <v>0</v>
      </c>
      <c r="OW43" s="326">
        <f t="shared" si="413"/>
        <v>0</v>
      </c>
      <c r="OX43" s="326">
        <f t="shared" si="414"/>
        <v>-10</v>
      </c>
      <c r="OY43" s="326">
        <f t="shared" si="415"/>
        <v>10</v>
      </c>
      <c r="OZ43" s="326">
        <f t="shared" si="416"/>
        <v>-10</v>
      </c>
      <c r="PA43" s="326">
        <f t="shared" si="417"/>
        <v>10</v>
      </c>
      <c r="PB43" s="326">
        <f t="shared" si="418"/>
        <v>-4</v>
      </c>
      <c r="PC43" s="325">
        <f t="shared" si="419"/>
        <v>10</v>
      </c>
      <c r="PD43" s="325">
        <f t="shared" si="420"/>
        <v>4</v>
      </c>
      <c r="PE43" s="325">
        <f t="shared" si="421"/>
        <v>-6</v>
      </c>
      <c r="PF43" s="325">
        <f t="shared" si="422"/>
        <v>0</v>
      </c>
      <c r="PG43" s="325">
        <f t="shared" si="423"/>
        <v>0</v>
      </c>
      <c r="PH43" s="325">
        <f t="shared" si="424"/>
        <v>6</v>
      </c>
      <c r="PI43" s="325">
        <f t="shared" si="425"/>
        <v>4</v>
      </c>
      <c r="PJ43" s="325">
        <f t="shared" si="426"/>
        <v>8</v>
      </c>
      <c r="PK43" s="325">
        <f t="shared" si="427"/>
        <v>-8</v>
      </c>
      <c r="PL43" s="325">
        <f t="shared" si="428"/>
        <v>0</v>
      </c>
      <c r="PM43" s="325">
        <f t="shared" si="429"/>
        <v>0</v>
      </c>
      <c r="PN43" s="325">
        <f t="shared" si="430"/>
        <v>-10</v>
      </c>
      <c r="PO43" s="325">
        <f t="shared" si="431"/>
        <v>10</v>
      </c>
      <c r="PP43" s="325">
        <f t="shared" si="432"/>
        <v>-10</v>
      </c>
      <c r="PQ43" s="325">
        <f t="shared" si="433"/>
        <v>10</v>
      </c>
      <c r="PR43" s="325">
        <f t="shared" si="434"/>
        <v>-4</v>
      </c>
      <c r="PS43" s="325">
        <f t="shared" si="435"/>
        <v>8</v>
      </c>
      <c r="PT43" s="325">
        <f t="shared" si="436"/>
        <v>-8</v>
      </c>
      <c r="PU43" s="326">
        <f t="shared" si="437"/>
        <v>4</v>
      </c>
      <c r="PV43" s="326">
        <f t="shared" si="438"/>
        <v>4</v>
      </c>
      <c r="PW43" s="326">
        <f t="shared" si="439"/>
        <v>-6</v>
      </c>
      <c r="PX43" s="326">
        <f t="shared" si="440"/>
        <v>0</v>
      </c>
      <c r="PY43" s="326">
        <f t="shared" si="441"/>
        <v>0</v>
      </c>
      <c r="PZ43" s="326">
        <f t="shared" si="442"/>
        <v>6</v>
      </c>
      <c r="QA43" s="326">
        <f t="shared" si="443"/>
        <v>4</v>
      </c>
      <c r="QB43" s="326">
        <f t="shared" si="444"/>
        <v>8</v>
      </c>
      <c r="QC43" s="326">
        <f t="shared" si="445"/>
        <v>-8</v>
      </c>
      <c r="QD43" s="326">
        <f t="shared" si="446"/>
        <v>0</v>
      </c>
      <c r="QE43" s="326">
        <f t="shared" si="447"/>
        <v>0</v>
      </c>
      <c r="QF43" s="326">
        <f t="shared" si="448"/>
        <v>-10</v>
      </c>
      <c r="QG43" s="326">
        <f t="shared" si="449"/>
        <v>10</v>
      </c>
      <c r="QH43" s="326">
        <f t="shared" si="450"/>
        <v>-10</v>
      </c>
      <c r="QI43" s="326">
        <f t="shared" si="451"/>
        <v>10</v>
      </c>
      <c r="QJ43" s="326">
        <f t="shared" si="452"/>
        <v>-4</v>
      </c>
      <c r="QK43" s="326">
        <f t="shared" si="453"/>
        <v>10</v>
      </c>
      <c r="QL43" s="326">
        <f t="shared" si="454"/>
        <v>4</v>
      </c>
      <c r="QM43" s="325">
        <f t="shared" si="455"/>
        <v>2</v>
      </c>
      <c r="QN43" s="325">
        <f t="shared" si="456"/>
        <v>4</v>
      </c>
      <c r="QO43" s="325">
        <f t="shared" si="457"/>
        <v>-6</v>
      </c>
      <c r="QP43" s="325">
        <f t="shared" si="458"/>
        <v>0</v>
      </c>
      <c r="QQ43" s="325">
        <f t="shared" si="459"/>
        <v>0</v>
      </c>
      <c r="QR43" s="325">
        <f t="shared" si="460"/>
        <v>6</v>
      </c>
      <c r="QS43" s="325">
        <f t="shared" si="461"/>
        <v>4</v>
      </c>
      <c r="QT43" s="325">
        <f t="shared" si="462"/>
        <v>-8</v>
      </c>
      <c r="QU43" s="325">
        <f t="shared" si="463"/>
        <v>-8</v>
      </c>
      <c r="QV43" s="325">
        <f t="shared" si="464"/>
        <v>-4</v>
      </c>
      <c r="QW43" s="325">
        <f t="shared" si="465"/>
        <v>0</v>
      </c>
      <c r="QX43" s="325">
        <f t="shared" si="466"/>
        <v>0</v>
      </c>
      <c r="QY43" s="325">
        <f t="shared" si="467"/>
        <v>10</v>
      </c>
      <c r="QZ43" s="325">
        <f t="shared" si="468"/>
        <v>10</v>
      </c>
      <c r="RA43" s="325">
        <f t="shared" si="469"/>
        <v>10</v>
      </c>
      <c r="RB43" s="325">
        <f t="shared" si="470"/>
        <v>-4</v>
      </c>
      <c r="RC43" s="325">
        <f t="shared" si="471"/>
        <v>10</v>
      </c>
      <c r="RD43" s="325">
        <f t="shared" si="472"/>
        <v>4</v>
      </c>
      <c r="RE43" s="326">
        <f t="shared" si="473"/>
        <v>10</v>
      </c>
      <c r="RF43" s="326">
        <f t="shared" si="474"/>
        <v>4</v>
      </c>
      <c r="RG43" s="326">
        <f t="shared" si="475"/>
        <v>-6</v>
      </c>
      <c r="RH43" s="326">
        <f t="shared" si="476"/>
        <v>0</v>
      </c>
      <c r="RI43" s="326">
        <f t="shared" si="477"/>
        <v>0</v>
      </c>
      <c r="RJ43" s="326">
        <f t="shared" si="478"/>
        <v>6</v>
      </c>
      <c r="RK43" s="326">
        <f t="shared" si="479"/>
        <v>4</v>
      </c>
      <c r="RL43" s="326">
        <f t="shared" si="480"/>
        <v>8</v>
      </c>
      <c r="RM43" s="326">
        <f t="shared" si="481"/>
        <v>0</v>
      </c>
      <c r="RN43" s="332">
        <f t="shared" si="482"/>
        <v>-10</v>
      </c>
      <c r="RO43" s="108">
        <v>43</v>
      </c>
      <c r="RP43" s="112">
        <f t="shared" si="528"/>
        <v>38</v>
      </c>
      <c r="RQ43" s="110" t="str" cm="1">
        <f t="array" ref="RQ43">IFERROR(INDEX($NS$4:$RN$4,_xlfn.AGGREGATE(15,6,COLUMN($NS$4:$RN$4)-COLUMN($NR$1)/($NS43:$RN43=LARGE($NS43:$RN43,1)),COLUMNS($RN$4:$RN$4))),"")</f>
        <v>DR</v>
      </c>
      <c r="RR43" s="110" t="str" cm="1">
        <f t="array" ref="RR43">IFERROR(INDEX($NS$4:$RN$4,_xlfn.AGGREGATE(15,6,COLUMN($NS$4:$RN$4)-COLUMN($NR$1)/($NS43:$RN43=LARGE($NS43:$RN43,2)),COLUMNS($RN$4:$RO$4))),"")</f>
        <v>DX</v>
      </c>
      <c r="RS43" s="110" t="str" cm="1">
        <f t="array" ref="RS43">IFERROR(INDEX($NS$4:$RN$4,_xlfn.AGGREGATE(15,6,COLUMN($NS$4:$RN$4)-COLUMN($NR$1)/($NS43:$RN43=LARGE($NS43:$RN43,3)),COLUMNS($RN$4:$RP$4))),"")</f>
        <v>ED</v>
      </c>
      <c r="RT43" s="110" t="str" cm="1">
        <f t="array" ref="RT43">IFERROR(INDEX($NS$4:$RN$4,_xlfn.AGGREGATE(15,6,COLUMN($NS$4:$RN$4)-COLUMN($NR$1)/($NS43:$RN43=LARGE($NS43:$RN43,4)),COLUMNS($RN$4:$RQ$4))),"")</f>
        <v>FT</v>
      </c>
      <c r="RU43" s="110" t="str" cm="1">
        <f t="array" ref="RU43">IFERROR(INDEX($NS$4:$RN$4,_xlfn.AGGREGATE(15,6,COLUMN($NS$4:$RN$4)-COLUMN($NR$1)/($NS43:$RN43=LARGE($NS43:$RN43,5)),COLUMNS($RN$4:$RR$4))),"")</f>
        <v>FZ</v>
      </c>
      <c r="RV43" s="110" t="str" cm="1">
        <f t="array" ref="RV43">IFERROR(INDEX($NS$4:$RN$4,_xlfn.AGGREGATE(15,6,COLUMN($NS$4:$RN$4)-COLUMN($NR$1)/($NS43:$RN43=LARGE($NS43:$RN43,6)),COLUMNS($RN$4:$RS$4))),"")</f>
        <v>GF</v>
      </c>
      <c r="RW43" s="108" t="str">
        <f t="shared" si="499"/>
        <v/>
      </c>
      <c r="RX43" s="111" t="str">
        <f t="shared" ca="1" si="500"/>
        <v>R</v>
      </c>
      <c r="RY43" s="111" t="e" cm="1">
        <f t="array" aca="1" ref="RY43" ca="1">IF(INDIRECT(VLOOKUP(RY42,General!AC:AE,3,FALSE)&amp;RO42)&gt;0,RY42,RW42)</f>
        <v>#N/A</v>
      </c>
      <c r="RZ43" s="112">
        <f t="shared" ca="1" si="501"/>
        <v>4</v>
      </c>
      <c r="SA43" s="110" t="s">
        <v>45</v>
      </c>
      <c r="SB43" s="111" t="s">
        <v>45</v>
      </c>
      <c r="SC43" s="111" t="s">
        <v>45</v>
      </c>
      <c r="SD43" s="111" t="s">
        <v>45</v>
      </c>
      <c r="SE43" s="111" t="s">
        <v>45</v>
      </c>
      <c r="SF43" s="109" t="s">
        <v>45</v>
      </c>
      <c r="SG43" s="133" t="e">
        <f ca="1">IF(RQ43="",-1,COUNTIF(INDIRECT(SA43&amp;$DN$10):INDIRECT(SA43&amp;RO43),"Y"))</f>
        <v>#REF!</v>
      </c>
      <c r="SH43" s="136" t="e">
        <f ca="1">IF(RR43="",-1,COUNTIF(INDIRECT(SB43&amp;$DN$10):INDIRECT(SB43&amp;RO43),"Y"))</f>
        <v>#REF!</v>
      </c>
      <c r="SI43" s="136" t="e">
        <f ca="1">IF(RS43="",-1,COUNTIF(INDIRECT(SC43&amp;$DN$10):INDIRECT(SC43&amp;RO43),"Y"))</f>
        <v>#REF!</v>
      </c>
      <c r="SJ43" s="134" t="e">
        <f ca="1">IF(RT43="",-1,COUNTIF(INDIRECT(SD43&amp;$DN$10):INDIRECT(SD43&amp;RO43),"Y"))</f>
        <v>#REF!</v>
      </c>
      <c r="SK43" s="138" t="e">
        <f ca="1">IF(RU43="",-1,COUNTIF(INDIRECT(SE43&amp;$DN$10):INDIRECT(SE43&amp;RO43),"Y"))</f>
        <v>#REF!</v>
      </c>
      <c r="SL43" s="138" t="e">
        <f ca="1">IF(RV43="",-1,COUNTIF(INDIRECT(SF43&amp;$DN$10):INDIRECT(SF43&amp;RO43),"Y"))</f>
        <v>#REF!</v>
      </c>
      <c r="SM43" s="110" t="str" cm="1">
        <f t="array" ref="SM43">IFERROR(INDEX($DP$43:$DU$43,_xlfn.AGGREGATE(15,6,COLUMN($DP$43:$DU$43)-COLUMN($DO$43)/($NR$43:$NW$43=MAX($NR$43:$NW$43)),COLUMNS($DP$43:RQ43))),"")</f>
        <v/>
      </c>
      <c r="SN43" s="111" t="str" cm="1">
        <f t="array" ref="SN43">IFERROR(INDEX($DP$43:$DU$43,_xlfn.AGGREGATE(15,6,COLUMN($DP$43:$DU$43)-COLUMN($DO$43)/($NR$43:$NW$43=MAX($NR$43:$NW$43)),COLUMNS($DP$43:RR43))),"")</f>
        <v/>
      </c>
      <c r="SO43" s="111" t="str" cm="1">
        <f t="array" ref="SO43">IFERROR(INDEX($DP$43:$DU$43,_xlfn.AGGREGATE(15,6,COLUMN($DP$43:$DU$43)-COLUMN($DO$43)/($NR$43:$NW$43=MAX($NR$43:$NW$43)),COLUMNS($DP$43:RS43))),"")</f>
        <v/>
      </c>
      <c r="SP43" s="111" t="str" cm="1">
        <f t="array" ref="SP43">IFERROR(INDEX($DP$43:$DU$43,_xlfn.AGGREGATE(15,6,COLUMN($DP$43:$DU$43)-COLUMN($DO$43)/($NR$43:$NW$43=MAX($NR$43:$NW$43)),COLUMNS($DP$43:RT43))),"")</f>
        <v/>
      </c>
      <c r="SQ43" s="111" t="str" cm="1">
        <f t="array" ref="SQ43">IFERROR(INDEX($DP$43:$DU$43,_xlfn.AGGREGATE(15,6,COLUMN($DP$43:$DU$43)-COLUMN($DO$43)/($NR$43:$NW$43=MAX($NR$43:$NW$43)),COLUMNS($DP$43:RU43))),"")</f>
        <v/>
      </c>
      <c r="SR43" s="109" t="str" cm="1">
        <f t="array" ref="SR43">IFERROR(INDEX($DP$43:$DU$43,_xlfn.AGGREGATE(15,6,COLUMN($DP$43:$DU$43)-COLUMN($DO$43)/($NR$43:$NW$43=MAX($NR$43:$NW$43)),COLUMNS($DP$43:RV43))),"")</f>
        <v/>
      </c>
      <c r="SS43" s="114">
        <f t="shared" ca="1" si="485"/>
        <v>6</v>
      </c>
      <c r="ST43" s="112">
        <f t="shared" ca="1" si="502"/>
        <v>4</v>
      </c>
      <c r="SU43" s="137" t="str" cm="1">
        <f t="array" aca="1" ref="SU43" ca="1">INDEX(SM43:SR43,1,ST43)</f>
        <v/>
      </c>
      <c r="SV43" s="110" t="str">
        <f t="shared" ca="1" si="21"/>
        <v>B</v>
      </c>
      <c r="SW43" s="111" t="str">
        <f t="shared" ca="1" si="22"/>
        <v>T</v>
      </c>
      <c r="SX43" s="111" t="str">
        <f t="shared" si="23"/>
        <v>C</v>
      </c>
      <c r="SY43" s="111" t="str">
        <f t="shared" ca="1" si="12"/>
        <v>BWL4W</v>
      </c>
      <c r="SZ43" s="111" t="str">
        <f t="shared" ca="1" si="13"/>
        <v>41</v>
      </c>
      <c r="TA43" s="111" t="str">
        <f t="shared" si="14"/>
        <v>00</v>
      </c>
      <c r="TB43" s="114" t="str">
        <f t="shared" si="858"/>
        <v/>
      </c>
      <c r="TC43" s="114" t="str">
        <f t="shared" si="859"/>
        <v/>
      </c>
      <c r="TD43" s="114" t="str">
        <f t="shared" si="860"/>
        <v/>
      </c>
      <c r="TE43" s="114" t="str">
        <f t="shared" si="861"/>
        <v/>
      </c>
      <c r="TF43" s="114" t="str">
        <f t="shared" si="862"/>
        <v/>
      </c>
      <c r="TG43" s="114" t="str">
        <f t="shared" si="863"/>
        <v/>
      </c>
      <c r="TH43" s="114" t="e">
        <f t="shared" ca="1" si="864"/>
        <v>#VALUE!</v>
      </c>
      <c r="TI43" s="114">
        <f t="shared" ca="1" si="865"/>
        <v>8</v>
      </c>
      <c r="TJ43" s="110">
        <f t="shared" si="560"/>
        <v>-4</v>
      </c>
      <c r="TK43" s="111">
        <f>IF(CC43="",0,IFERROR(VLOOKUP(CC38&amp;CC39&amp;CC40&amp;CC41&amp;CC42&amp;CC43,General!I:J,2,FALSE),0))</f>
        <v>-1</v>
      </c>
      <c r="TL43" s="111">
        <f>IF(CF43="",0,IFERROR(VLOOKUP(CF38&amp;CF39&amp;CF40&amp;CF41&amp;CF42&amp;CF43,General!I:J,2,FALSE),0))</f>
        <v>1</v>
      </c>
      <c r="TM43" s="111">
        <f>IF(CI43="",0,IFERROR(VLOOKUP(CI38&amp;CI39&amp;CI40&amp;CI41&amp;CI42&amp;CI43,General!I:J,2,FALSE),0))</f>
        <v>-1</v>
      </c>
      <c r="TN43" s="111">
        <f>IF(CL43="",0,IFERROR(VLOOKUP(CL38&amp;CL39&amp;CL40&amp;CL41&amp;CL42&amp;CL43,General!I:J,2,FALSE),0))</f>
        <v>1</v>
      </c>
      <c r="TO43" s="111">
        <f>IF(CO43="",0,IFERROR(VLOOKUP(CO38&amp;CO39&amp;CO40&amp;CO41&amp;CO42&amp;CO43,General!I:J,2,FALSE),0))</f>
        <v>1</v>
      </c>
      <c r="TP43" s="111">
        <f>IF(CR43="",0,IFERROR(VLOOKUP(CR38&amp;CR39&amp;CR40&amp;CR41&amp;CR42&amp;CR43,General!I:J,2,FALSE),0))</f>
        <v>-1</v>
      </c>
      <c r="TQ43" s="111">
        <f>IF(CU43="",0,IFERROR(VLOOKUP(CU38&amp;CU39&amp;CU40&amp;CU41&amp;CU42&amp;CU43,General!I:J,2,FALSE),0))</f>
        <v>1</v>
      </c>
      <c r="TR43" s="111">
        <f>IF(CX43="",0,IFERROR(VLOOKUP(CX38&amp;CX39&amp;CX40&amp;CX41&amp;CX42&amp;CX43,General!I:J,2,FALSE),0))</f>
        <v>-1</v>
      </c>
      <c r="TS43" s="111">
        <f>IF(DA43="",0,IFERROR(VLOOKUP(DA38&amp;DA39&amp;DA40&amp;DA41&amp;DA42&amp;DA43,General!I:J,2,FALSE),0))</f>
        <v>1</v>
      </c>
      <c r="TT43" s="111">
        <f>IF(DD43="",0,IFERROR(VLOOKUP(DD38&amp;DD39&amp;DD40&amp;DD41&amp;DD42&amp;DD43,General!I:J,2,FALSE),0))</f>
        <v>1</v>
      </c>
      <c r="TU43" s="111">
        <f>IF(DG43="",0,IFERROR(VLOOKUP(DG38&amp;DG39&amp;DG40&amp;DG41&amp;DG42&amp;DG43,General!I:J,2,FALSE),0))</f>
        <v>-1</v>
      </c>
      <c r="TV43" s="111">
        <f>IF(DJ43="",0,IFERROR(VLOOKUP(DJ38&amp;DJ39&amp;DJ40&amp;DJ41&amp;DJ42&amp;DJ43,General!I:J,2,FALSE),0))</f>
        <v>-1</v>
      </c>
      <c r="TW43" s="111">
        <f>IF(DM43="",0,IFERROR(VLOOKUP(DM38&amp;DM39&amp;DM40&amp;DM41&amp;DM42&amp;DM43,General!I:J,2,FALSE),0))</f>
        <v>1</v>
      </c>
      <c r="TX43" s="111">
        <f>IF(DP43="",0,IFERROR(VLOOKUP(DP38&amp;DP39&amp;DP40&amp;DP41&amp;DP42&amp;DP43,General!I:J,2,FALSE),0))</f>
        <v>-1</v>
      </c>
      <c r="TY43" s="111">
        <f>IF(DS43="",0,IFERROR(VLOOKUP(DS38&amp;DS39&amp;DS40&amp;DS41&amp;DS42&amp;DS43,General!I:J,2,FALSE),0))</f>
        <v>1</v>
      </c>
      <c r="TZ43" s="111">
        <f>IF(DV43="",0,IFERROR(VLOOKUP(DV38&amp;DV39&amp;DV40&amp;DV41&amp;DV42&amp;DV43,General!I:J,2,FALSE),0))</f>
        <v>-1</v>
      </c>
      <c r="UA43" s="111">
        <f>IF(DY43="",0,IFERROR(VLOOKUP(DY38&amp;DY39&amp;DY40&amp;DY41&amp;DY42&amp;DY43,General!I:J,2,FALSE),0))</f>
        <v>1</v>
      </c>
      <c r="UB43" s="111">
        <f>IF(EE43="",0,IFERROR(VLOOKUP(EE38&amp;EE39&amp;EE40&amp;EE41&amp;EE42&amp;EE43,General!I:J,2,FALSE),0))</f>
        <v>1</v>
      </c>
      <c r="UC43" s="111">
        <f>IF(EH43="",0,IFERROR(VLOOKUP(EH38&amp;EH39&amp;EH40&amp;EH41&amp;EH42&amp;EH43,General!I:J,2,FALSE),0))</f>
        <v>-1</v>
      </c>
      <c r="UD43" s="111">
        <f>IF(EK43="",0,IFERROR(VLOOKUP(EK38&amp;EK39&amp;EK40&amp;EK41&amp;EK42&amp;EK43,General!I:J,2,FALSE),0))</f>
        <v>1</v>
      </c>
      <c r="UE43" s="111">
        <f>IF(EN43="",0,IFERROR(VLOOKUP(EN38&amp;EN39&amp;EN40&amp;EN41&amp;EN42&amp;EN43,General!I:J,2,FALSE),0))</f>
        <v>-1</v>
      </c>
      <c r="UF43" s="111">
        <f>IF(EQ43="",0,IFERROR(VLOOKUP(EQ38&amp;EQ39&amp;EQ40&amp;EQ41&amp;EQ42&amp;EQ43,General!I:J,2,FALSE),0))</f>
        <v>1</v>
      </c>
      <c r="UG43" s="111">
        <f>IF(ET43="",0,IFERROR(VLOOKUP(ET38&amp;ET39&amp;ET40&amp;ET41&amp;ET42&amp;ET43,General!I:J,2,FALSE),0))</f>
        <v>-1</v>
      </c>
      <c r="UH43" s="111">
        <f>IF(EW43="",0,IFERROR(VLOOKUP(EW38&amp;EW39&amp;EW40&amp;EW41&amp;EW42&amp;EW43,General!I:J,2,FALSE),0))</f>
        <v>1</v>
      </c>
      <c r="UI43" s="111">
        <f>IF(EZ43="",0,IFERROR(VLOOKUP(EZ38&amp;EZ39&amp;EZ40&amp;EZ41&amp;EZ42&amp;EZ43,General!I:J,2,FALSE),0))</f>
        <v>-1</v>
      </c>
      <c r="UJ43" s="111">
        <f>IF(FC43="",0,IFERROR(VLOOKUP(FC38&amp;FC39&amp;FC40&amp;FC41&amp;FC42&amp;FC43,General!I:J,2,FALSE),0))</f>
        <v>-1</v>
      </c>
      <c r="UK43" s="111">
        <f>IF(FF43="",0,IFERROR(VLOOKUP(FF38&amp;FF39&amp;FF40&amp;FF41&amp;FF42&amp;FF43,General!I:J,2,FALSE),0))</f>
        <v>1</v>
      </c>
      <c r="UL43" s="111">
        <f>IF(FI43="",0,IFERROR(VLOOKUP(FI38&amp;FI39&amp;FI40&amp;FI41&amp;FI42&amp;FI43,General!I:J,2,FALSE),0))</f>
        <v>-1</v>
      </c>
      <c r="UM43" s="111">
        <f>IF(FL43="",0,IFERROR(VLOOKUP(FL38&amp;FL39&amp;FL40&amp;FL41&amp;FL42&amp;FL43,General!I:J,2,FALSE),0))</f>
        <v>-1</v>
      </c>
      <c r="UN43" s="111">
        <f>IF(FO43="",0,IFERROR(VLOOKUP(FO38&amp;FO39&amp;FO40&amp;FO41&amp;FO42&amp;FO43,General!I:J,2,FALSE),0))</f>
        <v>1</v>
      </c>
      <c r="UO43" s="111">
        <f>IF(FR43="",0,IFERROR(VLOOKUP(FR38&amp;FR39&amp;FR40&amp;FR41&amp;FR42&amp;FR43,General!I:J,2,FALSE),0))</f>
        <v>-1</v>
      </c>
      <c r="UP43" s="111">
        <f>IF(FU43="",0,IFERROR(VLOOKUP(FU38&amp;FU39&amp;FU40&amp;FU41&amp;FU42&amp;FU43,General!I:J,2,FALSE),0))</f>
        <v>1</v>
      </c>
      <c r="UQ43" s="111">
        <f>IF(FX43="",0,IFERROR(VLOOKUP(FX38&amp;FX39&amp;FX40&amp;FX41&amp;FX42&amp;FX43,General!I:J,2,FALSE),0))</f>
        <v>-1</v>
      </c>
      <c r="UR43" s="111">
        <f>IF(GA43="",0,IFERROR(VLOOKUP(GA38&amp;GA39&amp;GA40&amp;GA41&amp;GA42&amp;GA43,General!I:J,2,FALSE),0))</f>
        <v>1</v>
      </c>
      <c r="US43" s="111">
        <f>IF(GD43="",0,IFERROR(VLOOKUP(GD38&amp;GD39&amp;GD40&amp;GD41&amp;GD42&amp;GD43,General!I:J,2,FALSE),0))</f>
        <v>1</v>
      </c>
      <c r="UT43" s="111">
        <f>IF(GG43="",0,IFERROR(VLOOKUP(GG38&amp;GG39&amp;GG40&amp;GG41&amp;GG42&amp;GG43,General!I:J,2,FALSE),0))</f>
        <v>1</v>
      </c>
      <c r="UU43" s="111">
        <f>IF(GJ43="",0,IFERROR(VLOOKUP(GJ38&amp;GJ39&amp;GJ40&amp;GJ41&amp;GJ42&amp;GJ43,General!I:J,2,FALSE),0))</f>
        <v>-1</v>
      </c>
      <c r="UV43" s="111">
        <f>IF(GM43="",0,IFERROR(VLOOKUP(GM38&amp;GM39&amp;GM40&amp;GM41&amp;GM42&amp;GM43,General!I:J,2,FALSE),0))</f>
        <v>1</v>
      </c>
      <c r="UW43" s="111">
        <f>IF(GP43="",0,IFERROR(VLOOKUP(GP38&amp;GP39&amp;GP40&amp;GP41&amp;GP42&amp;GP43,General!I:J,2,FALSE),0))</f>
        <v>-1</v>
      </c>
      <c r="UX43" s="111">
        <f>IF(GS43="",0,IFERROR(VLOOKUP(GS38&amp;GS39&amp;GS40&amp;GS41&amp;GS42&amp;GS43,General!I:J,2,FALSE),0))</f>
        <v>1</v>
      </c>
      <c r="UY43" s="111">
        <f>IF(GV43="",0,IFERROR(VLOOKUP(GV38&amp;GV39&amp;GV40&amp;GV41&amp;GV42&amp;GV43,General!I:J,2,FALSE),0))</f>
        <v>-1</v>
      </c>
      <c r="UZ43" s="111">
        <f>IF(GY43="",0,IFERROR(VLOOKUP(GY38&amp;GY39&amp;GY40&amp;GY41&amp;GY42&amp;GY43,General!I:J,2,FALSE),0))</f>
        <v>-1</v>
      </c>
      <c r="VA43" s="111">
        <f>IF(HB43="",0,IFERROR(VLOOKUP(HB38&amp;HB39&amp;HB40&amp;HB41&amp;HB42&amp;HB43,General!I:J,2,FALSE),0))</f>
        <v>1</v>
      </c>
      <c r="VB43" s="111">
        <f>IF(HE43="",0,IFERROR(VLOOKUP(HE38&amp;HE39&amp;HE40&amp;HE41&amp;HE42&amp;HE43,General!I:J,2,FALSE),0))</f>
        <v>-1</v>
      </c>
      <c r="VC43" s="111">
        <f>IF(HH43="",0,IFERROR(VLOOKUP(HH38&amp;HH39&amp;HH40&amp;HH41&amp;HH42&amp;HH43,General!I:J,2,FALSE),0))</f>
        <v>-1</v>
      </c>
      <c r="VD43" s="111">
        <f>IF(HK43="",0,IFERROR(VLOOKUP(HK38&amp;HK39&amp;HK40&amp;HK41&amp;HK42&amp;HK43,General!I:J,2,FALSE),0))</f>
        <v>1</v>
      </c>
      <c r="VE43" s="111">
        <f>IF(HN43="",0,IFERROR(VLOOKUP(HN38&amp;HN39&amp;HN40&amp;HN41&amp;HN42&amp;HN43,General!I:J,2,FALSE),0))</f>
        <v>-1</v>
      </c>
      <c r="VF43" s="111">
        <f>IF(HQ43="",0,IFERROR(VLOOKUP(HQ38&amp;HQ39&amp;HQ40&amp;HQ41&amp;HQ42&amp;HQ43,General!I:J,2,FALSE),0))</f>
        <v>1</v>
      </c>
      <c r="VG43" s="111">
        <f>IF(HT43="",0,IFERROR(VLOOKUP(HT38&amp;HT39&amp;HT40&amp;HT41&amp;HT42&amp;HT43,General!I:J,2,FALSE),0))</f>
        <v>-1</v>
      </c>
      <c r="VH43" s="111">
        <f>IF(HW43="",0,IFERROR(VLOOKUP(HW38&amp;HW39&amp;HW40&amp;HW41&amp;HW42&amp;HW43,General!I:J,2,FALSE),0))</f>
        <v>1</v>
      </c>
      <c r="VI43" s="111">
        <f>IF(HZ43="",0,IFERROR(VLOOKUP(HZ38&amp;HZ39&amp;HZ40&amp;HZ41&amp;HZ42&amp;HZ43,General!I:J,2,FALSE),0))</f>
        <v>1</v>
      </c>
      <c r="VJ43" s="111">
        <f>IF(FF43="",0,IFERROR(VLOOKUP(FF38&amp;FF39&amp;FF40&amp;FF41&amp;FF42&amp;FF43,General!I:J,2,FALSE),0))</f>
        <v>1</v>
      </c>
      <c r="VK43" s="111">
        <f>IF(FI43="",0,IFERROR(VLOOKUP(FI38&amp;FI39&amp;FI40&amp;FI41&amp;FI42&amp;FI43,General!I:J,2,FALSE),0))</f>
        <v>-1</v>
      </c>
      <c r="VL43" s="111">
        <f>IF(II43="",0,IFERROR(VLOOKUP(II38&amp;II39&amp;II40&amp;II41&amp;II42&amp;II43,General!I:J,2,FALSE),0))</f>
        <v>-1</v>
      </c>
      <c r="VM43" s="111">
        <f>IF(IL43="",0,IFERROR(VLOOKUP(IL38&amp;IL39&amp;IL40&amp;IL41&amp;IL42&amp;IL43,General!I:J,2,FALSE),0))</f>
        <v>-1</v>
      </c>
      <c r="VN43" s="111">
        <f>IF(IO43="",0,IFERROR(VLOOKUP(IO38&amp;IO39&amp;IO40&amp;IO41&amp;IO42&amp;IO43,General!I:J,2,FALSE),0))</f>
        <v>1</v>
      </c>
      <c r="VO43" s="111">
        <f>IF(IR43="",0,IFERROR(VLOOKUP(IR38&amp;IR39&amp;IR40&amp;IR41&amp;IR42&amp;IR43,General!I:J,2,FALSE),0))</f>
        <v>-1</v>
      </c>
      <c r="VP43" s="111">
        <f>IF(IU43="",0,IFERROR(VLOOKUP(IU38&amp;IU39&amp;IU40&amp;IU41&amp;IU42&amp;IU43,General!I:J,2,FALSE),0))</f>
        <v>1</v>
      </c>
      <c r="VQ43" s="111">
        <f>IF(IX43="",0,IFERROR(VLOOKUP(IX38&amp;IX39&amp;IX40&amp;IX41&amp;IX42&amp;IX43,General!I:J,2,FALSE),0))</f>
        <v>-1</v>
      </c>
      <c r="VR43" s="111">
        <f>IF(JA43="",0,IFERROR(VLOOKUP(JA38&amp;JA39&amp;JA40&amp;JA41&amp;JA42&amp;JA43,General!I:J,2,FALSE),0))</f>
        <v>-1</v>
      </c>
      <c r="VS43" s="111">
        <f>IF(JD43="",0,IFERROR(VLOOKUP(JD38&amp;JD39&amp;JD40&amp;JD41&amp;JD42&amp;JD43,General!I:J,2,FALSE),0))</f>
        <v>1</v>
      </c>
      <c r="VT43" s="111">
        <f>IF(JG43="",0,IFERROR(VLOOKUP(JG38&amp;JG39&amp;JG40&amp;JG41&amp;JG42&amp;JG43,General!I:J,2,FALSE),0))</f>
        <v>-1</v>
      </c>
      <c r="VU43" s="111">
        <f>IF(JJ43="",0,IFERROR(VLOOKUP(JJ38&amp;JJ39&amp;JJ40&amp;JJ41&amp;JJ42&amp;JJ43,General!I:J,2,FALSE),0))</f>
        <v>-1</v>
      </c>
      <c r="VV43" s="111">
        <f>IF(JM43="",0,IFERROR(VLOOKUP(JM38&amp;JM39&amp;JM40&amp;JM41&amp;JM42&amp;JM43,General!I:J,2,FALSE),0))</f>
        <v>1</v>
      </c>
      <c r="VW43" s="111">
        <f>IF(JP43="",0,IFERROR(VLOOKUP(JP38&amp;JP39&amp;JP40&amp;JP41&amp;JP42&amp;JP43,General!I:J,2,FALSE),0))</f>
        <v>-1</v>
      </c>
      <c r="VX43" s="111">
        <f>IF(JS43="",0,IFERROR(VLOOKUP(JS38&amp;JS39&amp;JS40&amp;JS41&amp;JS42&amp;JS43,General!I:J,2,FALSE),0))</f>
        <v>1</v>
      </c>
      <c r="VY43" s="111">
        <f>IF(JV43="",0,IFERROR(VLOOKUP(JV38&amp;JV39&amp;JV40&amp;JV41&amp;JV42&amp;JV43,General!I:J,2,FALSE),0))</f>
        <v>-1</v>
      </c>
      <c r="VZ43" s="111">
        <f>IF(JY43="",0,IFERROR(VLOOKUP(JY38&amp;JY39&amp;JY40&amp;JY41&amp;JY42&amp;JY43,General!I:J,2,FALSE),0))</f>
        <v>1</v>
      </c>
      <c r="WA43" s="111">
        <f>IF(KB43="",0,IFERROR(VLOOKUP(KB38&amp;KB39&amp;KB40&amp;KB41&amp;KB42&amp;KB43,General!I:J,2,FALSE),0))</f>
        <v>1</v>
      </c>
      <c r="WB43" s="111">
        <f>IF(KE43="",0,IFERROR(VLOOKUP(KE38&amp;KE39&amp;KE40&amp;KE41&amp;KE42&amp;KE43,General!I:J,2,FALSE),0))</f>
        <v>1</v>
      </c>
      <c r="WC43" s="111">
        <f>IF(KH43="",0,IFERROR(VLOOKUP(KH38&amp;KH39&amp;KH40&amp;KH41&amp;KH42&amp;KH43,General!I:J,2,FALSE),0))</f>
        <v>-1</v>
      </c>
      <c r="WD43" s="111">
        <f>IF(KK43="",0,IFERROR(VLOOKUP(KK38&amp;KK39&amp;KK40&amp;KK41&amp;KK42&amp;KK43,General!I:J,2,FALSE),0))</f>
        <v>-1</v>
      </c>
      <c r="WE43" s="111">
        <f>IF(KN43="",0,IFERROR(VLOOKUP(KN38&amp;KN39&amp;KN40&amp;KN41&amp;KN42&amp;KN43,General!I:J,2,FALSE),0))</f>
        <v>-1</v>
      </c>
      <c r="WF43" s="111">
        <f>IF(KQ43="",0,IFERROR(VLOOKUP(KQ38&amp;KQ39&amp;KQ40&amp;KQ41&amp;KQ42&amp;KQ43,General!I:J,2,FALSE),0))</f>
        <v>1</v>
      </c>
      <c r="WG43" s="111">
        <f>IF(KT43="",0,IFERROR(VLOOKUP(KT38&amp;KT39&amp;KT40&amp;KT41&amp;KT42&amp;KT43,General!I:J,2,FALSE),0))</f>
        <v>-1</v>
      </c>
      <c r="WH43" s="111">
        <f>IF(KW43="",0,IFERROR(VLOOKUP(KW38&amp;KW39&amp;KW40&amp;KW41&amp;KW42&amp;KW43,General!I:J,2,FALSE),0))</f>
        <v>1</v>
      </c>
      <c r="WI43" s="111">
        <f>IF(KZ43="",0,IFERROR(VLOOKUP(KZ38&amp;KZ39&amp;KZ40&amp;KZ41&amp;KZ42&amp;KZ43,General!I:J,2,FALSE),0))</f>
        <v>-1</v>
      </c>
      <c r="WJ43" s="111">
        <f>IF(LC43="",0,IFERROR(VLOOKUP(LC38&amp;LC39&amp;LC40&amp;LC41&amp;LC42&amp;LC43,General!I:J,2,FALSE),0))</f>
        <v>-1</v>
      </c>
      <c r="WK43" s="111">
        <f>IF(LF43="",0,IFERROR(VLOOKUP(LF38&amp;LF39&amp;LF40&amp;LF41&amp;LF42&amp;LF43,General!I:J,2,FALSE),0))</f>
        <v>-1</v>
      </c>
      <c r="WL43" s="111">
        <f>IF(LI43="",0,IFERROR(VLOOKUP(LI38&amp;LI39&amp;LI40&amp;LI41&amp;LI42&amp;LI43,General!I:J,2,FALSE),0))</f>
        <v>-1</v>
      </c>
      <c r="WM43" s="111">
        <f>IF(LL43="",0,IFERROR(VLOOKUP(LL38&amp;LL39&amp;LL40&amp;LL41&amp;LL42&amp;LL43,General!I:J,2,FALSE),0))</f>
        <v>1</v>
      </c>
      <c r="WN43" s="111">
        <f>IF(LO43="",0,IFERROR(VLOOKUP(LO38&amp;LO39&amp;LO40&amp;LO41&amp;LO42&amp;LO43,General!I:J,2,FALSE),0))</f>
        <v>1</v>
      </c>
      <c r="WO43" s="111">
        <f>IF(LR43="",0,IFERROR(VLOOKUP(LR38&amp;LR39&amp;LR40&amp;LR41&amp;LR42&amp;LR43,General!I:J,2,FALSE),0))</f>
        <v>-1</v>
      </c>
      <c r="WP43" s="111">
        <f>IF(LU43="",0,IFERROR(VLOOKUP(LU38&amp;LU39&amp;LU40&amp;LU41&amp;LU42&amp;LU43,General!I:J,2,FALSE),0))</f>
        <v>1</v>
      </c>
      <c r="WQ43" s="111">
        <f>IF(LX43="",0,IFERROR(VLOOKUP(LX38&amp;LX39&amp;LX40&amp;LX41&amp;LX42&amp;LX43,General!I:J,2,FALSE),0))</f>
        <v>1</v>
      </c>
      <c r="WR43" s="111">
        <f>IF(MA43="",0,IFERROR(VLOOKUP(MA38&amp;MA39&amp;MA40&amp;MA41&amp;MA42&amp;MA43,General!I:J,2,FALSE),0))</f>
        <v>1</v>
      </c>
      <c r="WS43" s="111">
        <f>IF(MD43="",0,IFERROR(VLOOKUP(MD38&amp;MD39&amp;MD40&amp;MD41&amp;MD42&amp;MD43,General!I:J,2,FALSE),0))</f>
        <v>1</v>
      </c>
      <c r="WT43" s="111">
        <f>IF(MG43="",0,IFERROR(VLOOKUP(MG38&amp;MG39&amp;MG40&amp;MG41&amp;MG42&amp;MG43,General!I:J,2,FALSE),0))</f>
        <v>1</v>
      </c>
      <c r="WU43" s="111">
        <f>IF(MJ43="",0,IFERROR(VLOOKUP(MJ38&amp;MJ39&amp;MJ40&amp;MJ41&amp;MJ42&amp;MJ43,General!I:J,2,FALSE),0))</f>
        <v>-1</v>
      </c>
      <c r="WV43" s="111">
        <f>IF(MM43="",0,IFERROR(VLOOKUP(MM38&amp;MM39&amp;MM40&amp;MM41&amp;MM42&amp;MM43,General!I:J,2,FALSE),0))</f>
        <v>1</v>
      </c>
      <c r="WW43" s="111">
        <f>IF(MP43="",0,IFERROR(VLOOKUP(MP38&amp;MP39&amp;MP40&amp;MP41&amp;MP42&amp;MP43,General!I:J,2,FALSE),0))</f>
        <v>-1</v>
      </c>
      <c r="WX43" s="111">
        <f>IF(MS43="",0,IFERROR(VLOOKUP(MS38&amp;MS39&amp;MS40&amp;MS41&amp;MS42&amp;MS43,General!I:J,2,FALSE),0))</f>
        <v>1</v>
      </c>
      <c r="WY43" s="111">
        <f>IF(MV43="",0,IFERROR(VLOOKUP(MV38&amp;MV39&amp;MV40&amp;MV41&amp;MV42&amp;MV43,General!I:J,2,FALSE),0))</f>
        <v>-1</v>
      </c>
      <c r="WZ43" s="111">
        <f>IF(MY43="",0,IFERROR(VLOOKUP(MY38&amp;MY39&amp;MY40&amp;MY41&amp;MY42&amp;MY43,General!I:J,2,FALSE),0))</f>
        <v>1</v>
      </c>
      <c r="XA43" s="111">
        <f>IF(NB43="",0,IFERROR(VLOOKUP(NB38&amp;NB39&amp;NB40&amp;NB41&amp;NB42&amp;NB43,General!I:J,2,FALSE),0))</f>
        <v>-1</v>
      </c>
      <c r="XB43" s="111">
        <f>IF(NE43="",0,IFERROR(VLOOKUP(NE38&amp;NE39&amp;NE40&amp;NE41&amp;NE42&amp;NE43,General!I:J,2,FALSE),0))</f>
        <v>-1</v>
      </c>
      <c r="XC43" s="111">
        <f>IF(NH43="",0,IFERROR(VLOOKUP(NH38&amp;NH39&amp;NH40&amp;NH41&amp;NH42&amp;NH43,General!I:J,2,FALSE),0))</f>
        <v>1</v>
      </c>
      <c r="XD43" s="111">
        <f>IF(NK43="",0,IFERROR(VLOOKUP(NK38&amp;NK39&amp;NK40&amp;NK41&amp;NK42&amp;NK43,General!I:J,2,FALSE),0))</f>
        <v>1</v>
      </c>
      <c r="XE43" s="109">
        <f>IF(NN43="",0,IFERROR(VLOOKUP(NN38&amp;NN39&amp;NN40&amp;NN41&amp;NN42&amp;NN43,General!I:J,2,FALSE),0))</f>
        <v>-1</v>
      </c>
      <c r="XF43" s="155">
        <f>IF(EB43="",0,IFERROR(VLOOKUP(EB38&amp;EB39&amp;EB40&amp;EB41&amp;EB42&amp;EB43,General!I:J,2,FALSE),0))</f>
        <v>-1</v>
      </c>
      <c r="XG43" s="109">
        <v>0</v>
      </c>
      <c r="XH43" s="114" t="str">
        <f t="shared" ref="XH43:XH74" si="887">IF(BP42="","",IF(XP42="R","S",IF(XH42="S","C",IF(OR(AND(BV42&gt;=0,YJ42="F"),AND(YJ42="L",YJ41="L",BU42="L")),"S","C"))))</f>
        <v/>
      </c>
      <c r="XI43" s="114" t="str">
        <f t="shared" ca="1" si="866"/>
        <v>N</v>
      </c>
      <c r="XJ43" s="114" t="str">
        <f t="shared" ca="1" si="867"/>
        <v>N</v>
      </c>
      <c r="XK43" s="114" t="str">
        <f t="shared" si="868"/>
        <v>N</v>
      </c>
      <c r="XL43" s="114" t="str">
        <f t="shared" si="869"/>
        <v/>
      </c>
      <c r="XM43" s="150" t="str">
        <f t="shared" si="870"/>
        <v/>
      </c>
      <c r="XN43" s="114" t="str">
        <f t="shared" si="871"/>
        <v/>
      </c>
      <c r="XO43" s="114" t="str">
        <f t="shared" si="872"/>
        <v/>
      </c>
      <c r="XP43" s="114" t="str">
        <f t="shared" si="873"/>
        <v/>
      </c>
      <c r="XQ43" s="114" t="str">
        <f t="shared" si="874"/>
        <v/>
      </c>
      <c r="XR43" s="114" t="str">
        <f t="shared" si="875"/>
        <v/>
      </c>
      <c r="XS43" s="114">
        <f t="shared" si="557"/>
        <v>2</v>
      </c>
      <c r="XT43" s="114" t="str">
        <f t="shared" si="558"/>
        <v/>
      </c>
      <c r="XU43" s="114" t="str">
        <f t="shared" si="540"/>
        <v>00001</v>
      </c>
      <c r="XV43" s="114" t="str">
        <f t="shared" si="540"/>
        <v>23450</v>
      </c>
      <c r="XW43" s="114" t="str">
        <f t="shared" si="487"/>
        <v>000001</v>
      </c>
      <c r="XX43" s="114" t="str">
        <f t="shared" si="487"/>
        <v>123450</v>
      </c>
      <c r="XY43" s="114" t="str">
        <f t="shared" si="488"/>
        <v>B</v>
      </c>
      <c r="XZ43" s="114" t="str">
        <f t="shared" si="489"/>
        <v>B</v>
      </c>
      <c r="YA43" s="114" t="str">
        <f t="shared" ca="1" si="876"/>
        <v>L4W</v>
      </c>
      <c r="YB43" s="114" t="str">
        <f t="shared" ca="1" si="354"/>
        <v/>
      </c>
      <c r="YC43" s="114" t="str">
        <f t="shared" ca="1" si="877"/>
        <v>1</v>
      </c>
      <c r="YD43" s="114" t="str">
        <f t="shared" ca="1" si="356"/>
        <v/>
      </c>
      <c r="YE43" s="114" t="str">
        <f t="shared" si="878"/>
        <v>0</v>
      </c>
      <c r="YF43" s="114" t="str">
        <f t="shared" si="358"/>
        <v/>
      </c>
      <c r="YG43" s="114" t="str">
        <f t="shared" ca="1" si="490"/>
        <v/>
      </c>
      <c r="YH43" s="114" t="str">
        <f t="shared" ca="1" si="491"/>
        <v/>
      </c>
      <c r="YI43" s="114" t="str">
        <f t="shared" si="492"/>
        <v/>
      </c>
      <c r="YJ43" s="114" t="str">
        <f t="shared" si="879"/>
        <v/>
      </c>
      <c r="YK43" s="114"/>
      <c r="YL43" s="114">
        <v>0</v>
      </c>
      <c r="YM43" s="114">
        <v>0</v>
      </c>
      <c r="YN43" s="114">
        <v>0</v>
      </c>
      <c r="YO43" s="114">
        <v>0</v>
      </c>
      <c r="YP43" s="114">
        <v>2</v>
      </c>
      <c r="YQ43" s="98"/>
      <c r="YR43" s="114">
        <v>0</v>
      </c>
      <c r="YS43" s="114">
        <v>0</v>
      </c>
      <c r="YU43" s="151">
        <f>LARGE(NS43:RN43,1)</f>
        <v>10</v>
      </c>
      <c r="YV43" s="1">
        <f>LARGE(NS43:RN43,2)</f>
        <v>10</v>
      </c>
      <c r="YW43" s="1">
        <f>LARGE(NS43:RN43,3)</f>
        <v>10</v>
      </c>
      <c r="YX43" s="1">
        <f>LARGE(NS43:RN43,4)</f>
        <v>10</v>
      </c>
      <c r="YY43" s="1">
        <f>LARGE(NS43:RN43,5)</f>
        <v>10</v>
      </c>
      <c r="YZ43" s="1" t="str">
        <f>IF(M42="","",INDEX($NS$4:$RN$4,MATCH(YU42,$NS42:$RN42,0)))</f>
        <v>DX</v>
      </c>
      <c r="ZA43" s="1" t="str">
        <f>IF(M42="","",INDEX($NS$4:$RN$4,MATCH(YV42,$NS42:$RN42,0)))</f>
        <v>DX</v>
      </c>
      <c r="ZB43" s="1" t="str">
        <f>IF(M42="","",INDEX($NS$4:$RN$4,MATCH(YW42,$NS42:$RN42,0)))</f>
        <v>DX</v>
      </c>
      <c r="ZC43" s="1" t="str">
        <f>IF(M42="","",INDEX($NS$4:$RN$4,MATCH(YX42,$NS42:$RN42,0)))</f>
        <v>DX</v>
      </c>
      <c r="ZD43" s="1" t="str">
        <f>IF(M42="","",INDEX($NS$4:$RN$4,MATCH(YY42,$NS42:$RN42,0)))</f>
        <v>DX</v>
      </c>
      <c r="ZE43" s="1" t="str" cm="1">
        <f t="array" aca="1" ref="ZE43" ca="1">IF(INDIRECT(VLOOKUP(ZE42,General!AC:AE,3,FALSE)&amp;RO42)&gt;=9,ZE42,YZ43)</f>
        <v>GF</v>
      </c>
      <c r="ZF43" s="1" t="str" cm="1">
        <f t="array" aca="1" ref="ZF43" ca="1">IF(AND(INDIRECT(VLOOKUP(ZF42,General!AC:AE,3,FALSE)&amp;RO42)&gt;1,ZF42&lt;&gt;ZE43),ZF42,IF(YZ43&lt;&gt;ZE43,YZ43,IF(AND(YZ43=ZA43,YZ43=ZB43),ZC43,IF(YZ43=ZA43,ZB43,ZA43))))</f>
        <v>DX</v>
      </c>
      <c r="ZG43" s="1" t="str">
        <f t="shared" si="503"/>
        <v>CQ</v>
      </c>
      <c r="ZH43" s="1" t="str" cm="1">
        <f t="array" aca="1" ref="ZH43" ca="1">INDIRECT(ZE43&amp;RO43)</f>
        <v>P</v>
      </c>
      <c r="ZI43" s="1" t="str" cm="1">
        <f t="array" aca="1" ref="ZI43" ca="1">INDIRECT(ZF43&amp;RO43)</f>
        <v>P</v>
      </c>
      <c r="ZJ43" s="1" t="str" cm="1">
        <f t="array" aca="1" ref="ZJ43" ca="1">INDIRECT(ZG43&amp;RO43)</f>
        <v>B</v>
      </c>
      <c r="ZK43" s="1" t="str">
        <f ca="1">VLOOKUP(ZE43,General!AF:AG,2,FALSE)</f>
        <v>S37</v>
      </c>
      <c r="ZL43" s="1" t="str">
        <f ca="1">VLOOKUP(ZF43,General!AF:AG,2,FALSE)</f>
        <v xml:space="preserve">L5O </v>
      </c>
      <c r="ZM43" s="1" t="str">
        <f>VLOOKUP(ZG43,General!AF:AG,2,FALSE)</f>
        <v>M1</v>
      </c>
      <c r="ZN43" s="1" t="str">
        <f t="shared" ca="1" si="504"/>
        <v>Y</v>
      </c>
      <c r="ZO43" s="1" t="str">
        <f t="shared" ca="1" si="505"/>
        <v>Y</v>
      </c>
      <c r="ZP43" s="1" t="str">
        <f t="shared" si="506"/>
        <v>Y</v>
      </c>
      <c r="ZR43" s="1">
        <f t="shared" si="555"/>
        <v>1</v>
      </c>
    </row>
    <row r="44" spans="1:694" ht="15.75" thickBot="1">
      <c r="A44" s="1">
        <v>30</v>
      </c>
      <c r="B44" s="38" t="str">
        <f t="shared" ca="1" si="509"/>
        <v>P1</v>
      </c>
      <c r="C44" s="55" t="str">
        <f t="shared" ca="1" si="510"/>
        <v/>
      </c>
      <c r="D44" s="51" t="str">
        <f t="shared" ca="1" si="511"/>
        <v>B</v>
      </c>
      <c r="E44" s="52" t="str">
        <f t="shared" ca="1" si="511"/>
        <v/>
      </c>
      <c r="F44" s="10" t="str">
        <f t="shared" ca="1" si="512"/>
        <v>W</v>
      </c>
      <c r="H44" s="58" t="str">
        <f t="shared" ca="1" si="549"/>
        <v/>
      </c>
      <c r="I44" s="51" t="str">
        <f t="shared" ca="1" si="550"/>
        <v>B</v>
      </c>
      <c r="J44" s="52" t="str">
        <f t="shared" ca="1" si="550"/>
        <v/>
      </c>
      <c r="K44" s="10" t="str">
        <f t="shared" ca="1" si="551"/>
        <v>W</v>
      </c>
      <c r="L44" s="32"/>
      <c r="M44" s="68" t="s">
        <v>5</v>
      </c>
      <c r="O44" s="11">
        <v>0</v>
      </c>
      <c r="P44" s="12">
        <v>0</v>
      </c>
      <c r="Q44" s="23">
        <v>0</v>
      </c>
      <c r="R44" s="48">
        <v>0</v>
      </c>
      <c r="S44" s="48">
        <f t="shared" ca="1" si="513"/>
        <v>1</v>
      </c>
      <c r="T44" s="66" t="str">
        <f t="shared" ca="1" si="514"/>
        <v/>
      </c>
      <c r="U44" s="5">
        <f ca="1">IF(M44="","",IF(B44="NB",U43,IF(T44="",SUM($T$5:$T44)+S44,SUM($T$5:$T44))))</f>
        <v>65</v>
      </c>
      <c r="V44" s="62" t="str">
        <f t="shared" ca="1" si="0"/>
        <v/>
      </c>
      <c r="W44" s="35">
        <f t="shared" ca="1" si="515"/>
        <v>1</v>
      </c>
      <c r="X44" s="37" t="str">
        <f t="shared" ca="1" si="516"/>
        <v>W</v>
      </c>
      <c r="Y44" s="9" t="str">
        <f t="shared" ca="1" si="16"/>
        <v>D</v>
      </c>
      <c r="Z44" s="4" t="str">
        <f t="shared" ca="1" si="17"/>
        <v>C</v>
      </c>
      <c r="AA44" s="4" t="str">
        <f t="shared" si="18"/>
        <v>C</v>
      </c>
      <c r="AB44" s="4" t="str">
        <f t="shared" ca="1" si="494"/>
        <v>W</v>
      </c>
      <c r="AC44" s="4" t="str">
        <f t="shared" ca="1" si="495"/>
        <v>W</v>
      </c>
      <c r="AD44" s="4">
        <f t="shared" si="496"/>
        <v>0</v>
      </c>
      <c r="AE44" s="1" t="str">
        <f t="shared" ca="1" si="563"/>
        <v>B</v>
      </c>
      <c r="AF44" s="1" t="str">
        <f t="shared" ca="1" si="564"/>
        <v/>
      </c>
      <c r="AG44" s="1" t="str">
        <f t="shared" ref="AG44:AG75" ca="1" si="888">IF(M43="","",IF(ZI44="p",BJ44,""))</f>
        <v>B</v>
      </c>
      <c r="AH44" s="1" t="str">
        <f t="shared" ca="1" si="565"/>
        <v/>
      </c>
      <c r="AI44" s="1" t="str">
        <f t="shared" ca="1" si="566"/>
        <v/>
      </c>
      <c r="AJ44" s="1" t="str">
        <f t="shared" ca="1" si="567"/>
        <v>B</v>
      </c>
      <c r="AK44" s="1">
        <f t="shared" ca="1" si="360"/>
        <v>1</v>
      </c>
      <c r="AL44" s="1">
        <f t="shared" ca="1" si="361"/>
        <v>0</v>
      </c>
      <c r="AM44" s="1">
        <f t="shared" ca="1" si="9"/>
        <v>10</v>
      </c>
      <c r="AN44" s="1">
        <f t="shared" ca="1" si="30"/>
        <v>1</v>
      </c>
      <c r="AO44" s="1" t="str">
        <f t="shared" ca="1" si="526"/>
        <v>S</v>
      </c>
      <c r="AP44" s="1" t="str">
        <f t="shared" ca="1" si="31"/>
        <v>Y</v>
      </c>
      <c r="AQ44" s="1" t="str">
        <f t="shared" ca="1" si="32"/>
        <v>Y</v>
      </c>
      <c r="AR44" s="1" t="str">
        <f t="shared" si="33"/>
        <v>N</v>
      </c>
      <c r="AS44" s="1">
        <f t="shared" ca="1" si="34"/>
        <v>1</v>
      </c>
      <c r="AT44" s="14" t="str">
        <f t="shared" ca="1" si="362"/>
        <v>N</v>
      </c>
      <c r="AU44" s="1" t="str">
        <f t="shared" ca="1" si="35"/>
        <v>N</v>
      </c>
      <c r="AV44" s="1" t="str">
        <f t="shared" ca="1" si="36"/>
        <v>N</v>
      </c>
      <c r="AW44" s="1" t="str">
        <f t="shared" ca="1" si="37"/>
        <v>N</v>
      </c>
      <c r="AX44" s="1" t="str">
        <f t="shared" si="38"/>
        <v/>
      </c>
      <c r="AY44" s="1" t="str">
        <f t="shared" ca="1" si="39"/>
        <v>B</v>
      </c>
      <c r="AZ44" s="1">
        <f t="shared" si="10"/>
        <v>3</v>
      </c>
      <c r="BA44" s="1" t="str">
        <f t="shared" si="11"/>
        <v/>
      </c>
      <c r="BB44" s="1" t="str">
        <f t="shared" si="538"/>
        <v>00012</v>
      </c>
      <c r="BC44" s="1" t="str">
        <f t="shared" si="538"/>
        <v>34500</v>
      </c>
      <c r="BD44" s="1" t="str">
        <f t="shared" si="363"/>
        <v>000012</v>
      </c>
      <c r="BE44" s="1" t="str">
        <f t="shared" si="363"/>
        <v>234500</v>
      </c>
      <c r="BF44" s="1" t="str">
        <f t="shared" si="364"/>
        <v>B</v>
      </c>
      <c r="BG44" s="1" t="str">
        <f t="shared" ca="1" si="41"/>
        <v>L4W</v>
      </c>
      <c r="BH44" s="1" t="str">
        <f t="shared" ca="1" si="365"/>
        <v>B</v>
      </c>
      <c r="BI44" s="1" t="str">
        <f t="shared" ca="1" si="42"/>
        <v>L4W</v>
      </c>
      <c r="BJ44" s="1" t="str">
        <f t="shared" ca="1" si="366"/>
        <v>B</v>
      </c>
      <c r="BK44" s="1" t="str">
        <f t="shared" ca="1" si="43"/>
        <v>0</v>
      </c>
      <c r="BL44" s="1" t="str">
        <f t="shared" ca="1" si="367"/>
        <v>B</v>
      </c>
      <c r="BM44" s="1">
        <f t="shared" ca="1" si="368"/>
        <v>1</v>
      </c>
      <c r="BN44" s="1">
        <f t="shared" ca="1" si="369"/>
        <v>1</v>
      </c>
      <c r="BO44" s="1">
        <f t="shared" ca="1" si="370"/>
        <v>1</v>
      </c>
      <c r="BR44" s="1">
        <f>General!A42</f>
        <v>0</v>
      </c>
      <c r="BS44" s="1">
        <f>General!B42</f>
        <v>0</v>
      </c>
      <c r="BT44" s="1">
        <f>General!C42</f>
        <v>0</v>
      </c>
      <c r="BU44" s="1">
        <f>General!D42</f>
        <v>0</v>
      </c>
      <c r="BW44" s="1" t="str">
        <f>General!F42</f>
        <v>LWLWW</v>
      </c>
      <c r="BX44" s="1">
        <f>General!G42</f>
        <v>1</v>
      </c>
      <c r="BZ44" s="1">
        <f t="shared" si="2"/>
        <v>1</v>
      </c>
      <c r="CA44" s="1" t="str">
        <f t="shared" ref="CA44" si="889">CH44</f>
        <v>P</v>
      </c>
      <c r="CB44" s="123" t="str">
        <f t="shared" si="569"/>
        <v>B</v>
      </c>
      <c r="CC44" s="124" t="str">
        <f t="shared" si="570"/>
        <v>N</v>
      </c>
      <c r="CD44" s="122">
        <f t="shared" si="571"/>
        <v>-5</v>
      </c>
      <c r="CE44" s="123" t="str">
        <f t="shared" si="572"/>
        <v>P</v>
      </c>
      <c r="CF44" s="124" t="str">
        <f t="shared" si="573"/>
        <v>Y</v>
      </c>
      <c r="CG44" s="122">
        <f t="shared" si="574"/>
        <v>5</v>
      </c>
      <c r="CH44" s="123" t="str">
        <f t="shared" si="575"/>
        <v>P</v>
      </c>
      <c r="CI44" s="124" t="str">
        <f t="shared" si="576"/>
        <v>Y</v>
      </c>
      <c r="CJ44" s="122">
        <f t="shared" si="577"/>
        <v>5</v>
      </c>
      <c r="CK44" s="123" t="str">
        <f t="shared" si="578"/>
        <v>B</v>
      </c>
      <c r="CL44" s="124" t="str">
        <f t="shared" si="579"/>
        <v>N</v>
      </c>
      <c r="CM44" s="122">
        <f t="shared" si="580"/>
        <v>-5</v>
      </c>
      <c r="CN44" s="123" t="str">
        <f t="shared" si="881"/>
        <v>B</v>
      </c>
      <c r="CO44" s="124" t="str">
        <f t="shared" si="581"/>
        <v>N</v>
      </c>
      <c r="CP44" s="122">
        <f t="shared" si="582"/>
        <v>-7</v>
      </c>
      <c r="CQ44" s="123" t="str">
        <f t="shared" si="583"/>
        <v>P</v>
      </c>
      <c r="CR44" s="124" t="str">
        <f t="shared" si="584"/>
        <v>Y</v>
      </c>
      <c r="CS44" s="122">
        <f t="shared" si="585"/>
        <v>1</v>
      </c>
      <c r="CT44" s="123" t="str">
        <f t="shared" si="586"/>
        <v>B</v>
      </c>
      <c r="CU44" s="124" t="str">
        <f t="shared" si="587"/>
        <v>N</v>
      </c>
      <c r="CV44" s="122">
        <f t="shared" si="588"/>
        <v>-1</v>
      </c>
      <c r="CW44" s="123" t="str">
        <f t="shared" si="589"/>
        <v>P</v>
      </c>
      <c r="CX44" s="124" t="str">
        <f t="shared" si="590"/>
        <v>Y</v>
      </c>
      <c r="CY44" s="125">
        <f t="shared" si="591"/>
        <v>7</v>
      </c>
      <c r="CZ44" s="123" t="str">
        <f t="shared" si="592"/>
        <v>B</v>
      </c>
      <c r="DA44" s="124" t="str">
        <f t="shared" si="593"/>
        <v>N</v>
      </c>
      <c r="DB44" s="122">
        <f t="shared" si="594"/>
        <v>-1</v>
      </c>
      <c r="DC44" s="123" t="str">
        <f t="shared" si="595"/>
        <v>P</v>
      </c>
      <c r="DD44" s="124" t="str">
        <f t="shared" si="596"/>
        <v>Y</v>
      </c>
      <c r="DE44" s="122">
        <f t="shared" si="597"/>
        <v>9</v>
      </c>
      <c r="DF44" s="123" t="str">
        <f t="shared" si="598"/>
        <v>B</v>
      </c>
      <c r="DG44" s="124" t="str">
        <f t="shared" si="599"/>
        <v>N</v>
      </c>
      <c r="DH44" s="122">
        <f t="shared" si="600"/>
        <v>-9</v>
      </c>
      <c r="DI44" s="123" t="str">
        <f t="shared" si="601"/>
        <v>B</v>
      </c>
      <c r="DJ44" s="124" t="str">
        <f t="shared" si="602"/>
        <v>N</v>
      </c>
      <c r="DK44" s="122">
        <f t="shared" si="603"/>
        <v>-1</v>
      </c>
      <c r="DL44" s="123" t="str">
        <f t="shared" si="604"/>
        <v>P</v>
      </c>
      <c r="DM44" s="124" t="str">
        <f t="shared" si="605"/>
        <v>Y</v>
      </c>
      <c r="DN44" s="122">
        <f t="shared" si="606"/>
        <v>1</v>
      </c>
      <c r="DO44" s="123" t="str">
        <f t="shared" si="607"/>
        <v>B</v>
      </c>
      <c r="DP44" s="124" t="str">
        <f t="shared" si="608"/>
        <v>N</v>
      </c>
      <c r="DQ44" s="122">
        <f t="shared" si="609"/>
        <v>-10</v>
      </c>
      <c r="DR44" s="123" t="str">
        <f t="shared" si="610"/>
        <v>P</v>
      </c>
      <c r="DS44" s="124" t="str">
        <f t="shared" si="611"/>
        <v>Y</v>
      </c>
      <c r="DT44" s="122">
        <f t="shared" si="612"/>
        <v>10</v>
      </c>
      <c r="DU44" s="123" t="str">
        <f t="shared" si="613"/>
        <v>B</v>
      </c>
      <c r="DV44" s="124" t="str">
        <f t="shared" si="614"/>
        <v>N</v>
      </c>
      <c r="DW44" s="122">
        <f t="shared" si="615"/>
        <v>-10</v>
      </c>
      <c r="DX44" s="123" t="str">
        <f t="shared" si="616"/>
        <v>P</v>
      </c>
      <c r="DY44" s="124" t="str">
        <f t="shared" si="617"/>
        <v>Y</v>
      </c>
      <c r="DZ44" s="122">
        <f t="shared" si="618"/>
        <v>10</v>
      </c>
      <c r="EA44" s="110" t="str">
        <f t="shared" si="94"/>
        <v>P</v>
      </c>
      <c r="EB44" s="124" t="str">
        <f t="shared" si="619"/>
        <v>Y</v>
      </c>
      <c r="EC44" s="122">
        <f t="shared" si="620"/>
        <v>1</v>
      </c>
      <c r="ED44" s="123" t="str">
        <f t="shared" si="621"/>
        <v>P</v>
      </c>
      <c r="EE44" s="124" t="str">
        <f t="shared" si="622"/>
        <v>Y</v>
      </c>
      <c r="EF44" s="122">
        <f t="shared" si="623"/>
        <v>10</v>
      </c>
      <c r="EG44" s="123" t="str">
        <f t="shared" si="624"/>
        <v>B</v>
      </c>
      <c r="EH44" s="124" t="str">
        <f t="shared" si="625"/>
        <v>N</v>
      </c>
      <c r="EI44" s="122">
        <f t="shared" si="626"/>
        <v>3</v>
      </c>
      <c r="EJ44" s="121" t="str">
        <f t="shared" si="627"/>
        <v>P</v>
      </c>
      <c r="EK44" s="124" t="str">
        <f t="shared" si="628"/>
        <v>Y</v>
      </c>
      <c r="EL44" s="122">
        <f t="shared" si="629"/>
        <v>-3</v>
      </c>
      <c r="EM44" s="123" t="str">
        <f t="shared" si="630"/>
        <v>B</v>
      </c>
      <c r="EN44" s="124" t="str">
        <f t="shared" si="631"/>
        <v>N</v>
      </c>
      <c r="EO44" s="122">
        <f t="shared" si="632"/>
        <v>3</v>
      </c>
      <c r="EP44" s="123" t="str">
        <f t="shared" si="882"/>
        <v>B</v>
      </c>
      <c r="EQ44" s="124" t="str">
        <f t="shared" si="633"/>
        <v>N</v>
      </c>
      <c r="ER44" s="122">
        <f t="shared" si="634"/>
        <v>-7</v>
      </c>
      <c r="ES44" s="123" t="str">
        <f t="shared" si="635"/>
        <v>P</v>
      </c>
      <c r="ET44" s="124" t="str">
        <f t="shared" si="636"/>
        <v>Y</v>
      </c>
      <c r="EU44" s="122">
        <f t="shared" si="637"/>
        <v>1</v>
      </c>
      <c r="EV44" s="123" t="str">
        <f t="shared" si="638"/>
        <v>B</v>
      </c>
      <c r="EW44" s="124" t="str">
        <f t="shared" si="639"/>
        <v>N</v>
      </c>
      <c r="EX44" s="122">
        <f t="shared" si="640"/>
        <v>-1</v>
      </c>
      <c r="EY44" s="123" t="str">
        <f t="shared" si="641"/>
        <v>P</v>
      </c>
      <c r="EZ44" s="124" t="str">
        <f t="shared" si="642"/>
        <v>Y</v>
      </c>
      <c r="FA44" s="125">
        <f t="shared" si="643"/>
        <v>7</v>
      </c>
      <c r="FB44" s="123" t="str">
        <f t="shared" si="644"/>
        <v>B</v>
      </c>
      <c r="FC44" s="124" t="str">
        <f t="shared" si="645"/>
        <v>N</v>
      </c>
      <c r="FD44" s="122">
        <f t="shared" si="646"/>
        <v>3</v>
      </c>
      <c r="FE44" s="123" t="str">
        <f t="shared" si="647"/>
        <v>P</v>
      </c>
      <c r="FF44" s="124" t="str">
        <f t="shared" si="648"/>
        <v>Y</v>
      </c>
      <c r="FG44" s="122">
        <f t="shared" si="649"/>
        <v>9</v>
      </c>
      <c r="FH44" s="123" t="str">
        <f t="shared" si="650"/>
        <v>B</v>
      </c>
      <c r="FI44" s="124" t="str">
        <f t="shared" si="651"/>
        <v>N</v>
      </c>
      <c r="FJ44" s="122">
        <f t="shared" si="652"/>
        <v>-9</v>
      </c>
      <c r="FK44" s="123" t="str">
        <f t="shared" si="653"/>
        <v>B</v>
      </c>
      <c r="FL44" s="124" t="str">
        <f t="shared" si="654"/>
        <v>N</v>
      </c>
      <c r="FM44" s="122">
        <f t="shared" si="655"/>
        <v>-1</v>
      </c>
      <c r="FN44" s="123" t="str">
        <f t="shared" si="656"/>
        <v>P</v>
      </c>
      <c r="FO44" s="124" t="str">
        <f t="shared" si="657"/>
        <v>Y</v>
      </c>
      <c r="FP44" s="122">
        <f t="shared" si="658"/>
        <v>1</v>
      </c>
      <c r="FQ44" s="123" t="str">
        <f t="shared" si="659"/>
        <v>B</v>
      </c>
      <c r="FR44" s="124" t="str">
        <f t="shared" si="660"/>
        <v>N</v>
      </c>
      <c r="FS44" s="122">
        <f t="shared" si="661"/>
        <v>-10</v>
      </c>
      <c r="FT44" s="123" t="str">
        <f t="shared" si="662"/>
        <v>P</v>
      </c>
      <c r="FU44" s="124" t="str">
        <f t="shared" si="663"/>
        <v>Y</v>
      </c>
      <c r="FV44" s="122">
        <f t="shared" si="664"/>
        <v>10</v>
      </c>
      <c r="FW44" s="123" t="str">
        <f t="shared" si="665"/>
        <v>B</v>
      </c>
      <c r="FX44" s="124" t="str">
        <f t="shared" si="666"/>
        <v>N</v>
      </c>
      <c r="FY44" s="122">
        <f t="shared" si="667"/>
        <v>-10</v>
      </c>
      <c r="FZ44" s="123" t="str">
        <f t="shared" si="668"/>
        <v>P</v>
      </c>
      <c r="GA44" s="124" t="str">
        <f t="shared" si="669"/>
        <v>Y</v>
      </c>
      <c r="GB44" s="122">
        <f t="shared" si="670"/>
        <v>10</v>
      </c>
      <c r="GC44" s="123" t="str">
        <f t="shared" si="671"/>
        <v>P</v>
      </c>
      <c r="GD44" s="124" t="str">
        <f t="shared" si="672"/>
        <v>Y</v>
      </c>
      <c r="GE44" s="122">
        <f t="shared" si="673"/>
        <v>-3</v>
      </c>
      <c r="GF44" s="123" t="str">
        <f t="shared" si="674"/>
        <v>P</v>
      </c>
      <c r="GG44" s="124" t="str">
        <f t="shared" si="675"/>
        <v>Y</v>
      </c>
      <c r="GH44" s="122">
        <f t="shared" si="676"/>
        <v>10</v>
      </c>
      <c r="GI44" s="123" t="str">
        <f t="shared" si="677"/>
        <v>B</v>
      </c>
      <c r="GJ44" s="124" t="str">
        <f t="shared" si="678"/>
        <v>N</v>
      </c>
      <c r="GK44" s="122">
        <f t="shared" si="679"/>
        <v>3</v>
      </c>
      <c r="GL44" s="123" t="str">
        <f t="shared" si="883"/>
        <v>B</v>
      </c>
      <c r="GM44" s="124" t="str">
        <f t="shared" si="680"/>
        <v>N</v>
      </c>
      <c r="GN44" s="122">
        <f t="shared" si="681"/>
        <v>-7</v>
      </c>
      <c r="GO44" s="123" t="str">
        <f t="shared" si="682"/>
        <v>P</v>
      </c>
      <c r="GP44" s="124" t="str">
        <f t="shared" si="683"/>
        <v>Y</v>
      </c>
      <c r="GQ44" s="122">
        <f t="shared" si="684"/>
        <v>1</v>
      </c>
      <c r="GR44" s="123" t="str">
        <f t="shared" si="685"/>
        <v>B</v>
      </c>
      <c r="GS44" s="124" t="str">
        <f t="shared" si="686"/>
        <v>N</v>
      </c>
      <c r="GT44" s="122">
        <f t="shared" si="687"/>
        <v>-1</v>
      </c>
      <c r="GU44" s="123" t="str">
        <f t="shared" si="688"/>
        <v>P</v>
      </c>
      <c r="GV44" s="124" t="str">
        <f t="shared" si="689"/>
        <v>Y</v>
      </c>
      <c r="GW44" s="125">
        <f t="shared" si="690"/>
        <v>7</v>
      </c>
      <c r="GX44" s="123" t="str">
        <f t="shared" si="691"/>
        <v>B</v>
      </c>
      <c r="GY44" s="124" t="str">
        <f t="shared" si="692"/>
        <v>N</v>
      </c>
      <c r="GZ44" s="122">
        <f t="shared" si="693"/>
        <v>3</v>
      </c>
      <c r="HA44" s="123" t="str">
        <f t="shared" si="694"/>
        <v>P</v>
      </c>
      <c r="HB44" s="124" t="str">
        <f t="shared" si="695"/>
        <v>Y</v>
      </c>
      <c r="HC44" s="122">
        <f t="shared" si="696"/>
        <v>9</v>
      </c>
      <c r="HD44" s="123" t="str">
        <f t="shared" si="697"/>
        <v>B</v>
      </c>
      <c r="HE44" s="124" t="str">
        <f t="shared" si="698"/>
        <v>N</v>
      </c>
      <c r="HF44" s="122">
        <f t="shared" si="699"/>
        <v>-9</v>
      </c>
      <c r="HG44" s="123" t="str">
        <f t="shared" si="700"/>
        <v>B</v>
      </c>
      <c r="HH44" s="124" t="str">
        <f t="shared" si="701"/>
        <v>N</v>
      </c>
      <c r="HI44" s="122">
        <f t="shared" si="702"/>
        <v>-1</v>
      </c>
      <c r="HJ44" s="123" t="str">
        <f t="shared" si="703"/>
        <v>P</v>
      </c>
      <c r="HK44" s="124" t="str">
        <f t="shared" si="704"/>
        <v>Y</v>
      </c>
      <c r="HL44" s="122">
        <f t="shared" si="705"/>
        <v>1</v>
      </c>
      <c r="HM44" s="123" t="str">
        <f t="shared" si="706"/>
        <v>B</v>
      </c>
      <c r="HN44" s="124" t="str">
        <f t="shared" si="707"/>
        <v>N</v>
      </c>
      <c r="HO44" s="122">
        <f t="shared" si="708"/>
        <v>-10</v>
      </c>
      <c r="HP44" s="123" t="str">
        <f t="shared" si="709"/>
        <v>P</v>
      </c>
      <c r="HQ44" s="124" t="str">
        <f t="shared" si="710"/>
        <v>Y</v>
      </c>
      <c r="HR44" s="122">
        <f t="shared" si="711"/>
        <v>10</v>
      </c>
      <c r="HS44" s="123" t="str">
        <f t="shared" si="712"/>
        <v>B</v>
      </c>
      <c r="HT44" s="124" t="str">
        <f t="shared" si="713"/>
        <v>N</v>
      </c>
      <c r="HU44" s="122">
        <f t="shared" si="714"/>
        <v>-10</v>
      </c>
      <c r="HV44" s="123" t="str">
        <f t="shared" si="715"/>
        <v>P</v>
      </c>
      <c r="HW44" s="124" t="str">
        <f t="shared" si="716"/>
        <v>Y</v>
      </c>
      <c r="HX44" s="122">
        <f t="shared" si="717"/>
        <v>10</v>
      </c>
      <c r="HY44" s="123" t="str">
        <f t="shared" si="718"/>
        <v>P</v>
      </c>
      <c r="HZ44" s="124" t="str">
        <f t="shared" si="719"/>
        <v>Y</v>
      </c>
      <c r="IA44" s="122">
        <f t="shared" si="720"/>
        <v>-3</v>
      </c>
      <c r="IB44" s="123" t="str">
        <f t="shared" si="721"/>
        <v>P</v>
      </c>
      <c r="IC44" s="124" t="str">
        <f t="shared" si="722"/>
        <v>Y</v>
      </c>
      <c r="ID44" s="122">
        <f t="shared" si="723"/>
        <v>9</v>
      </c>
      <c r="IE44" s="123" t="str">
        <f t="shared" si="724"/>
        <v>B</v>
      </c>
      <c r="IF44" s="124" t="str">
        <f t="shared" si="725"/>
        <v>N</v>
      </c>
      <c r="IG44" s="122">
        <f t="shared" si="726"/>
        <v>-9</v>
      </c>
      <c r="IH44" s="123" t="str">
        <f t="shared" si="727"/>
        <v>B</v>
      </c>
      <c r="II44" s="124" t="str">
        <f t="shared" si="728"/>
        <v>N</v>
      </c>
      <c r="IJ44" s="122">
        <f t="shared" si="729"/>
        <v>3</v>
      </c>
      <c r="IK44" s="123" t="str">
        <f t="shared" si="730"/>
        <v>B</v>
      </c>
      <c r="IL44" s="124" t="str">
        <f t="shared" si="731"/>
        <v>N</v>
      </c>
      <c r="IM44" s="122">
        <f t="shared" si="732"/>
        <v>3</v>
      </c>
      <c r="IN44" s="123" t="str">
        <f t="shared" si="884"/>
        <v>B</v>
      </c>
      <c r="IO44" s="124" t="str">
        <f t="shared" si="733"/>
        <v>N</v>
      </c>
      <c r="IP44" s="122">
        <f t="shared" si="734"/>
        <v>-7</v>
      </c>
      <c r="IQ44" s="123" t="str">
        <f t="shared" si="735"/>
        <v>P</v>
      </c>
      <c r="IR44" s="124" t="str">
        <f t="shared" si="736"/>
        <v>Y</v>
      </c>
      <c r="IS44" s="122">
        <f t="shared" si="737"/>
        <v>1</v>
      </c>
      <c r="IT44" s="123" t="str">
        <f t="shared" si="738"/>
        <v>B</v>
      </c>
      <c r="IU44" s="124" t="str">
        <f t="shared" si="739"/>
        <v>N</v>
      </c>
      <c r="IV44" s="122">
        <f t="shared" si="740"/>
        <v>-1</v>
      </c>
      <c r="IW44" s="123" t="str">
        <f t="shared" si="741"/>
        <v>P</v>
      </c>
      <c r="IX44" s="124" t="str">
        <f t="shared" si="742"/>
        <v>Y</v>
      </c>
      <c r="IY44" s="122">
        <f t="shared" si="743"/>
        <v>7</v>
      </c>
      <c r="IZ44" s="123" t="str">
        <f t="shared" si="744"/>
        <v>B</v>
      </c>
      <c r="JA44" s="124" t="str">
        <f t="shared" si="745"/>
        <v>N</v>
      </c>
      <c r="JB44" s="122">
        <f t="shared" si="746"/>
        <v>3</v>
      </c>
      <c r="JC44" s="123" t="str">
        <f t="shared" si="747"/>
        <v>P</v>
      </c>
      <c r="JD44" s="124" t="str">
        <f t="shared" si="748"/>
        <v>Y</v>
      </c>
      <c r="JE44" s="122">
        <f t="shared" si="749"/>
        <v>9</v>
      </c>
      <c r="JF44" s="123" t="str">
        <f t="shared" si="750"/>
        <v>B</v>
      </c>
      <c r="JG44" s="124" t="str">
        <f t="shared" si="751"/>
        <v>N</v>
      </c>
      <c r="JH44" s="122">
        <f t="shared" si="752"/>
        <v>-9</v>
      </c>
      <c r="JI44" s="123" t="str">
        <f t="shared" si="753"/>
        <v>B</v>
      </c>
      <c r="JJ44" s="124" t="str">
        <f t="shared" si="754"/>
        <v>N</v>
      </c>
      <c r="JK44" s="122">
        <f t="shared" si="755"/>
        <v>-1</v>
      </c>
      <c r="JL44" s="123" t="str">
        <f t="shared" si="756"/>
        <v>P</v>
      </c>
      <c r="JM44" s="124" t="str">
        <f t="shared" si="757"/>
        <v>Y</v>
      </c>
      <c r="JN44" s="122">
        <f t="shared" si="758"/>
        <v>1</v>
      </c>
      <c r="JO44" s="123" t="str">
        <f t="shared" si="759"/>
        <v>B</v>
      </c>
      <c r="JP44" s="124" t="str">
        <f t="shared" si="760"/>
        <v>N</v>
      </c>
      <c r="JQ44" s="122">
        <f t="shared" si="761"/>
        <v>-10</v>
      </c>
      <c r="JR44" s="123" t="str">
        <f t="shared" si="762"/>
        <v>P</v>
      </c>
      <c r="JS44" s="124" t="str">
        <f t="shared" si="763"/>
        <v>Y</v>
      </c>
      <c r="JT44" s="122">
        <f t="shared" si="764"/>
        <v>10</v>
      </c>
      <c r="JU44" s="123" t="str">
        <f t="shared" si="765"/>
        <v>B</v>
      </c>
      <c r="JV44" s="124" t="str">
        <f t="shared" si="766"/>
        <v>N</v>
      </c>
      <c r="JW44" s="122">
        <f t="shared" si="767"/>
        <v>-10</v>
      </c>
      <c r="JX44" s="123" t="str">
        <f t="shared" si="768"/>
        <v>P</v>
      </c>
      <c r="JY44" s="124" t="str">
        <f t="shared" si="769"/>
        <v>Y</v>
      </c>
      <c r="JZ44" s="122">
        <f t="shared" si="770"/>
        <v>10</v>
      </c>
      <c r="KA44" s="123" t="str">
        <f t="shared" si="771"/>
        <v>P</v>
      </c>
      <c r="KB44" s="124" t="str">
        <f t="shared" si="772"/>
        <v>Y</v>
      </c>
      <c r="KC44" s="122">
        <f t="shared" si="773"/>
        <v>-3</v>
      </c>
      <c r="KD44" s="123" t="str">
        <f t="shared" si="376"/>
        <v>P</v>
      </c>
      <c r="KE44" s="124" t="str">
        <f t="shared" si="774"/>
        <v>Y</v>
      </c>
      <c r="KF44" s="122">
        <f t="shared" si="775"/>
        <v>10</v>
      </c>
      <c r="KG44" s="123" t="str">
        <f t="shared" si="776"/>
        <v>B</v>
      </c>
      <c r="KH44" s="124" t="str">
        <f t="shared" si="777"/>
        <v>N</v>
      </c>
      <c r="KI44" s="122">
        <f t="shared" si="778"/>
        <v>3</v>
      </c>
      <c r="KJ44" s="123" t="s">
        <v>5</v>
      </c>
      <c r="KK44" s="124" t="str">
        <f t="shared" si="779"/>
        <v>Y</v>
      </c>
      <c r="KL44" s="122">
        <f t="shared" si="780"/>
        <v>3</v>
      </c>
      <c r="KM44" s="123" t="str">
        <f t="shared" si="781"/>
        <v>B</v>
      </c>
      <c r="KN44" s="124" t="str">
        <f t="shared" si="782"/>
        <v>N</v>
      </c>
      <c r="KO44" s="122">
        <f t="shared" si="783"/>
        <v>3</v>
      </c>
      <c r="KP44" s="123" t="str">
        <f t="shared" si="885"/>
        <v>B</v>
      </c>
      <c r="KQ44" s="124" t="str">
        <f t="shared" si="784"/>
        <v>N</v>
      </c>
      <c r="KR44" s="122">
        <f t="shared" si="785"/>
        <v>-7</v>
      </c>
      <c r="KS44" s="123" t="str">
        <f t="shared" si="786"/>
        <v>P</v>
      </c>
      <c r="KT44" s="124" t="str">
        <f t="shared" si="787"/>
        <v>Y</v>
      </c>
      <c r="KU44" s="122">
        <f t="shared" si="788"/>
        <v>1</v>
      </c>
      <c r="KV44" s="123" t="str">
        <f t="shared" si="789"/>
        <v>B</v>
      </c>
      <c r="KW44" s="124" t="str">
        <f t="shared" si="790"/>
        <v>N</v>
      </c>
      <c r="KX44" s="122">
        <f t="shared" si="791"/>
        <v>-1</v>
      </c>
      <c r="KY44" s="123" t="str">
        <f t="shared" si="792"/>
        <v>P</v>
      </c>
      <c r="KZ44" s="124" t="str">
        <f t="shared" si="793"/>
        <v>Y</v>
      </c>
      <c r="LA44" s="122">
        <f t="shared" si="794"/>
        <v>7</v>
      </c>
      <c r="LB44" s="123" t="str">
        <f t="shared" si="795"/>
        <v>B</v>
      </c>
      <c r="LC44" s="124" t="str">
        <f t="shared" si="796"/>
        <v>N</v>
      </c>
      <c r="LD44" s="122">
        <f t="shared" si="797"/>
        <v>3</v>
      </c>
      <c r="LE44" s="123" t="str">
        <f t="shared" si="798"/>
        <v>B</v>
      </c>
      <c r="LF44" s="124" t="str">
        <f t="shared" si="799"/>
        <v>N</v>
      </c>
      <c r="LG44" s="122">
        <f t="shared" si="800"/>
        <v>-9</v>
      </c>
      <c r="LH44" s="123" t="str">
        <f t="shared" si="801"/>
        <v>B</v>
      </c>
      <c r="LI44" s="124" t="str">
        <f t="shared" si="802"/>
        <v>N</v>
      </c>
      <c r="LJ44" s="122">
        <f t="shared" si="803"/>
        <v>-9</v>
      </c>
      <c r="LK44" s="123" t="str">
        <f t="shared" si="279"/>
        <v>P</v>
      </c>
      <c r="LL44" s="124" t="str">
        <f t="shared" si="804"/>
        <v>Y</v>
      </c>
      <c r="LM44" s="122">
        <f t="shared" si="805"/>
        <v>-3</v>
      </c>
      <c r="LN44" s="123" t="str">
        <f t="shared" si="806"/>
        <v>P</v>
      </c>
      <c r="LO44" s="124" t="str">
        <f t="shared" si="807"/>
        <v>Y</v>
      </c>
      <c r="LP44" s="122">
        <f t="shared" si="808"/>
        <v>1</v>
      </c>
      <c r="LQ44" s="123" t="str">
        <f t="shared" si="809"/>
        <v>B</v>
      </c>
      <c r="LR44" s="124" t="str">
        <f t="shared" si="810"/>
        <v>N</v>
      </c>
      <c r="LS44" s="122">
        <f t="shared" si="811"/>
        <v>-9</v>
      </c>
      <c r="LT44" s="123" t="str">
        <f t="shared" si="812"/>
        <v>P</v>
      </c>
      <c r="LU44" s="124" t="str">
        <f t="shared" si="813"/>
        <v>Y</v>
      </c>
      <c r="LV44" s="122">
        <f t="shared" si="814"/>
        <v>10</v>
      </c>
      <c r="LW44" s="123" t="str">
        <f t="shared" si="815"/>
        <v>P</v>
      </c>
      <c r="LX44" s="124" t="str">
        <f t="shared" si="816"/>
        <v>Y</v>
      </c>
      <c r="LY44" s="122">
        <f t="shared" si="817"/>
        <v>10</v>
      </c>
      <c r="LZ44" s="123" t="str">
        <f t="shared" si="818"/>
        <v>P</v>
      </c>
      <c r="MA44" s="124" t="str">
        <f t="shared" si="819"/>
        <v>Y</v>
      </c>
      <c r="MB44" s="122">
        <f t="shared" si="820"/>
        <v>10</v>
      </c>
      <c r="MC44" s="123" t="str">
        <f t="shared" si="821"/>
        <v>P</v>
      </c>
      <c r="MD44" s="124" t="str">
        <f t="shared" si="822"/>
        <v>Y</v>
      </c>
      <c r="ME44" s="122">
        <f t="shared" si="823"/>
        <v>-3</v>
      </c>
      <c r="MF44" s="123" t="str">
        <f t="shared" si="824"/>
        <v>P</v>
      </c>
      <c r="MG44" s="124" t="str">
        <f t="shared" si="825"/>
        <v>Y</v>
      </c>
      <c r="MH44" s="122">
        <f t="shared" si="826"/>
        <v>10</v>
      </c>
      <c r="MI44" s="123" t="str">
        <f t="shared" si="827"/>
        <v>B</v>
      </c>
      <c r="MJ44" s="124" t="str">
        <f t="shared" si="828"/>
        <v>N</v>
      </c>
      <c r="MK44" s="122">
        <f t="shared" si="829"/>
        <v>3</v>
      </c>
      <c r="ML44" s="123" t="str">
        <f t="shared" si="830"/>
        <v>P</v>
      </c>
      <c r="MM44" s="124" t="str">
        <f t="shared" si="831"/>
        <v>Y</v>
      </c>
      <c r="MN44" s="122">
        <f t="shared" si="832"/>
        <v>10</v>
      </c>
      <c r="MO44" s="123" t="str">
        <f t="shared" si="833"/>
        <v>B</v>
      </c>
      <c r="MP44" s="124" t="str">
        <f t="shared" si="834"/>
        <v>N</v>
      </c>
      <c r="MQ44" s="122">
        <f t="shared" si="835"/>
        <v>3</v>
      </c>
      <c r="MR44" s="123" t="str">
        <f t="shared" si="886"/>
        <v>B</v>
      </c>
      <c r="MS44" s="124" t="str">
        <f t="shared" si="836"/>
        <v>N</v>
      </c>
      <c r="MT44" s="122">
        <f t="shared" si="837"/>
        <v>-7</v>
      </c>
      <c r="MU44" s="123" t="str">
        <f t="shared" si="838"/>
        <v>P</v>
      </c>
      <c r="MV44" s="124" t="str">
        <f t="shared" si="839"/>
        <v>Y</v>
      </c>
      <c r="MW44" s="122">
        <f t="shared" si="840"/>
        <v>1</v>
      </c>
      <c r="MX44" s="123" t="str">
        <f t="shared" si="841"/>
        <v>B</v>
      </c>
      <c r="MY44" s="124" t="str">
        <f t="shared" si="842"/>
        <v>N</v>
      </c>
      <c r="MZ44" s="122">
        <f t="shared" si="843"/>
        <v>-1</v>
      </c>
      <c r="NA44" s="123" t="str">
        <f t="shared" si="844"/>
        <v>P</v>
      </c>
      <c r="NB44" s="124" t="str">
        <f t="shared" si="845"/>
        <v>Y</v>
      </c>
      <c r="NC44" s="122">
        <f t="shared" si="846"/>
        <v>7</v>
      </c>
      <c r="ND44" s="123" t="str">
        <f t="shared" si="847"/>
        <v>B</v>
      </c>
      <c r="NE44" s="124" t="str">
        <f t="shared" si="848"/>
        <v>N</v>
      </c>
      <c r="NF44" s="122">
        <f t="shared" si="849"/>
        <v>3</v>
      </c>
      <c r="NG44" s="123" t="str">
        <f t="shared" si="850"/>
        <v>P</v>
      </c>
      <c r="NH44" s="124" t="str">
        <f t="shared" si="851"/>
        <v>Y</v>
      </c>
      <c r="NI44" s="122">
        <f t="shared" si="852"/>
        <v>9</v>
      </c>
      <c r="NJ44" s="123" t="str">
        <f t="shared" si="853"/>
        <v>P</v>
      </c>
      <c r="NK44" s="124" t="str">
        <f t="shared" si="854"/>
        <v>Y</v>
      </c>
      <c r="NL44" s="122">
        <f t="shared" si="855"/>
        <v>1</v>
      </c>
      <c r="NM44" s="123" t="str">
        <f t="shared" si="856"/>
        <v>B</v>
      </c>
      <c r="NN44" s="124" t="str">
        <f t="shared" si="857"/>
        <v>N</v>
      </c>
      <c r="NO44" s="122">
        <f t="shared" si="379"/>
        <v>-10</v>
      </c>
      <c r="NP44" s="130">
        <f t="shared" si="380"/>
        <v>10</v>
      </c>
      <c r="NQ44" s="131">
        <f t="shared" si="381"/>
        <v>2</v>
      </c>
      <c r="NR44" s="132" t="str">
        <f t="shared" si="382"/>
        <v/>
      </c>
      <c r="NS44" s="331">
        <f t="shared" si="383"/>
        <v>-5</v>
      </c>
      <c r="NT44" s="325">
        <f t="shared" si="384"/>
        <v>5</v>
      </c>
      <c r="NU44" s="325">
        <f t="shared" si="385"/>
        <v>5</v>
      </c>
      <c r="NV44" s="325">
        <f t="shared" si="386"/>
        <v>-5</v>
      </c>
      <c r="NW44" s="325">
        <f t="shared" si="387"/>
        <v>-7</v>
      </c>
      <c r="NX44" s="325">
        <f t="shared" si="388"/>
        <v>1</v>
      </c>
      <c r="NY44" s="325">
        <f t="shared" si="389"/>
        <v>-1</v>
      </c>
      <c r="NZ44" s="325">
        <f t="shared" si="390"/>
        <v>7</v>
      </c>
      <c r="OA44" s="325">
        <f t="shared" si="391"/>
        <v>-1</v>
      </c>
      <c r="OB44" s="325" t="str">
        <f t="shared" si="392"/>
        <v>234500</v>
      </c>
      <c r="OC44" s="325">
        <f t="shared" si="393"/>
        <v>-9</v>
      </c>
      <c r="OD44" s="325">
        <f t="shared" si="394"/>
        <v>-1</v>
      </c>
      <c r="OE44" s="325">
        <f t="shared" si="395"/>
        <v>1</v>
      </c>
      <c r="OF44" s="325">
        <f t="shared" si="396"/>
        <v>-10</v>
      </c>
      <c r="OG44" s="325">
        <f t="shared" si="397"/>
        <v>10</v>
      </c>
      <c r="OH44" s="325">
        <f t="shared" si="398"/>
        <v>-10</v>
      </c>
      <c r="OI44" s="325">
        <f t="shared" si="399"/>
        <v>10</v>
      </c>
      <c r="OJ44" s="325">
        <f t="shared" si="400"/>
        <v>1</v>
      </c>
      <c r="OK44" s="326">
        <f t="shared" si="401"/>
        <v>10</v>
      </c>
      <c r="OL44" s="326">
        <f t="shared" si="402"/>
        <v>3</v>
      </c>
      <c r="OM44" s="326">
        <f t="shared" si="403"/>
        <v>-3</v>
      </c>
      <c r="ON44" s="326">
        <f t="shared" si="404"/>
        <v>3</v>
      </c>
      <c r="OO44" s="326">
        <f t="shared" si="405"/>
        <v>-7</v>
      </c>
      <c r="OP44" s="326">
        <f t="shared" si="406"/>
        <v>1</v>
      </c>
      <c r="OQ44" s="326">
        <f t="shared" si="407"/>
        <v>-1</v>
      </c>
      <c r="OR44" s="326">
        <f t="shared" si="408"/>
        <v>7</v>
      </c>
      <c r="OS44" s="326">
        <f t="shared" si="409"/>
        <v>3</v>
      </c>
      <c r="OT44" s="326">
        <f t="shared" si="410"/>
        <v>9</v>
      </c>
      <c r="OU44" s="326">
        <f t="shared" si="411"/>
        <v>-9</v>
      </c>
      <c r="OV44" s="326">
        <f t="shared" si="412"/>
        <v>-1</v>
      </c>
      <c r="OW44" s="326">
        <f t="shared" si="413"/>
        <v>1</v>
      </c>
      <c r="OX44" s="326">
        <f t="shared" si="414"/>
        <v>-10</v>
      </c>
      <c r="OY44" s="326">
        <f t="shared" si="415"/>
        <v>10</v>
      </c>
      <c r="OZ44" s="326">
        <f t="shared" si="416"/>
        <v>-10</v>
      </c>
      <c r="PA44" s="326">
        <f t="shared" si="417"/>
        <v>10</v>
      </c>
      <c r="PB44" s="326">
        <f t="shared" si="418"/>
        <v>-3</v>
      </c>
      <c r="PC44" s="325">
        <f t="shared" si="419"/>
        <v>10</v>
      </c>
      <c r="PD44" s="325">
        <f t="shared" si="420"/>
        <v>3</v>
      </c>
      <c r="PE44" s="325">
        <f t="shared" si="421"/>
        <v>-7</v>
      </c>
      <c r="PF44" s="325">
        <f t="shared" si="422"/>
        <v>1</v>
      </c>
      <c r="PG44" s="325">
        <f t="shared" si="423"/>
        <v>-1</v>
      </c>
      <c r="PH44" s="325">
        <f t="shared" si="424"/>
        <v>7</v>
      </c>
      <c r="PI44" s="325">
        <f t="shared" si="425"/>
        <v>3</v>
      </c>
      <c r="PJ44" s="325">
        <f t="shared" si="426"/>
        <v>9</v>
      </c>
      <c r="PK44" s="325">
        <f t="shared" si="427"/>
        <v>-9</v>
      </c>
      <c r="PL44" s="325">
        <f t="shared" si="428"/>
        <v>-1</v>
      </c>
      <c r="PM44" s="325">
        <f t="shared" si="429"/>
        <v>1</v>
      </c>
      <c r="PN44" s="325">
        <f t="shared" si="430"/>
        <v>-10</v>
      </c>
      <c r="PO44" s="325">
        <f t="shared" si="431"/>
        <v>10</v>
      </c>
      <c r="PP44" s="325">
        <f t="shared" si="432"/>
        <v>-10</v>
      </c>
      <c r="PQ44" s="325">
        <f t="shared" si="433"/>
        <v>10</v>
      </c>
      <c r="PR44" s="325">
        <f t="shared" si="434"/>
        <v>-3</v>
      </c>
      <c r="PS44" s="325">
        <f t="shared" si="435"/>
        <v>9</v>
      </c>
      <c r="PT44" s="325">
        <f t="shared" si="436"/>
        <v>-9</v>
      </c>
      <c r="PU44" s="326">
        <f t="shared" si="437"/>
        <v>3</v>
      </c>
      <c r="PV44" s="326">
        <f t="shared" si="438"/>
        <v>3</v>
      </c>
      <c r="PW44" s="326">
        <f t="shared" si="439"/>
        <v>-7</v>
      </c>
      <c r="PX44" s="326">
        <f t="shared" si="440"/>
        <v>1</v>
      </c>
      <c r="PY44" s="326">
        <f t="shared" si="441"/>
        <v>-1</v>
      </c>
      <c r="PZ44" s="326">
        <f t="shared" si="442"/>
        <v>7</v>
      </c>
      <c r="QA44" s="326">
        <f t="shared" si="443"/>
        <v>3</v>
      </c>
      <c r="QB44" s="326">
        <f t="shared" si="444"/>
        <v>9</v>
      </c>
      <c r="QC44" s="326">
        <f t="shared" si="445"/>
        <v>-9</v>
      </c>
      <c r="QD44" s="326">
        <f t="shared" si="446"/>
        <v>-1</v>
      </c>
      <c r="QE44" s="326">
        <f t="shared" si="447"/>
        <v>1</v>
      </c>
      <c r="QF44" s="326">
        <f t="shared" si="448"/>
        <v>-10</v>
      </c>
      <c r="QG44" s="326">
        <f t="shared" si="449"/>
        <v>10</v>
      </c>
      <c r="QH44" s="326">
        <f t="shared" si="450"/>
        <v>-10</v>
      </c>
      <c r="QI44" s="326">
        <f t="shared" si="451"/>
        <v>10</v>
      </c>
      <c r="QJ44" s="326">
        <f t="shared" si="452"/>
        <v>-3</v>
      </c>
      <c r="QK44" s="326">
        <f t="shared" si="453"/>
        <v>10</v>
      </c>
      <c r="QL44" s="326">
        <f t="shared" si="454"/>
        <v>3</v>
      </c>
      <c r="QM44" s="325">
        <f t="shared" si="455"/>
        <v>3</v>
      </c>
      <c r="QN44" s="325">
        <f t="shared" si="456"/>
        <v>3</v>
      </c>
      <c r="QO44" s="325">
        <f t="shared" si="457"/>
        <v>-7</v>
      </c>
      <c r="QP44" s="325">
        <f t="shared" si="458"/>
        <v>1</v>
      </c>
      <c r="QQ44" s="325">
        <f t="shared" si="459"/>
        <v>-1</v>
      </c>
      <c r="QR44" s="325">
        <f t="shared" si="460"/>
        <v>7</v>
      </c>
      <c r="QS44" s="325">
        <f t="shared" si="461"/>
        <v>3</v>
      </c>
      <c r="QT44" s="325">
        <f t="shared" si="462"/>
        <v>-9</v>
      </c>
      <c r="QU44" s="325">
        <f t="shared" si="463"/>
        <v>-9</v>
      </c>
      <c r="QV44" s="325">
        <f t="shared" si="464"/>
        <v>-3</v>
      </c>
      <c r="QW44" s="325">
        <f t="shared" si="465"/>
        <v>1</v>
      </c>
      <c r="QX44" s="325">
        <f t="shared" si="466"/>
        <v>0</v>
      </c>
      <c r="QY44" s="325">
        <f t="shared" si="467"/>
        <v>10</v>
      </c>
      <c r="QZ44" s="325">
        <f t="shared" si="468"/>
        <v>10</v>
      </c>
      <c r="RA44" s="325">
        <f t="shared" si="469"/>
        <v>10</v>
      </c>
      <c r="RB44" s="325">
        <f t="shared" si="470"/>
        <v>-3</v>
      </c>
      <c r="RC44" s="325">
        <f t="shared" si="471"/>
        <v>10</v>
      </c>
      <c r="RD44" s="325">
        <f t="shared" si="472"/>
        <v>3</v>
      </c>
      <c r="RE44" s="326">
        <f t="shared" si="473"/>
        <v>10</v>
      </c>
      <c r="RF44" s="326">
        <f t="shared" si="474"/>
        <v>3</v>
      </c>
      <c r="RG44" s="326">
        <f t="shared" si="475"/>
        <v>-7</v>
      </c>
      <c r="RH44" s="326">
        <f t="shared" si="476"/>
        <v>1</v>
      </c>
      <c r="RI44" s="326">
        <f t="shared" si="477"/>
        <v>-1</v>
      </c>
      <c r="RJ44" s="326">
        <f t="shared" si="478"/>
        <v>7</v>
      </c>
      <c r="RK44" s="326">
        <f t="shared" si="479"/>
        <v>3</v>
      </c>
      <c r="RL44" s="326">
        <f t="shared" si="480"/>
        <v>9</v>
      </c>
      <c r="RM44" s="326">
        <f t="shared" si="481"/>
        <v>1</v>
      </c>
      <c r="RN44" s="332">
        <f t="shared" si="482"/>
        <v>-10</v>
      </c>
      <c r="RO44" s="108">
        <v>44</v>
      </c>
      <c r="RP44" s="112">
        <f t="shared" si="528"/>
        <v>39</v>
      </c>
      <c r="RQ44" s="110" t="str" cm="1">
        <f t="array" ref="RQ44">IFERROR(INDEX($NS$4:$RN$4,_xlfn.AGGREGATE(15,6,COLUMN($NS$4:$RN$4)-COLUMN($NR$1)/($NS44:$RN44=LARGE($NS44:$RN44,1)),COLUMNS($RN$4:$RN$4))),"")</f>
        <v>DR</v>
      </c>
      <c r="RR44" s="110" t="str" cm="1">
        <f t="array" ref="RR44">IFERROR(INDEX($NS$4:$RN$4,_xlfn.AGGREGATE(15,6,COLUMN($NS$4:$RN$4)-COLUMN($NR$1)/($NS44:$RN44=LARGE($NS44:$RN44,2)),COLUMNS($RN$4:$RO$4))),"")</f>
        <v>DX</v>
      </c>
      <c r="RS44" s="110" t="str" cm="1">
        <f t="array" ref="RS44">IFERROR(INDEX($NS$4:$RN$4,_xlfn.AGGREGATE(15,6,COLUMN($NS$4:$RN$4)-COLUMN($NR$1)/($NS44:$RN44=LARGE($NS44:$RN44,3)),COLUMNS($RN$4:$RP$4))),"")</f>
        <v>ED</v>
      </c>
      <c r="RT44" s="110" t="str" cm="1">
        <f t="array" ref="RT44">IFERROR(INDEX($NS$4:$RN$4,_xlfn.AGGREGATE(15,6,COLUMN($NS$4:$RN$4)-COLUMN($NR$1)/($NS44:$RN44=LARGE($NS44:$RN44,4)),COLUMNS($RN$4:$RQ$4))),"")</f>
        <v>FT</v>
      </c>
      <c r="RU44" s="110" t="str" cm="1">
        <f t="array" ref="RU44">IFERROR(INDEX($NS$4:$RN$4,_xlfn.AGGREGATE(15,6,COLUMN($NS$4:$RN$4)-COLUMN($NR$1)/($NS44:$RN44=LARGE($NS44:$RN44,5)),COLUMNS($RN$4:$RR$4))),"")</f>
        <v>FZ</v>
      </c>
      <c r="RV44" s="110" t="str" cm="1">
        <f t="array" ref="RV44">IFERROR(INDEX($NS$4:$RN$4,_xlfn.AGGREGATE(15,6,COLUMN($NS$4:$RN$4)-COLUMN($NR$1)/($NS44:$RN44=LARGE($NS44:$RN44,6)),COLUMNS($RN$4:$RS$4))),"")</f>
        <v>GF</v>
      </c>
      <c r="RW44" s="108" t="str">
        <f t="shared" si="499"/>
        <v/>
      </c>
      <c r="RX44" s="111" t="str">
        <f t="shared" ca="1" si="500"/>
        <v>R</v>
      </c>
      <c r="RY44" s="111" t="e" cm="1">
        <f t="array" aca="1" ref="RY44" ca="1">IF(INDIRECT(VLOOKUP(RY43,General!AC:AE,3,FALSE)&amp;RO43)&gt;0,RY43,RW43)</f>
        <v>#N/A</v>
      </c>
      <c r="RZ44" s="112">
        <f t="shared" ca="1" si="501"/>
        <v>5</v>
      </c>
      <c r="SA44" s="110" t="s">
        <v>45</v>
      </c>
      <c r="SB44" s="111" t="s">
        <v>45</v>
      </c>
      <c r="SC44" s="111" t="s">
        <v>45</v>
      </c>
      <c r="SD44" s="111" t="s">
        <v>45</v>
      </c>
      <c r="SE44" s="111" t="s">
        <v>45</v>
      </c>
      <c r="SF44" s="109" t="s">
        <v>45</v>
      </c>
      <c r="SG44" s="133" t="e">
        <f ca="1">IF(RQ44="",-1,COUNTIF(INDIRECT(SA44&amp;$DN$10):INDIRECT(SA44&amp;RO44),"Y"))</f>
        <v>#REF!</v>
      </c>
      <c r="SH44" s="136" t="e">
        <f ca="1">IF(RR44="",-1,COUNTIF(INDIRECT(SB44&amp;$DN$10):INDIRECT(SB44&amp;RO44),"Y"))</f>
        <v>#REF!</v>
      </c>
      <c r="SI44" s="136" t="e">
        <f ca="1">IF(RS44="",-1,COUNTIF(INDIRECT(SC44&amp;$DN$10):INDIRECT(SC44&amp;RO44),"Y"))</f>
        <v>#REF!</v>
      </c>
      <c r="SJ44" s="134" t="e">
        <f ca="1">IF(RT44="",-1,COUNTIF(INDIRECT(SD44&amp;$DN$10):INDIRECT(SD44&amp;RO44),"Y"))</f>
        <v>#REF!</v>
      </c>
      <c r="SK44" s="138" t="e">
        <f ca="1">IF(RU44="",-1,COUNTIF(INDIRECT(SE44&amp;$DN$10):INDIRECT(SE44&amp;RO44),"Y"))</f>
        <v>#REF!</v>
      </c>
      <c r="SL44" s="138" t="e">
        <f ca="1">IF(RV44="",-1,COUNTIF(INDIRECT(SF44&amp;$DN$10):INDIRECT(SF44&amp;RO44),"Y"))</f>
        <v>#REF!</v>
      </c>
      <c r="SM44" s="110" t="str" cm="1">
        <f t="array" ref="SM44">IFERROR(INDEX($DP$44:$DU$44,_xlfn.AGGREGATE(15,6,COLUMN($DP$44:$DU$44)-COLUMN($DO$44)/($NR$44:$NW$44=MAX($NR$44:$NW$44)),COLUMNS($DP$44:RQ44))),"")</f>
        <v/>
      </c>
      <c r="SN44" s="111" t="str" cm="1">
        <f t="array" ref="SN44">IFERROR(INDEX($DP$44:$DU$44,_xlfn.AGGREGATE(15,6,COLUMN($DP$44:$DU$44)-COLUMN($DO$44)/($NR$44:$NW$44=MAX($NR$44:$NW$44)),COLUMNS($DP$44:RR44))),"")</f>
        <v/>
      </c>
      <c r="SO44" s="111" t="str" cm="1">
        <f t="array" ref="SO44">IFERROR(INDEX($DP$44:$DU$44,_xlfn.AGGREGATE(15,6,COLUMN($DP$44:$DU$44)-COLUMN($DO$44)/($NR$44:$NW$44=MAX($NR$44:$NW$44)),COLUMNS($DP$44:RS44))),"")</f>
        <v/>
      </c>
      <c r="SP44" s="111" t="str" cm="1">
        <f t="array" ref="SP44">IFERROR(INDEX($DP$44:$DU$44,_xlfn.AGGREGATE(15,6,COLUMN($DP$44:$DU$44)-COLUMN($DO$44)/($NR$44:$NW$44=MAX($NR$44:$NW$44)),COLUMNS($DP$44:RT44))),"")</f>
        <v/>
      </c>
      <c r="SQ44" s="111" t="str" cm="1">
        <f t="array" ref="SQ44">IFERROR(INDEX($DP$44:$DU$44,_xlfn.AGGREGATE(15,6,COLUMN($DP$44:$DU$44)-COLUMN($DO$44)/($NR$44:$NW$44=MAX($NR$44:$NW$44)),COLUMNS($DP$44:RU44))),"")</f>
        <v/>
      </c>
      <c r="SR44" s="109" t="str" cm="1">
        <f t="array" ref="SR44">IFERROR(INDEX($DP$44:$DU$44,_xlfn.AGGREGATE(15,6,COLUMN($DP$44:$DU$44)-COLUMN($DO$44)/($NR$44:$NW$44=MAX($NR$44:$NW$44)),COLUMNS($DP$44:RV44))),"")</f>
        <v/>
      </c>
      <c r="SS44" s="114">
        <f t="shared" ca="1" si="485"/>
        <v>6</v>
      </c>
      <c r="ST44" s="112">
        <f t="shared" ca="1" si="502"/>
        <v>5</v>
      </c>
      <c r="SU44" s="137" t="str" cm="1">
        <f t="array" aca="1" ref="SU44" ca="1">INDEX(SM44:SR44,1,ST44)</f>
        <v/>
      </c>
      <c r="SV44" s="110" t="str">
        <f t="shared" ca="1" si="21"/>
        <v>B</v>
      </c>
      <c r="SW44" s="111" t="str">
        <f t="shared" ca="1" si="22"/>
        <v>T</v>
      </c>
      <c r="SX44" s="111" t="str">
        <f t="shared" si="23"/>
        <v>C</v>
      </c>
      <c r="SY44" s="111" t="str">
        <f t="shared" ca="1" si="12"/>
        <v>L4WBW</v>
      </c>
      <c r="SZ44" s="111" t="str">
        <f t="shared" ca="1" si="13"/>
        <v>14</v>
      </c>
      <c r="TA44" s="111" t="str">
        <f t="shared" si="14"/>
        <v>00</v>
      </c>
      <c r="TB44" s="114" t="str">
        <f t="shared" si="858"/>
        <v/>
      </c>
      <c r="TC44" s="114" t="str">
        <f t="shared" si="859"/>
        <v/>
      </c>
      <c r="TD44" s="114" t="str">
        <f t="shared" si="860"/>
        <v/>
      </c>
      <c r="TE44" s="114" t="str">
        <f t="shared" si="861"/>
        <v/>
      </c>
      <c r="TF44" s="114" t="str">
        <f t="shared" si="862"/>
        <v/>
      </c>
      <c r="TG44" s="114" t="str">
        <f t="shared" si="863"/>
        <v/>
      </c>
      <c r="TH44" s="114" t="e">
        <f t="shared" ca="1" si="864"/>
        <v>#VALUE!</v>
      </c>
      <c r="TI44" s="114">
        <f t="shared" ca="1" si="865"/>
        <v>2</v>
      </c>
      <c r="TJ44" s="110">
        <f t="shared" si="560"/>
        <v>-5</v>
      </c>
      <c r="TK44" s="111">
        <f>IF(CC44="",0,IFERROR(VLOOKUP(CC39&amp;CC40&amp;CC41&amp;CC42&amp;CC43&amp;CC44,General!I:J,2,FALSE),0))</f>
        <v>-1</v>
      </c>
      <c r="TL44" s="111">
        <f>IF(CF44="",0,IFERROR(VLOOKUP(CF39&amp;CF40&amp;CF41&amp;CF42&amp;CF43&amp;CF44,General!I:J,2,FALSE),0))</f>
        <v>1</v>
      </c>
      <c r="TM44" s="111">
        <f>IF(CI44="",0,IFERROR(VLOOKUP(CI39&amp;CI40&amp;CI41&amp;CI42&amp;CI43&amp;CI44,General!I:J,2,FALSE),0))</f>
        <v>1</v>
      </c>
      <c r="TN44" s="111">
        <f>IF(CL44="",0,IFERROR(VLOOKUP(CL39&amp;CL40&amp;CL41&amp;CL42&amp;CL43&amp;CL44,General!I:J,2,FALSE),0))</f>
        <v>-1</v>
      </c>
      <c r="TO44" s="111">
        <f>IF(CO44="",0,IFERROR(VLOOKUP(CO39&amp;CO40&amp;CO41&amp;CO42&amp;CO43&amp;CO44,General!I:J,2,FALSE),0))</f>
        <v>-1</v>
      </c>
      <c r="TP44" s="111">
        <f>IF(CR44="",0,IFERROR(VLOOKUP(CR39&amp;CR40&amp;CR41&amp;CR42&amp;CR43&amp;CR44,General!I:J,2,FALSE),0))</f>
        <v>1</v>
      </c>
      <c r="TQ44" s="111">
        <f>IF(CU44="",0,IFERROR(VLOOKUP(CU39&amp;CU40&amp;CU41&amp;CU42&amp;CU43&amp;CU44,General!I:J,2,FALSE),0))</f>
        <v>-1</v>
      </c>
      <c r="TR44" s="111">
        <f>IF(CX44="",0,IFERROR(VLOOKUP(CX39&amp;CX40&amp;CX41&amp;CX42&amp;CX43&amp;CX44,General!I:J,2,FALSE),0))</f>
        <v>1</v>
      </c>
      <c r="TS44" s="111">
        <f>IF(DA44="",0,IFERROR(VLOOKUP(DA39&amp;DA40&amp;DA41&amp;DA42&amp;DA43&amp;DA44,General!I:J,2,FALSE),0))</f>
        <v>-1</v>
      </c>
      <c r="TT44" s="111">
        <f>IF(DD44="",0,IFERROR(VLOOKUP(DD39&amp;DD40&amp;DD41&amp;DD42&amp;DD43&amp;DD44,General!I:J,2,FALSE),0))</f>
        <v>1</v>
      </c>
      <c r="TU44" s="111">
        <f>IF(DG44="",0,IFERROR(VLOOKUP(DG39&amp;DG40&amp;DG41&amp;DG42&amp;DG43&amp;DG44,General!I:J,2,FALSE),0))</f>
        <v>-1</v>
      </c>
      <c r="TV44" s="111">
        <f>IF(DJ44="",0,IFERROR(VLOOKUP(DJ39&amp;DJ40&amp;DJ41&amp;DJ42&amp;DJ43&amp;DJ44,General!I:J,2,FALSE),0))</f>
        <v>-1</v>
      </c>
      <c r="TW44" s="111">
        <f>IF(DM44="",0,IFERROR(VLOOKUP(DM39&amp;DM40&amp;DM41&amp;DM42&amp;DM43&amp;DM44,General!I:J,2,FALSE),0))</f>
        <v>1</v>
      </c>
      <c r="TX44" s="111">
        <f>IF(DP44="",0,IFERROR(VLOOKUP(DP39&amp;DP40&amp;DP41&amp;DP42&amp;DP43&amp;DP44,General!I:J,2,FALSE),0))</f>
        <v>-1</v>
      </c>
      <c r="TY44" s="111">
        <f>IF(DS44="",0,IFERROR(VLOOKUP(DS39&amp;DS40&amp;DS41&amp;DS42&amp;DS43&amp;DS44,General!I:J,2,FALSE),0))</f>
        <v>1</v>
      </c>
      <c r="TZ44" s="111">
        <f>IF(DV44="",0,IFERROR(VLOOKUP(DV39&amp;DV40&amp;DV41&amp;DV42&amp;DV43&amp;DV44,General!I:J,2,FALSE),0))</f>
        <v>-1</v>
      </c>
      <c r="UA44" s="111">
        <f>IF(DY44="",0,IFERROR(VLOOKUP(DY39&amp;DY40&amp;DY41&amp;DY42&amp;DY43&amp;DY44,General!I:J,2,FALSE),0))</f>
        <v>1</v>
      </c>
      <c r="UB44" s="111">
        <f>IF(EE44="",0,IFERROR(VLOOKUP(EE39&amp;EE40&amp;EE41&amp;EE42&amp;EE43&amp;EE44,General!I:J,2,FALSE),0))</f>
        <v>1</v>
      </c>
      <c r="UC44" s="111">
        <f>IF(EH44="",0,IFERROR(VLOOKUP(EH39&amp;EH40&amp;EH41&amp;EH42&amp;EH43&amp;EH44,General!I:J,2,FALSE),0))</f>
        <v>-1</v>
      </c>
      <c r="UD44" s="111">
        <f>IF(EK44="",0,IFERROR(VLOOKUP(EK39&amp;EK40&amp;EK41&amp;EK42&amp;EK43&amp;EK44,General!I:J,2,FALSE),0))</f>
        <v>1</v>
      </c>
      <c r="UE44" s="111">
        <f>IF(EN44="",0,IFERROR(VLOOKUP(EN39&amp;EN40&amp;EN41&amp;EN42&amp;EN43&amp;EN44,General!I:J,2,FALSE),0))</f>
        <v>-1</v>
      </c>
      <c r="UF44" s="111">
        <f>IF(EQ44="",0,IFERROR(VLOOKUP(EQ39&amp;EQ40&amp;EQ41&amp;EQ42&amp;EQ43&amp;EQ44,General!I:J,2,FALSE),0))</f>
        <v>-1</v>
      </c>
      <c r="UG44" s="111">
        <f>IF(ET44="",0,IFERROR(VLOOKUP(ET39&amp;ET40&amp;ET41&amp;ET42&amp;ET43&amp;ET44,General!I:J,2,FALSE),0))</f>
        <v>1</v>
      </c>
      <c r="UH44" s="111">
        <f>IF(EW44="",0,IFERROR(VLOOKUP(EW39&amp;EW40&amp;EW41&amp;EW42&amp;EW43&amp;EW44,General!I:J,2,FALSE),0))</f>
        <v>-1</v>
      </c>
      <c r="UI44" s="111">
        <f>IF(EZ44="",0,IFERROR(VLOOKUP(EZ39&amp;EZ40&amp;EZ41&amp;EZ42&amp;EZ43&amp;EZ44,General!I:J,2,FALSE),0))</f>
        <v>1</v>
      </c>
      <c r="UJ44" s="111">
        <f>IF(FC44="",0,IFERROR(VLOOKUP(FC39&amp;FC40&amp;FC41&amp;FC42&amp;FC43&amp;FC44,General!I:J,2,FALSE),0))</f>
        <v>-1</v>
      </c>
      <c r="UK44" s="111">
        <f>IF(FF44="",0,IFERROR(VLOOKUP(FF39&amp;FF40&amp;FF41&amp;FF42&amp;FF43&amp;FF44,General!I:J,2,FALSE),0))</f>
        <v>1</v>
      </c>
      <c r="UL44" s="111">
        <f>IF(FI44="",0,IFERROR(VLOOKUP(FI39&amp;FI40&amp;FI41&amp;FI42&amp;FI43&amp;FI44,General!I:J,2,FALSE),0))</f>
        <v>-1</v>
      </c>
      <c r="UM44" s="111">
        <f>IF(FL44="",0,IFERROR(VLOOKUP(FL39&amp;FL40&amp;FL41&amp;FL42&amp;FL43&amp;FL44,General!I:J,2,FALSE),0))</f>
        <v>-1</v>
      </c>
      <c r="UN44" s="111">
        <f>IF(FO44="",0,IFERROR(VLOOKUP(FO39&amp;FO40&amp;FO41&amp;FO42&amp;FO43&amp;FO44,General!I:J,2,FALSE),0))</f>
        <v>1</v>
      </c>
      <c r="UO44" s="111">
        <f>IF(FR44="",0,IFERROR(VLOOKUP(FR39&amp;FR40&amp;FR41&amp;FR42&amp;FR43&amp;FR44,General!I:J,2,FALSE),0))</f>
        <v>-1</v>
      </c>
      <c r="UP44" s="111">
        <f>IF(FU44="",0,IFERROR(VLOOKUP(FU39&amp;FU40&amp;FU41&amp;FU42&amp;FU43&amp;FU44,General!I:J,2,FALSE),0))</f>
        <v>1</v>
      </c>
      <c r="UQ44" s="111">
        <f>IF(FX44="",0,IFERROR(VLOOKUP(FX39&amp;FX40&amp;FX41&amp;FX42&amp;FX43&amp;FX44,General!I:J,2,FALSE),0))</f>
        <v>-1</v>
      </c>
      <c r="UR44" s="111">
        <f>IF(GA44="",0,IFERROR(VLOOKUP(GA39&amp;GA40&amp;GA41&amp;GA42&amp;GA43&amp;GA44,General!I:J,2,FALSE),0))</f>
        <v>1</v>
      </c>
      <c r="US44" s="111">
        <f>IF(GD44="",0,IFERROR(VLOOKUP(GD39&amp;GD40&amp;GD41&amp;GD42&amp;GD43&amp;GD44,General!I:J,2,FALSE),0))</f>
        <v>1</v>
      </c>
      <c r="UT44" s="111">
        <f>IF(GG44="",0,IFERROR(VLOOKUP(GG39&amp;GG40&amp;GG41&amp;GG42&amp;GG43&amp;GG44,General!I:J,2,FALSE),0))</f>
        <v>1</v>
      </c>
      <c r="UU44" s="111">
        <f>IF(GJ44="",0,IFERROR(VLOOKUP(GJ39&amp;GJ40&amp;GJ41&amp;GJ42&amp;GJ43&amp;GJ44,General!I:J,2,FALSE),0))</f>
        <v>-1</v>
      </c>
      <c r="UV44" s="111">
        <f>IF(GM44="",0,IFERROR(VLOOKUP(GM39&amp;GM40&amp;GM41&amp;GM42&amp;GM43&amp;GM44,General!I:J,2,FALSE),0))</f>
        <v>-1</v>
      </c>
      <c r="UW44" s="111">
        <f>IF(GP44="",0,IFERROR(VLOOKUP(GP39&amp;GP40&amp;GP41&amp;GP42&amp;GP43&amp;GP44,General!I:J,2,FALSE),0))</f>
        <v>1</v>
      </c>
      <c r="UX44" s="111">
        <f>IF(GS44="",0,IFERROR(VLOOKUP(GS39&amp;GS40&amp;GS41&amp;GS42&amp;GS43&amp;GS44,General!I:J,2,FALSE),0))</f>
        <v>-1</v>
      </c>
      <c r="UY44" s="111">
        <f>IF(GV44="",0,IFERROR(VLOOKUP(GV39&amp;GV40&amp;GV41&amp;GV42&amp;GV43&amp;GV44,General!I:J,2,FALSE),0))</f>
        <v>1</v>
      </c>
      <c r="UZ44" s="111">
        <f>IF(GY44="",0,IFERROR(VLOOKUP(GY39&amp;GY40&amp;GY41&amp;GY42&amp;GY43&amp;GY44,General!I:J,2,FALSE),0))</f>
        <v>-1</v>
      </c>
      <c r="VA44" s="111">
        <f>IF(HB44="",0,IFERROR(VLOOKUP(HB39&amp;HB40&amp;HB41&amp;HB42&amp;HB43&amp;HB44,General!I:J,2,FALSE),0))</f>
        <v>1</v>
      </c>
      <c r="VB44" s="111">
        <f>IF(HE44="",0,IFERROR(VLOOKUP(HE39&amp;HE40&amp;HE41&amp;HE42&amp;HE43&amp;HE44,General!I:J,2,FALSE),0))</f>
        <v>-1</v>
      </c>
      <c r="VC44" s="111">
        <f>IF(HH44="",0,IFERROR(VLOOKUP(HH39&amp;HH40&amp;HH41&amp;HH42&amp;HH43&amp;HH44,General!I:J,2,FALSE),0))</f>
        <v>-1</v>
      </c>
      <c r="VD44" s="111">
        <f>IF(HK44="",0,IFERROR(VLOOKUP(HK39&amp;HK40&amp;HK41&amp;HK42&amp;HK43&amp;HK44,General!I:J,2,FALSE),0))</f>
        <v>1</v>
      </c>
      <c r="VE44" s="111">
        <f>IF(HN44="",0,IFERROR(VLOOKUP(HN39&amp;HN40&amp;HN41&amp;HN42&amp;HN43&amp;HN44,General!I:J,2,FALSE),0))</f>
        <v>-1</v>
      </c>
      <c r="VF44" s="111">
        <f>IF(HQ44="",0,IFERROR(VLOOKUP(HQ39&amp;HQ40&amp;HQ41&amp;HQ42&amp;HQ43&amp;HQ44,General!I:J,2,FALSE),0))</f>
        <v>1</v>
      </c>
      <c r="VG44" s="111">
        <f>IF(HT44="",0,IFERROR(VLOOKUP(HT39&amp;HT40&amp;HT41&amp;HT42&amp;HT43&amp;HT44,General!I:J,2,FALSE),0))</f>
        <v>-1</v>
      </c>
      <c r="VH44" s="111">
        <f>IF(HW44="",0,IFERROR(VLOOKUP(HW39&amp;HW40&amp;HW41&amp;HW42&amp;HW43&amp;HW44,General!I:J,2,FALSE),0))</f>
        <v>1</v>
      </c>
      <c r="VI44" s="111">
        <f>IF(HZ44="",0,IFERROR(VLOOKUP(HZ39&amp;HZ40&amp;HZ41&amp;HZ42&amp;HZ43&amp;HZ44,General!I:J,2,FALSE),0))</f>
        <v>1</v>
      </c>
      <c r="VJ44" s="111">
        <f>IF(FF44="",0,IFERROR(VLOOKUP(FF39&amp;FF40&amp;FF41&amp;FF42&amp;FF43&amp;FF44,General!I:J,2,FALSE),0))</f>
        <v>1</v>
      </c>
      <c r="VK44" s="111">
        <f>IF(FI44="",0,IFERROR(VLOOKUP(FI39&amp;FI40&amp;FI41&amp;FI42&amp;FI43&amp;FI44,General!I:J,2,FALSE),0))</f>
        <v>-1</v>
      </c>
      <c r="VL44" s="111">
        <f>IF(II44="",0,IFERROR(VLOOKUP(II39&amp;II40&amp;II41&amp;II42&amp;II43&amp;II44,General!I:J,2,FALSE),0))</f>
        <v>-1</v>
      </c>
      <c r="VM44" s="111">
        <f>IF(IL44="",0,IFERROR(VLOOKUP(IL39&amp;IL40&amp;IL41&amp;IL42&amp;IL43&amp;IL44,General!I:J,2,FALSE),0))</f>
        <v>-1</v>
      </c>
      <c r="VN44" s="111">
        <f>IF(IO44="",0,IFERROR(VLOOKUP(IO39&amp;IO40&amp;IO41&amp;IO42&amp;IO43&amp;IO44,General!I:J,2,FALSE),0))</f>
        <v>-1</v>
      </c>
      <c r="VO44" s="111">
        <f>IF(IR44="",0,IFERROR(VLOOKUP(IR39&amp;IR40&amp;IR41&amp;IR42&amp;IR43&amp;IR44,General!I:J,2,FALSE),0))</f>
        <v>1</v>
      </c>
      <c r="VP44" s="111">
        <f>IF(IU44="",0,IFERROR(VLOOKUP(IU39&amp;IU40&amp;IU41&amp;IU42&amp;IU43&amp;IU44,General!I:J,2,FALSE),0))</f>
        <v>-1</v>
      </c>
      <c r="VQ44" s="111">
        <f>IF(IX44="",0,IFERROR(VLOOKUP(IX39&amp;IX40&amp;IX41&amp;IX42&amp;IX43&amp;IX44,General!I:J,2,FALSE),0))</f>
        <v>1</v>
      </c>
      <c r="VR44" s="111">
        <f>IF(JA44="",0,IFERROR(VLOOKUP(JA39&amp;JA40&amp;JA41&amp;JA42&amp;JA43&amp;JA44,General!I:J,2,FALSE),0))</f>
        <v>-1</v>
      </c>
      <c r="VS44" s="111">
        <f>IF(JD44="",0,IFERROR(VLOOKUP(JD39&amp;JD40&amp;JD41&amp;JD42&amp;JD43&amp;JD44,General!I:J,2,FALSE),0))</f>
        <v>1</v>
      </c>
      <c r="VT44" s="111">
        <f>IF(JG44="",0,IFERROR(VLOOKUP(JG39&amp;JG40&amp;JG41&amp;JG42&amp;JG43&amp;JG44,General!I:J,2,FALSE),0))</f>
        <v>-1</v>
      </c>
      <c r="VU44" s="111">
        <f>IF(JJ44="",0,IFERROR(VLOOKUP(JJ39&amp;JJ40&amp;JJ41&amp;JJ42&amp;JJ43&amp;JJ44,General!I:J,2,FALSE),0))</f>
        <v>-1</v>
      </c>
      <c r="VV44" s="111">
        <f>IF(JM44="",0,IFERROR(VLOOKUP(JM39&amp;JM40&amp;JM41&amp;JM42&amp;JM43&amp;JM44,General!I:J,2,FALSE),0))</f>
        <v>1</v>
      </c>
      <c r="VW44" s="111">
        <f>IF(JP44="",0,IFERROR(VLOOKUP(JP39&amp;JP40&amp;JP41&amp;JP42&amp;JP43&amp;JP44,General!I:J,2,FALSE),0))</f>
        <v>-1</v>
      </c>
      <c r="VX44" s="111">
        <f>IF(JS44="",0,IFERROR(VLOOKUP(JS39&amp;JS40&amp;JS41&amp;JS42&amp;JS43&amp;JS44,General!I:J,2,FALSE),0))</f>
        <v>1</v>
      </c>
      <c r="VY44" s="111">
        <f>IF(JV44="",0,IFERROR(VLOOKUP(JV39&amp;JV40&amp;JV41&amp;JV42&amp;JV43&amp;JV44,General!I:J,2,FALSE),0))</f>
        <v>-1</v>
      </c>
      <c r="VZ44" s="111">
        <f>IF(JY44="",0,IFERROR(VLOOKUP(JY39&amp;JY40&amp;JY41&amp;JY42&amp;JY43&amp;JY44,General!I:J,2,FALSE),0))</f>
        <v>1</v>
      </c>
      <c r="WA44" s="111">
        <f>IF(KB44="",0,IFERROR(VLOOKUP(KB39&amp;KB40&amp;KB41&amp;KB42&amp;KB43&amp;KB44,General!I:J,2,FALSE),0))</f>
        <v>1</v>
      </c>
      <c r="WB44" s="111">
        <f>IF(KE44="",0,IFERROR(VLOOKUP(KE39&amp;KE40&amp;KE41&amp;KE42&amp;KE43&amp;KE44,General!I:J,2,FALSE),0))</f>
        <v>1</v>
      </c>
      <c r="WC44" s="111">
        <f>IF(KH44="",0,IFERROR(VLOOKUP(KH39&amp;KH40&amp;KH41&amp;KH42&amp;KH43&amp;KH44,General!I:J,2,FALSE),0))</f>
        <v>-1</v>
      </c>
      <c r="WD44" s="111">
        <f>IF(KK44="",0,IFERROR(VLOOKUP(KK39&amp;KK40&amp;KK41&amp;KK42&amp;KK43&amp;KK44,General!I:J,2,FALSE),0))</f>
        <v>1</v>
      </c>
      <c r="WE44" s="111">
        <f>IF(KN44="",0,IFERROR(VLOOKUP(KN39&amp;KN40&amp;KN41&amp;KN42&amp;KN43&amp;KN44,General!I:J,2,FALSE),0))</f>
        <v>-1</v>
      </c>
      <c r="WF44" s="111">
        <f>IF(KQ44="",0,IFERROR(VLOOKUP(KQ39&amp;KQ40&amp;KQ41&amp;KQ42&amp;KQ43&amp;KQ44,General!I:J,2,FALSE),0))</f>
        <v>-1</v>
      </c>
      <c r="WG44" s="111">
        <f>IF(KT44="",0,IFERROR(VLOOKUP(KT39&amp;KT40&amp;KT41&amp;KT42&amp;KT43&amp;KT44,General!I:J,2,FALSE),0))</f>
        <v>1</v>
      </c>
      <c r="WH44" s="111">
        <f>IF(KW44="",0,IFERROR(VLOOKUP(KW39&amp;KW40&amp;KW41&amp;KW42&amp;KW43&amp;KW44,General!I:J,2,FALSE),0))</f>
        <v>-1</v>
      </c>
      <c r="WI44" s="111">
        <f>IF(KZ44="",0,IFERROR(VLOOKUP(KZ39&amp;KZ40&amp;KZ41&amp;KZ42&amp;KZ43&amp;KZ44,General!I:J,2,FALSE),0))</f>
        <v>1</v>
      </c>
      <c r="WJ44" s="111">
        <f>IF(LC44="",0,IFERROR(VLOOKUP(LC39&amp;LC40&amp;LC41&amp;LC42&amp;LC43&amp;LC44,General!I:J,2,FALSE),0))</f>
        <v>-1</v>
      </c>
      <c r="WK44" s="111">
        <f>IF(LF44="",0,IFERROR(VLOOKUP(LF39&amp;LF40&amp;LF41&amp;LF42&amp;LF43&amp;LF44,General!I:J,2,FALSE),0))</f>
        <v>-1</v>
      </c>
      <c r="WL44" s="111">
        <f>IF(LI44="",0,IFERROR(VLOOKUP(LI39&amp;LI40&amp;LI41&amp;LI42&amp;LI43&amp;LI44,General!I:J,2,FALSE),0))</f>
        <v>-1</v>
      </c>
      <c r="WM44" s="111">
        <f>IF(LL44="",0,IFERROR(VLOOKUP(LL39&amp;LL40&amp;LL41&amp;LL42&amp;LL43&amp;LL44,General!I:J,2,FALSE),0))</f>
        <v>1</v>
      </c>
      <c r="WN44" s="111">
        <f>IF(LO44="",0,IFERROR(VLOOKUP(LO39&amp;LO40&amp;LO41&amp;LO42&amp;LO43&amp;LO44,General!I:J,2,FALSE),0))</f>
        <v>1</v>
      </c>
      <c r="WO44" s="111">
        <f>IF(LR44="",0,IFERROR(VLOOKUP(LR39&amp;LR40&amp;LR41&amp;LR42&amp;LR43&amp;LR44,General!I:J,2,FALSE),0))</f>
        <v>-1</v>
      </c>
      <c r="WP44" s="111">
        <f>IF(LU44="",0,IFERROR(VLOOKUP(LU39&amp;LU40&amp;LU41&amp;LU42&amp;LU43&amp;LU44,General!I:J,2,FALSE),0))</f>
        <v>1</v>
      </c>
      <c r="WQ44" s="111">
        <f>IF(LX44="",0,IFERROR(VLOOKUP(LX39&amp;LX40&amp;LX41&amp;LX42&amp;LX43&amp;LX44,General!I:J,2,FALSE),0))</f>
        <v>1</v>
      </c>
      <c r="WR44" s="111">
        <f>IF(MA44="",0,IFERROR(VLOOKUP(MA39&amp;MA40&amp;MA41&amp;MA42&amp;MA43&amp;MA44,General!I:J,2,FALSE),0))</f>
        <v>1</v>
      </c>
      <c r="WS44" s="111">
        <f>IF(MD44="",0,IFERROR(VLOOKUP(MD39&amp;MD40&amp;MD41&amp;MD42&amp;MD43&amp;MD44,General!I:J,2,FALSE),0))</f>
        <v>1</v>
      </c>
      <c r="WT44" s="111">
        <f>IF(MG44="",0,IFERROR(VLOOKUP(MG39&amp;MG40&amp;MG41&amp;MG42&amp;MG43&amp;MG44,General!I:J,2,FALSE),0))</f>
        <v>1</v>
      </c>
      <c r="WU44" s="111">
        <f>IF(MJ44="",0,IFERROR(VLOOKUP(MJ39&amp;MJ40&amp;MJ41&amp;MJ42&amp;MJ43&amp;MJ44,General!I:J,2,FALSE),0))</f>
        <v>-1</v>
      </c>
      <c r="WV44" s="111">
        <f>IF(MM44="",0,IFERROR(VLOOKUP(MM39&amp;MM40&amp;MM41&amp;MM42&amp;MM43&amp;MM44,General!I:J,2,FALSE),0))</f>
        <v>1</v>
      </c>
      <c r="WW44" s="111">
        <f>IF(MP44="",0,IFERROR(VLOOKUP(MP39&amp;MP40&amp;MP41&amp;MP42&amp;MP43&amp;MP44,General!I:J,2,FALSE),0))</f>
        <v>-1</v>
      </c>
      <c r="WX44" s="111">
        <f>IF(MS44="",0,IFERROR(VLOOKUP(MS39&amp;MS40&amp;MS41&amp;MS42&amp;MS43&amp;MS44,General!I:J,2,FALSE),0))</f>
        <v>-1</v>
      </c>
      <c r="WY44" s="111">
        <f>IF(MV44="",0,IFERROR(VLOOKUP(MV39&amp;MV40&amp;MV41&amp;MV42&amp;MV43&amp;MV44,General!I:J,2,FALSE),0))</f>
        <v>1</v>
      </c>
      <c r="WZ44" s="111">
        <f>IF(MY44="",0,IFERROR(VLOOKUP(MY39&amp;MY40&amp;MY41&amp;MY42&amp;MY43&amp;MY44,General!I:J,2,FALSE),0))</f>
        <v>-1</v>
      </c>
      <c r="XA44" s="111">
        <f>IF(NB44="",0,IFERROR(VLOOKUP(NB39&amp;NB40&amp;NB41&amp;NB42&amp;NB43&amp;NB44,General!I:J,2,FALSE),0))</f>
        <v>1</v>
      </c>
      <c r="XB44" s="111">
        <f>IF(NE44="",0,IFERROR(VLOOKUP(NE39&amp;NE40&amp;NE41&amp;NE42&amp;NE43&amp;NE44,General!I:J,2,FALSE),0))</f>
        <v>-1</v>
      </c>
      <c r="XC44" s="111">
        <f>IF(NH44="",0,IFERROR(VLOOKUP(NH39&amp;NH40&amp;NH41&amp;NH42&amp;NH43&amp;NH44,General!I:J,2,FALSE),0))</f>
        <v>1</v>
      </c>
      <c r="XD44" s="111">
        <f>IF(NK44="",0,IFERROR(VLOOKUP(NK39&amp;NK40&amp;NK41&amp;NK42&amp;NK43&amp;NK44,General!I:J,2,FALSE),0))</f>
        <v>1</v>
      </c>
      <c r="XE44" s="109">
        <f>IF(NN44="",0,IFERROR(VLOOKUP(NN39&amp;NN40&amp;NN41&amp;NN42&amp;NN43&amp;NN44,General!I:J,2,FALSE),0))</f>
        <v>-1</v>
      </c>
      <c r="XF44" s="155">
        <f>IF(EB44="",0,IFERROR(VLOOKUP(EB39&amp;EB40&amp;EB41&amp;EB42&amp;EB43&amp;EB44,General!I:J,2,FALSE),0))</f>
        <v>1</v>
      </c>
      <c r="XG44" s="109">
        <v>0</v>
      </c>
      <c r="XH44" s="114" t="str">
        <f t="shared" si="887"/>
        <v/>
      </c>
      <c r="XI44" s="114" t="str">
        <f t="shared" ca="1" si="866"/>
        <v>N</v>
      </c>
      <c r="XJ44" s="114" t="str">
        <f t="shared" ca="1" si="867"/>
        <v>N</v>
      </c>
      <c r="XK44" s="114" t="str">
        <f t="shared" si="868"/>
        <v>N</v>
      </c>
      <c r="XL44" s="114" t="str">
        <f t="shared" si="869"/>
        <v/>
      </c>
      <c r="XM44" s="150" t="str">
        <f t="shared" si="870"/>
        <v/>
      </c>
      <c r="XN44" s="114" t="str">
        <f t="shared" si="871"/>
        <v/>
      </c>
      <c r="XO44" s="114" t="str">
        <f t="shared" si="872"/>
        <v/>
      </c>
      <c r="XP44" s="114" t="str">
        <f t="shared" si="873"/>
        <v/>
      </c>
      <c r="XQ44" s="114" t="str">
        <f t="shared" si="874"/>
        <v/>
      </c>
      <c r="XR44" s="114" t="str">
        <f t="shared" si="875"/>
        <v/>
      </c>
      <c r="XS44" s="114">
        <f t="shared" si="557"/>
        <v>3</v>
      </c>
      <c r="XT44" s="114" t="str">
        <f t="shared" si="558"/>
        <v/>
      </c>
      <c r="XU44" s="114" t="str">
        <f t="shared" si="540"/>
        <v>00012</v>
      </c>
      <c r="XV44" s="114" t="str">
        <f t="shared" si="540"/>
        <v>34500</v>
      </c>
      <c r="XW44" s="114" t="str">
        <f t="shared" si="487"/>
        <v>000012</v>
      </c>
      <c r="XX44" s="114" t="str">
        <f t="shared" si="487"/>
        <v>234500</v>
      </c>
      <c r="XY44" s="114" t="str">
        <f t="shared" si="488"/>
        <v>B</v>
      </c>
      <c r="XZ44" s="114" t="str">
        <f t="shared" si="489"/>
        <v>P</v>
      </c>
      <c r="YA44" s="114" t="str">
        <f t="shared" ca="1" si="876"/>
        <v>BW</v>
      </c>
      <c r="YB44" s="114" t="str">
        <f t="shared" ca="1" si="354"/>
        <v/>
      </c>
      <c r="YC44" s="114" t="str">
        <f t="shared" ca="1" si="877"/>
        <v>4</v>
      </c>
      <c r="YD44" s="114" t="str">
        <f t="shared" ca="1" si="356"/>
        <v/>
      </c>
      <c r="YE44" s="114" t="str">
        <f t="shared" si="878"/>
        <v>0</v>
      </c>
      <c r="YF44" s="114" t="str">
        <f t="shared" si="358"/>
        <v/>
      </c>
      <c r="YG44" s="114" t="str">
        <f t="shared" ca="1" si="490"/>
        <v/>
      </c>
      <c r="YH44" s="114" t="str">
        <f t="shared" ca="1" si="491"/>
        <v/>
      </c>
      <c r="YI44" s="114" t="str">
        <f t="shared" si="492"/>
        <v/>
      </c>
      <c r="YJ44" s="114" t="str">
        <f t="shared" si="879"/>
        <v/>
      </c>
      <c r="YK44" s="114"/>
      <c r="YL44" s="114">
        <v>0</v>
      </c>
      <c r="YM44" s="114">
        <v>0</v>
      </c>
      <c r="YN44" s="114">
        <v>0</v>
      </c>
      <c r="YO44" s="114">
        <v>0</v>
      </c>
      <c r="YP44" s="114">
        <v>1</v>
      </c>
      <c r="YQ44" s="98"/>
      <c r="YR44" s="114">
        <v>0</v>
      </c>
      <c r="YS44" s="114">
        <v>0</v>
      </c>
      <c r="YU44" s="151">
        <f>LARGE(NS44:RN44,1)</f>
        <v>10</v>
      </c>
      <c r="YV44" s="1">
        <f>LARGE(NS44:RN44,2)</f>
        <v>10</v>
      </c>
      <c r="YW44" s="1">
        <f>LARGE(NS44:RN44,3)</f>
        <v>10</v>
      </c>
      <c r="YX44" s="1">
        <f>LARGE(NS44:RN44,4)</f>
        <v>10</v>
      </c>
      <c r="YY44" s="1">
        <f>LARGE(NS44:RN44,5)</f>
        <v>10</v>
      </c>
      <c r="YZ44" s="1" t="str">
        <f>IF(M43="","",INDEX($NS$4:$RN$4,MATCH(YU43,$NS43:$RN43,0)))</f>
        <v>DR</v>
      </c>
      <c r="ZA44" s="1" t="str">
        <f>IF(M43="","",INDEX($NS$4:$RN$4,MATCH(YV43,$NS43:$RN43,0)))</f>
        <v>DR</v>
      </c>
      <c r="ZB44" s="1" t="str">
        <f>IF(M43="","",INDEX($NS$4:$RN$4,MATCH(YW43,$NS43:$RN43,0)))</f>
        <v>DR</v>
      </c>
      <c r="ZC44" s="1" t="str">
        <f>IF(M43="","",INDEX($NS$4:$RN$4,MATCH(YX43,$NS43:$RN43,0)))</f>
        <v>DR</v>
      </c>
      <c r="ZD44" s="1" t="str">
        <f>IF(M43="","",INDEX($NS$4:$RN$4,MATCH(YY43,$NS43:$RN43,0)))</f>
        <v>DR</v>
      </c>
      <c r="ZE44" s="1" t="str" cm="1">
        <f t="array" aca="1" ref="ZE44" ca="1">IF(INDIRECT(VLOOKUP(ZE43,General!AC:AE,3,FALSE)&amp;RO43)&gt;=9,ZE43,YZ44)</f>
        <v>GF</v>
      </c>
      <c r="ZF44" s="1" t="str" cm="1">
        <f t="array" aca="1" ref="ZF44" ca="1">IF(AND(INDIRECT(VLOOKUP(ZF43,General!AC:AE,3,FALSE)&amp;RO43)&gt;1,ZF43&lt;&gt;ZE44),ZF43,IF(YZ44&lt;&gt;ZE44,YZ44,IF(AND(YZ44=ZA44,YZ44=ZB44),ZC44,IF(YZ44=ZA44,ZB44,ZA44))))</f>
        <v>DX</v>
      </c>
      <c r="ZG44" s="1" t="str">
        <f t="shared" ref="ZG44:ZG75" si="890">IF(M39="","",IF(CS43&gt;=1,"CQ","CT"))</f>
        <v>CT</v>
      </c>
      <c r="ZH44" s="1" t="str" cm="1">
        <f t="array" aca="1" ref="ZH44" ca="1">INDIRECT(ZE44&amp;RO44)</f>
        <v>P</v>
      </c>
      <c r="ZI44" s="1" t="str" cm="1">
        <f t="array" aca="1" ref="ZI44" ca="1">INDIRECT(ZF44&amp;RO44)</f>
        <v>P</v>
      </c>
      <c r="ZJ44" s="1" t="str" cm="1">
        <f t="array" aca="1" ref="ZJ44" ca="1">INDIRECT(ZG44&amp;RO44)</f>
        <v>B</v>
      </c>
      <c r="ZK44" s="1" t="str">
        <f ca="1">VLOOKUP(ZE44,General!AF:AG,2,FALSE)</f>
        <v>S37</v>
      </c>
      <c r="ZL44" s="1" t="str">
        <f ca="1">VLOOKUP(ZF44,General!AF:AG,2,FALSE)</f>
        <v xml:space="preserve">L5O </v>
      </c>
      <c r="ZM44" s="1" t="str">
        <f>VLOOKUP(ZG44,General!AF:AG,2,FALSE)</f>
        <v>T</v>
      </c>
      <c r="ZN44" s="1" t="str">
        <f t="shared" ca="1" si="504"/>
        <v>Y</v>
      </c>
      <c r="ZO44" s="1" t="str">
        <f t="shared" ca="1" si="505"/>
        <v>Y</v>
      </c>
      <c r="ZP44" s="1" t="str">
        <f t="shared" si="506"/>
        <v>N</v>
      </c>
      <c r="ZR44" s="1">
        <f t="shared" si="555"/>
        <v>1</v>
      </c>
    </row>
    <row r="45" spans="1:694" ht="15.75" thickBot="1">
      <c r="A45" s="1">
        <v>31</v>
      </c>
      <c r="B45" s="11" t="str">
        <f t="shared" ca="1" si="509"/>
        <v>P4</v>
      </c>
      <c r="C45" s="53" t="str">
        <f t="shared" ca="1" si="510"/>
        <v/>
      </c>
      <c r="D45" s="12" t="str">
        <f t="shared" ca="1" si="511"/>
        <v>L4</v>
      </c>
      <c r="E45" s="23" t="str">
        <f t="shared" ca="1" si="511"/>
        <v/>
      </c>
      <c r="F45" s="13" t="str">
        <f t="shared" ca="1" si="512"/>
        <v>W</v>
      </c>
      <c r="H45" s="56" t="str">
        <f t="shared" ca="1" si="549"/>
        <v/>
      </c>
      <c r="I45" s="12" t="str">
        <f t="shared" ca="1" si="550"/>
        <v>L4</v>
      </c>
      <c r="J45" s="23" t="str">
        <f t="shared" ca="1" si="550"/>
        <v/>
      </c>
      <c r="K45" s="13" t="str">
        <f t="shared" ca="1" si="551"/>
        <v>W</v>
      </c>
      <c r="L45" s="32"/>
      <c r="M45" s="68" t="s">
        <v>5</v>
      </c>
      <c r="O45" s="11">
        <v>0</v>
      </c>
      <c r="P45" s="12">
        <v>0</v>
      </c>
      <c r="Q45" s="23">
        <v>0</v>
      </c>
      <c r="R45" s="48">
        <v>0</v>
      </c>
      <c r="S45" s="48">
        <f t="shared" ca="1" si="513"/>
        <v>5</v>
      </c>
      <c r="T45" s="59">
        <f t="shared" ca="1" si="514"/>
        <v>5</v>
      </c>
      <c r="U45" s="48">
        <f ca="1">IF(M45="","",IF(B45="NB",U44,IF(T45="",SUM($T$5:$T45)+S45,SUM($T$5:$T45))))</f>
        <v>69</v>
      </c>
      <c r="V45" s="60" t="str">
        <f t="shared" ca="1" si="0"/>
        <v/>
      </c>
      <c r="W45" s="35">
        <f t="shared" ca="1" si="515"/>
        <v>4</v>
      </c>
      <c r="X45" s="37" t="str">
        <f t="shared" ca="1" si="516"/>
        <v>W</v>
      </c>
      <c r="Y45" s="9" t="str">
        <f t="shared" ca="1" si="16"/>
        <v>D</v>
      </c>
      <c r="Z45" s="4" t="str">
        <f t="shared" ca="1" si="17"/>
        <v>C</v>
      </c>
      <c r="AA45" s="4" t="str">
        <f t="shared" si="18"/>
        <v>C</v>
      </c>
      <c r="AB45" s="4" t="str">
        <f t="shared" ca="1" si="494"/>
        <v>W</v>
      </c>
      <c r="AC45" s="4" t="str">
        <f t="shared" ca="1" si="495"/>
        <v>W</v>
      </c>
      <c r="AD45" s="4">
        <f t="shared" si="496"/>
        <v>0</v>
      </c>
      <c r="AE45" s="1" t="str">
        <f t="shared" ca="1" si="563"/>
        <v>L4</v>
      </c>
      <c r="AF45" s="1" t="str">
        <f t="shared" ca="1" si="564"/>
        <v/>
      </c>
      <c r="AG45" s="1" t="str">
        <f t="shared" ca="1" si="888"/>
        <v>L4</v>
      </c>
      <c r="AH45" s="1" t="str">
        <f t="shared" ca="1" si="565"/>
        <v/>
      </c>
      <c r="AI45" s="1" t="str">
        <f t="shared" ca="1" si="566"/>
        <v/>
      </c>
      <c r="AJ45" s="1" t="str">
        <f t="shared" ca="1" si="567"/>
        <v/>
      </c>
      <c r="AK45" s="1">
        <f t="shared" ca="1" si="360"/>
        <v>4</v>
      </c>
      <c r="AL45" s="1">
        <f t="shared" ca="1" si="361"/>
        <v>0</v>
      </c>
      <c r="AM45" s="1">
        <f t="shared" ca="1" si="9"/>
        <v>10</v>
      </c>
      <c r="AN45" s="1">
        <f t="shared" ca="1" si="30"/>
        <v>1</v>
      </c>
      <c r="AO45" s="1" t="str">
        <f t="shared" ca="1" si="526"/>
        <v>C</v>
      </c>
      <c r="AP45" s="1" t="str">
        <f t="shared" ca="1" si="31"/>
        <v>Y</v>
      </c>
      <c r="AQ45" s="1" t="str">
        <f t="shared" ca="1" si="32"/>
        <v>Y</v>
      </c>
      <c r="AR45" s="1" t="str">
        <f t="shared" si="33"/>
        <v>N</v>
      </c>
      <c r="AS45" s="1">
        <f t="shared" ca="1" si="34"/>
        <v>2</v>
      </c>
      <c r="AT45" s="14" t="str">
        <f t="shared" ca="1" si="362"/>
        <v>Y</v>
      </c>
      <c r="AU45" s="1" t="str">
        <f t="shared" ca="1" si="35"/>
        <v>Y</v>
      </c>
      <c r="AV45" s="1" t="str">
        <f t="shared" ca="1" si="36"/>
        <v>N</v>
      </c>
      <c r="AW45" s="1" t="str">
        <f t="shared" ca="1" si="37"/>
        <v>N</v>
      </c>
      <c r="AX45" s="1" t="str">
        <f t="shared" si="38"/>
        <v/>
      </c>
      <c r="AY45" s="1" t="str">
        <f t="shared" ca="1" si="39"/>
        <v/>
      </c>
      <c r="AZ45" s="1">
        <f t="shared" si="10"/>
        <v>4</v>
      </c>
      <c r="BA45" s="1" t="str">
        <f t="shared" si="11"/>
        <v/>
      </c>
      <c r="BB45" s="1" t="str">
        <f t="shared" si="538"/>
        <v>00123</v>
      </c>
      <c r="BC45" s="1" t="str">
        <f t="shared" si="538"/>
        <v>45000</v>
      </c>
      <c r="BD45" s="1" t="str">
        <f t="shared" si="363"/>
        <v>000123</v>
      </c>
      <c r="BE45" s="1" t="str">
        <f t="shared" si="363"/>
        <v>345000</v>
      </c>
      <c r="BF45" s="1" t="str">
        <f t="shared" si="364"/>
        <v>P</v>
      </c>
      <c r="BG45" s="1" t="str">
        <f t="shared" ca="1" si="41"/>
        <v>BW</v>
      </c>
      <c r="BH45" s="1" t="str">
        <f t="shared" ca="1" si="365"/>
        <v>L4</v>
      </c>
      <c r="BI45" s="1" t="str">
        <f t="shared" ca="1" si="42"/>
        <v>BW</v>
      </c>
      <c r="BJ45" s="1" t="str">
        <f t="shared" ca="1" si="366"/>
        <v>L4</v>
      </c>
      <c r="BK45" s="1" t="str">
        <f t="shared" ca="1" si="43"/>
        <v>B0</v>
      </c>
      <c r="BL45" s="1" t="str">
        <f t="shared" ca="1" si="367"/>
        <v/>
      </c>
      <c r="BM45" s="1" t="str">
        <f t="shared" ca="1" si="368"/>
        <v>4</v>
      </c>
      <c r="BN45" s="1" t="str">
        <f t="shared" ca="1" si="369"/>
        <v>4</v>
      </c>
      <c r="BO45" s="1" t="str">
        <f t="shared" ca="1" si="370"/>
        <v/>
      </c>
      <c r="BR45" s="1">
        <f>General!A43</f>
        <v>0</v>
      </c>
      <c r="BS45" s="1">
        <f>General!B43</f>
        <v>0</v>
      </c>
      <c r="BT45" s="1">
        <f>General!C43</f>
        <v>0</v>
      </c>
      <c r="BU45" s="1">
        <f>General!D43</f>
        <v>0</v>
      </c>
      <c r="BW45" s="1" t="str">
        <f>General!F43</f>
        <v>LWWLL</v>
      </c>
      <c r="BX45" s="1">
        <f>General!G43</f>
        <v>-1</v>
      </c>
      <c r="BZ45" s="1">
        <f t="shared" si="2"/>
        <v>1</v>
      </c>
      <c r="CA45" s="1" t="str">
        <f t="shared" ref="CA45" si="891">CK45</f>
        <v>B</v>
      </c>
      <c r="CB45" s="98" t="str">
        <f t="shared" si="569"/>
        <v>P</v>
      </c>
      <c r="CC45" s="99" t="str">
        <f t="shared" si="570"/>
        <v>Y</v>
      </c>
      <c r="CD45" s="97">
        <f t="shared" si="571"/>
        <v>-4</v>
      </c>
      <c r="CE45" s="98" t="str">
        <f t="shared" si="572"/>
        <v>B</v>
      </c>
      <c r="CF45" s="99" t="str">
        <f t="shared" si="573"/>
        <v>N</v>
      </c>
      <c r="CG45" s="97">
        <f t="shared" si="574"/>
        <v>4</v>
      </c>
      <c r="CH45" s="98" t="str">
        <f t="shared" si="575"/>
        <v>P</v>
      </c>
      <c r="CI45" s="99" t="str">
        <f t="shared" si="576"/>
        <v>Y</v>
      </c>
      <c r="CJ45" s="97">
        <f t="shared" si="577"/>
        <v>6</v>
      </c>
      <c r="CK45" s="98" t="str">
        <f t="shared" si="578"/>
        <v>B</v>
      </c>
      <c r="CL45" s="99" t="str">
        <f t="shared" si="579"/>
        <v>N</v>
      </c>
      <c r="CM45" s="97">
        <f t="shared" si="580"/>
        <v>-6</v>
      </c>
      <c r="CN45" s="98" t="str">
        <f t="shared" si="881"/>
        <v>P</v>
      </c>
      <c r="CO45" s="99" t="str">
        <f t="shared" si="581"/>
        <v>Y</v>
      </c>
      <c r="CP45" s="97">
        <f t="shared" si="582"/>
        <v>-6</v>
      </c>
      <c r="CQ45" s="98" t="str">
        <f t="shared" si="583"/>
        <v>P</v>
      </c>
      <c r="CR45" s="99" t="str">
        <f t="shared" si="584"/>
        <v>Y</v>
      </c>
      <c r="CS45" s="97">
        <f t="shared" si="585"/>
        <v>2</v>
      </c>
      <c r="CT45" s="98" t="str">
        <f t="shared" si="586"/>
        <v>B</v>
      </c>
      <c r="CU45" s="99" t="str">
        <f t="shared" si="587"/>
        <v>N</v>
      </c>
      <c r="CV45" s="97">
        <f t="shared" si="588"/>
        <v>-2</v>
      </c>
      <c r="CW45" s="98" t="str">
        <f t="shared" si="589"/>
        <v>B</v>
      </c>
      <c r="CX45" s="99" t="str">
        <f t="shared" si="590"/>
        <v>N</v>
      </c>
      <c r="CY45" s="100">
        <f t="shared" si="591"/>
        <v>6</v>
      </c>
      <c r="CZ45" s="98" t="str">
        <f t="shared" si="592"/>
        <v>P</v>
      </c>
      <c r="DA45" s="99" t="str">
        <f t="shared" si="593"/>
        <v>Y</v>
      </c>
      <c r="DB45" s="97">
        <f t="shared" si="594"/>
        <v>0</v>
      </c>
      <c r="DC45" s="98" t="str">
        <f t="shared" si="595"/>
        <v>P</v>
      </c>
      <c r="DD45" s="99" t="str">
        <f t="shared" si="596"/>
        <v>Y</v>
      </c>
      <c r="DE45" s="97">
        <f t="shared" si="597"/>
        <v>10</v>
      </c>
      <c r="DF45" s="98" t="str">
        <f t="shared" si="598"/>
        <v>B</v>
      </c>
      <c r="DG45" s="99" t="str">
        <f t="shared" si="599"/>
        <v>N</v>
      </c>
      <c r="DH45" s="97">
        <f t="shared" si="600"/>
        <v>-10</v>
      </c>
      <c r="DI45" s="98" t="str">
        <f t="shared" si="601"/>
        <v>P</v>
      </c>
      <c r="DJ45" s="99" t="str">
        <f t="shared" si="602"/>
        <v>Y</v>
      </c>
      <c r="DK45" s="97">
        <f t="shared" si="603"/>
        <v>0</v>
      </c>
      <c r="DL45" s="98" t="str">
        <f t="shared" si="604"/>
        <v>B</v>
      </c>
      <c r="DM45" s="99" t="str">
        <f t="shared" si="605"/>
        <v>N</v>
      </c>
      <c r="DN45" s="97">
        <f t="shared" si="606"/>
        <v>0</v>
      </c>
      <c r="DO45" s="98" t="str">
        <f t="shared" si="607"/>
        <v>B</v>
      </c>
      <c r="DP45" s="99" t="str">
        <f t="shared" si="608"/>
        <v>N</v>
      </c>
      <c r="DQ45" s="97">
        <f t="shared" si="609"/>
        <v>-10</v>
      </c>
      <c r="DR45" s="98" t="str">
        <f t="shared" si="610"/>
        <v>P</v>
      </c>
      <c r="DS45" s="99" t="str">
        <f t="shared" si="611"/>
        <v>Y</v>
      </c>
      <c r="DT45" s="97">
        <f t="shared" si="612"/>
        <v>10</v>
      </c>
      <c r="DU45" s="98" t="str">
        <f t="shared" si="613"/>
        <v>B</v>
      </c>
      <c r="DV45" s="99" t="str">
        <f t="shared" si="614"/>
        <v>N</v>
      </c>
      <c r="DW45" s="97">
        <f t="shared" si="615"/>
        <v>-10</v>
      </c>
      <c r="DX45" s="98" t="str">
        <f t="shared" si="616"/>
        <v>P</v>
      </c>
      <c r="DY45" s="99" t="str">
        <f t="shared" si="617"/>
        <v>Y</v>
      </c>
      <c r="DZ45" s="97">
        <f t="shared" si="618"/>
        <v>10</v>
      </c>
      <c r="EA45" s="110" t="str">
        <f t="shared" si="94"/>
        <v>B</v>
      </c>
      <c r="EB45" s="99" t="str">
        <f t="shared" si="619"/>
        <v>N</v>
      </c>
      <c r="EC45" s="97">
        <f t="shared" si="620"/>
        <v>0</v>
      </c>
      <c r="ED45" s="98" t="str">
        <f t="shared" si="621"/>
        <v>P</v>
      </c>
      <c r="EE45" s="99" t="str">
        <f t="shared" si="622"/>
        <v>Y</v>
      </c>
      <c r="EF45" s="97">
        <f t="shared" si="623"/>
        <v>10</v>
      </c>
      <c r="EG45" s="98" t="str">
        <f t="shared" si="624"/>
        <v>B</v>
      </c>
      <c r="EH45" s="99" t="str">
        <f t="shared" si="625"/>
        <v>N</v>
      </c>
      <c r="EI45" s="97">
        <f t="shared" si="626"/>
        <v>2</v>
      </c>
      <c r="EJ45" s="96" t="str">
        <f t="shared" si="627"/>
        <v>P</v>
      </c>
      <c r="EK45" s="99" t="str">
        <f t="shared" si="628"/>
        <v>Y</v>
      </c>
      <c r="EL45" s="97">
        <f t="shared" si="629"/>
        <v>-2</v>
      </c>
      <c r="EM45" s="98" t="str">
        <f t="shared" si="630"/>
        <v>B</v>
      </c>
      <c r="EN45" s="99" t="str">
        <f t="shared" si="631"/>
        <v>N</v>
      </c>
      <c r="EO45" s="97">
        <f t="shared" si="632"/>
        <v>2</v>
      </c>
      <c r="EP45" s="98" t="str">
        <f t="shared" si="882"/>
        <v>P</v>
      </c>
      <c r="EQ45" s="99" t="str">
        <f t="shared" si="633"/>
        <v>Y</v>
      </c>
      <c r="ER45" s="97">
        <f t="shared" si="634"/>
        <v>-6</v>
      </c>
      <c r="ES45" s="98" t="str">
        <f t="shared" si="635"/>
        <v>P</v>
      </c>
      <c r="ET45" s="99" t="str">
        <f t="shared" si="636"/>
        <v>Y</v>
      </c>
      <c r="EU45" s="97">
        <f t="shared" si="637"/>
        <v>2</v>
      </c>
      <c r="EV45" s="98" t="str">
        <f t="shared" si="638"/>
        <v>B</v>
      </c>
      <c r="EW45" s="99" t="str">
        <f t="shared" si="639"/>
        <v>N</v>
      </c>
      <c r="EX45" s="97">
        <f t="shared" si="640"/>
        <v>-2</v>
      </c>
      <c r="EY45" s="98" t="str">
        <f t="shared" si="641"/>
        <v>B</v>
      </c>
      <c r="EZ45" s="99" t="str">
        <f t="shared" si="642"/>
        <v>N</v>
      </c>
      <c r="FA45" s="100">
        <f t="shared" si="643"/>
        <v>6</v>
      </c>
      <c r="FB45" s="98" t="str">
        <f t="shared" si="644"/>
        <v>B</v>
      </c>
      <c r="FC45" s="99" t="str">
        <f t="shared" si="645"/>
        <v>N</v>
      </c>
      <c r="FD45" s="97">
        <f t="shared" si="646"/>
        <v>2</v>
      </c>
      <c r="FE45" s="98" t="str">
        <f t="shared" si="647"/>
        <v>P</v>
      </c>
      <c r="FF45" s="99" t="str">
        <f t="shared" si="648"/>
        <v>Y</v>
      </c>
      <c r="FG45" s="97">
        <f t="shared" si="649"/>
        <v>10</v>
      </c>
      <c r="FH45" s="98" t="str">
        <f t="shared" si="650"/>
        <v>B</v>
      </c>
      <c r="FI45" s="99" t="str">
        <f t="shared" si="651"/>
        <v>N</v>
      </c>
      <c r="FJ45" s="97">
        <f t="shared" si="652"/>
        <v>-10</v>
      </c>
      <c r="FK45" s="98" t="str">
        <f t="shared" si="653"/>
        <v>P</v>
      </c>
      <c r="FL45" s="99" t="str">
        <f t="shared" si="654"/>
        <v>Y</v>
      </c>
      <c r="FM45" s="97">
        <f t="shared" si="655"/>
        <v>0</v>
      </c>
      <c r="FN45" s="98" t="str">
        <f t="shared" si="656"/>
        <v>B</v>
      </c>
      <c r="FO45" s="99" t="str">
        <f t="shared" si="657"/>
        <v>N</v>
      </c>
      <c r="FP45" s="97">
        <f t="shared" si="658"/>
        <v>0</v>
      </c>
      <c r="FQ45" s="98" t="str">
        <f t="shared" si="659"/>
        <v>B</v>
      </c>
      <c r="FR45" s="99" t="str">
        <f t="shared" si="660"/>
        <v>N</v>
      </c>
      <c r="FS45" s="97">
        <f t="shared" si="661"/>
        <v>-10</v>
      </c>
      <c r="FT45" s="98" t="str">
        <f t="shared" si="662"/>
        <v>P</v>
      </c>
      <c r="FU45" s="99" t="str">
        <f t="shared" si="663"/>
        <v>Y</v>
      </c>
      <c r="FV45" s="97">
        <f t="shared" si="664"/>
        <v>10</v>
      </c>
      <c r="FW45" s="98" t="str">
        <f t="shared" si="665"/>
        <v>B</v>
      </c>
      <c r="FX45" s="99" t="str">
        <f t="shared" si="666"/>
        <v>N</v>
      </c>
      <c r="FY45" s="97">
        <f t="shared" si="667"/>
        <v>-10</v>
      </c>
      <c r="FZ45" s="98" t="str">
        <f t="shared" si="668"/>
        <v>P</v>
      </c>
      <c r="GA45" s="99" t="str">
        <f t="shared" si="669"/>
        <v>Y</v>
      </c>
      <c r="GB45" s="97">
        <f t="shared" si="670"/>
        <v>10</v>
      </c>
      <c r="GC45" s="98" t="str">
        <f t="shared" si="671"/>
        <v>P</v>
      </c>
      <c r="GD45" s="99" t="str">
        <f t="shared" si="672"/>
        <v>Y</v>
      </c>
      <c r="GE45" s="97">
        <f t="shared" si="673"/>
        <v>-2</v>
      </c>
      <c r="GF45" s="98" t="str">
        <f t="shared" si="674"/>
        <v>P</v>
      </c>
      <c r="GG45" s="99" t="str">
        <f t="shared" si="675"/>
        <v>Y</v>
      </c>
      <c r="GH45" s="97">
        <f t="shared" si="676"/>
        <v>10</v>
      </c>
      <c r="GI45" s="98" t="str">
        <f t="shared" si="677"/>
        <v>B</v>
      </c>
      <c r="GJ45" s="99" t="str">
        <f t="shared" si="678"/>
        <v>N</v>
      </c>
      <c r="GK45" s="97">
        <f t="shared" si="679"/>
        <v>2</v>
      </c>
      <c r="GL45" s="98" t="str">
        <f t="shared" si="883"/>
        <v>P</v>
      </c>
      <c r="GM45" s="99" t="str">
        <f t="shared" si="680"/>
        <v>Y</v>
      </c>
      <c r="GN45" s="97">
        <f t="shared" si="681"/>
        <v>-6</v>
      </c>
      <c r="GO45" s="98" t="str">
        <f t="shared" si="682"/>
        <v>P</v>
      </c>
      <c r="GP45" s="99" t="str">
        <f t="shared" si="683"/>
        <v>Y</v>
      </c>
      <c r="GQ45" s="97">
        <f t="shared" si="684"/>
        <v>2</v>
      </c>
      <c r="GR45" s="98" t="str">
        <f t="shared" si="685"/>
        <v>B</v>
      </c>
      <c r="GS45" s="99" t="str">
        <f t="shared" si="686"/>
        <v>N</v>
      </c>
      <c r="GT45" s="97">
        <f t="shared" si="687"/>
        <v>-2</v>
      </c>
      <c r="GU45" s="98" t="str">
        <f t="shared" si="688"/>
        <v>B</v>
      </c>
      <c r="GV45" s="99" t="str">
        <f t="shared" si="689"/>
        <v>N</v>
      </c>
      <c r="GW45" s="100">
        <f t="shared" si="690"/>
        <v>6</v>
      </c>
      <c r="GX45" s="98" t="str">
        <f t="shared" si="691"/>
        <v>B</v>
      </c>
      <c r="GY45" s="99" t="str">
        <f t="shared" si="692"/>
        <v>N</v>
      </c>
      <c r="GZ45" s="97">
        <f t="shared" si="693"/>
        <v>2</v>
      </c>
      <c r="HA45" s="98" t="str">
        <f t="shared" si="694"/>
        <v>P</v>
      </c>
      <c r="HB45" s="99" t="str">
        <f t="shared" si="695"/>
        <v>Y</v>
      </c>
      <c r="HC45" s="97">
        <f t="shared" si="696"/>
        <v>10</v>
      </c>
      <c r="HD45" s="98" t="str">
        <f t="shared" si="697"/>
        <v>B</v>
      </c>
      <c r="HE45" s="99" t="str">
        <f t="shared" si="698"/>
        <v>N</v>
      </c>
      <c r="HF45" s="97">
        <f t="shared" si="699"/>
        <v>-10</v>
      </c>
      <c r="HG45" s="98" t="str">
        <f t="shared" si="700"/>
        <v>P</v>
      </c>
      <c r="HH45" s="99" t="str">
        <f t="shared" si="701"/>
        <v>Y</v>
      </c>
      <c r="HI45" s="97">
        <f t="shared" si="702"/>
        <v>0</v>
      </c>
      <c r="HJ45" s="98" t="str">
        <f t="shared" si="703"/>
        <v>B</v>
      </c>
      <c r="HK45" s="99" t="str">
        <f t="shared" si="704"/>
        <v>N</v>
      </c>
      <c r="HL45" s="97">
        <f t="shared" si="705"/>
        <v>0</v>
      </c>
      <c r="HM45" s="98" t="str">
        <f t="shared" si="706"/>
        <v>B</v>
      </c>
      <c r="HN45" s="99" t="str">
        <f t="shared" si="707"/>
        <v>N</v>
      </c>
      <c r="HO45" s="97">
        <f t="shared" si="708"/>
        <v>-10</v>
      </c>
      <c r="HP45" s="98" t="str">
        <f t="shared" si="709"/>
        <v>P</v>
      </c>
      <c r="HQ45" s="99" t="str">
        <f t="shared" si="710"/>
        <v>Y</v>
      </c>
      <c r="HR45" s="97">
        <f t="shared" si="711"/>
        <v>10</v>
      </c>
      <c r="HS45" s="98" t="str">
        <f t="shared" si="712"/>
        <v>B</v>
      </c>
      <c r="HT45" s="99" t="str">
        <f t="shared" si="713"/>
        <v>N</v>
      </c>
      <c r="HU45" s="97">
        <f t="shared" si="714"/>
        <v>-10</v>
      </c>
      <c r="HV45" s="98" t="str">
        <f t="shared" si="715"/>
        <v>P</v>
      </c>
      <c r="HW45" s="99" t="str">
        <f t="shared" si="716"/>
        <v>Y</v>
      </c>
      <c r="HX45" s="97">
        <f t="shared" si="717"/>
        <v>10</v>
      </c>
      <c r="HY45" s="98" t="str">
        <f t="shared" si="718"/>
        <v>P</v>
      </c>
      <c r="HZ45" s="99" t="str">
        <f t="shared" si="719"/>
        <v>Y</v>
      </c>
      <c r="IA45" s="97">
        <f t="shared" si="720"/>
        <v>-2</v>
      </c>
      <c r="IB45" s="98" t="str">
        <f t="shared" si="721"/>
        <v>P</v>
      </c>
      <c r="IC45" s="99" t="str">
        <f t="shared" si="722"/>
        <v>Y</v>
      </c>
      <c r="ID45" s="97">
        <f t="shared" si="723"/>
        <v>10</v>
      </c>
      <c r="IE45" s="98" t="str">
        <f t="shared" si="724"/>
        <v>B</v>
      </c>
      <c r="IF45" s="99" t="str">
        <f t="shared" si="725"/>
        <v>N</v>
      </c>
      <c r="IG45" s="97">
        <f t="shared" si="726"/>
        <v>-10</v>
      </c>
      <c r="IH45" s="98" t="str">
        <f t="shared" si="727"/>
        <v>B</v>
      </c>
      <c r="II45" s="99" t="str">
        <f t="shared" si="728"/>
        <v>N</v>
      </c>
      <c r="IJ45" s="97">
        <f t="shared" si="729"/>
        <v>2</v>
      </c>
      <c r="IK45" s="98" t="str">
        <f t="shared" si="730"/>
        <v>B</v>
      </c>
      <c r="IL45" s="99" t="str">
        <f t="shared" si="731"/>
        <v>N</v>
      </c>
      <c r="IM45" s="97">
        <f t="shared" si="732"/>
        <v>2</v>
      </c>
      <c r="IN45" s="98" t="str">
        <f t="shared" si="884"/>
        <v>P</v>
      </c>
      <c r="IO45" s="99" t="str">
        <f t="shared" si="733"/>
        <v>Y</v>
      </c>
      <c r="IP45" s="97">
        <f t="shared" si="734"/>
        <v>-6</v>
      </c>
      <c r="IQ45" s="98" t="str">
        <f t="shared" si="735"/>
        <v>P</v>
      </c>
      <c r="IR45" s="99" t="str">
        <f t="shared" si="736"/>
        <v>Y</v>
      </c>
      <c r="IS45" s="97">
        <f t="shared" si="737"/>
        <v>2</v>
      </c>
      <c r="IT45" s="98" t="str">
        <f t="shared" si="738"/>
        <v>B</v>
      </c>
      <c r="IU45" s="99" t="str">
        <f t="shared" si="739"/>
        <v>N</v>
      </c>
      <c r="IV45" s="97">
        <f t="shared" si="740"/>
        <v>-2</v>
      </c>
      <c r="IW45" s="98" t="str">
        <f t="shared" si="741"/>
        <v>B</v>
      </c>
      <c r="IX45" s="99" t="str">
        <f t="shared" si="742"/>
        <v>N</v>
      </c>
      <c r="IY45" s="97">
        <f t="shared" si="743"/>
        <v>6</v>
      </c>
      <c r="IZ45" s="98" t="str">
        <f t="shared" si="744"/>
        <v>B</v>
      </c>
      <c r="JA45" s="99" t="str">
        <f t="shared" si="745"/>
        <v>N</v>
      </c>
      <c r="JB45" s="97">
        <f t="shared" si="746"/>
        <v>2</v>
      </c>
      <c r="JC45" s="98" t="str">
        <f t="shared" si="747"/>
        <v>P</v>
      </c>
      <c r="JD45" s="99" t="str">
        <f t="shared" si="748"/>
        <v>Y</v>
      </c>
      <c r="JE45" s="97">
        <f t="shared" si="749"/>
        <v>10</v>
      </c>
      <c r="JF45" s="98" t="str">
        <f t="shared" si="750"/>
        <v>B</v>
      </c>
      <c r="JG45" s="99" t="str">
        <f t="shared" si="751"/>
        <v>N</v>
      </c>
      <c r="JH45" s="97">
        <f t="shared" si="752"/>
        <v>-10</v>
      </c>
      <c r="JI45" s="98" t="str">
        <f t="shared" si="753"/>
        <v>P</v>
      </c>
      <c r="JJ45" s="99" t="str">
        <f t="shared" si="754"/>
        <v>Y</v>
      </c>
      <c r="JK45" s="97">
        <f t="shared" si="755"/>
        <v>0</v>
      </c>
      <c r="JL45" s="98" t="str">
        <f t="shared" si="756"/>
        <v>B</v>
      </c>
      <c r="JM45" s="99" t="str">
        <f t="shared" si="757"/>
        <v>N</v>
      </c>
      <c r="JN45" s="97">
        <f t="shared" si="758"/>
        <v>0</v>
      </c>
      <c r="JO45" s="98" t="str">
        <f t="shared" si="759"/>
        <v>B</v>
      </c>
      <c r="JP45" s="99" t="str">
        <f t="shared" si="760"/>
        <v>N</v>
      </c>
      <c r="JQ45" s="97">
        <f t="shared" si="761"/>
        <v>-10</v>
      </c>
      <c r="JR45" s="98" t="str">
        <f t="shared" si="762"/>
        <v>P</v>
      </c>
      <c r="JS45" s="99" t="str">
        <f t="shared" si="763"/>
        <v>Y</v>
      </c>
      <c r="JT45" s="97">
        <f t="shared" si="764"/>
        <v>10</v>
      </c>
      <c r="JU45" s="98" t="str">
        <f t="shared" si="765"/>
        <v>B</v>
      </c>
      <c r="JV45" s="99" t="str">
        <f t="shared" si="766"/>
        <v>N</v>
      </c>
      <c r="JW45" s="97">
        <f t="shared" si="767"/>
        <v>-10</v>
      </c>
      <c r="JX45" s="98" t="str">
        <f t="shared" si="768"/>
        <v>P</v>
      </c>
      <c r="JY45" s="99" t="str">
        <f t="shared" si="769"/>
        <v>Y</v>
      </c>
      <c r="JZ45" s="97">
        <f t="shared" si="770"/>
        <v>10</v>
      </c>
      <c r="KA45" s="98" t="str">
        <f t="shared" si="771"/>
        <v>P</v>
      </c>
      <c r="KB45" s="99" t="str">
        <f t="shared" si="772"/>
        <v>Y</v>
      </c>
      <c r="KC45" s="97">
        <f t="shared" si="773"/>
        <v>-2</v>
      </c>
      <c r="KD45" s="98" t="str">
        <f t="shared" si="376"/>
        <v>P</v>
      </c>
      <c r="KE45" s="99" t="str">
        <f t="shared" si="774"/>
        <v>Y</v>
      </c>
      <c r="KF45" s="97">
        <f t="shared" si="775"/>
        <v>10</v>
      </c>
      <c r="KG45" s="98" t="str">
        <f t="shared" si="776"/>
        <v>B</v>
      </c>
      <c r="KH45" s="99" t="str">
        <f t="shared" si="777"/>
        <v>N</v>
      </c>
      <c r="KI45" s="97">
        <f t="shared" si="778"/>
        <v>2</v>
      </c>
      <c r="KJ45" s="98" t="s">
        <v>6</v>
      </c>
      <c r="KK45" s="99" t="str">
        <f t="shared" si="779"/>
        <v>N</v>
      </c>
      <c r="KL45" s="97">
        <f t="shared" si="780"/>
        <v>2</v>
      </c>
      <c r="KM45" s="98" t="str">
        <f t="shared" si="781"/>
        <v>B</v>
      </c>
      <c r="KN45" s="99" t="str">
        <f t="shared" si="782"/>
        <v>N</v>
      </c>
      <c r="KO45" s="97">
        <f t="shared" si="783"/>
        <v>2</v>
      </c>
      <c r="KP45" s="98" t="str">
        <f t="shared" si="885"/>
        <v>P</v>
      </c>
      <c r="KQ45" s="99" t="str">
        <f t="shared" si="784"/>
        <v>Y</v>
      </c>
      <c r="KR45" s="97">
        <f t="shared" si="785"/>
        <v>-6</v>
      </c>
      <c r="KS45" s="98" t="str">
        <f t="shared" si="786"/>
        <v>P</v>
      </c>
      <c r="KT45" s="99" t="str">
        <f t="shared" si="787"/>
        <v>Y</v>
      </c>
      <c r="KU45" s="97">
        <f t="shared" si="788"/>
        <v>2</v>
      </c>
      <c r="KV45" s="98" t="str">
        <f t="shared" si="789"/>
        <v>B</v>
      </c>
      <c r="KW45" s="99" t="str">
        <f t="shared" si="790"/>
        <v>N</v>
      </c>
      <c r="KX45" s="97">
        <f t="shared" si="791"/>
        <v>-2</v>
      </c>
      <c r="KY45" s="98" t="str">
        <f t="shared" si="792"/>
        <v>B</v>
      </c>
      <c r="KZ45" s="99" t="str">
        <f t="shared" si="793"/>
        <v>N</v>
      </c>
      <c r="LA45" s="97">
        <f t="shared" si="794"/>
        <v>6</v>
      </c>
      <c r="LB45" s="98" t="str">
        <f t="shared" si="795"/>
        <v>B</v>
      </c>
      <c r="LC45" s="99" t="str">
        <f t="shared" si="796"/>
        <v>N</v>
      </c>
      <c r="LD45" s="97">
        <f t="shared" si="797"/>
        <v>2</v>
      </c>
      <c r="LE45" s="98" t="str">
        <f t="shared" si="798"/>
        <v>B</v>
      </c>
      <c r="LF45" s="99" t="str">
        <f t="shared" si="799"/>
        <v>N</v>
      </c>
      <c r="LG45" s="97">
        <f t="shared" si="800"/>
        <v>-10</v>
      </c>
      <c r="LH45" s="98" t="str">
        <f t="shared" si="801"/>
        <v>B</v>
      </c>
      <c r="LI45" s="99" t="str">
        <f t="shared" si="802"/>
        <v>N</v>
      </c>
      <c r="LJ45" s="97">
        <f t="shared" si="803"/>
        <v>-10</v>
      </c>
      <c r="LK45" s="98" t="str">
        <f t="shared" si="279"/>
        <v>P</v>
      </c>
      <c r="LL45" s="99" t="str">
        <f t="shared" si="804"/>
        <v>Y</v>
      </c>
      <c r="LM45" s="97">
        <f t="shared" si="805"/>
        <v>-2</v>
      </c>
      <c r="LN45" s="98" t="str">
        <f t="shared" si="806"/>
        <v>B</v>
      </c>
      <c r="LO45" s="99" t="str">
        <f t="shared" si="807"/>
        <v>N</v>
      </c>
      <c r="LP45" s="97">
        <f t="shared" si="808"/>
        <v>0</v>
      </c>
      <c r="LQ45" s="98" t="str">
        <f t="shared" si="809"/>
        <v>B</v>
      </c>
      <c r="LR45" s="99" t="str">
        <f t="shared" si="810"/>
        <v>N</v>
      </c>
      <c r="LS45" s="97">
        <f t="shared" si="811"/>
        <v>-10</v>
      </c>
      <c r="LT45" s="98" t="str">
        <f t="shared" si="812"/>
        <v>P</v>
      </c>
      <c r="LU45" s="99" t="str">
        <f t="shared" si="813"/>
        <v>Y</v>
      </c>
      <c r="LV45" s="97">
        <f t="shared" si="814"/>
        <v>10</v>
      </c>
      <c r="LW45" s="98" t="str">
        <f t="shared" si="815"/>
        <v>P</v>
      </c>
      <c r="LX45" s="99" t="str">
        <f t="shared" si="816"/>
        <v>Y</v>
      </c>
      <c r="LY45" s="97">
        <f t="shared" si="817"/>
        <v>10</v>
      </c>
      <c r="LZ45" s="98" t="str">
        <f t="shared" si="818"/>
        <v>P</v>
      </c>
      <c r="MA45" s="99" t="str">
        <f t="shared" si="819"/>
        <v>Y</v>
      </c>
      <c r="MB45" s="97">
        <f t="shared" si="820"/>
        <v>10</v>
      </c>
      <c r="MC45" s="98" t="str">
        <f t="shared" si="821"/>
        <v>P</v>
      </c>
      <c r="MD45" s="99" t="str">
        <f t="shared" si="822"/>
        <v>Y</v>
      </c>
      <c r="ME45" s="97">
        <f t="shared" si="823"/>
        <v>-2</v>
      </c>
      <c r="MF45" s="98" t="str">
        <f t="shared" si="824"/>
        <v>P</v>
      </c>
      <c r="MG45" s="99" t="str">
        <f t="shared" si="825"/>
        <v>Y</v>
      </c>
      <c r="MH45" s="97">
        <f t="shared" si="826"/>
        <v>10</v>
      </c>
      <c r="MI45" s="98" t="str">
        <f t="shared" si="827"/>
        <v>B</v>
      </c>
      <c r="MJ45" s="99" t="str">
        <f t="shared" si="828"/>
        <v>N</v>
      </c>
      <c r="MK45" s="97">
        <f t="shared" si="829"/>
        <v>2</v>
      </c>
      <c r="ML45" s="98" t="str">
        <f t="shared" si="830"/>
        <v>P</v>
      </c>
      <c r="MM45" s="99" t="str">
        <f t="shared" si="831"/>
        <v>Y</v>
      </c>
      <c r="MN45" s="97">
        <f t="shared" si="832"/>
        <v>10</v>
      </c>
      <c r="MO45" s="98" t="str">
        <f t="shared" si="833"/>
        <v>B</v>
      </c>
      <c r="MP45" s="99" t="str">
        <f t="shared" si="834"/>
        <v>N</v>
      </c>
      <c r="MQ45" s="97">
        <f t="shared" si="835"/>
        <v>2</v>
      </c>
      <c r="MR45" s="98" t="str">
        <f t="shared" si="886"/>
        <v>P</v>
      </c>
      <c r="MS45" s="99" t="str">
        <f t="shared" si="836"/>
        <v>Y</v>
      </c>
      <c r="MT45" s="97">
        <f t="shared" si="837"/>
        <v>-6</v>
      </c>
      <c r="MU45" s="98" t="str">
        <f t="shared" si="838"/>
        <v>P</v>
      </c>
      <c r="MV45" s="99" t="str">
        <f t="shared" si="839"/>
        <v>Y</v>
      </c>
      <c r="MW45" s="97">
        <f t="shared" si="840"/>
        <v>2</v>
      </c>
      <c r="MX45" s="98" t="str">
        <f t="shared" si="841"/>
        <v>B</v>
      </c>
      <c r="MY45" s="99" t="str">
        <f t="shared" si="842"/>
        <v>N</v>
      </c>
      <c r="MZ45" s="97">
        <f t="shared" si="843"/>
        <v>-2</v>
      </c>
      <c r="NA45" s="98" t="str">
        <f t="shared" si="844"/>
        <v>B</v>
      </c>
      <c r="NB45" s="99" t="str">
        <f t="shared" si="845"/>
        <v>N</v>
      </c>
      <c r="NC45" s="97">
        <f t="shared" si="846"/>
        <v>6</v>
      </c>
      <c r="ND45" s="98" t="str">
        <f t="shared" si="847"/>
        <v>B</v>
      </c>
      <c r="NE45" s="99" t="str">
        <f t="shared" si="848"/>
        <v>N</v>
      </c>
      <c r="NF45" s="97">
        <f t="shared" si="849"/>
        <v>2</v>
      </c>
      <c r="NG45" s="98" t="str">
        <f t="shared" si="850"/>
        <v>P</v>
      </c>
      <c r="NH45" s="99" t="str">
        <f t="shared" si="851"/>
        <v>Y</v>
      </c>
      <c r="NI45" s="97">
        <f t="shared" si="852"/>
        <v>10</v>
      </c>
      <c r="NJ45" s="98" t="str">
        <f t="shared" si="853"/>
        <v>B</v>
      </c>
      <c r="NK45" s="99" t="str">
        <f t="shared" si="854"/>
        <v>N</v>
      </c>
      <c r="NL45" s="97">
        <f t="shared" si="855"/>
        <v>0</v>
      </c>
      <c r="NM45" s="98" t="str">
        <f t="shared" si="856"/>
        <v>B</v>
      </c>
      <c r="NN45" s="99" t="str">
        <f t="shared" si="857"/>
        <v>N</v>
      </c>
      <c r="NO45" s="97">
        <f t="shared" si="379"/>
        <v>-10</v>
      </c>
      <c r="NP45" s="130">
        <f t="shared" si="380"/>
        <v>10</v>
      </c>
      <c r="NQ45" s="131">
        <f t="shared" si="381"/>
        <v>2</v>
      </c>
      <c r="NR45" s="132" t="str">
        <f t="shared" si="382"/>
        <v/>
      </c>
      <c r="NS45" s="331">
        <f t="shared" si="383"/>
        <v>-4</v>
      </c>
      <c r="NT45" s="325">
        <f t="shared" si="384"/>
        <v>4</v>
      </c>
      <c r="NU45" s="325">
        <f t="shared" si="385"/>
        <v>6</v>
      </c>
      <c r="NV45" s="325">
        <f t="shared" si="386"/>
        <v>-6</v>
      </c>
      <c r="NW45" s="325">
        <f t="shared" si="387"/>
        <v>-6</v>
      </c>
      <c r="NX45" s="325">
        <f t="shared" si="388"/>
        <v>2</v>
      </c>
      <c r="NY45" s="325">
        <f t="shared" si="389"/>
        <v>-2</v>
      </c>
      <c r="NZ45" s="325">
        <f t="shared" si="390"/>
        <v>6</v>
      </c>
      <c r="OA45" s="325">
        <f t="shared" si="391"/>
        <v>0</v>
      </c>
      <c r="OB45" s="325" t="str">
        <f t="shared" si="392"/>
        <v>345000</v>
      </c>
      <c r="OC45" s="325">
        <f t="shared" si="393"/>
        <v>-10</v>
      </c>
      <c r="OD45" s="325">
        <f t="shared" si="394"/>
        <v>0</v>
      </c>
      <c r="OE45" s="325">
        <f t="shared" si="395"/>
        <v>0</v>
      </c>
      <c r="OF45" s="325">
        <f t="shared" si="396"/>
        <v>-10</v>
      </c>
      <c r="OG45" s="325">
        <f t="shared" si="397"/>
        <v>10</v>
      </c>
      <c r="OH45" s="325">
        <f t="shared" si="398"/>
        <v>-10</v>
      </c>
      <c r="OI45" s="325">
        <f t="shared" si="399"/>
        <v>10</v>
      </c>
      <c r="OJ45" s="325">
        <f t="shared" si="400"/>
        <v>0</v>
      </c>
      <c r="OK45" s="326">
        <f t="shared" si="401"/>
        <v>10</v>
      </c>
      <c r="OL45" s="326">
        <f t="shared" si="402"/>
        <v>2</v>
      </c>
      <c r="OM45" s="326">
        <f t="shared" si="403"/>
        <v>-2</v>
      </c>
      <c r="ON45" s="326">
        <f t="shared" si="404"/>
        <v>2</v>
      </c>
      <c r="OO45" s="326">
        <f t="shared" si="405"/>
        <v>-6</v>
      </c>
      <c r="OP45" s="326">
        <f t="shared" si="406"/>
        <v>2</v>
      </c>
      <c r="OQ45" s="326">
        <f t="shared" si="407"/>
        <v>-2</v>
      </c>
      <c r="OR45" s="326">
        <f t="shared" si="408"/>
        <v>6</v>
      </c>
      <c r="OS45" s="326">
        <f t="shared" si="409"/>
        <v>2</v>
      </c>
      <c r="OT45" s="326">
        <f t="shared" si="410"/>
        <v>10</v>
      </c>
      <c r="OU45" s="326">
        <f t="shared" si="411"/>
        <v>-10</v>
      </c>
      <c r="OV45" s="326">
        <f t="shared" si="412"/>
        <v>0</v>
      </c>
      <c r="OW45" s="326">
        <f t="shared" si="413"/>
        <v>0</v>
      </c>
      <c r="OX45" s="326">
        <f t="shared" si="414"/>
        <v>-10</v>
      </c>
      <c r="OY45" s="326">
        <f t="shared" si="415"/>
        <v>10</v>
      </c>
      <c r="OZ45" s="326">
        <f t="shared" si="416"/>
        <v>-10</v>
      </c>
      <c r="PA45" s="326">
        <f t="shared" si="417"/>
        <v>10</v>
      </c>
      <c r="PB45" s="326">
        <f t="shared" si="418"/>
        <v>-2</v>
      </c>
      <c r="PC45" s="325">
        <f t="shared" si="419"/>
        <v>10</v>
      </c>
      <c r="PD45" s="325">
        <f t="shared" si="420"/>
        <v>2</v>
      </c>
      <c r="PE45" s="325">
        <f t="shared" si="421"/>
        <v>-6</v>
      </c>
      <c r="PF45" s="325">
        <f t="shared" si="422"/>
        <v>2</v>
      </c>
      <c r="PG45" s="325">
        <f t="shared" si="423"/>
        <v>-2</v>
      </c>
      <c r="PH45" s="325">
        <f t="shared" si="424"/>
        <v>6</v>
      </c>
      <c r="PI45" s="325">
        <f t="shared" si="425"/>
        <v>2</v>
      </c>
      <c r="PJ45" s="325">
        <f t="shared" si="426"/>
        <v>10</v>
      </c>
      <c r="PK45" s="325">
        <f t="shared" si="427"/>
        <v>-10</v>
      </c>
      <c r="PL45" s="325">
        <f t="shared" si="428"/>
        <v>0</v>
      </c>
      <c r="PM45" s="325">
        <f t="shared" si="429"/>
        <v>0</v>
      </c>
      <c r="PN45" s="325">
        <f t="shared" si="430"/>
        <v>-10</v>
      </c>
      <c r="PO45" s="325">
        <f t="shared" si="431"/>
        <v>10</v>
      </c>
      <c r="PP45" s="325">
        <f t="shared" si="432"/>
        <v>-10</v>
      </c>
      <c r="PQ45" s="325">
        <f t="shared" si="433"/>
        <v>10</v>
      </c>
      <c r="PR45" s="325">
        <f t="shared" si="434"/>
        <v>-2</v>
      </c>
      <c r="PS45" s="325">
        <f t="shared" si="435"/>
        <v>10</v>
      </c>
      <c r="PT45" s="325">
        <f t="shared" si="436"/>
        <v>-10</v>
      </c>
      <c r="PU45" s="326">
        <f t="shared" si="437"/>
        <v>2</v>
      </c>
      <c r="PV45" s="326">
        <f t="shared" si="438"/>
        <v>2</v>
      </c>
      <c r="PW45" s="326">
        <f t="shared" si="439"/>
        <v>-6</v>
      </c>
      <c r="PX45" s="326">
        <f t="shared" si="440"/>
        <v>2</v>
      </c>
      <c r="PY45" s="326">
        <f t="shared" si="441"/>
        <v>-2</v>
      </c>
      <c r="PZ45" s="326">
        <f t="shared" si="442"/>
        <v>6</v>
      </c>
      <c r="QA45" s="326">
        <f t="shared" si="443"/>
        <v>2</v>
      </c>
      <c r="QB45" s="326">
        <f t="shared" si="444"/>
        <v>10</v>
      </c>
      <c r="QC45" s="326">
        <f t="shared" si="445"/>
        <v>-10</v>
      </c>
      <c r="QD45" s="326">
        <f t="shared" si="446"/>
        <v>0</v>
      </c>
      <c r="QE45" s="326">
        <f t="shared" si="447"/>
        <v>0</v>
      </c>
      <c r="QF45" s="326">
        <f t="shared" si="448"/>
        <v>-10</v>
      </c>
      <c r="QG45" s="326">
        <f t="shared" si="449"/>
        <v>10</v>
      </c>
      <c r="QH45" s="326">
        <f t="shared" si="450"/>
        <v>-10</v>
      </c>
      <c r="QI45" s="326">
        <f t="shared" si="451"/>
        <v>10</v>
      </c>
      <c r="QJ45" s="326">
        <f t="shared" si="452"/>
        <v>-2</v>
      </c>
      <c r="QK45" s="326">
        <f t="shared" si="453"/>
        <v>10</v>
      </c>
      <c r="QL45" s="326">
        <f t="shared" si="454"/>
        <v>2</v>
      </c>
      <c r="QM45" s="325">
        <f t="shared" si="455"/>
        <v>2</v>
      </c>
      <c r="QN45" s="325">
        <f t="shared" si="456"/>
        <v>2</v>
      </c>
      <c r="QO45" s="325">
        <f t="shared" si="457"/>
        <v>-6</v>
      </c>
      <c r="QP45" s="325">
        <f t="shared" si="458"/>
        <v>2</v>
      </c>
      <c r="QQ45" s="325">
        <f t="shared" si="459"/>
        <v>-2</v>
      </c>
      <c r="QR45" s="325">
        <f t="shared" si="460"/>
        <v>6</v>
      </c>
      <c r="QS45" s="325">
        <f t="shared" si="461"/>
        <v>2</v>
      </c>
      <c r="QT45" s="325">
        <f t="shared" si="462"/>
        <v>-10</v>
      </c>
      <c r="QU45" s="325">
        <f t="shared" si="463"/>
        <v>-10</v>
      </c>
      <c r="QV45" s="325">
        <f t="shared" si="464"/>
        <v>-2</v>
      </c>
      <c r="QW45" s="325">
        <f t="shared" si="465"/>
        <v>0</v>
      </c>
      <c r="QX45" s="325">
        <f t="shared" si="466"/>
        <v>0</v>
      </c>
      <c r="QY45" s="325">
        <f t="shared" si="467"/>
        <v>10</v>
      </c>
      <c r="QZ45" s="325">
        <f t="shared" si="468"/>
        <v>10</v>
      </c>
      <c r="RA45" s="325">
        <f t="shared" si="469"/>
        <v>10</v>
      </c>
      <c r="RB45" s="325">
        <f t="shared" si="470"/>
        <v>-2</v>
      </c>
      <c r="RC45" s="325">
        <f t="shared" si="471"/>
        <v>10</v>
      </c>
      <c r="RD45" s="325">
        <f t="shared" si="472"/>
        <v>2</v>
      </c>
      <c r="RE45" s="326">
        <f t="shared" si="473"/>
        <v>10</v>
      </c>
      <c r="RF45" s="326">
        <f t="shared" si="474"/>
        <v>2</v>
      </c>
      <c r="RG45" s="326">
        <f t="shared" si="475"/>
        <v>-6</v>
      </c>
      <c r="RH45" s="326">
        <f t="shared" si="476"/>
        <v>2</v>
      </c>
      <c r="RI45" s="326">
        <f t="shared" si="477"/>
        <v>-2</v>
      </c>
      <c r="RJ45" s="326">
        <f t="shared" si="478"/>
        <v>6</v>
      </c>
      <c r="RK45" s="326">
        <f t="shared" si="479"/>
        <v>2</v>
      </c>
      <c r="RL45" s="326">
        <f t="shared" si="480"/>
        <v>10</v>
      </c>
      <c r="RM45" s="326">
        <f t="shared" si="481"/>
        <v>0</v>
      </c>
      <c r="RN45" s="332">
        <f t="shared" si="482"/>
        <v>-10</v>
      </c>
      <c r="RO45" s="108">
        <v>45</v>
      </c>
      <c r="RP45" s="112">
        <f t="shared" si="528"/>
        <v>40</v>
      </c>
      <c r="RQ45" s="110" t="str" cm="1">
        <f t="array" ref="RQ45">IFERROR(INDEX($NS$4:$RN$4,_xlfn.AGGREGATE(15,6,COLUMN($NS$4:$RN$4)-COLUMN($NR$1)/($NS45:$RN45=LARGE($NS45:$RN45,1)),COLUMNS($RN$4:$RN$4))),"")</f>
        <v>DR</v>
      </c>
      <c r="RR45" s="110" t="str" cm="1">
        <f t="array" ref="RR45">IFERROR(INDEX($NS$4:$RN$4,_xlfn.AGGREGATE(15,6,COLUMN($NS$4:$RN$4)-COLUMN($NR$1)/($NS45:$RN45=LARGE($NS45:$RN45,2)),COLUMNS($RN$4:$RO$4))),"")</f>
        <v>DX</v>
      </c>
      <c r="RS45" s="110" t="str" cm="1">
        <f t="array" ref="RS45">IFERROR(INDEX($NS$4:$RN$4,_xlfn.AGGREGATE(15,6,COLUMN($NS$4:$RN$4)-COLUMN($NR$1)/($NS45:$RN45=LARGE($NS45:$RN45,3)),COLUMNS($RN$4:$RP$4))),"")</f>
        <v>ED</v>
      </c>
      <c r="RT45" s="110" t="str" cm="1">
        <f t="array" ref="RT45">IFERROR(INDEX($NS$4:$RN$4,_xlfn.AGGREGATE(15,6,COLUMN($NS$4:$RN$4)-COLUMN($NR$1)/($NS45:$RN45=LARGE($NS45:$RN45,4)),COLUMNS($RN$4:$RQ$4))),"")</f>
        <v>FE</v>
      </c>
      <c r="RU45" s="110" t="str" cm="1">
        <f t="array" ref="RU45">IFERROR(INDEX($NS$4:$RN$4,_xlfn.AGGREGATE(15,6,COLUMN($NS$4:$RN$4)-COLUMN($NR$1)/($NS45:$RN45=LARGE($NS45:$RN45,5)),COLUMNS($RN$4:$RR$4))),"")</f>
        <v>FT</v>
      </c>
      <c r="RV45" s="110" t="str" cm="1">
        <f t="array" ref="RV45">IFERROR(INDEX($NS$4:$RN$4,_xlfn.AGGREGATE(15,6,COLUMN($NS$4:$RN$4)-COLUMN($NR$1)/($NS45:$RN45=LARGE($NS45:$RN45,6)),COLUMNS($RN$4:$RS$4))),"")</f>
        <v>FZ</v>
      </c>
      <c r="RW45" s="108" t="str">
        <f t="shared" si="499"/>
        <v/>
      </c>
      <c r="RX45" s="111" t="str">
        <f t="shared" ca="1" si="500"/>
        <v>R</v>
      </c>
      <c r="RY45" s="111" t="e" cm="1">
        <f t="array" aca="1" ref="RY45" ca="1">IF(INDIRECT(VLOOKUP(RY44,General!AC:AE,3,FALSE)&amp;RO44)&gt;0,RY44,RW44)</f>
        <v>#N/A</v>
      </c>
      <c r="RZ45" s="112">
        <f t="shared" ca="1" si="501"/>
        <v>6</v>
      </c>
      <c r="SA45" s="110" t="s">
        <v>45</v>
      </c>
      <c r="SB45" s="111" t="s">
        <v>45</v>
      </c>
      <c r="SC45" s="111" t="s">
        <v>45</v>
      </c>
      <c r="SD45" s="111" t="s">
        <v>45</v>
      </c>
      <c r="SE45" s="111" t="s">
        <v>45</v>
      </c>
      <c r="SF45" s="109" t="s">
        <v>45</v>
      </c>
      <c r="SG45" s="133" t="e">
        <f ca="1">IF(RQ45="",-1,COUNTIF(INDIRECT(SA45&amp;$DN$10):INDIRECT(SA45&amp;RO45),"Y"))</f>
        <v>#REF!</v>
      </c>
      <c r="SH45" s="136" t="e">
        <f ca="1">IF(RR45="",-1,COUNTIF(INDIRECT(SB45&amp;$DN$10):INDIRECT(SB45&amp;RO45),"Y"))</f>
        <v>#REF!</v>
      </c>
      <c r="SI45" s="136" t="e">
        <f ca="1">IF(RS45="",-1,COUNTIF(INDIRECT(SC45&amp;$DN$10):INDIRECT(SC45&amp;RO45),"Y"))</f>
        <v>#REF!</v>
      </c>
      <c r="SJ45" s="134" t="e">
        <f ca="1">IF(RT45="",-1,COUNTIF(INDIRECT(SD45&amp;$DN$10):INDIRECT(SD45&amp;RO45),"Y"))</f>
        <v>#REF!</v>
      </c>
      <c r="SK45" s="138" t="e">
        <f ca="1">IF(RU45="",-1,COUNTIF(INDIRECT(SE45&amp;$DN$10):INDIRECT(SE45&amp;RO45),"Y"))</f>
        <v>#REF!</v>
      </c>
      <c r="SL45" s="138" t="e">
        <f ca="1">IF(RV45="",-1,COUNTIF(INDIRECT(SF45&amp;$DN$10):INDIRECT(SF45&amp;RO45),"Y"))</f>
        <v>#REF!</v>
      </c>
      <c r="SM45" s="110" t="str" cm="1">
        <f t="array" ref="SM45">IFERROR(INDEX($DP$45:$DU$45,_xlfn.AGGREGATE(15,6,COLUMN($DP$45:$DU$45)-COLUMN($DO$45)/($NR$45:$NW$45=MAX($NR$45:$NW$45)),COLUMNS($DP$45:RQ45))),"")</f>
        <v/>
      </c>
      <c r="SN45" s="111" t="str" cm="1">
        <f t="array" ref="SN45">IFERROR(INDEX($DP$45:$DU$45,_xlfn.AGGREGATE(15,6,COLUMN($DP$45:$DU$45)-COLUMN($DO$45)/($NR$45:$NW$45=MAX($NR$45:$NW$45)),COLUMNS($DP$45:RR45))),"")</f>
        <v/>
      </c>
      <c r="SO45" s="111" t="str" cm="1">
        <f t="array" ref="SO45">IFERROR(INDEX($DP$45:$DU$45,_xlfn.AGGREGATE(15,6,COLUMN($DP$45:$DU$45)-COLUMN($DO$45)/($NR$45:$NW$45=MAX($NR$45:$NW$45)),COLUMNS($DP$45:RS45))),"")</f>
        <v/>
      </c>
      <c r="SP45" s="111" t="str" cm="1">
        <f t="array" ref="SP45">IFERROR(INDEX($DP$45:$DU$45,_xlfn.AGGREGATE(15,6,COLUMN($DP$45:$DU$45)-COLUMN($DO$45)/($NR$45:$NW$45=MAX($NR$45:$NW$45)),COLUMNS($DP$45:RT45))),"")</f>
        <v/>
      </c>
      <c r="SQ45" s="111" t="str" cm="1">
        <f t="array" ref="SQ45">IFERROR(INDEX($DP$45:$DU$45,_xlfn.AGGREGATE(15,6,COLUMN($DP$45:$DU$45)-COLUMN($DO$45)/($NR$45:$NW$45=MAX($NR$45:$NW$45)),COLUMNS($DP$45:RU45))),"")</f>
        <v/>
      </c>
      <c r="SR45" s="109" t="str" cm="1">
        <f t="array" ref="SR45">IFERROR(INDEX($DP$45:$DU$45,_xlfn.AGGREGATE(15,6,COLUMN($DP$45:$DU$45)-COLUMN($DO$45)/($NR$45:$NW$45=MAX($NR$45:$NW$45)),COLUMNS($DP$45:RV45))),"")</f>
        <v/>
      </c>
      <c r="SS45" s="114">
        <f t="shared" ca="1" si="485"/>
        <v>6</v>
      </c>
      <c r="ST45" s="112">
        <f t="shared" ca="1" si="502"/>
        <v>6</v>
      </c>
      <c r="SU45" s="137" t="str" cm="1">
        <f t="array" aca="1" ref="SU45" ca="1">INDEX(SM45:SR45,1,ST45)</f>
        <v/>
      </c>
      <c r="SV45" s="110" t="str">
        <f t="shared" ca="1" si="21"/>
        <v>B</v>
      </c>
      <c r="SW45" s="111" t="str">
        <f t="shared" ca="1" si="22"/>
        <v>T</v>
      </c>
      <c r="SX45" s="111" t="str">
        <f t="shared" si="23"/>
        <v>C</v>
      </c>
      <c r="SY45" s="111" t="str">
        <f t="shared" ca="1" si="12"/>
        <v>BWL4W</v>
      </c>
      <c r="SZ45" s="111" t="str">
        <f t="shared" ca="1" si="13"/>
        <v>41</v>
      </c>
      <c r="TA45" s="111" t="str">
        <f t="shared" si="14"/>
        <v>00</v>
      </c>
      <c r="TB45" s="114" t="str">
        <f t="shared" si="858"/>
        <v/>
      </c>
      <c r="TC45" s="114" t="str">
        <f t="shared" si="859"/>
        <v/>
      </c>
      <c r="TD45" s="114" t="str">
        <f t="shared" si="860"/>
        <v/>
      </c>
      <c r="TE45" s="114" t="str">
        <f t="shared" si="861"/>
        <v/>
      </c>
      <c r="TF45" s="114" t="str">
        <f t="shared" si="862"/>
        <v/>
      </c>
      <c r="TG45" s="114" t="str">
        <f t="shared" si="863"/>
        <v/>
      </c>
      <c r="TH45" s="114" t="e">
        <f t="shared" ca="1" si="864"/>
        <v>#VALUE!</v>
      </c>
      <c r="TI45" s="114">
        <f t="shared" ca="1" si="865"/>
        <v>8</v>
      </c>
      <c r="TJ45" s="110">
        <f t="shared" si="560"/>
        <v>-4</v>
      </c>
      <c r="TK45" s="111">
        <f>IF(CC45="",0,IFERROR(VLOOKUP(CC40&amp;CC41&amp;CC42&amp;CC43&amp;CC44&amp;CC45,General!I:J,2,FALSE),0))</f>
        <v>1</v>
      </c>
      <c r="TL45" s="111">
        <f>IF(CF45="",0,IFERROR(VLOOKUP(CF40&amp;CF41&amp;CF42&amp;CF43&amp;CF44&amp;CF45,General!I:J,2,FALSE),0))</f>
        <v>-1</v>
      </c>
      <c r="TM45" s="111">
        <f>IF(CI45="",0,IFERROR(VLOOKUP(CI40&amp;CI41&amp;CI42&amp;CI43&amp;CI44&amp;CI45,General!I:J,2,FALSE),0))</f>
        <v>1</v>
      </c>
      <c r="TN45" s="111">
        <f>IF(CL45="",0,IFERROR(VLOOKUP(CL40&amp;CL41&amp;CL42&amp;CL43&amp;CL44&amp;CL45,General!I:J,2,FALSE),0))</f>
        <v>-1</v>
      </c>
      <c r="TO45" s="111">
        <f>IF(CO45="",0,IFERROR(VLOOKUP(CO40&amp;CO41&amp;CO42&amp;CO43&amp;CO44&amp;CO45,General!I:J,2,FALSE),0))</f>
        <v>1</v>
      </c>
      <c r="TP45" s="111">
        <f>IF(CR45="",0,IFERROR(VLOOKUP(CR40&amp;CR41&amp;CR42&amp;CR43&amp;CR44&amp;CR45,General!I:J,2,FALSE),0))</f>
        <v>1</v>
      </c>
      <c r="TQ45" s="111">
        <f>IF(CU45="",0,IFERROR(VLOOKUP(CU40&amp;CU41&amp;CU42&amp;CU43&amp;CU44&amp;CU45,General!I:J,2,FALSE),0))</f>
        <v>-1</v>
      </c>
      <c r="TR45" s="111">
        <f>IF(CX45="",0,IFERROR(VLOOKUP(CX40&amp;CX41&amp;CX42&amp;CX43&amp;CX44&amp;CX45,General!I:J,2,FALSE),0))</f>
        <v>-1</v>
      </c>
      <c r="TS45" s="111">
        <f>IF(DA45="",0,IFERROR(VLOOKUP(DA40&amp;DA41&amp;DA42&amp;DA43&amp;DA44&amp;DA45,General!I:J,2,FALSE),0))</f>
        <v>1</v>
      </c>
      <c r="TT45" s="111">
        <f>IF(DD45="",0,IFERROR(VLOOKUP(DD40&amp;DD41&amp;DD42&amp;DD43&amp;DD44&amp;DD45,General!I:J,2,FALSE),0))</f>
        <v>1</v>
      </c>
      <c r="TU45" s="111">
        <f>IF(DG45="",0,IFERROR(VLOOKUP(DG40&amp;DG41&amp;DG42&amp;DG43&amp;DG44&amp;DG45,General!I:J,2,FALSE),0))</f>
        <v>-1</v>
      </c>
      <c r="TV45" s="111">
        <f>IF(DJ45="",0,IFERROR(VLOOKUP(DJ40&amp;DJ41&amp;DJ42&amp;DJ43&amp;DJ44&amp;DJ45,General!I:J,2,FALSE),0))</f>
        <v>1</v>
      </c>
      <c r="TW45" s="111">
        <f>IF(DM45="",0,IFERROR(VLOOKUP(DM40&amp;DM41&amp;DM42&amp;DM43&amp;DM44&amp;DM45,General!I:J,2,FALSE),0))</f>
        <v>-1</v>
      </c>
      <c r="TX45" s="111">
        <f>IF(DP45="",0,IFERROR(VLOOKUP(DP40&amp;DP41&amp;DP42&amp;DP43&amp;DP44&amp;DP45,General!I:J,2,FALSE),0))</f>
        <v>-1</v>
      </c>
      <c r="TY45" s="111">
        <f>IF(DS45="",0,IFERROR(VLOOKUP(DS40&amp;DS41&amp;DS42&amp;DS43&amp;DS44&amp;DS45,General!I:J,2,FALSE),0))</f>
        <v>1</v>
      </c>
      <c r="TZ45" s="111">
        <f>IF(DV45="",0,IFERROR(VLOOKUP(DV40&amp;DV41&amp;DV42&amp;DV43&amp;DV44&amp;DV45,General!I:J,2,FALSE),0))</f>
        <v>-1</v>
      </c>
      <c r="UA45" s="111">
        <f>IF(DY45="",0,IFERROR(VLOOKUP(DY40&amp;DY41&amp;DY42&amp;DY43&amp;DY44&amp;DY45,General!I:J,2,FALSE),0))</f>
        <v>1</v>
      </c>
      <c r="UB45" s="111">
        <f>IF(EE45="",0,IFERROR(VLOOKUP(EE40&amp;EE41&amp;EE42&amp;EE43&amp;EE44&amp;EE45,General!I:J,2,FALSE),0))</f>
        <v>1</v>
      </c>
      <c r="UC45" s="111">
        <f>IF(EH45="",0,IFERROR(VLOOKUP(EH40&amp;EH41&amp;EH42&amp;EH43&amp;EH44&amp;EH45,General!I:J,2,FALSE),0))</f>
        <v>-1</v>
      </c>
      <c r="UD45" s="111">
        <f>IF(EK45="",0,IFERROR(VLOOKUP(EK40&amp;EK41&amp;EK42&amp;EK43&amp;EK44&amp;EK45,General!I:J,2,FALSE),0))</f>
        <v>1</v>
      </c>
      <c r="UE45" s="111">
        <f>IF(EN45="",0,IFERROR(VLOOKUP(EN40&amp;EN41&amp;EN42&amp;EN43&amp;EN44&amp;EN45,General!I:J,2,FALSE),0))</f>
        <v>-1</v>
      </c>
      <c r="UF45" s="111">
        <f>IF(EQ45="",0,IFERROR(VLOOKUP(EQ40&amp;EQ41&amp;EQ42&amp;EQ43&amp;EQ44&amp;EQ45,General!I:J,2,FALSE),0))</f>
        <v>1</v>
      </c>
      <c r="UG45" s="111">
        <f>IF(ET45="",0,IFERROR(VLOOKUP(ET40&amp;ET41&amp;ET42&amp;ET43&amp;ET44&amp;ET45,General!I:J,2,FALSE),0))</f>
        <v>1</v>
      </c>
      <c r="UH45" s="111">
        <f>IF(EW45="",0,IFERROR(VLOOKUP(EW40&amp;EW41&amp;EW42&amp;EW43&amp;EW44&amp;EW45,General!I:J,2,FALSE),0))</f>
        <v>-1</v>
      </c>
      <c r="UI45" s="111">
        <f>IF(EZ45="",0,IFERROR(VLOOKUP(EZ40&amp;EZ41&amp;EZ42&amp;EZ43&amp;EZ44&amp;EZ45,General!I:J,2,FALSE),0))</f>
        <v>-1</v>
      </c>
      <c r="UJ45" s="111">
        <f>IF(FC45="",0,IFERROR(VLOOKUP(FC40&amp;FC41&amp;FC42&amp;FC43&amp;FC44&amp;FC45,General!I:J,2,FALSE),0))</f>
        <v>-1</v>
      </c>
      <c r="UK45" s="111">
        <f>IF(FF45="",0,IFERROR(VLOOKUP(FF40&amp;FF41&amp;FF42&amp;FF43&amp;FF44&amp;FF45,General!I:J,2,FALSE),0))</f>
        <v>1</v>
      </c>
      <c r="UL45" s="111">
        <f>IF(FI45="",0,IFERROR(VLOOKUP(FI40&amp;FI41&amp;FI42&amp;FI43&amp;FI44&amp;FI45,General!I:J,2,FALSE),0))</f>
        <v>-1</v>
      </c>
      <c r="UM45" s="111">
        <f>IF(FL45="",0,IFERROR(VLOOKUP(FL40&amp;FL41&amp;FL42&amp;FL43&amp;FL44&amp;FL45,General!I:J,2,FALSE),0))</f>
        <v>1</v>
      </c>
      <c r="UN45" s="111">
        <f>IF(FO45="",0,IFERROR(VLOOKUP(FO40&amp;FO41&amp;FO42&amp;FO43&amp;FO44&amp;FO45,General!I:J,2,FALSE),0))</f>
        <v>-1</v>
      </c>
      <c r="UO45" s="111">
        <f>IF(FR45="",0,IFERROR(VLOOKUP(FR40&amp;FR41&amp;FR42&amp;FR43&amp;FR44&amp;FR45,General!I:J,2,FALSE),0))</f>
        <v>-1</v>
      </c>
      <c r="UP45" s="111">
        <f>IF(FU45="",0,IFERROR(VLOOKUP(FU40&amp;FU41&amp;FU42&amp;FU43&amp;FU44&amp;FU45,General!I:J,2,FALSE),0))</f>
        <v>1</v>
      </c>
      <c r="UQ45" s="111">
        <f>IF(FX45="",0,IFERROR(VLOOKUP(FX40&amp;FX41&amp;FX42&amp;FX43&amp;FX44&amp;FX45,General!I:J,2,FALSE),0))</f>
        <v>-1</v>
      </c>
      <c r="UR45" s="111">
        <f>IF(GA45="",0,IFERROR(VLOOKUP(GA40&amp;GA41&amp;GA42&amp;GA43&amp;GA44&amp;GA45,General!I:J,2,FALSE),0))</f>
        <v>1</v>
      </c>
      <c r="US45" s="111">
        <f>IF(GD45="",0,IFERROR(VLOOKUP(GD40&amp;GD41&amp;GD42&amp;GD43&amp;GD44&amp;GD45,General!I:J,2,FALSE),0))</f>
        <v>1</v>
      </c>
      <c r="UT45" s="111">
        <f>IF(GG45="",0,IFERROR(VLOOKUP(GG40&amp;GG41&amp;GG42&amp;GG43&amp;GG44&amp;GG45,General!I:J,2,FALSE),0))</f>
        <v>1</v>
      </c>
      <c r="UU45" s="111">
        <f>IF(GJ45="",0,IFERROR(VLOOKUP(GJ40&amp;GJ41&amp;GJ42&amp;GJ43&amp;GJ44&amp;GJ45,General!I:J,2,FALSE),0))</f>
        <v>-1</v>
      </c>
      <c r="UV45" s="111">
        <f>IF(GM45="",0,IFERROR(VLOOKUP(GM40&amp;GM41&amp;GM42&amp;GM43&amp;GM44&amp;GM45,General!I:J,2,FALSE),0))</f>
        <v>1</v>
      </c>
      <c r="UW45" s="111">
        <f>IF(GP45="",0,IFERROR(VLOOKUP(GP40&amp;GP41&amp;GP42&amp;GP43&amp;GP44&amp;GP45,General!I:J,2,FALSE),0))</f>
        <v>1</v>
      </c>
      <c r="UX45" s="111">
        <f>IF(GS45="",0,IFERROR(VLOOKUP(GS40&amp;GS41&amp;GS42&amp;GS43&amp;GS44&amp;GS45,General!I:J,2,FALSE),0))</f>
        <v>-1</v>
      </c>
      <c r="UY45" s="111">
        <f>IF(GV45="",0,IFERROR(VLOOKUP(GV40&amp;GV41&amp;GV42&amp;GV43&amp;GV44&amp;GV45,General!I:J,2,FALSE),0))</f>
        <v>-1</v>
      </c>
      <c r="UZ45" s="111">
        <f>IF(GY45="",0,IFERROR(VLOOKUP(GY40&amp;GY41&amp;GY42&amp;GY43&amp;GY44&amp;GY45,General!I:J,2,FALSE),0))</f>
        <v>-1</v>
      </c>
      <c r="VA45" s="111">
        <f>IF(HB45="",0,IFERROR(VLOOKUP(HB40&amp;HB41&amp;HB42&amp;HB43&amp;HB44&amp;HB45,General!I:J,2,FALSE),0))</f>
        <v>1</v>
      </c>
      <c r="VB45" s="111">
        <f>IF(HE45="",0,IFERROR(VLOOKUP(HE40&amp;HE41&amp;HE42&amp;HE43&amp;HE44&amp;HE45,General!I:J,2,FALSE),0))</f>
        <v>-1</v>
      </c>
      <c r="VC45" s="111">
        <f>IF(HH45="",0,IFERROR(VLOOKUP(HH40&amp;HH41&amp;HH42&amp;HH43&amp;HH44&amp;HH45,General!I:J,2,FALSE),0))</f>
        <v>1</v>
      </c>
      <c r="VD45" s="111">
        <f>IF(HK45="",0,IFERROR(VLOOKUP(HK40&amp;HK41&amp;HK42&amp;HK43&amp;HK44&amp;HK45,General!I:J,2,FALSE),0))</f>
        <v>-1</v>
      </c>
      <c r="VE45" s="111">
        <f>IF(HN45="",0,IFERROR(VLOOKUP(HN40&amp;HN41&amp;HN42&amp;HN43&amp;HN44&amp;HN45,General!I:J,2,FALSE),0))</f>
        <v>-1</v>
      </c>
      <c r="VF45" s="111">
        <f>IF(HQ45="",0,IFERROR(VLOOKUP(HQ40&amp;HQ41&amp;HQ42&amp;HQ43&amp;HQ44&amp;HQ45,General!I:J,2,FALSE),0))</f>
        <v>1</v>
      </c>
      <c r="VG45" s="111">
        <f>IF(HT45="",0,IFERROR(VLOOKUP(HT40&amp;HT41&amp;HT42&amp;HT43&amp;HT44&amp;HT45,General!I:J,2,FALSE),0))</f>
        <v>-1</v>
      </c>
      <c r="VH45" s="111">
        <f>IF(HW45="",0,IFERROR(VLOOKUP(HW40&amp;HW41&amp;HW42&amp;HW43&amp;HW44&amp;HW45,General!I:J,2,FALSE),0))</f>
        <v>1</v>
      </c>
      <c r="VI45" s="111">
        <f>IF(HZ45="",0,IFERROR(VLOOKUP(HZ40&amp;HZ41&amp;HZ42&amp;HZ43&amp;HZ44&amp;HZ45,General!I:J,2,FALSE),0))</f>
        <v>1</v>
      </c>
      <c r="VJ45" s="111">
        <f>IF(FF45="",0,IFERROR(VLOOKUP(FF40&amp;FF41&amp;FF42&amp;FF43&amp;FF44&amp;FF45,General!I:J,2,FALSE),0))</f>
        <v>1</v>
      </c>
      <c r="VK45" s="111">
        <f>IF(FI45="",0,IFERROR(VLOOKUP(FI40&amp;FI41&amp;FI42&amp;FI43&amp;FI44&amp;FI45,General!I:J,2,FALSE),0))</f>
        <v>-1</v>
      </c>
      <c r="VL45" s="111">
        <f>IF(II45="",0,IFERROR(VLOOKUP(II40&amp;II41&amp;II42&amp;II43&amp;II44&amp;II45,General!I:J,2,FALSE),0))</f>
        <v>-1</v>
      </c>
      <c r="VM45" s="111">
        <f>IF(IL45="",0,IFERROR(VLOOKUP(IL40&amp;IL41&amp;IL42&amp;IL43&amp;IL44&amp;IL45,General!I:J,2,FALSE),0))</f>
        <v>-1</v>
      </c>
      <c r="VN45" s="111">
        <f>IF(IO45="",0,IFERROR(VLOOKUP(IO40&amp;IO41&amp;IO42&amp;IO43&amp;IO44&amp;IO45,General!I:J,2,FALSE),0))</f>
        <v>1</v>
      </c>
      <c r="VO45" s="111">
        <f>IF(IR45="",0,IFERROR(VLOOKUP(IR40&amp;IR41&amp;IR42&amp;IR43&amp;IR44&amp;IR45,General!I:J,2,FALSE),0))</f>
        <v>1</v>
      </c>
      <c r="VP45" s="111">
        <f>IF(IU45="",0,IFERROR(VLOOKUP(IU40&amp;IU41&amp;IU42&amp;IU43&amp;IU44&amp;IU45,General!I:J,2,FALSE),0))</f>
        <v>-1</v>
      </c>
      <c r="VQ45" s="111">
        <f>IF(IX45="",0,IFERROR(VLOOKUP(IX40&amp;IX41&amp;IX42&amp;IX43&amp;IX44&amp;IX45,General!I:J,2,FALSE),0))</f>
        <v>-1</v>
      </c>
      <c r="VR45" s="111">
        <f>IF(JA45="",0,IFERROR(VLOOKUP(JA40&amp;JA41&amp;JA42&amp;JA43&amp;JA44&amp;JA45,General!I:J,2,FALSE),0))</f>
        <v>-1</v>
      </c>
      <c r="VS45" s="111">
        <f>IF(JD45="",0,IFERROR(VLOOKUP(JD40&amp;JD41&amp;JD42&amp;JD43&amp;JD44&amp;JD45,General!I:J,2,FALSE),0))</f>
        <v>1</v>
      </c>
      <c r="VT45" s="111">
        <f>IF(JG45="",0,IFERROR(VLOOKUP(JG40&amp;JG41&amp;JG42&amp;JG43&amp;JG44&amp;JG45,General!I:J,2,FALSE),0))</f>
        <v>-1</v>
      </c>
      <c r="VU45" s="111">
        <f>IF(JJ45="",0,IFERROR(VLOOKUP(JJ40&amp;JJ41&amp;JJ42&amp;JJ43&amp;JJ44&amp;JJ45,General!I:J,2,FALSE),0))</f>
        <v>1</v>
      </c>
      <c r="VV45" s="111">
        <f>IF(JM45="",0,IFERROR(VLOOKUP(JM40&amp;JM41&amp;JM42&amp;JM43&amp;JM44&amp;JM45,General!I:J,2,FALSE),0))</f>
        <v>-1</v>
      </c>
      <c r="VW45" s="111">
        <f>IF(JP45="",0,IFERROR(VLOOKUP(JP40&amp;JP41&amp;JP42&amp;JP43&amp;JP44&amp;JP45,General!I:J,2,FALSE),0))</f>
        <v>-1</v>
      </c>
      <c r="VX45" s="111">
        <f>IF(JS45="",0,IFERROR(VLOOKUP(JS40&amp;JS41&amp;JS42&amp;JS43&amp;JS44&amp;JS45,General!I:J,2,FALSE),0))</f>
        <v>1</v>
      </c>
      <c r="VY45" s="111">
        <f>IF(JV45="",0,IFERROR(VLOOKUP(JV40&amp;JV41&amp;JV42&amp;JV43&amp;JV44&amp;JV45,General!I:J,2,FALSE),0))</f>
        <v>-1</v>
      </c>
      <c r="VZ45" s="111">
        <f>IF(JY45="",0,IFERROR(VLOOKUP(JY40&amp;JY41&amp;JY42&amp;JY43&amp;JY44&amp;JY45,General!I:J,2,FALSE),0))</f>
        <v>1</v>
      </c>
      <c r="WA45" s="111">
        <f>IF(KB45="",0,IFERROR(VLOOKUP(KB40&amp;KB41&amp;KB42&amp;KB43&amp;KB44&amp;KB45,General!I:J,2,FALSE),0))</f>
        <v>1</v>
      </c>
      <c r="WB45" s="111">
        <f>IF(KE45="",0,IFERROR(VLOOKUP(KE40&amp;KE41&amp;KE42&amp;KE43&amp;KE44&amp;KE45,General!I:J,2,FALSE),0))</f>
        <v>1</v>
      </c>
      <c r="WC45" s="111">
        <f>IF(KH45="",0,IFERROR(VLOOKUP(KH40&amp;KH41&amp;KH42&amp;KH43&amp;KH44&amp;KH45,General!I:J,2,FALSE),0))</f>
        <v>-1</v>
      </c>
      <c r="WD45" s="111">
        <f>IF(KK45="",0,IFERROR(VLOOKUP(KK40&amp;KK41&amp;KK42&amp;KK43&amp;KK44&amp;KK45,General!I:J,2,FALSE),0))</f>
        <v>-1</v>
      </c>
      <c r="WE45" s="111">
        <f>IF(KN45="",0,IFERROR(VLOOKUP(KN40&amp;KN41&amp;KN42&amp;KN43&amp;KN44&amp;KN45,General!I:J,2,FALSE),0))</f>
        <v>-1</v>
      </c>
      <c r="WF45" s="111">
        <f>IF(KQ45="",0,IFERROR(VLOOKUP(KQ40&amp;KQ41&amp;KQ42&amp;KQ43&amp;KQ44&amp;KQ45,General!I:J,2,FALSE),0))</f>
        <v>1</v>
      </c>
      <c r="WG45" s="111">
        <f>IF(KT45="",0,IFERROR(VLOOKUP(KT40&amp;KT41&amp;KT42&amp;KT43&amp;KT44&amp;KT45,General!I:J,2,FALSE),0))</f>
        <v>1</v>
      </c>
      <c r="WH45" s="111">
        <f>IF(KW45="",0,IFERROR(VLOOKUP(KW40&amp;KW41&amp;KW42&amp;KW43&amp;KW44&amp;KW45,General!I:J,2,FALSE),0))</f>
        <v>-1</v>
      </c>
      <c r="WI45" s="111">
        <f>IF(KZ45="",0,IFERROR(VLOOKUP(KZ40&amp;KZ41&amp;KZ42&amp;KZ43&amp;KZ44&amp;KZ45,General!I:J,2,FALSE),0))</f>
        <v>-1</v>
      </c>
      <c r="WJ45" s="111">
        <f>IF(LC45="",0,IFERROR(VLOOKUP(LC40&amp;LC41&amp;LC42&amp;LC43&amp;LC44&amp;LC45,General!I:J,2,FALSE),0))</f>
        <v>-1</v>
      </c>
      <c r="WK45" s="111">
        <f>IF(LF45="",0,IFERROR(VLOOKUP(LF40&amp;LF41&amp;LF42&amp;LF43&amp;LF44&amp;LF45,General!I:J,2,FALSE),0))</f>
        <v>-1</v>
      </c>
      <c r="WL45" s="111">
        <f>IF(LI45="",0,IFERROR(VLOOKUP(LI40&amp;LI41&amp;LI42&amp;LI43&amp;LI44&amp;LI45,General!I:J,2,FALSE),0))</f>
        <v>-1</v>
      </c>
      <c r="WM45" s="111">
        <f>IF(LL45="",0,IFERROR(VLOOKUP(LL40&amp;LL41&amp;LL42&amp;LL43&amp;LL44&amp;LL45,General!I:J,2,FALSE),0))</f>
        <v>1</v>
      </c>
      <c r="WN45" s="111">
        <f>IF(LO45="",0,IFERROR(VLOOKUP(LO40&amp;LO41&amp;LO42&amp;LO43&amp;LO44&amp;LO45,General!I:J,2,FALSE),0))</f>
        <v>-1</v>
      </c>
      <c r="WO45" s="111">
        <f>IF(LR45="",0,IFERROR(VLOOKUP(LR40&amp;LR41&amp;LR42&amp;LR43&amp;LR44&amp;LR45,General!I:J,2,FALSE),0))</f>
        <v>-1</v>
      </c>
      <c r="WP45" s="111">
        <f>IF(LU45="",0,IFERROR(VLOOKUP(LU40&amp;LU41&amp;LU42&amp;LU43&amp;LU44&amp;LU45,General!I:J,2,FALSE),0))</f>
        <v>1</v>
      </c>
      <c r="WQ45" s="111">
        <f>IF(LX45="",0,IFERROR(VLOOKUP(LX40&amp;LX41&amp;LX42&amp;LX43&amp;LX44&amp;LX45,General!I:J,2,FALSE),0))</f>
        <v>1</v>
      </c>
      <c r="WR45" s="111">
        <f>IF(MA45="",0,IFERROR(VLOOKUP(MA40&amp;MA41&amp;MA42&amp;MA43&amp;MA44&amp;MA45,General!I:J,2,FALSE),0))</f>
        <v>1</v>
      </c>
      <c r="WS45" s="111">
        <f>IF(MD45="",0,IFERROR(VLOOKUP(MD40&amp;MD41&amp;MD42&amp;MD43&amp;MD44&amp;MD45,General!I:J,2,FALSE),0))</f>
        <v>1</v>
      </c>
      <c r="WT45" s="111">
        <f>IF(MG45="",0,IFERROR(VLOOKUP(MG40&amp;MG41&amp;MG42&amp;MG43&amp;MG44&amp;MG45,General!I:J,2,FALSE),0))</f>
        <v>1</v>
      </c>
      <c r="WU45" s="111">
        <f>IF(MJ45="",0,IFERROR(VLOOKUP(MJ40&amp;MJ41&amp;MJ42&amp;MJ43&amp;MJ44&amp;MJ45,General!I:J,2,FALSE),0))</f>
        <v>-1</v>
      </c>
      <c r="WV45" s="111">
        <f>IF(MM45="",0,IFERROR(VLOOKUP(MM40&amp;MM41&amp;MM42&amp;MM43&amp;MM44&amp;MM45,General!I:J,2,FALSE),0))</f>
        <v>1</v>
      </c>
      <c r="WW45" s="111">
        <f>IF(MP45="",0,IFERROR(VLOOKUP(MP40&amp;MP41&amp;MP42&amp;MP43&amp;MP44&amp;MP45,General!I:J,2,FALSE),0))</f>
        <v>-1</v>
      </c>
      <c r="WX45" s="111">
        <f>IF(MS45="",0,IFERROR(VLOOKUP(MS40&amp;MS41&amp;MS42&amp;MS43&amp;MS44&amp;MS45,General!I:J,2,FALSE),0))</f>
        <v>1</v>
      </c>
      <c r="WY45" s="111">
        <f>IF(MV45="",0,IFERROR(VLOOKUP(MV40&amp;MV41&amp;MV42&amp;MV43&amp;MV44&amp;MV45,General!I:J,2,FALSE),0))</f>
        <v>1</v>
      </c>
      <c r="WZ45" s="111">
        <f>IF(MY45="",0,IFERROR(VLOOKUP(MY40&amp;MY41&amp;MY42&amp;MY43&amp;MY44&amp;MY45,General!I:J,2,FALSE),0))</f>
        <v>-1</v>
      </c>
      <c r="XA45" s="111">
        <f>IF(NB45="",0,IFERROR(VLOOKUP(NB40&amp;NB41&amp;NB42&amp;NB43&amp;NB44&amp;NB45,General!I:J,2,FALSE),0))</f>
        <v>-1</v>
      </c>
      <c r="XB45" s="111">
        <f>IF(NE45="",0,IFERROR(VLOOKUP(NE40&amp;NE41&amp;NE42&amp;NE43&amp;NE44&amp;NE45,General!I:J,2,FALSE),0))</f>
        <v>-1</v>
      </c>
      <c r="XC45" s="111">
        <f>IF(NH45="",0,IFERROR(VLOOKUP(NH40&amp;NH41&amp;NH42&amp;NH43&amp;NH44&amp;NH45,General!I:J,2,FALSE),0))</f>
        <v>1</v>
      </c>
      <c r="XD45" s="111">
        <f>IF(NK45="",0,IFERROR(VLOOKUP(NK40&amp;NK41&amp;NK42&amp;NK43&amp;NK44&amp;NK45,General!I:J,2,FALSE),0))</f>
        <v>-1</v>
      </c>
      <c r="XE45" s="109">
        <f>IF(NN45="",0,IFERROR(VLOOKUP(NN40&amp;NN41&amp;NN42&amp;NN43&amp;NN44&amp;NN45,General!I:J,2,FALSE),0))</f>
        <v>-1</v>
      </c>
      <c r="XF45" s="155">
        <f>IF(EB45="",0,IFERROR(VLOOKUP(EB40&amp;EB41&amp;EB42&amp;EB43&amp;EB44&amp;EB45,General!I:J,2,FALSE),0))</f>
        <v>-1</v>
      </c>
      <c r="XG45" s="109">
        <v>0</v>
      </c>
      <c r="XH45" s="114" t="str">
        <f t="shared" si="887"/>
        <v/>
      </c>
      <c r="XI45" s="114" t="str">
        <f t="shared" ca="1" si="866"/>
        <v>N</v>
      </c>
      <c r="XJ45" s="114" t="str">
        <f t="shared" ca="1" si="867"/>
        <v>N</v>
      </c>
      <c r="XK45" s="114" t="str">
        <f t="shared" si="868"/>
        <v>N</v>
      </c>
      <c r="XL45" s="114" t="str">
        <f t="shared" si="869"/>
        <v/>
      </c>
      <c r="XM45" s="150" t="str">
        <f t="shared" si="870"/>
        <v/>
      </c>
      <c r="XN45" s="114" t="str">
        <f t="shared" si="871"/>
        <v/>
      </c>
      <c r="XO45" s="114" t="str">
        <f t="shared" si="872"/>
        <v/>
      </c>
      <c r="XP45" s="114" t="str">
        <f t="shared" si="873"/>
        <v/>
      </c>
      <c r="XQ45" s="114" t="str">
        <f t="shared" si="874"/>
        <v/>
      </c>
      <c r="XR45" s="114" t="str">
        <f t="shared" si="875"/>
        <v/>
      </c>
      <c r="XS45" s="114">
        <f t="shared" si="557"/>
        <v>4</v>
      </c>
      <c r="XT45" s="114" t="str">
        <f t="shared" si="558"/>
        <v/>
      </c>
      <c r="XU45" s="114" t="str">
        <f t="shared" si="540"/>
        <v>00123</v>
      </c>
      <c r="XV45" s="114" t="str">
        <f t="shared" si="540"/>
        <v>45000</v>
      </c>
      <c r="XW45" s="114" t="str">
        <f t="shared" si="487"/>
        <v>000123</v>
      </c>
      <c r="XX45" s="114" t="str">
        <f t="shared" si="487"/>
        <v>345000</v>
      </c>
      <c r="XY45" s="114" t="str">
        <f t="shared" si="488"/>
        <v>P</v>
      </c>
      <c r="XZ45" s="114" t="str">
        <f t="shared" si="489"/>
        <v>P</v>
      </c>
      <c r="YA45" s="114" t="str">
        <f t="shared" ca="1" si="876"/>
        <v>L4W</v>
      </c>
      <c r="YB45" s="114" t="str">
        <f t="shared" ca="1" si="354"/>
        <v/>
      </c>
      <c r="YC45" s="114" t="str">
        <f t="shared" ca="1" si="877"/>
        <v>1</v>
      </c>
      <c r="YD45" s="114" t="str">
        <f t="shared" ca="1" si="356"/>
        <v/>
      </c>
      <c r="YE45" s="114" t="str">
        <f t="shared" si="878"/>
        <v>0</v>
      </c>
      <c r="YF45" s="114" t="str">
        <f t="shared" si="358"/>
        <v/>
      </c>
      <c r="YG45" s="114" t="str">
        <f t="shared" ca="1" si="490"/>
        <v/>
      </c>
      <c r="YH45" s="114" t="str">
        <f t="shared" ca="1" si="491"/>
        <v/>
      </c>
      <c r="YI45" s="114" t="str">
        <f t="shared" si="492"/>
        <v/>
      </c>
      <c r="YJ45" s="114" t="str">
        <f t="shared" si="879"/>
        <v/>
      </c>
      <c r="YK45" s="114"/>
      <c r="YL45" s="114">
        <v>0</v>
      </c>
      <c r="YM45" s="114">
        <v>0</v>
      </c>
      <c r="YN45" s="114">
        <v>0</v>
      </c>
      <c r="YO45" s="114">
        <v>0</v>
      </c>
      <c r="YP45" s="114">
        <v>2</v>
      </c>
      <c r="YQ45" s="98"/>
      <c r="YR45" s="114">
        <v>0</v>
      </c>
      <c r="YS45" s="114">
        <v>0</v>
      </c>
      <c r="YU45" s="151">
        <f>LARGE(NS45:RN45,1)</f>
        <v>10</v>
      </c>
      <c r="YV45" s="1">
        <f>LARGE(NS45:RN45,2)</f>
        <v>10</v>
      </c>
      <c r="YW45" s="1">
        <f>LARGE(NS45:RN45,3)</f>
        <v>10</v>
      </c>
      <c r="YX45" s="1">
        <f>LARGE(NS45:RN45,4)</f>
        <v>10</v>
      </c>
      <c r="YY45" s="1">
        <f>LARGE(NS45:RN45,5)</f>
        <v>10</v>
      </c>
      <c r="YZ45" s="1" t="str">
        <f>IF(M44="","",INDEX($NS$4:$RN$4,MATCH(YU44,$NS44:$RN44,0)))</f>
        <v>DR</v>
      </c>
      <c r="ZA45" s="1" t="str">
        <f>IF(M44="","",INDEX($NS$4:$RN$4,MATCH(YV44,$NS44:$RN44,0)))</f>
        <v>DR</v>
      </c>
      <c r="ZB45" s="1" t="str">
        <f>IF(M44="","",INDEX($NS$4:$RN$4,MATCH(YW44,$NS44:$RN44,0)))</f>
        <v>DR</v>
      </c>
      <c r="ZC45" s="1" t="str">
        <f>IF(M44="","",INDEX($NS$4:$RN$4,MATCH(YX44,$NS44:$RN44,0)))</f>
        <v>DR</v>
      </c>
      <c r="ZD45" s="1" t="str">
        <f>IF(M44="","",INDEX($NS$4:$RN$4,MATCH(YY44,$NS44:$RN44,0)))</f>
        <v>DR</v>
      </c>
      <c r="ZE45" s="1" t="str" cm="1">
        <f t="array" aca="1" ref="ZE45" ca="1">IF(INDIRECT(VLOOKUP(ZE44,General!AC:AE,3,FALSE)&amp;RO44)&gt;=9,ZE44,YZ45)</f>
        <v>GF</v>
      </c>
      <c r="ZF45" s="1" t="str" cm="1">
        <f t="array" aca="1" ref="ZF45" ca="1">IF(AND(INDIRECT(VLOOKUP(ZF44,General!AC:AE,3,FALSE)&amp;RO44)&gt;1,ZF44&lt;&gt;ZE45),ZF44,IF(YZ45&lt;&gt;ZE45,YZ45,IF(AND(YZ45=ZA45,YZ45=ZB45),ZC45,IF(YZ45=ZA45,ZB45,ZA45))))</f>
        <v>DX</v>
      </c>
      <c r="ZG45" s="1" t="str">
        <f t="shared" si="890"/>
        <v>CQ</v>
      </c>
      <c r="ZH45" s="1" t="str" cm="1">
        <f t="array" aca="1" ref="ZH45" ca="1">INDIRECT(ZE45&amp;RO45)</f>
        <v>P</v>
      </c>
      <c r="ZI45" s="1" t="str" cm="1">
        <f t="array" aca="1" ref="ZI45" ca="1">INDIRECT(ZF45&amp;RO45)</f>
        <v>P</v>
      </c>
      <c r="ZJ45" s="1" t="str" cm="1">
        <f t="array" aca="1" ref="ZJ45" ca="1">INDIRECT(ZG45&amp;RO45)</f>
        <v>P</v>
      </c>
      <c r="ZK45" s="1" t="str">
        <f ca="1">VLOOKUP(ZE45,General!AF:AG,2,FALSE)</f>
        <v>S37</v>
      </c>
      <c r="ZL45" s="1" t="str">
        <f ca="1">VLOOKUP(ZF45,General!AF:AG,2,FALSE)</f>
        <v xml:space="preserve">L5O </v>
      </c>
      <c r="ZM45" s="1" t="str">
        <f>VLOOKUP(ZG45,General!AF:AG,2,FALSE)</f>
        <v>M1</v>
      </c>
      <c r="ZN45" s="1" t="str">
        <f t="shared" ca="1" si="504"/>
        <v>Y</v>
      </c>
      <c r="ZO45" s="1" t="str">
        <f t="shared" ca="1" si="505"/>
        <v>Y</v>
      </c>
      <c r="ZP45" s="1" t="str">
        <f t="shared" si="506"/>
        <v>N</v>
      </c>
      <c r="ZR45" s="1">
        <f t="shared" si="555"/>
        <v>1</v>
      </c>
    </row>
    <row r="46" spans="1:694" ht="15.75" thickBot="1">
      <c r="A46" s="1">
        <v>32</v>
      </c>
      <c r="B46" s="9" t="str">
        <f t="shared" ca="1" si="509"/>
        <v>P1</v>
      </c>
      <c r="C46" s="54" t="str">
        <f t="shared" ca="1" si="510"/>
        <v/>
      </c>
      <c r="D46" s="49" t="str">
        <f t="shared" ca="1" si="511"/>
        <v>B</v>
      </c>
      <c r="E46" s="50" t="str">
        <f t="shared" ca="1" si="511"/>
        <v/>
      </c>
      <c r="F46" s="8" t="str">
        <f t="shared" ca="1" si="512"/>
        <v>W</v>
      </c>
      <c r="H46" s="57" t="str">
        <f t="shared" ca="1" si="549"/>
        <v/>
      </c>
      <c r="I46" s="49" t="str">
        <f t="shared" ca="1" si="550"/>
        <v>B</v>
      </c>
      <c r="J46" s="50" t="str">
        <f t="shared" ca="1" si="550"/>
        <v/>
      </c>
      <c r="K46" s="8" t="str">
        <f t="shared" ca="1" si="551"/>
        <v>W</v>
      </c>
      <c r="L46" s="32"/>
      <c r="M46" s="68" t="s">
        <v>5</v>
      </c>
      <c r="O46" s="11">
        <v>0</v>
      </c>
      <c r="P46" s="12">
        <v>0</v>
      </c>
      <c r="Q46" s="23">
        <v>0</v>
      </c>
      <c r="R46" s="48">
        <v>0</v>
      </c>
      <c r="S46" s="48">
        <f t="shared" ca="1" si="513"/>
        <v>1</v>
      </c>
      <c r="T46" s="65" t="str">
        <f t="shared" ca="1" si="514"/>
        <v/>
      </c>
      <c r="U46" s="4">
        <f ca="1">IF(M46="","",IF(B46="NB",U45,IF(T46="",SUM($T$5:$T46)+S46,SUM($T$5:$T46))))</f>
        <v>70</v>
      </c>
      <c r="V46" s="61" t="str">
        <f t="shared" ca="1" si="0"/>
        <v/>
      </c>
      <c r="W46" s="35">
        <f t="shared" ca="1" si="515"/>
        <v>1</v>
      </c>
      <c r="X46" s="37" t="str">
        <f t="shared" ca="1" si="516"/>
        <v>W</v>
      </c>
      <c r="Y46" s="9" t="str">
        <f t="shared" ca="1" si="16"/>
        <v>D</v>
      </c>
      <c r="Z46" s="4" t="str">
        <f t="shared" ca="1" si="17"/>
        <v>C</v>
      </c>
      <c r="AA46" s="4" t="str">
        <f t="shared" si="18"/>
        <v>C</v>
      </c>
      <c r="AB46" s="4" t="str">
        <f t="shared" ca="1" si="494"/>
        <v>W</v>
      </c>
      <c r="AC46" s="4" t="str">
        <f t="shared" ca="1" si="495"/>
        <v>W</v>
      </c>
      <c r="AD46" s="4">
        <f t="shared" si="496"/>
        <v>0</v>
      </c>
      <c r="AE46" s="1" t="str">
        <f t="shared" ca="1" si="563"/>
        <v>B</v>
      </c>
      <c r="AF46" s="1" t="str">
        <f t="shared" ca="1" si="564"/>
        <v/>
      </c>
      <c r="AG46" s="1" t="str">
        <f t="shared" ca="1" si="888"/>
        <v>B</v>
      </c>
      <c r="AH46" s="1" t="str">
        <f t="shared" ca="1" si="565"/>
        <v/>
      </c>
      <c r="AI46" s="1" t="str">
        <f t="shared" ca="1" si="566"/>
        <v>B</v>
      </c>
      <c r="AJ46" s="1" t="str">
        <f t="shared" ca="1" si="567"/>
        <v/>
      </c>
      <c r="AK46" s="1">
        <f t="shared" ca="1" si="360"/>
        <v>1</v>
      </c>
      <c r="AL46" s="1">
        <f t="shared" ca="1" si="361"/>
        <v>0</v>
      </c>
      <c r="AM46" s="1">
        <f t="shared" ca="1" si="9"/>
        <v>10</v>
      </c>
      <c r="AN46" s="1">
        <f t="shared" ca="1" si="30"/>
        <v>1</v>
      </c>
      <c r="AO46" s="1" t="str">
        <f t="shared" ca="1" si="526"/>
        <v>S</v>
      </c>
      <c r="AP46" s="1" t="str">
        <f t="shared" ca="1" si="31"/>
        <v>Y</v>
      </c>
      <c r="AQ46" s="1" t="str">
        <f t="shared" ca="1" si="32"/>
        <v>Y</v>
      </c>
      <c r="AR46" s="1" t="str">
        <f t="shared" si="33"/>
        <v>N</v>
      </c>
      <c r="AS46" s="1">
        <f t="shared" ca="1" si="34"/>
        <v>1</v>
      </c>
      <c r="AT46" s="14" t="str">
        <f t="shared" ca="1" si="362"/>
        <v>N</v>
      </c>
      <c r="AU46" s="1" t="str">
        <f t="shared" ca="1" si="35"/>
        <v>N</v>
      </c>
      <c r="AV46" s="1" t="str">
        <f t="shared" ca="1" si="36"/>
        <v>N</v>
      </c>
      <c r="AW46" s="1" t="str">
        <f t="shared" ca="1" si="37"/>
        <v>N</v>
      </c>
      <c r="AX46" s="1" t="str">
        <f t="shared" si="38"/>
        <v/>
      </c>
      <c r="AY46" s="1" t="str">
        <f t="shared" ca="1" si="39"/>
        <v>B</v>
      </c>
      <c r="AZ46" s="1">
        <f t="shared" si="10"/>
        <v>5</v>
      </c>
      <c r="BA46" s="1" t="str">
        <f t="shared" si="11"/>
        <v/>
      </c>
      <c r="BB46" s="1" t="str">
        <f t="shared" ref="BB46:BC61" si="892">IF(AZ41="",0,AZ41)&amp;IF(AZ42="",0,AZ42)&amp;IF(AZ43="",0,AZ43)&amp;IF(AZ44="",0,AZ44)&amp;IF(AZ45="",0,AZ45)</f>
        <v>01234</v>
      </c>
      <c r="BC46" s="1" t="str">
        <f t="shared" si="892"/>
        <v>50000</v>
      </c>
      <c r="BD46" s="1" t="str">
        <f t="shared" ref="BD46:BE61" si="893">IF(AZ40="",0,AZ40)&amp;IF(AZ41="",0,AZ41)&amp;IF(AZ42="",0,AZ42)&amp;IF(AZ43="",0,AZ43)&amp;IF(AZ44="",0,AZ44)&amp;IF(AZ45="",0,AZ45)</f>
        <v>001234</v>
      </c>
      <c r="BE46" s="1" t="str">
        <f t="shared" si="893"/>
        <v>450000</v>
      </c>
      <c r="BF46" s="1" t="str">
        <f t="shared" si="364"/>
        <v>P</v>
      </c>
      <c r="BG46" s="1" t="str">
        <f t="shared" ca="1" si="41"/>
        <v>L4W</v>
      </c>
      <c r="BH46" s="1" t="str">
        <f t="shared" ca="1" si="365"/>
        <v>B</v>
      </c>
      <c r="BI46" s="1" t="str">
        <f t="shared" ca="1" si="42"/>
        <v>L4W</v>
      </c>
      <c r="BJ46" s="1" t="str">
        <f t="shared" ca="1" si="366"/>
        <v>B</v>
      </c>
      <c r="BK46" s="1" t="str">
        <f t="shared" ca="1" si="43"/>
        <v>0</v>
      </c>
      <c r="BL46" s="1" t="str">
        <f t="shared" ca="1" si="367"/>
        <v>B</v>
      </c>
      <c r="BM46" s="1">
        <f t="shared" ca="1" si="368"/>
        <v>1</v>
      </c>
      <c r="BN46" s="1">
        <f t="shared" ca="1" si="369"/>
        <v>1</v>
      </c>
      <c r="BO46" s="1">
        <f t="shared" ca="1" si="370"/>
        <v>1</v>
      </c>
      <c r="BR46" s="1">
        <f>General!A44</f>
        <v>0</v>
      </c>
      <c r="BS46" s="1">
        <f>General!B44</f>
        <v>0</v>
      </c>
      <c r="BT46" s="1">
        <f>General!C44</f>
        <v>0</v>
      </c>
      <c r="BU46" s="1">
        <f>General!D44</f>
        <v>0</v>
      </c>
      <c r="BW46" s="1" t="str">
        <f>General!F44</f>
        <v>LWWLW</v>
      </c>
      <c r="BX46" s="1">
        <f>General!G44</f>
        <v>1</v>
      </c>
      <c r="BZ46" s="1">
        <f t="shared" si="2"/>
        <v>1</v>
      </c>
      <c r="CA46" s="1" t="str">
        <f t="shared" ref="CA46" si="894">CH46</f>
        <v>P</v>
      </c>
      <c r="CB46" s="110" t="str">
        <f t="shared" si="569"/>
        <v>P</v>
      </c>
      <c r="CC46" s="111" t="str">
        <f t="shared" si="570"/>
        <v>Y</v>
      </c>
      <c r="CD46" s="109">
        <f t="shared" si="571"/>
        <v>-3</v>
      </c>
      <c r="CE46" s="110" t="str">
        <f t="shared" si="572"/>
        <v>B</v>
      </c>
      <c r="CF46" s="111" t="str">
        <f t="shared" si="573"/>
        <v>N</v>
      </c>
      <c r="CG46" s="109">
        <f t="shared" si="574"/>
        <v>3</v>
      </c>
      <c r="CH46" s="110" t="str">
        <f t="shared" si="575"/>
        <v>P</v>
      </c>
      <c r="CI46" s="111" t="str">
        <f t="shared" si="576"/>
        <v>Y</v>
      </c>
      <c r="CJ46" s="109">
        <f t="shared" si="577"/>
        <v>7</v>
      </c>
      <c r="CK46" s="110" t="str">
        <f t="shared" si="578"/>
        <v>B</v>
      </c>
      <c r="CL46" s="111" t="str">
        <f t="shared" si="579"/>
        <v>N</v>
      </c>
      <c r="CM46" s="109">
        <f t="shared" si="580"/>
        <v>-7</v>
      </c>
      <c r="CN46" s="110" t="str">
        <f t="shared" si="881"/>
        <v>B</v>
      </c>
      <c r="CO46" s="111" t="str">
        <f t="shared" si="581"/>
        <v>N</v>
      </c>
      <c r="CP46" s="109">
        <f t="shared" si="582"/>
        <v>-7</v>
      </c>
      <c r="CQ46" s="110" t="str">
        <f t="shared" si="583"/>
        <v>P</v>
      </c>
      <c r="CR46" s="111" t="str">
        <f t="shared" si="584"/>
        <v>Y</v>
      </c>
      <c r="CS46" s="109">
        <f t="shared" si="585"/>
        <v>3</v>
      </c>
      <c r="CT46" s="110" t="str">
        <f t="shared" si="586"/>
        <v>B</v>
      </c>
      <c r="CU46" s="111" t="str">
        <f t="shared" si="587"/>
        <v>N</v>
      </c>
      <c r="CV46" s="109">
        <f t="shared" si="588"/>
        <v>-3</v>
      </c>
      <c r="CW46" s="110" t="str">
        <f t="shared" si="589"/>
        <v>P</v>
      </c>
      <c r="CX46" s="111" t="str">
        <f t="shared" si="590"/>
        <v>Y</v>
      </c>
      <c r="CY46" s="112">
        <f t="shared" si="591"/>
        <v>7</v>
      </c>
      <c r="CZ46" s="110" t="str">
        <f t="shared" si="592"/>
        <v>P</v>
      </c>
      <c r="DA46" s="111" t="str">
        <f t="shared" si="593"/>
        <v>Y</v>
      </c>
      <c r="DB46" s="109">
        <f t="shared" si="594"/>
        <v>1</v>
      </c>
      <c r="DC46" s="110" t="str">
        <f t="shared" si="595"/>
        <v>P</v>
      </c>
      <c r="DD46" s="111" t="str">
        <f t="shared" si="596"/>
        <v>Y</v>
      </c>
      <c r="DE46" s="109">
        <f t="shared" si="597"/>
        <v>10</v>
      </c>
      <c r="DF46" s="110" t="str">
        <f t="shared" si="598"/>
        <v>B</v>
      </c>
      <c r="DG46" s="111" t="str">
        <f t="shared" si="599"/>
        <v>N</v>
      </c>
      <c r="DH46" s="109">
        <f t="shared" si="600"/>
        <v>-10</v>
      </c>
      <c r="DI46" s="110" t="str">
        <f t="shared" si="601"/>
        <v>P</v>
      </c>
      <c r="DJ46" s="111" t="str">
        <f t="shared" si="602"/>
        <v>Y</v>
      </c>
      <c r="DK46" s="109">
        <f t="shared" si="603"/>
        <v>1</v>
      </c>
      <c r="DL46" s="110" t="str">
        <f t="shared" si="604"/>
        <v>B</v>
      </c>
      <c r="DM46" s="111" t="str">
        <f t="shared" si="605"/>
        <v>N</v>
      </c>
      <c r="DN46" s="109">
        <f t="shared" si="606"/>
        <v>-1</v>
      </c>
      <c r="DO46" s="110" t="str">
        <f t="shared" si="607"/>
        <v>P</v>
      </c>
      <c r="DP46" s="111" t="str">
        <f t="shared" si="608"/>
        <v>Y</v>
      </c>
      <c r="DQ46" s="109">
        <f t="shared" si="609"/>
        <v>-9</v>
      </c>
      <c r="DR46" s="110" t="str">
        <f t="shared" si="610"/>
        <v>B</v>
      </c>
      <c r="DS46" s="111" t="str">
        <f t="shared" si="611"/>
        <v>N</v>
      </c>
      <c r="DT46" s="109">
        <f t="shared" si="612"/>
        <v>9</v>
      </c>
      <c r="DU46" s="110" t="str">
        <f t="shared" si="613"/>
        <v>B</v>
      </c>
      <c r="DV46" s="111" t="str">
        <f t="shared" si="614"/>
        <v>N</v>
      </c>
      <c r="DW46" s="109">
        <f t="shared" si="615"/>
        <v>-10</v>
      </c>
      <c r="DX46" s="110" t="str">
        <f t="shared" si="616"/>
        <v>P</v>
      </c>
      <c r="DY46" s="111" t="str">
        <f t="shared" si="617"/>
        <v>Y</v>
      </c>
      <c r="DZ46" s="109">
        <f t="shared" si="618"/>
        <v>10</v>
      </c>
      <c r="EA46" s="110" t="str">
        <f t="shared" si="94"/>
        <v>B</v>
      </c>
      <c r="EB46" s="111" t="str">
        <f t="shared" si="619"/>
        <v>N</v>
      </c>
      <c r="EC46" s="109">
        <f t="shared" si="620"/>
        <v>-1</v>
      </c>
      <c r="ED46" s="110" t="str">
        <f t="shared" si="621"/>
        <v>P</v>
      </c>
      <c r="EE46" s="111" t="str">
        <f t="shared" si="622"/>
        <v>Y</v>
      </c>
      <c r="EF46" s="109">
        <f t="shared" si="623"/>
        <v>10</v>
      </c>
      <c r="EG46" s="110" t="str">
        <f t="shared" si="624"/>
        <v>B</v>
      </c>
      <c r="EH46" s="111" t="str">
        <f t="shared" si="625"/>
        <v>N</v>
      </c>
      <c r="EI46" s="109">
        <f t="shared" si="626"/>
        <v>1</v>
      </c>
      <c r="EJ46" s="108" t="str">
        <f t="shared" si="627"/>
        <v>P</v>
      </c>
      <c r="EK46" s="111" t="str">
        <f t="shared" si="628"/>
        <v>Y</v>
      </c>
      <c r="EL46" s="109">
        <f t="shared" si="629"/>
        <v>-1</v>
      </c>
      <c r="EM46" s="110" t="str">
        <f t="shared" si="630"/>
        <v>B</v>
      </c>
      <c r="EN46" s="111" t="str">
        <f t="shared" si="631"/>
        <v>N</v>
      </c>
      <c r="EO46" s="109">
        <f t="shared" si="632"/>
        <v>1</v>
      </c>
      <c r="EP46" s="110" t="str">
        <f t="shared" si="882"/>
        <v>B</v>
      </c>
      <c r="EQ46" s="111" t="str">
        <f t="shared" si="633"/>
        <v>N</v>
      </c>
      <c r="ER46" s="109">
        <f t="shared" si="634"/>
        <v>-7</v>
      </c>
      <c r="ES46" s="110" t="str">
        <f t="shared" si="635"/>
        <v>P</v>
      </c>
      <c r="ET46" s="111" t="str">
        <f t="shared" si="636"/>
        <v>Y</v>
      </c>
      <c r="EU46" s="109">
        <f t="shared" si="637"/>
        <v>3</v>
      </c>
      <c r="EV46" s="110" t="str">
        <f t="shared" si="638"/>
        <v>B</v>
      </c>
      <c r="EW46" s="111" t="str">
        <f t="shared" si="639"/>
        <v>N</v>
      </c>
      <c r="EX46" s="109">
        <f t="shared" si="640"/>
        <v>-3</v>
      </c>
      <c r="EY46" s="110" t="str">
        <f t="shared" si="641"/>
        <v>P</v>
      </c>
      <c r="EZ46" s="111" t="str">
        <f t="shared" si="642"/>
        <v>Y</v>
      </c>
      <c r="FA46" s="112">
        <f t="shared" si="643"/>
        <v>7</v>
      </c>
      <c r="FB46" s="110" t="str">
        <f t="shared" si="644"/>
        <v>B</v>
      </c>
      <c r="FC46" s="111" t="str">
        <f t="shared" si="645"/>
        <v>N</v>
      </c>
      <c r="FD46" s="109">
        <f t="shared" si="646"/>
        <v>1</v>
      </c>
      <c r="FE46" s="110" t="str">
        <f t="shared" si="647"/>
        <v>P</v>
      </c>
      <c r="FF46" s="111" t="str">
        <f t="shared" si="648"/>
        <v>Y</v>
      </c>
      <c r="FG46" s="109">
        <f t="shared" si="649"/>
        <v>10</v>
      </c>
      <c r="FH46" s="110" t="str">
        <f t="shared" si="650"/>
        <v>B</v>
      </c>
      <c r="FI46" s="111" t="str">
        <f t="shared" si="651"/>
        <v>N</v>
      </c>
      <c r="FJ46" s="109">
        <f t="shared" si="652"/>
        <v>-10</v>
      </c>
      <c r="FK46" s="110" t="str">
        <f t="shared" si="653"/>
        <v>P</v>
      </c>
      <c r="FL46" s="111" t="str">
        <f t="shared" si="654"/>
        <v>Y</v>
      </c>
      <c r="FM46" s="109">
        <f t="shared" si="655"/>
        <v>1</v>
      </c>
      <c r="FN46" s="110" t="str">
        <f t="shared" si="656"/>
        <v>B</v>
      </c>
      <c r="FO46" s="111" t="str">
        <f t="shared" si="657"/>
        <v>N</v>
      </c>
      <c r="FP46" s="109">
        <f t="shared" si="658"/>
        <v>-1</v>
      </c>
      <c r="FQ46" s="110" t="str">
        <f t="shared" si="659"/>
        <v>P</v>
      </c>
      <c r="FR46" s="111" t="str">
        <f t="shared" si="660"/>
        <v>Y</v>
      </c>
      <c r="FS46" s="109">
        <f t="shared" si="661"/>
        <v>-9</v>
      </c>
      <c r="FT46" s="110" t="str">
        <f t="shared" si="662"/>
        <v>B</v>
      </c>
      <c r="FU46" s="111" t="str">
        <f t="shared" si="663"/>
        <v>N</v>
      </c>
      <c r="FV46" s="109">
        <f t="shared" si="664"/>
        <v>9</v>
      </c>
      <c r="FW46" s="110" t="str">
        <f t="shared" si="665"/>
        <v>B</v>
      </c>
      <c r="FX46" s="111" t="str">
        <f t="shared" si="666"/>
        <v>N</v>
      </c>
      <c r="FY46" s="109">
        <f t="shared" si="667"/>
        <v>-10</v>
      </c>
      <c r="FZ46" s="110" t="str">
        <f t="shared" si="668"/>
        <v>P</v>
      </c>
      <c r="GA46" s="111" t="str">
        <f t="shared" si="669"/>
        <v>Y</v>
      </c>
      <c r="GB46" s="109">
        <f t="shared" si="670"/>
        <v>10</v>
      </c>
      <c r="GC46" s="110" t="str">
        <f t="shared" si="671"/>
        <v>P</v>
      </c>
      <c r="GD46" s="111" t="str">
        <f t="shared" si="672"/>
        <v>Y</v>
      </c>
      <c r="GE46" s="109">
        <f t="shared" si="673"/>
        <v>-1</v>
      </c>
      <c r="GF46" s="110" t="str">
        <f t="shared" si="674"/>
        <v>P</v>
      </c>
      <c r="GG46" s="111" t="str">
        <f t="shared" si="675"/>
        <v>Y</v>
      </c>
      <c r="GH46" s="109">
        <f t="shared" si="676"/>
        <v>10</v>
      </c>
      <c r="GI46" s="110" t="str">
        <f t="shared" si="677"/>
        <v>B</v>
      </c>
      <c r="GJ46" s="111" t="str">
        <f t="shared" si="678"/>
        <v>N</v>
      </c>
      <c r="GK46" s="109">
        <f t="shared" si="679"/>
        <v>1</v>
      </c>
      <c r="GL46" s="110" t="str">
        <f t="shared" si="883"/>
        <v>B</v>
      </c>
      <c r="GM46" s="111" t="str">
        <f t="shared" si="680"/>
        <v>N</v>
      </c>
      <c r="GN46" s="109">
        <f t="shared" si="681"/>
        <v>-7</v>
      </c>
      <c r="GO46" s="110" t="str">
        <f t="shared" si="682"/>
        <v>P</v>
      </c>
      <c r="GP46" s="111" t="str">
        <f t="shared" si="683"/>
        <v>Y</v>
      </c>
      <c r="GQ46" s="109">
        <f t="shared" si="684"/>
        <v>3</v>
      </c>
      <c r="GR46" s="110" t="str">
        <f t="shared" si="685"/>
        <v>B</v>
      </c>
      <c r="GS46" s="111" t="str">
        <f t="shared" si="686"/>
        <v>N</v>
      </c>
      <c r="GT46" s="109">
        <f t="shared" si="687"/>
        <v>-3</v>
      </c>
      <c r="GU46" s="110" t="str">
        <f t="shared" si="688"/>
        <v>P</v>
      </c>
      <c r="GV46" s="111" t="str">
        <f t="shared" si="689"/>
        <v>Y</v>
      </c>
      <c r="GW46" s="112">
        <f t="shared" si="690"/>
        <v>7</v>
      </c>
      <c r="GX46" s="110" t="str">
        <f t="shared" si="691"/>
        <v>B</v>
      </c>
      <c r="GY46" s="111" t="str">
        <f t="shared" si="692"/>
        <v>N</v>
      </c>
      <c r="GZ46" s="109">
        <f t="shared" si="693"/>
        <v>1</v>
      </c>
      <c r="HA46" s="110" t="str">
        <f t="shared" si="694"/>
        <v>P</v>
      </c>
      <c r="HB46" s="111" t="str">
        <f t="shared" si="695"/>
        <v>Y</v>
      </c>
      <c r="HC46" s="109">
        <f t="shared" si="696"/>
        <v>10</v>
      </c>
      <c r="HD46" s="110" t="str">
        <f t="shared" si="697"/>
        <v>B</v>
      </c>
      <c r="HE46" s="111" t="str">
        <f t="shared" si="698"/>
        <v>N</v>
      </c>
      <c r="HF46" s="109">
        <f t="shared" si="699"/>
        <v>-10</v>
      </c>
      <c r="HG46" s="110" t="str">
        <f t="shared" si="700"/>
        <v>P</v>
      </c>
      <c r="HH46" s="111" t="str">
        <f t="shared" si="701"/>
        <v>Y</v>
      </c>
      <c r="HI46" s="109">
        <f t="shared" si="702"/>
        <v>1</v>
      </c>
      <c r="HJ46" s="110" t="str">
        <f t="shared" si="703"/>
        <v>B</v>
      </c>
      <c r="HK46" s="111" t="str">
        <f t="shared" si="704"/>
        <v>N</v>
      </c>
      <c r="HL46" s="109">
        <f t="shared" si="705"/>
        <v>-1</v>
      </c>
      <c r="HM46" s="110" t="str">
        <f t="shared" si="706"/>
        <v>P</v>
      </c>
      <c r="HN46" s="111" t="str">
        <f t="shared" si="707"/>
        <v>Y</v>
      </c>
      <c r="HO46" s="109">
        <f t="shared" si="708"/>
        <v>-9</v>
      </c>
      <c r="HP46" s="110" t="str">
        <f t="shared" si="709"/>
        <v>B</v>
      </c>
      <c r="HQ46" s="111" t="str">
        <f t="shared" si="710"/>
        <v>N</v>
      </c>
      <c r="HR46" s="109">
        <f t="shared" si="711"/>
        <v>9</v>
      </c>
      <c r="HS46" s="110" t="str">
        <f t="shared" si="712"/>
        <v>B</v>
      </c>
      <c r="HT46" s="111" t="str">
        <f t="shared" si="713"/>
        <v>N</v>
      </c>
      <c r="HU46" s="109">
        <f t="shared" si="714"/>
        <v>-10</v>
      </c>
      <c r="HV46" s="110" t="str">
        <f t="shared" si="715"/>
        <v>P</v>
      </c>
      <c r="HW46" s="111" t="str">
        <f t="shared" si="716"/>
        <v>Y</v>
      </c>
      <c r="HX46" s="109">
        <f t="shared" si="717"/>
        <v>10</v>
      </c>
      <c r="HY46" s="110" t="str">
        <f t="shared" si="718"/>
        <v>P</v>
      </c>
      <c r="HZ46" s="111" t="str">
        <f t="shared" si="719"/>
        <v>Y</v>
      </c>
      <c r="IA46" s="109">
        <f t="shared" si="720"/>
        <v>-1</v>
      </c>
      <c r="IB46" s="110" t="str">
        <f t="shared" si="721"/>
        <v>P</v>
      </c>
      <c r="IC46" s="111" t="str">
        <f t="shared" si="722"/>
        <v>Y</v>
      </c>
      <c r="ID46" s="109">
        <f t="shared" si="723"/>
        <v>10</v>
      </c>
      <c r="IE46" s="110" t="str">
        <f t="shared" si="724"/>
        <v>B</v>
      </c>
      <c r="IF46" s="111" t="str">
        <f t="shared" si="725"/>
        <v>N</v>
      </c>
      <c r="IG46" s="109">
        <f t="shared" si="726"/>
        <v>-10</v>
      </c>
      <c r="IH46" s="110" t="str">
        <f t="shared" si="727"/>
        <v>B</v>
      </c>
      <c r="II46" s="111" t="str">
        <f t="shared" si="728"/>
        <v>N</v>
      </c>
      <c r="IJ46" s="109">
        <f t="shared" si="729"/>
        <v>1</v>
      </c>
      <c r="IK46" s="110" t="str">
        <f t="shared" si="730"/>
        <v>B</v>
      </c>
      <c r="IL46" s="111" t="str">
        <f t="shared" si="731"/>
        <v>N</v>
      </c>
      <c r="IM46" s="109">
        <f t="shared" si="732"/>
        <v>1</v>
      </c>
      <c r="IN46" s="110" t="str">
        <f t="shared" si="884"/>
        <v>B</v>
      </c>
      <c r="IO46" s="111" t="str">
        <f t="shared" si="733"/>
        <v>N</v>
      </c>
      <c r="IP46" s="109">
        <f t="shared" si="734"/>
        <v>-7</v>
      </c>
      <c r="IQ46" s="110" t="str">
        <f t="shared" si="735"/>
        <v>P</v>
      </c>
      <c r="IR46" s="111" t="str">
        <f t="shared" si="736"/>
        <v>Y</v>
      </c>
      <c r="IS46" s="109">
        <f t="shared" si="737"/>
        <v>3</v>
      </c>
      <c r="IT46" s="110" t="str">
        <f t="shared" si="738"/>
        <v>B</v>
      </c>
      <c r="IU46" s="111" t="str">
        <f t="shared" si="739"/>
        <v>N</v>
      </c>
      <c r="IV46" s="109">
        <f t="shared" si="740"/>
        <v>-3</v>
      </c>
      <c r="IW46" s="110" t="str">
        <f t="shared" si="741"/>
        <v>P</v>
      </c>
      <c r="IX46" s="111" t="str">
        <f t="shared" si="742"/>
        <v>Y</v>
      </c>
      <c r="IY46" s="109">
        <f t="shared" si="743"/>
        <v>7</v>
      </c>
      <c r="IZ46" s="110" t="str">
        <f t="shared" si="744"/>
        <v>B</v>
      </c>
      <c r="JA46" s="111" t="str">
        <f t="shared" si="745"/>
        <v>N</v>
      </c>
      <c r="JB46" s="109">
        <f t="shared" si="746"/>
        <v>1</v>
      </c>
      <c r="JC46" s="110" t="str">
        <f t="shared" si="747"/>
        <v>P</v>
      </c>
      <c r="JD46" s="111" t="str">
        <f t="shared" si="748"/>
        <v>Y</v>
      </c>
      <c r="JE46" s="109">
        <f t="shared" si="749"/>
        <v>10</v>
      </c>
      <c r="JF46" s="110" t="str">
        <f t="shared" si="750"/>
        <v>B</v>
      </c>
      <c r="JG46" s="111" t="str">
        <f t="shared" si="751"/>
        <v>N</v>
      </c>
      <c r="JH46" s="109">
        <f t="shared" si="752"/>
        <v>-10</v>
      </c>
      <c r="JI46" s="110" t="str">
        <f t="shared" si="753"/>
        <v>P</v>
      </c>
      <c r="JJ46" s="111" t="str">
        <f t="shared" si="754"/>
        <v>Y</v>
      </c>
      <c r="JK46" s="109">
        <f t="shared" si="755"/>
        <v>1</v>
      </c>
      <c r="JL46" s="110" t="str">
        <f t="shared" si="756"/>
        <v>B</v>
      </c>
      <c r="JM46" s="111" t="str">
        <f t="shared" si="757"/>
        <v>N</v>
      </c>
      <c r="JN46" s="109">
        <f t="shared" si="758"/>
        <v>-1</v>
      </c>
      <c r="JO46" s="110" t="str">
        <f t="shared" si="759"/>
        <v>P</v>
      </c>
      <c r="JP46" s="111" t="str">
        <f t="shared" si="760"/>
        <v>Y</v>
      </c>
      <c r="JQ46" s="109">
        <f t="shared" si="761"/>
        <v>-9</v>
      </c>
      <c r="JR46" s="110" t="str">
        <f t="shared" si="762"/>
        <v>B</v>
      </c>
      <c r="JS46" s="111" t="str">
        <f t="shared" si="763"/>
        <v>N</v>
      </c>
      <c r="JT46" s="109">
        <f t="shared" si="764"/>
        <v>9</v>
      </c>
      <c r="JU46" s="110" t="str">
        <f t="shared" si="765"/>
        <v>B</v>
      </c>
      <c r="JV46" s="111" t="str">
        <f t="shared" si="766"/>
        <v>N</v>
      </c>
      <c r="JW46" s="109">
        <f t="shared" si="767"/>
        <v>-10</v>
      </c>
      <c r="JX46" s="110" t="str">
        <f t="shared" si="768"/>
        <v>P</v>
      </c>
      <c r="JY46" s="111" t="str">
        <f t="shared" si="769"/>
        <v>Y</v>
      </c>
      <c r="JZ46" s="109">
        <f t="shared" si="770"/>
        <v>10</v>
      </c>
      <c r="KA46" s="110" t="str">
        <f t="shared" si="771"/>
        <v>P</v>
      </c>
      <c r="KB46" s="111" t="str">
        <f t="shared" si="772"/>
        <v>Y</v>
      </c>
      <c r="KC46" s="109">
        <f t="shared" si="773"/>
        <v>-1</v>
      </c>
      <c r="KD46" s="110" t="str">
        <f t="shared" si="376"/>
        <v>P</v>
      </c>
      <c r="KE46" s="111" t="str">
        <f t="shared" si="774"/>
        <v>Y</v>
      </c>
      <c r="KF46" s="109">
        <f t="shared" si="775"/>
        <v>10</v>
      </c>
      <c r="KG46" s="110" t="str">
        <f t="shared" si="776"/>
        <v>B</v>
      </c>
      <c r="KH46" s="111" t="str">
        <f t="shared" si="777"/>
        <v>N</v>
      </c>
      <c r="KI46" s="109">
        <f t="shared" si="778"/>
        <v>1</v>
      </c>
      <c r="KJ46" s="110" t="s">
        <v>6</v>
      </c>
      <c r="KK46" s="111" t="str">
        <f t="shared" si="779"/>
        <v>N</v>
      </c>
      <c r="KL46" s="109">
        <f t="shared" si="780"/>
        <v>1</v>
      </c>
      <c r="KM46" s="110" t="str">
        <f t="shared" si="781"/>
        <v>B</v>
      </c>
      <c r="KN46" s="111" t="str">
        <f t="shared" si="782"/>
        <v>N</v>
      </c>
      <c r="KO46" s="109">
        <f t="shared" si="783"/>
        <v>1</v>
      </c>
      <c r="KP46" s="110" t="str">
        <f t="shared" si="885"/>
        <v>B</v>
      </c>
      <c r="KQ46" s="111" t="str">
        <f t="shared" si="784"/>
        <v>N</v>
      </c>
      <c r="KR46" s="109">
        <f t="shared" si="785"/>
        <v>-7</v>
      </c>
      <c r="KS46" s="110" t="str">
        <f t="shared" si="786"/>
        <v>P</v>
      </c>
      <c r="KT46" s="111" t="str">
        <f t="shared" si="787"/>
        <v>Y</v>
      </c>
      <c r="KU46" s="109">
        <f t="shared" si="788"/>
        <v>3</v>
      </c>
      <c r="KV46" s="110" t="str">
        <f t="shared" si="789"/>
        <v>B</v>
      </c>
      <c r="KW46" s="111" t="str">
        <f t="shared" si="790"/>
        <v>N</v>
      </c>
      <c r="KX46" s="109">
        <f t="shared" si="791"/>
        <v>-3</v>
      </c>
      <c r="KY46" s="110" t="str">
        <f t="shared" si="792"/>
        <v>P</v>
      </c>
      <c r="KZ46" s="111" t="str">
        <f t="shared" si="793"/>
        <v>Y</v>
      </c>
      <c r="LA46" s="109">
        <f t="shared" si="794"/>
        <v>7</v>
      </c>
      <c r="LB46" s="110" t="str">
        <f t="shared" si="795"/>
        <v>B</v>
      </c>
      <c r="LC46" s="111" t="str">
        <f t="shared" si="796"/>
        <v>N</v>
      </c>
      <c r="LD46" s="109">
        <f t="shared" si="797"/>
        <v>1</v>
      </c>
      <c r="LE46" s="110" t="str">
        <f t="shared" si="798"/>
        <v>B</v>
      </c>
      <c r="LF46" s="111" t="str">
        <f t="shared" si="799"/>
        <v>N</v>
      </c>
      <c r="LG46" s="109">
        <f t="shared" si="800"/>
        <v>-10</v>
      </c>
      <c r="LH46" s="110" t="str">
        <f t="shared" si="801"/>
        <v>B</v>
      </c>
      <c r="LI46" s="111" t="str">
        <f t="shared" si="802"/>
        <v>N</v>
      </c>
      <c r="LJ46" s="109">
        <f t="shared" si="803"/>
        <v>-10</v>
      </c>
      <c r="LK46" s="110" t="str">
        <f t="shared" si="279"/>
        <v>P</v>
      </c>
      <c r="LL46" s="111" t="str">
        <f t="shared" si="804"/>
        <v>Y</v>
      </c>
      <c r="LM46" s="109">
        <f t="shared" si="805"/>
        <v>-1</v>
      </c>
      <c r="LN46" s="110" t="str">
        <f t="shared" si="806"/>
        <v>B</v>
      </c>
      <c r="LO46" s="111" t="str">
        <f t="shared" si="807"/>
        <v>N</v>
      </c>
      <c r="LP46" s="109">
        <f t="shared" si="808"/>
        <v>-1</v>
      </c>
      <c r="LQ46" s="110" t="str">
        <f t="shared" si="809"/>
        <v>B</v>
      </c>
      <c r="LR46" s="111" t="str">
        <f t="shared" si="810"/>
        <v>N</v>
      </c>
      <c r="LS46" s="109">
        <f t="shared" si="811"/>
        <v>-10</v>
      </c>
      <c r="LT46" s="110" t="str">
        <f t="shared" si="812"/>
        <v>B</v>
      </c>
      <c r="LU46" s="111" t="str">
        <f t="shared" si="813"/>
        <v>N</v>
      </c>
      <c r="LV46" s="109">
        <f t="shared" si="814"/>
        <v>9</v>
      </c>
      <c r="LW46" s="110" t="str">
        <f t="shared" si="815"/>
        <v>P</v>
      </c>
      <c r="LX46" s="111" t="str">
        <f t="shared" si="816"/>
        <v>Y</v>
      </c>
      <c r="LY46" s="109">
        <f t="shared" si="817"/>
        <v>10</v>
      </c>
      <c r="LZ46" s="110" t="str">
        <f t="shared" si="818"/>
        <v>P</v>
      </c>
      <c r="MA46" s="111" t="str">
        <f t="shared" si="819"/>
        <v>Y</v>
      </c>
      <c r="MB46" s="109">
        <f t="shared" si="820"/>
        <v>10</v>
      </c>
      <c r="MC46" s="110" t="str">
        <f t="shared" si="821"/>
        <v>P</v>
      </c>
      <c r="MD46" s="111" t="str">
        <f t="shared" si="822"/>
        <v>Y</v>
      </c>
      <c r="ME46" s="109">
        <f t="shared" si="823"/>
        <v>-1</v>
      </c>
      <c r="MF46" s="110" t="str">
        <f t="shared" si="824"/>
        <v>P</v>
      </c>
      <c r="MG46" s="111" t="str">
        <f t="shared" si="825"/>
        <v>Y</v>
      </c>
      <c r="MH46" s="109">
        <f t="shared" si="826"/>
        <v>10</v>
      </c>
      <c r="MI46" s="110" t="str">
        <f t="shared" si="827"/>
        <v>B</v>
      </c>
      <c r="MJ46" s="111" t="str">
        <f t="shared" si="828"/>
        <v>N</v>
      </c>
      <c r="MK46" s="109">
        <f t="shared" si="829"/>
        <v>1</v>
      </c>
      <c r="ML46" s="110" t="str">
        <f t="shared" si="830"/>
        <v>P</v>
      </c>
      <c r="MM46" s="111" t="str">
        <f t="shared" si="831"/>
        <v>Y</v>
      </c>
      <c r="MN46" s="109">
        <f t="shared" si="832"/>
        <v>10</v>
      </c>
      <c r="MO46" s="110" t="str">
        <f t="shared" si="833"/>
        <v>B</v>
      </c>
      <c r="MP46" s="111" t="str">
        <f t="shared" si="834"/>
        <v>N</v>
      </c>
      <c r="MQ46" s="109">
        <f t="shared" si="835"/>
        <v>1</v>
      </c>
      <c r="MR46" s="110" t="str">
        <f t="shared" si="886"/>
        <v>B</v>
      </c>
      <c r="MS46" s="111" t="str">
        <f t="shared" si="836"/>
        <v>N</v>
      </c>
      <c r="MT46" s="109">
        <f t="shared" si="837"/>
        <v>-7</v>
      </c>
      <c r="MU46" s="110" t="str">
        <f t="shared" si="838"/>
        <v>P</v>
      </c>
      <c r="MV46" s="111" t="str">
        <f t="shared" si="839"/>
        <v>Y</v>
      </c>
      <c r="MW46" s="109">
        <f t="shared" si="840"/>
        <v>3</v>
      </c>
      <c r="MX46" s="110" t="str">
        <f t="shared" si="841"/>
        <v>B</v>
      </c>
      <c r="MY46" s="111" t="str">
        <f t="shared" si="842"/>
        <v>N</v>
      </c>
      <c r="MZ46" s="109">
        <f t="shared" si="843"/>
        <v>-3</v>
      </c>
      <c r="NA46" s="110" t="str">
        <f t="shared" si="844"/>
        <v>P</v>
      </c>
      <c r="NB46" s="111" t="str">
        <f t="shared" si="845"/>
        <v>Y</v>
      </c>
      <c r="NC46" s="109">
        <f t="shared" si="846"/>
        <v>7</v>
      </c>
      <c r="ND46" s="110" t="str">
        <f t="shared" si="847"/>
        <v>B</v>
      </c>
      <c r="NE46" s="111" t="str">
        <f t="shared" si="848"/>
        <v>N</v>
      </c>
      <c r="NF46" s="109">
        <f t="shared" si="849"/>
        <v>1</v>
      </c>
      <c r="NG46" s="110" t="str">
        <f t="shared" si="850"/>
        <v>P</v>
      </c>
      <c r="NH46" s="111" t="str">
        <f t="shared" si="851"/>
        <v>Y</v>
      </c>
      <c r="NI46" s="109">
        <f t="shared" si="852"/>
        <v>10</v>
      </c>
      <c r="NJ46" s="110" t="str">
        <f t="shared" si="853"/>
        <v>B</v>
      </c>
      <c r="NK46" s="111" t="str">
        <f t="shared" si="854"/>
        <v>N</v>
      </c>
      <c r="NL46" s="109">
        <f t="shared" si="855"/>
        <v>-1</v>
      </c>
      <c r="NM46" s="110" t="str">
        <f t="shared" si="856"/>
        <v>P</v>
      </c>
      <c r="NN46" s="111" t="str">
        <f t="shared" si="857"/>
        <v>Y</v>
      </c>
      <c r="NO46" s="109">
        <f t="shared" si="379"/>
        <v>-9</v>
      </c>
      <c r="NP46" s="130">
        <f t="shared" si="380"/>
        <v>10</v>
      </c>
      <c r="NQ46" s="131">
        <f t="shared" si="381"/>
        <v>1</v>
      </c>
      <c r="NR46" s="132" t="str">
        <f t="shared" si="382"/>
        <v/>
      </c>
      <c r="NS46" s="331">
        <f t="shared" si="383"/>
        <v>-3</v>
      </c>
      <c r="NT46" s="325">
        <f t="shared" si="384"/>
        <v>3</v>
      </c>
      <c r="NU46" s="325">
        <f t="shared" si="385"/>
        <v>7</v>
      </c>
      <c r="NV46" s="325">
        <f t="shared" si="386"/>
        <v>-7</v>
      </c>
      <c r="NW46" s="325">
        <f t="shared" si="387"/>
        <v>-7</v>
      </c>
      <c r="NX46" s="325">
        <f t="shared" si="388"/>
        <v>3</v>
      </c>
      <c r="NY46" s="325">
        <f t="shared" si="389"/>
        <v>-3</v>
      </c>
      <c r="NZ46" s="325">
        <f t="shared" si="390"/>
        <v>7</v>
      </c>
      <c r="OA46" s="325">
        <f t="shared" si="391"/>
        <v>1</v>
      </c>
      <c r="OB46" s="325" t="str">
        <f t="shared" si="392"/>
        <v>450000</v>
      </c>
      <c r="OC46" s="325">
        <f t="shared" si="393"/>
        <v>-10</v>
      </c>
      <c r="OD46" s="325">
        <f t="shared" si="394"/>
        <v>1</v>
      </c>
      <c r="OE46" s="325">
        <f t="shared" si="395"/>
        <v>-1</v>
      </c>
      <c r="OF46" s="325">
        <f t="shared" si="396"/>
        <v>-9</v>
      </c>
      <c r="OG46" s="325">
        <f t="shared" si="397"/>
        <v>9</v>
      </c>
      <c r="OH46" s="325">
        <f t="shared" si="398"/>
        <v>-10</v>
      </c>
      <c r="OI46" s="325">
        <f t="shared" si="399"/>
        <v>10</v>
      </c>
      <c r="OJ46" s="325">
        <f t="shared" si="400"/>
        <v>-1</v>
      </c>
      <c r="OK46" s="326">
        <f t="shared" si="401"/>
        <v>10</v>
      </c>
      <c r="OL46" s="326">
        <f t="shared" si="402"/>
        <v>1</v>
      </c>
      <c r="OM46" s="326">
        <f t="shared" si="403"/>
        <v>-1</v>
      </c>
      <c r="ON46" s="326">
        <f t="shared" si="404"/>
        <v>1</v>
      </c>
      <c r="OO46" s="326">
        <f t="shared" si="405"/>
        <v>-7</v>
      </c>
      <c r="OP46" s="326">
        <f t="shared" si="406"/>
        <v>3</v>
      </c>
      <c r="OQ46" s="326">
        <f t="shared" si="407"/>
        <v>-3</v>
      </c>
      <c r="OR46" s="326">
        <f t="shared" si="408"/>
        <v>7</v>
      </c>
      <c r="OS46" s="326">
        <f t="shared" si="409"/>
        <v>1</v>
      </c>
      <c r="OT46" s="326">
        <f t="shared" si="410"/>
        <v>10</v>
      </c>
      <c r="OU46" s="326">
        <f t="shared" si="411"/>
        <v>-10</v>
      </c>
      <c r="OV46" s="326">
        <f t="shared" si="412"/>
        <v>1</v>
      </c>
      <c r="OW46" s="326">
        <f t="shared" si="413"/>
        <v>-1</v>
      </c>
      <c r="OX46" s="326">
        <f t="shared" si="414"/>
        <v>-9</v>
      </c>
      <c r="OY46" s="326">
        <f t="shared" si="415"/>
        <v>9</v>
      </c>
      <c r="OZ46" s="326">
        <f t="shared" si="416"/>
        <v>-10</v>
      </c>
      <c r="PA46" s="326">
        <f t="shared" si="417"/>
        <v>10</v>
      </c>
      <c r="PB46" s="326">
        <f t="shared" si="418"/>
        <v>-1</v>
      </c>
      <c r="PC46" s="325">
        <f t="shared" si="419"/>
        <v>10</v>
      </c>
      <c r="PD46" s="325">
        <f t="shared" si="420"/>
        <v>1</v>
      </c>
      <c r="PE46" s="325">
        <f t="shared" si="421"/>
        <v>-7</v>
      </c>
      <c r="PF46" s="325">
        <f t="shared" si="422"/>
        <v>3</v>
      </c>
      <c r="PG46" s="325">
        <f t="shared" si="423"/>
        <v>-3</v>
      </c>
      <c r="PH46" s="325">
        <f t="shared" si="424"/>
        <v>7</v>
      </c>
      <c r="PI46" s="325">
        <f t="shared" si="425"/>
        <v>1</v>
      </c>
      <c r="PJ46" s="325">
        <f t="shared" si="426"/>
        <v>10</v>
      </c>
      <c r="PK46" s="325">
        <f t="shared" si="427"/>
        <v>-10</v>
      </c>
      <c r="PL46" s="325">
        <f t="shared" si="428"/>
        <v>1</v>
      </c>
      <c r="PM46" s="325">
        <f t="shared" si="429"/>
        <v>-1</v>
      </c>
      <c r="PN46" s="325">
        <f t="shared" si="430"/>
        <v>-9</v>
      </c>
      <c r="PO46" s="325">
        <f t="shared" si="431"/>
        <v>9</v>
      </c>
      <c r="PP46" s="325">
        <f t="shared" si="432"/>
        <v>-10</v>
      </c>
      <c r="PQ46" s="325">
        <f t="shared" si="433"/>
        <v>10</v>
      </c>
      <c r="PR46" s="325">
        <f t="shared" si="434"/>
        <v>-1</v>
      </c>
      <c r="PS46" s="325">
        <f t="shared" si="435"/>
        <v>10</v>
      </c>
      <c r="PT46" s="325">
        <f t="shared" si="436"/>
        <v>-10</v>
      </c>
      <c r="PU46" s="326">
        <f t="shared" si="437"/>
        <v>1</v>
      </c>
      <c r="PV46" s="326">
        <f t="shared" si="438"/>
        <v>1</v>
      </c>
      <c r="PW46" s="326">
        <f t="shared" si="439"/>
        <v>-7</v>
      </c>
      <c r="PX46" s="326">
        <f t="shared" si="440"/>
        <v>3</v>
      </c>
      <c r="PY46" s="326">
        <f t="shared" si="441"/>
        <v>-3</v>
      </c>
      <c r="PZ46" s="326">
        <f t="shared" si="442"/>
        <v>7</v>
      </c>
      <c r="QA46" s="326">
        <f t="shared" si="443"/>
        <v>1</v>
      </c>
      <c r="QB46" s="326">
        <f t="shared" si="444"/>
        <v>10</v>
      </c>
      <c r="QC46" s="326">
        <f t="shared" si="445"/>
        <v>-10</v>
      </c>
      <c r="QD46" s="326">
        <f t="shared" si="446"/>
        <v>1</v>
      </c>
      <c r="QE46" s="326">
        <f t="shared" si="447"/>
        <v>-1</v>
      </c>
      <c r="QF46" s="326">
        <f t="shared" si="448"/>
        <v>-9</v>
      </c>
      <c r="QG46" s="326">
        <f t="shared" si="449"/>
        <v>9</v>
      </c>
      <c r="QH46" s="326">
        <f t="shared" si="450"/>
        <v>-10</v>
      </c>
      <c r="QI46" s="326">
        <f t="shared" si="451"/>
        <v>10</v>
      </c>
      <c r="QJ46" s="326">
        <f t="shared" si="452"/>
        <v>-1</v>
      </c>
      <c r="QK46" s="326">
        <f t="shared" si="453"/>
        <v>10</v>
      </c>
      <c r="QL46" s="326">
        <f t="shared" si="454"/>
        <v>1</v>
      </c>
      <c r="QM46" s="325">
        <f t="shared" si="455"/>
        <v>1</v>
      </c>
      <c r="QN46" s="325">
        <f t="shared" si="456"/>
        <v>1</v>
      </c>
      <c r="QO46" s="325">
        <f t="shared" si="457"/>
        <v>-7</v>
      </c>
      <c r="QP46" s="325">
        <f t="shared" si="458"/>
        <v>3</v>
      </c>
      <c r="QQ46" s="325">
        <f t="shared" si="459"/>
        <v>-3</v>
      </c>
      <c r="QR46" s="325">
        <f t="shared" si="460"/>
        <v>7</v>
      </c>
      <c r="QS46" s="325">
        <f t="shared" si="461"/>
        <v>1</v>
      </c>
      <c r="QT46" s="325">
        <f t="shared" si="462"/>
        <v>-10</v>
      </c>
      <c r="QU46" s="325">
        <f t="shared" si="463"/>
        <v>-10</v>
      </c>
      <c r="QV46" s="325">
        <f t="shared" si="464"/>
        <v>-1</v>
      </c>
      <c r="QW46" s="325">
        <f t="shared" si="465"/>
        <v>-1</v>
      </c>
      <c r="QX46" s="325">
        <f t="shared" si="466"/>
        <v>0</v>
      </c>
      <c r="QY46" s="325">
        <f t="shared" si="467"/>
        <v>9</v>
      </c>
      <c r="QZ46" s="325">
        <f t="shared" si="468"/>
        <v>10</v>
      </c>
      <c r="RA46" s="325">
        <f t="shared" si="469"/>
        <v>10</v>
      </c>
      <c r="RB46" s="325">
        <f t="shared" si="470"/>
        <v>-1</v>
      </c>
      <c r="RC46" s="325">
        <f t="shared" si="471"/>
        <v>10</v>
      </c>
      <c r="RD46" s="325">
        <f t="shared" si="472"/>
        <v>1</v>
      </c>
      <c r="RE46" s="326">
        <f t="shared" si="473"/>
        <v>10</v>
      </c>
      <c r="RF46" s="326">
        <f t="shared" si="474"/>
        <v>1</v>
      </c>
      <c r="RG46" s="326">
        <f t="shared" si="475"/>
        <v>-7</v>
      </c>
      <c r="RH46" s="326">
        <f t="shared" si="476"/>
        <v>3</v>
      </c>
      <c r="RI46" s="326">
        <f t="shared" si="477"/>
        <v>-3</v>
      </c>
      <c r="RJ46" s="326">
        <f t="shared" si="478"/>
        <v>7</v>
      </c>
      <c r="RK46" s="326">
        <f t="shared" si="479"/>
        <v>1</v>
      </c>
      <c r="RL46" s="326">
        <f t="shared" si="480"/>
        <v>10</v>
      </c>
      <c r="RM46" s="326">
        <f t="shared" si="481"/>
        <v>-1</v>
      </c>
      <c r="RN46" s="332">
        <f t="shared" si="482"/>
        <v>-9</v>
      </c>
      <c r="RO46" s="108">
        <v>46</v>
      </c>
      <c r="RP46" s="112">
        <f t="shared" si="528"/>
        <v>41</v>
      </c>
      <c r="RQ46" s="110" t="str" cm="1">
        <f t="array" ref="RQ46">IFERROR(INDEX($NS$4:$RN$4,_xlfn.AGGREGATE(15,6,COLUMN($NS$4:$RN$4)-COLUMN($NR$1)/($NS46:$RN46=LARGE($NS46:$RN46,1)),COLUMNS($RN$4:$RN$4))),"")</f>
        <v>DX</v>
      </c>
      <c r="RR46" s="110" t="str" cm="1">
        <f t="array" ref="RR46">IFERROR(INDEX($NS$4:$RN$4,_xlfn.AGGREGATE(15,6,COLUMN($NS$4:$RN$4)-COLUMN($NR$1)/($NS46:$RN46=LARGE($NS46:$RN46,2)),COLUMNS($RN$4:$RO$4))),"")</f>
        <v>ED</v>
      </c>
      <c r="RS46" s="110" t="str" cm="1">
        <f t="array" ref="RS46">IFERROR(INDEX($NS$4:$RN$4,_xlfn.AGGREGATE(15,6,COLUMN($NS$4:$RN$4)-COLUMN($NR$1)/($NS46:$RN46=LARGE($NS46:$RN46,3)),COLUMNS($RN$4:$RP$4))),"")</f>
        <v>FE</v>
      </c>
      <c r="RT46" s="110" t="str" cm="1">
        <f t="array" ref="RT46">IFERROR(INDEX($NS$4:$RN$4,_xlfn.AGGREGATE(15,6,COLUMN($NS$4:$RN$4)-COLUMN($NR$1)/($NS46:$RN46=LARGE($NS46:$RN46,4)),COLUMNS($RN$4:$RQ$4))),"")</f>
        <v>FZ</v>
      </c>
      <c r="RU46" s="110" t="str" cm="1">
        <f t="array" ref="RU46">IFERROR(INDEX($NS$4:$RN$4,_xlfn.AGGREGATE(15,6,COLUMN($NS$4:$RN$4)-COLUMN($NR$1)/($NS46:$RN46=LARGE($NS46:$RN46,5)),COLUMNS($RN$4:$RR$4))),"")</f>
        <v>GF</v>
      </c>
      <c r="RV46" s="110" t="str" cm="1">
        <f t="array" ref="RV46">IFERROR(INDEX($NS$4:$RN$4,_xlfn.AGGREGATE(15,6,COLUMN($NS$4:$RN$4)-COLUMN($NR$1)/($NS46:$RN46=LARGE($NS46:$RN46,6)),COLUMNS($RN$4:$RS$4))),"")</f>
        <v>HA</v>
      </c>
      <c r="RW46" s="108" t="str">
        <f t="shared" si="499"/>
        <v/>
      </c>
      <c r="RX46" s="111" t="str">
        <f t="shared" ca="1" si="500"/>
        <v>R</v>
      </c>
      <c r="RY46" s="111" t="e" cm="1">
        <f t="array" aca="1" ref="RY46" ca="1">IF(INDIRECT(VLOOKUP(RY45,General!AC:AE,3,FALSE)&amp;RO45)&gt;0,RY45,RW45)</f>
        <v>#N/A</v>
      </c>
      <c r="RZ46" s="112">
        <f t="shared" ca="1" si="501"/>
        <v>1</v>
      </c>
      <c r="SA46" s="110" t="s">
        <v>45</v>
      </c>
      <c r="SB46" s="111" t="s">
        <v>45</v>
      </c>
      <c r="SC46" s="111" t="s">
        <v>45</v>
      </c>
      <c r="SD46" s="111" t="s">
        <v>45</v>
      </c>
      <c r="SE46" s="111" t="s">
        <v>45</v>
      </c>
      <c r="SF46" s="109" t="s">
        <v>45</v>
      </c>
      <c r="SG46" s="133" t="e">
        <f ca="1">IF(RQ46="",-1,COUNTIF(INDIRECT(SA46&amp;$DN$10):INDIRECT(SA46&amp;RO46),"Y"))</f>
        <v>#REF!</v>
      </c>
      <c r="SH46" s="136" t="e">
        <f ca="1">IF(RR46="",-1,COUNTIF(INDIRECT(SB46&amp;$DN$10):INDIRECT(SB46&amp;RO46),"Y"))</f>
        <v>#REF!</v>
      </c>
      <c r="SI46" s="136" t="e">
        <f ca="1">IF(RS46="",-1,COUNTIF(INDIRECT(SC46&amp;$DN$10):INDIRECT(SC46&amp;RO46),"Y"))</f>
        <v>#REF!</v>
      </c>
      <c r="SJ46" s="134" t="e">
        <f ca="1">IF(RT46="",-1,COUNTIF(INDIRECT(SD46&amp;$DN$10):INDIRECT(SD46&amp;RO46),"Y"))</f>
        <v>#REF!</v>
      </c>
      <c r="SK46" s="138" t="e">
        <f ca="1">IF(RU46="",-1,COUNTIF(INDIRECT(SE46&amp;$DN$10):INDIRECT(SE46&amp;RO46),"Y"))</f>
        <v>#REF!</v>
      </c>
      <c r="SL46" s="138" t="e">
        <f ca="1">IF(RV46="",-1,COUNTIF(INDIRECT(SF46&amp;$DN$10):INDIRECT(SF46&amp;RO46),"Y"))</f>
        <v>#REF!</v>
      </c>
      <c r="SM46" s="110" t="str" cm="1">
        <f t="array" ref="SM46">IFERROR(INDEX($DP$46:$DU$46,_xlfn.AGGREGATE(15,6,COLUMN($DP$46:$DU$46)-COLUMN($DO$46)/($NR$46:$NW$46=MAX($NR$46:$NW$46)),COLUMNS($DP$46:RQ46))),"")</f>
        <v/>
      </c>
      <c r="SN46" s="111" t="str" cm="1">
        <f t="array" ref="SN46">IFERROR(INDEX($DP$46:$DU$46,_xlfn.AGGREGATE(15,6,COLUMN($DP$46:$DU$46)-COLUMN($DO$46)/($NR$46:$NW$46=MAX($NR$46:$NW$46)),COLUMNS($DP$46:RR46))),"")</f>
        <v/>
      </c>
      <c r="SO46" s="111" t="str" cm="1">
        <f t="array" ref="SO46">IFERROR(INDEX($DP$46:$DU$46,_xlfn.AGGREGATE(15,6,COLUMN($DP$46:$DU$46)-COLUMN($DO$46)/($NR$46:$NW$46=MAX($NR$46:$NW$46)),COLUMNS($DP$46:RS46))),"")</f>
        <v/>
      </c>
      <c r="SP46" s="111" t="str" cm="1">
        <f t="array" ref="SP46">IFERROR(INDEX($DP$46:$DU$46,_xlfn.AGGREGATE(15,6,COLUMN($DP$46:$DU$46)-COLUMN($DO$46)/($NR$46:$NW$46=MAX($NR$46:$NW$46)),COLUMNS($DP$46:RT46))),"")</f>
        <v/>
      </c>
      <c r="SQ46" s="111" t="str" cm="1">
        <f t="array" ref="SQ46">IFERROR(INDEX($DP$46:$DU$46,_xlfn.AGGREGATE(15,6,COLUMN($DP$46:$DU$46)-COLUMN($DO$46)/($NR$46:$NW$46=MAX($NR$46:$NW$46)),COLUMNS($DP$46:RU46))),"")</f>
        <v/>
      </c>
      <c r="SR46" s="109" t="str" cm="1">
        <f t="array" ref="SR46">IFERROR(INDEX($DP$46:$DU$46,_xlfn.AGGREGATE(15,6,COLUMN($DP$46:$DU$46)-COLUMN($DO$46)/($NR$46:$NW$46=MAX($NR$46:$NW$46)),COLUMNS($DP$46:RV46))),"")</f>
        <v/>
      </c>
      <c r="SS46" s="114">
        <f t="shared" ca="1" si="485"/>
        <v>6</v>
      </c>
      <c r="ST46" s="112">
        <f t="shared" ca="1" si="502"/>
        <v>1</v>
      </c>
      <c r="SU46" s="137" t="str" cm="1">
        <f t="array" aca="1" ref="SU46" ca="1">INDEX(SM46:SR46,1,ST46)</f>
        <v/>
      </c>
      <c r="SV46" s="110" t="str">
        <f t="shared" ca="1" si="21"/>
        <v>B</v>
      </c>
      <c r="SW46" s="111" t="str">
        <f t="shared" ca="1" si="22"/>
        <v>T</v>
      </c>
      <c r="SX46" s="111" t="str">
        <f t="shared" si="23"/>
        <v>C</v>
      </c>
      <c r="SY46" s="111" t="str">
        <f t="shared" ca="1" si="12"/>
        <v>L4WBW</v>
      </c>
      <c r="SZ46" s="111" t="str">
        <f t="shared" ca="1" si="13"/>
        <v>14</v>
      </c>
      <c r="TA46" s="111" t="str">
        <f t="shared" si="14"/>
        <v>00</v>
      </c>
      <c r="TB46" s="114" t="str">
        <f t="shared" si="858"/>
        <v/>
      </c>
      <c r="TC46" s="114" t="str">
        <f t="shared" si="859"/>
        <v/>
      </c>
      <c r="TD46" s="114" t="str">
        <f t="shared" si="860"/>
        <v/>
      </c>
      <c r="TE46" s="114" t="str">
        <f t="shared" si="861"/>
        <v/>
      </c>
      <c r="TF46" s="114" t="str">
        <f t="shared" si="862"/>
        <v/>
      </c>
      <c r="TG46" s="114" t="str">
        <f t="shared" si="863"/>
        <v/>
      </c>
      <c r="TH46" s="114" t="e">
        <f t="shared" ca="1" si="864"/>
        <v>#VALUE!</v>
      </c>
      <c r="TI46" s="114">
        <f t="shared" ca="1" si="865"/>
        <v>2</v>
      </c>
      <c r="TJ46" s="110">
        <f t="shared" si="560"/>
        <v>-3</v>
      </c>
      <c r="TK46" s="111">
        <f>IF(CC46="",0,IFERROR(VLOOKUP(CC41&amp;CC42&amp;CC43&amp;CC44&amp;CC45&amp;CC46,General!I:J,2,FALSE),0))</f>
        <v>1</v>
      </c>
      <c r="TL46" s="111">
        <f>IF(CF46="",0,IFERROR(VLOOKUP(CF41&amp;CF42&amp;CF43&amp;CF44&amp;CF45&amp;CF46,General!I:J,2,FALSE),0))</f>
        <v>-1</v>
      </c>
      <c r="TM46" s="111">
        <f>IF(CI46="",0,IFERROR(VLOOKUP(CI41&amp;CI42&amp;CI43&amp;CI44&amp;CI45&amp;CI46,General!I:J,2,FALSE),0))</f>
        <v>1</v>
      </c>
      <c r="TN46" s="111">
        <f>IF(CL46="",0,IFERROR(VLOOKUP(CL41&amp;CL42&amp;CL43&amp;CL44&amp;CL45&amp;CL46,General!I:J,2,FALSE),0))</f>
        <v>-1</v>
      </c>
      <c r="TO46" s="111">
        <f>IF(CO46="",0,IFERROR(VLOOKUP(CO41&amp;CO42&amp;CO43&amp;CO44&amp;CO45&amp;CO46,General!I:J,2,FALSE),0))</f>
        <v>-1</v>
      </c>
      <c r="TP46" s="111">
        <f>IF(CR46="",0,IFERROR(VLOOKUP(CR41&amp;CR42&amp;CR43&amp;CR44&amp;CR45&amp;CR46,General!I:J,2,FALSE),0))</f>
        <v>1</v>
      </c>
      <c r="TQ46" s="111">
        <f>IF(CU46="",0,IFERROR(VLOOKUP(CU41&amp;CU42&amp;CU43&amp;CU44&amp;CU45&amp;CU46,General!I:J,2,FALSE),0))</f>
        <v>-1</v>
      </c>
      <c r="TR46" s="111">
        <f>IF(CX46="",0,IFERROR(VLOOKUP(CX41&amp;CX42&amp;CX43&amp;CX44&amp;CX45&amp;CX46,General!I:J,2,FALSE),0))</f>
        <v>1</v>
      </c>
      <c r="TS46" s="111">
        <f>IF(DA46="",0,IFERROR(VLOOKUP(DA41&amp;DA42&amp;DA43&amp;DA44&amp;DA45&amp;DA46,General!I:J,2,FALSE),0))</f>
        <v>1</v>
      </c>
      <c r="TT46" s="111">
        <f>IF(DD46="",0,IFERROR(VLOOKUP(DD41&amp;DD42&amp;DD43&amp;DD44&amp;DD45&amp;DD46,General!I:J,2,FALSE),0))</f>
        <v>1</v>
      </c>
      <c r="TU46" s="111">
        <f>IF(DG46="",0,IFERROR(VLOOKUP(DG41&amp;DG42&amp;DG43&amp;DG44&amp;DG45&amp;DG46,General!I:J,2,FALSE),0))</f>
        <v>-1</v>
      </c>
      <c r="TV46" s="111">
        <f>IF(DJ46="",0,IFERROR(VLOOKUP(DJ41&amp;DJ42&amp;DJ43&amp;DJ44&amp;DJ45&amp;DJ46,General!I:J,2,FALSE),0))</f>
        <v>1</v>
      </c>
      <c r="TW46" s="111">
        <f>IF(DM46="",0,IFERROR(VLOOKUP(DM41&amp;DM42&amp;DM43&amp;DM44&amp;DM45&amp;DM46,General!I:J,2,FALSE),0))</f>
        <v>-1</v>
      </c>
      <c r="TX46" s="111">
        <f>IF(DP46="",0,IFERROR(VLOOKUP(DP41&amp;DP42&amp;DP43&amp;DP44&amp;DP45&amp;DP46,General!I:J,2,FALSE),0))</f>
        <v>1</v>
      </c>
      <c r="TY46" s="111">
        <f>IF(DS46="",0,IFERROR(VLOOKUP(DS41&amp;DS42&amp;DS43&amp;DS44&amp;DS45&amp;DS46,General!I:J,2,FALSE),0))</f>
        <v>-1</v>
      </c>
      <c r="TZ46" s="111">
        <f>IF(DV46="",0,IFERROR(VLOOKUP(DV41&amp;DV42&amp;DV43&amp;DV44&amp;DV45&amp;DV46,General!I:J,2,FALSE),0))</f>
        <v>-1</v>
      </c>
      <c r="UA46" s="111">
        <f>IF(DY46="",0,IFERROR(VLOOKUP(DY41&amp;DY42&amp;DY43&amp;DY44&amp;DY45&amp;DY46,General!I:J,2,FALSE),0))</f>
        <v>1</v>
      </c>
      <c r="UB46" s="111">
        <f>IF(EE46="",0,IFERROR(VLOOKUP(EE41&amp;EE42&amp;EE43&amp;EE44&amp;EE45&amp;EE46,General!I:J,2,FALSE),0))</f>
        <v>1</v>
      </c>
      <c r="UC46" s="111">
        <f>IF(EH46="",0,IFERROR(VLOOKUP(EH41&amp;EH42&amp;EH43&amp;EH44&amp;EH45&amp;EH46,General!I:J,2,FALSE),0))</f>
        <v>-1</v>
      </c>
      <c r="UD46" s="111">
        <f>IF(EK46="",0,IFERROR(VLOOKUP(EK41&amp;EK42&amp;EK43&amp;EK44&amp;EK45&amp;EK46,General!I:J,2,FALSE),0))</f>
        <v>1</v>
      </c>
      <c r="UE46" s="111">
        <f>IF(EN46="",0,IFERROR(VLOOKUP(EN41&amp;EN42&amp;EN43&amp;EN44&amp;EN45&amp;EN46,General!I:J,2,FALSE),0))</f>
        <v>-1</v>
      </c>
      <c r="UF46" s="111">
        <f>IF(EQ46="",0,IFERROR(VLOOKUP(EQ41&amp;EQ42&amp;EQ43&amp;EQ44&amp;EQ45&amp;EQ46,General!I:J,2,FALSE),0))</f>
        <v>-1</v>
      </c>
      <c r="UG46" s="111">
        <f>IF(ET46="",0,IFERROR(VLOOKUP(ET41&amp;ET42&amp;ET43&amp;ET44&amp;ET45&amp;ET46,General!I:J,2,FALSE),0))</f>
        <v>1</v>
      </c>
      <c r="UH46" s="111">
        <f>IF(EW46="",0,IFERROR(VLOOKUP(EW41&amp;EW42&amp;EW43&amp;EW44&amp;EW45&amp;EW46,General!I:J,2,FALSE),0))</f>
        <v>-1</v>
      </c>
      <c r="UI46" s="111">
        <f>IF(EZ46="",0,IFERROR(VLOOKUP(EZ41&amp;EZ42&amp;EZ43&amp;EZ44&amp;EZ45&amp;EZ46,General!I:J,2,FALSE),0))</f>
        <v>1</v>
      </c>
      <c r="UJ46" s="111">
        <f>IF(FC46="",0,IFERROR(VLOOKUP(FC41&amp;FC42&amp;FC43&amp;FC44&amp;FC45&amp;FC46,General!I:J,2,FALSE),0))</f>
        <v>-1</v>
      </c>
      <c r="UK46" s="111">
        <f>IF(FF46="",0,IFERROR(VLOOKUP(FF41&amp;FF42&amp;FF43&amp;FF44&amp;FF45&amp;FF46,General!I:J,2,FALSE),0))</f>
        <v>1</v>
      </c>
      <c r="UL46" s="111">
        <f>IF(FI46="",0,IFERROR(VLOOKUP(FI41&amp;FI42&amp;FI43&amp;FI44&amp;FI45&amp;FI46,General!I:J,2,FALSE),0))</f>
        <v>-1</v>
      </c>
      <c r="UM46" s="111">
        <f>IF(FL46="",0,IFERROR(VLOOKUP(FL41&amp;FL42&amp;FL43&amp;FL44&amp;FL45&amp;FL46,General!I:J,2,FALSE),0))</f>
        <v>1</v>
      </c>
      <c r="UN46" s="111">
        <f>IF(FO46="",0,IFERROR(VLOOKUP(FO41&amp;FO42&amp;FO43&amp;FO44&amp;FO45&amp;FO46,General!I:J,2,FALSE),0))</f>
        <v>-1</v>
      </c>
      <c r="UO46" s="111">
        <f>IF(FR46="",0,IFERROR(VLOOKUP(FR41&amp;FR42&amp;FR43&amp;FR44&amp;FR45&amp;FR46,General!I:J,2,FALSE),0))</f>
        <v>1</v>
      </c>
      <c r="UP46" s="111">
        <f>IF(FU46="",0,IFERROR(VLOOKUP(FU41&amp;FU42&amp;FU43&amp;FU44&amp;FU45&amp;FU46,General!I:J,2,FALSE),0))</f>
        <v>-1</v>
      </c>
      <c r="UQ46" s="111">
        <f>IF(FX46="",0,IFERROR(VLOOKUP(FX41&amp;FX42&amp;FX43&amp;FX44&amp;FX45&amp;FX46,General!I:J,2,FALSE),0))</f>
        <v>-1</v>
      </c>
      <c r="UR46" s="111">
        <f>IF(GA46="",0,IFERROR(VLOOKUP(GA41&amp;GA42&amp;GA43&amp;GA44&amp;GA45&amp;GA46,General!I:J,2,FALSE),0))</f>
        <v>1</v>
      </c>
      <c r="US46" s="111">
        <f>IF(GD46="",0,IFERROR(VLOOKUP(GD41&amp;GD42&amp;GD43&amp;GD44&amp;GD45&amp;GD46,General!I:J,2,FALSE),0))</f>
        <v>1</v>
      </c>
      <c r="UT46" s="111">
        <f>IF(GG46="",0,IFERROR(VLOOKUP(GG41&amp;GG42&amp;GG43&amp;GG44&amp;GG45&amp;GG46,General!I:J,2,FALSE),0))</f>
        <v>1</v>
      </c>
      <c r="UU46" s="111">
        <f>IF(GJ46="",0,IFERROR(VLOOKUP(GJ41&amp;GJ42&amp;GJ43&amp;GJ44&amp;GJ45&amp;GJ46,General!I:J,2,FALSE),0))</f>
        <v>-1</v>
      </c>
      <c r="UV46" s="111">
        <f>IF(GM46="",0,IFERROR(VLOOKUP(GM41&amp;GM42&amp;GM43&amp;GM44&amp;GM45&amp;GM46,General!I:J,2,FALSE),0))</f>
        <v>-1</v>
      </c>
      <c r="UW46" s="111">
        <f>IF(GP46="",0,IFERROR(VLOOKUP(GP41&amp;GP42&amp;GP43&amp;GP44&amp;GP45&amp;GP46,General!I:J,2,FALSE),0))</f>
        <v>1</v>
      </c>
      <c r="UX46" s="111">
        <f>IF(GS46="",0,IFERROR(VLOOKUP(GS41&amp;GS42&amp;GS43&amp;GS44&amp;GS45&amp;GS46,General!I:J,2,FALSE),0))</f>
        <v>-1</v>
      </c>
      <c r="UY46" s="111">
        <f>IF(GV46="",0,IFERROR(VLOOKUP(GV41&amp;GV42&amp;GV43&amp;GV44&amp;GV45&amp;GV46,General!I:J,2,FALSE),0))</f>
        <v>1</v>
      </c>
      <c r="UZ46" s="111">
        <f>IF(GY46="",0,IFERROR(VLOOKUP(GY41&amp;GY42&amp;GY43&amp;GY44&amp;GY45&amp;GY46,General!I:J,2,FALSE),0))</f>
        <v>-1</v>
      </c>
      <c r="VA46" s="111">
        <f>IF(HB46="",0,IFERROR(VLOOKUP(HB41&amp;HB42&amp;HB43&amp;HB44&amp;HB45&amp;HB46,General!I:J,2,FALSE),0))</f>
        <v>1</v>
      </c>
      <c r="VB46" s="111">
        <f>IF(HE46="",0,IFERROR(VLOOKUP(HE41&amp;HE42&amp;HE43&amp;HE44&amp;HE45&amp;HE46,General!I:J,2,FALSE),0))</f>
        <v>-1</v>
      </c>
      <c r="VC46" s="111">
        <f>IF(HH46="",0,IFERROR(VLOOKUP(HH41&amp;HH42&amp;HH43&amp;HH44&amp;HH45&amp;HH46,General!I:J,2,FALSE),0))</f>
        <v>1</v>
      </c>
      <c r="VD46" s="111">
        <f>IF(HK46="",0,IFERROR(VLOOKUP(HK41&amp;HK42&amp;HK43&amp;HK44&amp;HK45&amp;HK46,General!I:J,2,FALSE),0))</f>
        <v>-1</v>
      </c>
      <c r="VE46" s="111">
        <f>IF(HN46="",0,IFERROR(VLOOKUP(HN41&amp;HN42&amp;HN43&amp;HN44&amp;HN45&amp;HN46,General!I:J,2,FALSE),0))</f>
        <v>1</v>
      </c>
      <c r="VF46" s="111">
        <f>IF(HQ46="",0,IFERROR(VLOOKUP(HQ41&amp;HQ42&amp;HQ43&amp;HQ44&amp;HQ45&amp;HQ46,General!I:J,2,FALSE),0))</f>
        <v>-1</v>
      </c>
      <c r="VG46" s="111">
        <f>IF(HT46="",0,IFERROR(VLOOKUP(HT41&amp;HT42&amp;HT43&amp;HT44&amp;HT45&amp;HT46,General!I:J,2,FALSE),0))</f>
        <v>-1</v>
      </c>
      <c r="VH46" s="111">
        <f>IF(HW46="",0,IFERROR(VLOOKUP(HW41&amp;HW42&amp;HW43&amp;HW44&amp;HW45&amp;HW46,General!I:J,2,FALSE),0))</f>
        <v>1</v>
      </c>
      <c r="VI46" s="111">
        <f>IF(HZ46="",0,IFERROR(VLOOKUP(HZ41&amp;HZ42&amp;HZ43&amp;HZ44&amp;HZ45&amp;HZ46,General!I:J,2,FALSE),0))</f>
        <v>1</v>
      </c>
      <c r="VJ46" s="111">
        <f>IF(FF46="",0,IFERROR(VLOOKUP(FF41&amp;FF42&amp;FF43&amp;FF44&amp;FF45&amp;FF46,General!I:J,2,FALSE),0))</f>
        <v>1</v>
      </c>
      <c r="VK46" s="111">
        <f>IF(FI46="",0,IFERROR(VLOOKUP(FI41&amp;FI42&amp;FI43&amp;FI44&amp;FI45&amp;FI46,General!I:J,2,FALSE),0))</f>
        <v>-1</v>
      </c>
      <c r="VL46" s="111">
        <f>IF(II46="",0,IFERROR(VLOOKUP(II41&amp;II42&amp;II43&amp;II44&amp;II45&amp;II46,General!I:J,2,FALSE),0))</f>
        <v>-1</v>
      </c>
      <c r="VM46" s="111">
        <f>IF(IL46="",0,IFERROR(VLOOKUP(IL41&amp;IL42&amp;IL43&amp;IL44&amp;IL45&amp;IL46,General!I:J,2,FALSE),0))</f>
        <v>-1</v>
      </c>
      <c r="VN46" s="111">
        <f>IF(IO46="",0,IFERROR(VLOOKUP(IO41&amp;IO42&amp;IO43&amp;IO44&amp;IO45&amp;IO46,General!I:J,2,FALSE),0))</f>
        <v>-1</v>
      </c>
      <c r="VO46" s="111">
        <f>IF(IR46="",0,IFERROR(VLOOKUP(IR41&amp;IR42&amp;IR43&amp;IR44&amp;IR45&amp;IR46,General!I:J,2,FALSE),0))</f>
        <v>1</v>
      </c>
      <c r="VP46" s="111">
        <f>IF(IU46="",0,IFERROR(VLOOKUP(IU41&amp;IU42&amp;IU43&amp;IU44&amp;IU45&amp;IU46,General!I:J,2,FALSE),0))</f>
        <v>-1</v>
      </c>
      <c r="VQ46" s="111">
        <f>IF(IX46="",0,IFERROR(VLOOKUP(IX41&amp;IX42&amp;IX43&amp;IX44&amp;IX45&amp;IX46,General!I:J,2,FALSE),0))</f>
        <v>1</v>
      </c>
      <c r="VR46" s="111">
        <f>IF(JA46="",0,IFERROR(VLOOKUP(JA41&amp;JA42&amp;JA43&amp;JA44&amp;JA45&amp;JA46,General!I:J,2,FALSE),0))</f>
        <v>-1</v>
      </c>
      <c r="VS46" s="111">
        <f>IF(JD46="",0,IFERROR(VLOOKUP(JD41&amp;JD42&amp;JD43&amp;JD44&amp;JD45&amp;JD46,General!I:J,2,FALSE),0))</f>
        <v>1</v>
      </c>
      <c r="VT46" s="111">
        <f>IF(JG46="",0,IFERROR(VLOOKUP(JG41&amp;JG42&amp;JG43&amp;JG44&amp;JG45&amp;JG46,General!I:J,2,FALSE),0))</f>
        <v>-1</v>
      </c>
      <c r="VU46" s="111">
        <f>IF(JJ46="",0,IFERROR(VLOOKUP(JJ41&amp;JJ42&amp;JJ43&amp;JJ44&amp;JJ45&amp;JJ46,General!I:J,2,FALSE),0))</f>
        <v>1</v>
      </c>
      <c r="VV46" s="111">
        <f>IF(JM46="",0,IFERROR(VLOOKUP(JM41&amp;JM42&amp;JM43&amp;JM44&amp;JM45&amp;JM46,General!I:J,2,FALSE),0))</f>
        <v>-1</v>
      </c>
      <c r="VW46" s="111">
        <f>IF(JP46="",0,IFERROR(VLOOKUP(JP41&amp;JP42&amp;JP43&amp;JP44&amp;JP45&amp;JP46,General!I:J,2,FALSE),0))</f>
        <v>1</v>
      </c>
      <c r="VX46" s="111">
        <f>IF(JS46="",0,IFERROR(VLOOKUP(JS41&amp;JS42&amp;JS43&amp;JS44&amp;JS45&amp;JS46,General!I:J,2,FALSE),0))</f>
        <v>-1</v>
      </c>
      <c r="VY46" s="111">
        <f>IF(JV46="",0,IFERROR(VLOOKUP(JV41&amp;JV42&amp;JV43&amp;JV44&amp;JV45&amp;JV46,General!I:J,2,FALSE),0))</f>
        <v>-1</v>
      </c>
      <c r="VZ46" s="111">
        <f>IF(JY46="",0,IFERROR(VLOOKUP(JY41&amp;JY42&amp;JY43&amp;JY44&amp;JY45&amp;JY46,General!I:J,2,FALSE),0))</f>
        <v>1</v>
      </c>
      <c r="WA46" s="111">
        <f>IF(KB46="",0,IFERROR(VLOOKUP(KB41&amp;KB42&amp;KB43&amp;KB44&amp;KB45&amp;KB46,General!I:J,2,FALSE),0))</f>
        <v>1</v>
      </c>
      <c r="WB46" s="111">
        <f>IF(KE46="",0,IFERROR(VLOOKUP(KE41&amp;KE42&amp;KE43&amp;KE44&amp;KE45&amp;KE46,General!I:J,2,FALSE),0))</f>
        <v>1</v>
      </c>
      <c r="WC46" s="111">
        <f>IF(KH46="",0,IFERROR(VLOOKUP(KH41&amp;KH42&amp;KH43&amp;KH44&amp;KH45&amp;KH46,General!I:J,2,FALSE),0))</f>
        <v>-1</v>
      </c>
      <c r="WD46" s="111">
        <f>IF(KK46="",0,IFERROR(VLOOKUP(KK41&amp;KK42&amp;KK43&amp;KK44&amp;KK45&amp;KK46,General!I:J,2,FALSE),0))</f>
        <v>-1</v>
      </c>
      <c r="WE46" s="111">
        <f>IF(KN46="",0,IFERROR(VLOOKUP(KN41&amp;KN42&amp;KN43&amp;KN44&amp;KN45&amp;KN46,General!I:J,2,FALSE),0))</f>
        <v>-1</v>
      </c>
      <c r="WF46" s="111">
        <f>IF(KQ46="",0,IFERROR(VLOOKUP(KQ41&amp;KQ42&amp;KQ43&amp;KQ44&amp;KQ45&amp;KQ46,General!I:J,2,FALSE),0))</f>
        <v>-1</v>
      </c>
      <c r="WG46" s="111">
        <f>IF(KT46="",0,IFERROR(VLOOKUP(KT41&amp;KT42&amp;KT43&amp;KT44&amp;KT45&amp;KT46,General!I:J,2,FALSE),0))</f>
        <v>1</v>
      </c>
      <c r="WH46" s="111">
        <f>IF(KW46="",0,IFERROR(VLOOKUP(KW41&amp;KW42&amp;KW43&amp;KW44&amp;KW45&amp;KW46,General!I:J,2,FALSE),0))</f>
        <v>-1</v>
      </c>
      <c r="WI46" s="111">
        <f>IF(KZ46="",0,IFERROR(VLOOKUP(KZ41&amp;KZ42&amp;KZ43&amp;KZ44&amp;KZ45&amp;KZ46,General!I:J,2,FALSE),0))</f>
        <v>1</v>
      </c>
      <c r="WJ46" s="111">
        <f>IF(LC46="",0,IFERROR(VLOOKUP(LC41&amp;LC42&amp;LC43&amp;LC44&amp;LC45&amp;LC46,General!I:J,2,FALSE),0))</f>
        <v>-1</v>
      </c>
      <c r="WK46" s="111">
        <f>IF(LF46="",0,IFERROR(VLOOKUP(LF41&amp;LF42&amp;LF43&amp;LF44&amp;LF45&amp;LF46,General!I:J,2,FALSE),0))</f>
        <v>-1</v>
      </c>
      <c r="WL46" s="111">
        <f>IF(LI46="",0,IFERROR(VLOOKUP(LI41&amp;LI42&amp;LI43&amp;LI44&amp;LI45&amp;LI46,General!I:J,2,FALSE),0))</f>
        <v>-1</v>
      </c>
      <c r="WM46" s="111">
        <f>IF(LL46="",0,IFERROR(VLOOKUP(LL41&amp;LL42&amp;LL43&amp;LL44&amp;LL45&amp;LL46,General!I:J,2,FALSE),0))</f>
        <v>1</v>
      </c>
      <c r="WN46" s="111">
        <f>IF(LO46="",0,IFERROR(VLOOKUP(LO41&amp;LO42&amp;LO43&amp;LO44&amp;LO45&amp;LO46,General!I:J,2,FALSE),0))</f>
        <v>-1</v>
      </c>
      <c r="WO46" s="111">
        <f>IF(LR46="",0,IFERROR(VLOOKUP(LR41&amp;LR42&amp;LR43&amp;LR44&amp;LR45&amp;LR46,General!I:J,2,FALSE),0))</f>
        <v>-1</v>
      </c>
      <c r="WP46" s="111">
        <f>IF(LU46="",0,IFERROR(VLOOKUP(LU41&amp;LU42&amp;LU43&amp;LU44&amp;LU45&amp;LU46,General!I:J,2,FALSE),0))</f>
        <v>-1</v>
      </c>
      <c r="WQ46" s="111">
        <f>IF(LX46="",0,IFERROR(VLOOKUP(LX41&amp;LX42&amp;LX43&amp;LX44&amp;LX45&amp;LX46,General!I:J,2,FALSE),0))</f>
        <v>1</v>
      </c>
      <c r="WR46" s="111">
        <f>IF(MA46="",0,IFERROR(VLOOKUP(MA41&amp;MA42&amp;MA43&amp;MA44&amp;MA45&amp;MA46,General!I:J,2,FALSE),0))</f>
        <v>1</v>
      </c>
      <c r="WS46" s="111">
        <f>IF(MD46="",0,IFERROR(VLOOKUP(MD41&amp;MD42&amp;MD43&amp;MD44&amp;MD45&amp;MD46,General!I:J,2,FALSE),0))</f>
        <v>1</v>
      </c>
      <c r="WT46" s="111">
        <f>IF(MG46="",0,IFERROR(VLOOKUP(MG41&amp;MG42&amp;MG43&amp;MG44&amp;MG45&amp;MG46,General!I:J,2,FALSE),0))</f>
        <v>1</v>
      </c>
      <c r="WU46" s="111">
        <f>IF(MJ46="",0,IFERROR(VLOOKUP(MJ41&amp;MJ42&amp;MJ43&amp;MJ44&amp;MJ45&amp;MJ46,General!I:J,2,FALSE),0))</f>
        <v>-1</v>
      </c>
      <c r="WV46" s="111">
        <f>IF(MM46="",0,IFERROR(VLOOKUP(MM41&amp;MM42&amp;MM43&amp;MM44&amp;MM45&amp;MM46,General!I:J,2,FALSE),0))</f>
        <v>1</v>
      </c>
      <c r="WW46" s="111">
        <f>IF(MP46="",0,IFERROR(VLOOKUP(MP41&amp;MP42&amp;MP43&amp;MP44&amp;MP45&amp;MP46,General!I:J,2,FALSE),0))</f>
        <v>-1</v>
      </c>
      <c r="WX46" s="111">
        <f>IF(MS46="",0,IFERROR(VLOOKUP(MS41&amp;MS42&amp;MS43&amp;MS44&amp;MS45&amp;MS46,General!I:J,2,FALSE),0))</f>
        <v>-1</v>
      </c>
      <c r="WY46" s="111">
        <f>IF(MV46="",0,IFERROR(VLOOKUP(MV41&amp;MV42&amp;MV43&amp;MV44&amp;MV45&amp;MV46,General!I:J,2,FALSE),0))</f>
        <v>1</v>
      </c>
      <c r="WZ46" s="111">
        <f>IF(MY46="",0,IFERROR(VLOOKUP(MY41&amp;MY42&amp;MY43&amp;MY44&amp;MY45&amp;MY46,General!I:J,2,FALSE),0))</f>
        <v>-1</v>
      </c>
      <c r="XA46" s="111">
        <f>IF(NB46="",0,IFERROR(VLOOKUP(NB41&amp;NB42&amp;NB43&amp;NB44&amp;NB45&amp;NB46,General!I:J,2,FALSE),0))</f>
        <v>1</v>
      </c>
      <c r="XB46" s="111">
        <f>IF(NE46="",0,IFERROR(VLOOKUP(NE41&amp;NE42&amp;NE43&amp;NE44&amp;NE45&amp;NE46,General!I:J,2,FALSE),0))</f>
        <v>-1</v>
      </c>
      <c r="XC46" s="111">
        <f>IF(NH46="",0,IFERROR(VLOOKUP(NH41&amp;NH42&amp;NH43&amp;NH44&amp;NH45&amp;NH46,General!I:J,2,FALSE),0))</f>
        <v>1</v>
      </c>
      <c r="XD46" s="111">
        <f>IF(NK46="",0,IFERROR(VLOOKUP(NK41&amp;NK42&amp;NK43&amp;NK44&amp;NK45&amp;NK46,General!I:J,2,FALSE),0))</f>
        <v>-1</v>
      </c>
      <c r="XE46" s="109">
        <f>IF(NN46="",0,IFERROR(VLOOKUP(NN41&amp;NN42&amp;NN43&amp;NN44&amp;NN45&amp;NN46,General!I:J,2,FALSE),0))</f>
        <v>1</v>
      </c>
      <c r="XF46" s="155">
        <f>IF(EB46="",0,IFERROR(VLOOKUP(EB41&amp;EB42&amp;EB43&amp;EB44&amp;EB45&amp;EB46,General!I:J,2,FALSE),0))</f>
        <v>-1</v>
      </c>
      <c r="XG46" s="109">
        <v>0</v>
      </c>
      <c r="XH46" s="114" t="str">
        <f t="shared" si="887"/>
        <v/>
      </c>
      <c r="XI46" s="114" t="str">
        <f t="shared" ca="1" si="866"/>
        <v>N</v>
      </c>
      <c r="XJ46" s="114" t="str">
        <f t="shared" ca="1" si="867"/>
        <v>N</v>
      </c>
      <c r="XK46" s="114" t="str">
        <f t="shared" si="868"/>
        <v>N</v>
      </c>
      <c r="XL46" s="114" t="str">
        <f t="shared" si="869"/>
        <v/>
      </c>
      <c r="XM46" s="150" t="str">
        <f t="shared" si="870"/>
        <v/>
      </c>
      <c r="XN46" s="114" t="str">
        <f t="shared" si="871"/>
        <v/>
      </c>
      <c r="XO46" s="114" t="str">
        <f t="shared" si="872"/>
        <v/>
      </c>
      <c r="XP46" s="114" t="str">
        <f t="shared" si="873"/>
        <v/>
      </c>
      <c r="XQ46" s="114" t="str">
        <f t="shared" si="874"/>
        <v/>
      </c>
      <c r="XR46" s="114" t="str">
        <f t="shared" si="875"/>
        <v/>
      </c>
      <c r="XS46" s="114">
        <f t="shared" si="557"/>
        <v>5</v>
      </c>
      <c r="XT46" s="114" t="str">
        <f t="shared" si="558"/>
        <v/>
      </c>
      <c r="XU46" s="114" t="str">
        <f>IF(XS41="",0,XS41)&amp;IF(XS42="",0,XS42)&amp;IF(XS43="",0,XS43)&amp;IF(XS44="",0,XS44)&amp;IF(XS45="",0,XS45)</f>
        <v>01234</v>
      </c>
      <c r="XV46" s="114" t="str">
        <f>IF(XT41="",0,XT41)&amp;IF(XT42="",0,XT42)&amp;IF(XT43="",0,XT43)&amp;IF(XT44="",0,XT44)&amp;IF(XT45="",0,XT45)</f>
        <v>50000</v>
      </c>
      <c r="XW46" s="114" t="str">
        <f>IF(XS40="",0,XS40)&amp;IF(XS41="",0,XS41)&amp;IF(XS42="",0,XS42)&amp;IF(XS43="",0,XS43)&amp;IF(XS44="",0,XS44)&amp;IF(XS45="",0,XS45)</f>
        <v>001234</v>
      </c>
      <c r="XX46" s="114" t="str">
        <f>IF(XT40="",0,XT40)&amp;IF(XT41="",0,XT41)&amp;IF(XT42="",0,XT42)&amp;IF(XT43="",0,XT43)&amp;IF(XT44="",0,XT44)&amp;IF(XT45="",0,XT45)</f>
        <v>450000</v>
      </c>
      <c r="XY46" s="114" t="str">
        <f>IF(COUNTBLANK(XS41:XS45)&gt;2,"B","P")</f>
        <v>P</v>
      </c>
      <c r="XZ46" s="114" t="str">
        <f t="shared" si="489"/>
        <v>P</v>
      </c>
      <c r="YA46" s="114" t="str">
        <f t="shared" ca="1" si="876"/>
        <v>BW</v>
      </c>
      <c r="YB46" s="114" t="str">
        <f t="shared" ca="1" si="354"/>
        <v/>
      </c>
      <c r="YC46" s="114" t="str">
        <f t="shared" ca="1" si="877"/>
        <v>4</v>
      </c>
      <c r="YD46" s="114" t="str">
        <f t="shared" ca="1" si="356"/>
        <v/>
      </c>
      <c r="YE46" s="114" t="str">
        <f t="shared" si="878"/>
        <v>0</v>
      </c>
      <c r="YF46" s="114" t="str">
        <f t="shared" si="358"/>
        <v/>
      </c>
      <c r="YG46" s="114" t="str">
        <f t="shared" ca="1" si="490"/>
        <v/>
      </c>
      <c r="YH46" s="114" t="str">
        <f t="shared" ca="1" si="491"/>
        <v/>
      </c>
      <c r="YI46" s="114" t="str">
        <f t="shared" si="492"/>
        <v/>
      </c>
      <c r="YJ46" s="114" t="str">
        <f t="shared" si="879"/>
        <v/>
      </c>
      <c r="YK46" s="114"/>
      <c r="YL46" s="114">
        <v>0</v>
      </c>
      <c r="YM46" s="114">
        <v>0</v>
      </c>
      <c r="YN46" s="114">
        <v>0</v>
      </c>
      <c r="YO46" s="114">
        <v>0</v>
      </c>
      <c r="YP46" s="114">
        <v>2</v>
      </c>
      <c r="YQ46" s="98"/>
      <c r="YR46" s="114">
        <v>0</v>
      </c>
      <c r="YS46" s="114">
        <v>0</v>
      </c>
      <c r="YU46" s="151">
        <f>LARGE(NS46:RN46,1)</f>
        <v>10</v>
      </c>
      <c r="YV46" s="1">
        <f>LARGE(NS46:RN46,2)</f>
        <v>10</v>
      </c>
      <c r="YW46" s="1">
        <f>LARGE(NS46:RN46,3)</f>
        <v>10</v>
      </c>
      <c r="YX46" s="1">
        <f>LARGE(NS46:RN46,4)</f>
        <v>10</v>
      </c>
      <c r="YY46" s="1">
        <f>LARGE(NS46:RN46,5)</f>
        <v>10</v>
      </c>
      <c r="YZ46" s="1" t="str">
        <f>IF(M45="","",INDEX($NS$4:$RN$4,MATCH(YU45,$NS45:$RN45,0)))</f>
        <v>DR</v>
      </c>
      <c r="ZA46" s="1" t="str">
        <f>IF(M45="","",INDEX($NS$4:$RN$4,MATCH(YV45,$NS45:$RN45,0)))</f>
        <v>DR</v>
      </c>
      <c r="ZB46" s="1" t="str">
        <f>IF(M45="","",INDEX($NS$4:$RN$4,MATCH(YW45,$NS45:$RN45,0)))</f>
        <v>DR</v>
      </c>
      <c r="ZC46" s="1" t="str">
        <f>IF(M45="","",INDEX($NS$4:$RN$4,MATCH(YX45,$NS45:$RN45,0)))</f>
        <v>DR</v>
      </c>
      <c r="ZD46" s="1" t="str">
        <f>IF(M45="","",INDEX($NS$4:$RN$4,MATCH(YY45,$NS45:$RN45,0)))</f>
        <v>DR</v>
      </c>
      <c r="ZE46" s="1" t="str" cm="1">
        <f t="array" aca="1" ref="ZE46" ca="1">IF(INDIRECT(VLOOKUP(ZE45,General!AC:AE,3,FALSE)&amp;RO45)&gt;=9,ZE45,YZ46)</f>
        <v>GF</v>
      </c>
      <c r="ZF46" s="1" t="str" cm="1">
        <f t="array" aca="1" ref="ZF46" ca="1">IF(AND(INDIRECT(VLOOKUP(ZF45,General!AC:AE,3,FALSE)&amp;RO45)&gt;1,ZF45&lt;&gt;ZE46),ZF45,IF(YZ46&lt;&gt;ZE46,YZ46,IF(AND(YZ46=ZA46,YZ46=ZB46),ZC46,IF(YZ46=ZA46,ZB46,ZA46))))</f>
        <v>DX</v>
      </c>
      <c r="ZG46" s="1" t="str">
        <f t="shared" si="890"/>
        <v>CQ</v>
      </c>
      <c r="ZH46" s="1" t="str" cm="1">
        <f t="array" aca="1" ref="ZH46" ca="1">INDIRECT(ZE46&amp;RO46)</f>
        <v>P</v>
      </c>
      <c r="ZI46" s="1" t="str" cm="1">
        <f t="array" aca="1" ref="ZI46" ca="1">INDIRECT(ZF46&amp;RO46)</f>
        <v>P</v>
      </c>
      <c r="ZJ46" s="1" t="str" cm="1">
        <f t="array" aca="1" ref="ZJ46" ca="1">INDIRECT(ZG46&amp;RO46)</f>
        <v>P</v>
      </c>
      <c r="ZK46" s="1" t="str">
        <f ca="1">VLOOKUP(ZE46,General!AF:AG,2,FALSE)</f>
        <v>S37</v>
      </c>
      <c r="ZL46" s="1" t="str">
        <f ca="1">VLOOKUP(ZF46,General!AF:AG,2,FALSE)</f>
        <v xml:space="preserve">L5O </v>
      </c>
      <c r="ZM46" s="1" t="str">
        <f>VLOOKUP(ZG46,General!AF:AG,2,FALSE)</f>
        <v>M1</v>
      </c>
      <c r="ZN46" s="1" t="str">
        <f t="shared" ca="1" si="504"/>
        <v>Y</v>
      </c>
      <c r="ZO46" s="1" t="str">
        <f t="shared" ca="1" si="505"/>
        <v>Y</v>
      </c>
      <c r="ZP46" s="1" t="str">
        <f t="shared" si="506"/>
        <v>Y</v>
      </c>
      <c r="ZR46" s="1">
        <f t="shared" si="555"/>
        <v>1</v>
      </c>
    </row>
    <row r="47" spans="1:694" ht="15.75" thickBot="1">
      <c r="A47" s="1">
        <v>33</v>
      </c>
      <c r="B47" s="9" t="str">
        <f t="shared" ca="1" si="509"/>
        <v>P4</v>
      </c>
      <c r="C47" s="54" t="str">
        <f t="shared" ref="C47:C78" ca="1" si="895">IF(M46="","",IF(ZN47="N",ZK47,""))</f>
        <v/>
      </c>
      <c r="D47" s="49" t="str">
        <f t="shared" ca="1" si="511"/>
        <v>L4</v>
      </c>
      <c r="E47" s="50" t="str">
        <f t="shared" ca="1" si="511"/>
        <v/>
      </c>
      <c r="F47" s="8" t="str">
        <f t="shared" ca="1" si="512"/>
        <v>W</v>
      </c>
      <c r="H47" s="57" t="str">
        <f t="shared" ca="1" si="549"/>
        <v/>
      </c>
      <c r="I47" s="49" t="str">
        <f t="shared" ca="1" si="550"/>
        <v/>
      </c>
      <c r="J47" s="50" t="str">
        <f t="shared" ca="1" si="550"/>
        <v>L4</v>
      </c>
      <c r="K47" s="8" t="str">
        <f t="shared" ca="1" si="551"/>
        <v>L</v>
      </c>
      <c r="L47" s="32"/>
      <c r="M47" s="68" t="s">
        <v>5</v>
      </c>
      <c r="O47" s="11">
        <v>0</v>
      </c>
      <c r="P47" s="12">
        <v>0</v>
      </c>
      <c r="Q47" s="23">
        <v>0</v>
      </c>
      <c r="R47" s="48">
        <v>0</v>
      </c>
      <c r="S47" s="48">
        <f t="shared" ca="1" si="513"/>
        <v>5</v>
      </c>
      <c r="T47" s="65">
        <f t="shared" ca="1" si="514"/>
        <v>5</v>
      </c>
      <c r="U47" s="4">
        <f ca="1">IF(M47="","",IF(B47="NB",U46,IF(T47="",SUM($T$5:$T47)+S47,SUM($T$5:$T47))))</f>
        <v>74</v>
      </c>
      <c r="V47" s="61" t="str">
        <f t="shared" ca="1" si="0"/>
        <v/>
      </c>
      <c r="W47" s="35">
        <f t="shared" ca="1" si="515"/>
        <v>4</v>
      </c>
      <c r="X47" s="37" t="str">
        <f t="shared" ca="1" si="516"/>
        <v>W</v>
      </c>
      <c r="Y47" s="9" t="str">
        <f t="shared" ca="1" si="16"/>
        <v>D</v>
      </c>
      <c r="Z47" s="4" t="str">
        <f t="shared" ca="1" si="17"/>
        <v>C</v>
      </c>
      <c r="AA47" s="4" t="str">
        <f t="shared" si="18"/>
        <v>C</v>
      </c>
      <c r="AB47" s="4" t="str">
        <f t="shared" ca="1" si="494"/>
        <v>W</v>
      </c>
      <c r="AC47" s="4" t="str">
        <f t="shared" ca="1" si="495"/>
        <v>W</v>
      </c>
      <c r="AD47" s="4">
        <f t="shared" si="496"/>
        <v>0</v>
      </c>
      <c r="AE47" s="1" t="str">
        <f t="shared" ca="1" si="563"/>
        <v>L4</v>
      </c>
      <c r="AF47" s="1" t="str">
        <f t="shared" ca="1" si="564"/>
        <v/>
      </c>
      <c r="AG47" s="1" t="str">
        <f t="shared" ca="1" si="888"/>
        <v/>
      </c>
      <c r="AH47" s="1" t="str">
        <f t="shared" ca="1" si="565"/>
        <v>L4</v>
      </c>
      <c r="AI47" s="1" t="str">
        <f t="shared" ca="1" si="566"/>
        <v/>
      </c>
      <c r="AJ47" s="1" t="str">
        <f t="shared" ca="1" si="567"/>
        <v/>
      </c>
      <c r="AK47" s="1">
        <f t="shared" ca="1" si="360"/>
        <v>4</v>
      </c>
      <c r="AL47" s="1">
        <f t="shared" ca="1" si="361"/>
        <v>0</v>
      </c>
      <c r="AM47" s="1">
        <f t="shared" ca="1" si="9"/>
        <v>10</v>
      </c>
      <c r="AN47" s="1">
        <f t="shared" ca="1" si="30"/>
        <v>1</v>
      </c>
      <c r="AO47" s="1" t="str">
        <f t="shared" ca="1" si="526"/>
        <v>C</v>
      </c>
      <c r="AP47" s="1" t="str">
        <f t="shared" ca="1" si="31"/>
        <v>Y</v>
      </c>
      <c r="AQ47" s="1" t="str">
        <f t="shared" ca="1" si="32"/>
        <v>Y</v>
      </c>
      <c r="AR47" s="1" t="str">
        <f t="shared" si="33"/>
        <v>N</v>
      </c>
      <c r="AS47" s="1">
        <f t="shared" ca="1" si="34"/>
        <v>2</v>
      </c>
      <c r="AT47" s="14" t="str">
        <f t="shared" ca="1" si="362"/>
        <v>Y</v>
      </c>
      <c r="AU47" s="1" t="str">
        <f t="shared" ca="1" si="35"/>
        <v>N</v>
      </c>
      <c r="AV47" s="1" t="str">
        <f t="shared" ca="1" si="36"/>
        <v>N</v>
      </c>
      <c r="AW47" s="1" t="str">
        <f t="shared" ca="1" si="37"/>
        <v>N</v>
      </c>
      <c r="AX47" s="1" t="str">
        <f t="shared" si="38"/>
        <v/>
      </c>
      <c r="AY47" s="1" t="str">
        <f t="shared" ca="1" si="39"/>
        <v/>
      </c>
      <c r="AZ47" s="1">
        <f t="shared" si="10"/>
        <v>6</v>
      </c>
      <c r="BA47" s="1" t="str">
        <f t="shared" si="11"/>
        <v/>
      </c>
      <c r="BB47" s="1" t="str">
        <f t="shared" si="892"/>
        <v>12345</v>
      </c>
      <c r="BC47" s="1" t="str">
        <f t="shared" si="892"/>
        <v>00000</v>
      </c>
      <c r="BD47" s="1" t="str">
        <f t="shared" si="893"/>
        <v>012345</v>
      </c>
      <c r="BE47" s="1" t="str">
        <f t="shared" si="893"/>
        <v>500000</v>
      </c>
      <c r="BF47" s="1" t="str">
        <f t="shared" si="364"/>
        <v>P</v>
      </c>
      <c r="BG47" s="1" t="str">
        <f t="shared" ca="1" si="41"/>
        <v>BW</v>
      </c>
      <c r="BH47" s="1" t="str">
        <f t="shared" ca="1" si="365"/>
        <v>L4</v>
      </c>
      <c r="BI47" s="1" t="str">
        <f t="shared" ca="1" si="42"/>
        <v>BW</v>
      </c>
      <c r="BJ47" s="1" t="str">
        <f t="shared" ca="1" si="366"/>
        <v>L4</v>
      </c>
      <c r="BK47" s="1" t="str">
        <f t="shared" ca="1" si="43"/>
        <v>B0</v>
      </c>
      <c r="BL47" s="1" t="str">
        <f t="shared" ca="1" si="367"/>
        <v/>
      </c>
      <c r="BM47" s="1" t="str">
        <f t="shared" ca="1" si="368"/>
        <v>4</v>
      </c>
      <c r="BN47" s="1" t="str">
        <f t="shared" ca="1" si="369"/>
        <v>4</v>
      </c>
      <c r="BO47" s="1" t="str">
        <f t="shared" ca="1" si="370"/>
        <v/>
      </c>
      <c r="BR47" s="1">
        <f>General!A45</f>
        <v>0</v>
      </c>
      <c r="BS47" s="1">
        <f>General!B45</f>
        <v>0</v>
      </c>
      <c r="BT47" s="1">
        <f>General!C45</f>
        <v>0</v>
      </c>
      <c r="BU47" s="1">
        <f>General!D45</f>
        <v>0</v>
      </c>
      <c r="BW47" s="1" t="str">
        <f>General!F45</f>
        <v>LWWWL</v>
      </c>
      <c r="BX47" s="1">
        <f>General!G45</f>
        <v>-1</v>
      </c>
      <c r="BZ47" s="1">
        <f t="shared" si="2"/>
        <v>1</v>
      </c>
      <c r="CA47" s="1" t="str">
        <f t="shared" ref="CA47" si="896">CK47</f>
        <v>B</v>
      </c>
      <c r="CB47" s="110" t="str">
        <f t="shared" si="569"/>
        <v>P</v>
      </c>
      <c r="CC47" s="111" t="str">
        <f t="shared" si="570"/>
        <v>Y</v>
      </c>
      <c r="CD47" s="109">
        <f t="shared" si="571"/>
        <v>-2</v>
      </c>
      <c r="CE47" s="110" t="str">
        <f t="shared" si="572"/>
        <v>B</v>
      </c>
      <c r="CF47" s="111" t="str">
        <f t="shared" si="573"/>
        <v>N</v>
      </c>
      <c r="CG47" s="109">
        <f t="shared" si="574"/>
        <v>2</v>
      </c>
      <c r="CH47" s="110" t="str">
        <f t="shared" si="575"/>
        <v>P</v>
      </c>
      <c r="CI47" s="111" t="str">
        <f t="shared" si="576"/>
        <v>Y</v>
      </c>
      <c r="CJ47" s="109">
        <f t="shared" si="577"/>
        <v>8</v>
      </c>
      <c r="CK47" s="110" t="str">
        <f t="shared" si="578"/>
        <v>B</v>
      </c>
      <c r="CL47" s="111" t="str">
        <f t="shared" si="579"/>
        <v>N</v>
      </c>
      <c r="CM47" s="109">
        <f t="shared" si="580"/>
        <v>-8</v>
      </c>
      <c r="CN47" s="110" t="str">
        <f t="shared" si="881"/>
        <v>P</v>
      </c>
      <c r="CO47" s="111" t="str">
        <f t="shared" si="581"/>
        <v>Y</v>
      </c>
      <c r="CP47" s="109">
        <f t="shared" si="582"/>
        <v>-6</v>
      </c>
      <c r="CQ47" s="110" t="str">
        <f t="shared" si="583"/>
        <v>P</v>
      </c>
      <c r="CR47" s="111" t="str">
        <f t="shared" si="584"/>
        <v>Y</v>
      </c>
      <c r="CS47" s="109">
        <f t="shared" si="585"/>
        <v>4</v>
      </c>
      <c r="CT47" s="110" t="str">
        <f t="shared" si="586"/>
        <v>B</v>
      </c>
      <c r="CU47" s="111" t="str">
        <f t="shared" si="587"/>
        <v>N</v>
      </c>
      <c r="CV47" s="109">
        <f t="shared" si="588"/>
        <v>-4</v>
      </c>
      <c r="CW47" s="110" t="str">
        <f t="shared" si="589"/>
        <v>B</v>
      </c>
      <c r="CX47" s="111" t="str">
        <f t="shared" si="590"/>
        <v>N</v>
      </c>
      <c r="CY47" s="112">
        <f t="shared" si="591"/>
        <v>6</v>
      </c>
      <c r="CZ47" s="110" t="str">
        <f t="shared" si="592"/>
        <v>P</v>
      </c>
      <c r="DA47" s="111" t="str">
        <f t="shared" si="593"/>
        <v>Y</v>
      </c>
      <c r="DB47" s="109">
        <f t="shared" si="594"/>
        <v>2</v>
      </c>
      <c r="DC47" s="110" t="str">
        <f t="shared" si="595"/>
        <v>P</v>
      </c>
      <c r="DD47" s="111" t="str">
        <f t="shared" si="596"/>
        <v>Y</v>
      </c>
      <c r="DE47" s="109">
        <f t="shared" si="597"/>
        <v>10</v>
      </c>
      <c r="DF47" s="110" t="str">
        <f t="shared" si="598"/>
        <v>B</v>
      </c>
      <c r="DG47" s="111" t="str">
        <f t="shared" si="599"/>
        <v>N</v>
      </c>
      <c r="DH47" s="109">
        <f t="shared" si="600"/>
        <v>-10</v>
      </c>
      <c r="DI47" s="110" t="str">
        <f t="shared" si="601"/>
        <v>P</v>
      </c>
      <c r="DJ47" s="111" t="str">
        <f t="shared" si="602"/>
        <v>Y</v>
      </c>
      <c r="DK47" s="109">
        <f t="shared" si="603"/>
        <v>2</v>
      </c>
      <c r="DL47" s="110" t="str">
        <f t="shared" si="604"/>
        <v>B</v>
      </c>
      <c r="DM47" s="111" t="str">
        <f t="shared" si="605"/>
        <v>N</v>
      </c>
      <c r="DN47" s="109">
        <f t="shared" si="606"/>
        <v>-2</v>
      </c>
      <c r="DO47" s="110" t="str">
        <f t="shared" si="607"/>
        <v>P</v>
      </c>
      <c r="DP47" s="111" t="str">
        <f t="shared" si="608"/>
        <v>Y</v>
      </c>
      <c r="DQ47" s="109">
        <f t="shared" si="609"/>
        <v>-8</v>
      </c>
      <c r="DR47" s="110" t="str">
        <f t="shared" si="610"/>
        <v>B</v>
      </c>
      <c r="DS47" s="111" t="str">
        <f t="shared" si="611"/>
        <v>N</v>
      </c>
      <c r="DT47" s="109">
        <f t="shared" si="612"/>
        <v>8</v>
      </c>
      <c r="DU47" s="110" t="str">
        <f t="shared" si="613"/>
        <v>P</v>
      </c>
      <c r="DV47" s="111" t="str">
        <f t="shared" si="614"/>
        <v>Y</v>
      </c>
      <c r="DW47" s="109">
        <f t="shared" si="615"/>
        <v>-9</v>
      </c>
      <c r="DX47" s="110" t="str">
        <f t="shared" si="616"/>
        <v>B</v>
      </c>
      <c r="DY47" s="111" t="str">
        <f t="shared" si="617"/>
        <v>N</v>
      </c>
      <c r="DZ47" s="109">
        <f t="shared" si="618"/>
        <v>9</v>
      </c>
      <c r="EA47" s="110" t="str">
        <f t="shared" si="94"/>
        <v>B</v>
      </c>
      <c r="EB47" s="111" t="str">
        <f t="shared" si="619"/>
        <v>N</v>
      </c>
      <c r="EC47" s="109">
        <f t="shared" si="620"/>
        <v>-2</v>
      </c>
      <c r="ED47" s="110" t="str">
        <f t="shared" si="621"/>
        <v>P</v>
      </c>
      <c r="EE47" s="111" t="str">
        <f t="shared" si="622"/>
        <v>Y</v>
      </c>
      <c r="EF47" s="109">
        <f t="shared" si="623"/>
        <v>10</v>
      </c>
      <c r="EG47" s="110" t="str">
        <f t="shared" si="624"/>
        <v>B</v>
      </c>
      <c r="EH47" s="111" t="str">
        <f t="shared" si="625"/>
        <v>N</v>
      </c>
      <c r="EI47" s="109">
        <f t="shared" si="626"/>
        <v>0</v>
      </c>
      <c r="EJ47" s="108" t="str">
        <f t="shared" si="627"/>
        <v>P</v>
      </c>
      <c r="EK47" s="111" t="str">
        <f t="shared" si="628"/>
        <v>Y</v>
      </c>
      <c r="EL47" s="109">
        <f t="shared" si="629"/>
        <v>0</v>
      </c>
      <c r="EM47" s="110" t="str">
        <f t="shared" si="630"/>
        <v>B</v>
      </c>
      <c r="EN47" s="111" t="str">
        <f t="shared" si="631"/>
        <v>N</v>
      </c>
      <c r="EO47" s="109">
        <f t="shared" si="632"/>
        <v>0</v>
      </c>
      <c r="EP47" s="110" t="str">
        <f t="shared" si="882"/>
        <v>P</v>
      </c>
      <c r="EQ47" s="111" t="str">
        <f t="shared" si="633"/>
        <v>Y</v>
      </c>
      <c r="ER47" s="109">
        <f t="shared" si="634"/>
        <v>-6</v>
      </c>
      <c r="ES47" s="110" t="str">
        <f t="shared" si="635"/>
        <v>P</v>
      </c>
      <c r="ET47" s="111" t="str">
        <f t="shared" si="636"/>
        <v>Y</v>
      </c>
      <c r="EU47" s="109">
        <f t="shared" si="637"/>
        <v>4</v>
      </c>
      <c r="EV47" s="110" t="str">
        <f t="shared" si="638"/>
        <v>B</v>
      </c>
      <c r="EW47" s="111" t="str">
        <f t="shared" si="639"/>
        <v>N</v>
      </c>
      <c r="EX47" s="109">
        <f t="shared" si="640"/>
        <v>-4</v>
      </c>
      <c r="EY47" s="110" t="str">
        <f t="shared" si="641"/>
        <v>B</v>
      </c>
      <c r="EZ47" s="111" t="str">
        <f t="shared" si="642"/>
        <v>N</v>
      </c>
      <c r="FA47" s="112">
        <f t="shared" si="643"/>
        <v>6</v>
      </c>
      <c r="FB47" s="110" t="str">
        <f t="shared" si="644"/>
        <v>B</v>
      </c>
      <c r="FC47" s="111" t="str">
        <f t="shared" si="645"/>
        <v>N</v>
      </c>
      <c r="FD47" s="109">
        <f t="shared" si="646"/>
        <v>0</v>
      </c>
      <c r="FE47" s="110" t="str">
        <f t="shared" si="647"/>
        <v>P</v>
      </c>
      <c r="FF47" s="111" t="str">
        <f t="shared" si="648"/>
        <v>Y</v>
      </c>
      <c r="FG47" s="109">
        <f t="shared" si="649"/>
        <v>10</v>
      </c>
      <c r="FH47" s="110" t="str">
        <f t="shared" si="650"/>
        <v>B</v>
      </c>
      <c r="FI47" s="111" t="str">
        <f t="shared" si="651"/>
        <v>N</v>
      </c>
      <c r="FJ47" s="109">
        <f t="shared" si="652"/>
        <v>-10</v>
      </c>
      <c r="FK47" s="110" t="str">
        <f t="shared" si="653"/>
        <v>P</v>
      </c>
      <c r="FL47" s="111" t="str">
        <f t="shared" si="654"/>
        <v>Y</v>
      </c>
      <c r="FM47" s="109">
        <f t="shared" si="655"/>
        <v>2</v>
      </c>
      <c r="FN47" s="110" t="str">
        <f t="shared" si="656"/>
        <v>B</v>
      </c>
      <c r="FO47" s="111" t="str">
        <f t="shared" si="657"/>
        <v>N</v>
      </c>
      <c r="FP47" s="109">
        <f t="shared" si="658"/>
        <v>-2</v>
      </c>
      <c r="FQ47" s="110" t="str">
        <f t="shared" si="659"/>
        <v>P</v>
      </c>
      <c r="FR47" s="111" t="str">
        <f t="shared" si="660"/>
        <v>Y</v>
      </c>
      <c r="FS47" s="109">
        <f t="shared" si="661"/>
        <v>-8</v>
      </c>
      <c r="FT47" s="110" t="str">
        <f t="shared" si="662"/>
        <v>B</v>
      </c>
      <c r="FU47" s="111" t="str">
        <f t="shared" si="663"/>
        <v>N</v>
      </c>
      <c r="FV47" s="109">
        <f t="shared" si="664"/>
        <v>8</v>
      </c>
      <c r="FW47" s="110" t="str">
        <f t="shared" si="665"/>
        <v>P</v>
      </c>
      <c r="FX47" s="111" t="str">
        <f t="shared" si="666"/>
        <v>Y</v>
      </c>
      <c r="FY47" s="109">
        <f t="shared" si="667"/>
        <v>-9</v>
      </c>
      <c r="FZ47" s="110" t="str">
        <f t="shared" si="668"/>
        <v>B</v>
      </c>
      <c r="GA47" s="111" t="str">
        <f t="shared" si="669"/>
        <v>N</v>
      </c>
      <c r="GB47" s="109">
        <f t="shared" si="670"/>
        <v>9</v>
      </c>
      <c r="GC47" s="110" t="str">
        <f t="shared" si="671"/>
        <v>P</v>
      </c>
      <c r="GD47" s="111" t="str">
        <f t="shared" si="672"/>
        <v>Y</v>
      </c>
      <c r="GE47" s="109">
        <f t="shared" si="673"/>
        <v>0</v>
      </c>
      <c r="GF47" s="110" t="str">
        <f t="shared" si="674"/>
        <v>P</v>
      </c>
      <c r="GG47" s="111" t="str">
        <f t="shared" si="675"/>
        <v>Y</v>
      </c>
      <c r="GH47" s="109">
        <f t="shared" si="676"/>
        <v>10</v>
      </c>
      <c r="GI47" s="110" t="str">
        <f t="shared" si="677"/>
        <v>B</v>
      </c>
      <c r="GJ47" s="111" t="str">
        <f t="shared" si="678"/>
        <v>N</v>
      </c>
      <c r="GK47" s="109">
        <f t="shared" si="679"/>
        <v>0</v>
      </c>
      <c r="GL47" s="110" t="str">
        <f t="shared" si="883"/>
        <v>P</v>
      </c>
      <c r="GM47" s="111" t="str">
        <f t="shared" si="680"/>
        <v>Y</v>
      </c>
      <c r="GN47" s="109">
        <f t="shared" si="681"/>
        <v>-6</v>
      </c>
      <c r="GO47" s="110" t="str">
        <f t="shared" si="682"/>
        <v>P</v>
      </c>
      <c r="GP47" s="111" t="str">
        <f t="shared" si="683"/>
        <v>Y</v>
      </c>
      <c r="GQ47" s="109">
        <f t="shared" si="684"/>
        <v>4</v>
      </c>
      <c r="GR47" s="110" t="str">
        <f t="shared" si="685"/>
        <v>B</v>
      </c>
      <c r="GS47" s="111" t="str">
        <f t="shared" si="686"/>
        <v>N</v>
      </c>
      <c r="GT47" s="109">
        <f t="shared" si="687"/>
        <v>-4</v>
      </c>
      <c r="GU47" s="110" t="str">
        <f t="shared" si="688"/>
        <v>B</v>
      </c>
      <c r="GV47" s="111" t="str">
        <f t="shared" si="689"/>
        <v>N</v>
      </c>
      <c r="GW47" s="112">
        <f t="shared" si="690"/>
        <v>6</v>
      </c>
      <c r="GX47" s="110" t="str">
        <f t="shared" si="691"/>
        <v>B</v>
      </c>
      <c r="GY47" s="111" t="str">
        <f t="shared" si="692"/>
        <v>N</v>
      </c>
      <c r="GZ47" s="109">
        <f t="shared" si="693"/>
        <v>0</v>
      </c>
      <c r="HA47" s="110" t="str">
        <f t="shared" si="694"/>
        <v>P</v>
      </c>
      <c r="HB47" s="111" t="str">
        <f t="shared" si="695"/>
        <v>Y</v>
      </c>
      <c r="HC47" s="109">
        <f t="shared" si="696"/>
        <v>10</v>
      </c>
      <c r="HD47" s="110" t="str">
        <f t="shared" si="697"/>
        <v>B</v>
      </c>
      <c r="HE47" s="111" t="str">
        <f t="shared" si="698"/>
        <v>N</v>
      </c>
      <c r="HF47" s="109">
        <f t="shared" si="699"/>
        <v>-10</v>
      </c>
      <c r="HG47" s="110" t="str">
        <f t="shared" si="700"/>
        <v>P</v>
      </c>
      <c r="HH47" s="111" t="str">
        <f t="shared" si="701"/>
        <v>Y</v>
      </c>
      <c r="HI47" s="109">
        <f t="shared" si="702"/>
        <v>2</v>
      </c>
      <c r="HJ47" s="110" t="str">
        <f t="shared" si="703"/>
        <v>B</v>
      </c>
      <c r="HK47" s="111" t="str">
        <f t="shared" si="704"/>
        <v>N</v>
      </c>
      <c r="HL47" s="109">
        <f t="shared" si="705"/>
        <v>-2</v>
      </c>
      <c r="HM47" s="110" t="str">
        <f t="shared" si="706"/>
        <v>P</v>
      </c>
      <c r="HN47" s="111" t="str">
        <f t="shared" si="707"/>
        <v>Y</v>
      </c>
      <c r="HO47" s="109">
        <f t="shared" si="708"/>
        <v>-8</v>
      </c>
      <c r="HP47" s="110" t="str">
        <f t="shared" si="709"/>
        <v>B</v>
      </c>
      <c r="HQ47" s="111" t="str">
        <f t="shared" si="710"/>
        <v>N</v>
      </c>
      <c r="HR47" s="109">
        <f t="shared" si="711"/>
        <v>8</v>
      </c>
      <c r="HS47" s="110" t="str">
        <f t="shared" si="712"/>
        <v>P</v>
      </c>
      <c r="HT47" s="111" t="str">
        <f t="shared" si="713"/>
        <v>Y</v>
      </c>
      <c r="HU47" s="109">
        <f t="shared" si="714"/>
        <v>-9</v>
      </c>
      <c r="HV47" s="110" t="str">
        <f t="shared" si="715"/>
        <v>B</v>
      </c>
      <c r="HW47" s="111" t="str">
        <f t="shared" si="716"/>
        <v>N</v>
      </c>
      <c r="HX47" s="109">
        <f t="shared" si="717"/>
        <v>9</v>
      </c>
      <c r="HY47" s="110" t="str">
        <f t="shared" si="718"/>
        <v>P</v>
      </c>
      <c r="HZ47" s="111" t="str">
        <f t="shared" si="719"/>
        <v>Y</v>
      </c>
      <c r="IA47" s="109">
        <f t="shared" si="720"/>
        <v>0</v>
      </c>
      <c r="IB47" s="110" t="str">
        <f t="shared" si="721"/>
        <v>P</v>
      </c>
      <c r="IC47" s="111" t="str">
        <f t="shared" si="722"/>
        <v>Y</v>
      </c>
      <c r="ID47" s="109">
        <f t="shared" si="723"/>
        <v>10</v>
      </c>
      <c r="IE47" s="110" t="str">
        <f t="shared" si="724"/>
        <v>B</v>
      </c>
      <c r="IF47" s="111" t="str">
        <f t="shared" si="725"/>
        <v>N</v>
      </c>
      <c r="IG47" s="109">
        <f t="shared" si="726"/>
        <v>-10</v>
      </c>
      <c r="IH47" s="110" t="str">
        <f t="shared" si="727"/>
        <v>B</v>
      </c>
      <c r="II47" s="111" t="str">
        <f t="shared" si="728"/>
        <v>N</v>
      </c>
      <c r="IJ47" s="109">
        <f t="shared" si="729"/>
        <v>0</v>
      </c>
      <c r="IK47" s="110" t="str">
        <f t="shared" si="730"/>
        <v>B</v>
      </c>
      <c r="IL47" s="111" t="str">
        <f t="shared" si="731"/>
        <v>N</v>
      </c>
      <c r="IM47" s="109">
        <f t="shared" si="732"/>
        <v>0</v>
      </c>
      <c r="IN47" s="110" t="str">
        <f t="shared" si="884"/>
        <v>P</v>
      </c>
      <c r="IO47" s="111" t="str">
        <f t="shared" si="733"/>
        <v>Y</v>
      </c>
      <c r="IP47" s="109">
        <f t="shared" si="734"/>
        <v>-6</v>
      </c>
      <c r="IQ47" s="110" t="str">
        <f t="shared" si="735"/>
        <v>P</v>
      </c>
      <c r="IR47" s="111" t="str">
        <f t="shared" si="736"/>
        <v>Y</v>
      </c>
      <c r="IS47" s="109">
        <f t="shared" si="737"/>
        <v>4</v>
      </c>
      <c r="IT47" s="110" t="str">
        <f t="shared" si="738"/>
        <v>B</v>
      </c>
      <c r="IU47" s="111" t="str">
        <f t="shared" si="739"/>
        <v>N</v>
      </c>
      <c r="IV47" s="109">
        <f t="shared" si="740"/>
        <v>-4</v>
      </c>
      <c r="IW47" s="110" t="str">
        <f t="shared" si="741"/>
        <v>B</v>
      </c>
      <c r="IX47" s="111" t="str">
        <f t="shared" si="742"/>
        <v>N</v>
      </c>
      <c r="IY47" s="109">
        <f t="shared" si="743"/>
        <v>6</v>
      </c>
      <c r="IZ47" s="110" t="str">
        <f t="shared" si="744"/>
        <v>B</v>
      </c>
      <c r="JA47" s="111" t="str">
        <f t="shared" si="745"/>
        <v>N</v>
      </c>
      <c r="JB47" s="109">
        <f t="shared" si="746"/>
        <v>0</v>
      </c>
      <c r="JC47" s="110" t="str">
        <f t="shared" si="747"/>
        <v>P</v>
      </c>
      <c r="JD47" s="111" t="str">
        <f t="shared" si="748"/>
        <v>Y</v>
      </c>
      <c r="JE47" s="109">
        <f t="shared" si="749"/>
        <v>10</v>
      </c>
      <c r="JF47" s="110" t="str">
        <f t="shared" si="750"/>
        <v>B</v>
      </c>
      <c r="JG47" s="111" t="str">
        <f t="shared" si="751"/>
        <v>N</v>
      </c>
      <c r="JH47" s="109">
        <f t="shared" si="752"/>
        <v>-10</v>
      </c>
      <c r="JI47" s="110" t="str">
        <f t="shared" si="753"/>
        <v>P</v>
      </c>
      <c r="JJ47" s="111" t="str">
        <f t="shared" si="754"/>
        <v>Y</v>
      </c>
      <c r="JK47" s="109">
        <f t="shared" si="755"/>
        <v>2</v>
      </c>
      <c r="JL47" s="110" t="str">
        <f t="shared" si="756"/>
        <v>B</v>
      </c>
      <c r="JM47" s="111" t="str">
        <f t="shared" si="757"/>
        <v>N</v>
      </c>
      <c r="JN47" s="109">
        <f t="shared" si="758"/>
        <v>-2</v>
      </c>
      <c r="JO47" s="110" t="str">
        <f t="shared" si="759"/>
        <v>P</v>
      </c>
      <c r="JP47" s="111" t="str">
        <f t="shared" si="760"/>
        <v>Y</v>
      </c>
      <c r="JQ47" s="109">
        <f t="shared" si="761"/>
        <v>-8</v>
      </c>
      <c r="JR47" s="110" t="str">
        <f t="shared" si="762"/>
        <v>B</v>
      </c>
      <c r="JS47" s="111" t="str">
        <f t="shared" si="763"/>
        <v>N</v>
      </c>
      <c r="JT47" s="109">
        <f t="shared" si="764"/>
        <v>8</v>
      </c>
      <c r="JU47" s="110" t="str">
        <f t="shared" si="765"/>
        <v>P</v>
      </c>
      <c r="JV47" s="111" t="str">
        <f t="shared" si="766"/>
        <v>Y</v>
      </c>
      <c r="JW47" s="109">
        <f t="shared" si="767"/>
        <v>-9</v>
      </c>
      <c r="JX47" s="110" t="str">
        <f t="shared" si="768"/>
        <v>B</v>
      </c>
      <c r="JY47" s="111" t="str">
        <f t="shared" si="769"/>
        <v>N</v>
      </c>
      <c r="JZ47" s="109">
        <f t="shared" si="770"/>
        <v>9</v>
      </c>
      <c r="KA47" s="110" t="str">
        <f t="shared" si="771"/>
        <v>P</v>
      </c>
      <c r="KB47" s="111" t="str">
        <f t="shared" si="772"/>
        <v>Y</v>
      </c>
      <c r="KC47" s="109">
        <f t="shared" si="773"/>
        <v>0</v>
      </c>
      <c r="KD47" s="110" t="str">
        <f t="shared" si="376"/>
        <v>P</v>
      </c>
      <c r="KE47" s="111" t="str">
        <f t="shared" si="774"/>
        <v>Y</v>
      </c>
      <c r="KF47" s="109">
        <f t="shared" si="775"/>
        <v>10</v>
      </c>
      <c r="KG47" s="110" t="str">
        <f t="shared" si="776"/>
        <v>B</v>
      </c>
      <c r="KH47" s="111" t="str">
        <f t="shared" si="777"/>
        <v>N</v>
      </c>
      <c r="KI47" s="109">
        <f t="shared" si="778"/>
        <v>0</v>
      </c>
      <c r="KJ47" s="110" t="s">
        <v>6</v>
      </c>
      <c r="KK47" s="111" t="str">
        <f t="shared" si="779"/>
        <v>N</v>
      </c>
      <c r="KL47" s="109">
        <f t="shared" si="780"/>
        <v>0</v>
      </c>
      <c r="KM47" s="110" t="str">
        <f t="shared" si="781"/>
        <v>B</v>
      </c>
      <c r="KN47" s="111" t="str">
        <f t="shared" si="782"/>
        <v>N</v>
      </c>
      <c r="KO47" s="109">
        <f t="shared" si="783"/>
        <v>0</v>
      </c>
      <c r="KP47" s="110" t="str">
        <f t="shared" si="885"/>
        <v>P</v>
      </c>
      <c r="KQ47" s="111" t="str">
        <f t="shared" si="784"/>
        <v>Y</v>
      </c>
      <c r="KR47" s="109">
        <f t="shared" si="785"/>
        <v>-6</v>
      </c>
      <c r="KS47" s="110" t="str">
        <f t="shared" si="786"/>
        <v>P</v>
      </c>
      <c r="KT47" s="111" t="str">
        <f t="shared" si="787"/>
        <v>Y</v>
      </c>
      <c r="KU47" s="109">
        <f t="shared" si="788"/>
        <v>4</v>
      </c>
      <c r="KV47" s="110" t="str">
        <f t="shared" si="789"/>
        <v>B</v>
      </c>
      <c r="KW47" s="111" t="str">
        <f t="shared" si="790"/>
        <v>N</v>
      </c>
      <c r="KX47" s="109">
        <f t="shared" si="791"/>
        <v>-4</v>
      </c>
      <c r="KY47" s="110" t="str">
        <f t="shared" si="792"/>
        <v>B</v>
      </c>
      <c r="KZ47" s="111" t="str">
        <f t="shared" si="793"/>
        <v>N</v>
      </c>
      <c r="LA47" s="109">
        <f t="shared" si="794"/>
        <v>6</v>
      </c>
      <c r="LB47" s="110" t="str">
        <f t="shared" si="795"/>
        <v>B</v>
      </c>
      <c r="LC47" s="111" t="str">
        <f t="shared" si="796"/>
        <v>N</v>
      </c>
      <c r="LD47" s="109">
        <f t="shared" si="797"/>
        <v>0</v>
      </c>
      <c r="LE47" s="110" t="str">
        <f t="shared" si="798"/>
        <v>B</v>
      </c>
      <c r="LF47" s="111" t="str">
        <f t="shared" si="799"/>
        <v>N</v>
      </c>
      <c r="LG47" s="109">
        <f t="shared" si="800"/>
        <v>-10</v>
      </c>
      <c r="LH47" s="110" t="str">
        <f t="shared" si="801"/>
        <v>B</v>
      </c>
      <c r="LI47" s="111" t="str">
        <f t="shared" si="802"/>
        <v>N</v>
      </c>
      <c r="LJ47" s="109">
        <f t="shared" si="803"/>
        <v>-10</v>
      </c>
      <c r="LK47" s="110" t="str">
        <f t="shared" si="279"/>
        <v>P</v>
      </c>
      <c r="LL47" s="111" t="str">
        <f t="shared" si="804"/>
        <v>Y</v>
      </c>
      <c r="LM47" s="109">
        <f t="shared" si="805"/>
        <v>0</v>
      </c>
      <c r="LN47" s="110" t="str">
        <f t="shared" si="806"/>
        <v>B</v>
      </c>
      <c r="LO47" s="111" t="str">
        <f t="shared" si="807"/>
        <v>N</v>
      </c>
      <c r="LP47" s="109">
        <f t="shared" si="808"/>
        <v>-2</v>
      </c>
      <c r="LQ47" s="110" t="str">
        <f t="shared" si="809"/>
        <v>B</v>
      </c>
      <c r="LR47" s="111" t="str">
        <f t="shared" si="810"/>
        <v>N</v>
      </c>
      <c r="LS47" s="109">
        <f t="shared" si="811"/>
        <v>-10</v>
      </c>
      <c r="LT47" s="110" t="str">
        <f t="shared" si="812"/>
        <v>B</v>
      </c>
      <c r="LU47" s="111" t="str">
        <f t="shared" si="813"/>
        <v>N</v>
      </c>
      <c r="LV47" s="109">
        <f t="shared" si="814"/>
        <v>8</v>
      </c>
      <c r="LW47" s="110" t="str">
        <f t="shared" si="815"/>
        <v>B</v>
      </c>
      <c r="LX47" s="111" t="str">
        <f t="shared" si="816"/>
        <v>N</v>
      </c>
      <c r="LY47" s="109">
        <f t="shared" si="817"/>
        <v>9</v>
      </c>
      <c r="LZ47" s="110" t="str">
        <f t="shared" si="818"/>
        <v>B</v>
      </c>
      <c r="MA47" s="111" t="str">
        <f t="shared" si="819"/>
        <v>N</v>
      </c>
      <c r="MB47" s="109">
        <f t="shared" si="820"/>
        <v>9</v>
      </c>
      <c r="MC47" s="110" t="str">
        <f t="shared" si="821"/>
        <v>P</v>
      </c>
      <c r="MD47" s="111" t="str">
        <f t="shared" si="822"/>
        <v>Y</v>
      </c>
      <c r="ME47" s="109">
        <f t="shared" si="823"/>
        <v>0</v>
      </c>
      <c r="MF47" s="110" t="str">
        <f t="shared" si="824"/>
        <v>P</v>
      </c>
      <c r="MG47" s="111" t="str">
        <f t="shared" si="825"/>
        <v>Y</v>
      </c>
      <c r="MH47" s="109">
        <f t="shared" si="826"/>
        <v>10</v>
      </c>
      <c r="MI47" s="110" t="str">
        <f t="shared" si="827"/>
        <v>B</v>
      </c>
      <c r="MJ47" s="111" t="str">
        <f t="shared" si="828"/>
        <v>N</v>
      </c>
      <c r="MK47" s="109">
        <f t="shared" si="829"/>
        <v>0</v>
      </c>
      <c r="ML47" s="110" t="str">
        <f t="shared" si="830"/>
        <v>P</v>
      </c>
      <c r="MM47" s="111" t="str">
        <f t="shared" si="831"/>
        <v>Y</v>
      </c>
      <c r="MN47" s="109">
        <f t="shared" si="832"/>
        <v>10</v>
      </c>
      <c r="MO47" s="110" t="str">
        <f t="shared" si="833"/>
        <v>B</v>
      </c>
      <c r="MP47" s="111" t="str">
        <f t="shared" si="834"/>
        <v>N</v>
      </c>
      <c r="MQ47" s="109">
        <f t="shared" si="835"/>
        <v>0</v>
      </c>
      <c r="MR47" s="110" t="str">
        <f t="shared" si="886"/>
        <v>P</v>
      </c>
      <c r="MS47" s="111" t="str">
        <f t="shared" si="836"/>
        <v>Y</v>
      </c>
      <c r="MT47" s="109">
        <f t="shared" si="837"/>
        <v>-6</v>
      </c>
      <c r="MU47" s="110" t="str">
        <f t="shared" si="838"/>
        <v>P</v>
      </c>
      <c r="MV47" s="111" t="str">
        <f t="shared" si="839"/>
        <v>Y</v>
      </c>
      <c r="MW47" s="109">
        <f t="shared" si="840"/>
        <v>4</v>
      </c>
      <c r="MX47" s="110" t="str">
        <f t="shared" si="841"/>
        <v>B</v>
      </c>
      <c r="MY47" s="111" t="str">
        <f t="shared" si="842"/>
        <v>N</v>
      </c>
      <c r="MZ47" s="109">
        <f t="shared" si="843"/>
        <v>-4</v>
      </c>
      <c r="NA47" s="110" t="str">
        <f t="shared" si="844"/>
        <v>B</v>
      </c>
      <c r="NB47" s="111" t="str">
        <f t="shared" si="845"/>
        <v>N</v>
      </c>
      <c r="NC47" s="109">
        <f t="shared" si="846"/>
        <v>6</v>
      </c>
      <c r="ND47" s="110" t="str">
        <f t="shared" si="847"/>
        <v>B</v>
      </c>
      <c r="NE47" s="111" t="str">
        <f t="shared" si="848"/>
        <v>N</v>
      </c>
      <c r="NF47" s="109">
        <f t="shared" si="849"/>
        <v>0</v>
      </c>
      <c r="NG47" s="110" t="str">
        <f t="shared" si="850"/>
        <v>P</v>
      </c>
      <c r="NH47" s="111" t="str">
        <f t="shared" si="851"/>
        <v>Y</v>
      </c>
      <c r="NI47" s="109">
        <f t="shared" si="852"/>
        <v>10</v>
      </c>
      <c r="NJ47" s="110" t="str">
        <f t="shared" si="853"/>
        <v>B</v>
      </c>
      <c r="NK47" s="111" t="str">
        <f t="shared" si="854"/>
        <v>N</v>
      </c>
      <c r="NL47" s="109">
        <f t="shared" si="855"/>
        <v>-2</v>
      </c>
      <c r="NM47" s="110" t="str">
        <f t="shared" si="856"/>
        <v>P</v>
      </c>
      <c r="NN47" s="111" t="str">
        <f t="shared" si="857"/>
        <v>Y</v>
      </c>
      <c r="NO47" s="109">
        <f t="shared" si="379"/>
        <v>-8</v>
      </c>
      <c r="NP47" s="130">
        <f t="shared" si="380"/>
        <v>10</v>
      </c>
      <c r="NQ47" s="131">
        <f t="shared" si="381"/>
        <v>0</v>
      </c>
      <c r="NR47" s="132" t="str">
        <f t="shared" si="382"/>
        <v/>
      </c>
      <c r="NS47" s="331">
        <f t="shared" si="383"/>
        <v>-2</v>
      </c>
      <c r="NT47" s="325">
        <f t="shared" si="384"/>
        <v>2</v>
      </c>
      <c r="NU47" s="325">
        <f t="shared" si="385"/>
        <v>8</v>
      </c>
      <c r="NV47" s="325">
        <f t="shared" si="386"/>
        <v>-8</v>
      </c>
      <c r="NW47" s="325">
        <f t="shared" si="387"/>
        <v>-6</v>
      </c>
      <c r="NX47" s="325">
        <f t="shared" si="388"/>
        <v>4</v>
      </c>
      <c r="NY47" s="325">
        <f t="shared" si="389"/>
        <v>-4</v>
      </c>
      <c r="NZ47" s="325">
        <f t="shared" si="390"/>
        <v>6</v>
      </c>
      <c r="OA47" s="325">
        <f t="shared" si="391"/>
        <v>2</v>
      </c>
      <c r="OB47" s="325" t="str">
        <f t="shared" si="392"/>
        <v>500000</v>
      </c>
      <c r="OC47" s="325">
        <f t="shared" si="393"/>
        <v>-10</v>
      </c>
      <c r="OD47" s="325">
        <f t="shared" si="394"/>
        <v>2</v>
      </c>
      <c r="OE47" s="325">
        <f t="shared" si="395"/>
        <v>-2</v>
      </c>
      <c r="OF47" s="325">
        <f t="shared" si="396"/>
        <v>-8</v>
      </c>
      <c r="OG47" s="325">
        <f t="shared" si="397"/>
        <v>8</v>
      </c>
      <c r="OH47" s="325">
        <f t="shared" si="398"/>
        <v>-9</v>
      </c>
      <c r="OI47" s="325">
        <f t="shared" si="399"/>
        <v>9</v>
      </c>
      <c r="OJ47" s="325">
        <f t="shared" si="400"/>
        <v>-2</v>
      </c>
      <c r="OK47" s="326">
        <f t="shared" si="401"/>
        <v>10</v>
      </c>
      <c r="OL47" s="326">
        <f t="shared" si="402"/>
        <v>0</v>
      </c>
      <c r="OM47" s="326">
        <f t="shared" si="403"/>
        <v>0</v>
      </c>
      <c r="ON47" s="326">
        <f t="shared" si="404"/>
        <v>0</v>
      </c>
      <c r="OO47" s="326">
        <f t="shared" si="405"/>
        <v>-6</v>
      </c>
      <c r="OP47" s="326">
        <f t="shared" si="406"/>
        <v>4</v>
      </c>
      <c r="OQ47" s="326">
        <f t="shared" si="407"/>
        <v>-4</v>
      </c>
      <c r="OR47" s="326">
        <f t="shared" si="408"/>
        <v>6</v>
      </c>
      <c r="OS47" s="326">
        <f t="shared" si="409"/>
        <v>0</v>
      </c>
      <c r="OT47" s="326">
        <f t="shared" si="410"/>
        <v>10</v>
      </c>
      <c r="OU47" s="326">
        <f t="shared" si="411"/>
        <v>-10</v>
      </c>
      <c r="OV47" s="326">
        <f t="shared" si="412"/>
        <v>2</v>
      </c>
      <c r="OW47" s="326">
        <f t="shared" si="413"/>
        <v>-2</v>
      </c>
      <c r="OX47" s="326">
        <f t="shared" si="414"/>
        <v>-8</v>
      </c>
      <c r="OY47" s="326">
        <f t="shared" si="415"/>
        <v>8</v>
      </c>
      <c r="OZ47" s="326">
        <f t="shared" si="416"/>
        <v>-9</v>
      </c>
      <c r="PA47" s="326">
        <f t="shared" si="417"/>
        <v>9</v>
      </c>
      <c r="PB47" s="326">
        <f t="shared" si="418"/>
        <v>0</v>
      </c>
      <c r="PC47" s="325">
        <f t="shared" si="419"/>
        <v>10</v>
      </c>
      <c r="PD47" s="325">
        <f t="shared" si="420"/>
        <v>0</v>
      </c>
      <c r="PE47" s="325">
        <f t="shared" si="421"/>
        <v>-6</v>
      </c>
      <c r="PF47" s="325">
        <f t="shared" si="422"/>
        <v>4</v>
      </c>
      <c r="PG47" s="325">
        <f t="shared" si="423"/>
        <v>-4</v>
      </c>
      <c r="PH47" s="325">
        <f t="shared" si="424"/>
        <v>6</v>
      </c>
      <c r="PI47" s="325">
        <f t="shared" si="425"/>
        <v>0</v>
      </c>
      <c r="PJ47" s="325">
        <f t="shared" si="426"/>
        <v>10</v>
      </c>
      <c r="PK47" s="325">
        <f t="shared" si="427"/>
        <v>-10</v>
      </c>
      <c r="PL47" s="325">
        <f t="shared" si="428"/>
        <v>2</v>
      </c>
      <c r="PM47" s="325">
        <f t="shared" si="429"/>
        <v>-2</v>
      </c>
      <c r="PN47" s="325">
        <f t="shared" si="430"/>
        <v>-8</v>
      </c>
      <c r="PO47" s="325">
        <f t="shared" si="431"/>
        <v>8</v>
      </c>
      <c r="PP47" s="325">
        <f t="shared" si="432"/>
        <v>-9</v>
      </c>
      <c r="PQ47" s="325">
        <f t="shared" si="433"/>
        <v>9</v>
      </c>
      <c r="PR47" s="325">
        <f t="shared" si="434"/>
        <v>0</v>
      </c>
      <c r="PS47" s="325">
        <f t="shared" si="435"/>
        <v>10</v>
      </c>
      <c r="PT47" s="325">
        <f t="shared" si="436"/>
        <v>-10</v>
      </c>
      <c r="PU47" s="326">
        <f t="shared" si="437"/>
        <v>0</v>
      </c>
      <c r="PV47" s="326">
        <f t="shared" si="438"/>
        <v>0</v>
      </c>
      <c r="PW47" s="326">
        <f t="shared" si="439"/>
        <v>-6</v>
      </c>
      <c r="PX47" s="326">
        <f t="shared" si="440"/>
        <v>4</v>
      </c>
      <c r="PY47" s="326">
        <f t="shared" si="441"/>
        <v>-4</v>
      </c>
      <c r="PZ47" s="326">
        <f t="shared" si="442"/>
        <v>6</v>
      </c>
      <c r="QA47" s="326">
        <f t="shared" si="443"/>
        <v>0</v>
      </c>
      <c r="QB47" s="326">
        <f t="shared" si="444"/>
        <v>10</v>
      </c>
      <c r="QC47" s="326">
        <f t="shared" si="445"/>
        <v>-10</v>
      </c>
      <c r="QD47" s="326">
        <f t="shared" si="446"/>
        <v>2</v>
      </c>
      <c r="QE47" s="326">
        <f t="shared" si="447"/>
        <v>-2</v>
      </c>
      <c r="QF47" s="326">
        <f t="shared" si="448"/>
        <v>-8</v>
      </c>
      <c r="QG47" s="326">
        <f t="shared" si="449"/>
        <v>8</v>
      </c>
      <c r="QH47" s="326">
        <f t="shared" si="450"/>
        <v>-9</v>
      </c>
      <c r="QI47" s="326">
        <f t="shared" si="451"/>
        <v>9</v>
      </c>
      <c r="QJ47" s="326">
        <f t="shared" si="452"/>
        <v>0</v>
      </c>
      <c r="QK47" s="326">
        <f t="shared" si="453"/>
        <v>10</v>
      </c>
      <c r="QL47" s="326">
        <f t="shared" si="454"/>
        <v>0</v>
      </c>
      <c r="QM47" s="325">
        <f t="shared" si="455"/>
        <v>0</v>
      </c>
      <c r="QN47" s="325">
        <f t="shared" si="456"/>
        <v>0</v>
      </c>
      <c r="QO47" s="325">
        <f t="shared" si="457"/>
        <v>-6</v>
      </c>
      <c r="QP47" s="325">
        <f t="shared" si="458"/>
        <v>4</v>
      </c>
      <c r="QQ47" s="325">
        <f t="shared" si="459"/>
        <v>-4</v>
      </c>
      <c r="QR47" s="325">
        <f t="shared" si="460"/>
        <v>6</v>
      </c>
      <c r="QS47" s="325">
        <f t="shared" si="461"/>
        <v>0</v>
      </c>
      <c r="QT47" s="325">
        <f t="shared" si="462"/>
        <v>-10</v>
      </c>
      <c r="QU47" s="325">
        <f t="shared" si="463"/>
        <v>-10</v>
      </c>
      <c r="QV47" s="325">
        <f t="shared" si="464"/>
        <v>0</v>
      </c>
      <c r="QW47" s="325">
        <f t="shared" si="465"/>
        <v>-2</v>
      </c>
      <c r="QX47" s="325">
        <f t="shared" si="466"/>
        <v>0</v>
      </c>
      <c r="QY47" s="325">
        <f t="shared" si="467"/>
        <v>8</v>
      </c>
      <c r="QZ47" s="325">
        <f t="shared" si="468"/>
        <v>9</v>
      </c>
      <c r="RA47" s="325">
        <f t="shared" si="469"/>
        <v>9</v>
      </c>
      <c r="RB47" s="325">
        <f t="shared" si="470"/>
        <v>0</v>
      </c>
      <c r="RC47" s="325">
        <f t="shared" si="471"/>
        <v>10</v>
      </c>
      <c r="RD47" s="325">
        <f t="shared" si="472"/>
        <v>0</v>
      </c>
      <c r="RE47" s="326">
        <f t="shared" si="473"/>
        <v>10</v>
      </c>
      <c r="RF47" s="326">
        <f t="shared" si="474"/>
        <v>0</v>
      </c>
      <c r="RG47" s="326">
        <f t="shared" si="475"/>
        <v>-6</v>
      </c>
      <c r="RH47" s="326">
        <f t="shared" si="476"/>
        <v>4</v>
      </c>
      <c r="RI47" s="326">
        <f t="shared" si="477"/>
        <v>-4</v>
      </c>
      <c r="RJ47" s="326">
        <f t="shared" si="478"/>
        <v>6</v>
      </c>
      <c r="RK47" s="326">
        <f t="shared" si="479"/>
        <v>0</v>
      </c>
      <c r="RL47" s="326">
        <f t="shared" si="480"/>
        <v>10</v>
      </c>
      <c r="RM47" s="326">
        <f t="shared" si="481"/>
        <v>-2</v>
      </c>
      <c r="RN47" s="332">
        <f t="shared" si="482"/>
        <v>-8</v>
      </c>
      <c r="RO47" s="108">
        <v>47</v>
      </c>
      <c r="RP47" s="112">
        <f t="shared" si="528"/>
        <v>42</v>
      </c>
      <c r="RQ47" s="110" t="str" cm="1">
        <f t="array" ref="RQ47">IFERROR(INDEX($NS$4:$RN$4,_xlfn.AGGREGATE(15,6,COLUMN($NS$4:$RN$4)-COLUMN($NR$1)/($NS47:$RN47=LARGE($NS47:$RN47,1)),COLUMNS($RN$4:$RN$4))),"")</f>
        <v>ED</v>
      </c>
      <c r="RR47" s="110" t="str" cm="1">
        <f t="array" ref="RR47">IFERROR(INDEX($NS$4:$RN$4,_xlfn.AGGREGATE(15,6,COLUMN($NS$4:$RN$4)-COLUMN($NR$1)/($NS47:$RN47=LARGE($NS47:$RN47,2)),COLUMNS($RN$4:$RO$4))),"")</f>
        <v>FE</v>
      </c>
      <c r="RS47" s="110" t="str" cm="1">
        <f t="array" ref="RS47">IFERROR(INDEX($NS$4:$RN$4,_xlfn.AGGREGATE(15,6,COLUMN($NS$4:$RN$4)-COLUMN($NR$1)/($NS47:$RN47=LARGE($NS47:$RN47,3)),COLUMNS($RN$4:$RP$4))),"")</f>
        <v>GF</v>
      </c>
      <c r="RT47" s="110" t="str" cm="1">
        <f t="array" ref="RT47">IFERROR(INDEX($NS$4:$RN$4,_xlfn.AGGREGATE(15,6,COLUMN($NS$4:$RN$4)-COLUMN($NR$1)/($NS47:$RN47=LARGE($NS47:$RN47,4)),COLUMNS($RN$4:$RQ$4))),"")</f>
        <v>HA</v>
      </c>
      <c r="RU47" s="110" t="str" cm="1">
        <f t="array" ref="RU47">IFERROR(INDEX($NS$4:$RN$4,_xlfn.AGGREGATE(15,6,COLUMN($NS$4:$RN$4)-COLUMN($NR$1)/($NS47:$RN47=LARGE($NS47:$RN47,5)),COLUMNS($RN$4:$RR$4))),"")</f>
        <v>IB</v>
      </c>
      <c r="RV47" s="110" t="str" cm="1">
        <f t="array" ref="RV47">IFERROR(INDEX($NS$4:$RN$4,_xlfn.AGGREGATE(15,6,COLUMN($NS$4:$RN$4)-COLUMN($NR$1)/($NS47:$RN47=LARGE($NS47:$RN47,6)),COLUMNS($RN$4:$RS$4))),"")</f>
        <v>JC</v>
      </c>
      <c r="RW47" s="108" t="str">
        <f t="shared" si="499"/>
        <v/>
      </c>
      <c r="RX47" s="111" t="str">
        <f t="shared" ca="1" si="500"/>
        <v>R</v>
      </c>
      <c r="RY47" s="111" t="e" cm="1">
        <f t="array" aca="1" ref="RY47" ca="1">IF(INDIRECT(VLOOKUP(RY46,General!AC:AE,3,FALSE)&amp;RO46)&gt;0,RY46,RW46)</f>
        <v>#N/A</v>
      </c>
      <c r="RZ47" s="112">
        <f t="shared" ca="1" si="501"/>
        <v>2</v>
      </c>
      <c r="SA47" s="110" t="s">
        <v>45</v>
      </c>
      <c r="SB47" s="111" t="s">
        <v>45</v>
      </c>
      <c r="SC47" s="111" t="s">
        <v>45</v>
      </c>
      <c r="SD47" s="111" t="s">
        <v>45</v>
      </c>
      <c r="SE47" s="111" t="s">
        <v>45</v>
      </c>
      <c r="SF47" s="109" t="s">
        <v>45</v>
      </c>
      <c r="SG47" s="133" t="e">
        <f ca="1">IF(RQ47="",-1,COUNTIF(INDIRECT(SA47&amp;$DN$10):INDIRECT(SA47&amp;RO47),"Y"))</f>
        <v>#REF!</v>
      </c>
      <c r="SH47" s="136" t="e">
        <f ca="1">IF(RR47="",-1,COUNTIF(INDIRECT(SB47&amp;$DN$10):INDIRECT(SB47&amp;RO47),"Y"))</f>
        <v>#REF!</v>
      </c>
      <c r="SI47" s="136" t="e">
        <f ca="1">IF(RS47="",-1,COUNTIF(INDIRECT(SC47&amp;$DN$10):INDIRECT(SC47&amp;RO47),"Y"))</f>
        <v>#REF!</v>
      </c>
      <c r="SJ47" s="134" t="e">
        <f ca="1">IF(RT47="",-1,COUNTIF(INDIRECT(SD47&amp;$DN$10):INDIRECT(SD47&amp;RO47),"Y"))</f>
        <v>#REF!</v>
      </c>
      <c r="SK47" s="138" t="e">
        <f ca="1">IF(RU47="",-1,COUNTIF(INDIRECT(SE47&amp;$DN$10):INDIRECT(SE47&amp;RO47),"Y"))</f>
        <v>#REF!</v>
      </c>
      <c r="SL47" s="138" t="e">
        <f ca="1">IF(RV47="",-1,COUNTIF(INDIRECT(SF47&amp;$DN$10):INDIRECT(SF47&amp;RO47),"Y"))</f>
        <v>#REF!</v>
      </c>
      <c r="SM47" s="110" t="str" cm="1">
        <f t="array" ref="SM47">IFERROR(INDEX($DP$47:$DU$47,_xlfn.AGGREGATE(15,6,COLUMN($DP$47:$DU$47)-COLUMN($DO$47)/($NR$47:$NW$47=MAX($NR$47:$NW$47)),COLUMNS($DP$47:RQ47))),"")</f>
        <v/>
      </c>
      <c r="SN47" s="111" t="str" cm="1">
        <f t="array" ref="SN47">IFERROR(INDEX($DP$47:$DU$47,_xlfn.AGGREGATE(15,6,COLUMN($DP$47:$DU$47)-COLUMN($DO$47)/($NR$47:$NW$47=MAX($NR$47:$NW$47)),COLUMNS($DP$47:RR47))),"")</f>
        <v/>
      </c>
      <c r="SO47" s="111" t="str" cm="1">
        <f t="array" ref="SO47">IFERROR(INDEX($DP$47:$DU$47,_xlfn.AGGREGATE(15,6,COLUMN($DP$47:$DU$47)-COLUMN($DO$47)/($NR$47:$NW$47=MAX($NR$47:$NW$47)),COLUMNS($DP$47:RS47))),"")</f>
        <v/>
      </c>
      <c r="SP47" s="111" t="str" cm="1">
        <f t="array" ref="SP47">IFERROR(INDEX($DP$47:$DU$47,_xlfn.AGGREGATE(15,6,COLUMN($DP$47:$DU$47)-COLUMN($DO$47)/($NR$47:$NW$47=MAX($NR$47:$NW$47)),COLUMNS($DP$47:RT47))),"")</f>
        <v/>
      </c>
      <c r="SQ47" s="111" t="str" cm="1">
        <f t="array" ref="SQ47">IFERROR(INDEX($DP$47:$DU$47,_xlfn.AGGREGATE(15,6,COLUMN($DP$47:$DU$47)-COLUMN($DO$47)/($NR$47:$NW$47=MAX($NR$47:$NW$47)),COLUMNS($DP$47:RU47))),"")</f>
        <v/>
      </c>
      <c r="SR47" s="109" t="str" cm="1">
        <f t="array" ref="SR47">IFERROR(INDEX($DP$47:$DU$47,_xlfn.AGGREGATE(15,6,COLUMN($DP$47:$DU$47)-COLUMN($DO$47)/($NR$47:$NW$47=MAX($NR$47:$NW$47)),COLUMNS($DP$47:RV47))),"")</f>
        <v/>
      </c>
      <c r="SS47" s="114">
        <f t="shared" ca="1" si="485"/>
        <v>6</v>
      </c>
      <c r="ST47" s="112">
        <f t="shared" ca="1" si="502"/>
        <v>2</v>
      </c>
      <c r="SU47" s="137" t="str" cm="1">
        <f t="array" aca="1" ref="SU47" ca="1">INDEX(SM47:SR47,1,ST47)</f>
        <v/>
      </c>
      <c r="SV47" s="110" t="str">
        <f t="shared" ca="1" si="21"/>
        <v>B</v>
      </c>
      <c r="SW47" s="111" t="str">
        <f t="shared" ca="1" si="22"/>
        <v>T</v>
      </c>
      <c r="SX47" s="111" t="str">
        <f t="shared" si="23"/>
        <v>C</v>
      </c>
      <c r="SY47" s="111" t="str">
        <f t="shared" ca="1" si="12"/>
        <v>BWL4W</v>
      </c>
      <c r="SZ47" s="111" t="str">
        <f t="shared" ca="1" si="13"/>
        <v>41</v>
      </c>
      <c r="TA47" s="111" t="str">
        <f t="shared" si="14"/>
        <v>00</v>
      </c>
      <c r="TB47" s="114" t="str">
        <f t="shared" si="858"/>
        <v/>
      </c>
      <c r="TC47" s="114" t="str">
        <f t="shared" si="859"/>
        <v/>
      </c>
      <c r="TD47" s="114" t="str">
        <f t="shared" si="860"/>
        <v/>
      </c>
      <c r="TE47" s="114" t="str">
        <f t="shared" si="861"/>
        <v/>
      </c>
      <c r="TF47" s="114" t="str">
        <f t="shared" si="862"/>
        <v/>
      </c>
      <c r="TG47" s="114" t="str">
        <f t="shared" si="863"/>
        <v/>
      </c>
      <c r="TH47" s="114" t="e">
        <f t="shared" ca="1" si="864"/>
        <v>#VALUE!</v>
      </c>
      <c r="TI47" s="114">
        <f t="shared" ca="1" si="865"/>
        <v>8</v>
      </c>
      <c r="TJ47" s="110">
        <f t="shared" si="560"/>
        <v>-2</v>
      </c>
      <c r="TK47" s="111">
        <f>IF(CC47="",0,IFERROR(VLOOKUP(CC42&amp;CC43&amp;CC44&amp;CC45&amp;CC46&amp;CC47,General!I:J,2,FALSE),0))</f>
        <v>1</v>
      </c>
      <c r="TL47" s="111">
        <f>IF(CF47="",0,IFERROR(VLOOKUP(CF42&amp;CF43&amp;CF44&amp;CF45&amp;CF46&amp;CF47,General!I:J,2,FALSE),0))</f>
        <v>-1</v>
      </c>
      <c r="TM47" s="111">
        <f>IF(CI47="",0,IFERROR(VLOOKUP(CI42&amp;CI43&amp;CI44&amp;CI45&amp;CI46&amp;CI47,General!I:J,2,FALSE),0))</f>
        <v>1</v>
      </c>
      <c r="TN47" s="111">
        <f>IF(CL47="",0,IFERROR(VLOOKUP(CL42&amp;CL43&amp;CL44&amp;CL45&amp;CL46&amp;CL47,General!I:J,2,FALSE),0))</f>
        <v>-1</v>
      </c>
      <c r="TO47" s="111">
        <f>IF(CO47="",0,IFERROR(VLOOKUP(CO42&amp;CO43&amp;CO44&amp;CO45&amp;CO46&amp;CO47,General!I:J,2,FALSE),0))</f>
        <v>1</v>
      </c>
      <c r="TP47" s="111">
        <f>IF(CR47="",0,IFERROR(VLOOKUP(CR42&amp;CR43&amp;CR44&amp;CR45&amp;CR46&amp;CR47,General!I:J,2,FALSE),0))</f>
        <v>1</v>
      </c>
      <c r="TQ47" s="111">
        <f>IF(CU47="",0,IFERROR(VLOOKUP(CU42&amp;CU43&amp;CU44&amp;CU45&amp;CU46&amp;CU47,General!I:J,2,FALSE),0))</f>
        <v>-1</v>
      </c>
      <c r="TR47" s="111">
        <f>IF(CX47="",0,IFERROR(VLOOKUP(CX42&amp;CX43&amp;CX44&amp;CX45&amp;CX46&amp;CX47,General!I:J,2,FALSE),0))</f>
        <v>-1</v>
      </c>
      <c r="TS47" s="111">
        <f>IF(DA47="",0,IFERROR(VLOOKUP(DA42&amp;DA43&amp;DA44&amp;DA45&amp;DA46&amp;DA47,General!I:J,2,FALSE),0))</f>
        <v>1</v>
      </c>
      <c r="TT47" s="111">
        <f>IF(DD47="",0,IFERROR(VLOOKUP(DD42&amp;DD43&amp;DD44&amp;DD45&amp;DD46&amp;DD47,General!I:J,2,FALSE),0))</f>
        <v>1</v>
      </c>
      <c r="TU47" s="111">
        <f>IF(DG47="",0,IFERROR(VLOOKUP(DG42&amp;DG43&amp;DG44&amp;DG45&amp;DG46&amp;DG47,General!I:J,2,FALSE),0))</f>
        <v>-1</v>
      </c>
      <c r="TV47" s="111">
        <f>IF(DJ47="",0,IFERROR(VLOOKUP(DJ42&amp;DJ43&amp;DJ44&amp;DJ45&amp;DJ46&amp;DJ47,General!I:J,2,FALSE),0))</f>
        <v>1</v>
      </c>
      <c r="TW47" s="111">
        <f>IF(DM47="",0,IFERROR(VLOOKUP(DM42&amp;DM43&amp;DM44&amp;DM45&amp;DM46&amp;DM47,General!I:J,2,FALSE),0))</f>
        <v>-1</v>
      </c>
      <c r="TX47" s="111">
        <f>IF(DP47="",0,IFERROR(VLOOKUP(DP42&amp;DP43&amp;DP44&amp;DP45&amp;DP46&amp;DP47,General!I:J,2,FALSE),0))</f>
        <v>1</v>
      </c>
      <c r="TY47" s="111">
        <f>IF(DS47="",0,IFERROR(VLOOKUP(DS42&amp;DS43&amp;DS44&amp;DS45&amp;DS46&amp;DS47,General!I:J,2,FALSE),0))</f>
        <v>-1</v>
      </c>
      <c r="TZ47" s="111">
        <f>IF(DV47="",0,IFERROR(VLOOKUP(DV42&amp;DV43&amp;DV44&amp;DV45&amp;DV46&amp;DV47,General!I:J,2,FALSE),0))</f>
        <v>1</v>
      </c>
      <c r="UA47" s="111">
        <f>IF(DY47="",0,IFERROR(VLOOKUP(DY42&amp;DY43&amp;DY44&amp;DY45&amp;DY46&amp;DY47,General!I:J,2,FALSE),0))</f>
        <v>-1</v>
      </c>
      <c r="UB47" s="111">
        <f>IF(EE47="",0,IFERROR(VLOOKUP(EE42&amp;EE43&amp;EE44&amp;EE45&amp;EE46&amp;EE47,General!I:J,2,FALSE),0))</f>
        <v>1</v>
      </c>
      <c r="UC47" s="111">
        <f>IF(EH47="",0,IFERROR(VLOOKUP(EH42&amp;EH43&amp;EH44&amp;EH45&amp;EH46&amp;EH47,General!I:J,2,FALSE),0))</f>
        <v>-1</v>
      </c>
      <c r="UD47" s="111">
        <f>IF(EK47="",0,IFERROR(VLOOKUP(EK42&amp;EK43&amp;EK44&amp;EK45&amp;EK46&amp;EK47,General!I:J,2,FALSE),0))</f>
        <v>1</v>
      </c>
      <c r="UE47" s="111">
        <f>IF(EN47="",0,IFERROR(VLOOKUP(EN42&amp;EN43&amp;EN44&amp;EN45&amp;EN46&amp;EN47,General!I:J,2,FALSE),0))</f>
        <v>-1</v>
      </c>
      <c r="UF47" s="111">
        <f>IF(EQ47="",0,IFERROR(VLOOKUP(EQ42&amp;EQ43&amp;EQ44&amp;EQ45&amp;EQ46&amp;EQ47,General!I:J,2,FALSE),0))</f>
        <v>1</v>
      </c>
      <c r="UG47" s="111">
        <f>IF(ET47="",0,IFERROR(VLOOKUP(ET42&amp;ET43&amp;ET44&amp;ET45&amp;ET46&amp;ET47,General!I:J,2,FALSE),0))</f>
        <v>1</v>
      </c>
      <c r="UH47" s="111">
        <f>IF(EW47="",0,IFERROR(VLOOKUP(EW42&amp;EW43&amp;EW44&amp;EW45&amp;EW46&amp;EW47,General!I:J,2,FALSE),0))</f>
        <v>-1</v>
      </c>
      <c r="UI47" s="111">
        <f>IF(EZ47="",0,IFERROR(VLOOKUP(EZ42&amp;EZ43&amp;EZ44&amp;EZ45&amp;EZ46&amp;EZ47,General!I:J,2,FALSE),0))</f>
        <v>-1</v>
      </c>
      <c r="UJ47" s="111">
        <f>IF(FC47="",0,IFERROR(VLOOKUP(FC42&amp;FC43&amp;FC44&amp;FC45&amp;FC46&amp;FC47,General!I:J,2,FALSE),0))</f>
        <v>-1</v>
      </c>
      <c r="UK47" s="111">
        <f>IF(FF47="",0,IFERROR(VLOOKUP(FF42&amp;FF43&amp;FF44&amp;FF45&amp;FF46&amp;FF47,General!I:J,2,FALSE),0))</f>
        <v>1</v>
      </c>
      <c r="UL47" s="111">
        <f>IF(FI47="",0,IFERROR(VLOOKUP(FI42&amp;FI43&amp;FI44&amp;FI45&amp;FI46&amp;FI47,General!I:J,2,FALSE),0))</f>
        <v>-1</v>
      </c>
      <c r="UM47" s="111">
        <f>IF(FL47="",0,IFERROR(VLOOKUP(FL42&amp;FL43&amp;FL44&amp;FL45&amp;FL46&amp;FL47,General!I:J,2,FALSE),0))</f>
        <v>1</v>
      </c>
      <c r="UN47" s="111">
        <f>IF(FO47="",0,IFERROR(VLOOKUP(FO42&amp;FO43&amp;FO44&amp;FO45&amp;FO46&amp;FO47,General!I:J,2,FALSE),0))</f>
        <v>-1</v>
      </c>
      <c r="UO47" s="111">
        <f>IF(FR47="",0,IFERROR(VLOOKUP(FR42&amp;FR43&amp;FR44&amp;FR45&amp;FR46&amp;FR47,General!I:J,2,FALSE),0))</f>
        <v>1</v>
      </c>
      <c r="UP47" s="111">
        <f>IF(FU47="",0,IFERROR(VLOOKUP(FU42&amp;FU43&amp;FU44&amp;FU45&amp;FU46&amp;FU47,General!I:J,2,FALSE),0))</f>
        <v>-1</v>
      </c>
      <c r="UQ47" s="111">
        <f>IF(FX47="",0,IFERROR(VLOOKUP(FX42&amp;FX43&amp;FX44&amp;FX45&amp;FX46&amp;FX47,General!I:J,2,FALSE),0))</f>
        <v>1</v>
      </c>
      <c r="UR47" s="111">
        <f>IF(GA47="",0,IFERROR(VLOOKUP(GA42&amp;GA43&amp;GA44&amp;GA45&amp;GA46&amp;GA47,General!I:J,2,FALSE),0))</f>
        <v>-1</v>
      </c>
      <c r="US47" s="111">
        <f>IF(GD47="",0,IFERROR(VLOOKUP(GD42&amp;GD43&amp;GD44&amp;GD45&amp;GD46&amp;GD47,General!I:J,2,FALSE),0))</f>
        <v>1</v>
      </c>
      <c r="UT47" s="111">
        <f>IF(GG47="",0,IFERROR(VLOOKUP(GG42&amp;GG43&amp;GG44&amp;GG45&amp;GG46&amp;GG47,General!I:J,2,FALSE),0))</f>
        <v>1</v>
      </c>
      <c r="UU47" s="111">
        <f>IF(GJ47="",0,IFERROR(VLOOKUP(GJ42&amp;GJ43&amp;GJ44&amp;GJ45&amp;GJ46&amp;GJ47,General!I:J,2,FALSE),0))</f>
        <v>-1</v>
      </c>
      <c r="UV47" s="111">
        <f>IF(GM47="",0,IFERROR(VLOOKUP(GM42&amp;GM43&amp;GM44&amp;GM45&amp;GM46&amp;GM47,General!I:J,2,FALSE),0))</f>
        <v>1</v>
      </c>
      <c r="UW47" s="111">
        <f>IF(GP47="",0,IFERROR(VLOOKUP(GP42&amp;GP43&amp;GP44&amp;GP45&amp;GP46&amp;GP47,General!I:J,2,FALSE),0))</f>
        <v>1</v>
      </c>
      <c r="UX47" s="111">
        <f>IF(GS47="",0,IFERROR(VLOOKUP(GS42&amp;GS43&amp;GS44&amp;GS45&amp;GS46&amp;GS47,General!I:J,2,FALSE),0))</f>
        <v>-1</v>
      </c>
      <c r="UY47" s="111">
        <f>IF(GV47="",0,IFERROR(VLOOKUP(GV42&amp;GV43&amp;GV44&amp;GV45&amp;GV46&amp;GV47,General!I:J,2,FALSE),0))</f>
        <v>-1</v>
      </c>
      <c r="UZ47" s="111">
        <f>IF(GY47="",0,IFERROR(VLOOKUP(GY42&amp;GY43&amp;GY44&amp;GY45&amp;GY46&amp;GY47,General!I:J,2,FALSE),0))</f>
        <v>-1</v>
      </c>
      <c r="VA47" s="111">
        <f>IF(HB47="",0,IFERROR(VLOOKUP(HB42&amp;HB43&amp;HB44&amp;HB45&amp;HB46&amp;HB47,General!I:J,2,FALSE),0))</f>
        <v>1</v>
      </c>
      <c r="VB47" s="111">
        <f>IF(HE47="",0,IFERROR(VLOOKUP(HE42&amp;HE43&amp;HE44&amp;HE45&amp;HE46&amp;HE47,General!I:J,2,FALSE),0))</f>
        <v>-1</v>
      </c>
      <c r="VC47" s="111">
        <f>IF(HH47="",0,IFERROR(VLOOKUP(HH42&amp;HH43&amp;HH44&amp;HH45&amp;HH46&amp;HH47,General!I:J,2,FALSE),0))</f>
        <v>1</v>
      </c>
      <c r="VD47" s="111">
        <f>IF(HK47="",0,IFERROR(VLOOKUP(HK42&amp;HK43&amp;HK44&amp;HK45&amp;HK46&amp;HK47,General!I:J,2,FALSE),0))</f>
        <v>-1</v>
      </c>
      <c r="VE47" s="111">
        <f>IF(HN47="",0,IFERROR(VLOOKUP(HN42&amp;HN43&amp;HN44&amp;HN45&amp;HN46&amp;HN47,General!I:J,2,FALSE),0))</f>
        <v>1</v>
      </c>
      <c r="VF47" s="111">
        <f>IF(HQ47="",0,IFERROR(VLOOKUP(HQ42&amp;HQ43&amp;HQ44&amp;HQ45&amp;HQ46&amp;HQ47,General!I:J,2,FALSE),0))</f>
        <v>-1</v>
      </c>
      <c r="VG47" s="111">
        <f>IF(HT47="",0,IFERROR(VLOOKUP(HT42&amp;HT43&amp;HT44&amp;HT45&amp;HT46&amp;HT47,General!I:J,2,FALSE),0))</f>
        <v>1</v>
      </c>
      <c r="VH47" s="111">
        <f>IF(HW47="",0,IFERROR(VLOOKUP(HW42&amp;HW43&amp;HW44&amp;HW45&amp;HW46&amp;HW47,General!I:J,2,FALSE),0))</f>
        <v>-1</v>
      </c>
      <c r="VI47" s="111">
        <f>IF(HZ47="",0,IFERROR(VLOOKUP(HZ42&amp;HZ43&amp;HZ44&amp;HZ45&amp;HZ46&amp;HZ47,General!I:J,2,FALSE),0))</f>
        <v>1</v>
      </c>
      <c r="VJ47" s="111">
        <f>IF(FF47="",0,IFERROR(VLOOKUP(FF42&amp;FF43&amp;FF44&amp;FF45&amp;FF46&amp;FF47,General!I:J,2,FALSE),0))</f>
        <v>1</v>
      </c>
      <c r="VK47" s="111">
        <f>IF(FI47="",0,IFERROR(VLOOKUP(FI42&amp;FI43&amp;FI44&amp;FI45&amp;FI46&amp;FI47,General!I:J,2,FALSE),0))</f>
        <v>-1</v>
      </c>
      <c r="VL47" s="111">
        <f>IF(II47="",0,IFERROR(VLOOKUP(II42&amp;II43&amp;II44&amp;II45&amp;II46&amp;II47,General!I:J,2,FALSE),0))</f>
        <v>-1</v>
      </c>
      <c r="VM47" s="111">
        <f>IF(IL47="",0,IFERROR(VLOOKUP(IL42&amp;IL43&amp;IL44&amp;IL45&amp;IL46&amp;IL47,General!I:J,2,FALSE),0))</f>
        <v>-1</v>
      </c>
      <c r="VN47" s="111">
        <f>IF(IO47="",0,IFERROR(VLOOKUP(IO42&amp;IO43&amp;IO44&amp;IO45&amp;IO46&amp;IO47,General!I:J,2,FALSE),0))</f>
        <v>1</v>
      </c>
      <c r="VO47" s="111">
        <f>IF(IR47="",0,IFERROR(VLOOKUP(IR42&amp;IR43&amp;IR44&amp;IR45&amp;IR46&amp;IR47,General!I:J,2,FALSE),0))</f>
        <v>1</v>
      </c>
      <c r="VP47" s="111">
        <f>IF(IU47="",0,IFERROR(VLOOKUP(IU42&amp;IU43&amp;IU44&amp;IU45&amp;IU46&amp;IU47,General!I:J,2,FALSE),0))</f>
        <v>-1</v>
      </c>
      <c r="VQ47" s="111">
        <f>IF(IX47="",0,IFERROR(VLOOKUP(IX42&amp;IX43&amp;IX44&amp;IX45&amp;IX46&amp;IX47,General!I:J,2,FALSE),0))</f>
        <v>-1</v>
      </c>
      <c r="VR47" s="111">
        <f>IF(JA47="",0,IFERROR(VLOOKUP(JA42&amp;JA43&amp;JA44&amp;JA45&amp;JA46&amp;JA47,General!I:J,2,FALSE),0))</f>
        <v>-1</v>
      </c>
      <c r="VS47" s="111">
        <f>IF(JD47="",0,IFERROR(VLOOKUP(JD42&amp;JD43&amp;JD44&amp;JD45&amp;JD46&amp;JD47,General!I:J,2,FALSE),0))</f>
        <v>1</v>
      </c>
      <c r="VT47" s="111">
        <f>IF(JG47="",0,IFERROR(VLOOKUP(JG42&amp;JG43&amp;JG44&amp;JG45&amp;JG46&amp;JG47,General!I:J,2,FALSE),0))</f>
        <v>-1</v>
      </c>
      <c r="VU47" s="111">
        <f>IF(JJ47="",0,IFERROR(VLOOKUP(JJ42&amp;JJ43&amp;JJ44&amp;JJ45&amp;JJ46&amp;JJ47,General!I:J,2,FALSE),0))</f>
        <v>1</v>
      </c>
      <c r="VV47" s="111">
        <f>IF(JM47="",0,IFERROR(VLOOKUP(JM42&amp;JM43&amp;JM44&amp;JM45&amp;JM46&amp;JM47,General!I:J,2,FALSE),0))</f>
        <v>-1</v>
      </c>
      <c r="VW47" s="111">
        <f>IF(JP47="",0,IFERROR(VLOOKUP(JP42&amp;JP43&amp;JP44&amp;JP45&amp;JP46&amp;JP47,General!I:J,2,FALSE),0))</f>
        <v>1</v>
      </c>
      <c r="VX47" s="111">
        <f>IF(JS47="",0,IFERROR(VLOOKUP(JS42&amp;JS43&amp;JS44&amp;JS45&amp;JS46&amp;JS47,General!I:J,2,FALSE),0))</f>
        <v>-1</v>
      </c>
      <c r="VY47" s="111">
        <f>IF(JV47="",0,IFERROR(VLOOKUP(JV42&amp;JV43&amp;JV44&amp;JV45&amp;JV46&amp;JV47,General!I:J,2,FALSE),0))</f>
        <v>1</v>
      </c>
      <c r="VZ47" s="111">
        <f>IF(JY47="",0,IFERROR(VLOOKUP(JY42&amp;JY43&amp;JY44&amp;JY45&amp;JY46&amp;JY47,General!I:J,2,FALSE),0))</f>
        <v>-1</v>
      </c>
      <c r="WA47" s="111">
        <f>IF(KB47="",0,IFERROR(VLOOKUP(KB42&amp;KB43&amp;KB44&amp;KB45&amp;KB46&amp;KB47,General!I:J,2,FALSE),0))</f>
        <v>1</v>
      </c>
      <c r="WB47" s="111">
        <f>IF(KE47="",0,IFERROR(VLOOKUP(KE42&amp;KE43&amp;KE44&amp;KE45&amp;KE46&amp;KE47,General!I:J,2,FALSE),0))</f>
        <v>1</v>
      </c>
      <c r="WC47" s="111">
        <f>IF(KH47="",0,IFERROR(VLOOKUP(KH42&amp;KH43&amp;KH44&amp;KH45&amp;KH46&amp;KH47,General!I:J,2,FALSE),0))</f>
        <v>-1</v>
      </c>
      <c r="WD47" s="111">
        <f>IF(KK47="",0,IFERROR(VLOOKUP(KK42&amp;KK43&amp;KK44&amp;KK45&amp;KK46&amp;KK47,General!I:J,2,FALSE),0))</f>
        <v>-1</v>
      </c>
      <c r="WE47" s="111">
        <f>IF(KN47="",0,IFERROR(VLOOKUP(KN42&amp;KN43&amp;KN44&amp;KN45&amp;KN46&amp;KN47,General!I:J,2,FALSE),0))</f>
        <v>-1</v>
      </c>
      <c r="WF47" s="111">
        <f>IF(KQ47="",0,IFERROR(VLOOKUP(KQ42&amp;KQ43&amp;KQ44&amp;KQ45&amp;KQ46&amp;KQ47,General!I:J,2,FALSE),0))</f>
        <v>1</v>
      </c>
      <c r="WG47" s="111">
        <f>IF(KT47="",0,IFERROR(VLOOKUP(KT42&amp;KT43&amp;KT44&amp;KT45&amp;KT46&amp;KT47,General!I:J,2,FALSE),0))</f>
        <v>1</v>
      </c>
      <c r="WH47" s="111">
        <f>IF(KW47="",0,IFERROR(VLOOKUP(KW42&amp;KW43&amp;KW44&amp;KW45&amp;KW46&amp;KW47,General!I:J,2,FALSE),0))</f>
        <v>-1</v>
      </c>
      <c r="WI47" s="111">
        <f>IF(KZ47="",0,IFERROR(VLOOKUP(KZ42&amp;KZ43&amp;KZ44&amp;KZ45&amp;KZ46&amp;KZ47,General!I:J,2,FALSE),0))</f>
        <v>-1</v>
      </c>
      <c r="WJ47" s="111">
        <f>IF(LC47="",0,IFERROR(VLOOKUP(LC42&amp;LC43&amp;LC44&amp;LC45&amp;LC46&amp;LC47,General!I:J,2,FALSE),0))</f>
        <v>-1</v>
      </c>
      <c r="WK47" s="111">
        <f>IF(LF47="",0,IFERROR(VLOOKUP(LF42&amp;LF43&amp;LF44&amp;LF45&amp;LF46&amp;LF47,General!I:J,2,FALSE),0))</f>
        <v>-1</v>
      </c>
      <c r="WL47" s="111">
        <f>IF(LI47="",0,IFERROR(VLOOKUP(LI42&amp;LI43&amp;LI44&amp;LI45&amp;LI46&amp;LI47,General!I:J,2,FALSE),0))</f>
        <v>-1</v>
      </c>
      <c r="WM47" s="111">
        <f>IF(LL47="",0,IFERROR(VLOOKUP(LL42&amp;LL43&amp;LL44&amp;LL45&amp;LL46&amp;LL47,General!I:J,2,FALSE),0))</f>
        <v>1</v>
      </c>
      <c r="WN47" s="111">
        <f>IF(LO47="",0,IFERROR(VLOOKUP(LO42&amp;LO43&amp;LO44&amp;LO45&amp;LO46&amp;LO47,General!I:J,2,FALSE),0))</f>
        <v>-1</v>
      </c>
      <c r="WO47" s="111">
        <f>IF(LR47="",0,IFERROR(VLOOKUP(LR42&amp;LR43&amp;LR44&amp;LR45&amp;LR46&amp;LR47,General!I:J,2,FALSE),0))</f>
        <v>-1</v>
      </c>
      <c r="WP47" s="111">
        <f>IF(LU47="",0,IFERROR(VLOOKUP(LU42&amp;LU43&amp;LU44&amp;LU45&amp;LU46&amp;LU47,General!I:J,2,FALSE),0))</f>
        <v>-1</v>
      </c>
      <c r="WQ47" s="111">
        <f>IF(LX47="",0,IFERROR(VLOOKUP(LX42&amp;LX43&amp;LX44&amp;LX45&amp;LX46&amp;LX47,General!I:J,2,FALSE),0))</f>
        <v>-1</v>
      </c>
      <c r="WR47" s="111">
        <f>IF(MA47="",0,IFERROR(VLOOKUP(MA42&amp;MA43&amp;MA44&amp;MA45&amp;MA46&amp;MA47,General!I:J,2,FALSE),0))</f>
        <v>-1</v>
      </c>
      <c r="WS47" s="111">
        <f>IF(MD47="",0,IFERROR(VLOOKUP(MD42&amp;MD43&amp;MD44&amp;MD45&amp;MD46&amp;MD47,General!I:J,2,FALSE),0))</f>
        <v>1</v>
      </c>
      <c r="WT47" s="111">
        <f>IF(MG47="",0,IFERROR(VLOOKUP(MG42&amp;MG43&amp;MG44&amp;MG45&amp;MG46&amp;MG47,General!I:J,2,FALSE),0))</f>
        <v>1</v>
      </c>
      <c r="WU47" s="111">
        <f>IF(MJ47="",0,IFERROR(VLOOKUP(MJ42&amp;MJ43&amp;MJ44&amp;MJ45&amp;MJ46&amp;MJ47,General!I:J,2,FALSE),0))</f>
        <v>-1</v>
      </c>
      <c r="WV47" s="111">
        <f>IF(MM47="",0,IFERROR(VLOOKUP(MM42&amp;MM43&amp;MM44&amp;MM45&amp;MM46&amp;MM47,General!I:J,2,FALSE),0))</f>
        <v>1</v>
      </c>
      <c r="WW47" s="111">
        <f>IF(MP47="",0,IFERROR(VLOOKUP(MP42&amp;MP43&amp;MP44&amp;MP45&amp;MP46&amp;MP47,General!I:J,2,FALSE),0))</f>
        <v>-1</v>
      </c>
      <c r="WX47" s="111">
        <f>IF(MS47="",0,IFERROR(VLOOKUP(MS42&amp;MS43&amp;MS44&amp;MS45&amp;MS46&amp;MS47,General!I:J,2,FALSE),0))</f>
        <v>1</v>
      </c>
      <c r="WY47" s="111">
        <f>IF(MV47="",0,IFERROR(VLOOKUP(MV42&amp;MV43&amp;MV44&amp;MV45&amp;MV46&amp;MV47,General!I:J,2,FALSE),0))</f>
        <v>1</v>
      </c>
      <c r="WZ47" s="111">
        <f>IF(MY47="",0,IFERROR(VLOOKUP(MY42&amp;MY43&amp;MY44&amp;MY45&amp;MY46&amp;MY47,General!I:J,2,FALSE),0))</f>
        <v>-1</v>
      </c>
      <c r="XA47" s="111">
        <f>IF(NB47="",0,IFERROR(VLOOKUP(NB42&amp;NB43&amp;NB44&amp;NB45&amp;NB46&amp;NB47,General!I:J,2,FALSE),0))</f>
        <v>-1</v>
      </c>
      <c r="XB47" s="111">
        <f>IF(NE47="",0,IFERROR(VLOOKUP(NE42&amp;NE43&amp;NE44&amp;NE45&amp;NE46&amp;NE47,General!I:J,2,FALSE),0))</f>
        <v>-1</v>
      </c>
      <c r="XC47" s="111">
        <f>IF(NH47="",0,IFERROR(VLOOKUP(NH42&amp;NH43&amp;NH44&amp;NH45&amp;NH46&amp;NH47,General!I:J,2,FALSE),0))</f>
        <v>1</v>
      </c>
      <c r="XD47" s="111">
        <f>IF(NK47="",0,IFERROR(VLOOKUP(NK42&amp;NK43&amp;NK44&amp;NK45&amp;NK46&amp;NK47,General!I:J,2,FALSE),0))</f>
        <v>-1</v>
      </c>
      <c r="XE47" s="109">
        <f>IF(NN47="",0,IFERROR(VLOOKUP(NN42&amp;NN43&amp;NN44&amp;NN45&amp;NN46&amp;NN47,General!I:J,2,FALSE),0))</f>
        <v>1</v>
      </c>
      <c r="XF47" s="155">
        <f>IF(EB47="",0,IFERROR(VLOOKUP(EB42&amp;EB43&amp;EB44&amp;EB45&amp;EB46&amp;EB47,General!I:J,2,FALSE),0))</f>
        <v>-1</v>
      </c>
      <c r="XG47" s="109">
        <v>0</v>
      </c>
      <c r="XH47" s="114" t="str">
        <f t="shared" si="887"/>
        <v/>
      </c>
      <c r="XI47" s="114" t="str">
        <f t="shared" ca="1" si="866"/>
        <v>N</v>
      </c>
      <c r="XJ47" s="114" t="str">
        <f t="shared" ca="1" si="867"/>
        <v>N</v>
      </c>
      <c r="XK47" s="114" t="str">
        <f t="shared" si="868"/>
        <v>N</v>
      </c>
      <c r="XL47" s="114" t="str">
        <f t="shared" si="869"/>
        <v/>
      </c>
      <c r="XM47" s="150" t="str">
        <f t="shared" si="870"/>
        <v/>
      </c>
      <c r="XN47" s="114" t="str">
        <f t="shared" si="871"/>
        <v/>
      </c>
      <c r="XO47" s="114" t="str">
        <f t="shared" si="872"/>
        <v/>
      </c>
      <c r="XP47" s="114" t="str">
        <f t="shared" si="873"/>
        <v/>
      </c>
      <c r="XQ47" s="114" t="str">
        <f t="shared" si="874"/>
        <v/>
      </c>
      <c r="XR47" s="114" t="str">
        <f t="shared" si="875"/>
        <v/>
      </c>
      <c r="XS47" s="114">
        <f t="shared" si="557"/>
        <v>6</v>
      </c>
      <c r="XT47" s="114" t="str">
        <f t="shared" si="558"/>
        <v/>
      </c>
      <c r="XU47" s="114" t="str">
        <f t="shared" ref="XU47:XV109" si="897">IF(XS42="",0,XS42)&amp;IF(XS43="",0,XS43)&amp;IF(XS44="",0,XS44)&amp;IF(XS45="",0,XS45)&amp;IF(XS46="",0,XS46)</f>
        <v>12345</v>
      </c>
      <c r="XV47" s="114" t="str">
        <f t="shared" si="897"/>
        <v>00000</v>
      </c>
      <c r="XW47" s="114" t="str">
        <f t="shared" ref="XW47:XX109" si="898">IF(XS41="",0,XS41)&amp;IF(XS42="",0,XS42)&amp;IF(XS43="",0,XS43)&amp;IF(XS44="",0,XS44)&amp;IF(XS45="",0,XS45)&amp;IF(XS46="",0,XS46)</f>
        <v>012345</v>
      </c>
      <c r="XX47" s="114" t="str">
        <f t="shared" si="898"/>
        <v>500000</v>
      </c>
      <c r="XY47" s="114" t="str">
        <f t="shared" ref="XY47:XY109" si="899">IF(COUNTBLANK(XS42:XS46)&gt;2,"B","P")</f>
        <v>P</v>
      </c>
      <c r="XZ47" s="114" t="str">
        <f t="shared" si="489"/>
        <v>P</v>
      </c>
      <c r="YA47" s="114" t="str">
        <f t="shared" ca="1" si="876"/>
        <v>L4W</v>
      </c>
      <c r="YB47" s="114" t="str">
        <f t="shared" ca="1" si="354"/>
        <v/>
      </c>
      <c r="YC47" s="114" t="str">
        <f t="shared" ca="1" si="877"/>
        <v>1</v>
      </c>
      <c r="YD47" s="114" t="str">
        <f t="shared" ca="1" si="356"/>
        <v/>
      </c>
      <c r="YE47" s="114" t="str">
        <f t="shared" si="878"/>
        <v>0</v>
      </c>
      <c r="YF47" s="114" t="str">
        <f t="shared" si="358"/>
        <v/>
      </c>
      <c r="YG47" s="114" t="str">
        <f t="shared" ca="1" si="490"/>
        <v/>
      </c>
      <c r="YH47" s="114" t="str">
        <f t="shared" ca="1" si="491"/>
        <v/>
      </c>
      <c r="YI47" s="114" t="str">
        <f t="shared" si="492"/>
        <v/>
      </c>
      <c r="YJ47" s="114" t="str">
        <f t="shared" si="879"/>
        <v/>
      </c>
      <c r="YK47" s="114"/>
      <c r="YL47" s="114">
        <v>0</v>
      </c>
      <c r="YM47" s="114">
        <v>0</v>
      </c>
      <c r="YN47" s="114">
        <v>0</v>
      </c>
      <c r="YO47" s="114">
        <v>0</v>
      </c>
      <c r="YP47" s="114">
        <v>2</v>
      </c>
      <c r="YQ47" s="98"/>
      <c r="YR47" s="114">
        <v>0</v>
      </c>
      <c r="YS47" s="114">
        <v>0</v>
      </c>
      <c r="YU47" s="151">
        <f>LARGE(NS47:RN47,1)</f>
        <v>10</v>
      </c>
      <c r="YV47" s="1">
        <f>LARGE(NS47:RN47,2)</f>
        <v>10</v>
      </c>
      <c r="YW47" s="1">
        <f>LARGE(NS47:RN47,3)</f>
        <v>10</v>
      </c>
      <c r="YX47" s="1">
        <f>LARGE(NS47:RN47,4)</f>
        <v>10</v>
      </c>
      <c r="YY47" s="1">
        <f>LARGE(NS47:RN47,5)</f>
        <v>10</v>
      </c>
      <c r="YZ47" s="1" t="str">
        <f>IF(M46="","",INDEX($NS$4:$RN$4,MATCH(YU46,$NS46:$RN46,0)))</f>
        <v>DX</v>
      </c>
      <c r="ZA47" s="1" t="str">
        <f>IF(M46="","",INDEX($NS$4:$RN$4,MATCH(YV46,$NS46:$RN46,0)))</f>
        <v>DX</v>
      </c>
      <c r="ZB47" s="1" t="str">
        <f>IF(M46="","",INDEX($NS$4:$RN$4,MATCH(YW46,$NS46:$RN46,0)))</f>
        <v>DX</v>
      </c>
      <c r="ZC47" s="1" t="str">
        <f>IF(M46="","",INDEX($NS$4:$RN$4,MATCH(YX46,$NS46:$RN46,0)))</f>
        <v>DX</v>
      </c>
      <c r="ZD47" s="1" t="str">
        <f>IF(M46="","",INDEX($NS$4:$RN$4,MATCH(YY46,$NS46:$RN46,0)))</f>
        <v>DX</v>
      </c>
      <c r="ZE47" s="1" t="str" cm="1">
        <f t="array" aca="1" ref="ZE47" ca="1">IF(INDIRECT(VLOOKUP(ZE46,General!AC:AE,3,FALSE)&amp;RO46)&gt;=9,ZE46,YZ47)</f>
        <v>GF</v>
      </c>
      <c r="ZF47" s="1" t="str" cm="1">
        <f t="array" aca="1" ref="ZF47" ca="1">IF(AND(INDIRECT(VLOOKUP(ZF46,General!AC:AE,3,FALSE)&amp;RO46)&gt;1,ZF46&lt;&gt;ZE47),ZF46,IF(YZ47&lt;&gt;ZE47,YZ47,IF(AND(YZ47=ZA47,YZ47=ZB47),ZC47,IF(YZ47=ZA47,ZB47,ZA47))))</f>
        <v>DX</v>
      </c>
      <c r="ZG47" s="1" t="str">
        <f t="shared" si="890"/>
        <v>CQ</v>
      </c>
      <c r="ZH47" s="1" t="str" cm="1">
        <f t="array" aca="1" ref="ZH47" ca="1">INDIRECT(ZE47&amp;RO47)</f>
        <v>P</v>
      </c>
      <c r="ZI47" s="1" t="str" cm="1">
        <f t="array" aca="1" ref="ZI47" ca="1">INDIRECT(ZF47&amp;RO47)</f>
        <v>B</v>
      </c>
      <c r="ZJ47" s="1" t="str" cm="1">
        <f t="array" aca="1" ref="ZJ47" ca="1">INDIRECT(ZG47&amp;RO47)</f>
        <v>P</v>
      </c>
      <c r="ZK47" s="1" t="str">
        <f ca="1">VLOOKUP(ZE47,General!AF:AG,2,FALSE)</f>
        <v>S37</v>
      </c>
      <c r="ZL47" s="1" t="str">
        <f ca="1">VLOOKUP(ZF47,General!AF:AG,2,FALSE)</f>
        <v xml:space="preserve">L5O </v>
      </c>
      <c r="ZM47" s="1" t="str">
        <f>VLOOKUP(ZG47,General!AF:AG,2,FALSE)</f>
        <v>M1</v>
      </c>
      <c r="ZN47" s="1" t="str">
        <f t="shared" ca="1" si="504"/>
        <v>Y</v>
      </c>
      <c r="ZO47" s="1" t="str">
        <f t="shared" ca="1" si="505"/>
        <v>Y</v>
      </c>
      <c r="ZP47" s="1" t="str">
        <f t="shared" si="506"/>
        <v>Y</v>
      </c>
      <c r="ZR47" s="1">
        <f t="shared" si="555"/>
        <v>1</v>
      </c>
    </row>
    <row r="48" spans="1:694" ht="15.75" thickBot="1">
      <c r="A48" s="1">
        <v>34</v>
      </c>
      <c r="B48" s="9" t="str">
        <f t="shared" ca="1" si="509"/>
        <v>P1</v>
      </c>
      <c r="C48" s="54" t="str">
        <f t="shared" ca="1" si="895"/>
        <v/>
      </c>
      <c r="D48" s="49" t="str">
        <f t="shared" ca="1" si="511"/>
        <v>B</v>
      </c>
      <c r="E48" s="50" t="str">
        <f t="shared" ca="1" si="511"/>
        <v/>
      </c>
      <c r="F48" s="8" t="str">
        <f t="shared" ca="1" si="512"/>
        <v>W</v>
      </c>
      <c r="H48" s="57" t="str">
        <f t="shared" ca="1" si="549"/>
        <v/>
      </c>
      <c r="I48" s="49" t="str">
        <f t="shared" ca="1" si="550"/>
        <v/>
      </c>
      <c r="J48" s="50" t="str">
        <f t="shared" ca="1" si="550"/>
        <v>B</v>
      </c>
      <c r="K48" s="8" t="str">
        <f t="shared" ca="1" si="551"/>
        <v>L</v>
      </c>
      <c r="L48" s="32"/>
      <c r="M48" s="68" t="s">
        <v>5</v>
      </c>
      <c r="O48" s="11">
        <v>0</v>
      </c>
      <c r="P48" s="12">
        <v>0</v>
      </c>
      <c r="Q48" s="23">
        <v>0</v>
      </c>
      <c r="R48" s="48">
        <v>0</v>
      </c>
      <c r="S48" s="48">
        <f t="shared" ca="1" si="513"/>
        <v>1</v>
      </c>
      <c r="T48" s="65" t="str">
        <f t="shared" ca="1" si="514"/>
        <v/>
      </c>
      <c r="U48" s="4">
        <f ca="1">IF(M48="","",IF(B48="NB",U47,IF(T48="",SUM($T$5:$T48)+S48,SUM($T$5:$T48))))</f>
        <v>75</v>
      </c>
      <c r="V48" s="61" t="str">
        <f t="shared" ca="1" si="0"/>
        <v/>
      </c>
      <c r="W48" s="35">
        <f t="shared" ca="1" si="515"/>
        <v>1</v>
      </c>
      <c r="X48" s="37" t="str">
        <f t="shared" ca="1" si="516"/>
        <v>W</v>
      </c>
      <c r="Y48" s="9" t="str">
        <f t="shared" ca="1" si="16"/>
        <v>D</v>
      </c>
      <c r="Z48" s="4" t="str">
        <f t="shared" ca="1" si="17"/>
        <v>D</v>
      </c>
      <c r="AA48" s="4" t="str">
        <f t="shared" si="18"/>
        <v>C</v>
      </c>
      <c r="AB48" s="4" t="str">
        <f t="shared" ca="1" si="494"/>
        <v>W</v>
      </c>
      <c r="AC48" s="4" t="str">
        <f t="shared" ca="1" si="495"/>
        <v>L</v>
      </c>
      <c r="AD48" s="4">
        <f t="shared" si="496"/>
        <v>0</v>
      </c>
      <c r="AE48" s="1" t="str">
        <f t="shared" ca="1" si="563"/>
        <v>B</v>
      </c>
      <c r="AF48" s="1" t="str">
        <f t="shared" ca="1" si="564"/>
        <v/>
      </c>
      <c r="AG48" s="1" t="str">
        <f t="shared" ca="1" si="888"/>
        <v/>
      </c>
      <c r="AH48" s="1" t="str">
        <f t="shared" ca="1" si="565"/>
        <v>B</v>
      </c>
      <c r="AI48" s="1" t="str">
        <f t="shared" ca="1" si="566"/>
        <v>B</v>
      </c>
      <c r="AJ48" s="1" t="str">
        <f t="shared" ca="1" si="567"/>
        <v/>
      </c>
      <c r="AK48" s="1">
        <f t="shared" ca="1" si="360"/>
        <v>1</v>
      </c>
      <c r="AL48" s="1">
        <f t="shared" ca="1" si="361"/>
        <v>0</v>
      </c>
      <c r="AM48" s="1">
        <f t="shared" ca="1" si="9"/>
        <v>10</v>
      </c>
      <c r="AN48" s="1">
        <f t="shared" ca="1" si="30"/>
        <v>1</v>
      </c>
      <c r="AO48" s="1" t="str">
        <f t="shared" ca="1" si="526"/>
        <v>S</v>
      </c>
      <c r="AP48" s="1" t="str">
        <f t="shared" ca="1" si="31"/>
        <v>Y</v>
      </c>
      <c r="AQ48" s="1" t="str">
        <f t="shared" ca="1" si="32"/>
        <v>Y</v>
      </c>
      <c r="AR48" s="1" t="str">
        <f t="shared" si="33"/>
        <v>N</v>
      </c>
      <c r="AS48" s="1">
        <f t="shared" ca="1" si="34"/>
        <v>1</v>
      </c>
      <c r="AT48" s="14" t="str">
        <f t="shared" ca="1" si="362"/>
        <v>N</v>
      </c>
      <c r="AU48" s="1" t="str">
        <f t="shared" ca="1" si="35"/>
        <v>N</v>
      </c>
      <c r="AV48" s="1" t="str">
        <f t="shared" ca="1" si="36"/>
        <v>N</v>
      </c>
      <c r="AW48" s="1" t="str">
        <f t="shared" ca="1" si="37"/>
        <v>N</v>
      </c>
      <c r="AX48" s="1" t="str">
        <f t="shared" si="38"/>
        <v/>
      </c>
      <c r="AY48" s="1" t="str">
        <f t="shared" ca="1" si="39"/>
        <v>B</v>
      </c>
      <c r="AZ48" s="1">
        <f t="shared" si="10"/>
        <v>7</v>
      </c>
      <c r="BA48" s="1" t="str">
        <f t="shared" si="11"/>
        <v/>
      </c>
      <c r="BB48" s="1" t="str">
        <f t="shared" si="892"/>
        <v>23456</v>
      </c>
      <c r="BC48" s="1" t="str">
        <f t="shared" si="892"/>
        <v>00000</v>
      </c>
      <c r="BD48" s="1" t="str">
        <f t="shared" si="893"/>
        <v>123456</v>
      </c>
      <c r="BE48" s="1" t="str">
        <f t="shared" si="893"/>
        <v>000000</v>
      </c>
      <c r="BF48" s="1" t="str">
        <f t="shared" si="364"/>
        <v>P</v>
      </c>
      <c r="BG48" s="1" t="str">
        <f t="shared" ca="1" si="41"/>
        <v>L4W</v>
      </c>
      <c r="BH48" s="1" t="str">
        <f t="shared" ca="1" si="365"/>
        <v>B</v>
      </c>
      <c r="BI48" s="1" t="str">
        <f t="shared" ca="1" si="42"/>
        <v>L4L</v>
      </c>
      <c r="BJ48" s="1" t="str">
        <f t="shared" ca="1" si="366"/>
        <v>B</v>
      </c>
      <c r="BK48" s="1" t="str">
        <f t="shared" ca="1" si="43"/>
        <v>0</v>
      </c>
      <c r="BL48" s="1" t="str">
        <f t="shared" ca="1" si="367"/>
        <v>B</v>
      </c>
      <c r="BM48" s="1">
        <f t="shared" ca="1" si="368"/>
        <v>1</v>
      </c>
      <c r="BN48" s="1">
        <f t="shared" ca="1" si="369"/>
        <v>1</v>
      </c>
      <c r="BO48" s="1">
        <f t="shared" ca="1" si="370"/>
        <v>1</v>
      </c>
      <c r="BR48" s="1">
        <f>General!A46</f>
        <v>0</v>
      </c>
      <c r="BS48" s="1">
        <f>General!B46</f>
        <v>0</v>
      </c>
      <c r="BT48" s="1">
        <f>General!C46</f>
        <v>0</v>
      </c>
      <c r="BU48" s="1">
        <f>General!D46</f>
        <v>0</v>
      </c>
      <c r="BW48" s="1" t="str">
        <f>General!F46</f>
        <v>LWWWW</v>
      </c>
      <c r="BX48" s="1">
        <f>General!G46</f>
        <v>1</v>
      </c>
      <c r="BZ48" s="1">
        <f t="shared" si="2"/>
        <v>1</v>
      </c>
      <c r="CA48" s="1" t="str">
        <f t="shared" ref="CA48" si="900">CH48</f>
        <v>P</v>
      </c>
      <c r="CB48" s="110" t="str">
        <f t="shared" si="569"/>
        <v>P</v>
      </c>
      <c r="CC48" s="111" t="str">
        <f t="shared" si="570"/>
        <v>Y</v>
      </c>
      <c r="CD48" s="109">
        <f t="shared" si="571"/>
        <v>-1</v>
      </c>
      <c r="CE48" s="110" t="str">
        <f t="shared" si="572"/>
        <v>B</v>
      </c>
      <c r="CF48" s="111" t="str">
        <f t="shared" si="573"/>
        <v>N</v>
      </c>
      <c r="CG48" s="109">
        <f t="shared" si="574"/>
        <v>1</v>
      </c>
      <c r="CH48" s="110" t="str">
        <f t="shared" si="575"/>
        <v>P</v>
      </c>
      <c r="CI48" s="111" t="str">
        <f t="shared" si="576"/>
        <v>Y</v>
      </c>
      <c r="CJ48" s="109">
        <f t="shared" si="577"/>
        <v>9</v>
      </c>
      <c r="CK48" s="110" t="str">
        <f t="shared" si="578"/>
        <v>B</v>
      </c>
      <c r="CL48" s="111" t="str">
        <f t="shared" si="579"/>
        <v>N</v>
      </c>
      <c r="CM48" s="109">
        <f t="shared" si="580"/>
        <v>-9</v>
      </c>
      <c r="CN48" s="110" t="str">
        <f t="shared" si="881"/>
        <v>B</v>
      </c>
      <c r="CO48" s="111" t="str">
        <f t="shared" si="581"/>
        <v>N</v>
      </c>
      <c r="CP48" s="109">
        <f t="shared" si="582"/>
        <v>-7</v>
      </c>
      <c r="CQ48" s="110" t="str">
        <f t="shared" si="583"/>
        <v>P</v>
      </c>
      <c r="CR48" s="111" t="str">
        <f t="shared" si="584"/>
        <v>Y</v>
      </c>
      <c r="CS48" s="109">
        <f t="shared" si="585"/>
        <v>5</v>
      </c>
      <c r="CT48" s="110" t="str">
        <f t="shared" si="586"/>
        <v>B</v>
      </c>
      <c r="CU48" s="111" t="str">
        <f t="shared" si="587"/>
        <v>N</v>
      </c>
      <c r="CV48" s="109">
        <f t="shared" si="588"/>
        <v>-5</v>
      </c>
      <c r="CW48" s="110" t="str">
        <f t="shared" si="589"/>
        <v>P</v>
      </c>
      <c r="CX48" s="111" t="str">
        <f t="shared" si="590"/>
        <v>Y</v>
      </c>
      <c r="CY48" s="112">
        <f t="shared" si="591"/>
        <v>7</v>
      </c>
      <c r="CZ48" s="110" t="str">
        <f t="shared" si="592"/>
        <v>P</v>
      </c>
      <c r="DA48" s="111" t="str">
        <f t="shared" si="593"/>
        <v>Y</v>
      </c>
      <c r="DB48" s="109">
        <f t="shared" si="594"/>
        <v>3</v>
      </c>
      <c r="DC48" s="110" t="str">
        <f t="shared" si="595"/>
        <v>P</v>
      </c>
      <c r="DD48" s="111" t="str">
        <f t="shared" si="596"/>
        <v>Y</v>
      </c>
      <c r="DE48" s="109">
        <f t="shared" si="597"/>
        <v>10</v>
      </c>
      <c r="DF48" s="110" t="str">
        <f t="shared" si="598"/>
        <v>B</v>
      </c>
      <c r="DG48" s="111" t="str">
        <f t="shared" si="599"/>
        <v>N</v>
      </c>
      <c r="DH48" s="109">
        <f t="shared" si="600"/>
        <v>-10</v>
      </c>
      <c r="DI48" s="110" t="str">
        <f t="shared" si="601"/>
        <v>P</v>
      </c>
      <c r="DJ48" s="111" t="str">
        <f t="shared" si="602"/>
        <v>Y</v>
      </c>
      <c r="DK48" s="109">
        <f t="shared" si="603"/>
        <v>3</v>
      </c>
      <c r="DL48" s="110" t="str">
        <f t="shared" si="604"/>
        <v>B</v>
      </c>
      <c r="DM48" s="111" t="str">
        <f t="shared" si="605"/>
        <v>N</v>
      </c>
      <c r="DN48" s="109">
        <f t="shared" si="606"/>
        <v>-3</v>
      </c>
      <c r="DO48" s="110" t="str">
        <f t="shared" si="607"/>
        <v>P</v>
      </c>
      <c r="DP48" s="111" t="str">
        <f t="shared" si="608"/>
        <v>Y</v>
      </c>
      <c r="DQ48" s="109">
        <f t="shared" si="609"/>
        <v>-7</v>
      </c>
      <c r="DR48" s="110" t="str">
        <f t="shared" si="610"/>
        <v>B</v>
      </c>
      <c r="DS48" s="111" t="str">
        <f t="shared" si="611"/>
        <v>N</v>
      </c>
      <c r="DT48" s="109">
        <f t="shared" si="612"/>
        <v>7</v>
      </c>
      <c r="DU48" s="110" t="str">
        <f t="shared" si="613"/>
        <v>P</v>
      </c>
      <c r="DV48" s="111" t="str">
        <f t="shared" si="614"/>
        <v>Y</v>
      </c>
      <c r="DW48" s="109">
        <f t="shared" si="615"/>
        <v>-8</v>
      </c>
      <c r="DX48" s="110" t="str">
        <f t="shared" si="616"/>
        <v>B</v>
      </c>
      <c r="DY48" s="111" t="str">
        <f t="shared" si="617"/>
        <v>N</v>
      </c>
      <c r="DZ48" s="109">
        <f t="shared" si="618"/>
        <v>8</v>
      </c>
      <c r="EA48" s="110" t="str">
        <f t="shared" si="94"/>
        <v>B</v>
      </c>
      <c r="EB48" s="111" t="str">
        <f t="shared" si="619"/>
        <v>N</v>
      </c>
      <c r="EC48" s="109">
        <f t="shared" si="620"/>
        <v>-3</v>
      </c>
      <c r="ED48" s="110" t="str">
        <f t="shared" si="621"/>
        <v>P</v>
      </c>
      <c r="EE48" s="111" t="str">
        <f t="shared" si="622"/>
        <v>Y</v>
      </c>
      <c r="EF48" s="109">
        <f t="shared" si="623"/>
        <v>10</v>
      </c>
      <c r="EG48" s="110" t="str">
        <f t="shared" si="624"/>
        <v>B</v>
      </c>
      <c r="EH48" s="111" t="str">
        <f t="shared" si="625"/>
        <v>N</v>
      </c>
      <c r="EI48" s="109">
        <f t="shared" si="626"/>
        <v>-1</v>
      </c>
      <c r="EJ48" s="108" t="str">
        <f t="shared" si="627"/>
        <v>P</v>
      </c>
      <c r="EK48" s="111" t="str">
        <f t="shared" si="628"/>
        <v>Y</v>
      </c>
      <c r="EL48" s="109">
        <f t="shared" si="629"/>
        <v>1</v>
      </c>
      <c r="EM48" s="110" t="str">
        <f t="shared" si="630"/>
        <v>B</v>
      </c>
      <c r="EN48" s="111" t="str">
        <f t="shared" si="631"/>
        <v>N</v>
      </c>
      <c r="EO48" s="109">
        <f t="shared" si="632"/>
        <v>-1</v>
      </c>
      <c r="EP48" s="110" t="str">
        <f t="shared" si="882"/>
        <v>B</v>
      </c>
      <c r="EQ48" s="111" t="str">
        <f t="shared" si="633"/>
        <v>N</v>
      </c>
      <c r="ER48" s="109">
        <f t="shared" si="634"/>
        <v>-7</v>
      </c>
      <c r="ES48" s="110" t="str">
        <f t="shared" si="635"/>
        <v>P</v>
      </c>
      <c r="ET48" s="111" t="str">
        <f t="shared" si="636"/>
        <v>Y</v>
      </c>
      <c r="EU48" s="109">
        <f t="shared" si="637"/>
        <v>5</v>
      </c>
      <c r="EV48" s="110" t="str">
        <f t="shared" si="638"/>
        <v>B</v>
      </c>
      <c r="EW48" s="111" t="str">
        <f t="shared" si="639"/>
        <v>N</v>
      </c>
      <c r="EX48" s="109">
        <f t="shared" si="640"/>
        <v>-5</v>
      </c>
      <c r="EY48" s="110" t="str">
        <f t="shared" si="641"/>
        <v>P</v>
      </c>
      <c r="EZ48" s="111" t="str">
        <f t="shared" si="642"/>
        <v>Y</v>
      </c>
      <c r="FA48" s="112">
        <f t="shared" si="643"/>
        <v>7</v>
      </c>
      <c r="FB48" s="110" t="str">
        <f t="shared" si="644"/>
        <v>B</v>
      </c>
      <c r="FC48" s="111" t="str">
        <f t="shared" si="645"/>
        <v>N</v>
      </c>
      <c r="FD48" s="109">
        <f t="shared" si="646"/>
        <v>-1</v>
      </c>
      <c r="FE48" s="110" t="str">
        <f t="shared" si="647"/>
        <v>P</v>
      </c>
      <c r="FF48" s="111" t="str">
        <f t="shared" si="648"/>
        <v>Y</v>
      </c>
      <c r="FG48" s="109">
        <f t="shared" si="649"/>
        <v>10</v>
      </c>
      <c r="FH48" s="110" t="str">
        <f t="shared" si="650"/>
        <v>B</v>
      </c>
      <c r="FI48" s="111" t="str">
        <f t="shared" si="651"/>
        <v>N</v>
      </c>
      <c r="FJ48" s="109">
        <f t="shared" si="652"/>
        <v>-10</v>
      </c>
      <c r="FK48" s="110" t="str">
        <f t="shared" si="653"/>
        <v>P</v>
      </c>
      <c r="FL48" s="111" t="str">
        <f t="shared" si="654"/>
        <v>Y</v>
      </c>
      <c r="FM48" s="109">
        <f t="shared" si="655"/>
        <v>3</v>
      </c>
      <c r="FN48" s="110" t="str">
        <f t="shared" si="656"/>
        <v>B</v>
      </c>
      <c r="FO48" s="111" t="str">
        <f t="shared" si="657"/>
        <v>N</v>
      </c>
      <c r="FP48" s="109">
        <f t="shared" si="658"/>
        <v>-3</v>
      </c>
      <c r="FQ48" s="110" t="str">
        <f t="shared" si="659"/>
        <v>P</v>
      </c>
      <c r="FR48" s="111" t="str">
        <f t="shared" si="660"/>
        <v>Y</v>
      </c>
      <c r="FS48" s="109">
        <f t="shared" si="661"/>
        <v>-7</v>
      </c>
      <c r="FT48" s="110" t="str">
        <f t="shared" si="662"/>
        <v>B</v>
      </c>
      <c r="FU48" s="111" t="str">
        <f t="shared" si="663"/>
        <v>N</v>
      </c>
      <c r="FV48" s="109">
        <f t="shared" si="664"/>
        <v>7</v>
      </c>
      <c r="FW48" s="110" t="str">
        <f t="shared" si="665"/>
        <v>P</v>
      </c>
      <c r="FX48" s="111" t="str">
        <f t="shared" si="666"/>
        <v>Y</v>
      </c>
      <c r="FY48" s="109">
        <f t="shared" si="667"/>
        <v>-8</v>
      </c>
      <c r="FZ48" s="110" t="str">
        <f t="shared" si="668"/>
        <v>B</v>
      </c>
      <c r="GA48" s="111" t="str">
        <f t="shared" si="669"/>
        <v>N</v>
      </c>
      <c r="GB48" s="109">
        <f t="shared" si="670"/>
        <v>8</v>
      </c>
      <c r="GC48" s="110" t="str">
        <f t="shared" si="671"/>
        <v>P</v>
      </c>
      <c r="GD48" s="111" t="str">
        <f t="shared" si="672"/>
        <v>Y</v>
      </c>
      <c r="GE48" s="109">
        <f t="shared" si="673"/>
        <v>1</v>
      </c>
      <c r="GF48" s="110" t="str">
        <f t="shared" si="674"/>
        <v>P</v>
      </c>
      <c r="GG48" s="111" t="str">
        <f t="shared" si="675"/>
        <v>Y</v>
      </c>
      <c r="GH48" s="109">
        <f t="shared" si="676"/>
        <v>10</v>
      </c>
      <c r="GI48" s="110" t="str">
        <f t="shared" si="677"/>
        <v>B</v>
      </c>
      <c r="GJ48" s="111" t="str">
        <f t="shared" si="678"/>
        <v>N</v>
      </c>
      <c r="GK48" s="109">
        <f t="shared" si="679"/>
        <v>-1</v>
      </c>
      <c r="GL48" s="110" t="str">
        <f t="shared" si="883"/>
        <v>B</v>
      </c>
      <c r="GM48" s="111" t="str">
        <f t="shared" si="680"/>
        <v>N</v>
      </c>
      <c r="GN48" s="109">
        <f t="shared" si="681"/>
        <v>-7</v>
      </c>
      <c r="GO48" s="110" t="str">
        <f t="shared" si="682"/>
        <v>P</v>
      </c>
      <c r="GP48" s="111" t="str">
        <f t="shared" si="683"/>
        <v>Y</v>
      </c>
      <c r="GQ48" s="109">
        <f t="shared" si="684"/>
        <v>5</v>
      </c>
      <c r="GR48" s="110" t="str">
        <f t="shared" si="685"/>
        <v>B</v>
      </c>
      <c r="GS48" s="111" t="str">
        <f t="shared" si="686"/>
        <v>N</v>
      </c>
      <c r="GT48" s="109">
        <f t="shared" si="687"/>
        <v>-5</v>
      </c>
      <c r="GU48" s="110" t="str">
        <f t="shared" si="688"/>
        <v>P</v>
      </c>
      <c r="GV48" s="111" t="str">
        <f t="shared" si="689"/>
        <v>Y</v>
      </c>
      <c r="GW48" s="112">
        <f t="shared" si="690"/>
        <v>7</v>
      </c>
      <c r="GX48" s="110" t="str">
        <f t="shared" si="691"/>
        <v>B</v>
      </c>
      <c r="GY48" s="111" t="str">
        <f t="shared" si="692"/>
        <v>N</v>
      </c>
      <c r="GZ48" s="109">
        <f t="shared" si="693"/>
        <v>-1</v>
      </c>
      <c r="HA48" s="110" t="str">
        <f t="shared" si="694"/>
        <v>P</v>
      </c>
      <c r="HB48" s="111" t="str">
        <f t="shared" si="695"/>
        <v>Y</v>
      </c>
      <c r="HC48" s="109">
        <f t="shared" si="696"/>
        <v>10</v>
      </c>
      <c r="HD48" s="110" t="str">
        <f t="shared" si="697"/>
        <v>B</v>
      </c>
      <c r="HE48" s="111" t="str">
        <f t="shared" si="698"/>
        <v>N</v>
      </c>
      <c r="HF48" s="109">
        <f t="shared" si="699"/>
        <v>-10</v>
      </c>
      <c r="HG48" s="110" t="str">
        <f t="shared" si="700"/>
        <v>P</v>
      </c>
      <c r="HH48" s="111" t="str">
        <f t="shared" si="701"/>
        <v>Y</v>
      </c>
      <c r="HI48" s="109">
        <f t="shared" si="702"/>
        <v>3</v>
      </c>
      <c r="HJ48" s="110" t="str">
        <f t="shared" si="703"/>
        <v>B</v>
      </c>
      <c r="HK48" s="111" t="str">
        <f t="shared" si="704"/>
        <v>N</v>
      </c>
      <c r="HL48" s="109">
        <f t="shared" si="705"/>
        <v>-3</v>
      </c>
      <c r="HM48" s="110" t="str">
        <f t="shared" si="706"/>
        <v>P</v>
      </c>
      <c r="HN48" s="111" t="str">
        <f t="shared" si="707"/>
        <v>Y</v>
      </c>
      <c r="HO48" s="109">
        <f t="shared" si="708"/>
        <v>-7</v>
      </c>
      <c r="HP48" s="110" t="str">
        <f t="shared" si="709"/>
        <v>B</v>
      </c>
      <c r="HQ48" s="111" t="str">
        <f t="shared" si="710"/>
        <v>N</v>
      </c>
      <c r="HR48" s="109">
        <f t="shared" si="711"/>
        <v>7</v>
      </c>
      <c r="HS48" s="110" t="str">
        <f t="shared" si="712"/>
        <v>P</v>
      </c>
      <c r="HT48" s="111" t="str">
        <f t="shared" si="713"/>
        <v>Y</v>
      </c>
      <c r="HU48" s="109">
        <f t="shared" si="714"/>
        <v>-8</v>
      </c>
      <c r="HV48" s="110" t="str">
        <f t="shared" si="715"/>
        <v>B</v>
      </c>
      <c r="HW48" s="111" t="str">
        <f t="shared" si="716"/>
        <v>N</v>
      </c>
      <c r="HX48" s="109">
        <f t="shared" si="717"/>
        <v>8</v>
      </c>
      <c r="HY48" s="110" t="str">
        <f t="shared" si="718"/>
        <v>P</v>
      </c>
      <c r="HZ48" s="111" t="str">
        <f t="shared" si="719"/>
        <v>Y</v>
      </c>
      <c r="IA48" s="109">
        <f t="shared" si="720"/>
        <v>1</v>
      </c>
      <c r="IB48" s="110" t="str">
        <f t="shared" si="721"/>
        <v>P</v>
      </c>
      <c r="IC48" s="111" t="str">
        <f t="shared" si="722"/>
        <v>Y</v>
      </c>
      <c r="ID48" s="109">
        <f t="shared" si="723"/>
        <v>10</v>
      </c>
      <c r="IE48" s="110" t="str">
        <f t="shared" si="724"/>
        <v>B</v>
      </c>
      <c r="IF48" s="111" t="str">
        <f t="shared" si="725"/>
        <v>N</v>
      </c>
      <c r="IG48" s="109">
        <f t="shared" si="726"/>
        <v>-10</v>
      </c>
      <c r="IH48" s="110" t="str">
        <f t="shared" si="727"/>
        <v>B</v>
      </c>
      <c r="II48" s="111" t="str">
        <f t="shared" si="728"/>
        <v>N</v>
      </c>
      <c r="IJ48" s="109">
        <f t="shared" si="729"/>
        <v>-1</v>
      </c>
      <c r="IK48" s="110" t="str">
        <f t="shared" si="730"/>
        <v>B</v>
      </c>
      <c r="IL48" s="111" t="str">
        <f t="shared" si="731"/>
        <v>N</v>
      </c>
      <c r="IM48" s="109">
        <f t="shared" si="732"/>
        <v>-1</v>
      </c>
      <c r="IN48" s="110" t="str">
        <f t="shared" si="884"/>
        <v>B</v>
      </c>
      <c r="IO48" s="111" t="str">
        <f t="shared" si="733"/>
        <v>N</v>
      </c>
      <c r="IP48" s="109">
        <f t="shared" si="734"/>
        <v>-7</v>
      </c>
      <c r="IQ48" s="110" t="str">
        <f t="shared" si="735"/>
        <v>P</v>
      </c>
      <c r="IR48" s="111" t="str">
        <f t="shared" si="736"/>
        <v>Y</v>
      </c>
      <c r="IS48" s="109">
        <f t="shared" si="737"/>
        <v>5</v>
      </c>
      <c r="IT48" s="110" t="str">
        <f t="shared" si="738"/>
        <v>B</v>
      </c>
      <c r="IU48" s="111" t="str">
        <f t="shared" si="739"/>
        <v>N</v>
      </c>
      <c r="IV48" s="109">
        <f t="shared" si="740"/>
        <v>-5</v>
      </c>
      <c r="IW48" s="110" t="str">
        <f t="shared" si="741"/>
        <v>P</v>
      </c>
      <c r="IX48" s="111" t="str">
        <f t="shared" si="742"/>
        <v>Y</v>
      </c>
      <c r="IY48" s="109">
        <f t="shared" si="743"/>
        <v>7</v>
      </c>
      <c r="IZ48" s="110" t="str">
        <f t="shared" si="744"/>
        <v>B</v>
      </c>
      <c r="JA48" s="111" t="str">
        <f t="shared" si="745"/>
        <v>N</v>
      </c>
      <c r="JB48" s="109">
        <f t="shared" si="746"/>
        <v>-1</v>
      </c>
      <c r="JC48" s="110" t="str">
        <f t="shared" si="747"/>
        <v>P</v>
      </c>
      <c r="JD48" s="111" t="str">
        <f t="shared" si="748"/>
        <v>Y</v>
      </c>
      <c r="JE48" s="109">
        <f t="shared" si="749"/>
        <v>10</v>
      </c>
      <c r="JF48" s="110" t="str">
        <f t="shared" si="750"/>
        <v>B</v>
      </c>
      <c r="JG48" s="111" t="str">
        <f t="shared" si="751"/>
        <v>N</v>
      </c>
      <c r="JH48" s="109">
        <f t="shared" si="752"/>
        <v>-10</v>
      </c>
      <c r="JI48" s="110" t="str">
        <f t="shared" si="753"/>
        <v>P</v>
      </c>
      <c r="JJ48" s="111" t="str">
        <f t="shared" si="754"/>
        <v>Y</v>
      </c>
      <c r="JK48" s="109">
        <f t="shared" si="755"/>
        <v>3</v>
      </c>
      <c r="JL48" s="110" t="str">
        <f t="shared" si="756"/>
        <v>B</v>
      </c>
      <c r="JM48" s="111" t="str">
        <f t="shared" si="757"/>
        <v>N</v>
      </c>
      <c r="JN48" s="109">
        <f t="shared" si="758"/>
        <v>-3</v>
      </c>
      <c r="JO48" s="110" t="str">
        <f t="shared" si="759"/>
        <v>P</v>
      </c>
      <c r="JP48" s="111" t="str">
        <f t="shared" si="760"/>
        <v>Y</v>
      </c>
      <c r="JQ48" s="109">
        <f t="shared" si="761"/>
        <v>-7</v>
      </c>
      <c r="JR48" s="110" t="str">
        <f t="shared" si="762"/>
        <v>B</v>
      </c>
      <c r="JS48" s="111" t="str">
        <f t="shared" si="763"/>
        <v>N</v>
      </c>
      <c r="JT48" s="109">
        <f t="shared" si="764"/>
        <v>7</v>
      </c>
      <c r="JU48" s="110" t="str">
        <f t="shared" si="765"/>
        <v>P</v>
      </c>
      <c r="JV48" s="111" t="str">
        <f t="shared" si="766"/>
        <v>Y</v>
      </c>
      <c r="JW48" s="109">
        <f t="shared" si="767"/>
        <v>-8</v>
      </c>
      <c r="JX48" s="110" t="str">
        <f t="shared" si="768"/>
        <v>B</v>
      </c>
      <c r="JY48" s="111" t="str">
        <f t="shared" si="769"/>
        <v>N</v>
      </c>
      <c r="JZ48" s="109">
        <f t="shared" si="770"/>
        <v>8</v>
      </c>
      <c r="KA48" s="110" t="str">
        <f t="shared" si="771"/>
        <v>P</v>
      </c>
      <c r="KB48" s="111" t="str">
        <f t="shared" si="772"/>
        <v>Y</v>
      </c>
      <c r="KC48" s="109">
        <f t="shared" si="773"/>
        <v>1</v>
      </c>
      <c r="KD48" s="110" t="str">
        <f t="shared" si="376"/>
        <v>P</v>
      </c>
      <c r="KE48" s="111" t="str">
        <f t="shared" si="774"/>
        <v>Y</v>
      </c>
      <c r="KF48" s="109">
        <f t="shared" si="775"/>
        <v>10</v>
      </c>
      <c r="KG48" s="110" t="str">
        <f t="shared" si="776"/>
        <v>B</v>
      </c>
      <c r="KH48" s="111" t="str">
        <f t="shared" si="777"/>
        <v>N</v>
      </c>
      <c r="KI48" s="109">
        <f t="shared" si="778"/>
        <v>-1</v>
      </c>
      <c r="KJ48" s="110" t="s">
        <v>6</v>
      </c>
      <c r="KK48" s="111" t="str">
        <f t="shared" si="779"/>
        <v>N</v>
      </c>
      <c r="KL48" s="109">
        <f t="shared" si="780"/>
        <v>-1</v>
      </c>
      <c r="KM48" s="110" t="str">
        <f t="shared" si="781"/>
        <v>B</v>
      </c>
      <c r="KN48" s="111" t="str">
        <f t="shared" si="782"/>
        <v>N</v>
      </c>
      <c r="KO48" s="109">
        <f t="shared" si="783"/>
        <v>-1</v>
      </c>
      <c r="KP48" s="110" t="str">
        <f t="shared" si="885"/>
        <v>B</v>
      </c>
      <c r="KQ48" s="111" t="str">
        <f t="shared" si="784"/>
        <v>N</v>
      </c>
      <c r="KR48" s="109">
        <f t="shared" si="785"/>
        <v>-7</v>
      </c>
      <c r="KS48" s="110" t="str">
        <f t="shared" si="786"/>
        <v>P</v>
      </c>
      <c r="KT48" s="111" t="str">
        <f t="shared" si="787"/>
        <v>Y</v>
      </c>
      <c r="KU48" s="109">
        <f t="shared" si="788"/>
        <v>5</v>
      </c>
      <c r="KV48" s="110" t="str">
        <f t="shared" si="789"/>
        <v>B</v>
      </c>
      <c r="KW48" s="111" t="str">
        <f t="shared" si="790"/>
        <v>N</v>
      </c>
      <c r="KX48" s="109">
        <f t="shared" si="791"/>
        <v>-5</v>
      </c>
      <c r="KY48" s="110" t="str">
        <f t="shared" si="792"/>
        <v>P</v>
      </c>
      <c r="KZ48" s="111" t="str">
        <f t="shared" si="793"/>
        <v>Y</v>
      </c>
      <c r="LA48" s="109">
        <f t="shared" si="794"/>
        <v>7</v>
      </c>
      <c r="LB48" s="110" t="str">
        <f t="shared" si="795"/>
        <v>B</v>
      </c>
      <c r="LC48" s="111" t="str">
        <f t="shared" si="796"/>
        <v>N</v>
      </c>
      <c r="LD48" s="109">
        <f t="shared" si="797"/>
        <v>-1</v>
      </c>
      <c r="LE48" s="110" t="str">
        <f t="shared" si="798"/>
        <v>B</v>
      </c>
      <c r="LF48" s="111" t="str">
        <f t="shared" si="799"/>
        <v>N</v>
      </c>
      <c r="LG48" s="109">
        <f t="shared" si="800"/>
        <v>-10</v>
      </c>
      <c r="LH48" s="110" t="str">
        <f t="shared" si="801"/>
        <v>B</v>
      </c>
      <c r="LI48" s="111" t="str">
        <f t="shared" si="802"/>
        <v>N</v>
      </c>
      <c r="LJ48" s="109">
        <f t="shared" si="803"/>
        <v>-10</v>
      </c>
      <c r="LK48" s="110" t="str">
        <f t="shared" si="279"/>
        <v>P</v>
      </c>
      <c r="LL48" s="111" t="str">
        <f t="shared" si="804"/>
        <v>Y</v>
      </c>
      <c r="LM48" s="109">
        <f t="shared" si="805"/>
        <v>1</v>
      </c>
      <c r="LN48" s="110" t="str">
        <f t="shared" si="806"/>
        <v>B</v>
      </c>
      <c r="LO48" s="111" t="str">
        <f t="shared" si="807"/>
        <v>N</v>
      </c>
      <c r="LP48" s="109">
        <f t="shared" si="808"/>
        <v>-3</v>
      </c>
      <c r="LQ48" s="110" t="str">
        <f t="shared" si="809"/>
        <v>B</v>
      </c>
      <c r="LR48" s="111" t="str">
        <f t="shared" si="810"/>
        <v>N</v>
      </c>
      <c r="LS48" s="109">
        <f t="shared" si="811"/>
        <v>-10</v>
      </c>
      <c r="LT48" s="110" t="str">
        <f t="shared" si="812"/>
        <v>B</v>
      </c>
      <c r="LU48" s="111" t="str">
        <f t="shared" si="813"/>
        <v>N</v>
      </c>
      <c r="LV48" s="109">
        <f t="shared" si="814"/>
        <v>7</v>
      </c>
      <c r="LW48" s="110" t="str">
        <f t="shared" si="815"/>
        <v>B</v>
      </c>
      <c r="LX48" s="111" t="str">
        <f t="shared" si="816"/>
        <v>N</v>
      </c>
      <c r="LY48" s="109">
        <f t="shared" si="817"/>
        <v>8</v>
      </c>
      <c r="LZ48" s="110" t="str">
        <f t="shared" si="818"/>
        <v>B</v>
      </c>
      <c r="MA48" s="111" t="str">
        <f t="shared" si="819"/>
        <v>N</v>
      </c>
      <c r="MB48" s="109">
        <f t="shared" si="820"/>
        <v>8</v>
      </c>
      <c r="MC48" s="110" t="str">
        <f t="shared" si="821"/>
        <v>P</v>
      </c>
      <c r="MD48" s="111" t="str">
        <f t="shared" si="822"/>
        <v>Y</v>
      </c>
      <c r="ME48" s="109">
        <f t="shared" si="823"/>
        <v>1</v>
      </c>
      <c r="MF48" s="110" t="str">
        <f t="shared" si="824"/>
        <v>P</v>
      </c>
      <c r="MG48" s="111" t="str">
        <f t="shared" si="825"/>
        <v>Y</v>
      </c>
      <c r="MH48" s="109">
        <f t="shared" si="826"/>
        <v>10</v>
      </c>
      <c r="MI48" s="110" t="str">
        <f t="shared" si="827"/>
        <v>B</v>
      </c>
      <c r="MJ48" s="111" t="str">
        <f t="shared" si="828"/>
        <v>N</v>
      </c>
      <c r="MK48" s="109">
        <f t="shared" si="829"/>
        <v>-1</v>
      </c>
      <c r="ML48" s="110" t="str">
        <f t="shared" si="830"/>
        <v>P</v>
      </c>
      <c r="MM48" s="111" t="str">
        <f t="shared" si="831"/>
        <v>Y</v>
      </c>
      <c r="MN48" s="109">
        <f t="shared" si="832"/>
        <v>10</v>
      </c>
      <c r="MO48" s="110" t="str">
        <f t="shared" si="833"/>
        <v>B</v>
      </c>
      <c r="MP48" s="111" t="str">
        <f t="shared" si="834"/>
        <v>N</v>
      </c>
      <c r="MQ48" s="109">
        <f t="shared" si="835"/>
        <v>-1</v>
      </c>
      <c r="MR48" s="110" t="str">
        <f t="shared" si="886"/>
        <v>B</v>
      </c>
      <c r="MS48" s="111" t="str">
        <f t="shared" si="836"/>
        <v>N</v>
      </c>
      <c r="MT48" s="109">
        <f t="shared" si="837"/>
        <v>-7</v>
      </c>
      <c r="MU48" s="110" t="str">
        <f t="shared" si="838"/>
        <v>P</v>
      </c>
      <c r="MV48" s="111" t="str">
        <f t="shared" si="839"/>
        <v>Y</v>
      </c>
      <c r="MW48" s="109">
        <f t="shared" si="840"/>
        <v>5</v>
      </c>
      <c r="MX48" s="110" t="str">
        <f t="shared" si="841"/>
        <v>B</v>
      </c>
      <c r="MY48" s="111" t="str">
        <f t="shared" si="842"/>
        <v>N</v>
      </c>
      <c r="MZ48" s="109">
        <f t="shared" si="843"/>
        <v>-5</v>
      </c>
      <c r="NA48" s="110" t="str">
        <f t="shared" si="844"/>
        <v>P</v>
      </c>
      <c r="NB48" s="111" t="str">
        <f t="shared" si="845"/>
        <v>Y</v>
      </c>
      <c r="NC48" s="109">
        <f t="shared" si="846"/>
        <v>7</v>
      </c>
      <c r="ND48" s="110" t="str">
        <f t="shared" si="847"/>
        <v>B</v>
      </c>
      <c r="NE48" s="111" t="str">
        <f t="shared" si="848"/>
        <v>N</v>
      </c>
      <c r="NF48" s="109">
        <f t="shared" si="849"/>
        <v>-1</v>
      </c>
      <c r="NG48" s="110" t="str">
        <f t="shared" si="850"/>
        <v>P</v>
      </c>
      <c r="NH48" s="111" t="str">
        <f t="shared" si="851"/>
        <v>Y</v>
      </c>
      <c r="NI48" s="109">
        <f t="shared" si="852"/>
        <v>10</v>
      </c>
      <c r="NJ48" s="110" t="str">
        <f t="shared" si="853"/>
        <v>B</v>
      </c>
      <c r="NK48" s="111" t="str">
        <f t="shared" si="854"/>
        <v>N</v>
      </c>
      <c r="NL48" s="109">
        <f t="shared" si="855"/>
        <v>-3</v>
      </c>
      <c r="NM48" s="110" t="str">
        <f t="shared" si="856"/>
        <v>P</v>
      </c>
      <c r="NN48" s="111" t="str">
        <f t="shared" si="857"/>
        <v>Y</v>
      </c>
      <c r="NO48" s="109">
        <f t="shared" si="379"/>
        <v>-7</v>
      </c>
      <c r="NP48" s="130">
        <f t="shared" si="380"/>
        <v>10</v>
      </c>
      <c r="NQ48" s="131">
        <f t="shared" si="381"/>
        <v>0</v>
      </c>
      <c r="NR48" s="132" t="str">
        <f t="shared" si="382"/>
        <v/>
      </c>
      <c r="NS48" s="331">
        <f t="shared" si="383"/>
        <v>-1</v>
      </c>
      <c r="NT48" s="325">
        <f t="shared" si="384"/>
        <v>1</v>
      </c>
      <c r="NU48" s="325">
        <f t="shared" si="385"/>
        <v>9</v>
      </c>
      <c r="NV48" s="325">
        <f t="shared" si="386"/>
        <v>-9</v>
      </c>
      <c r="NW48" s="325">
        <f t="shared" si="387"/>
        <v>-7</v>
      </c>
      <c r="NX48" s="325">
        <f t="shared" si="388"/>
        <v>5</v>
      </c>
      <c r="NY48" s="325">
        <f t="shared" si="389"/>
        <v>-5</v>
      </c>
      <c r="NZ48" s="325">
        <f t="shared" si="390"/>
        <v>7</v>
      </c>
      <c r="OA48" s="325">
        <f t="shared" si="391"/>
        <v>3</v>
      </c>
      <c r="OB48" s="325" t="str">
        <f t="shared" si="392"/>
        <v>000000</v>
      </c>
      <c r="OC48" s="325">
        <f t="shared" si="393"/>
        <v>-10</v>
      </c>
      <c r="OD48" s="325">
        <f t="shared" si="394"/>
        <v>3</v>
      </c>
      <c r="OE48" s="325">
        <f t="shared" si="395"/>
        <v>-3</v>
      </c>
      <c r="OF48" s="325">
        <f t="shared" si="396"/>
        <v>-7</v>
      </c>
      <c r="OG48" s="325">
        <f t="shared" si="397"/>
        <v>7</v>
      </c>
      <c r="OH48" s="325">
        <f t="shared" si="398"/>
        <v>-8</v>
      </c>
      <c r="OI48" s="325">
        <f t="shared" si="399"/>
        <v>8</v>
      </c>
      <c r="OJ48" s="325">
        <f t="shared" si="400"/>
        <v>-3</v>
      </c>
      <c r="OK48" s="326">
        <f t="shared" si="401"/>
        <v>10</v>
      </c>
      <c r="OL48" s="326">
        <f t="shared" si="402"/>
        <v>-1</v>
      </c>
      <c r="OM48" s="326">
        <f t="shared" si="403"/>
        <v>1</v>
      </c>
      <c r="ON48" s="326">
        <f t="shared" si="404"/>
        <v>-1</v>
      </c>
      <c r="OO48" s="326">
        <f t="shared" si="405"/>
        <v>-7</v>
      </c>
      <c r="OP48" s="326">
        <f t="shared" si="406"/>
        <v>5</v>
      </c>
      <c r="OQ48" s="326">
        <f t="shared" si="407"/>
        <v>-5</v>
      </c>
      <c r="OR48" s="326">
        <f t="shared" si="408"/>
        <v>7</v>
      </c>
      <c r="OS48" s="326">
        <f t="shared" si="409"/>
        <v>-1</v>
      </c>
      <c r="OT48" s="326">
        <f t="shared" si="410"/>
        <v>10</v>
      </c>
      <c r="OU48" s="326">
        <f t="shared" si="411"/>
        <v>-10</v>
      </c>
      <c r="OV48" s="326">
        <f t="shared" si="412"/>
        <v>3</v>
      </c>
      <c r="OW48" s="326">
        <f t="shared" si="413"/>
        <v>-3</v>
      </c>
      <c r="OX48" s="326">
        <f t="shared" si="414"/>
        <v>-7</v>
      </c>
      <c r="OY48" s="326">
        <f t="shared" si="415"/>
        <v>7</v>
      </c>
      <c r="OZ48" s="326">
        <f t="shared" si="416"/>
        <v>-8</v>
      </c>
      <c r="PA48" s="326">
        <f t="shared" si="417"/>
        <v>8</v>
      </c>
      <c r="PB48" s="326">
        <f t="shared" si="418"/>
        <v>1</v>
      </c>
      <c r="PC48" s="325">
        <f t="shared" si="419"/>
        <v>10</v>
      </c>
      <c r="PD48" s="325">
        <f t="shared" si="420"/>
        <v>-1</v>
      </c>
      <c r="PE48" s="325">
        <f t="shared" si="421"/>
        <v>-7</v>
      </c>
      <c r="PF48" s="325">
        <f t="shared" si="422"/>
        <v>5</v>
      </c>
      <c r="PG48" s="325">
        <f t="shared" si="423"/>
        <v>-5</v>
      </c>
      <c r="PH48" s="325">
        <f t="shared" si="424"/>
        <v>7</v>
      </c>
      <c r="PI48" s="325">
        <f t="shared" si="425"/>
        <v>-1</v>
      </c>
      <c r="PJ48" s="325">
        <f t="shared" si="426"/>
        <v>10</v>
      </c>
      <c r="PK48" s="325">
        <f t="shared" si="427"/>
        <v>-10</v>
      </c>
      <c r="PL48" s="325">
        <f t="shared" si="428"/>
        <v>3</v>
      </c>
      <c r="PM48" s="325">
        <f t="shared" si="429"/>
        <v>-3</v>
      </c>
      <c r="PN48" s="325">
        <f t="shared" si="430"/>
        <v>-7</v>
      </c>
      <c r="PO48" s="325">
        <f t="shared" si="431"/>
        <v>7</v>
      </c>
      <c r="PP48" s="325">
        <f t="shared" si="432"/>
        <v>-8</v>
      </c>
      <c r="PQ48" s="325">
        <f t="shared" si="433"/>
        <v>8</v>
      </c>
      <c r="PR48" s="325">
        <f t="shared" si="434"/>
        <v>1</v>
      </c>
      <c r="PS48" s="325">
        <f t="shared" si="435"/>
        <v>10</v>
      </c>
      <c r="PT48" s="325">
        <f t="shared" si="436"/>
        <v>-10</v>
      </c>
      <c r="PU48" s="326">
        <f t="shared" si="437"/>
        <v>-1</v>
      </c>
      <c r="PV48" s="326">
        <f t="shared" si="438"/>
        <v>-1</v>
      </c>
      <c r="PW48" s="326">
        <f t="shared" si="439"/>
        <v>-7</v>
      </c>
      <c r="PX48" s="326">
        <f t="shared" si="440"/>
        <v>5</v>
      </c>
      <c r="PY48" s="326">
        <f t="shared" si="441"/>
        <v>-5</v>
      </c>
      <c r="PZ48" s="326">
        <f t="shared" si="442"/>
        <v>7</v>
      </c>
      <c r="QA48" s="326">
        <f t="shared" si="443"/>
        <v>-1</v>
      </c>
      <c r="QB48" s="326">
        <f t="shared" si="444"/>
        <v>10</v>
      </c>
      <c r="QC48" s="326">
        <f t="shared" si="445"/>
        <v>-10</v>
      </c>
      <c r="QD48" s="326">
        <f t="shared" si="446"/>
        <v>3</v>
      </c>
      <c r="QE48" s="326">
        <f t="shared" si="447"/>
        <v>-3</v>
      </c>
      <c r="QF48" s="326">
        <f t="shared" si="448"/>
        <v>-7</v>
      </c>
      <c r="QG48" s="326">
        <f t="shared" si="449"/>
        <v>7</v>
      </c>
      <c r="QH48" s="326">
        <f t="shared" si="450"/>
        <v>-8</v>
      </c>
      <c r="QI48" s="326">
        <f t="shared" si="451"/>
        <v>8</v>
      </c>
      <c r="QJ48" s="326">
        <f t="shared" si="452"/>
        <v>1</v>
      </c>
      <c r="QK48" s="326">
        <f t="shared" si="453"/>
        <v>10</v>
      </c>
      <c r="QL48" s="326">
        <f t="shared" si="454"/>
        <v>-1</v>
      </c>
      <c r="QM48" s="325">
        <f t="shared" si="455"/>
        <v>-1</v>
      </c>
      <c r="QN48" s="325">
        <f t="shared" si="456"/>
        <v>-1</v>
      </c>
      <c r="QO48" s="325">
        <f t="shared" si="457"/>
        <v>-7</v>
      </c>
      <c r="QP48" s="325">
        <f t="shared" si="458"/>
        <v>5</v>
      </c>
      <c r="QQ48" s="325">
        <f t="shared" si="459"/>
        <v>-5</v>
      </c>
      <c r="QR48" s="325">
        <f t="shared" si="460"/>
        <v>7</v>
      </c>
      <c r="QS48" s="325">
        <f t="shared" si="461"/>
        <v>-1</v>
      </c>
      <c r="QT48" s="325">
        <f t="shared" si="462"/>
        <v>-10</v>
      </c>
      <c r="QU48" s="325">
        <f t="shared" si="463"/>
        <v>-10</v>
      </c>
      <c r="QV48" s="325">
        <f t="shared" si="464"/>
        <v>1</v>
      </c>
      <c r="QW48" s="325">
        <f t="shared" si="465"/>
        <v>-3</v>
      </c>
      <c r="QX48" s="325">
        <f t="shared" si="466"/>
        <v>0</v>
      </c>
      <c r="QY48" s="325">
        <f t="shared" si="467"/>
        <v>7</v>
      </c>
      <c r="QZ48" s="325">
        <f t="shared" si="468"/>
        <v>8</v>
      </c>
      <c r="RA48" s="325">
        <f t="shared" si="469"/>
        <v>8</v>
      </c>
      <c r="RB48" s="325">
        <f t="shared" si="470"/>
        <v>1</v>
      </c>
      <c r="RC48" s="325">
        <f t="shared" si="471"/>
        <v>10</v>
      </c>
      <c r="RD48" s="325">
        <f t="shared" si="472"/>
        <v>-1</v>
      </c>
      <c r="RE48" s="326">
        <f t="shared" si="473"/>
        <v>10</v>
      </c>
      <c r="RF48" s="326">
        <f t="shared" si="474"/>
        <v>-1</v>
      </c>
      <c r="RG48" s="326">
        <f t="shared" si="475"/>
        <v>-7</v>
      </c>
      <c r="RH48" s="326">
        <f t="shared" si="476"/>
        <v>5</v>
      </c>
      <c r="RI48" s="326">
        <f t="shared" si="477"/>
        <v>-5</v>
      </c>
      <c r="RJ48" s="326">
        <f t="shared" si="478"/>
        <v>7</v>
      </c>
      <c r="RK48" s="326">
        <f t="shared" si="479"/>
        <v>-1</v>
      </c>
      <c r="RL48" s="326">
        <f t="shared" si="480"/>
        <v>10</v>
      </c>
      <c r="RM48" s="326">
        <f t="shared" si="481"/>
        <v>-3</v>
      </c>
      <c r="RN48" s="332">
        <f t="shared" si="482"/>
        <v>-7</v>
      </c>
      <c r="RO48" s="108">
        <v>48</v>
      </c>
      <c r="RP48" s="112">
        <f t="shared" si="528"/>
        <v>43</v>
      </c>
      <c r="RQ48" s="110" t="str" cm="1">
        <f t="array" ref="RQ48">IFERROR(INDEX($NS$4:$RN$4,_xlfn.AGGREGATE(15,6,COLUMN($NS$4:$RN$4)-COLUMN($NR$1)/($NS48:$RN48=LARGE($NS48:$RN48,1)),COLUMNS($RN$4:$RN$4))),"")</f>
        <v>ED</v>
      </c>
      <c r="RR48" s="110" t="str" cm="1">
        <f t="array" ref="RR48">IFERROR(INDEX($NS$4:$RN$4,_xlfn.AGGREGATE(15,6,COLUMN($NS$4:$RN$4)-COLUMN($NR$1)/($NS48:$RN48=LARGE($NS48:$RN48,2)),COLUMNS($RN$4:$RO$4))),"")</f>
        <v>FE</v>
      </c>
      <c r="RS48" s="110" t="str" cm="1">
        <f t="array" ref="RS48">IFERROR(INDEX($NS$4:$RN$4,_xlfn.AGGREGATE(15,6,COLUMN($NS$4:$RN$4)-COLUMN($NR$1)/($NS48:$RN48=LARGE($NS48:$RN48,3)),COLUMNS($RN$4:$RP$4))),"")</f>
        <v>GF</v>
      </c>
      <c r="RT48" s="110" t="str" cm="1">
        <f t="array" ref="RT48">IFERROR(INDEX($NS$4:$RN$4,_xlfn.AGGREGATE(15,6,COLUMN($NS$4:$RN$4)-COLUMN($NR$1)/($NS48:$RN48=LARGE($NS48:$RN48,4)),COLUMNS($RN$4:$RQ$4))),"")</f>
        <v>HA</v>
      </c>
      <c r="RU48" s="110" t="str" cm="1">
        <f t="array" ref="RU48">IFERROR(INDEX($NS$4:$RN$4,_xlfn.AGGREGATE(15,6,COLUMN($NS$4:$RN$4)-COLUMN($NR$1)/($NS48:$RN48=LARGE($NS48:$RN48,5)),COLUMNS($RN$4:$RR$4))),"")</f>
        <v>IB</v>
      </c>
      <c r="RV48" s="110" t="str" cm="1">
        <f t="array" ref="RV48">IFERROR(INDEX($NS$4:$RN$4,_xlfn.AGGREGATE(15,6,COLUMN($NS$4:$RN$4)-COLUMN($NR$1)/($NS48:$RN48=LARGE($NS48:$RN48,6)),COLUMNS($RN$4:$RS$4))),"")</f>
        <v>JC</v>
      </c>
      <c r="RW48" s="108" t="str">
        <f t="shared" si="499"/>
        <v/>
      </c>
      <c r="RX48" s="111" t="str">
        <f t="shared" ca="1" si="500"/>
        <v>R</v>
      </c>
      <c r="RY48" s="111" t="e" cm="1">
        <f t="array" aca="1" ref="RY48" ca="1">IF(INDIRECT(VLOOKUP(RY47,General!AC:AE,3,FALSE)&amp;RO47)&gt;0,RY47,RW47)</f>
        <v>#N/A</v>
      </c>
      <c r="RZ48" s="112">
        <f t="shared" ca="1" si="501"/>
        <v>3</v>
      </c>
      <c r="SA48" s="110" t="s">
        <v>45</v>
      </c>
      <c r="SB48" s="111" t="s">
        <v>45</v>
      </c>
      <c r="SC48" s="111" t="s">
        <v>45</v>
      </c>
      <c r="SD48" s="111" t="s">
        <v>45</v>
      </c>
      <c r="SE48" s="111" t="s">
        <v>45</v>
      </c>
      <c r="SF48" s="109" t="s">
        <v>45</v>
      </c>
      <c r="SG48" s="133" t="e">
        <f ca="1">IF(RQ48="",-1,COUNTIF(INDIRECT(SA48&amp;$DN$10):INDIRECT(SA48&amp;RO48),"Y"))</f>
        <v>#REF!</v>
      </c>
      <c r="SH48" s="136" t="e">
        <f ca="1">IF(RR48="",-1,COUNTIF(INDIRECT(SB48&amp;$DN$10):INDIRECT(SB48&amp;RO48),"Y"))</f>
        <v>#REF!</v>
      </c>
      <c r="SI48" s="136" t="e">
        <f ca="1">IF(RS48="",-1,COUNTIF(INDIRECT(SC48&amp;$DN$10):INDIRECT(SC48&amp;RO48),"Y"))</f>
        <v>#REF!</v>
      </c>
      <c r="SJ48" s="134" t="e">
        <f ca="1">IF(RT48="",-1,COUNTIF(INDIRECT(SD48&amp;$DN$10):INDIRECT(SD48&amp;RO48),"Y"))</f>
        <v>#REF!</v>
      </c>
      <c r="SK48" s="138" t="e">
        <f ca="1">IF(RU48="",-1,COUNTIF(INDIRECT(SE48&amp;$DN$10):INDIRECT(SE48&amp;RO48),"Y"))</f>
        <v>#REF!</v>
      </c>
      <c r="SL48" s="138" t="e">
        <f ca="1">IF(RV48="",-1,COUNTIF(INDIRECT(SF48&amp;$DN$10):INDIRECT(SF48&amp;RO48),"Y"))</f>
        <v>#REF!</v>
      </c>
      <c r="SM48" s="110" t="str" cm="1">
        <f t="array" ref="SM48">IFERROR(INDEX($DP$48:$DU$48,_xlfn.AGGREGATE(15,6,COLUMN($DP$48:$DU$48)-COLUMN($DO$48)/($NR$48:$NW$48=MAX($NR$48:$NW$48)),COLUMNS($DP$48:RQ48))),"")</f>
        <v/>
      </c>
      <c r="SN48" s="111" t="str" cm="1">
        <f t="array" ref="SN48">IFERROR(INDEX($DP$48:$DU$48,_xlfn.AGGREGATE(15,6,COLUMN($DP$48:$DU$48)-COLUMN($DO$48)/($NR$48:$NW$48=MAX($NR$48:$NW$48)),COLUMNS($DP$48:RR48))),"")</f>
        <v/>
      </c>
      <c r="SO48" s="111" t="str" cm="1">
        <f t="array" ref="SO48">IFERROR(INDEX($DP$48:$DU$48,_xlfn.AGGREGATE(15,6,COLUMN($DP$48:$DU$48)-COLUMN($DO$48)/($NR$48:$NW$48=MAX($NR$48:$NW$48)),COLUMNS($DP$48:RS48))),"")</f>
        <v/>
      </c>
      <c r="SP48" s="111" t="str" cm="1">
        <f t="array" ref="SP48">IFERROR(INDEX($DP$48:$DU$48,_xlfn.AGGREGATE(15,6,COLUMN($DP$48:$DU$48)-COLUMN($DO$48)/($NR$48:$NW$48=MAX($NR$48:$NW$48)),COLUMNS($DP$48:RT48))),"")</f>
        <v/>
      </c>
      <c r="SQ48" s="111" t="str" cm="1">
        <f t="array" ref="SQ48">IFERROR(INDEX($DP$48:$DU$48,_xlfn.AGGREGATE(15,6,COLUMN($DP$48:$DU$48)-COLUMN($DO$48)/($NR$48:$NW$48=MAX($NR$48:$NW$48)),COLUMNS($DP$48:RU48))),"")</f>
        <v/>
      </c>
      <c r="SR48" s="109" t="str" cm="1">
        <f t="array" ref="SR48">IFERROR(INDEX($DP$48:$DU$48,_xlfn.AGGREGATE(15,6,COLUMN($DP$48:$DU$48)-COLUMN($DO$48)/($NR$48:$NW$48=MAX($NR$48:$NW$48)),COLUMNS($DP$48:RV48))),"")</f>
        <v/>
      </c>
      <c r="SS48" s="114">
        <f t="shared" ca="1" si="485"/>
        <v>6</v>
      </c>
      <c r="ST48" s="112">
        <f t="shared" ca="1" si="502"/>
        <v>3</v>
      </c>
      <c r="SU48" s="137" t="str" cm="1">
        <f t="array" aca="1" ref="SU48" ca="1">INDEX(SM48:SR48,1,ST48)</f>
        <v/>
      </c>
      <c r="SV48" s="110" t="str">
        <f t="shared" ca="1" si="21"/>
        <v>B</v>
      </c>
      <c r="SW48" s="111" t="str">
        <f t="shared" ca="1" si="22"/>
        <v>T</v>
      </c>
      <c r="SX48" s="111" t="str">
        <f t="shared" si="23"/>
        <v>C</v>
      </c>
      <c r="SY48" s="111" t="str">
        <f t="shared" ca="1" si="12"/>
        <v>L4WBW</v>
      </c>
      <c r="SZ48" s="111" t="str">
        <f t="shared" ca="1" si="13"/>
        <v>14</v>
      </c>
      <c r="TA48" s="111" t="str">
        <f t="shared" si="14"/>
        <v>00</v>
      </c>
      <c r="TB48" s="114" t="str">
        <f t="shared" si="858"/>
        <v/>
      </c>
      <c r="TC48" s="114" t="str">
        <f t="shared" si="859"/>
        <v/>
      </c>
      <c r="TD48" s="114" t="str">
        <f t="shared" si="860"/>
        <v/>
      </c>
      <c r="TE48" s="114" t="str">
        <f t="shared" si="861"/>
        <v/>
      </c>
      <c r="TF48" s="114" t="str">
        <f t="shared" si="862"/>
        <v/>
      </c>
      <c r="TG48" s="114" t="str">
        <f t="shared" si="863"/>
        <v/>
      </c>
      <c r="TH48" s="114" t="e">
        <f t="shared" ca="1" si="864"/>
        <v>#VALUE!</v>
      </c>
      <c r="TI48" s="114">
        <f t="shared" ca="1" si="865"/>
        <v>2</v>
      </c>
      <c r="TJ48" s="110">
        <f t="shared" si="560"/>
        <v>-1</v>
      </c>
      <c r="TK48" s="111">
        <f>IF(CC48="",0,IFERROR(VLOOKUP(CC43&amp;CC44&amp;CC45&amp;CC46&amp;CC47&amp;CC48,General!I:J,2,FALSE),0))</f>
        <v>1</v>
      </c>
      <c r="TL48" s="111">
        <f>IF(CF48="",0,IFERROR(VLOOKUP(CF43&amp;CF44&amp;CF45&amp;CF46&amp;CF47&amp;CF48,General!I:J,2,FALSE),0))</f>
        <v>-1</v>
      </c>
      <c r="TM48" s="111">
        <f>IF(CI48="",0,IFERROR(VLOOKUP(CI43&amp;CI44&amp;CI45&amp;CI46&amp;CI47&amp;CI48,General!I:J,2,FALSE),0))</f>
        <v>1</v>
      </c>
      <c r="TN48" s="111">
        <f>IF(CL48="",0,IFERROR(VLOOKUP(CL43&amp;CL44&amp;CL45&amp;CL46&amp;CL47&amp;CL48,General!I:J,2,FALSE),0))</f>
        <v>-1</v>
      </c>
      <c r="TO48" s="111">
        <f>IF(CO48="",0,IFERROR(VLOOKUP(CO43&amp;CO44&amp;CO45&amp;CO46&amp;CO47&amp;CO48,General!I:J,2,FALSE),0))</f>
        <v>-1</v>
      </c>
      <c r="TP48" s="111">
        <f>IF(CR48="",0,IFERROR(VLOOKUP(CR43&amp;CR44&amp;CR45&amp;CR46&amp;CR47&amp;CR48,General!I:J,2,FALSE),0))</f>
        <v>1</v>
      </c>
      <c r="TQ48" s="111">
        <f>IF(CU48="",0,IFERROR(VLOOKUP(CU43&amp;CU44&amp;CU45&amp;CU46&amp;CU47&amp;CU48,General!I:J,2,FALSE),0))</f>
        <v>-1</v>
      </c>
      <c r="TR48" s="111">
        <f>IF(CX48="",0,IFERROR(VLOOKUP(CX43&amp;CX44&amp;CX45&amp;CX46&amp;CX47&amp;CX48,General!I:J,2,FALSE),0))</f>
        <v>1</v>
      </c>
      <c r="TS48" s="111">
        <f>IF(DA48="",0,IFERROR(VLOOKUP(DA43&amp;DA44&amp;DA45&amp;DA46&amp;DA47&amp;DA48,General!I:J,2,FALSE),0))</f>
        <v>1</v>
      </c>
      <c r="TT48" s="111">
        <f>IF(DD48="",0,IFERROR(VLOOKUP(DD43&amp;DD44&amp;DD45&amp;DD46&amp;DD47&amp;DD48,General!I:J,2,FALSE),0))</f>
        <v>1</v>
      </c>
      <c r="TU48" s="111">
        <f>IF(DG48="",0,IFERROR(VLOOKUP(DG43&amp;DG44&amp;DG45&amp;DG46&amp;DG47&amp;DG48,General!I:J,2,FALSE),0))</f>
        <v>-1</v>
      </c>
      <c r="TV48" s="111">
        <f>IF(DJ48="",0,IFERROR(VLOOKUP(DJ43&amp;DJ44&amp;DJ45&amp;DJ46&amp;DJ47&amp;DJ48,General!I:J,2,FALSE),0))</f>
        <v>1</v>
      </c>
      <c r="TW48" s="111">
        <f>IF(DM48="",0,IFERROR(VLOOKUP(DM43&amp;DM44&amp;DM45&amp;DM46&amp;DM47&amp;DM48,General!I:J,2,FALSE),0))</f>
        <v>-1</v>
      </c>
      <c r="TX48" s="111">
        <f>IF(DP48="",0,IFERROR(VLOOKUP(DP43&amp;DP44&amp;DP45&amp;DP46&amp;DP47&amp;DP48,General!I:J,2,FALSE),0))</f>
        <v>1</v>
      </c>
      <c r="TY48" s="111">
        <f>IF(DS48="",0,IFERROR(VLOOKUP(DS43&amp;DS44&amp;DS45&amp;DS46&amp;DS47&amp;DS48,General!I:J,2,FALSE),0))</f>
        <v>-1</v>
      </c>
      <c r="TZ48" s="111">
        <f>IF(DV48="",0,IFERROR(VLOOKUP(DV43&amp;DV44&amp;DV45&amp;DV46&amp;DV47&amp;DV48,General!I:J,2,FALSE),0))</f>
        <v>1</v>
      </c>
      <c r="UA48" s="111">
        <f>IF(DY48="",0,IFERROR(VLOOKUP(DY43&amp;DY44&amp;DY45&amp;DY46&amp;DY47&amp;DY48,General!I:J,2,FALSE),0))</f>
        <v>-1</v>
      </c>
      <c r="UB48" s="111">
        <f>IF(EE48="",0,IFERROR(VLOOKUP(EE43&amp;EE44&amp;EE45&amp;EE46&amp;EE47&amp;EE48,General!I:J,2,FALSE),0))</f>
        <v>1</v>
      </c>
      <c r="UC48" s="111">
        <f>IF(EH48="",0,IFERROR(VLOOKUP(EH43&amp;EH44&amp;EH45&amp;EH46&amp;EH47&amp;EH48,General!I:J,2,FALSE),0))</f>
        <v>-1</v>
      </c>
      <c r="UD48" s="111">
        <f>IF(EK48="",0,IFERROR(VLOOKUP(EK43&amp;EK44&amp;EK45&amp;EK46&amp;EK47&amp;EK48,General!I:J,2,FALSE),0))</f>
        <v>1</v>
      </c>
      <c r="UE48" s="111">
        <f>IF(EN48="",0,IFERROR(VLOOKUP(EN43&amp;EN44&amp;EN45&amp;EN46&amp;EN47&amp;EN48,General!I:J,2,FALSE),0))</f>
        <v>-1</v>
      </c>
      <c r="UF48" s="111">
        <f>IF(EQ48="",0,IFERROR(VLOOKUP(EQ43&amp;EQ44&amp;EQ45&amp;EQ46&amp;EQ47&amp;EQ48,General!I:J,2,FALSE),0))</f>
        <v>-1</v>
      </c>
      <c r="UG48" s="111">
        <f>IF(ET48="",0,IFERROR(VLOOKUP(ET43&amp;ET44&amp;ET45&amp;ET46&amp;ET47&amp;ET48,General!I:J,2,FALSE),0))</f>
        <v>1</v>
      </c>
      <c r="UH48" s="111">
        <f>IF(EW48="",0,IFERROR(VLOOKUP(EW43&amp;EW44&amp;EW45&amp;EW46&amp;EW47&amp;EW48,General!I:J,2,FALSE),0))</f>
        <v>-1</v>
      </c>
      <c r="UI48" s="111">
        <f>IF(EZ48="",0,IFERROR(VLOOKUP(EZ43&amp;EZ44&amp;EZ45&amp;EZ46&amp;EZ47&amp;EZ48,General!I:J,2,FALSE),0))</f>
        <v>1</v>
      </c>
      <c r="UJ48" s="111">
        <f>IF(FC48="",0,IFERROR(VLOOKUP(FC43&amp;FC44&amp;FC45&amp;FC46&amp;FC47&amp;FC48,General!I:J,2,FALSE),0))</f>
        <v>-1</v>
      </c>
      <c r="UK48" s="111">
        <f>IF(FF48="",0,IFERROR(VLOOKUP(FF43&amp;FF44&amp;FF45&amp;FF46&amp;FF47&amp;FF48,General!I:J,2,FALSE),0))</f>
        <v>1</v>
      </c>
      <c r="UL48" s="111">
        <f>IF(FI48="",0,IFERROR(VLOOKUP(FI43&amp;FI44&amp;FI45&amp;FI46&amp;FI47&amp;FI48,General!I:J,2,FALSE),0))</f>
        <v>-1</v>
      </c>
      <c r="UM48" s="111">
        <f>IF(FL48="",0,IFERROR(VLOOKUP(FL43&amp;FL44&amp;FL45&amp;FL46&amp;FL47&amp;FL48,General!I:J,2,FALSE),0))</f>
        <v>1</v>
      </c>
      <c r="UN48" s="111">
        <f>IF(FO48="",0,IFERROR(VLOOKUP(FO43&amp;FO44&amp;FO45&amp;FO46&amp;FO47&amp;FO48,General!I:J,2,FALSE),0))</f>
        <v>-1</v>
      </c>
      <c r="UO48" s="111">
        <f>IF(FR48="",0,IFERROR(VLOOKUP(FR43&amp;FR44&amp;FR45&amp;FR46&amp;FR47&amp;FR48,General!I:J,2,FALSE),0))</f>
        <v>1</v>
      </c>
      <c r="UP48" s="111">
        <f>IF(FU48="",0,IFERROR(VLOOKUP(FU43&amp;FU44&amp;FU45&amp;FU46&amp;FU47&amp;FU48,General!I:J,2,FALSE),0))</f>
        <v>-1</v>
      </c>
      <c r="UQ48" s="111">
        <f>IF(FX48="",0,IFERROR(VLOOKUP(FX43&amp;FX44&amp;FX45&amp;FX46&amp;FX47&amp;FX48,General!I:J,2,FALSE),0))</f>
        <v>1</v>
      </c>
      <c r="UR48" s="111">
        <f>IF(GA48="",0,IFERROR(VLOOKUP(GA43&amp;GA44&amp;GA45&amp;GA46&amp;GA47&amp;GA48,General!I:J,2,FALSE),0))</f>
        <v>-1</v>
      </c>
      <c r="US48" s="111">
        <f>IF(GD48="",0,IFERROR(VLOOKUP(GD43&amp;GD44&amp;GD45&amp;GD46&amp;GD47&amp;GD48,General!I:J,2,FALSE),0))</f>
        <v>1</v>
      </c>
      <c r="UT48" s="111">
        <f>IF(GG48="",0,IFERROR(VLOOKUP(GG43&amp;GG44&amp;GG45&amp;GG46&amp;GG47&amp;GG48,General!I:J,2,FALSE),0))</f>
        <v>1</v>
      </c>
      <c r="UU48" s="111">
        <f>IF(GJ48="",0,IFERROR(VLOOKUP(GJ43&amp;GJ44&amp;GJ45&amp;GJ46&amp;GJ47&amp;GJ48,General!I:J,2,FALSE),0))</f>
        <v>-1</v>
      </c>
      <c r="UV48" s="111">
        <f>IF(GM48="",0,IFERROR(VLOOKUP(GM43&amp;GM44&amp;GM45&amp;GM46&amp;GM47&amp;GM48,General!I:J,2,FALSE),0))</f>
        <v>-1</v>
      </c>
      <c r="UW48" s="111">
        <f>IF(GP48="",0,IFERROR(VLOOKUP(GP43&amp;GP44&amp;GP45&amp;GP46&amp;GP47&amp;GP48,General!I:J,2,FALSE),0))</f>
        <v>1</v>
      </c>
      <c r="UX48" s="111">
        <f>IF(GS48="",0,IFERROR(VLOOKUP(GS43&amp;GS44&amp;GS45&amp;GS46&amp;GS47&amp;GS48,General!I:J,2,FALSE),0))</f>
        <v>-1</v>
      </c>
      <c r="UY48" s="111">
        <f>IF(GV48="",0,IFERROR(VLOOKUP(GV43&amp;GV44&amp;GV45&amp;GV46&amp;GV47&amp;GV48,General!I:J,2,FALSE),0))</f>
        <v>1</v>
      </c>
      <c r="UZ48" s="111">
        <f>IF(GY48="",0,IFERROR(VLOOKUP(GY43&amp;GY44&amp;GY45&amp;GY46&amp;GY47&amp;GY48,General!I:J,2,FALSE),0))</f>
        <v>-1</v>
      </c>
      <c r="VA48" s="111">
        <f>IF(HB48="",0,IFERROR(VLOOKUP(HB43&amp;HB44&amp;HB45&amp;HB46&amp;HB47&amp;HB48,General!I:J,2,FALSE),0))</f>
        <v>1</v>
      </c>
      <c r="VB48" s="111">
        <f>IF(HE48="",0,IFERROR(VLOOKUP(HE43&amp;HE44&amp;HE45&amp;HE46&amp;HE47&amp;HE48,General!I:J,2,FALSE),0))</f>
        <v>-1</v>
      </c>
      <c r="VC48" s="111">
        <f>IF(HH48="",0,IFERROR(VLOOKUP(HH43&amp;HH44&amp;HH45&amp;HH46&amp;HH47&amp;HH48,General!I:J,2,FALSE),0))</f>
        <v>1</v>
      </c>
      <c r="VD48" s="111">
        <f>IF(HK48="",0,IFERROR(VLOOKUP(HK43&amp;HK44&amp;HK45&amp;HK46&amp;HK47&amp;HK48,General!I:J,2,FALSE),0))</f>
        <v>-1</v>
      </c>
      <c r="VE48" s="111">
        <f>IF(HN48="",0,IFERROR(VLOOKUP(HN43&amp;HN44&amp;HN45&amp;HN46&amp;HN47&amp;HN48,General!I:J,2,FALSE),0))</f>
        <v>1</v>
      </c>
      <c r="VF48" s="111">
        <f>IF(HQ48="",0,IFERROR(VLOOKUP(HQ43&amp;HQ44&amp;HQ45&amp;HQ46&amp;HQ47&amp;HQ48,General!I:J,2,FALSE),0))</f>
        <v>-1</v>
      </c>
      <c r="VG48" s="111">
        <f>IF(HT48="",0,IFERROR(VLOOKUP(HT43&amp;HT44&amp;HT45&amp;HT46&amp;HT47&amp;HT48,General!I:J,2,FALSE),0))</f>
        <v>1</v>
      </c>
      <c r="VH48" s="111">
        <f>IF(HW48="",0,IFERROR(VLOOKUP(HW43&amp;HW44&amp;HW45&amp;HW46&amp;HW47&amp;HW48,General!I:J,2,FALSE),0))</f>
        <v>-1</v>
      </c>
      <c r="VI48" s="111">
        <f>IF(HZ48="",0,IFERROR(VLOOKUP(HZ43&amp;HZ44&amp;HZ45&amp;HZ46&amp;HZ47&amp;HZ48,General!I:J,2,FALSE),0))</f>
        <v>1</v>
      </c>
      <c r="VJ48" s="111">
        <f>IF(FF48="",0,IFERROR(VLOOKUP(FF43&amp;FF44&amp;FF45&amp;FF46&amp;FF47&amp;FF48,General!I:J,2,FALSE),0))</f>
        <v>1</v>
      </c>
      <c r="VK48" s="111">
        <f>IF(FI48="",0,IFERROR(VLOOKUP(FI43&amp;FI44&amp;FI45&amp;FI46&amp;FI47&amp;FI48,General!I:J,2,FALSE),0))</f>
        <v>-1</v>
      </c>
      <c r="VL48" s="111">
        <f>IF(II48="",0,IFERROR(VLOOKUP(II43&amp;II44&amp;II45&amp;II46&amp;II47&amp;II48,General!I:J,2,FALSE),0))</f>
        <v>-1</v>
      </c>
      <c r="VM48" s="111">
        <f>IF(IL48="",0,IFERROR(VLOOKUP(IL43&amp;IL44&amp;IL45&amp;IL46&amp;IL47&amp;IL48,General!I:J,2,FALSE),0))</f>
        <v>-1</v>
      </c>
      <c r="VN48" s="111">
        <f>IF(IO48="",0,IFERROR(VLOOKUP(IO43&amp;IO44&amp;IO45&amp;IO46&amp;IO47&amp;IO48,General!I:J,2,FALSE),0))</f>
        <v>-1</v>
      </c>
      <c r="VO48" s="111">
        <f>IF(IR48="",0,IFERROR(VLOOKUP(IR43&amp;IR44&amp;IR45&amp;IR46&amp;IR47&amp;IR48,General!I:J,2,FALSE),0))</f>
        <v>1</v>
      </c>
      <c r="VP48" s="111">
        <f>IF(IU48="",0,IFERROR(VLOOKUP(IU43&amp;IU44&amp;IU45&amp;IU46&amp;IU47&amp;IU48,General!I:J,2,FALSE),0))</f>
        <v>-1</v>
      </c>
      <c r="VQ48" s="111">
        <f>IF(IX48="",0,IFERROR(VLOOKUP(IX43&amp;IX44&amp;IX45&amp;IX46&amp;IX47&amp;IX48,General!I:J,2,FALSE),0))</f>
        <v>1</v>
      </c>
      <c r="VR48" s="111">
        <f>IF(JA48="",0,IFERROR(VLOOKUP(JA43&amp;JA44&amp;JA45&amp;JA46&amp;JA47&amp;JA48,General!I:J,2,FALSE),0))</f>
        <v>-1</v>
      </c>
      <c r="VS48" s="111">
        <f>IF(JD48="",0,IFERROR(VLOOKUP(JD43&amp;JD44&amp;JD45&amp;JD46&amp;JD47&amp;JD48,General!I:J,2,FALSE),0))</f>
        <v>1</v>
      </c>
      <c r="VT48" s="111">
        <f>IF(JG48="",0,IFERROR(VLOOKUP(JG43&amp;JG44&amp;JG45&amp;JG46&amp;JG47&amp;JG48,General!I:J,2,FALSE),0))</f>
        <v>-1</v>
      </c>
      <c r="VU48" s="111">
        <f>IF(JJ48="",0,IFERROR(VLOOKUP(JJ43&amp;JJ44&amp;JJ45&amp;JJ46&amp;JJ47&amp;JJ48,General!I:J,2,FALSE),0))</f>
        <v>1</v>
      </c>
      <c r="VV48" s="111">
        <f>IF(JM48="",0,IFERROR(VLOOKUP(JM43&amp;JM44&amp;JM45&amp;JM46&amp;JM47&amp;JM48,General!I:J,2,FALSE),0))</f>
        <v>-1</v>
      </c>
      <c r="VW48" s="111">
        <f>IF(JP48="",0,IFERROR(VLOOKUP(JP43&amp;JP44&amp;JP45&amp;JP46&amp;JP47&amp;JP48,General!I:J,2,FALSE),0))</f>
        <v>1</v>
      </c>
      <c r="VX48" s="111">
        <f>IF(JS48="",0,IFERROR(VLOOKUP(JS43&amp;JS44&amp;JS45&amp;JS46&amp;JS47&amp;JS48,General!I:J,2,FALSE),0))</f>
        <v>-1</v>
      </c>
      <c r="VY48" s="111">
        <f>IF(JV48="",0,IFERROR(VLOOKUP(JV43&amp;JV44&amp;JV45&amp;JV46&amp;JV47&amp;JV48,General!I:J,2,FALSE),0))</f>
        <v>1</v>
      </c>
      <c r="VZ48" s="111">
        <f>IF(JY48="",0,IFERROR(VLOOKUP(JY43&amp;JY44&amp;JY45&amp;JY46&amp;JY47&amp;JY48,General!I:J,2,FALSE),0))</f>
        <v>-1</v>
      </c>
      <c r="WA48" s="111">
        <f>IF(KB48="",0,IFERROR(VLOOKUP(KB43&amp;KB44&amp;KB45&amp;KB46&amp;KB47&amp;KB48,General!I:J,2,FALSE),0))</f>
        <v>1</v>
      </c>
      <c r="WB48" s="111">
        <f>IF(KE48="",0,IFERROR(VLOOKUP(KE43&amp;KE44&amp;KE45&amp;KE46&amp;KE47&amp;KE48,General!I:J,2,FALSE),0))</f>
        <v>1</v>
      </c>
      <c r="WC48" s="111">
        <f>IF(KH48="",0,IFERROR(VLOOKUP(KH43&amp;KH44&amp;KH45&amp;KH46&amp;KH47&amp;KH48,General!I:J,2,FALSE),0))</f>
        <v>-1</v>
      </c>
      <c r="WD48" s="111">
        <f>IF(KK48="",0,IFERROR(VLOOKUP(KK43&amp;KK44&amp;KK45&amp;KK46&amp;KK47&amp;KK48,General!I:J,2,FALSE),0))</f>
        <v>-1</v>
      </c>
      <c r="WE48" s="111">
        <f>IF(KN48="",0,IFERROR(VLOOKUP(KN43&amp;KN44&amp;KN45&amp;KN46&amp;KN47&amp;KN48,General!I:J,2,FALSE),0))</f>
        <v>-1</v>
      </c>
      <c r="WF48" s="111">
        <f>IF(KQ48="",0,IFERROR(VLOOKUP(KQ43&amp;KQ44&amp;KQ45&amp;KQ46&amp;KQ47&amp;KQ48,General!I:J,2,FALSE),0))</f>
        <v>-1</v>
      </c>
      <c r="WG48" s="111">
        <f>IF(KT48="",0,IFERROR(VLOOKUP(KT43&amp;KT44&amp;KT45&amp;KT46&amp;KT47&amp;KT48,General!I:J,2,FALSE),0))</f>
        <v>1</v>
      </c>
      <c r="WH48" s="111">
        <f>IF(KW48="",0,IFERROR(VLOOKUP(KW43&amp;KW44&amp;KW45&amp;KW46&amp;KW47&amp;KW48,General!I:J,2,FALSE),0))</f>
        <v>-1</v>
      </c>
      <c r="WI48" s="111">
        <f>IF(KZ48="",0,IFERROR(VLOOKUP(KZ43&amp;KZ44&amp;KZ45&amp;KZ46&amp;KZ47&amp;KZ48,General!I:J,2,FALSE),0))</f>
        <v>1</v>
      </c>
      <c r="WJ48" s="111">
        <f>IF(LC48="",0,IFERROR(VLOOKUP(LC43&amp;LC44&amp;LC45&amp;LC46&amp;LC47&amp;LC48,General!I:J,2,FALSE),0))</f>
        <v>-1</v>
      </c>
      <c r="WK48" s="111">
        <f>IF(LF48="",0,IFERROR(VLOOKUP(LF43&amp;LF44&amp;LF45&amp;LF46&amp;LF47&amp;LF48,General!I:J,2,FALSE),0))</f>
        <v>-1</v>
      </c>
      <c r="WL48" s="111">
        <f>IF(LI48="",0,IFERROR(VLOOKUP(LI43&amp;LI44&amp;LI45&amp;LI46&amp;LI47&amp;LI48,General!I:J,2,FALSE),0))</f>
        <v>-1</v>
      </c>
      <c r="WM48" s="111">
        <f>IF(LL48="",0,IFERROR(VLOOKUP(LL43&amp;LL44&amp;LL45&amp;LL46&amp;LL47&amp;LL48,General!I:J,2,FALSE),0))</f>
        <v>1</v>
      </c>
      <c r="WN48" s="111">
        <f>IF(LO48="",0,IFERROR(VLOOKUP(LO43&amp;LO44&amp;LO45&amp;LO46&amp;LO47&amp;LO48,General!I:J,2,FALSE),0))</f>
        <v>-1</v>
      </c>
      <c r="WO48" s="111">
        <f>IF(LR48="",0,IFERROR(VLOOKUP(LR43&amp;LR44&amp;LR45&amp;LR46&amp;LR47&amp;LR48,General!I:J,2,FALSE),0))</f>
        <v>-1</v>
      </c>
      <c r="WP48" s="111">
        <f>IF(LU48="",0,IFERROR(VLOOKUP(LU43&amp;LU44&amp;LU45&amp;LU46&amp;LU47&amp;LU48,General!I:J,2,FALSE),0))</f>
        <v>-1</v>
      </c>
      <c r="WQ48" s="111">
        <f>IF(LX48="",0,IFERROR(VLOOKUP(LX43&amp;LX44&amp;LX45&amp;LX46&amp;LX47&amp;LX48,General!I:J,2,FALSE),0))</f>
        <v>-1</v>
      </c>
      <c r="WR48" s="111">
        <f>IF(MA48="",0,IFERROR(VLOOKUP(MA43&amp;MA44&amp;MA45&amp;MA46&amp;MA47&amp;MA48,General!I:J,2,FALSE),0))</f>
        <v>-1</v>
      </c>
      <c r="WS48" s="111">
        <f>IF(MD48="",0,IFERROR(VLOOKUP(MD43&amp;MD44&amp;MD45&amp;MD46&amp;MD47&amp;MD48,General!I:J,2,FALSE),0))</f>
        <v>1</v>
      </c>
      <c r="WT48" s="111">
        <f>IF(MG48="",0,IFERROR(VLOOKUP(MG43&amp;MG44&amp;MG45&amp;MG46&amp;MG47&amp;MG48,General!I:J,2,FALSE),0))</f>
        <v>1</v>
      </c>
      <c r="WU48" s="111">
        <f>IF(MJ48="",0,IFERROR(VLOOKUP(MJ43&amp;MJ44&amp;MJ45&amp;MJ46&amp;MJ47&amp;MJ48,General!I:J,2,FALSE),0))</f>
        <v>-1</v>
      </c>
      <c r="WV48" s="111">
        <f>IF(MM48="",0,IFERROR(VLOOKUP(MM43&amp;MM44&amp;MM45&amp;MM46&amp;MM47&amp;MM48,General!I:J,2,FALSE),0))</f>
        <v>1</v>
      </c>
      <c r="WW48" s="111">
        <f>IF(MP48="",0,IFERROR(VLOOKUP(MP43&amp;MP44&amp;MP45&amp;MP46&amp;MP47&amp;MP48,General!I:J,2,FALSE),0))</f>
        <v>-1</v>
      </c>
      <c r="WX48" s="111">
        <f>IF(MS48="",0,IFERROR(VLOOKUP(MS43&amp;MS44&amp;MS45&amp;MS46&amp;MS47&amp;MS48,General!I:J,2,FALSE),0))</f>
        <v>-1</v>
      </c>
      <c r="WY48" s="111">
        <f>IF(MV48="",0,IFERROR(VLOOKUP(MV43&amp;MV44&amp;MV45&amp;MV46&amp;MV47&amp;MV48,General!I:J,2,FALSE),0))</f>
        <v>1</v>
      </c>
      <c r="WZ48" s="111">
        <f>IF(MY48="",0,IFERROR(VLOOKUP(MY43&amp;MY44&amp;MY45&amp;MY46&amp;MY47&amp;MY48,General!I:J,2,FALSE),0))</f>
        <v>-1</v>
      </c>
      <c r="XA48" s="111">
        <f>IF(NB48="",0,IFERROR(VLOOKUP(NB43&amp;NB44&amp;NB45&amp;NB46&amp;NB47&amp;NB48,General!I:J,2,FALSE),0))</f>
        <v>1</v>
      </c>
      <c r="XB48" s="111">
        <f>IF(NE48="",0,IFERROR(VLOOKUP(NE43&amp;NE44&amp;NE45&amp;NE46&amp;NE47&amp;NE48,General!I:J,2,FALSE),0))</f>
        <v>-1</v>
      </c>
      <c r="XC48" s="111">
        <f>IF(NH48="",0,IFERROR(VLOOKUP(NH43&amp;NH44&amp;NH45&amp;NH46&amp;NH47&amp;NH48,General!I:J,2,FALSE),0))</f>
        <v>1</v>
      </c>
      <c r="XD48" s="111">
        <f>IF(NK48="",0,IFERROR(VLOOKUP(NK43&amp;NK44&amp;NK45&amp;NK46&amp;NK47&amp;NK48,General!I:J,2,FALSE),0))</f>
        <v>-1</v>
      </c>
      <c r="XE48" s="109">
        <f>IF(NN48="",0,IFERROR(VLOOKUP(NN43&amp;NN44&amp;NN45&amp;NN46&amp;NN47&amp;NN48,General!I:J,2,FALSE),0))</f>
        <v>1</v>
      </c>
      <c r="XF48" s="155">
        <f>IF(EB48="",0,IFERROR(VLOOKUP(EB43&amp;EB44&amp;EB45&amp;EB46&amp;EB47&amp;EB48,General!I:J,2,FALSE),0))</f>
        <v>-1</v>
      </c>
      <c r="XG48" s="109">
        <v>0</v>
      </c>
      <c r="XH48" s="114" t="str">
        <f t="shared" si="887"/>
        <v/>
      </c>
      <c r="XI48" s="114" t="str">
        <f t="shared" ca="1" si="866"/>
        <v>N</v>
      </c>
      <c r="XJ48" s="114" t="str">
        <f t="shared" ca="1" si="867"/>
        <v>N</v>
      </c>
      <c r="XK48" s="114" t="str">
        <f t="shared" si="868"/>
        <v>N</v>
      </c>
      <c r="XL48" s="114" t="str">
        <f t="shared" si="869"/>
        <v/>
      </c>
      <c r="XM48" s="150" t="str">
        <f t="shared" si="870"/>
        <v/>
      </c>
      <c r="XN48" s="114" t="str">
        <f t="shared" si="871"/>
        <v/>
      </c>
      <c r="XO48" s="114" t="str">
        <f t="shared" si="872"/>
        <v/>
      </c>
      <c r="XP48" s="114" t="str">
        <f t="shared" si="873"/>
        <v/>
      </c>
      <c r="XQ48" s="114" t="str">
        <f t="shared" si="874"/>
        <v/>
      </c>
      <c r="XR48" s="114" t="str">
        <f t="shared" si="875"/>
        <v/>
      </c>
      <c r="XS48" s="114">
        <f t="shared" si="557"/>
        <v>7</v>
      </c>
      <c r="XT48" s="114" t="str">
        <f t="shared" si="558"/>
        <v/>
      </c>
      <c r="XU48" s="114" t="str">
        <f t="shared" si="897"/>
        <v>23456</v>
      </c>
      <c r="XV48" s="114" t="str">
        <f t="shared" si="897"/>
        <v>00000</v>
      </c>
      <c r="XW48" s="114" t="str">
        <f t="shared" si="898"/>
        <v>123456</v>
      </c>
      <c r="XX48" s="114" t="str">
        <f t="shared" si="898"/>
        <v>000000</v>
      </c>
      <c r="XY48" s="114" t="str">
        <f t="shared" si="899"/>
        <v>P</v>
      </c>
      <c r="XZ48" s="114" t="str">
        <f t="shared" si="489"/>
        <v>P</v>
      </c>
      <c r="YA48" s="114" t="str">
        <f t="shared" ca="1" si="876"/>
        <v>BW</v>
      </c>
      <c r="YB48" s="114" t="str">
        <f t="shared" ca="1" si="354"/>
        <v/>
      </c>
      <c r="YC48" s="114" t="str">
        <f t="shared" ca="1" si="877"/>
        <v>4</v>
      </c>
      <c r="YD48" s="114" t="str">
        <f t="shared" ca="1" si="356"/>
        <v/>
      </c>
      <c r="YE48" s="114" t="str">
        <f t="shared" si="878"/>
        <v>0</v>
      </c>
      <c r="YF48" s="114" t="str">
        <f t="shared" si="358"/>
        <v/>
      </c>
      <c r="YG48" s="114" t="str">
        <f t="shared" ca="1" si="490"/>
        <v/>
      </c>
      <c r="YH48" s="114" t="str">
        <f t="shared" ca="1" si="491"/>
        <v/>
      </c>
      <c r="YI48" s="114" t="str">
        <f t="shared" si="492"/>
        <v/>
      </c>
      <c r="YJ48" s="114" t="str">
        <f t="shared" si="879"/>
        <v/>
      </c>
      <c r="YK48" s="114"/>
      <c r="YL48" s="114">
        <v>0</v>
      </c>
      <c r="YM48" s="114">
        <v>0</v>
      </c>
      <c r="YN48" s="114">
        <v>0</v>
      </c>
      <c r="YO48" s="114">
        <v>0</v>
      </c>
      <c r="YP48" s="114">
        <v>2</v>
      </c>
      <c r="YQ48" s="98"/>
      <c r="YR48" s="114">
        <v>0</v>
      </c>
      <c r="YS48" s="114">
        <v>0</v>
      </c>
      <c r="YU48" s="151">
        <f>LARGE(NS48:RN48,1)</f>
        <v>10</v>
      </c>
      <c r="YV48" s="1">
        <f>LARGE(NS48:RN48,2)</f>
        <v>10</v>
      </c>
      <c r="YW48" s="1">
        <f>LARGE(NS48:RN48,3)</f>
        <v>10</v>
      </c>
      <c r="YX48" s="1">
        <f>LARGE(NS48:RN48,4)</f>
        <v>10</v>
      </c>
      <c r="YY48" s="1">
        <f>LARGE(NS48:RN48,5)</f>
        <v>10</v>
      </c>
      <c r="YZ48" s="1" t="str">
        <f>IF(M47="","",INDEX($NS$4:$RN$4,MATCH(YU47,$NS47:$RN47,0)))</f>
        <v>ED</v>
      </c>
      <c r="ZA48" s="1" t="str">
        <f>IF(M47="","",INDEX($NS$4:$RN$4,MATCH(YV47,$NS47:$RN47,0)))</f>
        <v>ED</v>
      </c>
      <c r="ZB48" s="1" t="str">
        <f>IF(M47="","",INDEX($NS$4:$RN$4,MATCH(YW47,$NS47:$RN47,0)))</f>
        <v>ED</v>
      </c>
      <c r="ZC48" s="1" t="str">
        <f>IF(M47="","",INDEX($NS$4:$RN$4,MATCH(YX47,$NS47:$RN47,0)))</f>
        <v>ED</v>
      </c>
      <c r="ZD48" s="1" t="str">
        <f>IF(M47="","",INDEX($NS$4:$RN$4,MATCH(YY47,$NS47:$RN47,0)))</f>
        <v>ED</v>
      </c>
      <c r="ZE48" s="1" t="str" cm="1">
        <f t="array" aca="1" ref="ZE48" ca="1">IF(INDIRECT(VLOOKUP(ZE47,General!AC:AE,3,FALSE)&amp;RO47)&gt;=9,ZE47,YZ48)</f>
        <v>GF</v>
      </c>
      <c r="ZF48" s="1" t="str" cm="1">
        <f t="array" aca="1" ref="ZF48" ca="1">IF(AND(INDIRECT(VLOOKUP(ZF47,General!AC:AE,3,FALSE)&amp;RO47)&gt;1,ZF47&lt;&gt;ZE48),ZF47,IF(YZ48&lt;&gt;ZE48,YZ48,IF(AND(YZ48=ZA48,YZ48=ZB48),ZC48,IF(YZ48=ZA48,ZB48,ZA48))))</f>
        <v>DX</v>
      </c>
      <c r="ZG48" s="1" t="str">
        <f t="shared" si="890"/>
        <v>CQ</v>
      </c>
      <c r="ZH48" s="1" t="str" cm="1">
        <f t="array" aca="1" ref="ZH48" ca="1">INDIRECT(ZE48&amp;RO48)</f>
        <v>P</v>
      </c>
      <c r="ZI48" s="1" t="str" cm="1">
        <f t="array" aca="1" ref="ZI48" ca="1">INDIRECT(ZF48&amp;RO48)</f>
        <v>B</v>
      </c>
      <c r="ZJ48" s="1" t="str" cm="1">
        <f t="array" aca="1" ref="ZJ48" ca="1">INDIRECT(ZG48&amp;RO48)</f>
        <v>P</v>
      </c>
      <c r="ZK48" s="1" t="str">
        <f ca="1">VLOOKUP(ZE48,General!AF:AG,2,FALSE)</f>
        <v>S37</v>
      </c>
      <c r="ZL48" s="1" t="str">
        <f ca="1">VLOOKUP(ZF48,General!AF:AG,2,FALSE)</f>
        <v xml:space="preserve">L5O </v>
      </c>
      <c r="ZM48" s="1" t="str">
        <f>VLOOKUP(ZG48,General!AF:AG,2,FALSE)</f>
        <v>M1</v>
      </c>
      <c r="ZN48" s="1" t="str">
        <f t="shared" ca="1" si="504"/>
        <v>Y</v>
      </c>
      <c r="ZO48" s="1" t="str">
        <f t="shared" ca="1" si="505"/>
        <v>Y</v>
      </c>
      <c r="ZP48" s="1" t="str">
        <f t="shared" si="506"/>
        <v>Y</v>
      </c>
      <c r="ZR48" s="1">
        <f t="shared" si="555"/>
        <v>1</v>
      </c>
    </row>
    <row r="49" spans="1:694" ht="15.75" thickBot="1">
      <c r="A49" s="1">
        <v>35</v>
      </c>
      <c r="B49" s="38" t="str">
        <f t="shared" ca="1" si="509"/>
        <v>P4</v>
      </c>
      <c r="C49" s="55" t="str">
        <f t="shared" ca="1" si="895"/>
        <v/>
      </c>
      <c r="D49" s="51" t="str">
        <f t="shared" ca="1" si="511"/>
        <v>L4</v>
      </c>
      <c r="E49" s="52" t="str">
        <f t="shared" ca="1" si="511"/>
        <v/>
      </c>
      <c r="F49" s="10" t="str">
        <f t="shared" ca="1" si="512"/>
        <v>W</v>
      </c>
      <c r="H49" s="58" t="str">
        <f t="shared" ca="1" si="549"/>
        <v/>
      </c>
      <c r="I49" s="51" t="str">
        <f t="shared" ca="1" si="550"/>
        <v/>
      </c>
      <c r="J49" s="52" t="str">
        <f t="shared" ca="1" si="550"/>
        <v>F2</v>
      </c>
      <c r="K49" s="10" t="str">
        <f t="shared" ca="1" si="551"/>
        <v>L</v>
      </c>
      <c r="L49" s="32"/>
      <c r="M49" s="68" t="s">
        <v>5</v>
      </c>
      <c r="O49" s="11">
        <v>0</v>
      </c>
      <c r="P49" s="12">
        <v>0</v>
      </c>
      <c r="Q49" s="23">
        <v>0</v>
      </c>
      <c r="R49" s="48">
        <v>0</v>
      </c>
      <c r="S49" s="48">
        <f t="shared" ca="1" si="513"/>
        <v>5</v>
      </c>
      <c r="T49" s="66">
        <f t="shared" ca="1" si="514"/>
        <v>5</v>
      </c>
      <c r="U49" s="5">
        <f ca="1">IF(M49="","",IF(B49="NB",U48,IF(T49="",SUM($T$5:$T49)+S49,SUM($T$5:$T49))))</f>
        <v>79</v>
      </c>
      <c r="V49" s="62" t="str">
        <f t="shared" ca="1" si="0"/>
        <v/>
      </c>
      <c r="W49" s="35">
        <f t="shared" ca="1" si="515"/>
        <v>4</v>
      </c>
      <c r="X49" s="37" t="str">
        <f t="shared" ca="1" si="516"/>
        <v>W</v>
      </c>
      <c r="Y49" s="9" t="str">
        <f t="shared" ca="1" si="16"/>
        <v>D</v>
      </c>
      <c r="Z49" s="4" t="str">
        <f t="shared" ca="1" si="17"/>
        <v>D</v>
      </c>
      <c r="AA49" s="4" t="str">
        <f t="shared" si="18"/>
        <v>C</v>
      </c>
      <c r="AB49" s="4" t="str">
        <f t="shared" ca="1" si="494"/>
        <v>W</v>
      </c>
      <c r="AC49" s="4" t="str">
        <f t="shared" ca="1" si="495"/>
        <v>L</v>
      </c>
      <c r="AD49" s="4">
        <f t="shared" si="496"/>
        <v>0</v>
      </c>
      <c r="AE49" s="1" t="str">
        <f t="shared" ca="1" si="563"/>
        <v>L4</v>
      </c>
      <c r="AF49" s="1" t="str">
        <f t="shared" ca="1" si="564"/>
        <v/>
      </c>
      <c r="AG49" s="1" t="str">
        <f t="shared" ca="1" si="888"/>
        <v/>
      </c>
      <c r="AH49" s="1" t="str">
        <f t="shared" ca="1" si="565"/>
        <v>F2</v>
      </c>
      <c r="AI49" s="1" t="str">
        <f t="shared" ca="1" si="566"/>
        <v/>
      </c>
      <c r="AJ49" s="1" t="str">
        <f t="shared" ca="1" si="567"/>
        <v/>
      </c>
      <c r="AK49" s="1">
        <f t="shared" ca="1" si="360"/>
        <v>4</v>
      </c>
      <c r="AL49" s="1">
        <f t="shared" ca="1" si="361"/>
        <v>0</v>
      </c>
      <c r="AM49" s="1">
        <f t="shared" ca="1" si="9"/>
        <v>10</v>
      </c>
      <c r="AN49" s="1">
        <f t="shared" ca="1" si="30"/>
        <v>1</v>
      </c>
      <c r="AO49" s="1" t="str">
        <f t="shared" ca="1" si="526"/>
        <v>C</v>
      </c>
      <c r="AP49" s="1" t="str">
        <f t="shared" ca="1" si="31"/>
        <v>Y</v>
      </c>
      <c r="AQ49" s="1" t="str">
        <f t="shared" ca="1" si="32"/>
        <v>N</v>
      </c>
      <c r="AR49" s="1" t="str">
        <f t="shared" si="33"/>
        <v>N</v>
      </c>
      <c r="AS49" s="1">
        <f t="shared" ca="1" si="34"/>
        <v>2</v>
      </c>
      <c r="AT49" s="14" t="str">
        <f t="shared" ca="1" si="362"/>
        <v>Y</v>
      </c>
      <c r="AU49" s="1" t="str">
        <f t="shared" ca="1" si="35"/>
        <v>N</v>
      </c>
      <c r="AV49" s="1" t="str">
        <f t="shared" ca="1" si="36"/>
        <v>N</v>
      </c>
      <c r="AW49" s="1" t="str">
        <f t="shared" ca="1" si="37"/>
        <v>N</v>
      </c>
      <c r="AX49" s="1" t="str">
        <f t="shared" si="38"/>
        <v/>
      </c>
      <c r="AY49" s="1" t="str">
        <f t="shared" ca="1" si="39"/>
        <v/>
      </c>
      <c r="AZ49" s="1">
        <f t="shared" si="10"/>
        <v>8</v>
      </c>
      <c r="BA49" s="1" t="str">
        <f t="shared" si="11"/>
        <v/>
      </c>
      <c r="BB49" s="1" t="str">
        <f t="shared" si="892"/>
        <v>34567</v>
      </c>
      <c r="BC49" s="1" t="str">
        <f t="shared" si="892"/>
        <v>00000</v>
      </c>
      <c r="BD49" s="1" t="str">
        <f t="shared" si="893"/>
        <v>234567</v>
      </c>
      <c r="BE49" s="1" t="str">
        <f t="shared" si="893"/>
        <v>000000</v>
      </c>
      <c r="BF49" s="1" t="str">
        <f t="shared" si="364"/>
        <v>P</v>
      </c>
      <c r="BG49" s="1" t="str">
        <f t="shared" ca="1" si="41"/>
        <v>BW</v>
      </c>
      <c r="BH49" s="1" t="str">
        <f t="shared" ca="1" si="365"/>
        <v>L4</v>
      </c>
      <c r="BI49" s="1" t="str">
        <f t="shared" ca="1" si="42"/>
        <v>BL</v>
      </c>
      <c r="BJ49" s="1" t="str">
        <f t="shared" ca="1" si="366"/>
        <v>F2</v>
      </c>
      <c r="BK49" s="1" t="str">
        <f t="shared" ca="1" si="43"/>
        <v>B0</v>
      </c>
      <c r="BL49" s="1" t="str">
        <f t="shared" ca="1" si="367"/>
        <v/>
      </c>
      <c r="BM49" s="1" t="str">
        <f t="shared" ca="1" si="368"/>
        <v>4</v>
      </c>
      <c r="BN49" s="1" t="str">
        <f t="shared" ca="1" si="369"/>
        <v>2</v>
      </c>
      <c r="BO49" s="1" t="str">
        <f t="shared" ca="1" si="370"/>
        <v/>
      </c>
      <c r="BR49" s="1">
        <f>General!A47</f>
        <v>0</v>
      </c>
      <c r="BS49" s="1">
        <f>General!B47</f>
        <v>0</v>
      </c>
      <c r="BT49" s="1">
        <f>General!C47</f>
        <v>0</v>
      </c>
      <c r="BU49" s="1">
        <f>General!D47</f>
        <v>0</v>
      </c>
      <c r="BW49" s="1" t="str">
        <f>General!F47</f>
        <v>WLLLL</v>
      </c>
      <c r="BX49" s="1">
        <f>General!G47</f>
        <v>-1</v>
      </c>
      <c r="BZ49" s="1">
        <f t="shared" si="2"/>
        <v>1</v>
      </c>
      <c r="CA49" s="1" t="str">
        <f t="shared" ref="CA49" si="901">CK49</f>
        <v>B</v>
      </c>
      <c r="CB49" s="123" t="str">
        <f t="shared" si="569"/>
        <v>P</v>
      </c>
      <c r="CC49" s="124" t="str">
        <f t="shared" si="570"/>
        <v>Y</v>
      </c>
      <c r="CD49" s="122">
        <f t="shared" si="571"/>
        <v>0</v>
      </c>
      <c r="CE49" s="123" t="str">
        <f t="shared" si="572"/>
        <v>B</v>
      </c>
      <c r="CF49" s="124" t="str">
        <f t="shared" si="573"/>
        <v>N</v>
      </c>
      <c r="CG49" s="122">
        <f t="shared" si="574"/>
        <v>0</v>
      </c>
      <c r="CH49" s="123" t="str">
        <f t="shared" si="575"/>
        <v>P</v>
      </c>
      <c r="CI49" s="124" t="str">
        <f t="shared" si="576"/>
        <v>Y</v>
      </c>
      <c r="CJ49" s="122">
        <f t="shared" si="577"/>
        <v>10</v>
      </c>
      <c r="CK49" s="123" t="str">
        <f t="shared" si="578"/>
        <v>B</v>
      </c>
      <c r="CL49" s="124" t="str">
        <f t="shared" si="579"/>
        <v>N</v>
      </c>
      <c r="CM49" s="122">
        <f t="shared" si="580"/>
        <v>-10</v>
      </c>
      <c r="CN49" s="123" t="str">
        <f t="shared" si="881"/>
        <v>P</v>
      </c>
      <c r="CO49" s="124" t="str">
        <f t="shared" si="581"/>
        <v>Y</v>
      </c>
      <c r="CP49" s="122">
        <f t="shared" si="582"/>
        <v>-6</v>
      </c>
      <c r="CQ49" s="123" t="str">
        <f t="shared" si="583"/>
        <v>P</v>
      </c>
      <c r="CR49" s="124" t="str">
        <f t="shared" si="584"/>
        <v>Y</v>
      </c>
      <c r="CS49" s="122">
        <f t="shared" si="585"/>
        <v>6</v>
      </c>
      <c r="CT49" s="123" t="str">
        <f t="shared" si="586"/>
        <v>B</v>
      </c>
      <c r="CU49" s="124" t="str">
        <f t="shared" si="587"/>
        <v>N</v>
      </c>
      <c r="CV49" s="122">
        <f t="shared" si="588"/>
        <v>-6</v>
      </c>
      <c r="CW49" s="123" t="str">
        <f t="shared" si="589"/>
        <v>B</v>
      </c>
      <c r="CX49" s="124" t="str">
        <f t="shared" si="590"/>
        <v>N</v>
      </c>
      <c r="CY49" s="125">
        <f t="shared" si="591"/>
        <v>6</v>
      </c>
      <c r="CZ49" s="123" t="str">
        <f t="shared" si="592"/>
        <v>B</v>
      </c>
      <c r="DA49" s="124" t="str">
        <f t="shared" si="593"/>
        <v>N</v>
      </c>
      <c r="DB49" s="122">
        <f t="shared" si="594"/>
        <v>2</v>
      </c>
      <c r="DC49" s="123" t="str">
        <f t="shared" si="595"/>
        <v>P</v>
      </c>
      <c r="DD49" s="124" t="str">
        <f t="shared" si="596"/>
        <v>Y</v>
      </c>
      <c r="DE49" s="122">
        <f t="shared" si="597"/>
        <v>10</v>
      </c>
      <c r="DF49" s="123" t="str">
        <f t="shared" si="598"/>
        <v>B</v>
      </c>
      <c r="DG49" s="124" t="str">
        <f t="shared" si="599"/>
        <v>N</v>
      </c>
      <c r="DH49" s="122">
        <f t="shared" si="600"/>
        <v>-10</v>
      </c>
      <c r="DI49" s="123" t="str">
        <f t="shared" si="601"/>
        <v>P</v>
      </c>
      <c r="DJ49" s="124" t="str">
        <f t="shared" si="602"/>
        <v>Y</v>
      </c>
      <c r="DK49" s="122">
        <f t="shared" si="603"/>
        <v>4</v>
      </c>
      <c r="DL49" s="123" t="str">
        <f t="shared" si="604"/>
        <v>B</v>
      </c>
      <c r="DM49" s="124" t="str">
        <f t="shared" si="605"/>
        <v>N</v>
      </c>
      <c r="DN49" s="122">
        <f t="shared" si="606"/>
        <v>-4</v>
      </c>
      <c r="DO49" s="123" t="str">
        <f t="shared" si="607"/>
        <v>P</v>
      </c>
      <c r="DP49" s="124" t="str">
        <f t="shared" si="608"/>
        <v>Y</v>
      </c>
      <c r="DQ49" s="122">
        <f t="shared" si="609"/>
        <v>-6</v>
      </c>
      <c r="DR49" s="123" t="str">
        <f t="shared" si="610"/>
        <v>B</v>
      </c>
      <c r="DS49" s="124" t="str">
        <f t="shared" si="611"/>
        <v>N</v>
      </c>
      <c r="DT49" s="122">
        <f t="shared" si="612"/>
        <v>6</v>
      </c>
      <c r="DU49" s="123" t="str">
        <f t="shared" si="613"/>
        <v>P</v>
      </c>
      <c r="DV49" s="124" t="str">
        <f t="shared" si="614"/>
        <v>Y</v>
      </c>
      <c r="DW49" s="122">
        <f t="shared" si="615"/>
        <v>-7</v>
      </c>
      <c r="DX49" s="123" t="str">
        <f t="shared" si="616"/>
        <v>B</v>
      </c>
      <c r="DY49" s="124" t="str">
        <f t="shared" si="617"/>
        <v>N</v>
      </c>
      <c r="DZ49" s="122">
        <f t="shared" si="618"/>
        <v>7</v>
      </c>
      <c r="EA49" s="110" t="str">
        <f t="shared" si="94"/>
        <v>P</v>
      </c>
      <c r="EB49" s="124" t="str">
        <f t="shared" si="619"/>
        <v>Y</v>
      </c>
      <c r="EC49" s="122">
        <f t="shared" si="620"/>
        <v>-2</v>
      </c>
      <c r="ED49" s="123" t="str">
        <f t="shared" si="621"/>
        <v>P</v>
      </c>
      <c r="EE49" s="124" t="str">
        <f t="shared" si="622"/>
        <v>Y</v>
      </c>
      <c r="EF49" s="122">
        <f t="shared" si="623"/>
        <v>10</v>
      </c>
      <c r="EG49" s="123" t="str">
        <f t="shared" si="624"/>
        <v>B</v>
      </c>
      <c r="EH49" s="124" t="str">
        <f t="shared" si="625"/>
        <v>N</v>
      </c>
      <c r="EI49" s="122">
        <f t="shared" si="626"/>
        <v>-2</v>
      </c>
      <c r="EJ49" s="121" t="str">
        <f t="shared" si="627"/>
        <v>P</v>
      </c>
      <c r="EK49" s="124" t="str">
        <f t="shared" si="628"/>
        <v>Y</v>
      </c>
      <c r="EL49" s="122">
        <f t="shared" si="629"/>
        <v>2</v>
      </c>
      <c r="EM49" s="123" t="str">
        <f t="shared" si="630"/>
        <v>B</v>
      </c>
      <c r="EN49" s="124" t="str">
        <f t="shared" si="631"/>
        <v>N</v>
      </c>
      <c r="EO49" s="122">
        <f t="shared" si="632"/>
        <v>-2</v>
      </c>
      <c r="EP49" s="123" t="str">
        <f t="shared" si="882"/>
        <v>P</v>
      </c>
      <c r="EQ49" s="124" t="str">
        <f t="shared" si="633"/>
        <v>Y</v>
      </c>
      <c r="ER49" s="122">
        <f t="shared" si="634"/>
        <v>-6</v>
      </c>
      <c r="ES49" s="123" t="str">
        <f t="shared" si="635"/>
        <v>P</v>
      </c>
      <c r="ET49" s="124" t="str">
        <f t="shared" si="636"/>
        <v>Y</v>
      </c>
      <c r="EU49" s="122">
        <f t="shared" si="637"/>
        <v>6</v>
      </c>
      <c r="EV49" s="123" t="str">
        <f t="shared" si="638"/>
        <v>B</v>
      </c>
      <c r="EW49" s="124" t="str">
        <f t="shared" si="639"/>
        <v>N</v>
      </c>
      <c r="EX49" s="122">
        <f t="shared" si="640"/>
        <v>-6</v>
      </c>
      <c r="EY49" s="123" t="str">
        <f t="shared" si="641"/>
        <v>B</v>
      </c>
      <c r="EZ49" s="124" t="str">
        <f t="shared" si="642"/>
        <v>N</v>
      </c>
      <c r="FA49" s="125">
        <f t="shared" si="643"/>
        <v>6</v>
      </c>
      <c r="FB49" s="123" t="str">
        <f t="shared" si="644"/>
        <v>B</v>
      </c>
      <c r="FC49" s="124" t="str">
        <f t="shared" si="645"/>
        <v>N</v>
      </c>
      <c r="FD49" s="122">
        <f t="shared" si="646"/>
        <v>-2</v>
      </c>
      <c r="FE49" s="123" t="str">
        <f t="shared" si="647"/>
        <v>P</v>
      </c>
      <c r="FF49" s="124" t="str">
        <f t="shared" si="648"/>
        <v>Y</v>
      </c>
      <c r="FG49" s="122">
        <f t="shared" si="649"/>
        <v>10</v>
      </c>
      <c r="FH49" s="123" t="str">
        <f t="shared" si="650"/>
        <v>B</v>
      </c>
      <c r="FI49" s="124" t="str">
        <f t="shared" si="651"/>
        <v>N</v>
      </c>
      <c r="FJ49" s="122">
        <f t="shared" si="652"/>
        <v>-10</v>
      </c>
      <c r="FK49" s="123" t="str">
        <f t="shared" si="653"/>
        <v>P</v>
      </c>
      <c r="FL49" s="124" t="str">
        <f t="shared" si="654"/>
        <v>Y</v>
      </c>
      <c r="FM49" s="122">
        <f t="shared" si="655"/>
        <v>4</v>
      </c>
      <c r="FN49" s="123" t="str">
        <f t="shared" si="656"/>
        <v>B</v>
      </c>
      <c r="FO49" s="124" t="str">
        <f t="shared" si="657"/>
        <v>N</v>
      </c>
      <c r="FP49" s="122">
        <f t="shared" si="658"/>
        <v>-4</v>
      </c>
      <c r="FQ49" s="123" t="str">
        <f t="shared" si="659"/>
        <v>P</v>
      </c>
      <c r="FR49" s="124" t="str">
        <f t="shared" si="660"/>
        <v>Y</v>
      </c>
      <c r="FS49" s="122">
        <f t="shared" si="661"/>
        <v>-6</v>
      </c>
      <c r="FT49" s="123" t="str">
        <f t="shared" si="662"/>
        <v>B</v>
      </c>
      <c r="FU49" s="124" t="str">
        <f t="shared" si="663"/>
        <v>N</v>
      </c>
      <c r="FV49" s="122">
        <f t="shared" si="664"/>
        <v>6</v>
      </c>
      <c r="FW49" s="123" t="str">
        <f t="shared" si="665"/>
        <v>P</v>
      </c>
      <c r="FX49" s="124" t="str">
        <f t="shared" si="666"/>
        <v>Y</v>
      </c>
      <c r="FY49" s="122">
        <f t="shared" si="667"/>
        <v>-7</v>
      </c>
      <c r="FZ49" s="123" t="str">
        <f t="shared" si="668"/>
        <v>B</v>
      </c>
      <c r="GA49" s="124" t="str">
        <f t="shared" si="669"/>
        <v>N</v>
      </c>
      <c r="GB49" s="122">
        <f t="shared" si="670"/>
        <v>7</v>
      </c>
      <c r="GC49" s="123" t="str">
        <f t="shared" si="671"/>
        <v>P</v>
      </c>
      <c r="GD49" s="124" t="str">
        <f t="shared" si="672"/>
        <v>Y</v>
      </c>
      <c r="GE49" s="122">
        <f t="shared" si="673"/>
        <v>2</v>
      </c>
      <c r="GF49" s="123" t="str">
        <f t="shared" si="674"/>
        <v>P</v>
      </c>
      <c r="GG49" s="124" t="str">
        <f t="shared" si="675"/>
        <v>Y</v>
      </c>
      <c r="GH49" s="122">
        <f t="shared" si="676"/>
        <v>10</v>
      </c>
      <c r="GI49" s="123" t="str">
        <f t="shared" si="677"/>
        <v>B</v>
      </c>
      <c r="GJ49" s="124" t="str">
        <f t="shared" si="678"/>
        <v>N</v>
      </c>
      <c r="GK49" s="122">
        <f t="shared" si="679"/>
        <v>-2</v>
      </c>
      <c r="GL49" s="123" t="str">
        <f t="shared" si="883"/>
        <v>P</v>
      </c>
      <c r="GM49" s="124" t="str">
        <f t="shared" si="680"/>
        <v>Y</v>
      </c>
      <c r="GN49" s="122">
        <f t="shared" si="681"/>
        <v>-6</v>
      </c>
      <c r="GO49" s="123" t="str">
        <f t="shared" si="682"/>
        <v>P</v>
      </c>
      <c r="GP49" s="124" t="str">
        <f t="shared" si="683"/>
        <v>Y</v>
      </c>
      <c r="GQ49" s="122">
        <f t="shared" si="684"/>
        <v>6</v>
      </c>
      <c r="GR49" s="123" t="str">
        <f t="shared" si="685"/>
        <v>B</v>
      </c>
      <c r="GS49" s="124" t="str">
        <f t="shared" si="686"/>
        <v>N</v>
      </c>
      <c r="GT49" s="122">
        <f t="shared" si="687"/>
        <v>-6</v>
      </c>
      <c r="GU49" s="123" t="str">
        <f t="shared" si="688"/>
        <v>B</v>
      </c>
      <c r="GV49" s="124" t="str">
        <f t="shared" si="689"/>
        <v>N</v>
      </c>
      <c r="GW49" s="125">
        <f t="shared" si="690"/>
        <v>6</v>
      </c>
      <c r="GX49" s="123" t="str">
        <f t="shared" si="691"/>
        <v>B</v>
      </c>
      <c r="GY49" s="124" t="str">
        <f t="shared" si="692"/>
        <v>N</v>
      </c>
      <c r="GZ49" s="122">
        <f t="shared" si="693"/>
        <v>-2</v>
      </c>
      <c r="HA49" s="123" t="str">
        <f t="shared" si="694"/>
        <v>P</v>
      </c>
      <c r="HB49" s="124" t="str">
        <f t="shared" si="695"/>
        <v>Y</v>
      </c>
      <c r="HC49" s="122">
        <f t="shared" si="696"/>
        <v>10</v>
      </c>
      <c r="HD49" s="123" t="str">
        <f t="shared" si="697"/>
        <v>B</v>
      </c>
      <c r="HE49" s="124" t="str">
        <f t="shared" si="698"/>
        <v>N</v>
      </c>
      <c r="HF49" s="122">
        <f t="shared" si="699"/>
        <v>-10</v>
      </c>
      <c r="HG49" s="123" t="str">
        <f t="shared" si="700"/>
        <v>P</v>
      </c>
      <c r="HH49" s="124" t="str">
        <f t="shared" si="701"/>
        <v>Y</v>
      </c>
      <c r="HI49" s="122">
        <f t="shared" si="702"/>
        <v>4</v>
      </c>
      <c r="HJ49" s="123" t="str">
        <f t="shared" si="703"/>
        <v>B</v>
      </c>
      <c r="HK49" s="124" t="str">
        <f t="shared" si="704"/>
        <v>N</v>
      </c>
      <c r="HL49" s="122">
        <f t="shared" si="705"/>
        <v>-4</v>
      </c>
      <c r="HM49" s="123" t="str">
        <f t="shared" si="706"/>
        <v>P</v>
      </c>
      <c r="HN49" s="124" t="str">
        <f t="shared" si="707"/>
        <v>Y</v>
      </c>
      <c r="HO49" s="122">
        <f t="shared" si="708"/>
        <v>-6</v>
      </c>
      <c r="HP49" s="123" t="str">
        <f t="shared" si="709"/>
        <v>B</v>
      </c>
      <c r="HQ49" s="124" t="str">
        <f t="shared" si="710"/>
        <v>N</v>
      </c>
      <c r="HR49" s="122">
        <f t="shared" si="711"/>
        <v>6</v>
      </c>
      <c r="HS49" s="123" t="str">
        <f t="shared" si="712"/>
        <v>P</v>
      </c>
      <c r="HT49" s="124" t="str">
        <f t="shared" si="713"/>
        <v>Y</v>
      </c>
      <c r="HU49" s="122">
        <f t="shared" si="714"/>
        <v>-7</v>
      </c>
      <c r="HV49" s="123" t="str">
        <f t="shared" si="715"/>
        <v>B</v>
      </c>
      <c r="HW49" s="124" t="str">
        <f t="shared" si="716"/>
        <v>N</v>
      </c>
      <c r="HX49" s="122">
        <f t="shared" si="717"/>
        <v>7</v>
      </c>
      <c r="HY49" s="123" t="str">
        <f t="shared" si="718"/>
        <v>P</v>
      </c>
      <c r="HZ49" s="124" t="str">
        <f t="shared" si="719"/>
        <v>Y</v>
      </c>
      <c r="IA49" s="122">
        <f t="shared" si="720"/>
        <v>2</v>
      </c>
      <c r="IB49" s="123" t="str">
        <f t="shared" si="721"/>
        <v>P</v>
      </c>
      <c r="IC49" s="124" t="str">
        <f t="shared" si="722"/>
        <v>Y</v>
      </c>
      <c r="ID49" s="122">
        <f t="shared" si="723"/>
        <v>10</v>
      </c>
      <c r="IE49" s="123" t="str">
        <f t="shared" si="724"/>
        <v>B</v>
      </c>
      <c r="IF49" s="124" t="str">
        <f t="shared" si="725"/>
        <v>N</v>
      </c>
      <c r="IG49" s="122">
        <f t="shared" si="726"/>
        <v>-10</v>
      </c>
      <c r="IH49" s="123" t="str">
        <f t="shared" si="727"/>
        <v>B</v>
      </c>
      <c r="II49" s="124" t="str">
        <f t="shared" si="728"/>
        <v>N</v>
      </c>
      <c r="IJ49" s="122">
        <f t="shared" si="729"/>
        <v>-2</v>
      </c>
      <c r="IK49" s="123" t="str">
        <f t="shared" si="730"/>
        <v>B</v>
      </c>
      <c r="IL49" s="124" t="str">
        <f t="shared" si="731"/>
        <v>N</v>
      </c>
      <c r="IM49" s="122">
        <f t="shared" si="732"/>
        <v>-2</v>
      </c>
      <c r="IN49" s="123" t="str">
        <f t="shared" si="884"/>
        <v>P</v>
      </c>
      <c r="IO49" s="124" t="str">
        <f t="shared" si="733"/>
        <v>Y</v>
      </c>
      <c r="IP49" s="122">
        <f t="shared" si="734"/>
        <v>-6</v>
      </c>
      <c r="IQ49" s="123" t="str">
        <f t="shared" si="735"/>
        <v>P</v>
      </c>
      <c r="IR49" s="124" t="str">
        <f t="shared" si="736"/>
        <v>Y</v>
      </c>
      <c r="IS49" s="122">
        <f t="shared" si="737"/>
        <v>6</v>
      </c>
      <c r="IT49" s="123" t="str">
        <f t="shared" si="738"/>
        <v>B</v>
      </c>
      <c r="IU49" s="124" t="str">
        <f t="shared" si="739"/>
        <v>N</v>
      </c>
      <c r="IV49" s="122">
        <f t="shared" si="740"/>
        <v>-6</v>
      </c>
      <c r="IW49" s="123" t="str">
        <f t="shared" si="741"/>
        <v>B</v>
      </c>
      <c r="IX49" s="124" t="str">
        <f t="shared" si="742"/>
        <v>N</v>
      </c>
      <c r="IY49" s="122">
        <f t="shared" si="743"/>
        <v>6</v>
      </c>
      <c r="IZ49" s="123" t="str">
        <f t="shared" si="744"/>
        <v>B</v>
      </c>
      <c r="JA49" s="124" t="str">
        <f t="shared" si="745"/>
        <v>N</v>
      </c>
      <c r="JB49" s="122">
        <f t="shared" si="746"/>
        <v>-2</v>
      </c>
      <c r="JC49" s="123" t="str">
        <f t="shared" si="747"/>
        <v>P</v>
      </c>
      <c r="JD49" s="124" t="str">
        <f t="shared" si="748"/>
        <v>Y</v>
      </c>
      <c r="JE49" s="122">
        <f t="shared" si="749"/>
        <v>10</v>
      </c>
      <c r="JF49" s="123" t="str">
        <f t="shared" si="750"/>
        <v>B</v>
      </c>
      <c r="JG49" s="124" t="str">
        <f t="shared" si="751"/>
        <v>N</v>
      </c>
      <c r="JH49" s="122">
        <f t="shared" si="752"/>
        <v>-10</v>
      </c>
      <c r="JI49" s="123" t="str">
        <f t="shared" si="753"/>
        <v>P</v>
      </c>
      <c r="JJ49" s="124" t="str">
        <f t="shared" si="754"/>
        <v>Y</v>
      </c>
      <c r="JK49" s="122">
        <f t="shared" si="755"/>
        <v>4</v>
      </c>
      <c r="JL49" s="123" t="str">
        <f t="shared" si="756"/>
        <v>B</v>
      </c>
      <c r="JM49" s="124" t="str">
        <f t="shared" si="757"/>
        <v>N</v>
      </c>
      <c r="JN49" s="122">
        <f t="shared" si="758"/>
        <v>-4</v>
      </c>
      <c r="JO49" s="123" t="str">
        <f t="shared" si="759"/>
        <v>P</v>
      </c>
      <c r="JP49" s="124" t="str">
        <f t="shared" si="760"/>
        <v>Y</v>
      </c>
      <c r="JQ49" s="122">
        <f t="shared" si="761"/>
        <v>-6</v>
      </c>
      <c r="JR49" s="123" t="str">
        <f t="shared" si="762"/>
        <v>B</v>
      </c>
      <c r="JS49" s="124" t="str">
        <f t="shared" si="763"/>
        <v>N</v>
      </c>
      <c r="JT49" s="122">
        <f t="shared" si="764"/>
        <v>6</v>
      </c>
      <c r="JU49" s="123" t="str">
        <f t="shared" si="765"/>
        <v>P</v>
      </c>
      <c r="JV49" s="124" t="str">
        <f t="shared" si="766"/>
        <v>Y</v>
      </c>
      <c r="JW49" s="122">
        <f t="shared" si="767"/>
        <v>-7</v>
      </c>
      <c r="JX49" s="123" t="str">
        <f t="shared" si="768"/>
        <v>B</v>
      </c>
      <c r="JY49" s="124" t="str">
        <f t="shared" si="769"/>
        <v>N</v>
      </c>
      <c r="JZ49" s="122">
        <f t="shared" si="770"/>
        <v>7</v>
      </c>
      <c r="KA49" s="123" t="str">
        <f t="shared" si="771"/>
        <v>P</v>
      </c>
      <c r="KB49" s="124" t="str">
        <f t="shared" si="772"/>
        <v>Y</v>
      </c>
      <c r="KC49" s="122">
        <f t="shared" si="773"/>
        <v>2</v>
      </c>
      <c r="KD49" s="123" t="str">
        <f t="shared" si="376"/>
        <v>P</v>
      </c>
      <c r="KE49" s="124" t="str">
        <f t="shared" si="774"/>
        <v>Y</v>
      </c>
      <c r="KF49" s="122">
        <f t="shared" si="775"/>
        <v>10</v>
      </c>
      <c r="KG49" s="123" t="str">
        <f t="shared" si="776"/>
        <v>B</v>
      </c>
      <c r="KH49" s="124" t="str">
        <f t="shared" si="777"/>
        <v>N</v>
      </c>
      <c r="KI49" s="122">
        <f t="shared" si="778"/>
        <v>-2</v>
      </c>
      <c r="KJ49" s="123" t="s">
        <v>6</v>
      </c>
      <c r="KK49" s="124" t="str">
        <f t="shared" si="779"/>
        <v>N</v>
      </c>
      <c r="KL49" s="122">
        <f t="shared" si="780"/>
        <v>-2</v>
      </c>
      <c r="KM49" s="123" t="str">
        <f t="shared" si="781"/>
        <v>B</v>
      </c>
      <c r="KN49" s="124" t="str">
        <f t="shared" si="782"/>
        <v>N</v>
      </c>
      <c r="KO49" s="122">
        <f t="shared" si="783"/>
        <v>-2</v>
      </c>
      <c r="KP49" s="123" t="str">
        <f t="shared" si="885"/>
        <v>P</v>
      </c>
      <c r="KQ49" s="124" t="str">
        <f t="shared" si="784"/>
        <v>Y</v>
      </c>
      <c r="KR49" s="122">
        <f t="shared" si="785"/>
        <v>-6</v>
      </c>
      <c r="KS49" s="123" t="str">
        <f t="shared" si="786"/>
        <v>P</v>
      </c>
      <c r="KT49" s="124" t="str">
        <f t="shared" si="787"/>
        <v>Y</v>
      </c>
      <c r="KU49" s="122">
        <f t="shared" si="788"/>
        <v>6</v>
      </c>
      <c r="KV49" s="123" t="str">
        <f t="shared" si="789"/>
        <v>B</v>
      </c>
      <c r="KW49" s="124" t="str">
        <f t="shared" si="790"/>
        <v>N</v>
      </c>
      <c r="KX49" s="122">
        <f t="shared" si="791"/>
        <v>-6</v>
      </c>
      <c r="KY49" s="123" t="str">
        <f t="shared" si="792"/>
        <v>B</v>
      </c>
      <c r="KZ49" s="124" t="str">
        <f t="shared" si="793"/>
        <v>N</v>
      </c>
      <c r="LA49" s="122">
        <f t="shared" si="794"/>
        <v>6</v>
      </c>
      <c r="LB49" s="123" t="str">
        <f t="shared" si="795"/>
        <v>B</v>
      </c>
      <c r="LC49" s="124" t="str">
        <f t="shared" si="796"/>
        <v>N</v>
      </c>
      <c r="LD49" s="122">
        <f t="shared" si="797"/>
        <v>-2</v>
      </c>
      <c r="LE49" s="123" t="str">
        <f t="shared" si="798"/>
        <v>B</v>
      </c>
      <c r="LF49" s="124" t="str">
        <f t="shared" si="799"/>
        <v>N</v>
      </c>
      <c r="LG49" s="122">
        <f t="shared" si="800"/>
        <v>-10</v>
      </c>
      <c r="LH49" s="123" t="str">
        <f t="shared" si="801"/>
        <v>B</v>
      </c>
      <c r="LI49" s="124" t="str">
        <f t="shared" si="802"/>
        <v>N</v>
      </c>
      <c r="LJ49" s="122">
        <f t="shared" si="803"/>
        <v>-10</v>
      </c>
      <c r="LK49" s="123" t="str">
        <f t="shared" si="279"/>
        <v>P</v>
      </c>
      <c r="LL49" s="124" t="str">
        <f t="shared" si="804"/>
        <v>Y</v>
      </c>
      <c r="LM49" s="122">
        <f t="shared" si="805"/>
        <v>2</v>
      </c>
      <c r="LN49" s="123" t="str">
        <f t="shared" si="806"/>
        <v>B</v>
      </c>
      <c r="LO49" s="124" t="str">
        <f t="shared" si="807"/>
        <v>N</v>
      </c>
      <c r="LP49" s="122">
        <f t="shared" si="808"/>
        <v>-4</v>
      </c>
      <c r="LQ49" s="123" t="str">
        <f t="shared" si="809"/>
        <v>B</v>
      </c>
      <c r="LR49" s="124" t="str">
        <f t="shared" si="810"/>
        <v>N</v>
      </c>
      <c r="LS49" s="122">
        <f t="shared" si="811"/>
        <v>-10</v>
      </c>
      <c r="LT49" s="123" t="str">
        <f t="shared" si="812"/>
        <v>B</v>
      </c>
      <c r="LU49" s="124" t="str">
        <f t="shared" si="813"/>
        <v>N</v>
      </c>
      <c r="LV49" s="122">
        <f t="shared" si="814"/>
        <v>6</v>
      </c>
      <c r="LW49" s="123" t="str">
        <f t="shared" si="815"/>
        <v>B</v>
      </c>
      <c r="LX49" s="124" t="str">
        <f t="shared" si="816"/>
        <v>N</v>
      </c>
      <c r="LY49" s="122">
        <f t="shared" si="817"/>
        <v>7</v>
      </c>
      <c r="LZ49" s="123" t="str">
        <f t="shared" si="818"/>
        <v>B</v>
      </c>
      <c r="MA49" s="124" t="str">
        <f t="shared" si="819"/>
        <v>N</v>
      </c>
      <c r="MB49" s="122">
        <f t="shared" si="820"/>
        <v>7</v>
      </c>
      <c r="MC49" s="123" t="str">
        <f t="shared" si="821"/>
        <v>P</v>
      </c>
      <c r="MD49" s="124" t="str">
        <f t="shared" si="822"/>
        <v>Y</v>
      </c>
      <c r="ME49" s="122">
        <f t="shared" si="823"/>
        <v>2</v>
      </c>
      <c r="MF49" s="123" t="str">
        <f t="shared" si="824"/>
        <v>P</v>
      </c>
      <c r="MG49" s="124" t="str">
        <f t="shared" si="825"/>
        <v>Y</v>
      </c>
      <c r="MH49" s="122">
        <f t="shared" si="826"/>
        <v>10</v>
      </c>
      <c r="MI49" s="123" t="str">
        <f t="shared" si="827"/>
        <v>B</v>
      </c>
      <c r="MJ49" s="124" t="str">
        <f t="shared" si="828"/>
        <v>N</v>
      </c>
      <c r="MK49" s="122">
        <f t="shared" si="829"/>
        <v>-2</v>
      </c>
      <c r="ML49" s="123" t="str">
        <f t="shared" si="830"/>
        <v>P</v>
      </c>
      <c r="MM49" s="124" t="str">
        <f t="shared" si="831"/>
        <v>Y</v>
      </c>
      <c r="MN49" s="122">
        <f t="shared" si="832"/>
        <v>10</v>
      </c>
      <c r="MO49" s="123" t="str">
        <f t="shared" si="833"/>
        <v>B</v>
      </c>
      <c r="MP49" s="124" t="str">
        <f t="shared" si="834"/>
        <v>N</v>
      </c>
      <c r="MQ49" s="122">
        <f t="shared" si="835"/>
        <v>-2</v>
      </c>
      <c r="MR49" s="123" t="str">
        <f t="shared" si="886"/>
        <v>P</v>
      </c>
      <c r="MS49" s="124" t="str">
        <f t="shared" si="836"/>
        <v>Y</v>
      </c>
      <c r="MT49" s="122">
        <f t="shared" si="837"/>
        <v>-6</v>
      </c>
      <c r="MU49" s="123" t="str">
        <f t="shared" si="838"/>
        <v>P</v>
      </c>
      <c r="MV49" s="124" t="str">
        <f t="shared" si="839"/>
        <v>Y</v>
      </c>
      <c r="MW49" s="122">
        <f t="shared" si="840"/>
        <v>6</v>
      </c>
      <c r="MX49" s="123" t="str">
        <f t="shared" si="841"/>
        <v>B</v>
      </c>
      <c r="MY49" s="124" t="str">
        <f t="shared" si="842"/>
        <v>N</v>
      </c>
      <c r="MZ49" s="122">
        <f t="shared" si="843"/>
        <v>-6</v>
      </c>
      <c r="NA49" s="123" t="str">
        <f t="shared" si="844"/>
        <v>B</v>
      </c>
      <c r="NB49" s="124" t="str">
        <f t="shared" si="845"/>
        <v>N</v>
      </c>
      <c r="NC49" s="122">
        <f t="shared" si="846"/>
        <v>6</v>
      </c>
      <c r="ND49" s="123" t="str">
        <f t="shared" si="847"/>
        <v>B</v>
      </c>
      <c r="NE49" s="124" t="str">
        <f t="shared" si="848"/>
        <v>N</v>
      </c>
      <c r="NF49" s="122">
        <f t="shared" si="849"/>
        <v>-2</v>
      </c>
      <c r="NG49" s="123" t="str">
        <f t="shared" si="850"/>
        <v>P</v>
      </c>
      <c r="NH49" s="124" t="str">
        <f t="shared" si="851"/>
        <v>Y</v>
      </c>
      <c r="NI49" s="122">
        <f t="shared" si="852"/>
        <v>10</v>
      </c>
      <c r="NJ49" s="123" t="str">
        <f t="shared" si="853"/>
        <v>B</v>
      </c>
      <c r="NK49" s="124" t="str">
        <f t="shared" si="854"/>
        <v>N</v>
      </c>
      <c r="NL49" s="122">
        <f t="shared" si="855"/>
        <v>-4</v>
      </c>
      <c r="NM49" s="123" t="str">
        <f t="shared" si="856"/>
        <v>P</v>
      </c>
      <c r="NN49" s="124" t="str">
        <f t="shared" si="857"/>
        <v>Y</v>
      </c>
      <c r="NO49" s="122">
        <f t="shared" si="379"/>
        <v>-6</v>
      </c>
      <c r="NP49" s="130">
        <f t="shared" si="380"/>
        <v>10</v>
      </c>
      <c r="NQ49" s="131">
        <f t="shared" si="381"/>
        <v>1</v>
      </c>
      <c r="NR49" s="132" t="str">
        <f t="shared" si="382"/>
        <v/>
      </c>
      <c r="NS49" s="331">
        <f t="shared" si="383"/>
        <v>0</v>
      </c>
      <c r="NT49" s="325">
        <f t="shared" si="384"/>
        <v>0</v>
      </c>
      <c r="NU49" s="325">
        <f t="shared" si="385"/>
        <v>10</v>
      </c>
      <c r="NV49" s="325">
        <f t="shared" si="386"/>
        <v>-10</v>
      </c>
      <c r="NW49" s="325">
        <f t="shared" si="387"/>
        <v>-6</v>
      </c>
      <c r="NX49" s="325">
        <f t="shared" si="388"/>
        <v>6</v>
      </c>
      <c r="NY49" s="325">
        <f t="shared" si="389"/>
        <v>-6</v>
      </c>
      <c r="NZ49" s="325">
        <f t="shared" si="390"/>
        <v>6</v>
      </c>
      <c r="OA49" s="325">
        <f t="shared" si="391"/>
        <v>2</v>
      </c>
      <c r="OB49" s="325" t="str">
        <f t="shared" si="392"/>
        <v>000000</v>
      </c>
      <c r="OC49" s="325">
        <f t="shared" si="393"/>
        <v>-10</v>
      </c>
      <c r="OD49" s="325">
        <f t="shared" si="394"/>
        <v>4</v>
      </c>
      <c r="OE49" s="325">
        <f t="shared" si="395"/>
        <v>-4</v>
      </c>
      <c r="OF49" s="325">
        <f t="shared" si="396"/>
        <v>-6</v>
      </c>
      <c r="OG49" s="325">
        <f t="shared" si="397"/>
        <v>6</v>
      </c>
      <c r="OH49" s="325">
        <f t="shared" si="398"/>
        <v>-7</v>
      </c>
      <c r="OI49" s="325">
        <f t="shared" si="399"/>
        <v>7</v>
      </c>
      <c r="OJ49" s="325">
        <f t="shared" si="400"/>
        <v>-2</v>
      </c>
      <c r="OK49" s="326">
        <f t="shared" si="401"/>
        <v>10</v>
      </c>
      <c r="OL49" s="326">
        <f t="shared" si="402"/>
        <v>-2</v>
      </c>
      <c r="OM49" s="326">
        <f t="shared" si="403"/>
        <v>2</v>
      </c>
      <c r="ON49" s="326">
        <f t="shared" si="404"/>
        <v>-2</v>
      </c>
      <c r="OO49" s="326">
        <f t="shared" si="405"/>
        <v>-6</v>
      </c>
      <c r="OP49" s="326">
        <f t="shared" si="406"/>
        <v>6</v>
      </c>
      <c r="OQ49" s="326">
        <f t="shared" si="407"/>
        <v>-6</v>
      </c>
      <c r="OR49" s="326">
        <f t="shared" si="408"/>
        <v>6</v>
      </c>
      <c r="OS49" s="326">
        <f t="shared" si="409"/>
        <v>-2</v>
      </c>
      <c r="OT49" s="326">
        <f t="shared" si="410"/>
        <v>10</v>
      </c>
      <c r="OU49" s="326">
        <f t="shared" si="411"/>
        <v>-10</v>
      </c>
      <c r="OV49" s="326">
        <f t="shared" si="412"/>
        <v>4</v>
      </c>
      <c r="OW49" s="326">
        <f t="shared" si="413"/>
        <v>-4</v>
      </c>
      <c r="OX49" s="326">
        <f t="shared" si="414"/>
        <v>-6</v>
      </c>
      <c r="OY49" s="326">
        <f t="shared" si="415"/>
        <v>6</v>
      </c>
      <c r="OZ49" s="326">
        <f t="shared" si="416"/>
        <v>-7</v>
      </c>
      <c r="PA49" s="326">
        <f t="shared" si="417"/>
        <v>7</v>
      </c>
      <c r="PB49" s="326">
        <f t="shared" si="418"/>
        <v>2</v>
      </c>
      <c r="PC49" s="325">
        <f t="shared" si="419"/>
        <v>10</v>
      </c>
      <c r="PD49" s="325">
        <f t="shared" si="420"/>
        <v>-2</v>
      </c>
      <c r="PE49" s="325">
        <f t="shared" si="421"/>
        <v>-6</v>
      </c>
      <c r="PF49" s="325">
        <f t="shared" si="422"/>
        <v>6</v>
      </c>
      <c r="PG49" s="325">
        <f t="shared" si="423"/>
        <v>-6</v>
      </c>
      <c r="PH49" s="325">
        <f t="shared" si="424"/>
        <v>6</v>
      </c>
      <c r="PI49" s="325">
        <f t="shared" si="425"/>
        <v>-2</v>
      </c>
      <c r="PJ49" s="325">
        <f t="shared" si="426"/>
        <v>10</v>
      </c>
      <c r="PK49" s="325">
        <f t="shared" si="427"/>
        <v>-10</v>
      </c>
      <c r="PL49" s="325">
        <f t="shared" si="428"/>
        <v>4</v>
      </c>
      <c r="PM49" s="325">
        <f t="shared" si="429"/>
        <v>-4</v>
      </c>
      <c r="PN49" s="325">
        <f t="shared" si="430"/>
        <v>-6</v>
      </c>
      <c r="PO49" s="325">
        <f t="shared" si="431"/>
        <v>6</v>
      </c>
      <c r="PP49" s="325">
        <f t="shared" si="432"/>
        <v>-7</v>
      </c>
      <c r="PQ49" s="325">
        <f t="shared" si="433"/>
        <v>7</v>
      </c>
      <c r="PR49" s="325">
        <f t="shared" si="434"/>
        <v>2</v>
      </c>
      <c r="PS49" s="325">
        <f t="shared" si="435"/>
        <v>10</v>
      </c>
      <c r="PT49" s="325">
        <f t="shared" si="436"/>
        <v>-10</v>
      </c>
      <c r="PU49" s="326">
        <f t="shared" si="437"/>
        <v>-2</v>
      </c>
      <c r="PV49" s="326">
        <f t="shared" si="438"/>
        <v>-2</v>
      </c>
      <c r="PW49" s="326">
        <f t="shared" si="439"/>
        <v>-6</v>
      </c>
      <c r="PX49" s="326">
        <f t="shared" si="440"/>
        <v>6</v>
      </c>
      <c r="PY49" s="326">
        <f t="shared" si="441"/>
        <v>-6</v>
      </c>
      <c r="PZ49" s="326">
        <f t="shared" si="442"/>
        <v>6</v>
      </c>
      <c r="QA49" s="326">
        <f t="shared" si="443"/>
        <v>-2</v>
      </c>
      <c r="QB49" s="326">
        <f t="shared" si="444"/>
        <v>10</v>
      </c>
      <c r="QC49" s="326">
        <f t="shared" si="445"/>
        <v>-10</v>
      </c>
      <c r="QD49" s="326">
        <f t="shared" si="446"/>
        <v>4</v>
      </c>
      <c r="QE49" s="326">
        <f t="shared" si="447"/>
        <v>-4</v>
      </c>
      <c r="QF49" s="326">
        <f t="shared" si="448"/>
        <v>-6</v>
      </c>
      <c r="QG49" s="326">
        <f t="shared" si="449"/>
        <v>6</v>
      </c>
      <c r="QH49" s="326">
        <f t="shared" si="450"/>
        <v>-7</v>
      </c>
      <c r="QI49" s="326">
        <f t="shared" si="451"/>
        <v>7</v>
      </c>
      <c r="QJ49" s="326">
        <f t="shared" si="452"/>
        <v>2</v>
      </c>
      <c r="QK49" s="326">
        <f t="shared" si="453"/>
        <v>10</v>
      </c>
      <c r="QL49" s="326">
        <f t="shared" si="454"/>
        <v>-2</v>
      </c>
      <c r="QM49" s="325">
        <f t="shared" si="455"/>
        <v>-2</v>
      </c>
      <c r="QN49" s="325">
        <f t="shared" si="456"/>
        <v>-2</v>
      </c>
      <c r="QO49" s="325">
        <f t="shared" si="457"/>
        <v>-6</v>
      </c>
      <c r="QP49" s="325">
        <f t="shared" si="458"/>
        <v>6</v>
      </c>
      <c r="QQ49" s="325">
        <f t="shared" si="459"/>
        <v>-6</v>
      </c>
      <c r="QR49" s="325">
        <f t="shared" si="460"/>
        <v>6</v>
      </c>
      <c r="QS49" s="325">
        <f t="shared" si="461"/>
        <v>-2</v>
      </c>
      <c r="QT49" s="325">
        <f t="shared" si="462"/>
        <v>-10</v>
      </c>
      <c r="QU49" s="325">
        <f t="shared" si="463"/>
        <v>-10</v>
      </c>
      <c r="QV49" s="325">
        <f t="shared" si="464"/>
        <v>2</v>
      </c>
      <c r="QW49" s="325">
        <f t="shared" si="465"/>
        <v>-4</v>
      </c>
      <c r="QX49" s="325">
        <f t="shared" si="466"/>
        <v>0</v>
      </c>
      <c r="QY49" s="325">
        <f t="shared" si="467"/>
        <v>6</v>
      </c>
      <c r="QZ49" s="325">
        <f t="shared" si="468"/>
        <v>7</v>
      </c>
      <c r="RA49" s="325">
        <f t="shared" si="469"/>
        <v>7</v>
      </c>
      <c r="RB49" s="325">
        <f t="shared" si="470"/>
        <v>2</v>
      </c>
      <c r="RC49" s="325">
        <f t="shared" si="471"/>
        <v>10</v>
      </c>
      <c r="RD49" s="325">
        <f t="shared" si="472"/>
        <v>-2</v>
      </c>
      <c r="RE49" s="326">
        <f t="shared" si="473"/>
        <v>10</v>
      </c>
      <c r="RF49" s="326">
        <f t="shared" si="474"/>
        <v>-2</v>
      </c>
      <c r="RG49" s="326">
        <f t="shared" si="475"/>
        <v>-6</v>
      </c>
      <c r="RH49" s="326">
        <f t="shared" si="476"/>
        <v>6</v>
      </c>
      <c r="RI49" s="326">
        <f t="shared" si="477"/>
        <v>-6</v>
      </c>
      <c r="RJ49" s="326">
        <f t="shared" si="478"/>
        <v>6</v>
      </c>
      <c r="RK49" s="326">
        <f t="shared" si="479"/>
        <v>-2</v>
      </c>
      <c r="RL49" s="326">
        <f t="shared" si="480"/>
        <v>10</v>
      </c>
      <c r="RM49" s="326">
        <f t="shared" si="481"/>
        <v>-4</v>
      </c>
      <c r="RN49" s="332">
        <f t="shared" si="482"/>
        <v>-6</v>
      </c>
      <c r="RO49" s="108">
        <v>49</v>
      </c>
      <c r="RP49" s="112">
        <f t="shared" si="528"/>
        <v>44</v>
      </c>
      <c r="RQ49" s="110" t="str" cm="1">
        <f t="array" ref="RQ49">IFERROR(INDEX($NS$4:$RN$4,_xlfn.AGGREGATE(15,6,COLUMN($NS$4:$RN$4)-COLUMN($NR$1)/($NS49:$RN49=LARGE($NS49:$RN49,1)),COLUMNS($RN$4:$RN$4))),"")</f>
        <v>CH</v>
      </c>
      <c r="RR49" s="110" t="str" cm="1">
        <f t="array" ref="RR49">IFERROR(INDEX($NS$4:$RN$4,_xlfn.AGGREGATE(15,6,COLUMN($NS$4:$RN$4)-COLUMN($NR$1)/($NS49:$RN49=LARGE($NS49:$RN49,2)),COLUMNS($RN$4:$RO$4))),"")</f>
        <v>ED</v>
      </c>
      <c r="RS49" s="110" t="str" cm="1">
        <f t="array" ref="RS49">IFERROR(INDEX($NS$4:$RN$4,_xlfn.AGGREGATE(15,6,COLUMN($NS$4:$RN$4)-COLUMN($NR$1)/($NS49:$RN49=LARGE($NS49:$RN49,3)),COLUMNS($RN$4:$RP$4))),"")</f>
        <v>FE</v>
      </c>
      <c r="RT49" s="110" t="str" cm="1">
        <f t="array" ref="RT49">IFERROR(INDEX($NS$4:$RN$4,_xlfn.AGGREGATE(15,6,COLUMN($NS$4:$RN$4)-COLUMN($NR$1)/($NS49:$RN49=LARGE($NS49:$RN49,4)),COLUMNS($RN$4:$RQ$4))),"")</f>
        <v>GF</v>
      </c>
      <c r="RU49" s="110" t="str" cm="1">
        <f t="array" ref="RU49">IFERROR(INDEX($NS$4:$RN$4,_xlfn.AGGREGATE(15,6,COLUMN($NS$4:$RN$4)-COLUMN($NR$1)/($NS49:$RN49=LARGE($NS49:$RN49,5)),COLUMNS($RN$4:$RR$4))),"")</f>
        <v>HA</v>
      </c>
      <c r="RV49" s="110" t="str" cm="1">
        <f t="array" ref="RV49">IFERROR(INDEX($NS$4:$RN$4,_xlfn.AGGREGATE(15,6,COLUMN($NS$4:$RN$4)-COLUMN($NR$1)/($NS49:$RN49=LARGE($NS49:$RN49,6)),COLUMNS($RN$4:$RS$4))),"")</f>
        <v>IB</v>
      </c>
      <c r="RW49" s="108" t="str">
        <f t="shared" si="499"/>
        <v/>
      </c>
      <c r="RX49" s="111" t="str">
        <f t="shared" ca="1" si="500"/>
        <v>R</v>
      </c>
      <c r="RY49" s="111" t="e" cm="1">
        <f t="array" aca="1" ref="RY49" ca="1">IF(INDIRECT(VLOOKUP(RY48,General!AC:AE,3,FALSE)&amp;RO48)&gt;0,RY48,RW48)</f>
        <v>#N/A</v>
      </c>
      <c r="RZ49" s="112">
        <f t="shared" ca="1" si="501"/>
        <v>4</v>
      </c>
      <c r="SA49" s="110" t="s">
        <v>45</v>
      </c>
      <c r="SB49" s="111" t="s">
        <v>45</v>
      </c>
      <c r="SC49" s="111" t="s">
        <v>45</v>
      </c>
      <c r="SD49" s="111" t="s">
        <v>45</v>
      </c>
      <c r="SE49" s="111" t="s">
        <v>45</v>
      </c>
      <c r="SF49" s="109" t="s">
        <v>45</v>
      </c>
      <c r="SG49" s="133" t="e">
        <f ca="1">IF(RQ49="",-1,COUNTIF(INDIRECT(SA49&amp;$DN$10):INDIRECT(SA49&amp;RO49),"Y"))</f>
        <v>#REF!</v>
      </c>
      <c r="SH49" s="136" t="e">
        <f ca="1">IF(RR49="",-1,COUNTIF(INDIRECT(SB49&amp;$DN$10):INDIRECT(SB49&amp;RO49),"Y"))</f>
        <v>#REF!</v>
      </c>
      <c r="SI49" s="136" t="e">
        <f ca="1">IF(RS49="",-1,COUNTIF(INDIRECT(SC49&amp;$DN$10):INDIRECT(SC49&amp;RO49),"Y"))</f>
        <v>#REF!</v>
      </c>
      <c r="SJ49" s="134" t="e">
        <f ca="1">IF(RT49="",-1,COUNTIF(INDIRECT(SD49&amp;$DN$10):INDIRECT(SD49&amp;RO49),"Y"))</f>
        <v>#REF!</v>
      </c>
      <c r="SK49" s="138" t="e">
        <f ca="1">IF(RU49="",-1,COUNTIF(INDIRECT(SE49&amp;$DN$10):INDIRECT(SE49&amp;RO49),"Y"))</f>
        <v>#REF!</v>
      </c>
      <c r="SL49" s="138" t="e">
        <f ca="1">IF(RV49="",-1,COUNTIF(INDIRECT(SF49&amp;$DN$10):INDIRECT(SF49&amp;RO49),"Y"))</f>
        <v>#REF!</v>
      </c>
      <c r="SM49" s="110" t="str" cm="1">
        <f t="array" ref="SM49">IFERROR(INDEX($DP$49:$DU$49,_xlfn.AGGREGATE(15,6,COLUMN($DP$49:$DU$49)-COLUMN($DO$49)/($NR$49:$NW$49=MAX($NR$49:$NW$49)),COLUMNS($DP$49:RQ49))),"")</f>
        <v/>
      </c>
      <c r="SN49" s="111" t="str" cm="1">
        <f t="array" ref="SN49">IFERROR(INDEX($DP$49:$DU$49,_xlfn.AGGREGATE(15,6,COLUMN($DP$49:$DU$49)-COLUMN($DO$49)/($NR$49:$NW$49=MAX($NR$49:$NW$49)),COLUMNS($DP$49:RR49))),"")</f>
        <v/>
      </c>
      <c r="SO49" s="111" t="str" cm="1">
        <f t="array" ref="SO49">IFERROR(INDEX($DP$49:$DU$49,_xlfn.AGGREGATE(15,6,COLUMN($DP$49:$DU$49)-COLUMN($DO$49)/($NR$49:$NW$49=MAX($NR$49:$NW$49)),COLUMNS($DP$49:RS49))),"")</f>
        <v/>
      </c>
      <c r="SP49" s="111" t="str" cm="1">
        <f t="array" ref="SP49">IFERROR(INDEX($DP$49:$DU$49,_xlfn.AGGREGATE(15,6,COLUMN($DP$49:$DU$49)-COLUMN($DO$49)/($NR$49:$NW$49=MAX($NR$49:$NW$49)),COLUMNS($DP$49:RT49))),"")</f>
        <v/>
      </c>
      <c r="SQ49" s="111" t="str" cm="1">
        <f t="array" ref="SQ49">IFERROR(INDEX($DP$49:$DU$49,_xlfn.AGGREGATE(15,6,COLUMN($DP$49:$DU$49)-COLUMN($DO$49)/($NR$49:$NW$49=MAX($NR$49:$NW$49)),COLUMNS($DP$49:RU49))),"")</f>
        <v/>
      </c>
      <c r="SR49" s="109" t="str" cm="1">
        <f t="array" ref="SR49">IFERROR(INDEX($DP$49:$DU$49,_xlfn.AGGREGATE(15,6,COLUMN($DP$49:$DU$49)-COLUMN($DO$49)/($NR$49:$NW$49=MAX($NR$49:$NW$49)),COLUMNS($DP$49:RV49))),"")</f>
        <v/>
      </c>
      <c r="SS49" s="114">
        <f t="shared" ca="1" si="485"/>
        <v>6</v>
      </c>
      <c r="ST49" s="112">
        <f t="shared" ca="1" si="502"/>
        <v>4</v>
      </c>
      <c r="SU49" s="137" t="str" cm="1">
        <f t="array" aca="1" ref="SU49" ca="1">INDEX(SM49:SR49,1,ST49)</f>
        <v/>
      </c>
      <c r="SV49" s="110" t="str">
        <f t="shared" ca="1" si="21"/>
        <v>B</v>
      </c>
      <c r="SW49" s="111" t="str">
        <f t="shared" ca="1" si="22"/>
        <v>T</v>
      </c>
      <c r="SX49" s="111" t="str">
        <f t="shared" si="23"/>
        <v>C</v>
      </c>
      <c r="SY49" s="111" t="str">
        <f t="shared" ca="1" si="12"/>
        <v>BWL4L</v>
      </c>
      <c r="SZ49" s="111" t="str">
        <f t="shared" ca="1" si="13"/>
        <v>41</v>
      </c>
      <c r="TA49" s="111" t="str">
        <f t="shared" si="14"/>
        <v>00</v>
      </c>
      <c r="TB49" s="114" t="str">
        <f t="shared" si="858"/>
        <v/>
      </c>
      <c r="TC49" s="114" t="str">
        <f t="shared" si="859"/>
        <v/>
      </c>
      <c r="TD49" s="114" t="str">
        <f t="shared" si="860"/>
        <v/>
      </c>
      <c r="TE49" s="114" t="str">
        <f t="shared" si="861"/>
        <v/>
      </c>
      <c r="TF49" s="114" t="str">
        <f t="shared" si="862"/>
        <v/>
      </c>
      <c r="TG49" s="114" t="str">
        <f t="shared" si="863"/>
        <v/>
      </c>
      <c r="TH49" s="114" t="e">
        <f t="shared" ca="1" si="864"/>
        <v>#VALUE!</v>
      </c>
      <c r="TI49" s="114">
        <f t="shared" ca="1" si="865"/>
        <v>8</v>
      </c>
      <c r="TJ49" s="110">
        <f t="shared" si="560"/>
        <v>0</v>
      </c>
      <c r="TK49" s="111">
        <f>IF(CC49="",0,IFERROR(VLOOKUP(CC44&amp;CC45&amp;CC46&amp;CC47&amp;CC48&amp;CC49,General!I:J,2,FALSE),0))</f>
        <v>1</v>
      </c>
      <c r="TL49" s="111">
        <f>IF(CF49="",0,IFERROR(VLOOKUP(CF44&amp;CF45&amp;CF46&amp;CF47&amp;CF48&amp;CF49,General!I:J,2,FALSE),0))</f>
        <v>-1</v>
      </c>
      <c r="TM49" s="111">
        <f>IF(CI49="",0,IFERROR(VLOOKUP(CI44&amp;CI45&amp;CI46&amp;CI47&amp;CI48&amp;CI49,General!I:J,2,FALSE),0))</f>
        <v>1</v>
      </c>
      <c r="TN49" s="111">
        <f>IF(CL49="",0,IFERROR(VLOOKUP(CL44&amp;CL45&amp;CL46&amp;CL47&amp;CL48&amp;CL49,General!I:J,2,FALSE),0))</f>
        <v>-1</v>
      </c>
      <c r="TO49" s="111">
        <f>IF(CO49="",0,IFERROR(VLOOKUP(CO44&amp;CO45&amp;CO46&amp;CO47&amp;CO48&amp;CO49,General!I:J,2,FALSE),0))</f>
        <v>1</v>
      </c>
      <c r="TP49" s="111">
        <f>IF(CR49="",0,IFERROR(VLOOKUP(CR44&amp;CR45&amp;CR46&amp;CR47&amp;CR48&amp;CR49,General!I:J,2,FALSE),0))</f>
        <v>1</v>
      </c>
      <c r="TQ49" s="111">
        <f>IF(CU49="",0,IFERROR(VLOOKUP(CU44&amp;CU45&amp;CU46&amp;CU47&amp;CU48&amp;CU49,General!I:J,2,FALSE),0))</f>
        <v>-1</v>
      </c>
      <c r="TR49" s="111">
        <f>IF(CX49="",0,IFERROR(VLOOKUP(CX44&amp;CX45&amp;CX46&amp;CX47&amp;CX48&amp;CX49,General!I:J,2,FALSE),0))</f>
        <v>-1</v>
      </c>
      <c r="TS49" s="111">
        <f>IF(DA49="",0,IFERROR(VLOOKUP(DA44&amp;DA45&amp;DA46&amp;DA47&amp;DA48&amp;DA49,General!I:J,2,FALSE),0))</f>
        <v>-1</v>
      </c>
      <c r="TT49" s="111">
        <f>IF(DD49="",0,IFERROR(VLOOKUP(DD44&amp;DD45&amp;DD46&amp;DD47&amp;DD48&amp;DD49,General!I:J,2,FALSE),0))</f>
        <v>1</v>
      </c>
      <c r="TU49" s="111">
        <f>IF(DG49="",0,IFERROR(VLOOKUP(DG44&amp;DG45&amp;DG46&amp;DG47&amp;DG48&amp;DG49,General!I:J,2,FALSE),0))</f>
        <v>-1</v>
      </c>
      <c r="TV49" s="111">
        <f>IF(DJ49="",0,IFERROR(VLOOKUP(DJ44&amp;DJ45&amp;DJ46&amp;DJ47&amp;DJ48&amp;DJ49,General!I:J,2,FALSE),0))</f>
        <v>1</v>
      </c>
      <c r="TW49" s="111">
        <f>IF(DM49="",0,IFERROR(VLOOKUP(DM44&amp;DM45&amp;DM46&amp;DM47&amp;DM48&amp;DM49,General!I:J,2,FALSE),0))</f>
        <v>-1</v>
      </c>
      <c r="TX49" s="111">
        <f>IF(DP49="",0,IFERROR(VLOOKUP(DP44&amp;DP45&amp;DP46&amp;DP47&amp;DP48&amp;DP49,General!I:J,2,FALSE),0))</f>
        <v>1</v>
      </c>
      <c r="TY49" s="111">
        <f>IF(DS49="",0,IFERROR(VLOOKUP(DS44&amp;DS45&amp;DS46&amp;DS47&amp;DS48&amp;DS49,General!I:J,2,FALSE),0))</f>
        <v>-1</v>
      </c>
      <c r="TZ49" s="111">
        <f>IF(DV49="",0,IFERROR(VLOOKUP(DV44&amp;DV45&amp;DV46&amp;DV47&amp;DV48&amp;DV49,General!I:J,2,FALSE),0))</f>
        <v>1</v>
      </c>
      <c r="UA49" s="111">
        <f>IF(DY49="",0,IFERROR(VLOOKUP(DY44&amp;DY45&amp;DY46&amp;DY47&amp;DY48&amp;DY49,General!I:J,2,FALSE),0))</f>
        <v>-1</v>
      </c>
      <c r="UB49" s="111">
        <f>IF(EE49="",0,IFERROR(VLOOKUP(EE44&amp;EE45&amp;EE46&amp;EE47&amp;EE48&amp;EE49,General!I:J,2,FALSE),0))</f>
        <v>1</v>
      </c>
      <c r="UC49" s="111">
        <f>IF(EH49="",0,IFERROR(VLOOKUP(EH44&amp;EH45&amp;EH46&amp;EH47&amp;EH48&amp;EH49,General!I:J,2,FALSE),0))</f>
        <v>-1</v>
      </c>
      <c r="UD49" s="111">
        <f>IF(EK49="",0,IFERROR(VLOOKUP(EK44&amp;EK45&amp;EK46&amp;EK47&amp;EK48&amp;EK49,General!I:J,2,FALSE),0))</f>
        <v>1</v>
      </c>
      <c r="UE49" s="111">
        <f>IF(EN49="",0,IFERROR(VLOOKUP(EN44&amp;EN45&amp;EN46&amp;EN47&amp;EN48&amp;EN49,General!I:J,2,FALSE),0))</f>
        <v>-1</v>
      </c>
      <c r="UF49" s="111">
        <f>IF(EQ49="",0,IFERROR(VLOOKUP(EQ44&amp;EQ45&amp;EQ46&amp;EQ47&amp;EQ48&amp;EQ49,General!I:J,2,FALSE),0))</f>
        <v>1</v>
      </c>
      <c r="UG49" s="111">
        <f>IF(ET49="",0,IFERROR(VLOOKUP(ET44&amp;ET45&amp;ET46&amp;ET47&amp;ET48&amp;ET49,General!I:J,2,FALSE),0))</f>
        <v>1</v>
      </c>
      <c r="UH49" s="111">
        <f>IF(EW49="",0,IFERROR(VLOOKUP(EW44&amp;EW45&amp;EW46&amp;EW47&amp;EW48&amp;EW49,General!I:J,2,FALSE),0))</f>
        <v>-1</v>
      </c>
      <c r="UI49" s="111">
        <f>IF(EZ49="",0,IFERROR(VLOOKUP(EZ44&amp;EZ45&amp;EZ46&amp;EZ47&amp;EZ48&amp;EZ49,General!I:J,2,FALSE),0))</f>
        <v>-1</v>
      </c>
      <c r="UJ49" s="111">
        <f>IF(FC49="",0,IFERROR(VLOOKUP(FC44&amp;FC45&amp;FC46&amp;FC47&amp;FC48&amp;FC49,General!I:J,2,FALSE),0))</f>
        <v>-1</v>
      </c>
      <c r="UK49" s="111">
        <f>IF(FF49="",0,IFERROR(VLOOKUP(FF44&amp;FF45&amp;FF46&amp;FF47&amp;FF48&amp;FF49,General!I:J,2,FALSE),0))</f>
        <v>1</v>
      </c>
      <c r="UL49" s="111">
        <f>IF(FI49="",0,IFERROR(VLOOKUP(FI44&amp;FI45&amp;FI46&amp;FI47&amp;FI48&amp;FI49,General!I:J,2,FALSE),0))</f>
        <v>-1</v>
      </c>
      <c r="UM49" s="111">
        <f>IF(FL49="",0,IFERROR(VLOOKUP(FL44&amp;FL45&amp;FL46&amp;FL47&amp;FL48&amp;FL49,General!I:J,2,FALSE),0))</f>
        <v>1</v>
      </c>
      <c r="UN49" s="111">
        <f>IF(FO49="",0,IFERROR(VLOOKUP(FO44&amp;FO45&amp;FO46&amp;FO47&amp;FO48&amp;FO49,General!I:J,2,FALSE),0))</f>
        <v>-1</v>
      </c>
      <c r="UO49" s="111">
        <f>IF(FR49="",0,IFERROR(VLOOKUP(FR44&amp;FR45&amp;FR46&amp;FR47&amp;FR48&amp;FR49,General!I:J,2,FALSE),0))</f>
        <v>1</v>
      </c>
      <c r="UP49" s="111">
        <f>IF(FU49="",0,IFERROR(VLOOKUP(FU44&amp;FU45&amp;FU46&amp;FU47&amp;FU48&amp;FU49,General!I:J,2,FALSE),0))</f>
        <v>-1</v>
      </c>
      <c r="UQ49" s="111">
        <f>IF(FX49="",0,IFERROR(VLOOKUP(FX44&amp;FX45&amp;FX46&amp;FX47&amp;FX48&amp;FX49,General!I:J,2,FALSE),0))</f>
        <v>1</v>
      </c>
      <c r="UR49" s="111">
        <f>IF(GA49="",0,IFERROR(VLOOKUP(GA44&amp;GA45&amp;GA46&amp;GA47&amp;GA48&amp;GA49,General!I:J,2,FALSE),0))</f>
        <v>-1</v>
      </c>
      <c r="US49" s="111">
        <f>IF(GD49="",0,IFERROR(VLOOKUP(GD44&amp;GD45&amp;GD46&amp;GD47&amp;GD48&amp;GD49,General!I:J,2,FALSE),0))</f>
        <v>1</v>
      </c>
      <c r="UT49" s="111">
        <f>IF(GG49="",0,IFERROR(VLOOKUP(GG44&amp;GG45&amp;GG46&amp;GG47&amp;GG48&amp;GG49,General!I:J,2,FALSE),0))</f>
        <v>1</v>
      </c>
      <c r="UU49" s="111">
        <f>IF(GJ49="",0,IFERROR(VLOOKUP(GJ44&amp;GJ45&amp;GJ46&amp;GJ47&amp;GJ48&amp;GJ49,General!I:J,2,FALSE),0))</f>
        <v>-1</v>
      </c>
      <c r="UV49" s="111">
        <f>IF(GM49="",0,IFERROR(VLOOKUP(GM44&amp;GM45&amp;GM46&amp;GM47&amp;GM48&amp;GM49,General!I:J,2,FALSE),0))</f>
        <v>1</v>
      </c>
      <c r="UW49" s="111">
        <f>IF(GP49="",0,IFERROR(VLOOKUP(GP44&amp;GP45&amp;GP46&amp;GP47&amp;GP48&amp;GP49,General!I:J,2,FALSE),0))</f>
        <v>1</v>
      </c>
      <c r="UX49" s="111">
        <f>IF(GS49="",0,IFERROR(VLOOKUP(GS44&amp;GS45&amp;GS46&amp;GS47&amp;GS48&amp;GS49,General!I:J,2,FALSE),0))</f>
        <v>-1</v>
      </c>
      <c r="UY49" s="111">
        <f>IF(GV49="",0,IFERROR(VLOOKUP(GV44&amp;GV45&amp;GV46&amp;GV47&amp;GV48&amp;GV49,General!I:J,2,FALSE),0))</f>
        <v>-1</v>
      </c>
      <c r="UZ49" s="111">
        <f>IF(GY49="",0,IFERROR(VLOOKUP(GY44&amp;GY45&amp;GY46&amp;GY47&amp;GY48&amp;GY49,General!I:J,2,FALSE),0))</f>
        <v>-1</v>
      </c>
      <c r="VA49" s="111">
        <f>IF(HB49="",0,IFERROR(VLOOKUP(HB44&amp;HB45&amp;HB46&amp;HB47&amp;HB48&amp;HB49,General!I:J,2,FALSE),0))</f>
        <v>1</v>
      </c>
      <c r="VB49" s="111">
        <f>IF(HE49="",0,IFERROR(VLOOKUP(HE44&amp;HE45&amp;HE46&amp;HE47&amp;HE48&amp;HE49,General!I:J,2,FALSE),0))</f>
        <v>-1</v>
      </c>
      <c r="VC49" s="111">
        <f>IF(HH49="",0,IFERROR(VLOOKUP(HH44&amp;HH45&amp;HH46&amp;HH47&amp;HH48&amp;HH49,General!I:J,2,FALSE),0))</f>
        <v>1</v>
      </c>
      <c r="VD49" s="111">
        <f>IF(HK49="",0,IFERROR(VLOOKUP(HK44&amp;HK45&amp;HK46&amp;HK47&amp;HK48&amp;HK49,General!I:J,2,FALSE),0))</f>
        <v>-1</v>
      </c>
      <c r="VE49" s="111">
        <f>IF(HN49="",0,IFERROR(VLOOKUP(HN44&amp;HN45&amp;HN46&amp;HN47&amp;HN48&amp;HN49,General!I:J,2,FALSE),0))</f>
        <v>1</v>
      </c>
      <c r="VF49" s="111">
        <f>IF(HQ49="",0,IFERROR(VLOOKUP(HQ44&amp;HQ45&amp;HQ46&amp;HQ47&amp;HQ48&amp;HQ49,General!I:J,2,FALSE),0))</f>
        <v>-1</v>
      </c>
      <c r="VG49" s="111">
        <f>IF(HT49="",0,IFERROR(VLOOKUP(HT44&amp;HT45&amp;HT46&amp;HT47&amp;HT48&amp;HT49,General!I:J,2,FALSE),0))</f>
        <v>1</v>
      </c>
      <c r="VH49" s="111">
        <f>IF(HW49="",0,IFERROR(VLOOKUP(HW44&amp;HW45&amp;HW46&amp;HW47&amp;HW48&amp;HW49,General!I:J,2,FALSE),0))</f>
        <v>-1</v>
      </c>
      <c r="VI49" s="111">
        <f>IF(HZ49="",0,IFERROR(VLOOKUP(HZ44&amp;HZ45&amp;HZ46&amp;HZ47&amp;HZ48&amp;HZ49,General!I:J,2,FALSE),0))</f>
        <v>1</v>
      </c>
      <c r="VJ49" s="111">
        <f>IF(FF49="",0,IFERROR(VLOOKUP(FF44&amp;FF45&amp;FF46&amp;FF47&amp;FF48&amp;FF49,General!I:J,2,FALSE),0))</f>
        <v>1</v>
      </c>
      <c r="VK49" s="111">
        <f>IF(FI49="",0,IFERROR(VLOOKUP(FI44&amp;FI45&amp;FI46&amp;FI47&amp;FI48&amp;FI49,General!I:J,2,FALSE),0))</f>
        <v>-1</v>
      </c>
      <c r="VL49" s="111">
        <f>IF(II49="",0,IFERROR(VLOOKUP(II44&amp;II45&amp;II46&amp;II47&amp;II48&amp;II49,General!I:J,2,FALSE),0))</f>
        <v>-1</v>
      </c>
      <c r="VM49" s="111">
        <f>IF(IL49="",0,IFERROR(VLOOKUP(IL44&amp;IL45&amp;IL46&amp;IL47&amp;IL48&amp;IL49,General!I:J,2,FALSE),0))</f>
        <v>-1</v>
      </c>
      <c r="VN49" s="111">
        <f>IF(IO49="",0,IFERROR(VLOOKUP(IO44&amp;IO45&amp;IO46&amp;IO47&amp;IO48&amp;IO49,General!I:J,2,FALSE),0))</f>
        <v>1</v>
      </c>
      <c r="VO49" s="111">
        <f>IF(IR49="",0,IFERROR(VLOOKUP(IR44&amp;IR45&amp;IR46&amp;IR47&amp;IR48&amp;IR49,General!I:J,2,FALSE),0))</f>
        <v>1</v>
      </c>
      <c r="VP49" s="111">
        <f>IF(IU49="",0,IFERROR(VLOOKUP(IU44&amp;IU45&amp;IU46&amp;IU47&amp;IU48&amp;IU49,General!I:J,2,FALSE),0))</f>
        <v>-1</v>
      </c>
      <c r="VQ49" s="111">
        <f>IF(IX49="",0,IFERROR(VLOOKUP(IX44&amp;IX45&amp;IX46&amp;IX47&amp;IX48&amp;IX49,General!I:J,2,FALSE),0))</f>
        <v>-1</v>
      </c>
      <c r="VR49" s="111">
        <f>IF(JA49="",0,IFERROR(VLOOKUP(JA44&amp;JA45&amp;JA46&amp;JA47&amp;JA48&amp;JA49,General!I:J,2,FALSE),0))</f>
        <v>-1</v>
      </c>
      <c r="VS49" s="111">
        <f>IF(JD49="",0,IFERROR(VLOOKUP(JD44&amp;JD45&amp;JD46&amp;JD47&amp;JD48&amp;JD49,General!I:J,2,FALSE),0))</f>
        <v>1</v>
      </c>
      <c r="VT49" s="111">
        <f>IF(JG49="",0,IFERROR(VLOOKUP(JG44&amp;JG45&amp;JG46&amp;JG47&amp;JG48&amp;JG49,General!I:J,2,FALSE),0))</f>
        <v>-1</v>
      </c>
      <c r="VU49" s="111">
        <f>IF(JJ49="",0,IFERROR(VLOOKUP(JJ44&amp;JJ45&amp;JJ46&amp;JJ47&amp;JJ48&amp;JJ49,General!I:J,2,FALSE),0))</f>
        <v>1</v>
      </c>
      <c r="VV49" s="111">
        <f>IF(JM49="",0,IFERROR(VLOOKUP(JM44&amp;JM45&amp;JM46&amp;JM47&amp;JM48&amp;JM49,General!I:J,2,FALSE),0))</f>
        <v>-1</v>
      </c>
      <c r="VW49" s="111">
        <f>IF(JP49="",0,IFERROR(VLOOKUP(JP44&amp;JP45&amp;JP46&amp;JP47&amp;JP48&amp;JP49,General!I:J,2,FALSE),0))</f>
        <v>1</v>
      </c>
      <c r="VX49" s="111">
        <f>IF(JS49="",0,IFERROR(VLOOKUP(JS44&amp;JS45&amp;JS46&amp;JS47&amp;JS48&amp;JS49,General!I:J,2,FALSE),0))</f>
        <v>-1</v>
      </c>
      <c r="VY49" s="111">
        <f>IF(JV49="",0,IFERROR(VLOOKUP(JV44&amp;JV45&amp;JV46&amp;JV47&amp;JV48&amp;JV49,General!I:J,2,FALSE),0))</f>
        <v>1</v>
      </c>
      <c r="VZ49" s="111">
        <f>IF(JY49="",0,IFERROR(VLOOKUP(JY44&amp;JY45&amp;JY46&amp;JY47&amp;JY48&amp;JY49,General!I:J,2,FALSE),0))</f>
        <v>-1</v>
      </c>
      <c r="WA49" s="111">
        <f>IF(KB49="",0,IFERROR(VLOOKUP(KB44&amp;KB45&amp;KB46&amp;KB47&amp;KB48&amp;KB49,General!I:J,2,FALSE),0))</f>
        <v>1</v>
      </c>
      <c r="WB49" s="111">
        <f>IF(KE49="",0,IFERROR(VLOOKUP(KE44&amp;KE45&amp;KE46&amp;KE47&amp;KE48&amp;KE49,General!I:J,2,FALSE),0))</f>
        <v>1</v>
      </c>
      <c r="WC49" s="111">
        <f>IF(KH49="",0,IFERROR(VLOOKUP(KH44&amp;KH45&amp;KH46&amp;KH47&amp;KH48&amp;KH49,General!I:J,2,FALSE),0))</f>
        <v>-1</v>
      </c>
      <c r="WD49" s="111">
        <f>IF(KK49="",0,IFERROR(VLOOKUP(KK44&amp;KK45&amp;KK46&amp;KK47&amp;KK48&amp;KK49,General!I:J,2,FALSE),0))</f>
        <v>-1</v>
      </c>
      <c r="WE49" s="111">
        <f>IF(KN49="",0,IFERROR(VLOOKUP(KN44&amp;KN45&amp;KN46&amp;KN47&amp;KN48&amp;KN49,General!I:J,2,FALSE),0))</f>
        <v>-1</v>
      </c>
      <c r="WF49" s="111">
        <f>IF(KQ49="",0,IFERROR(VLOOKUP(KQ44&amp;KQ45&amp;KQ46&amp;KQ47&amp;KQ48&amp;KQ49,General!I:J,2,FALSE),0))</f>
        <v>1</v>
      </c>
      <c r="WG49" s="111">
        <f>IF(KT49="",0,IFERROR(VLOOKUP(KT44&amp;KT45&amp;KT46&amp;KT47&amp;KT48&amp;KT49,General!I:J,2,FALSE),0))</f>
        <v>1</v>
      </c>
      <c r="WH49" s="111">
        <f>IF(KW49="",0,IFERROR(VLOOKUP(KW44&amp;KW45&amp;KW46&amp;KW47&amp;KW48&amp;KW49,General!I:J,2,FALSE),0))</f>
        <v>-1</v>
      </c>
      <c r="WI49" s="111">
        <f>IF(KZ49="",0,IFERROR(VLOOKUP(KZ44&amp;KZ45&amp;KZ46&amp;KZ47&amp;KZ48&amp;KZ49,General!I:J,2,FALSE),0))</f>
        <v>-1</v>
      </c>
      <c r="WJ49" s="111">
        <f>IF(LC49="",0,IFERROR(VLOOKUP(LC44&amp;LC45&amp;LC46&amp;LC47&amp;LC48&amp;LC49,General!I:J,2,FALSE),0))</f>
        <v>-1</v>
      </c>
      <c r="WK49" s="111">
        <f>IF(LF49="",0,IFERROR(VLOOKUP(LF44&amp;LF45&amp;LF46&amp;LF47&amp;LF48&amp;LF49,General!I:J,2,FALSE),0))</f>
        <v>-1</v>
      </c>
      <c r="WL49" s="111">
        <f>IF(LI49="",0,IFERROR(VLOOKUP(LI44&amp;LI45&amp;LI46&amp;LI47&amp;LI48&amp;LI49,General!I:J,2,FALSE),0))</f>
        <v>-1</v>
      </c>
      <c r="WM49" s="111">
        <f>IF(LL49="",0,IFERROR(VLOOKUP(LL44&amp;LL45&amp;LL46&amp;LL47&amp;LL48&amp;LL49,General!I:J,2,FALSE),0))</f>
        <v>1</v>
      </c>
      <c r="WN49" s="111">
        <f>IF(LO49="",0,IFERROR(VLOOKUP(LO44&amp;LO45&amp;LO46&amp;LO47&amp;LO48&amp;LO49,General!I:J,2,FALSE),0))</f>
        <v>-1</v>
      </c>
      <c r="WO49" s="111">
        <f>IF(LR49="",0,IFERROR(VLOOKUP(LR44&amp;LR45&amp;LR46&amp;LR47&amp;LR48&amp;LR49,General!I:J,2,FALSE),0))</f>
        <v>-1</v>
      </c>
      <c r="WP49" s="111">
        <f>IF(LU49="",0,IFERROR(VLOOKUP(LU44&amp;LU45&amp;LU46&amp;LU47&amp;LU48&amp;LU49,General!I:J,2,FALSE),0))</f>
        <v>-1</v>
      </c>
      <c r="WQ49" s="111">
        <f>IF(LX49="",0,IFERROR(VLOOKUP(LX44&amp;LX45&amp;LX46&amp;LX47&amp;LX48&amp;LX49,General!I:J,2,FALSE),0))</f>
        <v>-1</v>
      </c>
      <c r="WR49" s="111">
        <f>IF(MA49="",0,IFERROR(VLOOKUP(MA44&amp;MA45&amp;MA46&amp;MA47&amp;MA48&amp;MA49,General!I:J,2,FALSE),0))</f>
        <v>-1</v>
      </c>
      <c r="WS49" s="111">
        <f>IF(MD49="",0,IFERROR(VLOOKUP(MD44&amp;MD45&amp;MD46&amp;MD47&amp;MD48&amp;MD49,General!I:J,2,FALSE),0))</f>
        <v>1</v>
      </c>
      <c r="WT49" s="111">
        <f>IF(MG49="",0,IFERROR(VLOOKUP(MG44&amp;MG45&amp;MG46&amp;MG47&amp;MG48&amp;MG49,General!I:J,2,FALSE),0))</f>
        <v>1</v>
      </c>
      <c r="WU49" s="111">
        <f>IF(MJ49="",0,IFERROR(VLOOKUP(MJ44&amp;MJ45&amp;MJ46&amp;MJ47&amp;MJ48&amp;MJ49,General!I:J,2,FALSE),0))</f>
        <v>-1</v>
      </c>
      <c r="WV49" s="111">
        <f>IF(MM49="",0,IFERROR(VLOOKUP(MM44&amp;MM45&amp;MM46&amp;MM47&amp;MM48&amp;MM49,General!I:J,2,FALSE),0))</f>
        <v>1</v>
      </c>
      <c r="WW49" s="111">
        <f>IF(MP49="",0,IFERROR(VLOOKUP(MP44&amp;MP45&amp;MP46&amp;MP47&amp;MP48&amp;MP49,General!I:J,2,FALSE),0))</f>
        <v>-1</v>
      </c>
      <c r="WX49" s="111">
        <f>IF(MS49="",0,IFERROR(VLOOKUP(MS44&amp;MS45&amp;MS46&amp;MS47&amp;MS48&amp;MS49,General!I:J,2,FALSE),0))</f>
        <v>1</v>
      </c>
      <c r="WY49" s="111">
        <f>IF(MV49="",0,IFERROR(VLOOKUP(MV44&amp;MV45&amp;MV46&amp;MV47&amp;MV48&amp;MV49,General!I:J,2,FALSE),0))</f>
        <v>1</v>
      </c>
      <c r="WZ49" s="111">
        <f>IF(MY49="",0,IFERROR(VLOOKUP(MY44&amp;MY45&amp;MY46&amp;MY47&amp;MY48&amp;MY49,General!I:J,2,FALSE),0))</f>
        <v>-1</v>
      </c>
      <c r="XA49" s="111">
        <f>IF(NB49="",0,IFERROR(VLOOKUP(NB44&amp;NB45&amp;NB46&amp;NB47&amp;NB48&amp;NB49,General!I:J,2,FALSE),0))</f>
        <v>-1</v>
      </c>
      <c r="XB49" s="111">
        <f>IF(NE49="",0,IFERROR(VLOOKUP(NE44&amp;NE45&amp;NE46&amp;NE47&amp;NE48&amp;NE49,General!I:J,2,FALSE),0))</f>
        <v>-1</v>
      </c>
      <c r="XC49" s="111">
        <f>IF(NH49="",0,IFERROR(VLOOKUP(NH44&amp;NH45&amp;NH46&amp;NH47&amp;NH48&amp;NH49,General!I:J,2,FALSE),0))</f>
        <v>1</v>
      </c>
      <c r="XD49" s="111">
        <f>IF(NK49="",0,IFERROR(VLOOKUP(NK44&amp;NK45&amp;NK46&amp;NK47&amp;NK48&amp;NK49,General!I:J,2,FALSE),0))</f>
        <v>-1</v>
      </c>
      <c r="XE49" s="109">
        <f>IF(NN49="",0,IFERROR(VLOOKUP(NN44&amp;NN45&amp;NN46&amp;NN47&amp;NN48&amp;NN49,General!I:J,2,FALSE),0))</f>
        <v>1</v>
      </c>
      <c r="XF49" s="155">
        <f>IF(EB49="",0,IFERROR(VLOOKUP(EB44&amp;EB45&amp;EB46&amp;EB47&amp;EB48&amp;EB49,General!I:J,2,FALSE),0))</f>
        <v>1</v>
      </c>
      <c r="XG49" s="109">
        <v>0</v>
      </c>
      <c r="XH49" s="114" t="str">
        <f t="shared" si="887"/>
        <v/>
      </c>
      <c r="XI49" s="114" t="str">
        <f t="shared" ca="1" si="866"/>
        <v>N</v>
      </c>
      <c r="XJ49" s="114" t="str">
        <f t="shared" ca="1" si="867"/>
        <v>N</v>
      </c>
      <c r="XK49" s="114" t="str">
        <f t="shared" si="868"/>
        <v>N</v>
      </c>
      <c r="XL49" s="114" t="str">
        <f t="shared" si="869"/>
        <v/>
      </c>
      <c r="XM49" s="150" t="str">
        <f t="shared" si="870"/>
        <v/>
      </c>
      <c r="XN49" s="114" t="str">
        <f t="shared" si="871"/>
        <v/>
      </c>
      <c r="XO49" s="114" t="str">
        <f t="shared" si="872"/>
        <v/>
      </c>
      <c r="XP49" s="114" t="str">
        <f t="shared" si="873"/>
        <v/>
      </c>
      <c r="XQ49" s="114" t="str">
        <f t="shared" si="874"/>
        <v/>
      </c>
      <c r="XR49" s="114" t="str">
        <f t="shared" si="875"/>
        <v/>
      </c>
      <c r="XS49" s="114">
        <f t="shared" si="557"/>
        <v>8</v>
      </c>
      <c r="XT49" s="114" t="str">
        <f t="shared" si="558"/>
        <v/>
      </c>
      <c r="XU49" s="114" t="str">
        <f t="shared" si="897"/>
        <v>34567</v>
      </c>
      <c r="XV49" s="114" t="str">
        <f t="shared" si="897"/>
        <v>00000</v>
      </c>
      <c r="XW49" s="114" t="str">
        <f t="shared" si="898"/>
        <v>234567</v>
      </c>
      <c r="XX49" s="114" t="str">
        <f t="shared" si="898"/>
        <v>000000</v>
      </c>
      <c r="XY49" s="114" t="str">
        <f t="shared" si="899"/>
        <v>P</v>
      </c>
      <c r="XZ49" s="114" t="str">
        <f t="shared" si="489"/>
        <v>P</v>
      </c>
      <c r="YA49" s="114" t="str">
        <f t="shared" ca="1" si="876"/>
        <v>L4L</v>
      </c>
      <c r="YB49" s="114" t="str">
        <f t="shared" ca="1" si="354"/>
        <v/>
      </c>
      <c r="YC49" s="114" t="str">
        <f t="shared" ca="1" si="877"/>
        <v>1</v>
      </c>
      <c r="YD49" s="114" t="str">
        <f t="shared" ca="1" si="356"/>
        <v/>
      </c>
      <c r="YE49" s="114" t="str">
        <f t="shared" si="878"/>
        <v>0</v>
      </c>
      <c r="YF49" s="114" t="str">
        <f t="shared" si="358"/>
        <v/>
      </c>
      <c r="YG49" s="114" t="str">
        <f t="shared" ca="1" si="490"/>
        <v/>
      </c>
      <c r="YH49" s="114" t="str">
        <f t="shared" ca="1" si="491"/>
        <v/>
      </c>
      <c r="YI49" s="114" t="str">
        <f t="shared" si="492"/>
        <v/>
      </c>
      <c r="YJ49" s="114" t="str">
        <f t="shared" si="879"/>
        <v/>
      </c>
      <c r="YK49" s="114"/>
      <c r="YL49" s="114">
        <v>0</v>
      </c>
      <c r="YM49" s="114">
        <v>0</v>
      </c>
      <c r="YN49" s="114">
        <v>0</v>
      </c>
      <c r="YO49" s="114">
        <v>0</v>
      </c>
      <c r="YP49" s="114">
        <v>1</v>
      </c>
      <c r="YQ49" s="98"/>
      <c r="YR49" s="114">
        <v>0</v>
      </c>
      <c r="YS49" s="114">
        <v>0</v>
      </c>
      <c r="YU49" s="151">
        <f>LARGE(NS49:RN49,1)</f>
        <v>10</v>
      </c>
      <c r="YV49" s="1">
        <f>LARGE(NS49:RN49,2)</f>
        <v>10</v>
      </c>
      <c r="YW49" s="1">
        <f>LARGE(NS49:RN49,3)</f>
        <v>10</v>
      </c>
      <c r="YX49" s="1">
        <f>LARGE(NS49:RN49,4)</f>
        <v>10</v>
      </c>
      <c r="YY49" s="1">
        <f>LARGE(NS49:RN49,5)</f>
        <v>10</v>
      </c>
      <c r="YZ49" s="1" t="str">
        <f>IF(M48="","",INDEX($NS$4:$RN$4,MATCH(YU48,$NS48:$RN48,0)))</f>
        <v>ED</v>
      </c>
      <c r="ZA49" s="1" t="str">
        <f>IF(M48="","",INDEX($NS$4:$RN$4,MATCH(YV48,$NS48:$RN48,0)))</f>
        <v>ED</v>
      </c>
      <c r="ZB49" s="1" t="str">
        <f>IF(M48="","",INDEX($NS$4:$RN$4,MATCH(YW48,$NS48:$RN48,0)))</f>
        <v>ED</v>
      </c>
      <c r="ZC49" s="1" t="str">
        <f>IF(M48="","",INDEX($NS$4:$RN$4,MATCH(YX48,$NS48:$RN48,0)))</f>
        <v>ED</v>
      </c>
      <c r="ZD49" s="1" t="str">
        <f>IF(M48="","",INDEX($NS$4:$RN$4,MATCH(YY48,$NS48:$RN48,0)))</f>
        <v>ED</v>
      </c>
      <c r="ZE49" s="1" t="str" cm="1">
        <f t="array" aca="1" ref="ZE49" ca="1">IF(INDIRECT(VLOOKUP(ZE48,General!AC:AE,3,FALSE)&amp;RO48)&gt;=9,ZE48,YZ49)</f>
        <v>GF</v>
      </c>
      <c r="ZF49" s="1" t="str" cm="1">
        <f t="array" aca="1" ref="ZF49" ca="1">IF(AND(INDIRECT(VLOOKUP(ZF48,General!AC:AE,3,FALSE)&amp;RO48)&gt;1,ZF48&lt;&gt;ZE49),ZF48,IF(YZ49&lt;&gt;ZE49,YZ49,IF(AND(YZ49=ZA49,YZ49=ZB49),ZC49,IF(YZ49=ZA49,ZB49,ZA49))))</f>
        <v>DX</v>
      </c>
      <c r="ZG49" s="1" t="str">
        <f t="shared" si="890"/>
        <v>CQ</v>
      </c>
      <c r="ZH49" s="1" t="str" cm="1">
        <f t="array" aca="1" ref="ZH49" ca="1">INDIRECT(ZE49&amp;RO49)</f>
        <v>P</v>
      </c>
      <c r="ZI49" s="1" t="str" cm="1">
        <f t="array" aca="1" ref="ZI49" ca="1">INDIRECT(ZF49&amp;RO49)</f>
        <v>B</v>
      </c>
      <c r="ZJ49" s="1" t="str" cm="1">
        <f t="array" aca="1" ref="ZJ49" ca="1">INDIRECT(ZG49&amp;RO49)</f>
        <v>P</v>
      </c>
      <c r="ZK49" s="1" t="str">
        <f ca="1">VLOOKUP(ZE49,General!AF:AG,2,FALSE)</f>
        <v>S37</v>
      </c>
      <c r="ZL49" s="1" t="str">
        <f ca="1">VLOOKUP(ZF49,General!AF:AG,2,FALSE)</f>
        <v xml:space="preserve">L5O </v>
      </c>
      <c r="ZM49" s="1" t="str">
        <f>VLOOKUP(ZG49,General!AF:AG,2,FALSE)</f>
        <v>M1</v>
      </c>
      <c r="ZN49" s="1" t="str">
        <f t="shared" ca="1" si="504"/>
        <v>Y</v>
      </c>
      <c r="ZO49" s="1" t="str">
        <f t="shared" ca="1" si="505"/>
        <v>Y</v>
      </c>
      <c r="ZP49" s="1" t="str">
        <f t="shared" si="506"/>
        <v>Y</v>
      </c>
      <c r="ZR49" s="1">
        <f t="shared" si="555"/>
        <v>1</v>
      </c>
    </row>
    <row r="50" spans="1:694" ht="15.75" thickBot="1">
      <c r="A50" s="1">
        <v>36</v>
      </c>
      <c r="B50" s="11" t="str">
        <f t="shared" ca="1" si="509"/>
        <v>P1</v>
      </c>
      <c r="C50" s="53" t="str">
        <f t="shared" ca="1" si="895"/>
        <v/>
      </c>
      <c r="D50" s="12" t="str">
        <f t="shared" ca="1" si="511"/>
        <v>B</v>
      </c>
      <c r="E50" s="23" t="str">
        <f t="shared" ca="1" si="511"/>
        <v/>
      </c>
      <c r="F50" s="13" t="str">
        <f t="shared" ca="1" si="512"/>
        <v>W</v>
      </c>
      <c r="H50" s="56" t="str">
        <f t="shared" ca="1" si="549"/>
        <v/>
      </c>
      <c r="I50" s="12" t="str">
        <f t="shared" ca="1" si="550"/>
        <v/>
      </c>
      <c r="J50" s="23" t="str">
        <f t="shared" ca="1" si="550"/>
        <v>B</v>
      </c>
      <c r="K50" s="13" t="str">
        <f t="shared" ca="1" si="551"/>
        <v>L</v>
      </c>
      <c r="L50" s="32"/>
      <c r="M50" s="68" t="s">
        <v>5</v>
      </c>
      <c r="O50" s="11">
        <v>0</v>
      </c>
      <c r="P50" s="12">
        <v>0</v>
      </c>
      <c r="Q50" s="23">
        <v>0</v>
      </c>
      <c r="R50" s="48">
        <v>0</v>
      </c>
      <c r="S50" s="48">
        <f t="shared" ca="1" si="513"/>
        <v>1</v>
      </c>
      <c r="T50" s="59" t="str">
        <f t="shared" ca="1" si="514"/>
        <v/>
      </c>
      <c r="U50" s="48">
        <f ca="1">IF(M50="","",IF(B50="NB",U49,IF(T50="",SUM($T$5:$T50)+S50,SUM($T$5:$T50))))</f>
        <v>80</v>
      </c>
      <c r="V50" s="60" t="str">
        <f t="shared" ca="1" si="0"/>
        <v/>
      </c>
      <c r="W50" s="35">
        <f t="shared" ca="1" si="515"/>
        <v>1</v>
      </c>
      <c r="X50" s="37" t="str">
        <f t="shared" ca="1" si="516"/>
        <v>W</v>
      </c>
      <c r="Y50" s="9" t="str">
        <f t="shared" ca="1" si="16"/>
        <v>D</v>
      </c>
      <c r="Z50" s="4" t="str">
        <f t="shared" ca="1" si="17"/>
        <v>C</v>
      </c>
      <c r="AA50" s="4" t="str">
        <f t="shared" si="18"/>
        <v>C</v>
      </c>
      <c r="AB50" s="4" t="str">
        <f t="shared" ca="1" si="494"/>
        <v>W</v>
      </c>
      <c r="AC50" s="4" t="str">
        <f t="shared" ca="1" si="495"/>
        <v>L</v>
      </c>
      <c r="AD50" s="4">
        <f t="shared" si="496"/>
        <v>0</v>
      </c>
      <c r="AE50" s="1" t="str">
        <f t="shared" ca="1" si="563"/>
        <v>B</v>
      </c>
      <c r="AF50" s="1" t="str">
        <f t="shared" ca="1" si="564"/>
        <v/>
      </c>
      <c r="AG50" s="1" t="str">
        <f t="shared" ca="1" si="888"/>
        <v/>
      </c>
      <c r="AH50" s="1" t="str">
        <f t="shared" ca="1" si="565"/>
        <v>B</v>
      </c>
      <c r="AI50" s="1" t="str">
        <f t="shared" ca="1" si="566"/>
        <v>B</v>
      </c>
      <c r="AJ50" s="1" t="str">
        <f t="shared" ca="1" si="567"/>
        <v/>
      </c>
      <c r="AK50" s="1">
        <f t="shared" ca="1" si="360"/>
        <v>1</v>
      </c>
      <c r="AL50" s="1">
        <f t="shared" ca="1" si="361"/>
        <v>0</v>
      </c>
      <c r="AM50" s="1">
        <f t="shared" ca="1" si="9"/>
        <v>10</v>
      </c>
      <c r="AN50" s="1">
        <f t="shared" ca="1" si="30"/>
        <v>1</v>
      </c>
      <c r="AO50" s="1" t="str">
        <f t="shared" ca="1" si="526"/>
        <v>S</v>
      </c>
      <c r="AP50" s="1" t="str">
        <f t="shared" ca="1" si="31"/>
        <v>Y</v>
      </c>
      <c r="AQ50" s="1" t="str">
        <f t="shared" ca="1" si="32"/>
        <v>N</v>
      </c>
      <c r="AR50" s="1" t="str">
        <f t="shared" si="33"/>
        <v>N</v>
      </c>
      <c r="AS50" s="1">
        <f t="shared" ca="1" si="34"/>
        <v>1</v>
      </c>
      <c r="AT50" s="14" t="str">
        <f t="shared" ca="1" si="362"/>
        <v>N</v>
      </c>
      <c r="AU50" s="1" t="str">
        <f t="shared" ca="1" si="35"/>
        <v>N</v>
      </c>
      <c r="AV50" s="1" t="str">
        <f t="shared" ca="1" si="36"/>
        <v>N</v>
      </c>
      <c r="AW50" s="1" t="str">
        <f t="shared" ca="1" si="37"/>
        <v>N</v>
      </c>
      <c r="AX50" s="1" t="str">
        <f t="shared" si="38"/>
        <v/>
      </c>
      <c r="AY50" s="1" t="str">
        <f t="shared" ca="1" si="39"/>
        <v>B</v>
      </c>
      <c r="AZ50" s="1">
        <f t="shared" si="10"/>
        <v>9</v>
      </c>
      <c r="BA50" s="1" t="str">
        <f t="shared" si="11"/>
        <v/>
      </c>
      <c r="BB50" s="1" t="str">
        <f t="shared" si="892"/>
        <v>45678</v>
      </c>
      <c r="BC50" s="1" t="str">
        <f t="shared" si="892"/>
        <v>00000</v>
      </c>
      <c r="BD50" s="1" t="str">
        <f t="shared" si="893"/>
        <v>345678</v>
      </c>
      <c r="BE50" s="1" t="str">
        <f t="shared" si="893"/>
        <v>000000</v>
      </c>
      <c r="BF50" s="1" t="str">
        <f t="shared" si="364"/>
        <v>P</v>
      </c>
      <c r="BG50" s="1" t="str">
        <f t="shared" ca="1" si="41"/>
        <v>L4W</v>
      </c>
      <c r="BH50" s="1" t="str">
        <f t="shared" ca="1" si="365"/>
        <v>B</v>
      </c>
      <c r="BI50" s="1" t="str">
        <f t="shared" ca="1" si="42"/>
        <v>F2L</v>
      </c>
      <c r="BJ50" s="1" t="str">
        <f t="shared" ca="1" si="366"/>
        <v>B</v>
      </c>
      <c r="BK50" s="1" t="str">
        <f t="shared" ca="1" si="43"/>
        <v>0</v>
      </c>
      <c r="BL50" s="1" t="str">
        <f t="shared" ca="1" si="367"/>
        <v>B</v>
      </c>
      <c r="BM50" s="1">
        <f t="shared" ca="1" si="368"/>
        <v>1</v>
      </c>
      <c r="BN50" s="1">
        <f t="shared" ca="1" si="369"/>
        <v>1</v>
      </c>
      <c r="BO50" s="1">
        <f t="shared" ca="1" si="370"/>
        <v>1</v>
      </c>
      <c r="BR50" s="1">
        <f>General!A48</f>
        <v>0</v>
      </c>
      <c r="BS50" s="1">
        <f>General!B48</f>
        <v>0</v>
      </c>
      <c r="BT50" s="1">
        <f>General!C48</f>
        <v>0</v>
      </c>
      <c r="BU50" s="1">
        <f>General!D48</f>
        <v>0</v>
      </c>
      <c r="BW50" s="1" t="str">
        <f>General!F48</f>
        <v>WLLLW</v>
      </c>
      <c r="BX50" s="1">
        <f>General!G48</f>
        <v>1</v>
      </c>
      <c r="BZ50" s="1">
        <f t="shared" si="2"/>
        <v>1</v>
      </c>
      <c r="CA50" s="1" t="str">
        <f t="shared" ref="CA50" si="902">CH50</f>
        <v>P</v>
      </c>
      <c r="CB50" s="98" t="str">
        <f t="shared" si="569"/>
        <v>P</v>
      </c>
      <c r="CC50" s="99" t="str">
        <f t="shared" si="570"/>
        <v>Y</v>
      </c>
      <c r="CD50" s="97">
        <f t="shared" si="571"/>
        <v>1</v>
      </c>
      <c r="CE50" s="98" t="str">
        <f t="shared" si="572"/>
        <v>B</v>
      </c>
      <c r="CF50" s="99" t="str">
        <f t="shared" si="573"/>
        <v>N</v>
      </c>
      <c r="CG50" s="97">
        <f t="shared" si="574"/>
        <v>-1</v>
      </c>
      <c r="CH50" s="98" t="str">
        <f t="shared" si="575"/>
        <v>P</v>
      </c>
      <c r="CI50" s="99" t="str">
        <f t="shared" si="576"/>
        <v>Y</v>
      </c>
      <c r="CJ50" s="97">
        <f t="shared" si="577"/>
        <v>10</v>
      </c>
      <c r="CK50" s="98" t="str">
        <f t="shared" si="578"/>
        <v>B</v>
      </c>
      <c r="CL50" s="99" t="str">
        <f t="shared" si="579"/>
        <v>N</v>
      </c>
      <c r="CM50" s="97">
        <f t="shared" si="580"/>
        <v>-10</v>
      </c>
      <c r="CN50" s="98" t="str">
        <f t="shared" si="881"/>
        <v>B</v>
      </c>
      <c r="CO50" s="99" t="str">
        <f t="shared" si="581"/>
        <v>N</v>
      </c>
      <c r="CP50" s="97">
        <f t="shared" si="582"/>
        <v>-7</v>
      </c>
      <c r="CQ50" s="98" t="str">
        <f t="shared" si="583"/>
        <v>P</v>
      </c>
      <c r="CR50" s="99" t="str">
        <f t="shared" si="584"/>
        <v>Y</v>
      </c>
      <c r="CS50" s="97">
        <f t="shared" si="585"/>
        <v>7</v>
      </c>
      <c r="CT50" s="98" t="str">
        <f t="shared" si="586"/>
        <v>B</v>
      </c>
      <c r="CU50" s="99" t="str">
        <f t="shared" si="587"/>
        <v>N</v>
      </c>
      <c r="CV50" s="97">
        <f t="shared" si="588"/>
        <v>-7</v>
      </c>
      <c r="CW50" s="98" t="str">
        <f t="shared" si="589"/>
        <v>P</v>
      </c>
      <c r="CX50" s="99" t="str">
        <f t="shared" si="590"/>
        <v>Y</v>
      </c>
      <c r="CY50" s="100">
        <f t="shared" si="591"/>
        <v>7</v>
      </c>
      <c r="CZ50" s="98" t="str">
        <f t="shared" si="592"/>
        <v>B</v>
      </c>
      <c r="DA50" s="99" t="str">
        <f t="shared" si="593"/>
        <v>N</v>
      </c>
      <c r="DB50" s="97">
        <f t="shared" si="594"/>
        <v>1</v>
      </c>
      <c r="DC50" s="98" t="str">
        <f t="shared" si="595"/>
        <v>P</v>
      </c>
      <c r="DD50" s="99" t="str">
        <f t="shared" si="596"/>
        <v>Y</v>
      </c>
      <c r="DE50" s="97">
        <f t="shared" si="597"/>
        <v>10</v>
      </c>
      <c r="DF50" s="98" t="str">
        <f t="shared" si="598"/>
        <v>B</v>
      </c>
      <c r="DG50" s="99" t="str">
        <f t="shared" si="599"/>
        <v>N</v>
      </c>
      <c r="DH50" s="97">
        <f t="shared" si="600"/>
        <v>-10</v>
      </c>
      <c r="DI50" s="98" t="str">
        <f t="shared" si="601"/>
        <v>P</v>
      </c>
      <c r="DJ50" s="99" t="str">
        <f t="shared" si="602"/>
        <v>Y</v>
      </c>
      <c r="DK50" s="97">
        <f t="shared" si="603"/>
        <v>5</v>
      </c>
      <c r="DL50" s="98" t="str">
        <f t="shared" si="604"/>
        <v>B</v>
      </c>
      <c r="DM50" s="99" t="str">
        <f t="shared" si="605"/>
        <v>N</v>
      </c>
      <c r="DN50" s="97">
        <f t="shared" si="606"/>
        <v>-5</v>
      </c>
      <c r="DO50" s="98" t="str">
        <f t="shared" si="607"/>
        <v>P</v>
      </c>
      <c r="DP50" s="99" t="str">
        <f t="shared" si="608"/>
        <v>Y</v>
      </c>
      <c r="DQ50" s="97">
        <f t="shared" si="609"/>
        <v>-5</v>
      </c>
      <c r="DR50" s="98" t="str">
        <f t="shared" si="610"/>
        <v>B</v>
      </c>
      <c r="DS50" s="99" t="str">
        <f t="shared" si="611"/>
        <v>N</v>
      </c>
      <c r="DT50" s="97">
        <f t="shared" si="612"/>
        <v>5</v>
      </c>
      <c r="DU50" s="98" t="str">
        <f t="shared" si="613"/>
        <v>P</v>
      </c>
      <c r="DV50" s="99" t="str">
        <f t="shared" si="614"/>
        <v>Y</v>
      </c>
      <c r="DW50" s="97">
        <f t="shared" si="615"/>
        <v>-6</v>
      </c>
      <c r="DX50" s="98" t="str">
        <f t="shared" si="616"/>
        <v>B</v>
      </c>
      <c r="DY50" s="99" t="str">
        <f t="shared" si="617"/>
        <v>N</v>
      </c>
      <c r="DZ50" s="97">
        <f t="shared" si="618"/>
        <v>6</v>
      </c>
      <c r="EA50" s="110" t="str">
        <f t="shared" si="94"/>
        <v>P</v>
      </c>
      <c r="EB50" s="99" t="str">
        <f t="shared" si="619"/>
        <v>Y</v>
      </c>
      <c r="EC50" s="97">
        <f t="shared" si="620"/>
        <v>-1</v>
      </c>
      <c r="ED50" s="98" t="str">
        <f t="shared" si="621"/>
        <v>P</v>
      </c>
      <c r="EE50" s="99" t="str">
        <f t="shared" si="622"/>
        <v>Y</v>
      </c>
      <c r="EF50" s="97">
        <f t="shared" si="623"/>
        <v>10</v>
      </c>
      <c r="EG50" s="98" t="str">
        <f t="shared" si="624"/>
        <v>B</v>
      </c>
      <c r="EH50" s="99" t="str">
        <f t="shared" si="625"/>
        <v>N</v>
      </c>
      <c r="EI50" s="97">
        <f t="shared" si="626"/>
        <v>-3</v>
      </c>
      <c r="EJ50" s="96" t="str">
        <f t="shared" si="627"/>
        <v>P</v>
      </c>
      <c r="EK50" s="99" t="str">
        <f t="shared" si="628"/>
        <v>Y</v>
      </c>
      <c r="EL50" s="97">
        <f t="shared" si="629"/>
        <v>3</v>
      </c>
      <c r="EM50" s="98" t="str">
        <f t="shared" si="630"/>
        <v>B</v>
      </c>
      <c r="EN50" s="99" t="str">
        <f t="shared" si="631"/>
        <v>N</v>
      </c>
      <c r="EO50" s="97">
        <f t="shared" si="632"/>
        <v>-3</v>
      </c>
      <c r="EP50" s="98" t="str">
        <f t="shared" si="882"/>
        <v>B</v>
      </c>
      <c r="EQ50" s="99" t="str">
        <f t="shared" si="633"/>
        <v>N</v>
      </c>
      <c r="ER50" s="97">
        <f t="shared" si="634"/>
        <v>-7</v>
      </c>
      <c r="ES50" s="98" t="str">
        <f t="shared" si="635"/>
        <v>P</v>
      </c>
      <c r="ET50" s="99" t="str">
        <f t="shared" si="636"/>
        <v>Y</v>
      </c>
      <c r="EU50" s="97">
        <f t="shared" si="637"/>
        <v>7</v>
      </c>
      <c r="EV50" s="98" t="str">
        <f t="shared" si="638"/>
        <v>B</v>
      </c>
      <c r="EW50" s="99" t="str">
        <f t="shared" si="639"/>
        <v>N</v>
      </c>
      <c r="EX50" s="97">
        <f t="shared" si="640"/>
        <v>-7</v>
      </c>
      <c r="EY50" s="98" t="str">
        <f t="shared" si="641"/>
        <v>P</v>
      </c>
      <c r="EZ50" s="99" t="str">
        <f t="shared" si="642"/>
        <v>Y</v>
      </c>
      <c r="FA50" s="100">
        <f t="shared" si="643"/>
        <v>7</v>
      </c>
      <c r="FB50" s="98" t="str">
        <f t="shared" si="644"/>
        <v>B</v>
      </c>
      <c r="FC50" s="99" t="str">
        <f t="shared" si="645"/>
        <v>N</v>
      </c>
      <c r="FD50" s="97">
        <f t="shared" si="646"/>
        <v>-3</v>
      </c>
      <c r="FE50" s="98" t="str">
        <f t="shared" si="647"/>
        <v>P</v>
      </c>
      <c r="FF50" s="99" t="str">
        <f t="shared" si="648"/>
        <v>Y</v>
      </c>
      <c r="FG50" s="97">
        <f t="shared" si="649"/>
        <v>10</v>
      </c>
      <c r="FH50" s="98" t="str">
        <f t="shared" si="650"/>
        <v>B</v>
      </c>
      <c r="FI50" s="99" t="str">
        <f t="shared" si="651"/>
        <v>N</v>
      </c>
      <c r="FJ50" s="97">
        <f t="shared" si="652"/>
        <v>-10</v>
      </c>
      <c r="FK50" s="98" t="str">
        <f t="shared" si="653"/>
        <v>P</v>
      </c>
      <c r="FL50" s="99" t="str">
        <f t="shared" si="654"/>
        <v>Y</v>
      </c>
      <c r="FM50" s="97">
        <f t="shared" si="655"/>
        <v>5</v>
      </c>
      <c r="FN50" s="98" t="str">
        <f t="shared" si="656"/>
        <v>B</v>
      </c>
      <c r="FO50" s="99" t="str">
        <f t="shared" si="657"/>
        <v>N</v>
      </c>
      <c r="FP50" s="97">
        <f t="shared" si="658"/>
        <v>-5</v>
      </c>
      <c r="FQ50" s="98" t="str">
        <f t="shared" si="659"/>
        <v>P</v>
      </c>
      <c r="FR50" s="99" t="str">
        <f t="shared" si="660"/>
        <v>Y</v>
      </c>
      <c r="FS50" s="97">
        <f t="shared" si="661"/>
        <v>-5</v>
      </c>
      <c r="FT50" s="98" t="str">
        <f t="shared" si="662"/>
        <v>B</v>
      </c>
      <c r="FU50" s="99" t="str">
        <f t="shared" si="663"/>
        <v>N</v>
      </c>
      <c r="FV50" s="97">
        <f t="shared" si="664"/>
        <v>5</v>
      </c>
      <c r="FW50" s="98" t="str">
        <f t="shared" si="665"/>
        <v>P</v>
      </c>
      <c r="FX50" s="99" t="str">
        <f t="shared" si="666"/>
        <v>Y</v>
      </c>
      <c r="FY50" s="97">
        <f t="shared" si="667"/>
        <v>-6</v>
      </c>
      <c r="FZ50" s="98" t="str">
        <f t="shared" si="668"/>
        <v>B</v>
      </c>
      <c r="GA50" s="99" t="str">
        <f t="shared" si="669"/>
        <v>N</v>
      </c>
      <c r="GB50" s="97">
        <f t="shared" si="670"/>
        <v>6</v>
      </c>
      <c r="GC50" s="98" t="str">
        <f t="shared" si="671"/>
        <v>P</v>
      </c>
      <c r="GD50" s="99" t="str">
        <f t="shared" si="672"/>
        <v>Y</v>
      </c>
      <c r="GE50" s="97">
        <f t="shared" si="673"/>
        <v>3</v>
      </c>
      <c r="GF50" s="98" t="str">
        <f t="shared" si="674"/>
        <v>P</v>
      </c>
      <c r="GG50" s="99" t="str">
        <f t="shared" si="675"/>
        <v>Y</v>
      </c>
      <c r="GH50" s="97">
        <f t="shared" si="676"/>
        <v>10</v>
      </c>
      <c r="GI50" s="98" t="str">
        <f t="shared" si="677"/>
        <v>B</v>
      </c>
      <c r="GJ50" s="99" t="str">
        <f t="shared" si="678"/>
        <v>N</v>
      </c>
      <c r="GK50" s="97">
        <f t="shared" si="679"/>
        <v>-3</v>
      </c>
      <c r="GL50" s="98" t="str">
        <f t="shared" si="883"/>
        <v>B</v>
      </c>
      <c r="GM50" s="99" t="str">
        <f t="shared" si="680"/>
        <v>N</v>
      </c>
      <c r="GN50" s="97">
        <f t="shared" si="681"/>
        <v>-7</v>
      </c>
      <c r="GO50" s="98" t="str">
        <f t="shared" si="682"/>
        <v>P</v>
      </c>
      <c r="GP50" s="99" t="str">
        <f t="shared" si="683"/>
        <v>Y</v>
      </c>
      <c r="GQ50" s="97">
        <f t="shared" si="684"/>
        <v>7</v>
      </c>
      <c r="GR50" s="98" t="str">
        <f t="shared" si="685"/>
        <v>B</v>
      </c>
      <c r="GS50" s="99" t="str">
        <f t="shared" si="686"/>
        <v>N</v>
      </c>
      <c r="GT50" s="97">
        <f t="shared" si="687"/>
        <v>-7</v>
      </c>
      <c r="GU50" s="98" t="str">
        <f t="shared" si="688"/>
        <v>P</v>
      </c>
      <c r="GV50" s="99" t="str">
        <f t="shared" si="689"/>
        <v>Y</v>
      </c>
      <c r="GW50" s="100">
        <f t="shared" si="690"/>
        <v>7</v>
      </c>
      <c r="GX50" s="98" t="str">
        <f t="shared" si="691"/>
        <v>B</v>
      </c>
      <c r="GY50" s="99" t="str">
        <f t="shared" si="692"/>
        <v>N</v>
      </c>
      <c r="GZ50" s="97">
        <f t="shared" si="693"/>
        <v>-3</v>
      </c>
      <c r="HA50" s="98" t="str">
        <f t="shared" si="694"/>
        <v>P</v>
      </c>
      <c r="HB50" s="99" t="str">
        <f t="shared" si="695"/>
        <v>Y</v>
      </c>
      <c r="HC50" s="97">
        <f t="shared" si="696"/>
        <v>10</v>
      </c>
      <c r="HD50" s="98" t="str">
        <f t="shared" si="697"/>
        <v>B</v>
      </c>
      <c r="HE50" s="99" t="str">
        <f t="shared" si="698"/>
        <v>N</v>
      </c>
      <c r="HF50" s="97">
        <f t="shared" si="699"/>
        <v>-10</v>
      </c>
      <c r="HG50" s="98" t="str">
        <f t="shared" si="700"/>
        <v>P</v>
      </c>
      <c r="HH50" s="99" t="str">
        <f t="shared" si="701"/>
        <v>Y</v>
      </c>
      <c r="HI50" s="97">
        <f t="shared" si="702"/>
        <v>5</v>
      </c>
      <c r="HJ50" s="98" t="str">
        <f t="shared" si="703"/>
        <v>B</v>
      </c>
      <c r="HK50" s="99" t="str">
        <f t="shared" si="704"/>
        <v>N</v>
      </c>
      <c r="HL50" s="97">
        <f t="shared" si="705"/>
        <v>-5</v>
      </c>
      <c r="HM50" s="98" t="str">
        <f t="shared" si="706"/>
        <v>P</v>
      </c>
      <c r="HN50" s="99" t="str">
        <f t="shared" si="707"/>
        <v>Y</v>
      </c>
      <c r="HO50" s="97">
        <f t="shared" si="708"/>
        <v>-5</v>
      </c>
      <c r="HP50" s="98" t="str">
        <f t="shared" si="709"/>
        <v>B</v>
      </c>
      <c r="HQ50" s="99" t="str">
        <f t="shared" si="710"/>
        <v>N</v>
      </c>
      <c r="HR50" s="97">
        <f t="shared" si="711"/>
        <v>5</v>
      </c>
      <c r="HS50" s="98" t="str">
        <f t="shared" si="712"/>
        <v>P</v>
      </c>
      <c r="HT50" s="99" t="str">
        <f t="shared" si="713"/>
        <v>Y</v>
      </c>
      <c r="HU50" s="97">
        <f t="shared" si="714"/>
        <v>-6</v>
      </c>
      <c r="HV50" s="98" t="str">
        <f t="shared" si="715"/>
        <v>B</v>
      </c>
      <c r="HW50" s="99" t="str">
        <f t="shared" si="716"/>
        <v>N</v>
      </c>
      <c r="HX50" s="97">
        <f t="shared" si="717"/>
        <v>6</v>
      </c>
      <c r="HY50" s="98" t="str">
        <f t="shared" si="718"/>
        <v>P</v>
      </c>
      <c r="HZ50" s="99" t="str">
        <f t="shared" si="719"/>
        <v>Y</v>
      </c>
      <c r="IA50" s="97">
        <f t="shared" si="720"/>
        <v>3</v>
      </c>
      <c r="IB50" s="98" t="str">
        <f t="shared" si="721"/>
        <v>P</v>
      </c>
      <c r="IC50" s="99" t="str">
        <f t="shared" si="722"/>
        <v>Y</v>
      </c>
      <c r="ID50" s="97">
        <f t="shared" si="723"/>
        <v>10</v>
      </c>
      <c r="IE50" s="98" t="str">
        <f t="shared" si="724"/>
        <v>B</v>
      </c>
      <c r="IF50" s="99" t="str">
        <f t="shared" si="725"/>
        <v>N</v>
      </c>
      <c r="IG50" s="97">
        <f t="shared" si="726"/>
        <v>-10</v>
      </c>
      <c r="IH50" s="98" t="str">
        <f t="shared" si="727"/>
        <v>B</v>
      </c>
      <c r="II50" s="99" t="str">
        <f t="shared" si="728"/>
        <v>N</v>
      </c>
      <c r="IJ50" s="97">
        <f t="shared" si="729"/>
        <v>-3</v>
      </c>
      <c r="IK50" s="98" t="str">
        <f t="shared" si="730"/>
        <v>B</v>
      </c>
      <c r="IL50" s="99" t="str">
        <f t="shared" si="731"/>
        <v>N</v>
      </c>
      <c r="IM50" s="97">
        <f t="shared" si="732"/>
        <v>-3</v>
      </c>
      <c r="IN50" s="98" t="str">
        <f t="shared" si="884"/>
        <v>B</v>
      </c>
      <c r="IO50" s="99" t="str">
        <f t="shared" si="733"/>
        <v>N</v>
      </c>
      <c r="IP50" s="97">
        <f t="shared" si="734"/>
        <v>-7</v>
      </c>
      <c r="IQ50" s="98" t="str">
        <f t="shared" si="735"/>
        <v>P</v>
      </c>
      <c r="IR50" s="99" t="str">
        <f t="shared" si="736"/>
        <v>Y</v>
      </c>
      <c r="IS50" s="97">
        <f t="shared" si="737"/>
        <v>7</v>
      </c>
      <c r="IT50" s="98" t="str">
        <f t="shared" si="738"/>
        <v>B</v>
      </c>
      <c r="IU50" s="99" t="str">
        <f t="shared" si="739"/>
        <v>N</v>
      </c>
      <c r="IV50" s="97">
        <f t="shared" si="740"/>
        <v>-7</v>
      </c>
      <c r="IW50" s="98" t="str">
        <f t="shared" si="741"/>
        <v>P</v>
      </c>
      <c r="IX50" s="99" t="str">
        <f t="shared" si="742"/>
        <v>Y</v>
      </c>
      <c r="IY50" s="97">
        <f t="shared" si="743"/>
        <v>7</v>
      </c>
      <c r="IZ50" s="98" t="str">
        <f t="shared" si="744"/>
        <v>B</v>
      </c>
      <c r="JA50" s="99" t="str">
        <f t="shared" si="745"/>
        <v>N</v>
      </c>
      <c r="JB50" s="97">
        <f t="shared" si="746"/>
        <v>-3</v>
      </c>
      <c r="JC50" s="98" t="str">
        <f t="shared" si="747"/>
        <v>P</v>
      </c>
      <c r="JD50" s="99" t="str">
        <f t="shared" si="748"/>
        <v>Y</v>
      </c>
      <c r="JE50" s="97">
        <f t="shared" si="749"/>
        <v>10</v>
      </c>
      <c r="JF50" s="98" t="str">
        <f t="shared" si="750"/>
        <v>B</v>
      </c>
      <c r="JG50" s="99" t="str">
        <f t="shared" si="751"/>
        <v>N</v>
      </c>
      <c r="JH50" s="97">
        <f t="shared" si="752"/>
        <v>-10</v>
      </c>
      <c r="JI50" s="98" t="str">
        <f t="shared" si="753"/>
        <v>P</v>
      </c>
      <c r="JJ50" s="99" t="str">
        <f t="shared" si="754"/>
        <v>Y</v>
      </c>
      <c r="JK50" s="97">
        <f t="shared" si="755"/>
        <v>5</v>
      </c>
      <c r="JL50" s="98" t="str">
        <f t="shared" si="756"/>
        <v>B</v>
      </c>
      <c r="JM50" s="99" t="str">
        <f t="shared" si="757"/>
        <v>N</v>
      </c>
      <c r="JN50" s="97">
        <f t="shared" si="758"/>
        <v>-5</v>
      </c>
      <c r="JO50" s="98" t="str">
        <f t="shared" si="759"/>
        <v>P</v>
      </c>
      <c r="JP50" s="99" t="str">
        <f t="shared" si="760"/>
        <v>Y</v>
      </c>
      <c r="JQ50" s="97">
        <f t="shared" si="761"/>
        <v>-5</v>
      </c>
      <c r="JR50" s="98" t="str">
        <f t="shared" si="762"/>
        <v>B</v>
      </c>
      <c r="JS50" s="99" t="str">
        <f t="shared" si="763"/>
        <v>N</v>
      </c>
      <c r="JT50" s="97">
        <f t="shared" si="764"/>
        <v>5</v>
      </c>
      <c r="JU50" s="98" t="str">
        <f t="shared" si="765"/>
        <v>P</v>
      </c>
      <c r="JV50" s="99" t="str">
        <f t="shared" si="766"/>
        <v>Y</v>
      </c>
      <c r="JW50" s="97">
        <f t="shared" si="767"/>
        <v>-6</v>
      </c>
      <c r="JX50" s="98" t="str">
        <f t="shared" si="768"/>
        <v>B</v>
      </c>
      <c r="JY50" s="99" t="str">
        <f t="shared" si="769"/>
        <v>N</v>
      </c>
      <c r="JZ50" s="97">
        <f t="shared" si="770"/>
        <v>6</v>
      </c>
      <c r="KA50" s="98" t="str">
        <f t="shared" si="771"/>
        <v>P</v>
      </c>
      <c r="KB50" s="99" t="str">
        <f t="shared" si="772"/>
        <v>Y</v>
      </c>
      <c r="KC50" s="97">
        <f t="shared" si="773"/>
        <v>3</v>
      </c>
      <c r="KD50" s="98" t="str">
        <f t="shared" si="376"/>
        <v>P</v>
      </c>
      <c r="KE50" s="99" t="str">
        <f t="shared" si="774"/>
        <v>Y</v>
      </c>
      <c r="KF50" s="97">
        <f t="shared" si="775"/>
        <v>10</v>
      </c>
      <c r="KG50" s="98" t="str">
        <f t="shared" si="776"/>
        <v>B</v>
      </c>
      <c r="KH50" s="99" t="str">
        <f t="shared" si="777"/>
        <v>N</v>
      </c>
      <c r="KI50" s="97">
        <f t="shared" si="778"/>
        <v>-3</v>
      </c>
      <c r="KJ50" s="98" t="s">
        <v>6</v>
      </c>
      <c r="KK50" s="99" t="str">
        <f t="shared" si="779"/>
        <v>N</v>
      </c>
      <c r="KL50" s="97">
        <f t="shared" si="780"/>
        <v>-3</v>
      </c>
      <c r="KM50" s="98" t="str">
        <f t="shared" si="781"/>
        <v>B</v>
      </c>
      <c r="KN50" s="99" t="str">
        <f t="shared" si="782"/>
        <v>N</v>
      </c>
      <c r="KO50" s="97">
        <f t="shared" si="783"/>
        <v>-3</v>
      </c>
      <c r="KP50" s="98" t="str">
        <f t="shared" si="885"/>
        <v>B</v>
      </c>
      <c r="KQ50" s="99" t="str">
        <f t="shared" si="784"/>
        <v>N</v>
      </c>
      <c r="KR50" s="97">
        <f t="shared" si="785"/>
        <v>-7</v>
      </c>
      <c r="KS50" s="98" t="str">
        <f t="shared" si="786"/>
        <v>P</v>
      </c>
      <c r="KT50" s="99" t="str">
        <f t="shared" si="787"/>
        <v>Y</v>
      </c>
      <c r="KU50" s="97">
        <f t="shared" si="788"/>
        <v>7</v>
      </c>
      <c r="KV50" s="98" t="str">
        <f t="shared" si="789"/>
        <v>B</v>
      </c>
      <c r="KW50" s="99" t="str">
        <f t="shared" si="790"/>
        <v>N</v>
      </c>
      <c r="KX50" s="97">
        <f t="shared" si="791"/>
        <v>-7</v>
      </c>
      <c r="KY50" s="98" t="str">
        <f t="shared" si="792"/>
        <v>P</v>
      </c>
      <c r="KZ50" s="99" t="str">
        <f t="shared" si="793"/>
        <v>Y</v>
      </c>
      <c r="LA50" s="97">
        <f t="shared" si="794"/>
        <v>7</v>
      </c>
      <c r="LB50" s="98" t="str">
        <f t="shared" si="795"/>
        <v>B</v>
      </c>
      <c r="LC50" s="99" t="str">
        <f t="shared" si="796"/>
        <v>N</v>
      </c>
      <c r="LD50" s="97">
        <f t="shared" si="797"/>
        <v>-3</v>
      </c>
      <c r="LE50" s="98" t="str">
        <f t="shared" si="798"/>
        <v>B</v>
      </c>
      <c r="LF50" s="99" t="str">
        <f t="shared" si="799"/>
        <v>N</v>
      </c>
      <c r="LG50" s="97">
        <f t="shared" si="800"/>
        <v>-10</v>
      </c>
      <c r="LH50" s="98" t="str">
        <f t="shared" si="801"/>
        <v>B</v>
      </c>
      <c r="LI50" s="99" t="str">
        <f t="shared" si="802"/>
        <v>N</v>
      </c>
      <c r="LJ50" s="97">
        <f t="shared" si="803"/>
        <v>-10</v>
      </c>
      <c r="LK50" s="98" t="str">
        <f t="shared" si="279"/>
        <v>P</v>
      </c>
      <c r="LL50" s="99" t="str">
        <f t="shared" si="804"/>
        <v>Y</v>
      </c>
      <c r="LM50" s="97">
        <f t="shared" si="805"/>
        <v>3</v>
      </c>
      <c r="LN50" s="98" t="str">
        <f t="shared" si="806"/>
        <v>B</v>
      </c>
      <c r="LO50" s="99" t="str">
        <f t="shared" si="807"/>
        <v>N</v>
      </c>
      <c r="LP50" s="97">
        <f t="shared" si="808"/>
        <v>-5</v>
      </c>
      <c r="LQ50" s="98" t="str">
        <f t="shared" si="809"/>
        <v>B</v>
      </c>
      <c r="LR50" s="99" t="str">
        <f t="shared" si="810"/>
        <v>N</v>
      </c>
      <c r="LS50" s="97">
        <f t="shared" si="811"/>
        <v>-10</v>
      </c>
      <c r="LT50" s="98" t="str">
        <f t="shared" si="812"/>
        <v>B</v>
      </c>
      <c r="LU50" s="99" t="str">
        <f t="shared" si="813"/>
        <v>N</v>
      </c>
      <c r="LV50" s="97">
        <f t="shared" si="814"/>
        <v>5</v>
      </c>
      <c r="LW50" s="98" t="str">
        <f t="shared" si="815"/>
        <v>B</v>
      </c>
      <c r="LX50" s="99" t="str">
        <f t="shared" si="816"/>
        <v>N</v>
      </c>
      <c r="LY50" s="97">
        <f t="shared" si="817"/>
        <v>6</v>
      </c>
      <c r="LZ50" s="98" t="str">
        <f t="shared" si="818"/>
        <v>B</v>
      </c>
      <c r="MA50" s="99" t="str">
        <f t="shared" si="819"/>
        <v>N</v>
      </c>
      <c r="MB50" s="97">
        <f t="shared" si="820"/>
        <v>6</v>
      </c>
      <c r="MC50" s="98" t="str">
        <f t="shared" si="821"/>
        <v>P</v>
      </c>
      <c r="MD50" s="99" t="str">
        <f t="shared" si="822"/>
        <v>Y</v>
      </c>
      <c r="ME50" s="97">
        <f t="shared" si="823"/>
        <v>3</v>
      </c>
      <c r="MF50" s="98" t="str">
        <f t="shared" si="824"/>
        <v>P</v>
      </c>
      <c r="MG50" s="99" t="str">
        <f t="shared" si="825"/>
        <v>Y</v>
      </c>
      <c r="MH50" s="97">
        <f t="shared" si="826"/>
        <v>10</v>
      </c>
      <c r="MI50" s="98" t="str">
        <f t="shared" si="827"/>
        <v>B</v>
      </c>
      <c r="MJ50" s="99" t="str">
        <f t="shared" si="828"/>
        <v>N</v>
      </c>
      <c r="MK50" s="97">
        <f t="shared" si="829"/>
        <v>-3</v>
      </c>
      <c r="ML50" s="98" t="str">
        <f t="shared" si="830"/>
        <v>P</v>
      </c>
      <c r="MM50" s="99" t="str">
        <f t="shared" si="831"/>
        <v>Y</v>
      </c>
      <c r="MN50" s="97">
        <f t="shared" si="832"/>
        <v>10</v>
      </c>
      <c r="MO50" s="98" t="str">
        <f t="shared" si="833"/>
        <v>B</v>
      </c>
      <c r="MP50" s="99" t="str">
        <f t="shared" si="834"/>
        <v>N</v>
      </c>
      <c r="MQ50" s="97">
        <f t="shared" si="835"/>
        <v>-3</v>
      </c>
      <c r="MR50" s="98" t="str">
        <f t="shared" si="886"/>
        <v>B</v>
      </c>
      <c r="MS50" s="99" t="str">
        <f t="shared" si="836"/>
        <v>N</v>
      </c>
      <c r="MT50" s="97">
        <f t="shared" si="837"/>
        <v>-7</v>
      </c>
      <c r="MU50" s="98" t="str">
        <f t="shared" si="838"/>
        <v>P</v>
      </c>
      <c r="MV50" s="99" t="str">
        <f t="shared" si="839"/>
        <v>Y</v>
      </c>
      <c r="MW50" s="97">
        <f t="shared" si="840"/>
        <v>7</v>
      </c>
      <c r="MX50" s="98" t="str">
        <f t="shared" si="841"/>
        <v>B</v>
      </c>
      <c r="MY50" s="99" t="str">
        <f t="shared" si="842"/>
        <v>N</v>
      </c>
      <c r="MZ50" s="97">
        <f t="shared" si="843"/>
        <v>-7</v>
      </c>
      <c r="NA50" s="98" t="str">
        <f t="shared" si="844"/>
        <v>P</v>
      </c>
      <c r="NB50" s="99" t="str">
        <f t="shared" si="845"/>
        <v>Y</v>
      </c>
      <c r="NC50" s="97">
        <f t="shared" si="846"/>
        <v>7</v>
      </c>
      <c r="ND50" s="98" t="str">
        <f t="shared" si="847"/>
        <v>B</v>
      </c>
      <c r="NE50" s="99" t="str">
        <f t="shared" si="848"/>
        <v>N</v>
      </c>
      <c r="NF50" s="97">
        <f t="shared" si="849"/>
        <v>-3</v>
      </c>
      <c r="NG50" s="98" t="str">
        <f t="shared" si="850"/>
        <v>P</v>
      </c>
      <c r="NH50" s="99" t="str">
        <f t="shared" si="851"/>
        <v>Y</v>
      </c>
      <c r="NI50" s="97">
        <f t="shared" si="852"/>
        <v>10</v>
      </c>
      <c r="NJ50" s="98" t="str">
        <f t="shared" si="853"/>
        <v>B</v>
      </c>
      <c r="NK50" s="99" t="str">
        <f t="shared" si="854"/>
        <v>N</v>
      </c>
      <c r="NL50" s="97">
        <f t="shared" si="855"/>
        <v>-5</v>
      </c>
      <c r="NM50" s="98" t="str">
        <f t="shared" si="856"/>
        <v>P</v>
      </c>
      <c r="NN50" s="99" t="str">
        <f t="shared" si="857"/>
        <v>Y</v>
      </c>
      <c r="NO50" s="97">
        <f t="shared" si="379"/>
        <v>-5</v>
      </c>
      <c r="NP50" s="130">
        <f t="shared" si="380"/>
        <v>10</v>
      </c>
      <c r="NQ50" s="131">
        <f t="shared" si="381"/>
        <v>1</v>
      </c>
      <c r="NR50" s="132" t="str">
        <f t="shared" si="382"/>
        <v/>
      </c>
      <c r="NS50" s="331">
        <f t="shared" si="383"/>
        <v>1</v>
      </c>
      <c r="NT50" s="325">
        <f t="shared" si="384"/>
        <v>-1</v>
      </c>
      <c r="NU50" s="325">
        <f t="shared" si="385"/>
        <v>10</v>
      </c>
      <c r="NV50" s="325">
        <f t="shared" si="386"/>
        <v>-10</v>
      </c>
      <c r="NW50" s="325">
        <f t="shared" si="387"/>
        <v>-7</v>
      </c>
      <c r="NX50" s="325">
        <f t="shared" si="388"/>
        <v>7</v>
      </c>
      <c r="NY50" s="325">
        <f t="shared" si="389"/>
        <v>-7</v>
      </c>
      <c r="NZ50" s="325">
        <f t="shared" si="390"/>
        <v>7</v>
      </c>
      <c r="OA50" s="325">
        <f t="shared" si="391"/>
        <v>1</v>
      </c>
      <c r="OB50" s="325" t="str">
        <f t="shared" si="392"/>
        <v>000000</v>
      </c>
      <c r="OC50" s="325">
        <f t="shared" si="393"/>
        <v>-10</v>
      </c>
      <c r="OD50" s="325">
        <f t="shared" si="394"/>
        <v>5</v>
      </c>
      <c r="OE50" s="325">
        <f t="shared" si="395"/>
        <v>-5</v>
      </c>
      <c r="OF50" s="325">
        <f t="shared" si="396"/>
        <v>-5</v>
      </c>
      <c r="OG50" s="325">
        <f t="shared" si="397"/>
        <v>5</v>
      </c>
      <c r="OH50" s="325">
        <f t="shared" si="398"/>
        <v>-6</v>
      </c>
      <c r="OI50" s="325">
        <f t="shared" si="399"/>
        <v>6</v>
      </c>
      <c r="OJ50" s="325">
        <f t="shared" si="400"/>
        <v>-1</v>
      </c>
      <c r="OK50" s="326">
        <f t="shared" si="401"/>
        <v>10</v>
      </c>
      <c r="OL50" s="326">
        <f t="shared" si="402"/>
        <v>-3</v>
      </c>
      <c r="OM50" s="326">
        <f t="shared" si="403"/>
        <v>3</v>
      </c>
      <c r="ON50" s="326">
        <f t="shared" si="404"/>
        <v>-3</v>
      </c>
      <c r="OO50" s="326">
        <f t="shared" si="405"/>
        <v>-7</v>
      </c>
      <c r="OP50" s="326">
        <f t="shared" si="406"/>
        <v>7</v>
      </c>
      <c r="OQ50" s="326">
        <f t="shared" si="407"/>
        <v>-7</v>
      </c>
      <c r="OR50" s="326">
        <f t="shared" si="408"/>
        <v>7</v>
      </c>
      <c r="OS50" s="326">
        <f t="shared" si="409"/>
        <v>-3</v>
      </c>
      <c r="OT50" s="326">
        <f t="shared" si="410"/>
        <v>10</v>
      </c>
      <c r="OU50" s="326">
        <f t="shared" si="411"/>
        <v>-10</v>
      </c>
      <c r="OV50" s="326">
        <f t="shared" si="412"/>
        <v>5</v>
      </c>
      <c r="OW50" s="326">
        <f t="shared" si="413"/>
        <v>-5</v>
      </c>
      <c r="OX50" s="326">
        <f t="shared" si="414"/>
        <v>-5</v>
      </c>
      <c r="OY50" s="326">
        <f t="shared" si="415"/>
        <v>5</v>
      </c>
      <c r="OZ50" s="326">
        <f t="shared" si="416"/>
        <v>-6</v>
      </c>
      <c r="PA50" s="326">
        <f t="shared" si="417"/>
        <v>6</v>
      </c>
      <c r="PB50" s="326">
        <f t="shared" si="418"/>
        <v>3</v>
      </c>
      <c r="PC50" s="325">
        <f t="shared" si="419"/>
        <v>10</v>
      </c>
      <c r="PD50" s="325">
        <f t="shared" si="420"/>
        <v>-3</v>
      </c>
      <c r="PE50" s="325">
        <f t="shared" si="421"/>
        <v>-7</v>
      </c>
      <c r="PF50" s="325">
        <f t="shared" si="422"/>
        <v>7</v>
      </c>
      <c r="PG50" s="325">
        <f t="shared" si="423"/>
        <v>-7</v>
      </c>
      <c r="PH50" s="325">
        <f t="shared" si="424"/>
        <v>7</v>
      </c>
      <c r="PI50" s="325">
        <f t="shared" si="425"/>
        <v>-3</v>
      </c>
      <c r="PJ50" s="325">
        <f t="shared" si="426"/>
        <v>10</v>
      </c>
      <c r="PK50" s="325">
        <f t="shared" si="427"/>
        <v>-10</v>
      </c>
      <c r="PL50" s="325">
        <f t="shared" si="428"/>
        <v>5</v>
      </c>
      <c r="PM50" s="325">
        <f t="shared" si="429"/>
        <v>-5</v>
      </c>
      <c r="PN50" s="325">
        <f t="shared" si="430"/>
        <v>-5</v>
      </c>
      <c r="PO50" s="325">
        <f t="shared" si="431"/>
        <v>5</v>
      </c>
      <c r="PP50" s="325">
        <f t="shared" si="432"/>
        <v>-6</v>
      </c>
      <c r="PQ50" s="325">
        <f t="shared" si="433"/>
        <v>6</v>
      </c>
      <c r="PR50" s="325">
        <f t="shared" si="434"/>
        <v>3</v>
      </c>
      <c r="PS50" s="325">
        <f t="shared" si="435"/>
        <v>10</v>
      </c>
      <c r="PT50" s="325">
        <f t="shared" si="436"/>
        <v>-10</v>
      </c>
      <c r="PU50" s="326">
        <f t="shared" si="437"/>
        <v>-3</v>
      </c>
      <c r="PV50" s="326">
        <f t="shared" si="438"/>
        <v>-3</v>
      </c>
      <c r="PW50" s="326">
        <f t="shared" si="439"/>
        <v>-7</v>
      </c>
      <c r="PX50" s="326">
        <f t="shared" si="440"/>
        <v>7</v>
      </c>
      <c r="PY50" s="326">
        <f t="shared" si="441"/>
        <v>-7</v>
      </c>
      <c r="PZ50" s="326">
        <f t="shared" si="442"/>
        <v>7</v>
      </c>
      <c r="QA50" s="326">
        <f t="shared" si="443"/>
        <v>-3</v>
      </c>
      <c r="QB50" s="326">
        <f t="shared" si="444"/>
        <v>10</v>
      </c>
      <c r="QC50" s="326">
        <f t="shared" si="445"/>
        <v>-10</v>
      </c>
      <c r="QD50" s="326">
        <f t="shared" si="446"/>
        <v>5</v>
      </c>
      <c r="QE50" s="326">
        <f t="shared" si="447"/>
        <v>-5</v>
      </c>
      <c r="QF50" s="326">
        <f t="shared" si="448"/>
        <v>-5</v>
      </c>
      <c r="QG50" s="326">
        <f t="shared" si="449"/>
        <v>5</v>
      </c>
      <c r="QH50" s="326">
        <f t="shared" si="450"/>
        <v>-6</v>
      </c>
      <c r="QI50" s="326">
        <f t="shared" si="451"/>
        <v>6</v>
      </c>
      <c r="QJ50" s="326">
        <f t="shared" si="452"/>
        <v>3</v>
      </c>
      <c r="QK50" s="326">
        <f t="shared" si="453"/>
        <v>10</v>
      </c>
      <c r="QL50" s="326">
        <f t="shared" si="454"/>
        <v>-3</v>
      </c>
      <c r="QM50" s="325">
        <f t="shared" si="455"/>
        <v>-3</v>
      </c>
      <c r="QN50" s="325">
        <f t="shared" si="456"/>
        <v>-3</v>
      </c>
      <c r="QO50" s="325">
        <f t="shared" si="457"/>
        <v>-7</v>
      </c>
      <c r="QP50" s="325">
        <f t="shared" si="458"/>
        <v>7</v>
      </c>
      <c r="QQ50" s="325">
        <f t="shared" si="459"/>
        <v>-7</v>
      </c>
      <c r="QR50" s="325">
        <f t="shared" si="460"/>
        <v>7</v>
      </c>
      <c r="QS50" s="325">
        <f t="shared" si="461"/>
        <v>-3</v>
      </c>
      <c r="QT50" s="325">
        <f t="shared" si="462"/>
        <v>-10</v>
      </c>
      <c r="QU50" s="325">
        <f t="shared" si="463"/>
        <v>-10</v>
      </c>
      <c r="QV50" s="325">
        <f t="shared" si="464"/>
        <v>3</v>
      </c>
      <c r="QW50" s="325">
        <f t="shared" si="465"/>
        <v>-5</v>
      </c>
      <c r="QX50" s="325">
        <f t="shared" si="466"/>
        <v>0</v>
      </c>
      <c r="QY50" s="325">
        <f t="shared" si="467"/>
        <v>5</v>
      </c>
      <c r="QZ50" s="325">
        <f t="shared" si="468"/>
        <v>6</v>
      </c>
      <c r="RA50" s="325">
        <f t="shared" si="469"/>
        <v>6</v>
      </c>
      <c r="RB50" s="325">
        <f t="shared" si="470"/>
        <v>3</v>
      </c>
      <c r="RC50" s="325">
        <f t="shared" si="471"/>
        <v>10</v>
      </c>
      <c r="RD50" s="325">
        <f t="shared" si="472"/>
        <v>-3</v>
      </c>
      <c r="RE50" s="326">
        <f t="shared" si="473"/>
        <v>10</v>
      </c>
      <c r="RF50" s="326">
        <f t="shared" si="474"/>
        <v>-3</v>
      </c>
      <c r="RG50" s="326">
        <f t="shared" si="475"/>
        <v>-7</v>
      </c>
      <c r="RH50" s="326">
        <f t="shared" si="476"/>
        <v>7</v>
      </c>
      <c r="RI50" s="326">
        <f t="shared" si="477"/>
        <v>-7</v>
      </c>
      <c r="RJ50" s="326">
        <f t="shared" si="478"/>
        <v>7</v>
      </c>
      <c r="RK50" s="326">
        <f t="shared" si="479"/>
        <v>-3</v>
      </c>
      <c r="RL50" s="326">
        <f t="shared" si="480"/>
        <v>10</v>
      </c>
      <c r="RM50" s="326">
        <f t="shared" si="481"/>
        <v>-5</v>
      </c>
      <c r="RN50" s="332">
        <f t="shared" si="482"/>
        <v>-5</v>
      </c>
      <c r="RO50" s="108">
        <v>50</v>
      </c>
      <c r="RP50" s="112">
        <f t="shared" si="528"/>
        <v>45</v>
      </c>
      <c r="RQ50" s="110" t="str" cm="1">
        <f t="array" ref="RQ50">IFERROR(INDEX($NS$4:$RN$4,_xlfn.AGGREGATE(15,6,COLUMN($NS$4:$RN$4)-COLUMN($NR$1)/($NS50:$RN50=LARGE($NS50:$RN50,1)),COLUMNS($RN$4:$RN$4))),"")</f>
        <v>CH</v>
      </c>
      <c r="RR50" s="110" t="str" cm="1">
        <f t="array" ref="RR50">IFERROR(INDEX($NS$4:$RN$4,_xlfn.AGGREGATE(15,6,COLUMN($NS$4:$RN$4)-COLUMN($NR$1)/($NS50:$RN50=LARGE($NS50:$RN50,2)),COLUMNS($RN$4:$RO$4))),"")</f>
        <v>ED</v>
      </c>
      <c r="RS50" s="110" t="str" cm="1">
        <f t="array" ref="RS50">IFERROR(INDEX($NS$4:$RN$4,_xlfn.AGGREGATE(15,6,COLUMN($NS$4:$RN$4)-COLUMN($NR$1)/($NS50:$RN50=LARGE($NS50:$RN50,3)),COLUMNS($RN$4:$RP$4))),"")</f>
        <v>FE</v>
      </c>
      <c r="RT50" s="110" t="str" cm="1">
        <f t="array" ref="RT50">IFERROR(INDEX($NS$4:$RN$4,_xlfn.AGGREGATE(15,6,COLUMN($NS$4:$RN$4)-COLUMN($NR$1)/($NS50:$RN50=LARGE($NS50:$RN50,4)),COLUMNS($RN$4:$RQ$4))),"")</f>
        <v>GF</v>
      </c>
      <c r="RU50" s="110" t="str" cm="1">
        <f t="array" ref="RU50">IFERROR(INDEX($NS$4:$RN$4,_xlfn.AGGREGATE(15,6,COLUMN($NS$4:$RN$4)-COLUMN($NR$1)/($NS50:$RN50=LARGE($NS50:$RN50,5)),COLUMNS($RN$4:$RR$4))),"")</f>
        <v>HA</v>
      </c>
      <c r="RV50" s="110" t="str" cm="1">
        <f t="array" ref="RV50">IFERROR(INDEX($NS$4:$RN$4,_xlfn.AGGREGATE(15,6,COLUMN($NS$4:$RN$4)-COLUMN($NR$1)/($NS50:$RN50=LARGE($NS50:$RN50,6)),COLUMNS($RN$4:$RS$4))),"")</f>
        <v>IB</v>
      </c>
      <c r="RW50" s="108" t="str">
        <f t="shared" si="499"/>
        <v/>
      </c>
      <c r="RX50" s="111" t="str">
        <f t="shared" ca="1" si="500"/>
        <v>R</v>
      </c>
      <c r="RY50" s="111" t="e" cm="1">
        <f t="array" aca="1" ref="RY50" ca="1">IF(INDIRECT(VLOOKUP(RY49,General!AC:AE,3,FALSE)&amp;RO49)&gt;0,RY49,RW49)</f>
        <v>#N/A</v>
      </c>
      <c r="RZ50" s="112">
        <f t="shared" ca="1" si="501"/>
        <v>5</v>
      </c>
      <c r="SA50" s="110" t="s">
        <v>45</v>
      </c>
      <c r="SB50" s="111" t="s">
        <v>45</v>
      </c>
      <c r="SC50" s="111" t="s">
        <v>45</v>
      </c>
      <c r="SD50" s="111" t="s">
        <v>45</v>
      </c>
      <c r="SE50" s="111" t="s">
        <v>45</v>
      </c>
      <c r="SF50" s="109" t="s">
        <v>45</v>
      </c>
      <c r="SG50" s="133" t="e">
        <f ca="1">IF(RQ50="",-1,COUNTIF(INDIRECT(SA50&amp;$DN$10):INDIRECT(SA50&amp;RO50),"Y"))</f>
        <v>#REF!</v>
      </c>
      <c r="SH50" s="136" t="e">
        <f ca="1">IF(RR50="",-1,COUNTIF(INDIRECT(SB50&amp;$DN$10):INDIRECT(SB50&amp;RO50),"Y"))</f>
        <v>#REF!</v>
      </c>
      <c r="SI50" s="136" t="e">
        <f ca="1">IF(RS50="",-1,COUNTIF(INDIRECT(SC50&amp;$DN$10):INDIRECT(SC50&amp;RO50),"Y"))</f>
        <v>#REF!</v>
      </c>
      <c r="SJ50" s="134" t="e">
        <f ca="1">IF(RT50="",-1,COUNTIF(INDIRECT(SD50&amp;$DN$10):INDIRECT(SD50&amp;RO50),"Y"))</f>
        <v>#REF!</v>
      </c>
      <c r="SK50" s="138" t="e">
        <f ca="1">IF(RU50="",-1,COUNTIF(INDIRECT(SE50&amp;$DN$10):INDIRECT(SE50&amp;RO50),"Y"))</f>
        <v>#REF!</v>
      </c>
      <c r="SL50" s="138" t="e">
        <f ca="1">IF(RV50="",-1,COUNTIF(INDIRECT(SF50&amp;$DN$10):INDIRECT(SF50&amp;RO50),"Y"))</f>
        <v>#REF!</v>
      </c>
      <c r="SM50" s="110" t="str" cm="1">
        <f t="array" ref="SM50">IFERROR(INDEX($DP$50:$DU$50,_xlfn.AGGREGATE(15,6,COLUMN($DP$50:$DU$50)-COLUMN($DO$50)/($NR$50:$NW$50=MAX($NR$50:$NW$50)),COLUMNS($DP$50:RQ50))),"")</f>
        <v/>
      </c>
      <c r="SN50" s="111" t="str" cm="1">
        <f t="array" ref="SN50">IFERROR(INDEX($DP$50:$DU$50,_xlfn.AGGREGATE(15,6,COLUMN($DP$50:$DU$50)-COLUMN($DO$50)/($NR$50:$NW$50=MAX($NR$50:$NW$50)),COLUMNS($DP$50:RR50))),"")</f>
        <v/>
      </c>
      <c r="SO50" s="111" t="str" cm="1">
        <f t="array" ref="SO50">IFERROR(INDEX($DP$50:$DU$50,_xlfn.AGGREGATE(15,6,COLUMN($DP$50:$DU$50)-COLUMN($DO$50)/($NR$50:$NW$50=MAX($NR$50:$NW$50)),COLUMNS($DP$50:RS50))),"")</f>
        <v/>
      </c>
      <c r="SP50" s="111" t="str" cm="1">
        <f t="array" ref="SP50">IFERROR(INDEX($DP$50:$DU$50,_xlfn.AGGREGATE(15,6,COLUMN($DP$50:$DU$50)-COLUMN($DO$50)/($NR$50:$NW$50=MAX($NR$50:$NW$50)),COLUMNS($DP$50:RT50))),"")</f>
        <v/>
      </c>
      <c r="SQ50" s="111" t="str" cm="1">
        <f t="array" ref="SQ50">IFERROR(INDEX($DP$50:$DU$50,_xlfn.AGGREGATE(15,6,COLUMN($DP$50:$DU$50)-COLUMN($DO$50)/($NR$50:$NW$50=MAX($NR$50:$NW$50)),COLUMNS($DP$50:RU50))),"")</f>
        <v/>
      </c>
      <c r="SR50" s="109" t="str" cm="1">
        <f t="array" ref="SR50">IFERROR(INDEX($DP$50:$DU$50,_xlfn.AGGREGATE(15,6,COLUMN($DP$50:$DU$50)-COLUMN($DO$50)/($NR$50:$NW$50=MAX($NR$50:$NW$50)),COLUMNS($DP$50:RV50))),"")</f>
        <v/>
      </c>
      <c r="SS50" s="114">
        <f t="shared" ca="1" si="485"/>
        <v>6</v>
      </c>
      <c r="ST50" s="112">
        <f t="shared" ca="1" si="502"/>
        <v>5</v>
      </c>
      <c r="SU50" s="137" t="str" cm="1">
        <f t="array" aca="1" ref="SU50" ca="1">INDEX(SM50:SR50,1,ST50)</f>
        <v/>
      </c>
      <c r="SV50" s="110" t="str">
        <f t="shared" ca="1" si="21"/>
        <v>B</v>
      </c>
      <c r="SW50" s="111" t="str">
        <f t="shared" ca="1" si="22"/>
        <v>T</v>
      </c>
      <c r="SX50" s="111" t="str">
        <f t="shared" si="23"/>
        <v>C</v>
      </c>
      <c r="SY50" s="111" t="str">
        <f t="shared" ca="1" si="12"/>
        <v>L4LBL</v>
      </c>
      <c r="SZ50" s="111" t="str">
        <f t="shared" ca="1" si="13"/>
        <v>12</v>
      </c>
      <c r="TA50" s="111" t="str">
        <f t="shared" si="14"/>
        <v>00</v>
      </c>
      <c r="TB50" s="114" t="str">
        <f t="shared" si="858"/>
        <v/>
      </c>
      <c r="TC50" s="114" t="str">
        <f t="shared" si="859"/>
        <v/>
      </c>
      <c r="TD50" s="114" t="str">
        <f t="shared" si="860"/>
        <v/>
      </c>
      <c r="TE50" s="114" t="str">
        <f t="shared" si="861"/>
        <v/>
      </c>
      <c r="TF50" s="114" t="str">
        <f t="shared" si="862"/>
        <v/>
      </c>
      <c r="TG50" s="114" t="str">
        <f t="shared" si="863"/>
        <v/>
      </c>
      <c r="TH50" s="114" t="e">
        <f t="shared" ca="1" si="864"/>
        <v>#VALUE!</v>
      </c>
      <c r="TI50" s="114">
        <f t="shared" ca="1" si="865"/>
        <v>2</v>
      </c>
      <c r="TJ50" s="110">
        <f t="shared" si="560"/>
        <v>1</v>
      </c>
      <c r="TK50" s="111">
        <f>IF(CC50="",0,IFERROR(VLOOKUP(CC45&amp;CC46&amp;CC47&amp;CC48&amp;CC49&amp;CC50,General!I:J,2,FALSE),0))</f>
        <v>1</v>
      </c>
      <c r="TL50" s="111">
        <f>IF(CF50="",0,IFERROR(VLOOKUP(CF45&amp;CF46&amp;CF47&amp;CF48&amp;CF49&amp;CF50,General!I:J,2,FALSE),0))</f>
        <v>-1</v>
      </c>
      <c r="TM50" s="111">
        <f>IF(CI50="",0,IFERROR(VLOOKUP(CI45&amp;CI46&amp;CI47&amp;CI48&amp;CI49&amp;CI50,General!I:J,2,FALSE),0))</f>
        <v>1</v>
      </c>
      <c r="TN50" s="111">
        <f>IF(CL50="",0,IFERROR(VLOOKUP(CL45&amp;CL46&amp;CL47&amp;CL48&amp;CL49&amp;CL50,General!I:J,2,FALSE),0))</f>
        <v>-1</v>
      </c>
      <c r="TO50" s="111">
        <f>IF(CO50="",0,IFERROR(VLOOKUP(CO45&amp;CO46&amp;CO47&amp;CO48&amp;CO49&amp;CO50,General!I:J,2,FALSE),0))</f>
        <v>-1</v>
      </c>
      <c r="TP50" s="111">
        <f>IF(CR50="",0,IFERROR(VLOOKUP(CR45&amp;CR46&amp;CR47&amp;CR48&amp;CR49&amp;CR50,General!I:J,2,FALSE),0))</f>
        <v>1</v>
      </c>
      <c r="TQ50" s="111">
        <f>IF(CU50="",0,IFERROR(VLOOKUP(CU45&amp;CU46&amp;CU47&amp;CU48&amp;CU49&amp;CU50,General!I:J,2,FALSE),0))</f>
        <v>-1</v>
      </c>
      <c r="TR50" s="111">
        <f>IF(CX50="",0,IFERROR(VLOOKUP(CX45&amp;CX46&amp;CX47&amp;CX48&amp;CX49&amp;CX50,General!I:J,2,FALSE),0))</f>
        <v>1</v>
      </c>
      <c r="TS50" s="111">
        <f>IF(DA50="",0,IFERROR(VLOOKUP(DA45&amp;DA46&amp;DA47&amp;DA48&amp;DA49&amp;DA50,General!I:J,2,FALSE),0))</f>
        <v>-1</v>
      </c>
      <c r="TT50" s="111">
        <f>IF(DD50="",0,IFERROR(VLOOKUP(DD45&amp;DD46&amp;DD47&amp;DD48&amp;DD49&amp;DD50,General!I:J,2,FALSE),0))</f>
        <v>1</v>
      </c>
      <c r="TU50" s="111">
        <f>IF(DG50="",0,IFERROR(VLOOKUP(DG45&amp;DG46&amp;DG47&amp;DG48&amp;DG49&amp;DG50,General!I:J,2,FALSE),0))</f>
        <v>-1</v>
      </c>
      <c r="TV50" s="111">
        <f>IF(DJ50="",0,IFERROR(VLOOKUP(DJ45&amp;DJ46&amp;DJ47&amp;DJ48&amp;DJ49&amp;DJ50,General!I:J,2,FALSE),0))</f>
        <v>1</v>
      </c>
      <c r="TW50" s="111">
        <f>IF(DM50="",0,IFERROR(VLOOKUP(DM45&amp;DM46&amp;DM47&amp;DM48&amp;DM49&amp;DM50,General!I:J,2,FALSE),0))</f>
        <v>-1</v>
      </c>
      <c r="TX50" s="111">
        <f>IF(DP50="",0,IFERROR(VLOOKUP(DP45&amp;DP46&amp;DP47&amp;DP48&amp;DP49&amp;DP50,General!I:J,2,FALSE),0))</f>
        <v>1</v>
      </c>
      <c r="TY50" s="111">
        <f>IF(DS50="",0,IFERROR(VLOOKUP(DS45&amp;DS46&amp;DS47&amp;DS48&amp;DS49&amp;DS50,General!I:J,2,FALSE),0))</f>
        <v>-1</v>
      </c>
      <c r="TZ50" s="111">
        <f>IF(DV50="",0,IFERROR(VLOOKUP(DV45&amp;DV46&amp;DV47&amp;DV48&amp;DV49&amp;DV50,General!I:J,2,FALSE),0))</f>
        <v>1</v>
      </c>
      <c r="UA50" s="111">
        <f>IF(DY50="",0,IFERROR(VLOOKUP(DY45&amp;DY46&amp;DY47&amp;DY48&amp;DY49&amp;DY50,General!I:J,2,FALSE),0))</f>
        <v>-1</v>
      </c>
      <c r="UB50" s="111">
        <f>IF(EE50="",0,IFERROR(VLOOKUP(EE45&amp;EE46&amp;EE47&amp;EE48&amp;EE49&amp;EE50,General!I:J,2,FALSE),0))</f>
        <v>1</v>
      </c>
      <c r="UC50" s="111">
        <f>IF(EH50="",0,IFERROR(VLOOKUP(EH45&amp;EH46&amp;EH47&amp;EH48&amp;EH49&amp;EH50,General!I:J,2,FALSE),0))</f>
        <v>-1</v>
      </c>
      <c r="UD50" s="111">
        <f>IF(EK50="",0,IFERROR(VLOOKUP(EK45&amp;EK46&amp;EK47&amp;EK48&amp;EK49&amp;EK50,General!I:J,2,FALSE),0))</f>
        <v>1</v>
      </c>
      <c r="UE50" s="111">
        <f>IF(EN50="",0,IFERROR(VLOOKUP(EN45&amp;EN46&amp;EN47&amp;EN48&amp;EN49&amp;EN50,General!I:J,2,FALSE),0))</f>
        <v>-1</v>
      </c>
      <c r="UF50" s="111">
        <f>IF(EQ50="",0,IFERROR(VLOOKUP(EQ45&amp;EQ46&amp;EQ47&amp;EQ48&amp;EQ49&amp;EQ50,General!I:J,2,FALSE),0))</f>
        <v>-1</v>
      </c>
      <c r="UG50" s="111">
        <f>IF(ET50="",0,IFERROR(VLOOKUP(ET45&amp;ET46&amp;ET47&amp;ET48&amp;ET49&amp;ET50,General!I:J,2,FALSE),0))</f>
        <v>1</v>
      </c>
      <c r="UH50" s="111">
        <f>IF(EW50="",0,IFERROR(VLOOKUP(EW45&amp;EW46&amp;EW47&amp;EW48&amp;EW49&amp;EW50,General!I:J,2,FALSE),0))</f>
        <v>-1</v>
      </c>
      <c r="UI50" s="111">
        <f>IF(EZ50="",0,IFERROR(VLOOKUP(EZ45&amp;EZ46&amp;EZ47&amp;EZ48&amp;EZ49&amp;EZ50,General!I:J,2,FALSE),0))</f>
        <v>1</v>
      </c>
      <c r="UJ50" s="111">
        <f>IF(FC50="",0,IFERROR(VLOOKUP(FC45&amp;FC46&amp;FC47&amp;FC48&amp;FC49&amp;FC50,General!I:J,2,FALSE),0))</f>
        <v>-1</v>
      </c>
      <c r="UK50" s="111">
        <f>IF(FF50="",0,IFERROR(VLOOKUP(FF45&amp;FF46&amp;FF47&amp;FF48&amp;FF49&amp;FF50,General!I:J,2,FALSE),0))</f>
        <v>1</v>
      </c>
      <c r="UL50" s="111">
        <f>IF(FI50="",0,IFERROR(VLOOKUP(FI45&amp;FI46&amp;FI47&amp;FI48&amp;FI49&amp;FI50,General!I:J,2,FALSE),0))</f>
        <v>-1</v>
      </c>
      <c r="UM50" s="111">
        <f>IF(FL50="",0,IFERROR(VLOOKUP(FL45&amp;FL46&amp;FL47&amp;FL48&amp;FL49&amp;FL50,General!I:J,2,FALSE),0))</f>
        <v>1</v>
      </c>
      <c r="UN50" s="111">
        <f>IF(FO50="",0,IFERROR(VLOOKUP(FO45&amp;FO46&amp;FO47&amp;FO48&amp;FO49&amp;FO50,General!I:J,2,FALSE),0))</f>
        <v>-1</v>
      </c>
      <c r="UO50" s="111">
        <f>IF(FR50="",0,IFERROR(VLOOKUP(FR45&amp;FR46&amp;FR47&amp;FR48&amp;FR49&amp;FR50,General!I:J,2,FALSE),0))</f>
        <v>1</v>
      </c>
      <c r="UP50" s="111">
        <f>IF(FU50="",0,IFERROR(VLOOKUP(FU45&amp;FU46&amp;FU47&amp;FU48&amp;FU49&amp;FU50,General!I:J,2,FALSE),0))</f>
        <v>-1</v>
      </c>
      <c r="UQ50" s="111">
        <f>IF(FX50="",0,IFERROR(VLOOKUP(FX45&amp;FX46&amp;FX47&amp;FX48&amp;FX49&amp;FX50,General!I:J,2,FALSE),0))</f>
        <v>1</v>
      </c>
      <c r="UR50" s="111">
        <f>IF(GA50="",0,IFERROR(VLOOKUP(GA45&amp;GA46&amp;GA47&amp;GA48&amp;GA49&amp;GA50,General!I:J,2,FALSE),0))</f>
        <v>-1</v>
      </c>
      <c r="US50" s="111">
        <f>IF(GD50="",0,IFERROR(VLOOKUP(GD45&amp;GD46&amp;GD47&amp;GD48&amp;GD49&amp;GD50,General!I:J,2,FALSE),0))</f>
        <v>1</v>
      </c>
      <c r="UT50" s="111">
        <f>IF(GG50="",0,IFERROR(VLOOKUP(GG45&amp;GG46&amp;GG47&amp;GG48&amp;GG49&amp;GG50,General!I:J,2,FALSE),0))</f>
        <v>1</v>
      </c>
      <c r="UU50" s="111">
        <f>IF(GJ50="",0,IFERROR(VLOOKUP(GJ45&amp;GJ46&amp;GJ47&amp;GJ48&amp;GJ49&amp;GJ50,General!I:J,2,FALSE),0))</f>
        <v>-1</v>
      </c>
      <c r="UV50" s="111">
        <f>IF(GM50="",0,IFERROR(VLOOKUP(GM45&amp;GM46&amp;GM47&amp;GM48&amp;GM49&amp;GM50,General!I:J,2,FALSE),0))</f>
        <v>-1</v>
      </c>
      <c r="UW50" s="111">
        <f>IF(GP50="",0,IFERROR(VLOOKUP(GP45&amp;GP46&amp;GP47&amp;GP48&amp;GP49&amp;GP50,General!I:J,2,FALSE),0))</f>
        <v>1</v>
      </c>
      <c r="UX50" s="111">
        <f>IF(GS50="",0,IFERROR(VLOOKUP(GS45&amp;GS46&amp;GS47&amp;GS48&amp;GS49&amp;GS50,General!I:J,2,FALSE),0))</f>
        <v>-1</v>
      </c>
      <c r="UY50" s="111">
        <f>IF(GV50="",0,IFERROR(VLOOKUP(GV45&amp;GV46&amp;GV47&amp;GV48&amp;GV49&amp;GV50,General!I:J,2,FALSE),0))</f>
        <v>1</v>
      </c>
      <c r="UZ50" s="111">
        <f>IF(GY50="",0,IFERROR(VLOOKUP(GY45&amp;GY46&amp;GY47&amp;GY48&amp;GY49&amp;GY50,General!I:J,2,FALSE),0))</f>
        <v>-1</v>
      </c>
      <c r="VA50" s="111">
        <f>IF(HB50="",0,IFERROR(VLOOKUP(HB45&amp;HB46&amp;HB47&amp;HB48&amp;HB49&amp;HB50,General!I:J,2,FALSE),0))</f>
        <v>1</v>
      </c>
      <c r="VB50" s="111">
        <f>IF(HE50="",0,IFERROR(VLOOKUP(HE45&amp;HE46&amp;HE47&amp;HE48&amp;HE49&amp;HE50,General!I:J,2,FALSE),0))</f>
        <v>-1</v>
      </c>
      <c r="VC50" s="111">
        <f>IF(HH50="",0,IFERROR(VLOOKUP(HH45&amp;HH46&amp;HH47&amp;HH48&amp;HH49&amp;HH50,General!I:J,2,FALSE),0))</f>
        <v>1</v>
      </c>
      <c r="VD50" s="111">
        <f>IF(HK50="",0,IFERROR(VLOOKUP(HK45&amp;HK46&amp;HK47&amp;HK48&amp;HK49&amp;HK50,General!I:J,2,FALSE),0))</f>
        <v>-1</v>
      </c>
      <c r="VE50" s="111">
        <f>IF(HN50="",0,IFERROR(VLOOKUP(HN45&amp;HN46&amp;HN47&amp;HN48&amp;HN49&amp;HN50,General!I:J,2,FALSE),0))</f>
        <v>1</v>
      </c>
      <c r="VF50" s="111">
        <f>IF(HQ50="",0,IFERROR(VLOOKUP(HQ45&amp;HQ46&amp;HQ47&amp;HQ48&amp;HQ49&amp;HQ50,General!I:J,2,FALSE),0))</f>
        <v>-1</v>
      </c>
      <c r="VG50" s="111">
        <f>IF(HT50="",0,IFERROR(VLOOKUP(HT45&amp;HT46&amp;HT47&amp;HT48&amp;HT49&amp;HT50,General!I:J,2,FALSE),0))</f>
        <v>1</v>
      </c>
      <c r="VH50" s="111">
        <f>IF(HW50="",0,IFERROR(VLOOKUP(HW45&amp;HW46&amp;HW47&amp;HW48&amp;HW49&amp;HW50,General!I:J,2,FALSE),0))</f>
        <v>-1</v>
      </c>
      <c r="VI50" s="111">
        <f>IF(HZ50="",0,IFERROR(VLOOKUP(HZ45&amp;HZ46&amp;HZ47&amp;HZ48&amp;HZ49&amp;HZ50,General!I:J,2,FALSE),0))</f>
        <v>1</v>
      </c>
      <c r="VJ50" s="111">
        <f>IF(FF50="",0,IFERROR(VLOOKUP(FF45&amp;FF46&amp;FF47&amp;FF48&amp;FF49&amp;FF50,General!I:J,2,FALSE),0))</f>
        <v>1</v>
      </c>
      <c r="VK50" s="111">
        <f>IF(FI50="",0,IFERROR(VLOOKUP(FI45&amp;FI46&amp;FI47&amp;FI48&amp;FI49&amp;FI50,General!I:J,2,FALSE),0))</f>
        <v>-1</v>
      </c>
      <c r="VL50" s="111">
        <f>IF(II50="",0,IFERROR(VLOOKUP(II45&amp;II46&amp;II47&amp;II48&amp;II49&amp;II50,General!I:J,2,FALSE),0))</f>
        <v>-1</v>
      </c>
      <c r="VM50" s="111">
        <f>IF(IL50="",0,IFERROR(VLOOKUP(IL45&amp;IL46&amp;IL47&amp;IL48&amp;IL49&amp;IL50,General!I:J,2,FALSE),0))</f>
        <v>-1</v>
      </c>
      <c r="VN50" s="111">
        <f>IF(IO50="",0,IFERROR(VLOOKUP(IO45&amp;IO46&amp;IO47&amp;IO48&amp;IO49&amp;IO50,General!I:J,2,FALSE),0))</f>
        <v>-1</v>
      </c>
      <c r="VO50" s="111">
        <f>IF(IR50="",0,IFERROR(VLOOKUP(IR45&amp;IR46&amp;IR47&amp;IR48&amp;IR49&amp;IR50,General!I:J,2,FALSE),0))</f>
        <v>1</v>
      </c>
      <c r="VP50" s="111">
        <f>IF(IU50="",0,IFERROR(VLOOKUP(IU45&amp;IU46&amp;IU47&amp;IU48&amp;IU49&amp;IU50,General!I:J,2,FALSE),0))</f>
        <v>-1</v>
      </c>
      <c r="VQ50" s="111">
        <f>IF(IX50="",0,IFERROR(VLOOKUP(IX45&amp;IX46&amp;IX47&amp;IX48&amp;IX49&amp;IX50,General!I:J,2,FALSE),0))</f>
        <v>1</v>
      </c>
      <c r="VR50" s="111">
        <f>IF(JA50="",0,IFERROR(VLOOKUP(JA45&amp;JA46&amp;JA47&amp;JA48&amp;JA49&amp;JA50,General!I:J,2,FALSE),0))</f>
        <v>-1</v>
      </c>
      <c r="VS50" s="111">
        <f>IF(JD50="",0,IFERROR(VLOOKUP(JD45&amp;JD46&amp;JD47&amp;JD48&amp;JD49&amp;JD50,General!I:J,2,FALSE),0))</f>
        <v>1</v>
      </c>
      <c r="VT50" s="111">
        <f>IF(JG50="",0,IFERROR(VLOOKUP(JG45&amp;JG46&amp;JG47&amp;JG48&amp;JG49&amp;JG50,General!I:J,2,FALSE),0))</f>
        <v>-1</v>
      </c>
      <c r="VU50" s="111">
        <f>IF(JJ50="",0,IFERROR(VLOOKUP(JJ45&amp;JJ46&amp;JJ47&amp;JJ48&amp;JJ49&amp;JJ50,General!I:J,2,FALSE),0))</f>
        <v>1</v>
      </c>
      <c r="VV50" s="111">
        <f>IF(JM50="",0,IFERROR(VLOOKUP(JM45&amp;JM46&amp;JM47&amp;JM48&amp;JM49&amp;JM50,General!I:J,2,FALSE),0))</f>
        <v>-1</v>
      </c>
      <c r="VW50" s="111">
        <f>IF(JP50="",0,IFERROR(VLOOKUP(JP45&amp;JP46&amp;JP47&amp;JP48&amp;JP49&amp;JP50,General!I:J,2,FALSE),0))</f>
        <v>1</v>
      </c>
      <c r="VX50" s="111">
        <f>IF(JS50="",0,IFERROR(VLOOKUP(JS45&amp;JS46&amp;JS47&amp;JS48&amp;JS49&amp;JS50,General!I:J,2,FALSE),0))</f>
        <v>-1</v>
      </c>
      <c r="VY50" s="111">
        <f>IF(JV50="",0,IFERROR(VLOOKUP(JV45&amp;JV46&amp;JV47&amp;JV48&amp;JV49&amp;JV50,General!I:J,2,FALSE),0))</f>
        <v>1</v>
      </c>
      <c r="VZ50" s="111">
        <f>IF(JY50="",0,IFERROR(VLOOKUP(JY45&amp;JY46&amp;JY47&amp;JY48&amp;JY49&amp;JY50,General!I:J,2,FALSE),0))</f>
        <v>-1</v>
      </c>
      <c r="WA50" s="111">
        <f>IF(KB50="",0,IFERROR(VLOOKUP(KB45&amp;KB46&amp;KB47&amp;KB48&amp;KB49&amp;KB50,General!I:J,2,FALSE),0))</f>
        <v>1</v>
      </c>
      <c r="WB50" s="111">
        <f>IF(KE50="",0,IFERROR(VLOOKUP(KE45&amp;KE46&amp;KE47&amp;KE48&amp;KE49&amp;KE50,General!I:J,2,FALSE),0))</f>
        <v>1</v>
      </c>
      <c r="WC50" s="111">
        <f>IF(KH50="",0,IFERROR(VLOOKUP(KH45&amp;KH46&amp;KH47&amp;KH48&amp;KH49&amp;KH50,General!I:J,2,FALSE),0))</f>
        <v>-1</v>
      </c>
      <c r="WD50" s="111">
        <f>IF(KK50="",0,IFERROR(VLOOKUP(KK45&amp;KK46&amp;KK47&amp;KK48&amp;KK49&amp;KK50,General!I:J,2,FALSE),0))</f>
        <v>-1</v>
      </c>
      <c r="WE50" s="111">
        <f>IF(KN50="",0,IFERROR(VLOOKUP(KN45&amp;KN46&amp;KN47&amp;KN48&amp;KN49&amp;KN50,General!I:J,2,FALSE),0))</f>
        <v>-1</v>
      </c>
      <c r="WF50" s="111">
        <f>IF(KQ50="",0,IFERROR(VLOOKUP(KQ45&amp;KQ46&amp;KQ47&amp;KQ48&amp;KQ49&amp;KQ50,General!I:J,2,FALSE),0))</f>
        <v>-1</v>
      </c>
      <c r="WG50" s="111">
        <f>IF(KT50="",0,IFERROR(VLOOKUP(KT45&amp;KT46&amp;KT47&amp;KT48&amp;KT49&amp;KT50,General!I:J,2,FALSE),0))</f>
        <v>1</v>
      </c>
      <c r="WH50" s="111">
        <f>IF(KW50="",0,IFERROR(VLOOKUP(KW45&amp;KW46&amp;KW47&amp;KW48&amp;KW49&amp;KW50,General!I:J,2,FALSE),0))</f>
        <v>-1</v>
      </c>
      <c r="WI50" s="111">
        <f>IF(KZ50="",0,IFERROR(VLOOKUP(KZ45&amp;KZ46&amp;KZ47&amp;KZ48&amp;KZ49&amp;KZ50,General!I:J,2,FALSE),0))</f>
        <v>1</v>
      </c>
      <c r="WJ50" s="111">
        <f>IF(LC50="",0,IFERROR(VLOOKUP(LC45&amp;LC46&amp;LC47&amp;LC48&amp;LC49&amp;LC50,General!I:J,2,FALSE),0))</f>
        <v>-1</v>
      </c>
      <c r="WK50" s="111">
        <f>IF(LF50="",0,IFERROR(VLOOKUP(LF45&amp;LF46&amp;LF47&amp;LF48&amp;LF49&amp;LF50,General!I:J,2,FALSE),0))</f>
        <v>-1</v>
      </c>
      <c r="WL50" s="111">
        <f>IF(LI50="",0,IFERROR(VLOOKUP(LI45&amp;LI46&amp;LI47&amp;LI48&amp;LI49&amp;LI50,General!I:J,2,FALSE),0))</f>
        <v>-1</v>
      </c>
      <c r="WM50" s="111">
        <f>IF(LL50="",0,IFERROR(VLOOKUP(LL45&amp;LL46&amp;LL47&amp;LL48&amp;LL49&amp;LL50,General!I:J,2,FALSE),0))</f>
        <v>1</v>
      </c>
      <c r="WN50" s="111">
        <f>IF(LO50="",0,IFERROR(VLOOKUP(LO45&amp;LO46&amp;LO47&amp;LO48&amp;LO49&amp;LO50,General!I:J,2,FALSE),0))</f>
        <v>-1</v>
      </c>
      <c r="WO50" s="111">
        <f>IF(LR50="",0,IFERROR(VLOOKUP(LR45&amp;LR46&amp;LR47&amp;LR48&amp;LR49&amp;LR50,General!I:J,2,FALSE),0))</f>
        <v>-1</v>
      </c>
      <c r="WP50" s="111">
        <f>IF(LU50="",0,IFERROR(VLOOKUP(LU45&amp;LU46&amp;LU47&amp;LU48&amp;LU49&amp;LU50,General!I:J,2,FALSE),0))</f>
        <v>-1</v>
      </c>
      <c r="WQ50" s="111">
        <f>IF(LX50="",0,IFERROR(VLOOKUP(LX45&amp;LX46&amp;LX47&amp;LX48&amp;LX49&amp;LX50,General!I:J,2,FALSE),0))</f>
        <v>-1</v>
      </c>
      <c r="WR50" s="111">
        <f>IF(MA50="",0,IFERROR(VLOOKUP(MA45&amp;MA46&amp;MA47&amp;MA48&amp;MA49&amp;MA50,General!I:J,2,FALSE),0))</f>
        <v>-1</v>
      </c>
      <c r="WS50" s="111">
        <f>IF(MD50="",0,IFERROR(VLOOKUP(MD45&amp;MD46&amp;MD47&amp;MD48&amp;MD49&amp;MD50,General!I:J,2,FALSE),0))</f>
        <v>1</v>
      </c>
      <c r="WT50" s="111">
        <f>IF(MG50="",0,IFERROR(VLOOKUP(MG45&amp;MG46&amp;MG47&amp;MG48&amp;MG49&amp;MG50,General!I:J,2,FALSE),0))</f>
        <v>1</v>
      </c>
      <c r="WU50" s="111">
        <f>IF(MJ50="",0,IFERROR(VLOOKUP(MJ45&amp;MJ46&amp;MJ47&amp;MJ48&amp;MJ49&amp;MJ50,General!I:J,2,FALSE),0))</f>
        <v>-1</v>
      </c>
      <c r="WV50" s="111">
        <f>IF(MM50="",0,IFERROR(VLOOKUP(MM45&amp;MM46&amp;MM47&amp;MM48&amp;MM49&amp;MM50,General!I:J,2,FALSE),0))</f>
        <v>1</v>
      </c>
      <c r="WW50" s="111">
        <f>IF(MP50="",0,IFERROR(VLOOKUP(MP45&amp;MP46&amp;MP47&amp;MP48&amp;MP49&amp;MP50,General!I:J,2,FALSE),0))</f>
        <v>-1</v>
      </c>
      <c r="WX50" s="111">
        <f>IF(MS50="",0,IFERROR(VLOOKUP(MS45&amp;MS46&amp;MS47&amp;MS48&amp;MS49&amp;MS50,General!I:J,2,FALSE),0))</f>
        <v>-1</v>
      </c>
      <c r="WY50" s="111">
        <f>IF(MV50="",0,IFERROR(VLOOKUP(MV45&amp;MV46&amp;MV47&amp;MV48&amp;MV49&amp;MV50,General!I:J,2,FALSE),0))</f>
        <v>1</v>
      </c>
      <c r="WZ50" s="111">
        <f>IF(MY50="",0,IFERROR(VLOOKUP(MY45&amp;MY46&amp;MY47&amp;MY48&amp;MY49&amp;MY50,General!I:J,2,FALSE),0))</f>
        <v>-1</v>
      </c>
      <c r="XA50" s="111">
        <f>IF(NB50="",0,IFERROR(VLOOKUP(NB45&amp;NB46&amp;NB47&amp;NB48&amp;NB49&amp;NB50,General!I:J,2,FALSE),0))</f>
        <v>1</v>
      </c>
      <c r="XB50" s="111">
        <f>IF(NE50="",0,IFERROR(VLOOKUP(NE45&amp;NE46&amp;NE47&amp;NE48&amp;NE49&amp;NE50,General!I:J,2,FALSE),0))</f>
        <v>-1</v>
      </c>
      <c r="XC50" s="111">
        <f>IF(NH50="",0,IFERROR(VLOOKUP(NH45&amp;NH46&amp;NH47&amp;NH48&amp;NH49&amp;NH50,General!I:J,2,FALSE),0))</f>
        <v>1</v>
      </c>
      <c r="XD50" s="111">
        <f>IF(NK50="",0,IFERROR(VLOOKUP(NK45&amp;NK46&amp;NK47&amp;NK48&amp;NK49&amp;NK50,General!I:J,2,FALSE),0))</f>
        <v>-1</v>
      </c>
      <c r="XE50" s="109">
        <f>IF(NN50="",0,IFERROR(VLOOKUP(NN45&amp;NN46&amp;NN47&amp;NN48&amp;NN49&amp;NN50,General!I:J,2,FALSE),0))</f>
        <v>1</v>
      </c>
      <c r="XF50" s="155">
        <f>IF(EB50="",0,IFERROR(VLOOKUP(EB45&amp;EB46&amp;EB47&amp;EB48&amp;EB49&amp;EB50,General!I:J,2,FALSE),0))</f>
        <v>1</v>
      </c>
      <c r="XG50" s="109">
        <v>0</v>
      </c>
      <c r="XH50" s="114" t="str">
        <f t="shared" si="887"/>
        <v/>
      </c>
      <c r="XI50" s="114" t="str">
        <f t="shared" ca="1" si="866"/>
        <v>N</v>
      </c>
      <c r="XJ50" s="114" t="str">
        <f t="shared" ca="1" si="867"/>
        <v>N</v>
      </c>
      <c r="XK50" s="114" t="str">
        <f t="shared" si="868"/>
        <v>N</v>
      </c>
      <c r="XL50" s="114" t="str">
        <f t="shared" si="869"/>
        <v/>
      </c>
      <c r="XM50" s="150" t="str">
        <f t="shared" si="870"/>
        <v/>
      </c>
      <c r="XN50" s="114" t="str">
        <f t="shared" si="871"/>
        <v/>
      </c>
      <c r="XO50" s="114" t="str">
        <f t="shared" si="872"/>
        <v/>
      </c>
      <c r="XP50" s="114" t="str">
        <f t="shared" si="873"/>
        <v/>
      </c>
      <c r="XQ50" s="114" t="str">
        <f t="shared" si="874"/>
        <v/>
      </c>
      <c r="XR50" s="114" t="str">
        <f t="shared" si="875"/>
        <v/>
      </c>
      <c r="XS50" s="114">
        <f t="shared" si="557"/>
        <v>9</v>
      </c>
      <c r="XT50" s="114" t="str">
        <f t="shared" si="558"/>
        <v/>
      </c>
      <c r="XU50" s="114" t="str">
        <f t="shared" si="897"/>
        <v>45678</v>
      </c>
      <c r="XV50" s="114" t="str">
        <f t="shared" si="897"/>
        <v>00000</v>
      </c>
      <c r="XW50" s="114" t="str">
        <f t="shared" si="898"/>
        <v>345678</v>
      </c>
      <c r="XX50" s="114" t="str">
        <f t="shared" si="898"/>
        <v>000000</v>
      </c>
      <c r="XY50" s="114" t="str">
        <f t="shared" si="899"/>
        <v>P</v>
      </c>
      <c r="XZ50" s="114" t="str">
        <f t="shared" si="489"/>
        <v>P</v>
      </c>
      <c r="YA50" s="114" t="str">
        <f t="shared" ca="1" si="876"/>
        <v>BL</v>
      </c>
      <c r="YB50" s="114" t="str">
        <f t="shared" ca="1" si="354"/>
        <v/>
      </c>
      <c r="YC50" s="114" t="str">
        <f t="shared" ca="1" si="877"/>
        <v>2</v>
      </c>
      <c r="YD50" s="114" t="str">
        <f t="shared" ca="1" si="356"/>
        <v/>
      </c>
      <c r="YE50" s="114" t="str">
        <f t="shared" si="878"/>
        <v>0</v>
      </c>
      <c r="YF50" s="114" t="str">
        <f t="shared" si="358"/>
        <v/>
      </c>
      <c r="YG50" s="114" t="str">
        <f t="shared" ca="1" si="490"/>
        <v/>
      </c>
      <c r="YH50" s="114" t="str">
        <f t="shared" ca="1" si="491"/>
        <v/>
      </c>
      <c r="YI50" s="114" t="str">
        <f t="shared" si="492"/>
        <v/>
      </c>
      <c r="YJ50" s="114" t="str">
        <f t="shared" si="879"/>
        <v/>
      </c>
      <c r="YK50" s="114"/>
      <c r="YL50" s="114">
        <v>0</v>
      </c>
      <c r="YM50" s="114">
        <v>0</v>
      </c>
      <c r="YN50" s="114">
        <v>0</v>
      </c>
      <c r="YO50" s="114">
        <v>0</v>
      </c>
      <c r="YP50" s="114">
        <v>1</v>
      </c>
      <c r="YQ50" s="98"/>
      <c r="YR50" s="114">
        <v>0</v>
      </c>
      <c r="YS50" s="114">
        <v>0</v>
      </c>
      <c r="YU50" s="151">
        <f>LARGE(NS50:RN50,1)</f>
        <v>10</v>
      </c>
      <c r="YV50" s="1">
        <f>LARGE(NS50:RN50,2)</f>
        <v>10</v>
      </c>
      <c r="YW50" s="1">
        <f>LARGE(NS50:RN50,3)</f>
        <v>10</v>
      </c>
      <c r="YX50" s="1">
        <f>LARGE(NS50:RN50,4)</f>
        <v>10</v>
      </c>
      <c r="YY50" s="1">
        <f>LARGE(NS50:RN50,5)</f>
        <v>10</v>
      </c>
      <c r="YZ50" s="1" t="str">
        <f>IF(M49="","",INDEX($NS$4:$RN$4,MATCH(YU49,$NS49:$RN49,0)))</f>
        <v>CH</v>
      </c>
      <c r="ZA50" s="1" t="str">
        <f>IF(M49="","",INDEX($NS$4:$RN$4,MATCH(YV49,$NS49:$RN49,0)))</f>
        <v>CH</v>
      </c>
      <c r="ZB50" s="1" t="str">
        <f>IF(M49="","",INDEX($NS$4:$RN$4,MATCH(YW49,$NS49:$RN49,0)))</f>
        <v>CH</v>
      </c>
      <c r="ZC50" s="1" t="str">
        <f>IF(M49="","",INDEX($NS$4:$RN$4,MATCH(YX49,$NS49:$RN49,0)))</f>
        <v>CH</v>
      </c>
      <c r="ZD50" s="1" t="str">
        <f>IF(M49="","",INDEX($NS$4:$RN$4,MATCH(YY49,$NS49:$RN49,0)))</f>
        <v>CH</v>
      </c>
      <c r="ZE50" s="1" t="str" cm="1">
        <f t="array" aca="1" ref="ZE50" ca="1">IF(INDIRECT(VLOOKUP(ZE49,General!AC:AE,3,FALSE)&amp;RO49)&gt;=9,ZE49,YZ50)</f>
        <v>GF</v>
      </c>
      <c r="ZF50" s="1" t="str" cm="1">
        <f t="array" aca="1" ref="ZF50" ca="1">IF(AND(INDIRECT(VLOOKUP(ZF49,General!AC:AE,3,FALSE)&amp;RO49)&gt;1,ZF49&lt;&gt;ZE50),ZF49,IF(YZ50&lt;&gt;ZE50,YZ50,IF(AND(YZ50=ZA50,YZ50=ZB50),ZC50,IF(YZ50=ZA50,ZB50,ZA50))))</f>
        <v>DX</v>
      </c>
      <c r="ZG50" s="1" t="str">
        <f t="shared" si="890"/>
        <v>CQ</v>
      </c>
      <c r="ZH50" s="1" t="str" cm="1">
        <f t="array" aca="1" ref="ZH50" ca="1">INDIRECT(ZE50&amp;RO50)</f>
        <v>P</v>
      </c>
      <c r="ZI50" s="1" t="str" cm="1">
        <f t="array" aca="1" ref="ZI50" ca="1">INDIRECT(ZF50&amp;RO50)</f>
        <v>B</v>
      </c>
      <c r="ZJ50" s="1" t="str" cm="1">
        <f t="array" aca="1" ref="ZJ50" ca="1">INDIRECT(ZG50&amp;RO50)</f>
        <v>P</v>
      </c>
      <c r="ZK50" s="1" t="str">
        <f ca="1">VLOOKUP(ZE50,General!AF:AG,2,FALSE)</f>
        <v>S37</v>
      </c>
      <c r="ZL50" s="1" t="str">
        <f ca="1">VLOOKUP(ZF50,General!AF:AG,2,FALSE)</f>
        <v xml:space="preserve">L5O </v>
      </c>
      <c r="ZM50" s="1" t="str">
        <f>VLOOKUP(ZG50,General!AF:AG,2,FALSE)</f>
        <v>M1</v>
      </c>
      <c r="ZN50" s="1" t="str">
        <f t="shared" ca="1" si="504"/>
        <v>Y</v>
      </c>
      <c r="ZO50" s="1" t="str">
        <f t="shared" ca="1" si="505"/>
        <v>Y</v>
      </c>
      <c r="ZP50" s="1" t="str">
        <f t="shared" si="506"/>
        <v>Y</v>
      </c>
      <c r="ZR50" s="1">
        <f t="shared" si="555"/>
        <v>1</v>
      </c>
    </row>
    <row r="51" spans="1:694" ht="15.75" thickBot="1">
      <c r="A51" s="1">
        <v>37</v>
      </c>
      <c r="B51" s="9" t="str">
        <f t="shared" ca="1" si="509"/>
        <v>P4</v>
      </c>
      <c r="C51" s="54" t="str">
        <f t="shared" ca="1" si="895"/>
        <v/>
      </c>
      <c r="D51" s="49" t="str">
        <f t="shared" ca="1" si="511"/>
        <v>L4</v>
      </c>
      <c r="E51" s="50" t="str">
        <f t="shared" ca="1" si="511"/>
        <v/>
      </c>
      <c r="F51" s="8" t="str">
        <f t="shared" ca="1" si="512"/>
        <v>W</v>
      </c>
      <c r="H51" s="57" t="str">
        <f t="shared" ca="1" si="549"/>
        <v/>
      </c>
      <c r="I51" s="49" t="str">
        <f t="shared" ca="1" si="550"/>
        <v/>
      </c>
      <c r="J51" s="50" t="str">
        <f t="shared" ca="1" si="550"/>
        <v>F2</v>
      </c>
      <c r="K51" s="8" t="str">
        <f t="shared" ca="1" si="551"/>
        <v>L</v>
      </c>
      <c r="L51" s="32"/>
      <c r="M51" s="68" t="s">
        <v>5</v>
      </c>
      <c r="O51" s="11">
        <v>0</v>
      </c>
      <c r="P51" s="12">
        <v>0</v>
      </c>
      <c r="Q51" s="23">
        <v>0</v>
      </c>
      <c r="R51" s="48">
        <v>0</v>
      </c>
      <c r="S51" s="48">
        <f t="shared" ca="1" si="513"/>
        <v>5</v>
      </c>
      <c r="T51" s="65">
        <f t="shared" ca="1" si="514"/>
        <v>5</v>
      </c>
      <c r="U51" s="4">
        <f ca="1">IF(M51="","",IF(B51="NB",U50,IF(T51="",SUM($T$5:$T51)+S51,SUM($T$5:$T51))))</f>
        <v>84</v>
      </c>
      <c r="V51" s="61" t="str">
        <f t="shared" ca="1" si="0"/>
        <v/>
      </c>
      <c r="W51" s="35">
        <f t="shared" ca="1" si="515"/>
        <v>4</v>
      </c>
      <c r="X51" s="37" t="str">
        <f t="shared" ca="1" si="516"/>
        <v>W</v>
      </c>
      <c r="Y51" s="9" t="str">
        <f t="shared" ca="1" si="16"/>
        <v>D</v>
      </c>
      <c r="Z51" s="4" t="str">
        <f t="shared" ca="1" si="17"/>
        <v>C</v>
      </c>
      <c r="AA51" s="4" t="str">
        <f t="shared" si="18"/>
        <v>C</v>
      </c>
      <c r="AB51" s="4" t="str">
        <f t="shared" ca="1" si="494"/>
        <v>W</v>
      </c>
      <c r="AC51" s="4" t="str">
        <f t="shared" ca="1" si="495"/>
        <v>L</v>
      </c>
      <c r="AD51" s="4">
        <f t="shared" si="496"/>
        <v>0</v>
      </c>
      <c r="AE51" s="1" t="str">
        <f t="shared" ca="1" si="563"/>
        <v>L4</v>
      </c>
      <c r="AF51" s="1" t="str">
        <f t="shared" ca="1" si="564"/>
        <v/>
      </c>
      <c r="AG51" s="1" t="str">
        <f t="shared" ca="1" si="888"/>
        <v/>
      </c>
      <c r="AH51" s="1" t="str">
        <f t="shared" ca="1" si="565"/>
        <v>F2</v>
      </c>
      <c r="AI51" s="1" t="str">
        <f t="shared" ca="1" si="566"/>
        <v/>
      </c>
      <c r="AJ51" s="1" t="str">
        <f t="shared" ca="1" si="567"/>
        <v/>
      </c>
      <c r="AK51" s="1">
        <f t="shared" ca="1" si="360"/>
        <v>4</v>
      </c>
      <c r="AL51" s="1">
        <f t="shared" ca="1" si="361"/>
        <v>0</v>
      </c>
      <c r="AM51" s="1">
        <f t="shared" ca="1" si="9"/>
        <v>10</v>
      </c>
      <c r="AN51" s="1">
        <f t="shared" ca="1" si="30"/>
        <v>1</v>
      </c>
      <c r="AO51" s="1" t="str">
        <f t="shared" ca="1" si="526"/>
        <v>C</v>
      </c>
      <c r="AP51" s="1" t="str">
        <f t="shared" ca="1" si="31"/>
        <v>Y</v>
      </c>
      <c r="AQ51" s="1" t="str">
        <f t="shared" ca="1" si="32"/>
        <v>N</v>
      </c>
      <c r="AR51" s="1" t="str">
        <f t="shared" si="33"/>
        <v>N</v>
      </c>
      <c r="AS51" s="1">
        <f t="shared" ca="1" si="34"/>
        <v>2</v>
      </c>
      <c r="AT51" s="14" t="str">
        <f t="shared" ca="1" si="362"/>
        <v>Y</v>
      </c>
      <c r="AU51" s="1" t="str">
        <f t="shared" ca="1" si="35"/>
        <v>N</v>
      </c>
      <c r="AV51" s="1" t="str">
        <f t="shared" ca="1" si="36"/>
        <v>N</v>
      </c>
      <c r="AW51" s="1" t="str">
        <f t="shared" ca="1" si="37"/>
        <v>N</v>
      </c>
      <c r="AX51" s="1" t="str">
        <f t="shared" si="38"/>
        <v/>
      </c>
      <c r="AY51" s="1" t="str">
        <f t="shared" ca="1" si="39"/>
        <v/>
      </c>
      <c r="AZ51" s="1">
        <f t="shared" si="10"/>
        <v>10</v>
      </c>
      <c r="BA51" s="1" t="str">
        <f t="shared" si="11"/>
        <v/>
      </c>
      <c r="BB51" s="1" t="str">
        <f t="shared" si="892"/>
        <v>56789</v>
      </c>
      <c r="BC51" s="1" t="str">
        <f t="shared" si="892"/>
        <v>00000</v>
      </c>
      <c r="BD51" s="1" t="str">
        <f t="shared" si="893"/>
        <v>456789</v>
      </c>
      <c r="BE51" s="1" t="str">
        <f t="shared" si="893"/>
        <v>000000</v>
      </c>
      <c r="BF51" s="1" t="str">
        <f t="shared" si="364"/>
        <v>P</v>
      </c>
      <c r="BG51" s="1" t="str">
        <f t="shared" ca="1" si="41"/>
        <v>BW</v>
      </c>
      <c r="BH51" s="1" t="str">
        <f t="shared" ca="1" si="365"/>
        <v>L4</v>
      </c>
      <c r="BI51" s="1" t="str">
        <f t="shared" ca="1" si="42"/>
        <v>BL</v>
      </c>
      <c r="BJ51" s="1" t="str">
        <f t="shared" ca="1" si="366"/>
        <v>F2</v>
      </c>
      <c r="BK51" s="1" t="str">
        <f t="shared" ca="1" si="43"/>
        <v>B0</v>
      </c>
      <c r="BL51" s="1" t="str">
        <f t="shared" ca="1" si="367"/>
        <v/>
      </c>
      <c r="BM51" s="1" t="str">
        <f t="shared" ca="1" si="368"/>
        <v>4</v>
      </c>
      <c r="BN51" s="1" t="str">
        <f t="shared" ca="1" si="369"/>
        <v>2</v>
      </c>
      <c r="BO51" s="1" t="str">
        <f t="shared" ca="1" si="370"/>
        <v/>
      </c>
      <c r="BR51" s="1">
        <f>General!A49</f>
        <v>0</v>
      </c>
      <c r="BS51" s="1">
        <f>General!B49</f>
        <v>0</v>
      </c>
      <c r="BT51" s="1">
        <f>General!C49</f>
        <v>0</v>
      </c>
      <c r="BU51" s="1">
        <f>General!D49</f>
        <v>0</v>
      </c>
      <c r="BW51" s="1" t="str">
        <f>General!F49</f>
        <v>WLLWL</v>
      </c>
      <c r="BX51" s="1">
        <f>General!G49</f>
        <v>-1</v>
      </c>
      <c r="BZ51" s="1">
        <f t="shared" si="2"/>
        <v>1</v>
      </c>
      <c r="CA51" s="1" t="str">
        <f t="shared" ref="CA51" si="903">CK51</f>
        <v>B</v>
      </c>
      <c r="CB51" s="110" t="str">
        <f t="shared" si="569"/>
        <v>P</v>
      </c>
      <c r="CC51" s="111" t="str">
        <f t="shared" si="570"/>
        <v>Y</v>
      </c>
      <c r="CD51" s="109">
        <f t="shared" si="571"/>
        <v>2</v>
      </c>
      <c r="CE51" s="110" t="str">
        <f t="shared" si="572"/>
        <v>B</v>
      </c>
      <c r="CF51" s="111" t="str">
        <f t="shared" si="573"/>
        <v>N</v>
      </c>
      <c r="CG51" s="109">
        <f t="shared" si="574"/>
        <v>-2</v>
      </c>
      <c r="CH51" s="110" t="str">
        <f t="shared" si="575"/>
        <v>P</v>
      </c>
      <c r="CI51" s="111" t="str">
        <f t="shared" si="576"/>
        <v>Y</v>
      </c>
      <c r="CJ51" s="109">
        <f t="shared" si="577"/>
        <v>10</v>
      </c>
      <c r="CK51" s="110" t="str">
        <f t="shared" si="578"/>
        <v>B</v>
      </c>
      <c r="CL51" s="111" t="str">
        <f t="shared" si="579"/>
        <v>N</v>
      </c>
      <c r="CM51" s="109">
        <f t="shared" si="580"/>
        <v>-10</v>
      </c>
      <c r="CN51" s="110" t="str">
        <f t="shared" si="881"/>
        <v>P</v>
      </c>
      <c r="CO51" s="111" t="str">
        <f t="shared" si="581"/>
        <v>Y</v>
      </c>
      <c r="CP51" s="109">
        <f t="shared" si="582"/>
        <v>-6</v>
      </c>
      <c r="CQ51" s="110" t="str">
        <f t="shared" si="583"/>
        <v>P</v>
      </c>
      <c r="CR51" s="111" t="str">
        <f t="shared" si="584"/>
        <v>Y</v>
      </c>
      <c r="CS51" s="109">
        <f t="shared" si="585"/>
        <v>8</v>
      </c>
      <c r="CT51" s="110" t="str">
        <f t="shared" si="586"/>
        <v>B</v>
      </c>
      <c r="CU51" s="111" t="str">
        <f t="shared" si="587"/>
        <v>N</v>
      </c>
      <c r="CV51" s="109">
        <f t="shared" si="588"/>
        <v>-8</v>
      </c>
      <c r="CW51" s="110" t="str">
        <f t="shared" si="589"/>
        <v>B</v>
      </c>
      <c r="CX51" s="111" t="str">
        <f t="shared" si="590"/>
        <v>N</v>
      </c>
      <c r="CY51" s="112">
        <f t="shared" si="591"/>
        <v>6</v>
      </c>
      <c r="CZ51" s="110" t="str">
        <f t="shared" si="592"/>
        <v>P</v>
      </c>
      <c r="DA51" s="111" t="str">
        <f t="shared" si="593"/>
        <v>Y</v>
      </c>
      <c r="DB51" s="109">
        <f t="shared" si="594"/>
        <v>2</v>
      </c>
      <c r="DC51" s="110" t="str">
        <f t="shared" si="595"/>
        <v>P</v>
      </c>
      <c r="DD51" s="111" t="str">
        <f t="shared" si="596"/>
        <v>Y</v>
      </c>
      <c r="DE51" s="109">
        <f t="shared" si="597"/>
        <v>10</v>
      </c>
      <c r="DF51" s="110" t="str">
        <f t="shared" si="598"/>
        <v>B</v>
      </c>
      <c r="DG51" s="111" t="str">
        <f t="shared" si="599"/>
        <v>N</v>
      </c>
      <c r="DH51" s="109">
        <f t="shared" si="600"/>
        <v>-10</v>
      </c>
      <c r="DI51" s="110" t="str">
        <f t="shared" si="601"/>
        <v>P</v>
      </c>
      <c r="DJ51" s="111" t="str">
        <f t="shared" si="602"/>
        <v>Y</v>
      </c>
      <c r="DK51" s="109">
        <f t="shared" si="603"/>
        <v>6</v>
      </c>
      <c r="DL51" s="110" t="str">
        <f t="shared" si="604"/>
        <v>B</v>
      </c>
      <c r="DM51" s="111" t="str">
        <f t="shared" si="605"/>
        <v>N</v>
      </c>
      <c r="DN51" s="109">
        <f t="shared" si="606"/>
        <v>-6</v>
      </c>
      <c r="DO51" s="110" t="str">
        <f t="shared" si="607"/>
        <v>P</v>
      </c>
      <c r="DP51" s="111" t="str">
        <f t="shared" si="608"/>
        <v>Y</v>
      </c>
      <c r="DQ51" s="109">
        <f t="shared" si="609"/>
        <v>-4</v>
      </c>
      <c r="DR51" s="110" t="str">
        <f t="shared" si="610"/>
        <v>B</v>
      </c>
      <c r="DS51" s="111" t="str">
        <f t="shared" si="611"/>
        <v>N</v>
      </c>
      <c r="DT51" s="109">
        <f t="shared" si="612"/>
        <v>4</v>
      </c>
      <c r="DU51" s="110" t="str">
        <f t="shared" si="613"/>
        <v>P</v>
      </c>
      <c r="DV51" s="111" t="str">
        <f t="shared" si="614"/>
        <v>Y</v>
      </c>
      <c r="DW51" s="109">
        <f t="shared" si="615"/>
        <v>-5</v>
      </c>
      <c r="DX51" s="110" t="str">
        <f t="shared" si="616"/>
        <v>B</v>
      </c>
      <c r="DY51" s="111" t="str">
        <f t="shared" si="617"/>
        <v>N</v>
      </c>
      <c r="DZ51" s="109">
        <f t="shared" si="618"/>
        <v>5</v>
      </c>
      <c r="EA51" s="110" t="str">
        <f t="shared" si="94"/>
        <v>B</v>
      </c>
      <c r="EB51" s="111" t="str">
        <f t="shared" si="619"/>
        <v>N</v>
      </c>
      <c r="EC51" s="109">
        <f t="shared" si="620"/>
        <v>-2</v>
      </c>
      <c r="ED51" s="110" t="str">
        <f t="shared" si="621"/>
        <v>P</v>
      </c>
      <c r="EE51" s="111" t="str">
        <f t="shared" si="622"/>
        <v>Y</v>
      </c>
      <c r="EF51" s="109">
        <f t="shared" si="623"/>
        <v>10</v>
      </c>
      <c r="EG51" s="110" t="str">
        <f t="shared" si="624"/>
        <v>B</v>
      </c>
      <c r="EH51" s="111" t="str">
        <f t="shared" si="625"/>
        <v>N</v>
      </c>
      <c r="EI51" s="109">
        <f t="shared" si="626"/>
        <v>-4</v>
      </c>
      <c r="EJ51" s="108" t="str">
        <f t="shared" si="627"/>
        <v>P</v>
      </c>
      <c r="EK51" s="111" t="str">
        <f t="shared" si="628"/>
        <v>Y</v>
      </c>
      <c r="EL51" s="109">
        <f t="shared" si="629"/>
        <v>4</v>
      </c>
      <c r="EM51" s="110" t="str">
        <f t="shared" si="630"/>
        <v>B</v>
      </c>
      <c r="EN51" s="111" t="str">
        <f t="shared" si="631"/>
        <v>N</v>
      </c>
      <c r="EO51" s="109">
        <f t="shared" si="632"/>
        <v>-4</v>
      </c>
      <c r="EP51" s="110" t="str">
        <f t="shared" si="882"/>
        <v>P</v>
      </c>
      <c r="EQ51" s="111" t="str">
        <f t="shared" si="633"/>
        <v>Y</v>
      </c>
      <c r="ER51" s="109">
        <f t="shared" si="634"/>
        <v>-6</v>
      </c>
      <c r="ES51" s="110" t="str">
        <f t="shared" si="635"/>
        <v>P</v>
      </c>
      <c r="ET51" s="111" t="str">
        <f t="shared" si="636"/>
        <v>Y</v>
      </c>
      <c r="EU51" s="109">
        <f t="shared" si="637"/>
        <v>8</v>
      </c>
      <c r="EV51" s="110" t="str">
        <f t="shared" si="638"/>
        <v>B</v>
      </c>
      <c r="EW51" s="111" t="str">
        <f t="shared" si="639"/>
        <v>N</v>
      </c>
      <c r="EX51" s="109">
        <f t="shared" si="640"/>
        <v>-8</v>
      </c>
      <c r="EY51" s="110" t="str">
        <f t="shared" si="641"/>
        <v>B</v>
      </c>
      <c r="EZ51" s="111" t="str">
        <f t="shared" si="642"/>
        <v>N</v>
      </c>
      <c r="FA51" s="112">
        <f t="shared" si="643"/>
        <v>6</v>
      </c>
      <c r="FB51" s="110" t="str">
        <f t="shared" si="644"/>
        <v>B</v>
      </c>
      <c r="FC51" s="111" t="str">
        <f t="shared" si="645"/>
        <v>N</v>
      </c>
      <c r="FD51" s="109">
        <f t="shared" si="646"/>
        <v>-4</v>
      </c>
      <c r="FE51" s="110" t="str">
        <f t="shared" si="647"/>
        <v>P</v>
      </c>
      <c r="FF51" s="111" t="str">
        <f t="shared" si="648"/>
        <v>Y</v>
      </c>
      <c r="FG51" s="109">
        <f t="shared" si="649"/>
        <v>10</v>
      </c>
      <c r="FH51" s="110" t="str">
        <f t="shared" si="650"/>
        <v>B</v>
      </c>
      <c r="FI51" s="111" t="str">
        <f t="shared" si="651"/>
        <v>N</v>
      </c>
      <c r="FJ51" s="109">
        <f t="shared" si="652"/>
        <v>-10</v>
      </c>
      <c r="FK51" s="110" t="str">
        <f t="shared" si="653"/>
        <v>P</v>
      </c>
      <c r="FL51" s="111" t="str">
        <f t="shared" si="654"/>
        <v>Y</v>
      </c>
      <c r="FM51" s="109">
        <f t="shared" si="655"/>
        <v>6</v>
      </c>
      <c r="FN51" s="110" t="str">
        <f t="shared" si="656"/>
        <v>B</v>
      </c>
      <c r="FO51" s="111" t="str">
        <f t="shared" si="657"/>
        <v>N</v>
      </c>
      <c r="FP51" s="109">
        <f t="shared" si="658"/>
        <v>-6</v>
      </c>
      <c r="FQ51" s="110" t="str">
        <f t="shared" si="659"/>
        <v>P</v>
      </c>
      <c r="FR51" s="111" t="str">
        <f t="shared" si="660"/>
        <v>Y</v>
      </c>
      <c r="FS51" s="109">
        <f t="shared" si="661"/>
        <v>-4</v>
      </c>
      <c r="FT51" s="110" t="str">
        <f t="shared" si="662"/>
        <v>B</v>
      </c>
      <c r="FU51" s="111" t="str">
        <f t="shared" si="663"/>
        <v>N</v>
      </c>
      <c r="FV51" s="109">
        <f t="shared" si="664"/>
        <v>4</v>
      </c>
      <c r="FW51" s="110" t="str">
        <f t="shared" si="665"/>
        <v>P</v>
      </c>
      <c r="FX51" s="111" t="str">
        <f t="shared" si="666"/>
        <v>Y</v>
      </c>
      <c r="FY51" s="109">
        <f t="shared" si="667"/>
        <v>-5</v>
      </c>
      <c r="FZ51" s="110" t="str">
        <f t="shared" si="668"/>
        <v>B</v>
      </c>
      <c r="GA51" s="111" t="str">
        <f t="shared" si="669"/>
        <v>N</v>
      </c>
      <c r="GB51" s="109">
        <f t="shared" si="670"/>
        <v>5</v>
      </c>
      <c r="GC51" s="110" t="str">
        <f t="shared" si="671"/>
        <v>P</v>
      </c>
      <c r="GD51" s="111" t="str">
        <f t="shared" si="672"/>
        <v>Y</v>
      </c>
      <c r="GE51" s="109">
        <f t="shared" si="673"/>
        <v>4</v>
      </c>
      <c r="GF51" s="110" t="str">
        <f t="shared" si="674"/>
        <v>P</v>
      </c>
      <c r="GG51" s="111" t="str">
        <f t="shared" si="675"/>
        <v>Y</v>
      </c>
      <c r="GH51" s="109">
        <f t="shared" si="676"/>
        <v>10</v>
      </c>
      <c r="GI51" s="110" t="str">
        <f t="shared" si="677"/>
        <v>B</v>
      </c>
      <c r="GJ51" s="111" t="str">
        <f t="shared" si="678"/>
        <v>N</v>
      </c>
      <c r="GK51" s="109">
        <f t="shared" si="679"/>
        <v>-4</v>
      </c>
      <c r="GL51" s="110" t="str">
        <f t="shared" si="883"/>
        <v>P</v>
      </c>
      <c r="GM51" s="111" t="str">
        <f t="shared" si="680"/>
        <v>Y</v>
      </c>
      <c r="GN51" s="109">
        <f t="shared" si="681"/>
        <v>-6</v>
      </c>
      <c r="GO51" s="110" t="str">
        <f t="shared" si="682"/>
        <v>P</v>
      </c>
      <c r="GP51" s="111" t="str">
        <f t="shared" si="683"/>
        <v>Y</v>
      </c>
      <c r="GQ51" s="109">
        <f t="shared" si="684"/>
        <v>8</v>
      </c>
      <c r="GR51" s="110" t="str">
        <f t="shared" si="685"/>
        <v>B</v>
      </c>
      <c r="GS51" s="111" t="str">
        <f t="shared" si="686"/>
        <v>N</v>
      </c>
      <c r="GT51" s="109">
        <f t="shared" si="687"/>
        <v>-8</v>
      </c>
      <c r="GU51" s="110" t="str">
        <f t="shared" si="688"/>
        <v>B</v>
      </c>
      <c r="GV51" s="111" t="str">
        <f t="shared" si="689"/>
        <v>N</v>
      </c>
      <c r="GW51" s="112">
        <f t="shared" si="690"/>
        <v>6</v>
      </c>
      <c r="GX51" s="110" t="str">
        <f t="shared" si="691"/>
        <v>B</v>
      </c>
      <c r="GY51" s="111" t="str">
        <f t="shared" si="692"/>
        <v>N</v>
      </c>
      <c r="GZ51" s="109">
        <f t="shared" si="693"/>
        <v>-4</v>
      </c>
      <c r="HA51" s="110" t="str">
        <f t="shared" si="694"/>
        <v>P</v>
      </c>
      <c r="HB51" s="111" t="str">
        <f t="shared" si="695"/>
        <v>Y</v>
      </c>
      <c r="HC51" s="109">
        <f t="shared" si="696"/>
        <v>10</v>
      </c>
      <c r="HD51" s="110" t="str">
        <f t="shared" si="697"/>
        <v>B</v>
      </c>
      <c r="HE51" s="111" t="str">
        <f t="shared" si="698"/>
        <v>N</v>
      </c>
      <c r="HF51" s="109">
        <f t="shared" si="699"/>
        <v>-10</v>
      </c>
      <c r="HG51" s="110" t="str">
        <f t="shared" si="700"/>
        <v>P</v>
      </c>
      <c r="HH51" s="111" t="str">
        <f t="shared" si="701"/>
        <v>Y</v>
      </c>
      <c r="HI51" s="109">
        <f t="shared" si="702"/>
        <v>6</v>
      </c>
      <c r="HJ51" s="110" t="str">
        <f t="shared" si="703"/>
        <v>B</v>
      </c>
      <c r="HK51" s="111" t="str">
        <f t="shared" si="704"/>
        <v>N</v>
      </c>
      <c r="HL51" s="109">
        <f t="shared" si="705"/>
        <v>-6</v>
      </c>
      <c r="HM51" s="110" t="str">
        <f t="shared" si="706"/>
        <v>P</v>
      </c>
      <c r="HN51" s="111" t="str">
        <f t="shared" si="707"/>
        <v>Y</v>
      </c>
      <c r="HO51" s="109">
        <f t="shared" si="708"/>
        <v>-4</v>
      </c>
      <c r="HP51" s="110" t="str">
        <f t="shared" si="709"/>
        <v>B</v>
      </c>
      <c r="HQ51" s="111" t="str">
        <f t="shared" si="710"/>
        <v>N</v>
      </c>
      <c r="HR51" s="109">
        <f t="shared" si="711"/>
        <v>4</v>
      </c>
      <c r="HS51" s="110" t="str">
        <f t="shared" si="712"/>
        <v>P</v>
      </c>
      <c r="HT51" s="111" t="str">
        <f t="shared" si="713"/>
        <v>Y</v>
      </c>
      <c r="HU51" s="109">
        <f t="shared" si="714"/>
        <v>-5</v>
      </c>
      <c r="HV51" s="110" t="str">
        <f t="shared" si="715"/>
        <v>B</v>
      </c>
      <c r="HW51" s="111" t="str">
        <f t="shared" si="716"/>
        <v>N</v>
      </c>
      <c r="HX51" s="109">
        <f t="shared" si="717"/>
        <v>5</v>
      </c>
      <c r="HY51" s="110" t="str">
        <f t="shared" si="718"/>
        <v>P</v>
      </c>
      <c r="HZ51" s="111" t="str">
        <f t="shared" si="719"/>
        <v>Y</v>
      </c>
      <c r="IA51" s="109">
        <f t="shared" si="720"/>
        <v>4</v>
      </c>
      <c r="IB51" s="110" t="str">
        <f t="shared" si="721"/>
        <v>P</v>
      </c>
      <c r="IC51" s="111" t="str">
        <f t="shared" si="722"/>
        <v>Y</v>
      </c>
      <c r="ID51" s="109">
        <f t="shared" si="723"/>
        <v>10</v>
      </c>
      <c r="IE51" s="110" t="str">
        <f t="shared" si="724"/>
        <v>B</v>
      </c>
      <c r="IF51" s="111" t="str">
        <f t="shared" si="725"/>
        <v>N</v>
      </c>
      <c r="IG51" s="109">
        <f t="shared" si="726"/>
        <v>-10</v>
      </c>
      <c r="IH51" s="110" t="str">
        <f t="shared" si="727"/>
        <v>B</v>
      </c>
      <c r="II51" s="111" t="str">
        <f t="shared" si="728"/>
        <v>N</v>
      </c>
      <c r="IJ51" s="109">
        <f t="shared" si="729"/>
        <v>-4</v>
      </c>
      <c r="IK51" s="110" t="str">
        <f t="shared" si="730"/>
        <v>B</v>
      </c>
      <c r="IL51" s="111" t="str">
        <f t="shared" si="731"/>
        <v>N</v>
      </c>
      <c r="IM51" s="109">
        <f t="shared" si="732"/>
        <v>-4</v>
      </c>
      <c r="IN51" s="110" t="str">
        <f t="shared" si="884"/>
        <v>P</v>
      </c>
      <c r="IO51" s="111" t="str">
        <f t="shared" si="733"/>
        <v>Y</v>
      </c>
      <c r="IP51" s="109">
        <f t="shared" si="734"/>
        <v>-6</v>
      </c>
      <c r="IQ51" s="110" t="str">
        <f t="shared" si="735"/>
        <v>P</v>
      </c>
      <c r="IR51" s="111" t="str">
        <f t="shared" si="736"/>
        <v>Y</v>
      </c>
      <c r="IS51" s="109">
        <f t="shared" si="737"/>
        <v>8</v>
      </c>
      <c r="IT51" s="110" t="str">
        <f t="shared" si="738"/>
        <v>B</v>
      </c>
      <c r="IU51" s="111" t="str">
        <f t="shared" si="739"/>
        <v>N</v>
      </c>
      <c r="IV51" s="109">
        <f t="shared" si="740"/>
        <v>-8</v>
      </c>
      <c r="IW51" s="110" t="str">
        <f t="shared" si="741"/>
        <v>B</v>
      </c>
      <c r="IX51" s="111" t="str">
        <f t="shared" si="742"/>
        <v>N</v>
      </c>
      <c r="IY51" s="109">
        <f t="shared" si="743"/>
        <v>6</v>
      </c>
      <c r="IZ51" s="110" t="str">
        <f t="shared" si="744"/>
        <v>B</v>
      </c>
      <c r="JA51" s="111" t="str">
        <f t="shared" si="745"/>
        <v>N</v>
      </c>
      <c r="JB51" s="109">
        <f t="shared" si="746"/>
        <v>-4</v>
      </c>
      <c r="JC51" s="110" t="str">
        <f t="shared" si="747"/>
        <v>P</v>
      </c>
      <c r="JD51" s="111" t="str">
        <f t="shared" si="748"/>
        <v>Y</v>
      </c>
      <c r="JE51" s="109">
        <f t="shared" si="749"/>
        <v>10</v>
      </c>
      <c r="JF51" s="110" t="str">
        <f t="shared" si="750"/>
        <v>B</v>
      </c>
      <c r="JG51" s="111" t="str">
        <f t="shared" si="751"/>
        <v>N</v>
      </c>
      <c r="JH51" s="109">
        <f t="shared" si="752"/>
        <v>-10</v>
      </c>
      <c r="JI51" s="110" t="str">
        <f t="shared" si="753"/>
        <v>P</v>
      </c>
      <c r="JJ51" s="111" t="str">
        <f t="shared" si="754"/>
        <v>Y</v>
      </c>
      <c r="JK51" s="109">
        <f t="shared" si="755"/>
        <v>6</v>
      </c>
      <c r="JL51" s="110" t="str">
        <f t="shared" si="756"/>
        <v>B</v>
      </c>
      <c r="JM51" s="111" t="str">
        <f t="shared" si="757"/>
        <v>N</v>
      </c>
      <c r="JN51" s="109">
        <f t="shared" si="758"/>
        <v>-6</v>
      </c>
      <c r="JO51" s="110" t="str">
        <f t="shared" si="759"/>
        <v>P</v>
      </c>
      <c r="JP51" s="111" t="str">
        <f t="shared" si="760"/>
        <v>Y</v>
      </c>
      <c r="JQ51" s="109">
        <f t="shared" si="761"/>
        <v>-4</v>
      </c>
      <c r="JR51" s="110" t="str">
        <f t="shared" si="762"/>
        <v>B</v>
      </c>
      <c r="JS51" s="111" t="str">
        <f t="shared" si="763"/>
        <v>N</v>
      </c>
      <c r="JT51" s="109">
        <f t="shared" si="764"/>
        <v>4</v>
      </c>
      <c r="JU51" s="110" t="str">
        <f t="shared" si="765"/>
        <v>P</v>
      </c>
      <c r="JV51" s="111" t="str">
        <f t="shared" si="766"/>
        <v>Y</v>
      </c>
      <c r="JW51" s="109">
        <f t="shared" si="767"/>
        <v>-5</v>
      </c>
      <c r="JX51" s="110" t="str">
        <f t="shared" si="768"/>
        <v>B</v>
      </c>
      <c r="JY51" s="111" t="str">
        <f t="shared" si="769"/>
        <v>N</v>
      </c>
      <c r="JZ51" s="109">
        <f t="shared" si="770"/>
        <v>5</v>
      </c>
      <c r="KA51" s="110" t="str">
        <f t="shared" si="771"/>
        <v>P</v>
      </c>
      <c r="KB51" s="111" t="str">
        <f t="shared" si="772"/>
        <v>Y</v>
      </c>
      <c r="KC51" s="109">
        <f t="shared" si="773"/>
        <v>4</v>
      </c>
      <c r="KD51" s="110" t="str">
        <f t="shared" si="376"/>
        <v>P</v>
      </c>
      <c r="KE51" s="111" t="str">
        <f t="shared" si="774"/>
        <v>Y</v>
      </c>
      <c r="KF51" s="109">
        <f t="shared" si="775"/>
        <v>10</v>
      </c>
      <c r="KG51" s="110" t="str">
        <f t="shared" si="776"/>
        <v>B</v>
      </c>
      <c r="KH51" s="111" t="str">
        <f t="shared" si="777"/>
        <v>N</v>
      </c>
      <c r="KI51" s="109">
        <f t="shared" si="778"/>
        <v>-4</v>
      </c>
      <c r="KJ51" s="110" t="s">
        <v>6</v>
      </c>
      <c r="KK51" s="111" t="str">
        <f t="shared" si="779"/>
        <v>N</v>
      </c>
      <c r="KL51" s="109">
        <f t="shared" si="780"/>
        <v>-4</v>
      </c>
      <c r="KM51" s="110" t="str">
        <f t="shared" si="781"/>
        <v>B</v>
      </c>
      <c r="KN51" s="111" t="str">
        <f t="shared" si="782"/>
        <v>N</v>
      </c>
      <c r="KO51" s="109">
        <f t="shared" si="783"/>
        <v>-4</v>
      </c>
      <c r="KP51" s="110" t="str">
        <f t="shared" si="885"/>
        <v>P</v>
      </c>
      <c r="KQ51" s="111" t="str">
        <f t="shared" si="784"/>
        <v>Y</v>
      </c>
      <c r="KR51" s="109">
        <f t="shared" si="785"/>
        <v>-6</v>
      </c>
      <c r="KS51" s="110" t="str">
        <f t="shared" si="786"/>
        <v>P</v>
      </c>
      <c r="KT51" s="111" t="str">
        <f t="shared" si="787"/>
        <v>Y</v>
      </c>
      <c r="KU51" s="109">
        <f t="shared" si="788"/>
        <v>8</v>
      </c>
      <c r="KV51" s="110" t="str">
        <f t="shared" si="789"/>
        <v>B</v>
      </c>
      <c r="KW51" s="111" t="str">
        <f t="shared" si="790"/>
        <v>N</v>
      </c>
      <c r="KX51" s="109">
        <f t="shared" si="791"/>
        <v>-8</v>
      </c>
      <c r="KY51" s="110" t="str">
        <f t="shared" si="792"/>
        <v>B</v>
      </c>
      <c r="KZ51" s="111" t="str">
        <f t="shared" si="793"/>
        <v>N</v>
      </c>
      <c r="LA51" s="109">
        <f t="shared" si="794"/>
        <v>6</v>
      </c>
      <c r="LB51" s="110" t="str">
        <f t="shared" si="795"/>
        <v>B</v>
      </c>
      <c r="LC51" s="111" t="str">
        <f t="shared" si="796"/>
        <v>N</v>
      </c>
      <c r="LD51" s="109">
        <f t="shared" si="797"/>
        <v>-4</v>
      </c>
      <c r="LE51" s="110" t="str">
        <f t="shared" si="798"/>
        <v>B</v>
      </c>
      <c r="LF51" s="111" t="str">
        <f t="shared" si="799"/>
        <v>N</v>
      </c>
      <c r="LG51" s="109">
        <f t="shared" si="800"/>
        <v>-10</v>
      </c>
      <c r="LH51" s="110" t="str">
        <f t="shared" si="801"/>
        <v>B</v>
      </c>
      <c r="LI51" s="111" t="str">
        <f t="shared" si="802"/>
        <v>N</v>
      </c>
      <c r="LJ51" s="109">
        <f t="shared" si="803"/>
        <v>-10</v>
      </c>
      <c r="LK51" s="110" t="str">
        <f t="shared" si="279"/>
        <v>P</v>
      </c>
      <c r="LL51" s="111" t="str">
        <f t="shared" si="804"/>
        <v>Y</v>
      </c>
      <c r="LM51" s="109">
        <f t="shared" si="805"/>
        <v>4</v>
      </c>
      <c r="LN51" s="110" t="str">
        <f t="shared" si="806"/>
        <v>B</v>
      </c>
      <c r="LO51" s="111" t="str">
        <f t="shared" si="807"/>
        <v>N</v>
      </c>
      <c r="LP51" s="109">
        <f t="shared" si="808"/>
        <v>-6</v>
      </c>
      <c r="LQ51" s="110" t="str">
        <f t="shared" si="809"/>
        <v>B</v>
      </c>
      <c r="LR51" s="111" t="str">
        <f t="shared" si="810"/>
        <v>N</v>
      </c>
      <c r="LS51" s="109">
        <f t="shared" si="811"/>
        <v>-10</v>
      </c>
      <c r="LT51" s="110" t="str">
        <f t="shared" si="812"/>
        <v>B</v>
      </c>
      <c r="LU51" s="111" t="str">
        <f t="shared" si="813"/>
        <v>N</v>
      </c>
      <c r="LV51" s="109">
        <f t="shared" si="814"/>
        <v>4</v>
      </c>
      <c r="LW51" s="110" t="str">
        <f t="shared" si="815"/>
        <v>B</v>
      </c>
      <c r="LX51" s="111" t="str">
        <f t="shared" si="816"/>
        <v>N</v>
      </c>
      <c r="LY51" s="109">
        <f t="shared" si="817"/>
        <v>5</v>
      </c>
      <c r="LZ51" s="110" t="str">
        <f t="shared" si="818"/>
        <v>B</v>
      </c>
      <c r="MA51" s="111" t="str">
        <f t="shared" si="819"/>
        <v>N</v>
      </c>
      <c r="MB51" s="109">
        <f t="shared" si="820"/>
        <v>5</v>
      </c>
      <c r="MC51" s="110" t="str">
        <f t="shared" si="821"/>
        <v>P</v>
      </c>
      <c r="MD51" s="111" t="str">
        <f t="shared" si="822"/>
        <v>Y</v>
      </c>
      <c r="ME51" s="109">
        <f t="shared" si="823"/>
        <v>4</v>
      </c>
      <c r="MF51" s="110" t="str">
        <f t="shared" si="824"/>
        <v>P</v>
      </c>
      <c r="MG51" s="111" t="str">
        <f t="shared" si="825"/>
        <v>Y</v>
      </c>
      <c r="MH51" s="109">
        <f t="shared" si="826"/>
        <v>10</v>
      </c>
      <c r="MI51" s="110" t="str">
        <f t="shared" si="827"/>
        <v>B</v>
      </c>
      <c r="MJ51" s="111" t="str">
        <f t="shared" si="828"/>
        <v>N</v>
      </c>
      <c r="MK51" s="109">
        <f t="shared" si="829"/>
        <v>-4</v>
      </c>
      <c r="ML51" s="110" t="str">
        <f t="shared" si="830"/>
        <v>P</v>
      </c>
      <c r="MM51" s="111" t="str">
        <f t="shared" si="831"/>
        <v>Y</v>
      </c>
      <c r="MN51" s="109">
        <f t="shared" si="832"/>
        <v>10</v>
      </c>
      <c r="MO51" s="110" t="str">
        <f t="shared" si="833"/>
        <v>B</v>
      </c>
      <c r="MP51" s="111" t="str">
        <f t="shared" si="834"/>
        <v>N</v>
      </c>
      <c r="MQ51" s="109">
        <f t="shared" si="835"/>
        <v>-4</v>
      </c>
      <c r="MR51" s="110" t="str">
        <f t="shared" si="886"/>
        <v>P</v>
      </c>
      <c r="MS51" s="111" t="str">
        <f t="shared" si="836"/>
        <v>Y</v>
      </c>
      <c r="MT51" s="109">
        <f t="shared" si="837"/>
        <v>-6</v>
      </c>
      <c r="MU51" s="110" t="str">
        <f t="shared" si="838"/>
        <v>P</v>
      </c>
      <c r="MV51" s="111" t="str">
        <f t="shared" si="839"/>
        <v>Y</v>
      </c>
      <c r="MW51" s="109">
        <f t="shared" si="840"/>
        <v>8</v>
      </c>
      <c r="MX51" s="110" t="str">
        <f t="shared" si="841"/>
        <v>B</v>
      </c>
      <c r="MY51" s="111" t="str">
        <f t="shared" si="842"/>
        <v>N</v>
      </c>
      <c r="MZ51" s="109">
        <f t="shared" si="843"/>
        <v>-8</v>
      </c>
      <c r="NA51" s="110" t="str">
        <f t="shared" si="844"/>
        <v>B</v>
      </c>
      <c r="NB51" s="111" t="str">
        <f t="shared" si="845"/>
        <v>N</v>
      </c>
      <c r="NC51" s="109">
        <f t="shared" si="846"/>
        <v>6</v>
      </c>
      <c r="ND51" s="110" t="str">
        <f t="shared" si="847"/>
        <v>B</v>
      </c>
      <c r="NE51" s="111" t="str">
        <f t="shared" si="848"/>
        <v>N</v>
      </c>
      <c r="NF51" s="109">
        <f t="shared" si="849"/>
        <v>-4</v>
      </c>
      <c r="NG51" s="110" t="str">
        <f t="shared" si="850"/>
        <v>P</v>
      </c>
      <c r="NH51" s="111" t="str">
        <f t="shared" si="851"/>
        <v>Y</v>
      </c>
      <c r="NI51" s="109">
        <f t="shared" si="852"/>
        <v>10</v>
      </c>
      <c r="NJ51" s="110" t="str">
        <f t="shared" si="853"/>
        <v>B</v>
      </c>
      <c r="NK51" s="111" t="str">
        <f t="shared" si="854"/>
        <v>N</v>
      </c>
      <c r="NL51" s="109">
        <f t="shared" si="855"/>
        <v>-6</v>
      </c>
      <c r="NM51" s="110" t="str">
        <f t="shared" si="856"/>
        <v>P</v>
      </c>
      <c r="NN51" s="111" t="str">
        <f t="shared" si="857"/>
        <v>Y</v>
      </c>
      <c r="NO51" s="109">
        <f t="shared" si="379"/>
        <v>-4</v>
      </c>
      <c r="NP51" s="130">
        <f t="shared" si="380"/>
        <v>10</v>
      </c>
      <c r="NQ51" s="131">
        <f t="shared" si="381"/>
        <v>1</v>
      </c>
      <c r="NR51" s="132" t="str">
        <f t="shared" si="382"/>
        <v/>
      </c>
      <c r="NS51" s="331">
        <f t="shared" si="383"/>
        <v>2</v>
      </c>
      <c r="NT51" s="325">
        <f t="shared" si="384"/>
        <v>-2</v>
      </c>
      <c r="NU51" s="325">
        <f t="shared" si="385"/>
        <v>10</v>
      </c>
      <c r="NV51" s="325">
        <f t="shared" si="386"/>
        <v>-10</v>
      </c>
      <c r="NW51" s="325">
        <f t="shared" si="387"/>
        <v>-6</v>
      </c>
      <c r="NX51" s="325">
        <f t="shared" si="388"/>
        <v>8</v>
      </c>
      <c r="NY51" s="325">
        <f t="shared" si="389"/>
        <v>-8</v>
      </c>
      <c r="NZ51" s="325">
        <f t="shared" si="390"/>
        <v>6</v>
      </c>
      <c r="OA51" s="325">
        <f t="shared" si="391"/>
        <v>2</v>
      </c>
      <c r="OB51" s="325" t="str">
        <f t="shared" si="392"/>
        <v>000000</v>
      </c>
      <c r="OC51" s="325">
        <f t="shared" si="393"/>
        <v>-10</v>
      </c>
      <c r="OD51" s="325">
        <f t="shared" si="394"/>
        <v>6</v>
      </c>
      <c r="OE51" s="325">
        <f t="shared" si="395"/>
        <v>-6</v>
      </c>
      <c r="OF51" s="325">
        <f t="shared" si="396"/>
        <v>-4</v>
      </c>
      <c r="OG51" s="325">
        <f t="shared" si="397"/>
        <v>4</v>
      </c>
      <c r="OH51" s="325">
        <f t="shared" si="398"/>
        <v>-5</v>
      </c>
      <c r="OI51" s="325">
        <f t="shared" si="399"/>
        <v>5</v>
      </c>
      <c r="OJ51" s="325">
        <f t="shared" si="400"/>
        <v>-2</v>
      </c>
      <c r="OK51" s="326">
        <f t="shared" si="401"/>
        <v>10</v>
      </c>
      <c r="OL51" s="326">
        <f t="shared" si="402"/>
        <v>-4</v>
      </c>
      <c r="OM51" s="326">
        <f t="shared" si="403"/>
        <v>4</v>
      </c>
      <c r="ON51" s="326">
        <f t="shared" si="404"/>
        <v>-4</v>
      </c>
      <c r="OO51" s="326">
        <f t="shared" si="405"/>
        <v>-6</v>
      </c>
      <c r="OP51" s="326">
        <f t="shared" si="406"/>
        <v>8</v>
      </c>
      <c r="OQ51" s="326">
        <f t="shared" si="407"/>
        <v>-8</v>
      </c>
      <c r="OR51" s="326">
        <f t="shared" si="408"/>
        <v>6</v>
      </c>
      <c r="OS51" s="326">
        <f t="shared" si="409"/>
        <v>-4</v>
      </c>
      <c r="OT51" s="326">
        <f t="shared" si="410"/>
        <v>10</v>
      </c>
      <c r="OU51" s="326">
        <f t="shared" si="411"/>
        <v>-10</v>
      </c>
      <c r="OV51" s="326">
        <f t="shared" si="412"/>
        <v>6</v>
      </c>
      <c r="OW51" s="326">
        <f t="shared" si="413"/>
        <v>-6</v>
      </c>
      <c r="OX51" s="326">
        <f t="shared" si="414"/>
        <v>-4</v>
      </c>
      <c r="OY51" s="326">
        <f t="shared" si="415"/>
        <v>4</v>
      </c>
      <c r="OZ51" s="326">
        <f t="shared" si="416"/>
        <v>-5</v>
      </c>
      <c r="PA51" s="326">
        <f t="shared" si="417"/>
        <v>5</v>
      </c>
      <c r="PB51" s="326">
        <f t="shared" si="418"/>
        <v>4</v>
      </c>
      <c r="PC51" s="325">
        <f t="shared" si="419"/>
        <v>10</v>
      </c>
      <c r="PD51" s="325">
        <f t="shared" si="420"/>
        <v>-4</v>
      </c>
      <c r="PE51" s="325">
        <f t="shared" si="421"/>
        <v>-6</v>
      </c>
      <c r="PF51" s="325">
        <f t="shared" si="422"/>
        <v>8</v>
      </c>
      <c r="PG51" s="325">
        <f t="shared" si="423"/>
        <v>-8</v>
      </c>
      <c r="PH51" s="325">
        <f t="shared" si="424"/>
        <v>6</v>
      </c>
      <c r="PI51" s="325">
        <f t="shared" si="425"/>
        <v>-4</v>
      </c>
      <c r="PJ51" s="325">
        <f t="shared" si="426"/>
        <v>10</v>
      </c>
      <c r="PK51" s="325">
        <f t="shared" si="427"/>
        <v>-10</v>
      </c>
      <c r="PL51" s="325">
        <f t="shared" si="428"/>
        <v>6</v>
      </c>
      <c r="PM51" s="325">
        <f t="shared" si="429"/>
        <v>-6</v>
      </c>
      <c r="PN51" s="325">
        <f t="shared" si="430"/>
        <v>-4</v>
      </c>
      <c r="PO51" s="325">
        <f t="shared" si="431"/>
        <v>4</v>
      </c>
      <c r="PP51" s="325">
        <f t="shared" si="432"/>
        <v>-5</v>
      </c>
      <c r="PQ51" s="325">
        <f t="shared" si="433"/>
        <v>5</v>
      </c>
      <c r="PR51" s="325">
        <f t="shared" si="434"/>
        <v>4</v>
      </c>
      <c r="PS51" s="325">
        <f t="shared" si="435"/>
        <v>10</v>
      </c>
      <c r="PT51" s="325">
        <f t="shared" si="436"/>
        <v>-10</v>
      </c>
      <c r="PU51" s="326">
        <f t="shared" si="437"/>
        <v>-4</v>
      </c>
      <c r="PV51" s="326">
        <f t="shared" si="438"/>
        <v>-4</v>
      </c>
      <c r="PW51" s="326">
        <f t="shared" si="439"/>
        <v>-6</v>
      </c>
      <c r="PX51" s="326">
        <f t="shared" si="440"/>
        <v>8</v>
      </c>
      <c r="PY51" s="326">
        <f t="shared" si="441"/>
        <v>-8</v>
      </c>
      <c r="PZ51" s="326">
        <f t="shared" si="442"/>
        <v>6</v>
      </c>
      <c r="QA51" s="326">
        <f t="shared" si="443"/>
        <v>-4</v>
      </c>
      <c r="QB51" s="326">
        <f t="shared" si="444"/>
        <v>10</v>
      </c>
      <c r="QC51" s="326">
        <f t="shared" si="445"/>
        <v>-10</v>
      </c>
      <c r="QD51" s="326">
        <f t="shared" si="446"/>
        <v>6</v>
      </c>
      <c r="QE51" s="326">
        <f t="shared" si="447"/>
        <v>-6</v>
      </c>
      <c r="QF51" s="326">
        <f t="shared" si="448"/>
        <v>-4</v>
      </c>
      <c r="QG51" s="326">
        <f t="shared" si="449"/>
        <v>4</v>
      </c>
      <c r="QH51" s="326">
        <f t="shared" si="450"/>
        <v>-5</v>
      </c>
      <c r="QI51" s="326">
        <f t="shared" si="451"/>
        <v>5</v>
      </c>
      <c r="QJ51" s="326">
        <f t="shared" si="452"/>
        <v>4</v>
      </c>
      <c r="QK51" s="326">
        <f t="shared" si="453"/>
        <v>10</v>
      </c>
      <c r="QL51" s="326">
        <f t="shared" si="454"/>
        <v>-4</v>
      </c>
      <c r="QM51" s="325">
        <f t="shared" si="455"/>
        <v>-4</v>
      </c>
      <c r="QN51" s="325">
        <f t="shared" si="456"/>
        <v>-4</v>
      </c>
      <c r="QO51" s="325">
        <f t="shared" si="457"/>
        <v>-6</v>
      </c>
      <c r="QP51" s="325">
        <f t="shared" si="458"/>
        <v>8</v>
      </c>
      <c r="QQ51" s="325">
        <f t="shared" si="459"/>
        <v>-8</v>
      </c>
      <c r="QR51" s="325">
        <f t="shared" si="460"/>
        <v>6</v>
      </c>
      <c r="QS51" s="325">
        <f t="shared" si="461"/>
        <v>-4</v>
      </c>
      <c r="QT51" s="325">
        <f t="shared" si="462"/>
        <v>-10</v>
      </c>
      <c r="QU51" s="325">
        <f t="shared" si="463"/>
        <v>-10</v>
      </c>
      <c r="QV51" s="325">
        <f t="shared" si="464"/>
        <v>4</v>
      </c>
      <c r="QW51" s="325">
        <f t="shared" si="465"/>
        <v>-6</v>
      </c>
      <c r="QX51" s="325">
        <f t="shared" si="466"/>
        <v>0</v>
      </c>
      <c r="QY51" s="325">
        <f t="shared" si="467"/>
        <v>4</v>
      </c>
      <c r="QZ51" s="325">
        <f t="shared" si="468"/>
        <v>5</v>
      </c>
      <c r="RA51" s="325">
        <f t="shared" si="469"/>
        <v>5</v>
      </c>
      <c r="RB51" s="325">
        <f t="shared" si="470"/>
        <v>4</v>
      </c>
      <c r="RC51" s="325">
        <f t="shared" si="471"/>
        <v>10</v>
      </c>
      <c r="RD51" s="325">
        <f t="shared" si="472"/>
        <v>-4</v>
      </c>
      <c r="RE51" s="326">
        <f t="shared" si="473"/>
        <v>10</v>
      </c>
      <c r="RF51" s="326">
        <f t="shared" si="474"/>
        <v>-4</v>
      </c>
      <c r="RG51" s="326">
        <f t="shared" si="475"/>
        <v>-6</v>
      </c>
      <c r="RH51" s="326">
        <f t="shared" si="476"/>
        <v>8</v>
      </c>
      <c r="RI51" s="326">
        <f t="shared" si="477"/>
        <v>-8</v>
      </c>
      <c r="RJ51" s="326">
        <f t="shared" si="478"/>
        <v>6</v>
      </c>
      <c r="RK51" s="326">
        <f t="shared" si="479"/>
        <v>-4</v>
      </c>
      <c r="RL51" s="326">
        <f t="shared" si="480"/>
        <v>10</v>
      </c>
      <c r="RM51" s="326">
        <f t="shared" si="481"/>
        <v>-6</v>
      </c>
      <c r="RN51" s="332">
        <f t="shared" si="482"/>
        <v>-4</v>
      </c>
      <c r="RO51" s="108">
        <v>51</v>
      </c>
      <c r="RP51" s="112">
        <f t="shared" si="528"/>
        <v>46</v>
      </c>
      <c r="RQ51" s="110" t="str" cm="1">
        <f t="array" ref="RQ51">IFERROR(INDEX($NS$4:$RN$4,_xlfn.AGGREGATE(15,6,COLUMN($NS$4:$RN$4)-COLUMN($NR$1)/($NS51:$RN51=LARGE($NS51:$RN51,1)),COLUMNS($RN$4:$RN$4))),"")</f>
        <v>CH</v>
      </c>
      <c r="RR51" s="110" t="str" cm="1">
        <f t="array" ref="RR51">IFERROR(INDEX($NS$4:$RN$4,_xlfn.AGGREGATE(15,6,COLUMN($NS$4:$RN$4)-COLUMN($NR$1)/($NS51:$RN51=LARGE($NS51:$RN51,2)),COLUMNS($RN$4:$RO$4))),"")</f>
        <v>ED</v>
      </c>
      <c r="RS51" s="110" t="str" cm="1">
        <f t="array" ref="RS51">IFERROR(INDEX($NS$4:$RN$4,_xlfn.AGGREGATE(15,6,COLUMN($NS$4:$RN$4)-COLUMN($NR$1)/($NS51:$RN51=LARGE($NS51:$RN51,3)),COLUMNS($RN$4:$RP$4))),"")</f>
        <v>FE</v>
      </c>
      <c r="RT51" s="110" t="str" cm="1">
        <f t="array" ref="RT51">IFERROR(INDEX($NS$4:$RN$4,_xlfn.AGGREGATE(15,6,COLUMN($NS$4:$RN$4)-COLUMN($NR$1)/($NS51:$RN51=LARGE($NS51:$RN51,4)),COLUMNS($RN$4:$RQ$4))),"")</f>
        <v>GF</v>
      </c>
      <c r="RU51" s="110" t="str" cm="1">
        <f t="array" ref="RU51">IFERROR(INDEX($NS$4:$RN$4,_xlfn.AGGREGATE(15,6,COLUMN($NS$4:$RN$4)-COLUMN($NR$1)/($NS51:$RN51=LARGE($NS51:$RN51,5)),COLUMNS($RN$4:$RR$4))),"")</f>
        <v>HA</v>
      </c>
      <c r="RV51" s="110" t="str" cm="1">
        <f t="array" ref="RV51">IFERROR(INDEX($NS$4:$RN$4,_xlfn.AGGREGATE(15,6,COLUMN($NS$4:$RN$4)-COLUMN($NR$1)/($NS51:$RN51=LARGE($NS51:$RN51,6)),COLUMNS($RN$4:$RS$4))),"")</f>
        <v>IB</v>
      </c>
      <c r="RW51" s="108" t="str">
        <f t="shared" si="499"/>
        <v/>
      </c>
      <c r="RX51" s="111" t="str">
        <f t="shared" ca="1" si="500"/>
        <v>R</v>
      </c>
      <c r="RY51" s="111" t="e" cm="1">
        <f t="array" aca="1" ref="RY51" ca="1">IF(INDIRECT(VLOOKUP(RY50,General!AC:AE,3,FALSE)&amp;RO50)&gt;0,RY50,RW50)</f>
        <v>#N/A</v>
      </c>
      <c r="RZ51" s="112">
        <f t="shared" ca="1" si="501"/>
        <v>6</v>
      </c>
      <c r="SA51" s="110" t="s">
        <v>45</v>
      </c>
      <c r="SB51" s="111" t="s">
        <v>45</v>
      </c>
      <c r="SC51" s="111" t="s">
        <v>45</v>
      </c>
      <c r="SD51" s="111" t="s">
        <v>45</v>
      </c>
      <c r="SE51" s="111" t="s">
        <v>45</v>
      </c>
      <c r="SF51" s="109" t="s">
        <v>45</v>
      </c>
      <c r="SG51" s="133" t="e">
        <f ca="1">IF(RQ51="",-1,COUNTIF(INDIRECT(SA51&amp;$DN$10):INDIRECT(SA51&amp;RO51),"Y"))</f>
        <v>#REF!</v>
      </c>
      <c r="SH51" s="136" t="e">
        <f ca="1">IF(RR51="",-1,COUNTIF(INDIRECT(SB51&amp;$DN$10):INDIRECT(SB51&amp;RO51),"Y"))</f>
        <v>#REF!</v>
      </c>
      <c r="SI51" s="136" t="e">
        <f ca="1">IF(RS51="",-1,COUNTIF(INDIRECT(SC51&amp;$DN$10):INDIRECT(SC51&amp;RO51),"Y"))</f>
        <v>#REF!</v>
      </c>
      <c r="SJ51" s="134" t="e">
        <f ca="1">IF(RT51="",-1,COUNTIF(INDIRECT(SD51&amp;$DN$10):INDIRECT(SD51&amp;RO51),"Y"))</f>
        <v>#REF!</v>
      </c>
      <c r="SK51" s="138" t="e">
        <f ca="1">IF(RU51="",-1,COUNTIF(INDIRECT(SE51&amp;$DN$10):INDIRECT(SE51&amp;RO51),"Y"))</f>
        <v>#REF!</v>
      </c>
      <c r="SL51" s="138" t="e">
        <f ca="1">IF(RV51="",-1,COUNTIF(INDIRECT(SF51&amp;$DN$10):INDIRECT(SF51&amp;RO51),"Y"))</f>
        <v>#REF!</v>
      </c>
      <c r="SM51" s="110" t="str" cm="1">
        <f t="array" ref="SM51">IFERROR(INDEX($DP$51:$DU$51,_xlfn.AGGREGATE(15,6,COLUMN($DP$51:$DU$51)-COLUMN($DO$51)/($NR$51:$NW$51=MAX($NR$51:$NW$51)),COLUMNS($DP$51:RQ51))),"")</f>
        <v/>
      </c>
      <c r="SN51" s="111" t="str" cm="1">
        <f t="array" ref="SN51">IFERROR(INDEX($DP$51:$DU$51,_xlfn.AGGREGATE(15,6,COLUMN($DP$51:$DU$51)-COLUMN($DO$51)/($NR$51:$NW$51=MAX($NR$51:$NW$51)),COLUMNS($DP$51:RR51))),"")</f>
        <v/>
      </c>
      <c r="SO51" s="111" t="str" cm="1">
        <f t="array" ref="SO51">IFERROR(INDEX($DP$51:$DU$51,_xlfn.AGGREGATE(15,6,COLUMN($DP$51:$DU$51)-COLUMN($DO$51)/($NR$51:$NW$51=MAX($NR$51:$NW$51)),COLUMNS($DP$51:RS51))),"")</f>
        <v/>
      </c>
      <c r="SP51" s="111" t="str" cm="1">
        <f t="array" ref="SP51">IFERROR(INDEX($DP$51:$DU$51,_xlfn.AGGREGATE(15,6,COLUMN($DP$51:$DU$51)-COLUMN($DO$51)/($NR$51:$NW$51=MAX($NR$51:$NW$51)),COLUMNS($DP$51:RT51))),"")</f>
        <v/>
      </c>
      <c r="SQ51" s="111" t="str" cm="1">
        <f t="array" ref="SQ51">IFERROR(INDEX($DP$51:$DU$51,_xlfn.AGGREGATE(15,6,COLUMN($DP$51:$DU$51)-COLUMN($DO$51)/($NR$51:$NW$51=MAX($NR$51:$NW$51)),COLUMNS($DP$51:RU51))),"")</f>
        <v/>
      </c>
      <c r="SR51" s="109" t="str" cm="1">
        <f t="array" ref="SR51">IFERROR(INDEX($DP$51:$DU$51,_xlfn.AGGREGATE(15,6,COLUMN($DP$51:$DU$51)-COLUMN($DO$51)/($NR$51:$NW$51=MAX($NR$51:$NW$51)),COLUMNS($DP$51:RV51))),"")</f>
        <v/>
      </c>
      <c r="SS51" s="114">
        <f t="shared" ca="1" si="485"/>
        <v>6</v>
      </c>
      <c r="ST51" s="112">
        <f t="shared" ca="1" si="502"/>
        <v>6</v>
      </c>
      <c r="SU51" s="137" t="str" cm="1">
        <f t="array" aca="1" ref="SU51" ca="1">INDEX(SM51:SR51,1,ST51)</f>
        <v/>
      </c>
      <c r="SV51" s="110" t="str">
        <f t="shared" ca="1" si="21"/>
        <v>B</v>
      </c>
      <c r="SW51" s="111" t="str">
        <f t="shared" ca="1" si="22"/>
        <v>T</v>
      </c>
      <c r="SX51" s="111" t="str">
        <f t="shared" si="23"/>
        <v>C</v>
      </c>
      <c r="SY51" s="111" t="str">
        <f t="shared" ca="1" si="12"/>
        <v>BLF2L</v>
      </c>
      <c r="SZ51" s="111" t="str">
        <f t="shared" ca="1" si="13"/>
        <v>21</v>
      </c>
      <c r="TA51" s="111" t="str">
        <f t="shared" si="14"/>
        <v>00</v>
      </c>
      <c r="TB51" s="114" t="str">
        <f t="shared" si="858"/>
        <v/>
      </c>
      <c r="TC51" s="114" t="str">
        <f t="shared" si="859"/>
        <v/>
      </c>
      <c r="TD51" s="114" t="str">
        <f t="shared" si="860"/>
        <v/>
      </c>
      <c r="TE51" s="114" t="str">
        <f t="shared" si="861"/>
        <v/>
      </c>
      <c r="TF51" s="114" t="str">
        <f t="shared" si="862"/>
        <v/>
      </c>
      <c r="TG51" s="114" t="str">
        <f t="shared" si="863"/>
        <v/>
      </c>
      <c r="TH51" s="114" t="e">
        <f t="shared" ca="1" si="864"/>
        <v>#VALUE!</v>
      </c>
      <c r="TI51" s="114">
        <f t="shared" ca="1" si="865"/>
        <v>8</v>
      </c>
      <c r="TJ51" s="110">
        <f t="shared" si="560"/>
        <v>2</v>
      </c>
      <c r="TK51" s="111">
        <f>IF(CC51="",0,IFERROR(VLOOKUP(CC46&amp;CC47&amp;CC48&amp;CC49&amp;CC50&amp;CC51,General!I:J,2,FALSE),0))</f>
        <v>1</v>
      </c>
      <c r="TL51" s="111">
        <f>IF(CF51="",0,IFERROR(VLOOKUP(CF46&amp;CF47&amp;CF48&amp;CF49&amp;CF50&amp;CF51,General!I:J,2,FALSE),0))</f>
        <v>-1</v>
      </c>
      <c r="TM51" s="111">
        <f>IF(CI51="",0,IFERROR(VLOOKUP(CI46&amp;CI47&amp;CI48&amp;CI49&amp;CI50&amp;CI51,General!I:J,2,FALSE),0))</f>
        <v>1</v>
      </c>
      <c r="TN51" s="111">
        <f>IF(CL51="",0,IFERROR(VLOOKUP(CL46&amp;CL47&amp;CL48&amp;CL49&amp;CL50&amp;CL51,General!I:J,2,FALSE),0))</f>
        <v>-1</v>
      </c>
      <c r="TO51" s="111">
        <f>IF(CO51="",0,IFERROR(VLOOKUP(CO46&amp;CO47&amp;CO48&amp;CO49&amp;CO50&amp;CO51,General!I:J,2,FALSE),0))</f>
        <v>1</v>
      </c>
      <c r="TP51" s="111">
        <f>IF(CR51="",0,IFERROR(VLOOKUP(CR46&amp;CR47&amp;CR48&amp;CR49&amp;CR50&amp;CR51,General!I:J,2,FALSE),0))</f>
        <v>1</v>
      </c>
      <c r="TQ51" s="111">
        <f>IF(CU51="",0,IFERROR(VLOOKUP(CU46&amp;CU47&amp;CU48&amp;CU49&amp;CU50&amp;CU51,General!I:J,2,FALSE),0))</f>
        <v>-1</v>
      </c>
      <c r="TR51" s="111">
        <f>IF(CX51="",0,IFERROR(VLOOKUP(CX46&amp;CX47&amp;CX48&amp;CX49&amp;CX50&amp;CX51,General!I:J,2,FALSE),0))</f>
        <v>-1</v>
      </c>
      <c r="TS51" s="111">
        <f>IF(DA51="",0,IFERROR(VLOOKUP(DA46&amp;DA47&amp;DA48&amp;DA49&amp;DA50&amp;DA51,General!I:J,2,FALSE),0))</f>
        <v>1</v>
      </c>
      <c r="TT51" s="111">
        <f>IF(DD51="",0,IFERROR(VLOOKUP(DD46&amp;DD47&amp;DD48&amp;DD49&amp;DD50&amp;DD51,General!I:J,2,FALSE),0))</f>
        <v>1</v>
      </c>
      <c r="TU51" s="111">
        <f>IF(DG51="",0,IFERROR(VLOOKUP(DG46&amp;DG47&amp;DG48&amp;DG49&amp;DG50&amp;DG51,General!I:J,2,FALSE),0))</f>
        <v>-1</v>
      </c>
      <c r="TV51" s="111">
        <f>IF(DJ51="",0,IFERROR(VLOOKUP(DJ46&amp;DJ47&amp;DJ48&amp;DJ49&amp;DJ50&amp;DJ51,General!I:J,2,FALSE),0))</f>
        <v>1</v>
      </c>
      <c r="TW51" s="111">
        <f>IF(DM51="",0,IFERROR(VLOOKUP(DM46&amp;DM47&amp;DM48&amp;DM49&amp;DM50&amp;DM51,General!I:J,2,FALSE),0))</f>
        <v>-1</v>
      </c>
      <c r="TX51" s="111">
        <f>IF(DP51="",0,IFERROR(VLOOKUP(DP46&amp;DP47&amp;DP48&amp;DP49&amp;DP50&amp;DP51,General!I:J,2,FALSE),0))</f>
        <v>1</v>
      </c>
      <c r="TY51" s="111">
        <f>IF(DS51="",0,IFERROR(VLOOKUP(DS46&amp;DS47&amp;DS48&amp;DS49&amp;DS50&amp;DS51,General!I:J,2,FALSE),0))</f>
        <v>-1</v>
      </c>
      <c r="TZ51" s="111">
        <f>IF(DV51="",0,IFERROR(VLOOKUP(DV46&amp;DV47&amp;DV48&amp;DV49&amp;DV50&amp;DV51,General!I:J,2,FALSE),0))</f>
        <v>1</v>
      </c>
      <c r="UA51" s="111">
        <f>IF(DY51="",0,IFERROR(VLOOKUP(DY46&amp;DY47&amp;DY48&amp;DY49&amp;DY50&amp;DY51,General!I:J,2,FALSE),0))</f>
        <v>-1</v>
      </c>
      <c r="UB51" s="111">
        <f>IF(EE51="",0,IFERROR(VLOOKUP(EE46&amp;EE47&amp;EE48&amp;EE49&amp;EE50&amp;EE51,General!I:J,2,FALSE),0))</f>
        <v>1</v>
      </c>
      <c r="UC51" s="111">
        <f>IF(EH51="",0,IFERROR(VLOOKUP(EH46&amp;EH47&amp;EH48&amp;EH49&amp;EH50&amp;EH51,General!I:J,2,FALSE),0))</f>
        <v>-1</v>
      </c>
      <c r="UD51" s="111">
        <f>IF(EK51="",0,IFERROR(VLOOKUP(EK46&amp;EK47&amp;EK48&amp;EK49&amp;EK50&amp;EK51,General!I:J,2,FALSE),0))</f>
        <v>1</v>
      </c>
      <c r="UE51" s="111">
        <f>IF(EN51="",0,IFERROR(VLOOKUP(EN46&amp;EN47&amp;EN48&amp;EN49&amp;EN50&amp;EN51,General!I:J,2,FALSE),0))</f>
        <v>-1</v>
      </c>
      <c r="UF51" s="111">
        <f>IF(EQ51="",0,IFERROR(VLOOKUP(EQ46&amp;EQ47&amp;EQ48&amp;EQ49&amp;EQ50&amp;EQ51,General!I:J,2,FALSE),0))</f>
        <v>1</v>
      </c>
      <c r="UG51" s="111">
        <f>IF(ET51="",0,IFERROR(VLOOKUP(ET46&amp;ET47&amp;ET48&amp;ET49&amp;ET50&amp;ET51,General!I:J,2,FALSE),0))</f>
        <v>1</v>
      </c>
      <c r="UH51" s="111">
        <f>IF(EW51="",0,IFERROR(VLOOKUP(EW46&amp;EW47&amp;EW48&amp;EW49&amp;EW50&amp;EW51,General!I:J,2,FALSE),0))</f>
        <v>-1</v>
      </c>
      <c r="UI51" s="111">
        <f>IF(EZ51="",0,IFERROR(VLOOKUP(EZ46&amp;EZ47&amp;EZ48&amp;EZ49&amp;EZ50&amp;EZ51,General!I:J,2,FALSE),0))</f>
        <v>-1</v>
      </c>
      <c r="UJ51" s="111">
        <f>IF(FC51="",0,IFERROR(VLOOKUP(FC46&amp;FC47&amp;FC48&amp;FC49&amp;FC50&amp;FC51,General!I:J,2,FALSE),0))</f>
        <v>-1</v>
      </c>
      <c r="UK51" s="111">
        <f>IF(FF51="",0,IFERROR(VLOOKUP(FF46&amp;FF47&amp;FF48&amp;FF49&amp;FF50&amp;FF51,General!I:J,2,FALSE),0))</f>
        <v>1</v>
      </c>
      <c r="UL51" s="111">
        <f>IF(FI51="",0,IFERROR(VLOOKUP(FI46&amp;FI47&amp;FI48&amp;FI49&amp;FI50&amp;FI51,General!I:J,2,FALSE),0))</f>
        <v>-1</v>
      </c>
      <c r="UM51" s="111">
        <f>IF(FL51="",0,IFERROR(VLOOKUP(FL46&amp;FL47&amp;FL48&amp;FL49&amp;FL50&amp;FL51,General!I:J,2,FALSE),0))</f>
        <v>1</v>
      </c>
      <c r="UN51" s="111">
        <f>IF(FO51="",0,IFERROR(VLOOKUP(FO46&amp;FO47&amp;FO48&amp;FO49&amp;FO50&amp;FO51,General!I:J,2,FALSE),0))</f>
        <v>-1</v>
      </c>
      <c r="UO51" s="111">
        <f>IF(FR51="",0,IFERROR(VLOOKUP(FR46&amp;FR47&amp;FR48&amp;FR49&amp;FR50&amp;FR51,General!I:J,2,FALSE),0))</f>
        <v>1</v>
      </c>
      <c r="UP51" s="111">
        <f>IF(FU51="",0,IFERROR(VLOOKUP(FU46&amp;FU47&amp;FU48&amp;FU49&amp;FU50&amp;FU51,General!I:J,2,FALSE),0))</f>
        <v>-1</v>
      </c>
      <c r="UQ51" s="111">
        <f>IF(FX51="",0,IFERROR(VLOOKUP(FX46&amp;FX47&amp;FX48&amp;FX49&amp;FX50&amp;FX51,General!I:J,2,FALSE),0))</f>
        <v>1</v>
      </c>
      <c r="UR51" s="111">
        <f>IF(GA51="",0,IFERROR(VLOOKUP(GA46&amp;GA47&amp;GA48&amp;GA49&amp;GA50&amp;GA51,General!I:J,2,FALSE),0))</f>
        <v>-1</v>
      </c>
      <c r="US51" s="111">
        <f>IF(GD51="",0,IFERROR(VLOOKUP(GD46&amp;GD47&amp;GD48&amp;GD49&amp;GD50&amp;GD51,General!I:J,2,FALSE),0))</f>
        <v>1</v>
      </c>
      <c r="UT51" s="111">
        <f>IF(GG51="",0,IFERROR(VLOOKUP(GG46&amp;GG47&amp;GG48&amp;GG49&amp;GG50&amp;GG51,General!I:J,2,FALSE),0))</f>
        <v>1</v>
      </c>
      <c r="UU51" s="111">
        <f>IF(GJ51="",0,IFERROR(VLOOKUP(GJ46&amp;GJ47&amp;GJ48&amp;GJ49&amp;GJ50&amp;GJ51,General!I:J,2,FALSE),0))</f>
        <v>-1</v>
      </c>
      <c r="UV51" s="111">
        <f>IF(GM51="",0,IFERROR(VLOOKUP(GM46&amp;GM47&amp;GM48&amp;GM49&amp;GM50&amp;GM51,General!I:J,2,FALSE),0))</f>
        <v>1</v>
      </c>
      <c r="UW51" s="111">
        <f>IF(GP51="",0,IFERROR(VLOOKUP(GP46&amp;GP47&amp;GP48&amp;GP49&amp;GP50&amp;GP51,General!I:J,2,FALSE),0))</f>
        <v>1</v>
      </c>
      <c r="UX51" s="111">
        <f>IF(GS51="",0,IFERROR(VLOOKUP(GS46&amp;GS47&amp;GS48&amp;GS49&amp;GS50&amp;GS51,General!I:J,2,FALSE),0))</f>
        <v>-1</v>
      </c>
      <c r="UY51" s="111">
        <f>IF(GV51="",0,IFERROR(VLOOKUP(GV46&amp;GV47&amp;GV48&amp;GV49&amp;GV50&amp;GV51,General!I:J,2,FALSE),0))</f>
        <v>-1</v>
      </c>
      <c r="UZ51" s="111">
        <f>IF(GY51="",0,IFERROR(VLOOKUP(GY46&amp;GY47&amp;GY48&amp;GY49&amp;GY50&amp;GY51,General!I:J,2,FALSE),0))</f>
        <v>-1</v>
      </c>
      <c r="VA51" s="111">
        <f>IF(HB51="",0,IFERROR(VLOOKUP(HB46&amp;HB47&amp;HB48&amp;HB49&amp;HB50&amp;HB51,General!I:J,2,FALSE),0))</f>
        <v>1</v>
      </c>
      <c r="VB51" s="111">
        <f>IF(HE51="",0,IFERROR(VLOOKUP(HE46&amp;HE47&amp;HE48&amp;HE49&amp;HE50&amp;HE51,General!I:J,2,FALSE),0))</f>
        <v>-1</v>
      </c>
      <c r="VC51" s="111">
        <f>IF(HH51="",0,IFERROR(VLOOKUP(HH46&amp;HH47&amp;HH48&amp;HH49&amp;HH50&amp;HH51,General!I:J,2,FALSE),0))</f>
        <v>1</v>
      </c>
      <c r="VD51" s="111">
        <f>IF(HK51="",0,IFERROR(VLOOKUP(HK46&amp;HK47&amp;HK48&amp;HK49&amp;HK50&amp;HK51,General!I:J,2,FALSE),0))</f>
        <v>-1</v>
      </c>
      <c r="VE51" s="111">
        <f>IF(HN51="",0,IFERROR(VLOOKUP(HN46&amp;HN47&amp;HN48&amp;HN49&amp;HN50&amp;HN51,General!I:J,2,FALSE),0))</f>
        <v>1</v>
      </c>
      <c r="VF51" s="111">
        <f>IF(HQ51="",0,IFERROR(VLOOKUP(HQ46&amp;HQ47&amp;HQ48&amp;HQ49&amp;HQ50&amp;HQ51,General!I:J,2,FALSE),0))</f>
        <v>-1</v>
      </c>
      <c r="VG51" s="111">
        <f>IF(HT51="",0,IFERROR(VLOOKUP(HT46&amp;HT47&amp;HT48&amp;HT49&amp;HT50&amp;HT51,General!I:J,2,FALSE),0))</f>
        <v>1</v>
      </c>
      <c r="VH51" s="111">
        <f>IF(HW51="",0,IFERROR(VLOOKUP(HW46&amp;HW47&amp;HW48&amp;HW49&amp;HW50&amp;HW51,General!I:J,2,FALSE),0))</f>
        <v>-1</v>
      </c>
      <c r="VI51" s="111">
        <f>IF(HZ51="",0,IFERROR(VLOOKUP(HZ46&amp;HZ47&amp;HZ48&amp;HZ49&amp;HZ50&amp;HZ51,General!I:J,2,FALSE),0))</f>
        <v>1</v>
      </c>
      <c r="VJ51" s="111">
        <f>IF(FF51="",0,IFERROR(VLOOKUP(FF46&amp;FF47&amp;FF48&amp;FF49&amp;FF50&amp;FF51,General!I:J,2,FALSE),0))</f>
        <v>1</v>
      </c>
      <c r="VK51" s="111">
        <f>IF(FI51="",0,IFERROR(VLOOKUP(FI46&amp;FI47&amp;FI48&amp;FI49&amp;FI50&amp;FI51,General!I:J,2,FALSE),0))</f>
        <v>-1</v>
      </c>
      <c r="VL51" s="111">
        <f>IF(II51="",0,IFERROR(VLOOKUP(II46&amp;II47&amp;II48&amp;II49&amp;II50&amp;II51,General!I:J,2,FALSE),0))</f>
        <v>-1</v>
      </c>
      <c r="VM51" s="111">
        <f>IF(IL51="",0,IFERROR(VLOOKUP(IL46&amp;IL47&amp;IL48&amp;IL49&amp;IL50&amp;IL51,General!I:J,2,FALSE),0))</f>
        <v>-1</v>
      </c>
      <c r="VN51" s="111">
        <f>IF(IO51="",0,IFERROR(VLOOKUP(IO46&amp;IO47&amp;IO48&amp;IO49&amp;IO50&amp;IO51,General!I:J,2,FALSE),0))</f>
        <v>1</v>
      </c>
      <c r="VO51" s="111">
        <f>IF(IR51="",0,IFERROR(VLOOKUP(IR46&amp;IR47&amp;IR48&amp;IR49&amp;IR50&amp;IR51,General!I:J,2,FALSE),0))</f>
        <v>1</v>
      </c>
      <c r="VP51" s="111">
        <f>IF(IU51="",0,IFERROR(VLOOKUP(IU46&amp;IU47&amp;IU48&amp;IU49&amp;IU50&amp;IU51,General!I:J,2,FALSE),0))</f>
        <v>-1</v>
      </c>
      <c r="VQ51" s="111">
        <f>IF(IX51="",0,IFERROR(VLOOKUP(IX46&amp;IX47&amp;IX48&amp;IX49&amp;IX50&amp;IX51,General!I:J,2,FALSE),0))</f>
        <v>-1</v>
      </c>
      <c r="VR51" s="111">
        <f>IF(JA51="",0,IFERROR(VLOOKUP(JA46&amp;JA47&amp;JA48&amp;JA49&amp;JA50&amp;JA51,General!I:J,2,FALSE),0))</f>
        <v>-1</v>
      </c>
      <c r="VS51" s="111">
        <f>IF(JD51="",0,IFERROR(VLOOKUP(JD46&amp;JD47&amp;JD48&amp;JD49&amp;JD50&amp;JD51,General!I:J,2,FALSE),0))</f>
        <v>1</v>
      </c>
      <c r="VT51" s="111">
        <f>IF(JG51="",0,IFERROR(VLOOKUP(JG46&amp;JG47&amp;JG48&amp;JG49&amp;JG50&amp;JG51,General!I:J,2,FALSE),0))</f>
        <v>-1</v>
      </c>
      <c r="VU51" s="111">
        <f>IF(JJ51="",0,IFERROR(VLOOKUP(JJ46&amp;JJ47&amp;JJ48&amp;JJ49&amp;JJ50&amp;JJ51,General!I:J,2,FALSE),0))</f>
        <v>1</v>
      </c>
      <c r="VV51" s="111">
        <f>IF(JM51="",0,IFERROR(VLOOKUP(JM46&amp;JM47&amp;JM48&amp;JM49&amp;JM50&amp;JM51,General!I:J,2,FALSE),0))</f>
        <v>-1</v>
      </c>
      <c r="VW51" s="111">
        <f>IF(JP51="",0,IFERROR(VLOOKUP(JP46&amp;JP47&amp;JP48&amp;JP49&amp;JP50&amp;JP51,General!I:J,2,FALSE),0))</f>
        <v>1</v>
      </c>
      <c r="VX51" s="111">
        <f>IF(JS51="",0,IFERROR(VLOOKUP(JS46&amp;JS47&amp;JS48&amp;JS49&amp;JS50&amp;JS51,General!I:J,2,FALSE),0))</f>
        <v>-1</v>
      </c>
      <c r="VY51" s="111">
        <f>IF(JV51="",0,IFERROR(VLOOKUP(JV46&amp;JV47&amp;JV48&amp;JV49&amp;JV50&amp;JV51,General!I:J,2,FALSE),0))</f>
        <v>1</v>
      </c>
      <c r="VZ51" s="111">
        <f>IF(JY51="",0,IFERROR(VLOOKUP(JY46&amp;JY47&amp;JY48&amp;JY49&amp;JY50&amp;JY51,General!I:J,2,FALSE),0))</f>
        <v>-1</v>
      </c>
      <c r="WA51" s="111">
        <f>IF(KB51="",0,IFERROR(VLOOKUP(KB46&amp;KB47&amp;KB48&amp;KB49&amp;KB50&amp;KB51,General!I:J,2,FALSE),0))</f>
        <v>1</v>
      </c>
      <c r="WB51" s="111">
        <f>IF(KE51="",0,IFERROR(VLOOKUP(KE46&amp;KE47&amp;KE48&amp;KE49&amp;KE50&amp;KE51,General!I:J,2,FALSE),0))</f>
        <v>1</v>
      </c>
      <c r="WC51" s="111">
        <f>IF(KH51="",0,IFERROR(VLOOKUP(KH46&amp;KH47&amp;KH48&amp;KH49&amp;KH50&amp;KH51,General!I:J,2,FALSE),0))</f>
        <v>-1</v>
      </c>
      <c r="WD51" s="111">
        <f>IF(KK51="",0,IFERROR(VLOOKUP(KK46&amp;KK47&amp;KK48&amp;KK49&amp;KK50&amp;KK51,General!I:J,2,FALSE),0))</f>
        <v>-1</v>
      </c>
      <c r="WE51" s="111">
        <f>IF(KN51="",0,IFERROR(VLOOKUP(KN46&amp;KN47&amp;KN48&amp;KN49&amp;KN50&amp;KN51,General!I:J,2,FALSE),0))</f>
        <v>-1</v>
      </c>
      <c r="WF51" s="111">
        <f>IF(KQ51="",0,IFERROR(VLOOKUP(KQ46&amp;KQ47&amp;KQ48&amp;KQ49&amp;KQ50&amp;KQ51,General!I:J,2,FALSE),0))</f>
        <v>1</v>
      </c>
      <c r="WG51" s="111">
        <f>IF(KT51="",0,IFERROR(VLOOKUP(KT46&amp;KT47&amp;KT48&amp;KT49&amp;KT50&amp;KT51,General!I:J,2,FALSE),0))</f>
        <v>1</v>
      </c>
      <c r="WH51" s="111">
        <f>IF(KW51="",0,IFERROR(VLOOKUP(KW46&amp;KW47&amp;KW48&amp;KW49&amp;KW50&amp;KW51,General!I:J,2,FALSE),0))</f>
        <v>-1</v>
      </c>
      <c r="WI51" s="111">
        <f>IF(KZ51="",0,IFERROR(VLOOKUP(KZ46&amp;KZ47&amp;KZ48&amp;KZ49&amp;KZ50&amp;KZ51,General!I:J,2,FALSE),0))</f>
        <v>-1</v>
      </c>
      <c r="WJ51" s="111">
        <f>IF(LC51="",0,IFERROR(VLOOKUP(LC46&amp;LC47&amp;LC48&amp;LC49&amp;LC50&amp;LC51,General!I:J,2,FALSE),0))</f>
        <v>-1</v>
      </c>
      <c r="WK51" s="111">
        <f>IF(LF51="",0,IFERROR(VLOOKUP(LF46&amp;LF47&amp;LF48&amp;LF49&amp;LF50&amp;LF51,General!I:J,2,FALSE),0))</f>
        <v>-1</v>
      </c>
      <c r="WL51" s="111">
        <f>IF(LI51="",0,IFERROR(VLOOKUP(LI46&amp;LI47&amp;LI48&amp;LI49&amp;LI50&amp;LI51,General!I:J,2,FALSE),0))</f>
        <v>-1</v>
      </c>
      <c r="WM51" s="111">
        <f>IF(LL51="",0,IFERROR(VLOOKUP(LL46&amp;LL47&amp;LL48&amp;LL49&amp;LL50&amp;LL51,General!I:J,2,FALSE),0))</f>
        <v>1</v>
      </c>
      <c r="WN51" s="111">
        <f>IF(LO51="",0,IFERROR(VLOOKUP(LO46&amp;LO47&amp;LO48&amp;LO49&amp;LO50&amp;LO51,General!I:J,2,FALSE),0))</f>
        <v>-1</v>
      </c>
      <c r="WO51" s="111">
        <f>IF(LR51="",0,IFERROR(VLOOKUP(LR46&amp;LR47&amp;LR48&amp;LR49&amp;LR50&amp;LR51,General!I:J,2,FALSE),0))</f>
        <v>-1</v>
      </c>
      <c r="WP51" s="111">
        <f>IF(LU51="",0,IFERROR(VLOOKUP(LU46&amp;LU47&amp;LU48&amp;LU49&amp;LU50&amp;LU51,General!I:J,2,FALSE),0))</f>
        <v>-1</v>
      </c>
      <c r="WQ51" s="111">
        <f>IF(LX51="",0,IFERROR(VLOOKUP(LX46&amp;LX47&amp;LX48&amp;LX49&amp;LX50&amp;LX51,General!I:J,2,FALSE),0))</f>
        <v>-1</v>
      </c>
      <c r="WR51" s="111">
        <f>IF(MA51="",0,IFERROR(VLOOKUP(MA46&amp;MA47&amp;MA48&amp;MA49&amp;MA50&amp;MA51,General!I:J,2,FALSE),0))</f>
        <v>-1</v>
      </c>
      <c r="WS51" s="111">
        <f>IF(MD51="",0,IFERROR(VLOOKUP(MD46&amp;MD47&amp;MD48&amp;MD49&amp;MD50&amp;MD51,General!I:J,2,FALSE),0))</f>
        <v>1</v>
      </c>
      <c r="WT51" s="111">
        <f>IF(MG51="",0,IFERROR(VLOOKUP(MG46&amp;MG47&amp;MG48&amp;MG49&amp;MG50&amp;MG51,General!I:J,2,FALSE),0))</f>
        <v>1</v>
      </c>
      <c r="WU51" s="111">
        <f>IF(MJ51="",0,IFERROR(VLOOKUP(MJ46&amp;MJ47&amp;MJ48&amp;MJ49&amp;MJ50&amp;MJ51,General!I:J,2,FALSE),0))</f>
        <v>-1</v>
      </c>
      <c r="WV51" s="111">
        <f>IF(MM51="",0,IFERROR(VLOOKUP(MM46&amp;MM47&amp;MM48&amp;MM49&amp;MM50&amp;MM51,General!I:J,2,FALSE),0))</f>
        <v>1</v>
      </c>
      <c r="WW51" s="111">
        <f>IF(MP51="",0,IFERROR(VLOOKUP(MP46&amp;MP47&amp;MP48&amp;MP49&amp;MP50&amp;MP51,General!I:J,2,FALSE),0))</f>
        <v>-1</v>
      </c>
      <c r="WX51" s="111">
        <f>IF(MS51="",0,IFERROR(VLOOKUP(MS46&amp;MS47&amp;MS48&amp;MS49&amp;MS50&amp;MS51,General!I:J,2,FALSE),0))</f>
        <v>1</v>
      </c>
      <c r="WY51" s="111">
        <f>IF(MV51="",0,IFERROR(VLOOKUP(MV46&amp;MV47&amp;MV48&amp;MV49&amp;MV50&amp;MV51,General!I:J,2,FALSE),0))</f>
        <v>1</v>
      </c>
      <c r="WZ51" s="111">
        <f>IF(MY51="",0,IFERROR(VLOOKUP(MY46&amp;MY47&amp;MY48&amp;MY49&amp;MY50&amp;MY51,General!I:J,2,FALSE),0))</f>
        <v>-1</v>
      </c>
      <c r="XA51" s="111">
        <f>IF(NB51="",0,IFERROR(VLOOKUP(NB46&amp;NB47&amp;NB48&amp;NB49&amp;NB50&amp;NB51,General!I:J,2,FALSE),0))</f>
        <v>-1</v>
      </c>
      <c r="XB51" s="111">
        <f>IF(NE51="",0,IFERROR(VLOOKUP(NE46&amp;NE47&amp;NE48&amp;NE49&amp;NE50&amp;NE51,General!I:J,2,FALSE),0))</f>
        <v>-1</v>
      </c>
      <c r="XC51" s="111">
        <f>IF(NH51="",0,IFERROR(VLOOKUP(NH46&amp;NH47&amp;NH48&amp;NH49&amp;NH50&amp;NH51,General!I:J,2,FALSE),0))</f>
        <v>1</v>
      </c>
      <c r="XD51" s="111">
        <f>IF(NK51="",0,IFERROR(VLOOKUP(NK46&amp;NK47&amp;NK48&amp;NK49&amp;NK50&amp;NK51,General!I:J,2,FALSE),0))</f>
        <v>-1</v>
      </c>
      <c r="XE51" s="109">
        <f>IF(NN51="",0,IFERROR(VLOOKUP(NN46&amp;NN47&amp;NN48&amp;NN49&amp;NN50&amp;NN51,General!I:J,2,FALSE),0))</f>
        <v>1</v>
      </c>
      <c r="XF51" s="155">
        <f>IF(EB51="",0,IFERROR(VLOOKUP(EB46&amp;EB47&amp;EB48&amp;EB49&amp;EB50&amp;EB51,General!I:J,2,FALSE),0))</f>
        <v>-1</v>
      </c>
      <c r="XG51" s="109">
        <v>0</v>
      </c>
      <c r="XH51" s="114" t="str">
        <f t="shared" si="887"/>
        <v/>
      </c>
      <c r="XI51" s="114" t="str">
        <f t="shared" ca="1" si="866"/>
        <v>N</v>
      </c>
      <c r="XJ51" s="114" t="str">
        <f t="shared" ca="1" si="867"/>
        <v>N</v>
      </c>
      <c r="XK51" s="114" t="str">
        <f t="shared" si="868"/>
        <v>N</v>
      </c>
      <c r="XL51" s="114" t="str">
        <f t="shared" si="869"/>
        <v/>
      </c>
      <c r="XM51" s="150" t="str">
        <f t="shared" si="870"/>
        <v/>
      </c>
      <c r="XN51" s="114" t="str">
        <f t="shared" si="871"/>
        <v/>
      </c>
      <c r="XO51" s="114" t="str">
        <f t="shared" si="872"/>
        <v/>
      </c>
      <c r="XP51" s="114" t="str">
        <f t="shared" si="873"/>
        <v/>
      </c>
      <c r="XQ51" s="114" t="str">
        <f t="shared" si="874"/>
        <v/>
      </c>
      <c r="XR51" s="114" t="str">
        <f t="shared" si="875"/>
        <v/>
      </c>
      <c r="XS51" s="114">
        <f t="shared" si="557"/>
        <v>10</v>
      </c>
      <c r="XT51" s="114" t="str">
        <f t="shared" si="558"/>
        <v/>
      </c>
      <c r="XU51" s="114" t="str">
        <f t="shared" si="897"/>
        <v>56789</v>
      </c>
      <c r="XV51" s="114" t="str">
        <f t="shared" si="897"/>
        <v>00000</v>
      </c>
      <c r="XW51" s="114" t="str">
        <f t="shared" si="898"/>
        <v>456789</v>
      </c>
      <c r="XX51" s="114" t="str">
        <f t="shared" si="898"/>
        <v>000000</v>
      </c>
      <c r="XY51" s="114" t="str">
        <f t="shared" si="899"/>
        <v>P</v>
      </c>
      <c r="XZ51" s="114" t="str">
        <f t="shared" si="489"/>
        <v>P</v>
      </c>
      <c r="YA51" s="114" t="str">
        <f t="shared" ca="1" si="876"/>
        <v>F2L</v>
      </c>
      <c r="YB51" s="114" t="str">
        <f t="shared" ca="1" si="354"/>
        <v/>
      </c>
      <c r="YC51" s="114" t="str">
        <f t="shared" ca="1" si="877"/>
        <v>1</v>
      </c>
      <c r="YD51" s="114" t="str">
        <f t="shared" ca="1" si="356"/>
        <v/>
      </c>
      <c r="YE51" s="114" t="str">
        <f t="shared" si="878"/>
        <v>0</v>
      </c>
      <c r="YF51" s="114" t="str">
        <f t="shared" si="358"/>
        <v/>
      </c>
      <c r="YG51" s="114" t="str">
        <f t="shared" ca="1" si="490"/>
        <v/>
      </c>
      <c r="YH51" s="114" t="str">
        <f t="shared" ca="1" si="491"/>
        <v/>
      </c>
      <c r="YI51" s="114" t="str">
        <f t="shared" si="492"/>
        <v/>
      </c>
      <c r="YJ51" s="114" t="str">
        <f t="shared" si="879"/>
        <v/>
      </c>
      <c r="YK51" s="114"/>
      <c r="YL51" s="114">
        <v>0</v>
      </c>
      <c r="YM51" s="114">
        <v>0</v>
      </c>
      <c r="YN51" s="114">
        <v>0</v>
      </c>
      <c r="YO51" s="114">
        <v>0</v>
      </c>
      <c r="YP51" s="114">
        <v>2</v>
      </c>
      <c r="YQ51" s="98"/>
      <c r="YR51" s="114">
        <v>0</v>
      </c>
      <c r="YS51" s="114">
        <v>0</v>
      </c>
      <c r="YU51" s="151">
        <f>LARGE(NS51:RN51,1)</f>
        <v>10</v>
      </c>
      <c r="YV51" s="1">
        <f>LARGE(NS51:RN51,2)</f>
        <v>10</v>
      </c>
      <c r="YW51" s="1">
        <f>LARGE(NS51:RN51,3)</f>
        <v>10</v>
      </c>
      <c r="YX51" s="1">
        <f>LARGE(NS51:RN51,4)</f>
        <v>10</v>
      </c>
      <c r="YY51" s="1">
        <f>LARGE(NS51:RN51,5)</f>
        <v>10</v>
      </c>
      <c r="YZ51" s="1" t="str">
        <f>IF(M50="","",INDEX($NS$4:$RN$4,MATCH(YU50,$NS50:$RN50,0)))</f>
        <v>CH</v>
      </c>
      <c r="ZA51" s="1" t="str">
        <f>IF(M50="","",INDEX($NS$4:$RN$4,MATCH(YV50,$NS50:$RN50,0)))</f>
        <v>CH</v>
      </c>
      <c r="ZB51" s="1" t="str">
        <f>IF(M50="","",INDEX($NS$4:$RN$4,MATCH(YW50,$NS50:$RN50,0)))</f>
        <v>CH</v>
      </c>
      <c r="ZC51" s="1" t="str">
        <f>IF(M50="","",INDEX($NS$4:$RN$4,MATCH(YX50,$NS50:$RN50,0)))</f>
        <v>CH</v>
      </c>
      <c r="ZD51" s="1" t="str">
        <f>IF(M50="","",INDEX($NS$4:$RN$4,MATCH(YY50,$NS50:$RN50,0)))</f>
        <v>CH</v>
      </c>
      <c r="ZE51" s="1" t="str" cm="1">
        <f t="array" aca="1" ref="ZE51" ca="1">IF(INDIRECT(VLOOKUP(ZE50,General!AC:AE,3,FALSE)&amp;RO50)&gt;=9,ZE50,YZ51)</f>
        <v>GF</v>
      </c>
      <c r="ZF51" s="1" t="str" cm="1">
        <f t="array" aca="1" ref="ZF51" ca="1">IF(AND(INDIRECT(VLOOKUP(ZF50,General!AC:AE,3,FALSE)&amp;RO50)&gt;1,ZF50&lt;&gt;ZE51),ZF50,IF(YZ51&lt;&gt;ZE51,YZ51,IF(AND(YZ51=ZA51,YZ51=ZB51),ZC51,IF(YZ51=ZA51,ZB51,ZA51))))</f>
        <v>DX</v>
      </c>
      <c r="ZG51" s="1" t="str">
        <f t="shared" si="890"/>
        <v>CQ</v>
      </c>
      <c r="ZH51" s="1" t="str" cm="1">
        <f t="array" aca="1" ref="ZH51" ca="1">INDIRECT(ZE51&amp;RO51)</f>
        <v>P</v>
      </c>
      <c r="ZI51" s="1" t="str" cm="1">
        <f t="array" aca="1" ref="ZI51" ca="1">INDIRECT(ZF51&amp;RO51)</f>
        <v>B</v>
      </c>
      <c r="ZJ51" s="1" t="str" cm="1">
        <f t="array" aca="1" ref="ZJ51" ca="1">INDIRECT(ZG51&amp;RO51)</f>
        <v>P</v>
      </c>
      <c r="ZK51" s="1" t="str">
        <f ca="1">VLOOKUP(ZE51,General!AF:AG,2,FALSE)</f>
        <v>S37</v>
      </c>
      <c r="ZL51" s="1" t="str">
        <f ca="1">VLOOKUP(ZF51,General!AF:AG,2,FALSE)</f>
        <v xml:space="preserve">L5O </v>
      </c>
      <c r="ZM51" s="1" t="str">
        <f>VLOOKUP(ZG51,General!AF:AG,2,FALSE)</f>
        <v>M1</v>
      </c>
      <c r="ZN51" s="1" t="str">
        <f t="shared" ca="1" si="504"/>
        <v>Y</v>
      </c>
      <c r="ZO51" s="1" t="str">
        <f t="shared" ca="1" si="505"/>
        <v>Y</v>
      </c>
      <c r="ZP51" s="1" t="str">
        <f t="shared" si="506"/>
        <v>Y</v>
      </c>
      <c r="ZR51" s="1">
        <f t="shared" si="555"/>
        <v>1</v>
      </c>
    </row>
    <row r="52" spans="1:694" ht="15.75" thickBot="1">
      <c r="A52" s="1">
        <v>38</v>
      </c>
      <c r="B52" s="9" t="str">
        <f t="shared" ca="1" si="509"/>
        <v>P1</v>
      </c>
      <c r="C52" s="54" t="str">
        <f t="shared" ca="1" si="895"/>
        <v/>
      </c>
      <c r="D52" s="49" t="str">
        <f t="shared" ca="1" si="511"/>
        <v>B</v>
      </c>
      <c r="E52" s="50" t="str">
        <f t="shared" ca="1" si="511"/>
        <v/>
      </c>
      <c r="F52" s="8" t="str">
        <f t="shared" ca="1" si="512"/>
        <v>W</v>
      </c>
      <c r="H52" s="57" t="str">
        <f t="shared" ca="1" si="549"/>
        <v/>
      </c>
      <c r="I52" s="49" t="str">
        <f t="shared" ca="1" si="550"/>
        <v/>
      </c>
      <c r="J52" s="50" t="str">
        <f t="shared" ca="1" si="550"/>
        <v>B</v>
      </c>
      <c r="K52" s="8" t="str">
        <f t="shared" ca="1" si="551"/>
        <v>L</v>
      </c>
      <c r="L52" s="32"/>
      <c r="M52" s="68" t="s">
        <v>5</v>
      </c>
      <c r="O52" s="11">
        <v>0</v>
      </c>
      <c r="P52" s="12">
        <v>0</v>
      </c>
      <c r="Q52" s="23">
        <v>0</v>
      </c>
      <c r="R52" s="48">
        <v>0</v>
      </c>
      <c r="S52" s="48">
        <f t="shared" ca="1" si="513"/>
        <v>1</v>
      </c>
      <c r="T52" s="65" t="str">
        <f t="shared" ca="1" si="514"/>
        <v/>
      </c>
      <c r="U52" s="4">
        <f ca="1">IF(M52="","",IF(B52="NB",U51,IF(T52="",SUM($T$5:$T52)+S52,SUM($T$5:$T52))))</f>
        <v>85</v>
      </c>
      <c r="V52" s="61" t="str">
        <f t="shared" ca="1" si="0"/>
        <v/>
      </c>
      <c r="W52" s="35">
        <f t="shared" ca="1" si="515"/>
        <v>1</v>
      </c>
      <c r="X52" s="37" t="str">
        <f t="shared" ca="1" si="516"/>
        <v>W</v>
      </c>
      <c r="Y52" s="9" t="str">
        <f t="shared" ca="1" si="16"/>
        <v>D</v>
      </c>
      <c r="Z52" s="4" t="str">
        <f t="shared" ca="1" si="17"/>
        <v>D</v>
      </c>
      <c r="AA52" s="4" t="str">
        <f t="shared" si="18"/>
        <v>C</v>
      </c>
      <c r="AB52" s="4" t="str">
        <f t="shared" ca="1" si="494"/>
        <v>W</v>
      </c>
      <c r="AC52" s="4" t="str">
        <f t="shared" ca="1" si="495"/>
        <v>L</v>
      </c>
      <c r="AD52" s="4">
        <f t="shared" si="496"/>
        <v>0</v>
      </c>
      <c r="AE52" s="1" t="str">
        <f t="shared" ca="1" si="563"/>
        <v>B</v>
      </c>
      <c r="AF52" s="1" t="str">
        <f t="shared" ca="1" si="564"/>
        <v/>
      </c>
      <c r="AG52" s="1" t="str">
        <f t="shared" ca="1" si="888"/>
        <v/>
      </c>
      <c r="AH52" s="1" t="str">
        <f t="shared" ca="1" si="565"/>
        <v>B</v>
      </c>
      <c r="AI52" s="1" t="str">
        <f t="shared" ca="1" si="566"/>
        <v>B</v>
      </c>
      <c r="AJ52" s="1" t="str">
        <f t="shared" ca="1" si="567"/>
        <v/>
      </c>
      <c r="AK52" s="1">
        <f t="shared" ca="1" si="360"/>
        <v>1</v>
      </c>
      <c r="AL52" s="1">
        <f t="shared" ca="1" si="361"/>
        <v>0</v>
      </c>
      <c r="AM52" s="1">
        <f t="shared" ca="1" si="9"/>
        <v>10</v>
      </c>
      <c r="AN52" s="1">
        <f t="shared" ca="1" si="30"/>
        <v>1</v>
      </c>
      <c r="AO52" s="1" t="str">
        <f t="shared" ca="1" si="526"/>
        <v>S</v>
      </c>
      <c r="AP52" s="1" t="str">
        <f t="shared" ca="1" si="31"/>
        <v>Y</v>
      </c>
      <c r="AQ52" s="1" t="str">
        <f t="shared" ca="1" si="32"/>
        <v>N</v>
      </c>
      <c r="AR52" s="1" t="str">
        <f t="shared" si="33"/>
        <v>N</v>
      </c>
      <c r="AS52" s="1">
        <f t="shared" ca="1" si="34"/>
        <v>1</v>
      </c>
      <c r="AT52" s="14" t="str">
        <f t="shared" ca="1" si="362"/>
        <v>N</v>
      </c>
      <c r="AU52" s="1" t="str">
        <f t="shared" ca="1" si="35"/>
        <v>N</v>
      </c>
      <c r="AV52" s="1" t="str">
        <f t="shared" ca="1" si="36"/>
        <v>N</v>
      </c>
      <c r="AW52" s="1" t="str">
        <f t="shared" ca="1" si="37"/>
        <v>N</v>
      </c>
      <c r="AX52" s="1" t="str">
        <f t="shared" si="38"/>
        <v/>
      </c>
      <c r="AY52" s="1" t="str">
        <f t="shared" ca="1" si="39"/>
        <v>B</v>
      </c>
      <c r="AZ52" s="1">
        <f t="shared" si="10"/>
        <v>11</v>
      </c>
      <c r="BA52" s="1" t="str">
        <f t="shared" si="11"/>
        <v/>
      </c>
      <c r="BB52" s="1" t="str">
        <f t="shared" si="892"/>
        <v>678910</v>
      </c>
      <c r="BC52" s="1" t="str">
        <f t="shared" si="892"/>
        <v>00000</v>
      </c>
      <c r="BD52" s="1" t="str">
        <f t="shared" si="893"/>
        <v>5678910</v>
      </c>
      <c r="BE52" s="1" t="str">
        <f t="shared" si="893"/>
        <v>000000</v>
      </c>
      <c r="BF52" s="1" t="str">
        <f t="shared" si="364"/>
        <v>P</v>
      </c>
      <c r="BG52" s="1" t="str">
        <f t="shared" ca="1" si="41"/>
        <v>L4W</v>
      </c>
      <c r="BH52" s="1" t="str">
        <f t="shared" ca="1" si="365"/>
        <v>B</v>
      </c>
      <c r="BI52" s="1" t="str">
        <f t="shared" ca="1" si="42"/>
        <v>F2L</v>
      </c>
      <c r="BJ52" s="1" t="str">
        <f t="shared" ca="1" si="366"/>
        <v>B</v>
      </c>
      <c r="BK52" s="1" t="str">
        <f t="shared" ca="1" si="43"/>
        <v>0</v>
      </c>
      <c r="BL52" s="1" t="str">
        <f t="shared" ca="1" si="367"/>
        <v>B</v>
      </c>
      <c r="BM52" s="1">
        <f t="shared" ca="1" si="368"/>
        <v>1</v>
      </c>
      <c r="BN52" s="1">
        <f t="shared" ca="1" si="369"/>
        <v>1</v>
      </c>
      <c r="BO52" s="1">
        <f t="shared" ca="1" si="370"/>
        <v>1</v>
      </c>
      <c r="BR52" s="1">
        <f>General!A50</f>
        <v>0</v>
      </c>
      <c r="BS52" s="1">
        <f>General!B50</f>
        <v>0</v>
      </c>
      <c r="BT52" s="1">
        <f>General!C50</f>
        <v>0</v>
      </c>
      <c r="BU52" s="1">
        <f>General!D50</f>
        <v>0</v>
      </c>
      <c r="BW52" s="1" t="str">
        <f>General!F50</f>
        <v>WLLWW</v>
      </c>
      <c r="BX52" s="1">
        <f>General!G50</f>
        <v>1</v>
      </c>
      <c r="BZ52" s="1">
        <f t="shared" si="2"/>
        <v>1</v>
      </c>
      <c r="CA52" s="1" t="str">
        <f t="shared" ref="CA52" si="904">CH52</f>
        <v>P</v>
      </c>
      <c r="CB52" s="110" t="str">
        <f t="shared" si="569"/>
        <v>P</v>
      </c>
      <c r="CC52" s="111" t="str">
        <f t="shared" si="570"/>
        <v>Y</v>
      </c>
      <c r="CD52" s="109">
        <f t="shared" si="571"/>
        <v>3</v>
      </c>
      <c r="CE52" s="110" t="str">
        <f t="shared" si="572"/>
        <v>B</v>
      </c>
      <c r="CF52" s="111" t="str">
        <f t="shared" si="573"/>
        <v>N</v>
      </c>
      <c r="CG52" s="109">
        <f t="shared" si="574"/>
        <v>-3</v>
      </c>
      <c r="CH52" s="110" t="str">
        <f t="shared" si="575"/>
        <v>P</v>
      </c>
      <c r="CI52" s="111" t="str">
        <f t="shared" si="576"/>
        <v>Y</v>
      </c>
      <c r="CJ52" s="109">
        <f t="shared" si="577"/>
        <v>10</v>
      </c>
      <c r="CK52" s="110" t="str">
        <f t="shared" si="578"/>
        <v>B</v>
      </c>
      <c r="CL52" s="111" t="str">
        <f t="shared" si="579"/>
        <v>N</v>
      </c>
      <c r="CM52" s="109">
        <f t="shared" si="580"/>
        <v>-10</v>
      </c>
      <c r="CN52" s="110" t="str">
        <f t="shared" si="881"/>
        <v>B</v>
      </c>
      <c r="CO52" s="111" t="str">
        <f t="shared" si="581"/>
        <v>N</v>
      </c>
      <c r="CP52" s="109">
        <f t="shared" si="582"/>
        <v>-7</v>
      </c>
      <c r="CQ52" s="110" t="str">
        <f t="shared" si="583"/>
        <v>P</v>
      </c>
      <c r="CR52" s="111" t="str">
        <f t="shared" si="584"/>
        <v>Y</v>
      </c>
      <c r="CS52" s="109">
        <f t="shared" si="585"/>
        <v>9</v>
      </c>
      <c r="CT52" s="110" t="str">
        <f t="shared" si="586"/>
        <v>B</v>
      </c>
      <c r="CU52" s="111" t="str">
        <f t="shared" si="587"/>
        <v>N</v>
      </c>
      <c r="CV52" s="109">
        <f t="shared" si="588"/>
        <v>-9</v>
      </c>
      <c r="CW52" s="110" t="str">
        <f t="shared" si="589"/>
        <v>P</v>
      </c>
      <c r="CX52" s="111" t="str">
        <f t="shared" si="590"/>
        <v>Y</v>
      </c>
      <c r="CY52" s="112">
        <f t="shared" si="591"/>
        <v>7</v>
      </c>
      <c r="CZ52" s="110" t="str">
        <f t="shared" si="592"/>
        <v>P</v>
      </c>
      <c r="DA52" s="111" t="str">
        <f t="shared" si="593"/>
        <v>Y</v>
      </c>
      <c r="DB52" s="109">
        <f t="shared" si="594"/>
        <v>3</v>
      </c>
      <c r="DC52" s="110" t="str">
        <f t="shared" si="595"/>
        <v>P</v>
      </c>
      <c r="DD52" s="111" t="str">
        <f t="shared" si="596"/>
        <v>Y</v>
      </c>
      <c r="DE52" s="109">
        <f t="shared" si="597"/>
        <v>10</v>
      </c>
      <c r="DF52" s="110" t="str">
        <f t="shared" si="598"/>
        <v>B</v>
      </c>
      <c r="DG52" s="111" t="str">
        <f t="shared" si="599"/>
        <v>N</v>
      </c>
      <c r="DH52" s="109">
        <f t="shared" si="600"/>
        <v>-10</v>
      </c>
      <c r="DI52" s="110" t="str">
        <f t="shared" si="601"/>
        <v>P</v>
      </c>
      <c r="DJ52" s="111" t="str">
        <f t="shared" si="602"/>
        <v>Y</v>
      </c>
      <c r="DK52" s="109">
        <f t="shared" si="603"/>
        <v>7</v>
      </c>
      <c r="DL52" s="110" t="str">
        <f t="shared" si="604"/>
        <v>B</v>
      </c>
      <c r="DM52" s="111" t="str">
        <f t="shared" si="605"/>
        <v>N</v>
      </c>
      <c r="DN52" s="109">
        <f t="shared" si="606"/>
        <v>-7</v>
      </c>
      <c r="DO52" s="110" t="str">
        <f t="shared" si="607"/>
        <v>P</v>
      </c>
      <c r="DP52" s="111" t="str">
        <f t="shared" si="608"/>
        <v>Y</v>
      </c>
      <c r="DQ52" s="109">
        <f t="shared" si="609"/>
        <v>-3</v>
      </c>
      <c r="DR52" s="110" t="str">
        <f t="shared" si="610"/>
        <v>B</v>
      </c>
      <c r="DS52" s="111" t="str">
        <f t="shared" si="611"/>
        <v>N</v>
      </c>
      <c r="DT52" s="109">
        <f t="shared" si="612"/>
        <v>3</v>
      </c>
      <c r="DU52" s="110" t="str">
        <f t="shared" si="613"/>
        <v>P</v>
      </c>
      <c r="DV52" s="111" t="str">
        <f t="shared" si="614"/>
        <v>Y</v>
      </c>
      <c r="DW52" s="109">
        <f t="shared" si="615"/>
        <v>-4</v>
      </c>
      <c r="DX52" s="110" t="str">
        <f t="shared" si="616"/>
        <v>B</v>
      </c>
      <c r="DY52" s="111" t="str">
        <f t="shared" si="617"/>
        <v>N</v>
      </c>
      <c r="DZ52" s="109">
        <f t="shared" si="618"/>
        <v>4</v>
      </c>
      <c r="EA52" s="110" t="str">
        <f t="shared" si="94"/>
        <v>B</v>
      </c>
      <c r="EB52" s="111" t="str">
        <f t="shared" si="619"/>
        <v>N</v>
      </c>
      <c r="EC52" s="109">
        <f t="shared" si="620"/>
        <v>-3</v>
      </c>
      <c r="ED52" s="110" t="str">
        <f t="shared" si="621"/>
        <v>P</v>
      </c>
      <c r="EE52" s="111" t="str">
        <f t="shared" si="622"/>
        <v>Y</v>
      </c>
      <c r="EF52" s="109">
        <f t="shared" si="623"/>
        <v>10</v>
      </c>
      <c r="EG52" s="110" t="str">
        <f t="shared" si="624"/>
        <v>B</v>
      </c>
      <c r="EH52" s="111" t="str">
        <f t="shared" si="625"/>
        <v>N</v>
      </c>
      <c r="EI52" s="109">
        <f t="shared" si="626"/>
        <v>-5</v>
      </c>
      <c r="EJ52" s="108" t="str">
        <f t="shared" si="627"/>
        <v>P</v>
      </c>
      <c r="EK52" s="111" t="str">
        <f t="shared" si="628"/>
        <v>Y</v>
      </c>
      <c r="EL52" s="109">
        <f t="shared" si="629"/>
        <v>5</v>
      </c>
      <c r="EM52" s="110" t="str">
        <f t="shared" si="630"/>
        <v>B</v>
      </c>
      <c r="EN52" s="111" t="str">
        <f t="shared" si="631"/>
        <v>N</v>
      </c>
      <c r="EO52" s="109">
        <f t="shared" si="632"/>
        <v>-5</v>
      </c>
      <c r="EP52" s="110" t="str">
        <f t="shared" si="882"/>
        <v>B</v>
      </c>
      <c r="EQ52" s="111" t="str">
        <f t="shared" si="633"/>
        <v>N</v>
      </c>
      <c r="ER52" s="109">
        <f t="shared" si="634"/>
        <v>-7</v>
      </c>
      <c r="ES52" s="110" t="str">
        <f t="shared" si="635"/>
        <v>P</v>
      </c>
      <c r="ET52" s="111" t="str">
        <f t="shared" si="636"/>
        <v>Y</v>
      </c>
      <c r="EU52" s="109">
        <f t="shared" si="637"/>
        <v>9</v>
      </c>
      <c r="EV52" s="110" t="str">
        <f t="shared" si="638"/>
        <v>B</v>
      </c>
      <c r="EW52" s="111" t="str">
        <f t="shared" si="639"/>
        <v>N</v>
      </c>
      <c r="EX52" s="109">
        <f t="shared" si="640"/>
        <v>-9</v>
      </c>
      <c r="EY52" s="110" t="str">
        <f t="shared" si="641"/>
        <v>P</v>
      </c>
      <c r="EZ52" s="111" t="str">
        <f t="shared" si="642"/>
        <v>Y</v>
      </c>
      <c r="FA52" s="112">
        <f t="shared" si="643"/>
        <v>7</v>
      </c>
      <c r="FB52" s="110" t="str">
        <f t="shared" si="644"/>
        <v>B</v>
      </c>
      <c r="FC52" s="111" t="str">
        <f t="shared" si="645"/>
        <v>N</v>
      </c>
      <c r="FD52" s="109">
        <f t="shared" si="646"/>
        <v>-5</v>
      </c>
      <c r="FE52" s="110" t="str">
        <f t="shared" si="647"/>
        <v>P</v>
      </c>
      <c r="FF52" s="111" t="str">
        <f t="shared" si="648"/>
        <v>Y</v>
      </c>
      <c r="FG52" s="109">
        <f t="shared" si="649"/>
        <v>10</v>
      </c>
      <c r="FH52" s="110" t="str">
        <f t="shared" si="650"/>
        <v>B</v>
      </c>
      <c r="FI52" s="111" t="str">
        <f t="shared" si="651"/>
        <v>N</v>
      </c>
      <c r="FJ52" s="109">
        <f t="shared" si="652"/>
        <v>-10</v>
      </c>
      <c r="FK52" s="110" t="str">
        <f t="shared" si="653"/>
        <v>P</v>
      </c>
      <c r="FL52" s="111" t="str">
        <f t="shared" si="654"/>
        <v>Y</v>
      </c>
      <c r="FM52" s="109">
        <f t="shared" si="655"/>
        <v>7</v>
      </c>
      <c r="FN52" s="110" t="str">
        <f t="shared" si="656"/>
        <v>B</v>
      </c>
      <c r="FO52" s="111" t="str">
        <f t="shared" si="657"/>
        <v>N</v>
      </c>
      <c r="FP52" s="109">
        <f t="shared" si="658"/>
        <v>-7</v>
      </c>
      <c r="FQ52" s="110" t="str">
        <f t="shared" si="659"/>
        <v>P</v>
      </c>
      <c r="FR52" s="111" t="str">
        <f t="shared" si="660"/>
        <v>Y</v>
      </c>
      <c r="FS52" s="109">
        <f t="shared" si="661"/>
        <v>-3</v>
      </c>
      <c r="FT52" s="110" t="str">
        <f t="shared" si="662"/>
        <v>B</v>
      </c>
      <c r="FU52" s="111" t="str">
        <f t="shared" si="663"/>
        <v>N</v>
      </c>
      <c r="FV52" s="109">
        <f t="shared" si="664"/>
        <v>3</v>
      </c>
      <c r="FW52" s="110" t="str">
        <f t="shared" si="665"/>
        <v>P</v>
      </c>
      <c r="FX52" s="111" t="str">
        <f t="shared" si="666"/>
        <v>Y</v>
      </c>
      <c r="FY52" s="109">
        <f t="shared" si="667"/>
        <v>-4</v>
      </c>
      <c r="FZ52" s="110" t="str">
        <f t="shared" si="668"/>
        <v>B</v>
      </c>
      <c r="GA52" s="111" t="str">
        <f t="shared" si="669"/>
        <v>N</v>
      </c>
      <c r="GB52" s="109">
        <f t="shared" si="670"/>
        <v>4</v>
      </c>
      <c r="GC52" s="110" t="str">
        <f t="shared" si="671"/>
        <v>P</v>
      </c>
      <c r="GD52" s="111" t="str">
        <f t="shared" si="672"/>
        <v>Y</v>
      </c>
      <c r="GE52" s="109">
        <f t="shared" si="673"/>
        <v>5</v>
      </c>
      <c r="GF52" s="110" t="str">
        <f t="shared" si="674"/>
        <v>P</v>
      </c>
      <c r="GG52" s="111" t="str">
        <f t="shared" si="675"/>
        <v>Y</v>
      </c>
      <c r="GH52" s="109">
        <f t="shared" si="676"/>
        <v>10</v>
      </c>
      <c r="GI52" s="110" t="str">
        <f t="shared" si="677"/>
        <v>B</v>
      </c>
      <c r="GJ52" s="111" t="str">
        <f t="shared" si="678"/>
        <v>N</v>
      </c>
      <c r="GK52" s="109">
        <f t="shared" si="679"/>
        <v>-5</v>
      </c>
      <c r="GL52" s="110" t="str">
        <f t="shared" si="883"/>
        <v>B</v>
      </c>
      <c r="GM52" s="111" t="str">
        <f t="shared" si="680"/>
        <v>N</v>
      </c>
      <c r="GN52" s="109">
        <f t="shared" si="681"/>
        <v>-7</v>
      </c>
      <c r="GO52" s="110" t="str">
        <f t="shared" si="682"/>
        <v>P</v>
      </c>
      <c r="GP52" s="111" t="str">
        <f t="shared" si="683"/>
        <v>Y</v>
      </c>
      <c r="GQ52" s="109">
        <f t="shared" si="684"/>
        <v>9</v>
      </c>
      <c r="GR52" s="110" t="str">
        <f t="shared" si="685"/>
        <v>B</v>
      </c>
      <c r="GS52" s="111" t="str">
        <f t="shared" si="686"/>
        <v>N</v>
      </c>
      <c r="GT52" s="109">
        <f t="shared" si="687"/>
        <v>-9</v>
      </c>
      <c r="GU52" s="110" t="str">
        <f t="shared" si="688"/>
        <v>P</v>
      </c>
      <c r="GV52" s="111" t="str">
        <f t="shared" si="689"/>
        <v>Y</v>
      </c>
      <c r="GW52" s="112">
        <f t="shared" si="690"/>
        <v>7</v>
      </c>
      <c r="GX52" s="110" t="str">
        <f t="shared" si="691"/>
        <v>B</v>
      </c>
      <c r="GY52" s="111" t="str">
        <f t="shared" si="692"/>
        <v>N</v>
      </c>
      <c r="GZ52" s="109">
        <f t="shared" si="693"/>
        <v>-5</v>
      </c>
      <c r="HA52" s="110" t="str">
        <f t="shared" si="694"/>
        <v>P</v>
      </c>
      <c r="HB52" s="111" t="str">
        <f t="shared" si="695"/>
        <v>Y</v>
      </c>
      <c r="HC52" s="109">
        <f t="shared" si="696"/>
        <v>10</v>
      </c>
      <c r="HD52" s="110" t="str">
        <f t="shared" si="697"/>
        <v>B</v>
      </c>
      <c r="HE52" s="111" t="str">
        <f t="shared" si="698"/>
        <v>N</v>
      </c>
      <c r="HF52" s="109">
        <f t="shared" si="699"/>
        <v>-10</v>
      </c>
      <c r="HG52" s="110" t="str">
        <f t="shared" si="700"/>
        <v>P</v>
      </c>
      <c r="HH52" s="111" t="str">
        <f t="shared" si="701"/>
        <v>Y</v>
      </c>
      <c r="HI52" s="109">
        <f t="shared" si="702"/>
        <v>7</v>
      </c>
      <c r="HJ52" s="110" t="str">
        <f t="shared" si="703"/>
        <v>B</v>
      </c>
      <c r="HK52" s="111" t="str">
        <f t="shared" si="704"/>
        <v>N</v>
      </c>
      <c r="HL52" s="109">
        <f t="shared" si="705"/>
        <v>-7</v>
      </c>
      <c r="HM52" s="110" t="str">
        <f t="shared" si="706"/>
        <v>P</v>
      </c>
      <c r="HN52" s="111" t="str">
        <f t="shared" si="707"/>
        <v>Y</v>
      </c>
      <c r="HO52" s="109">
        <f t="shared" si="708"/>
        <v>-3</v>
      </c>
      <c r="HP52" s="110" t="str">
        <f t="shared" si="709"/>
        <v>B</v>
      </c>
      <c r="HQ52" s="111" t="str">
        <f t="shared" si="710"/>
        <v>N</v>
      </c>
      <c r="HR52" s="109">
        <f t="shared" si="711"/>
        <v>3</v>
      </c>
      <c r="HS52" s="110" t="str">
        <f t="shared" si="712"/>
        <v>P</v>
      </c>
      <c r="HT52" s="111" t="str">
        <f t="shared" si="713"/>
        <v>Y</v>
      </c>
      <c r="HU52" s="109">
        <f t="shared" si="714"/>
        <v>-4</v>
      </c>
      <c r="HV52" s="110" t="str">
        <f t="shared" si="715"/>
        <v>B</v>
      </c>
      <c r="HW52" s="111" t="str">
        <f t="shared" si="716"/>
        <v>N</v>
      </c>
      <c r="HX52" s="109">
        <f t="shared" si="717"/>
        <v>4</v>
      </c>
      <c r="HY52" s="110" t="str">
        <f t="shared" si="718"/>
        <v>P</v>
      </c>
      <c r="HZ52" s="111" t="str">
        <f t="shared" si="719"/>
        <v>Y</v>
      </c>
      <c r="IA52" s="109">
        <f t="shared" si="720"/>
        <v>5</v>
      </c>
      <c r="IB52" s="110" t="str">
        <f t="shared" si="721"/>
        <v>P</v>
      </c>
      <c r="IC52" s="111" t="str">
        <f t="shared" si="722"/>
        <v>Y</v>
      </c>
      <c r="ID52" s="109">
        <f t="shared" si="723"/>
        <v>10</v>
      </c>
      <c r="IE52" s="110" t="str">
        <f t="shared" si="724"/>
        <v>B</v>
      </c>
      <c r="IF52" s="111" t="str">
        <f t="shared" si="725"/>
        <v>N</v>
      </c>
      <c r="IG52" s="109">
        <f t="shared" si="726"/>
        <v>-10</v>
      </c>
      <c r="IH52" s="110" t="str">
        <f t="shared" si="727"/>
        <v>B</v>
      </c>
      <c r="II52" s="111" t="str">
        <f t="shared" si="728"/>
        <v>N</v>
      </c>
      <c r="IJ52" s="109">
        <f t="shared" si="729"/>
        <v>-5</v>
      </c>
      <c r="IK52" s="110" t="str">
        <f t="shared" si="730"/>
        <v>B</v>
      </c>
      <c r="IL52" s="111" t="str">
        <f t="shared" si="731"/>
        <v>N</v>
      </c>
      <c r="IM52" s="109">
        <f t="shared" si="732"/>
        <v>-5</v>
      </c>
      <c r="IN52" s="110" t="str">
        <f t="shared" si="884"/>
        <v>B</v>
      </c>
      <c r="IO52" s="111" t="str">
        <f t="shared" si="733"/>
        <v>N</v>
      </c>
      <c r="IP52" s="109">
        <f t="shared" si="734"/>
        <v>-7</v>
      </c>
      <c r="IQ52" s="110" t="str">
        <f t="shared" si="735"/>
        <v>P</v>
      </c>
      <c r="IR52" s="111" t="str">
        <f t="shared" si="736"/>
        <v>Y</v>
      </c>
      <c r="IS52" s="109">
        <f t="shared" si="737"/>
        <v>9</v>
      </c>
      <c r="IT52" s="110" t="str">
        <f t="shared" si="738"/>
        <v>B</v>
      </c>
      <c r="IU52" s="111" t="str">
        <f t="shared" si="739"/>
        <v>N</v>
      </c>
      <c r="IV52" s="109">
        <f t="shared" si="740"/>
        <v>-9</v>
      </c>
      <c r="IW52" s="110" t="str">
        <f t="shared" si="741"/>
        <v>P</v>
      </c>
      <c r="IX52" s="111" t="str">
        <f t="shared" si="742"/>
        <v>Y</v>
      </c>
      <c r="IY52" s="109">
        <f t="shared" si="743"/>
        <v>7</v>
      </c>
      <c r="IZ52" s="110" t="str">
        <f t="shared" si="744"/>
        <v>B</v>
      </c>
      <c r="JA52" s="111" t="str">
        <f t="shared" si="745"/>
        <v>N</v>
      </c>
      <c r="JB52" s="109">
        <f t="shared" si="746"/>
        <v>-5</v>
      </c>
      <c r="JC52" s="110" t="str">
        <f t="shared" si="747"/>
        <v>P</v>
      </c>
      <c r="JD52" s="111" t="str">
        <f t="shared" si="748"/>
        <v>Y</v>
      </c>
      <c r="JE52" s="109">
        <f t="shared" si="749"/>
        <v>10</v>
      </c>
      <c r="JF52" s="110" t="str">
        <f t="shared" si="750"/>
        <v>B</v>
      </c>
      <c r="JG52" s="111" t="str">
        <f t="shared" si="751"/>
        <v>N</v>
      </c>
      <c r="JH52" s="109">
        <f t="shared" si="752"/>
        <v>-10</v>
      </c>
      <c r="JI52" s="110" t="str">
        <f t="shared" si="753"/>
        <v>P</v>
      </c>
      <c r="JJ52" s="111" t="str">
        <f t="shared" si="754"/>
        <v>Y</v>
      </c>
      <c r="JK52" s="109">
        <f t="shared" si="755"/>
        <v>7</v>
      </c>
      <c r="JL52" s="110" t="str">
        <f t="shared" si="756"/>
        <v>B</v>
      </c>
      <c r="JM52" s="111" t="str">
        <f t="shared" si="757"/>
        <v>N</v>
      </c>
      <c r="JN52" s="109">
        <f t="shared" si="758"/>
        <v>-7</v>
      </c>
      <c r="JO52" s="110" t="str">
        <f t="shared" si="759"/>
        <v>P</v>
      </c>
      <c r="JP52" s="111" t="str">
        <f t="shared" si="760"/>
        <v>Y</v>
      </c>
      <c r="JQ52" s="109">
        <f t="shared" si="761"/>
        <v>-3</v>
      </c>
      <c r="JR52" s="110" t="str">
        <f t="shared" si="762"/>
        <v>B</v>
      </c>
      <c r="JS52" s="111" t="str">
        <f t="shared" si="763"/>
        <v>N</v>
      </c>
      <c r="JT52" s="109">
        <f t="shared" si="764"/>
        <v>3</v>
      </c>
      <c r="JU52" s="110" t="str">
        <f t="shared" si="765"/>
        <v>P</v>
      </c>
      <c r="JV52" s="111" t="str">
        <f t="shared" si="766"/>
        <v>Y</v>
      </c>
      <c r="JW52" s="109">
        <f t="shared" si="767"/>
        <v>-4</v>
      </c>
      <c r="JX52" s="110" t="str">
        <f t="shared" si="768"/>
        <v>B</v>
      </c>
      <c r="JY52" s="111" t="str">
        <f t="shared" si="769"/>
        <v>N</v>
      </c>
      <c r="JZ52" s="109">
        <f t="shared" si="770"/>
        <v>4</v>
      </c>
      <c r="KA52" s="110" t="str">
        <f t="shared" si="771"/>
        <v>P</v>
      </c>
      <c r="KB52" s="111" t="str">
        <f t="shared" si="772"/>
        <v>Y</v>
      </c>
      <c r="KC52" s="109">
        <f t="shared" si="773"/>
        <v>5</v>
      </c>
      <c r="KD52" s="110" t="str">
        <f t="shared" si="376"/>
        <v>P</v>
      </c>
      <c r="KE52" s="111" t="str">
        <f t="shared" si="774"/>
        <v>Y</v>
      </c>
      <c r="KF52" s="109">
        <f t="shared" si="775"/>
        <v>10</v>
      </c>
      <c r="KG52" s="110" t="str">
        <f t="shared" si="776"/>
        <v>B</v>
      </c>
      <c r="KH52" s="111" t="str">
        <f t="shared" si="777"/>
        <v>N</v>
      </c>
      <c r="KI52" s="109">
        <f t="shared" si="778"/>
        <v>-5</v>
      </c>
      <c r="KJ52" s="110" t="s">
        <v>6</v>
      </c>
      <c r="KK52" s="111" t="str">
        <f t="shared" si="779"/>
        <v>N</v>
      </c>
      <c r="KL52" s="109">
        <f t="shared" si="780"/>
        <v>-5</v>
      </c>
      <c r="KM52" s="110" t="str">
        <f t="shared" si="781"/>
        <v>B</v>
      </c>
      <c r="KN52" s="111" t="str">
        <f t="shared" si="782"/>
        <v>N</v>
      </c>
      <c r="KO52" s="109">
        <f t="shared" si="783"/>
        <v>-5</v>
      </c>
      <c r="KP52" s="110" t="str">
        <f t="shared" si="885"/>
        <v>B</v>
      </c>
      <c r="KQ52" s="111" t="str">
        <f t="shared" si="784"/>
        <v>N</v>
      </c>
      <c r="KR52" s="109">
        <f t="shared" si="785"/>
        <v>-7</v>
      </c>
      <c r="KS52" s="110" t="str">
        <f t="shared" si="786"/>
        <v>P</v>
      </c>
      <c r="KT52" s="111" t="str">
        <f t="shared" si="787"/>
        <v>Y</v>
      </c>
      <c r="KU52" s="109">
        <f t="shared" si="788"/>
        <v>9</v>
      </c>
      <c r="KV52" s="110" t="str">
        <f t="shared" si="789"/>
        <v>B</v>
      </c>
      <c r="KW52" s="111" t="str">
        <f t="shared" si="790"/>
        <v>N</v>
      </c>
      <c r="KX52" s="109">
        <f t="shared" si="791"/>
        <v>-9</v>
      </c>
      <c r="KY52" s="110" t="str">
        <f t="shared" si="792"/>
        <v>P</v>
      </c>
      <c r="KZ52" s="111" t="str">
        <f t="shared" si="793"/>
        <v>Y</v>
      </c>
      <c r="LA52" s="109">
        <f t="shared" si="794"/>
        <v>7</v>
      </c>
      <c r="LB52" s="110" t="str">
        <f t="shared" si="795"/>
        <v>B</v>
      </c>
      <c r="LC52" s="111" t="str">
        <f t="shared" si="796"/>
        <v>N</v>
      </c>
      <c r="LD52" s="109">
        <f t="shared" si="797"/>
        <v>-5</v>
      </c>
      <c r="LE52" s="110" t="str">
        <f t="shared" si="798"/>
        <v>B</v>
      </c>
      <c r="LF52" s="111" t="str">
        <f t="shared" si="799"/>
        <v>N</v>
      </c>
      <c r="LG52" s="109">
        <f t="shared" si="800"/>
        <v>-10</v>
      </c>
      <c r="LH52" s="110" t="str">
        <f t="shared" si="801"/>
        <v>B</v>
      </c>
      <c r="LI52" s="111" t="str">
        <f t="shared" si="802"/>
        <v>N</v>
      </c>
      <c r="LJ52" s="109">
        <f t="shared" si="803"/>
        <v>-10</v>
      </c>
      <c r="LK52" s="110" t="str">
        <f t="shared" si="279"/>
        <v>P</v>
      </c>
      <c r="LL52" s="111" t="str">
        <f t="shared" si="804"/>
        <v>Y</v>
      </c>
      <c r="LM52" s="109">
        <f t="shared" si="805"/>
        <v>5</v>
      </c>
      <c r="LN52" s="110" t="str">
        <f t="shared" si="806"/>
        <v>B</v>
      </c>
      <c r="LO52" s="111" t="str">
        <f t="shared" si="807"/>
        <v>N</v>
      </c>
      <c r="LP52" s="109">
        <f t="shared" si="808"/>
        <v>-7</v>
      </c>
      <c r="LQ52" s="110" t="str">
        <f t="shared" si="809"/>
        <v>B</v>
      </c>
      <c r="LR52" s="111" t="str">
        <f t="shared" si="810"/>
        <v>N</v>
      </c>
      <c r="LS52" s="109">
        <f t="shared" si="811"/>
        <v>-10</v>
      </c>
      <c r="LT52" s="110" t="str">
        <f t="shared" si="812"/>
        <v>B</v>
      </c>
      <c r="LU52" s="111" t="str">
        <f t="shared" si="813"/>
        <v>N</v>
      </c>
      <c r="LV52" s="109">
        <f t="shared" si="814"/>
        <v>3</v>
      </c>
      <c r="LW52" s="110" t="str">
        <f t="shared" si="815"/>
        <v>B</v>
      </c>
      <c r="LX52" s="111" t="str">
        <f t="shared" si="816"/>
        <v>N</v>
      </c>
      <c r="LY52" s="109">
        <f t="shared" si="817"/>
        <v>4</v>
      </c>
      <c r="LZ52" s="110" t="str">
        <f t="shared" si="818"/>
        <v>B</v>
      </c>
      <c r="MA52" s="111" t="str">
        <f t="shared" si="819"/>
        <v>N</v>
      </c>
      <c r="MB52" s="109">
        <f t="shared" si="820"/>
        <v>4</v>
      </c>
      <c r="MC52" s="110" t="str">
        <f t="shared" si="821"/>
        <v>P</v>
      </c>
      <c r="MD52" s="111" t="str">
        <f t="shared" si="822"/>
        <v>Y</v>
      </c>
      <c r="ME52" s="109">
        <f t="shared" si="823"/>
        <v>5</v>
      </c>
      <c r="MF52" s="110" t="str">
        <f t="shared" si="824"/>
        <v>P</v>
      </c>
      <c r="MG52" s="111" t="str">
        <f t="shared" si="825"/>
        <v>Y</v>
      </c>
      <c r="MH52" s="109">
        <f t="shared" si="826"/>
        <v>10</v>
      </c>
      <c r="MI52" s="110" t="str">
        <f t="shared" si="827"/>
        <v>B</v>
      </c>
      <c r="MJ52" s="111" t="str">
        <f t="shared" si="828"/>
        <v>N</v>
      </c>
      <c r="MK52" s="109">
        <f t="shared" si="829"/>
        <v>-5</v>
      </c>
      <c r="ML52" s="110" t="str">
        <f t="shared" si="830"/>
        <v>P</v>
      </c>
      <c r="MM52" s="111" t="str">
        <f t="shared" si="831"/>
        <v>Y</v>
      </c>
      <c r="MN52" s="109">
        <f t="shared" si="832"/>
        <v>10</v>
      </c>
      <c r="MO52" s="110" t="str">
        <f t="shared" si="833"/>
        <v>B</v>
      </c>
      <c r="MP52" s="111" t="str">
        <f t="shared" si="834"/>
        <v>N</v>
      </c>
      <c r="MQ52" s="109">
        <f t="shared" si="835"/>
        <v>-5</v>
      </c>
      <c r="MR52" s="110" t="str">
        <f t="shared" si="886"/>
        <v>B</v>
      </c>
      <c r="MS52" s="111" t="str">
        <f t="shared" si="836"/>
        <v>N</v>
      </c>
      <c r="MT52" s="109">
        <f t="shared" si="837"/>
        <v>-7</v>
      </c>
      <c r="MU52" s="110" t="str">
        <f t="shared" si="838"/>
        <v>P</v>
      </c>
      <c r="MV52" s="111" t="str">
        <f t="shared" si="839"/>
        <v>Y</v>
      </c>
      <c r="MW52" s="109">
        <f t="shared" si="840"/>
        <v>9</v>
      </c>
      <c r="MX52" s="110" t="str">
        <f t="shared" si="841"/>
        <v>B</v>
      </c>
      <c r="MY52" s="111" t="str">
        <f t="shared" si="842"/>
        <v>N</v>
      </c>
      <c r="MZ52" s="109">
        <f t="shared" si="843"/>
        <v>-9</v>
      </c>
      <c r="NA52" s="110" t="str">
        <f t="shared" si="844"/>
        <v>P</v>
      </c>
      <c r="NB52" s="111" t="str">
        <f t="shared" si="845"/>
        <v>Y</v>
      </c>
      <c r="NC52" s="109">
        <f t="shared" si="846"/>
        <v>7</v>
      </c>
      <c r="ND52" s="110" t="str">
        <f t="shared" si="847"/>
        <v>B</v>
      </c>
      <c r="NE52" s="111" t="str">
        <f t="shared" si="848"/>
        <v>N</v>
      </c>
      <c r="NF52" s="109">
        <f t="shared" si="849"/>
        <v>-5</v>
      </c>
      <c r="NG52" s="110" t="str">
        <f t="shared" si="850"/>
        <v>P</v>
      </c>
      <c r="NH52" s="111" t="str">
        <f t="shared" si="851"/>
        <v>Y</v>
      </c>
      <c r="NI52" s="109">
        <f t="shared" si="852"/>
        <v>10</v>
      </c>
      <c r="NJ52" s="110" t="str">
        <f t="shared" si="853"/>
        <v>B</v>
      </c>
      <c r="NK52" s="111" t="str">
        <f t="shared" si="854"/>
        <v>N</v>
      </c>
      <c r="NL52" s="109">
        <f t="shared" si="855"/>
        <v>-7</v>
      </c>
      <c r="NM52" s="110" t="str">
        <f t="shared" si="856"/>
        <v>P</v>
      </c>
      <c r="NN52" s="111" t="str">
        <f t="shared" si="857"/>
        <v>Y</v>
      </c>
      <c r="NO52" s="109">
        <f t="shared" si="379"/>
        <v>-3</v>
      </c>
      <c r="NP52" s="130">
        <f t="shared" si="380"/>
        <v>10</v>
      </c>
      <c r="NQ52" s="131">
        <f t="shared" si="381"/>
        <v>1</v>
      </c>
      <c r="NR52" s="132" t="str">
        <f t="shared" si="382"/>
        <v/>
      </c>
      <c r="NS52" s="331">
        <f t="shared" si="383"/>
        <v>3</v>
      </c>
      <c r="NT52" s="325">
        <f t="shared" si="384"/>
        <v>-3</v>
      </c>
      <c r="NU52" s="325">
        <f t="shared" si="385"/>
        <v>10</v>
      </c>
      <c r="NV52" s="325">
        <f t="shared" si="386"/>
        <v>-10</v>
      </c>
      <c r="NW52" s="325">
        <f t="shared" si="387"/>
        <v>-7</v>
      </c>
      <c r="NX52" s="325">
        <f t="shared" si="388"/>
        <v>9</v>
      </c>
      <c r="NY52" s="325">
        <f t="shared" si="389"/>
        <v>-9</v>
      </c>
      <c r="NZ52" s="325">
        <f t="shared" si="390"/>
        <v>7</v>
      </c>
      <c r="OA52" s="325">
        <f t="shared" si="391"/>
        <v>3</v>
      </c>
      <c r="OB52" s="325" t="str">
        <f t="shared" si="392"/>
        <v>000000</v>
      </c>
      <c r="OC52" s="325">
        <f t="shared" si="393"/>
        <v>-10</v>
      </c>
      <c r="OD52" s="325">
        <f t="shared" si="394"/>
        <v>7</v>
      </c>
      <c r="OE52" s="325">
        <f t="shared" si="395"/>
        <v>-7</v>
      </c>
      <c r="OF52" s="325">
        <f t="shared" si="396"/>
        <v>-3</v>
      </c>
      <c r="OG52" s="325">
        <f t="shared" si="397"/>
        <v>3</v>
      </c>
      <c r="OH52" s="325">
        <f t="shared" si="398"/>
        <v>-4</v>
      </c>
      <c r="OI52" s="325">
        <f t="shared" si="399"/>
        <v>4</v>
      </c>
      <c r="OJ52" s="325">
        <f t="shared" si="400"/>
        <v>-3</v>
      </c>
      <c r="OK52" s="326">
        <f t="shared" si="401"/>
        <v>10</v>
      </c>
      <c r="OL52" s="326">
        <f t="shared" si="402"/>
        <v>-5</v>
      </c>
      <c r="OM52" s="326">
        <f t="shared" si="403"/>
        <v>5</v>
      </c>
      <c r="ON52" s="326">
        <f t="shared" si="404"/>
        <v>-5</v>
      </c>
      <c r="OO52" s="326">
        <f t="shared" si="405"/>
        <v>-7</v>
      </c>
      <c r="OP52" s="326">
        <f t="shared" si="406"/>
        <v>9</v>
      </c>
      <c r="OQ52" s="326">
        <f t="shared" si="407"/>
        <v>-9</v>
      </c>
      <c r="OR52" s="326">
        <f t="shared" si="408"/>
        <v>7</v>
      </c>
      <c r="OS52" s="326">
        <f t="shared" si="409"/>
        <v>-5</v>
      </c>
      <c r="OT52" s="326">
        <f t="shared" si="410"/>
        <v>10</v>
      </c>
      <c r="OU52" s="326">
        <f t="shared" si="411"/>
        <v>-10</v>
      </c>
      <c r="OV52" s="326">
        <f t="shared" si="412"/>
        <v>7</v>
      </c>
      <c r="OW52" s="326">
        <f t="shared" si="413"/>
        <v>-7</v>
      </c>
      <c r="OX52" s="326">
        <f t="shared" si="414"/>
        <v>-3</v>
      </c>
      <c r="OY52" s="326">
        <f t="shared" si="415"/>
        <v>3</v>
      </c>
      <c r="OZ52" s="326">
        <f t="shared" si="416"/>
        <v>-4</v>
      </c>
      <c r="PA52" s="326">
        <f t="shared" si="417"/>
        <v>4</v>
      </c>
      <c r="PB52" s="326">
        <f t="shared" si="418"/>
        <v>5</v>
      </c>
      <c r="PC52" s="325">
        <f t="shared" si="419"/>
        <v>10</v>
      </c>
      <c r="PD52" s="325">
        <f t="shared" si="420"/>
        <v>-5</v>
      </c>
      <c r="PE52" s="325">
        <f t="shared" si="421"/>
        <v>-7</v>
      </c>
      <c r="PF52" s="325">
        <f t="shared" si="422"/>
        <v>9</v>
      </c>
      <c r="PG52" s="325">
        <f t="shared" si="423"/>
        <v>-9</v>
      </c>
      <c r="PH52" s="325">
        <f t="shared" si="424"/>
        <v>7</v>
      </c>
      <c r="PI52" s="325">
        <f t="shared" si="425"/>
        <v>-5</v>
      </c>
      <c r="PJ52" s="325">
        <f t="shared" si="426"/>
        <v>10</v>
      </c>
      <c r="PK52" s="325">
        <f t="shared" si="427"/>
        <v>-10</v>
      </c>
      <c r="PL52" s="325">
        <f t="shared" si="428"/>
        <v>7</v>
      </c>
      <c r="PM52" s="325">
        <f t="shared" si="429"/>
        <v>-7</v>
      </c>
      <c r="PN52" s="325">
        <f t="shared" si="430"/>
        <v>-3</v>
      </c>
      <c r="PO52" s="325">
        <f t="shared" si="431"/>
        <v>3</v>
      </c>
      <c r="PP52" s="325">
        <f t="shared" si="432"/>
        <v>-4</v>
      </c>
      <c r="PQ52" s="325">
        <f t="shared" si="433"/>
        <v>4</v>
      </c>
      <c r="PR52" s="325">
        <f t="shared" si="434"/>
        <v>5</v>
      </c>
      <c r="PS52" s="325">
        <f t="shared" si="435"/>
        <v>10</v>
      </c>
      <c r="PT52" s="325">
        <f t="shared" si="436"/>
        <v>-10</v>
      </c>
      <c r="PU52" s="326">
        <f t="shared" si="437"/>
        <v>-5</v>
      </c>
      <c r="PV52" s="326">
        <f t="shared" si="438"/>
        <v>-5</v>
      </c>
      <c r="PW52" s="326">
        <f t="shared" si="439"/>
        <v>-7</v>
      </c>
      <c r="PX52" s="326">
        <f t="shared" si="440"/>
        <v>9</v>
      </c>
      <c r="PY52" s="326">
        <f t="shared" si="441"/>
        <v>-9</v>
      </c>
      <c r="PZ52" s="326">
        <f t="shared" si="442"/>
        <v>7</v>
      </c>
      <c r="QA52" s="326">
        <f t="shared" si="443"/>
        <v>-5</v>
      </c>
      <c r="QB52" s="326">
        <f t="shared" si="444"/>
        <v>10</v>
      </c>
      <c r="QC52" s="326">
        <f t="shared" si="445"/>
        <v>-10</v>
      </c>
      <c r="QD52" s="326">
        <f t="shared" si="446"/>
        <v>7</v>
      </c>
      <c r="QE52" s="326">
        <f t="shared" si="447"/>
        <v>-7</v>
      </c>
      <c r="QF52" s="326">
        <f t="shared" si="448"/>
        <v>-3</v>
      </c>
      <c r="QG52" s="326">
        <f t="shared" si="449"/>
        <v>3</v>
      </c>
      <c r="QH52" s="326">
        <f t="shared" si="450"/>
        <v>-4</v>
      </c>
      <c r="QI52" s="326">
        <f t="shared" si="451"/>
        <v>4</v>
      </c>
      <c r="QJ52" s="326">
        <f t="shared" si="452"/>
        <v>5</v>
      </c>
      <c r="QK52" s="326">
        <f t="shared" si="453"/>
        <v>10</v>
      </c>
      <c r="QL52" s="326">
        <f t="shared" si="454"/>
        <v>-5</v>
      </c>
      <c r="QM52" s="325">
        <f t="shared" si="455"/>
        <v>-5</v>
      </c>
      <c r="QN52" s="325">
        <f t="shared" si="456"/>
        <v>-5</v>
      </c>
      <c r="QO52" s="325">
        <f t="shared" si="457"/>
        <v>-7</v>
      </c>
      <c r="QP52" s="325">
        <f t="shared" si="458"/>
        <v>9</v>
      </c>
      <c r="QQ52" s="325">
        <f t="shared" si="459"/>
        <v>-9</v>
      </c>
      <c r="QR52" s="325">
        <f t="shared" si="460"/>
        <v>7</v>
      </c>
      <c r="QS52" s="325">
        <f t="shared" si="461"/>
        <v>-5</v>
      </c>
      <c r="QT52" s="325">
        <f t="shared" si="462"/>
        <v>-10</v>
      </c>
      <c r="QU52" s="325">
        <f t="shared" si="463"/>
        <v>-10</v>
      </c>
      <c r="QV52" s="325">
        <f t="shared" si="464"/>
        <v>5</v>
      </c>
      <c r="QW52" s="325">
        <f t="shared" si="465"/>
        <v>-7</v>
      </c>
      <c r="QX52" s="325">
        <f t="shared" si="466"/>
        <v>0</v>
      </c>
      <c r="QY52" s="325">
        <f t="shared" si="467"/>
        <v>3</v>
      </c>
      <c r="QZ52" s="325">
        <f t="shared" si="468"/>
        <v>4</v>
      </c>
      <c r="RA52" s="325">
        <f t="shared" si="469"/>
        <v>4</v>
      </c>
      <c r="RB52" s="325">
        <f t="shared" si="470"/>
        <v>5</v>
      </c>
      <c r="RC52" s="325">
        <f t="shared" si="471"/>
        <v>10</v>
      </c>
      <c r="RD52" s="325">
        <f t="shared" si="472"/>
        <v>-5</v>
      </c>
      <c r="RE52" s="326">
        <f t="shared" si="473"/>
        <v>10</v>
      </c>
      <c r="RF52" s="326">
        <f t="shared" si="474"/>
        <v>-5</v>
      </c>
      <c r="RG52" s="326">
        <f t="shared" si="475"/>
        <v>-7</v>
      </c>
      <c r="RH52" s="326">
        <f t="shared" si="476"/>
        <v>9</v>
      </c>
      <c r="RI52" s="326">
        <f t="shared" si="477"/>
        <v>-9</v>
      </c>
      <c r="RJ52" s="326">
        <f t="shared" si="478"/>
        <v>7</v>
      </c>
      <c r="RK52" s="326">
        <f t="shared" si="479"/>
        <v>-5</v>
      </c>
      <c r="RL52" s="326">
        <f t="shared" si="480"/>
        <v>10</v>
      </c>
      <c r="RM52" s="326">
        <f t="shared" si="481"/>
        <v>-7</v>
      </c>
      <c r="RN52" s="332">
        <f t="shared" si="482"/>
        <v>-3</v>
      </c>
      <c r="RO52" s="108">
        <v>52</v>
      </c>
      <c r="RP52" s="112">
        <f t="shared" si="528"/>
        <v>47</v>
      </c>
      <c r="RQ52" s="110" t="str" cm="1">
        <f t="array" ref="RQ52">IFERROR(INDEX($NS$4:$RN$4,_xlfn.AGGREGATE(15,6,COLUMN($NS$4:$RN$4)-COLUMN($NR$1)/($NS52:$RN52=LARGE($NS52:$RN52,1)),COLUMNS($RN$4:$RN$4))),"")</f>
        <v>CH</v>
      </c>
      <c r="RR52" s="110" t="str" cm="1">
        <f t="array" ref="RR52">IFERROR(INDEX($NS$4:$RN$4,_xlfn.AGGREGATE(15,6,COLUMN($NS$4:$RN$4)-COLUMN($NR$1)/($NS52:$RN52=LARGE($NS52:$RN52,2)),COLUMNS($RN$4:$RO$4))),"")</f>
        <v>ED</v>
      </c>
      <c r="RS52" s="110" t="str" cm="1">
        <f t="array" ref="RS52">IFERROR(INDEX($NS$4:$RN$4,_xlfn.AGGREGATE(15,6,COLUMN($NS$4:$RN$4)-COLUMN($NR$1)/($NS52:$RN52=LARGE($NS52:$RN52,3)),COLUMNS($RN$4:$RP$4))),"")</f>
        <v>FE</v>
      </c>
      <c r="RT52" s="110" t="str" cm="1">
        <f t="array" ref="RT52">IFERROR(INDEX($NS$4:$RN$4,_xlfn.AGGREGATE(15,6,COLUMN($NS$4:$RN$4)-COLUMN($NR$1)/($NS52:$RN52=LARGE($NS52:$RN52,4)),COLUMNS($RN$4:$RQ$4))),"")</f>
        <v>GF</v>
      </c>
      <c r="RU52" s="110" t="str" cm="1">
        <f t="array" ref="RU52">IFERROR(INDEX($NS$4:$RN$4,_xlfn.AGGREGATE(15,6,COLUMN($NS$4:$RN$4)-COLUMN($NR$1)/($NS52:$RN52=LARGE($NS52:$RN52,5)),COLUMNS($RN$4:$RR$4))),"")</f>
        <v>HA</v>
      </c>
      <c r="RV52" s="110" t="str" cm="1">
        <f t="array" ref="RV52">IFERROR(INDEX($NS$4:$RN$4,_xlfn.AGGREGATE(15,6,COLUMN($NS$4:$RN$4)-COLUMN($NR$1)/($NS52:$RN52=LARGE($NS52:$RN52,6)),COLUMNS($RN$4:$RS$4))),"")</f>
        <v>IB</v>
      </c>
      <c r="RW52" s="108" t="str">
        <f t="shared" si="499"/>
        <v/>
      </c>
      <c r="RX52" s="111" t="str">
        <f t="shared" ca="1" si="500"/>
        <v>R</v>
      </c>
      <c r="RY52" s="111" t="e" cm="1">
        <f t="array" aca="1" ref="RY52" ca="1">IF(INDIRECT(VLOOKUP(RY51,General!AC:AE,3,FALSE)&amp;RO51)&gt;0,RY51,RW51)</f>
        <v>#N/A</v>
      </c>
      <c r="RZ52" s="112">
        <f t="shared" ca="1" si="501"/>
        <v>1</v>
      </c>
      <c r="SA52" s="110" t="s">
        <v>45</v>
      </c>
      <c r="SB52" s="111" t="s">
        <v>45</v>
      </c>
      <c r="SC52" s="111" t="s">
        <v>45</v>
      </c>
      <c r="SD52" s="111" t="s">
        <v>45</v>
      </c>
      <c r="SE52" s="111" t="s">
        <v>45</v>
      </c>
      <c r="SF52" s="109" t="s">
        <v>45</v>
      </c>
      <c r="SG52" s="133" t="e">
        <f ca="1">IF(RQ52="",-1,COUNTIF(INDIRECT(SA52&amp;$DN$10):INDIRECT(SA52&amp;RO52),"Y"))</f>
        <v>#REF!</v>
      </c>
      <c r="SH52" s="136" t="e">
        <f ca="1">IF(RR52="",-1,COUNTIF(INDIRECT(SB52&amp;$DN$10):INDIRECT(SB52&amp;RO52),"Y"))</f>
        <v>#REF!</v>
      </c>
      <c r="SI52" s="136" t="e">
        <f ca="1">IF(RS52="",-1,COUNTIF(INDIRECT(SC52&amp;$DN$10):INDIRECT(SC52&amp;RO52),"Y"))</f>
        <v>#REF!</v>
      </c>
      <c r="SJ52" s="134" t="e">
        <f ca="1">IF(RT52="",-1,COUNTIF(INDIRECT(SD52&amp;$DN$10):INDIRECT(SD52&amp;RO52),"Y"))</f>
        <v>#REF!</v>
      </c>
      <c r="SK52" s="138" t="e">
        <f ca="1">IF(RU52="",-1,COUNTIF(INDIRECT(SE52&amp;$DN$10):INDIRECT(SE52&amp;RO52),"Y"))</f>
        <v>#REF!</v>
      </c>
      <c r="SL52" s="138" t="e">
        <f ca="1">IF(RV52="",-1,COUNTIF(INDIRECT(SF52&amp;$DN$10):INDIRECT(SF52&amp;RO52),"Y"))</f>
        <v>#REF!</v>
      </c>
      <c r="SM52" s="110" t="str" cm="1">
        <f t="array" ref="SM52">IFERROR(INDEX($DP$52:$DU$52,_xlfn.AGGREGATE(15,6,COLUMN($DP$52:$DU$52)-COLUMN($DO$52)/($NR$52:$NW$52=MAX($NR$52:$NW$52)),COLUMNS($DP$52:RQ52))),"")</f>
        <v/>
      </c>
      <c r="SN52" s="111" t="str" cm="1">
        <f t="array" ref="SN52">IFERROR(INDEX($DP$52:$DU$52,_xlfn.AGGREGATE(15,6,COLUMN($DP$52:$DU$52)-COLUMN($DO$52)/($NR$52:$NW$52=MAX($NR$52:$NW$52)),COLUMNS($DP$52:RR52))),"")</f>
        <v/>
      </c>
      <c r="SO52" s="111" t="str" cm="1">
        <f t="array" ref="SO52">IFERROR(INDEX($DP$52:$DU$52,_xlfn.AGGREGATE(15,6,COLUMN($DP$52:$DU$52)-COLUMN($DO$52)/($NR$52:$NW$52=MAX($NR$52:$NW$52)),COLUMNS($DP$52:RS52))),"")</f>
        <v/>
      </c>
      <c r="SP52" s="111" t="str" cm="1">
        <f t="array" ref="SP52">IFERROR(INDEX($DP$52:$DU$52,_xlfn.AGGREGATE(15,6,COLUMN($DP$52:$DU$52)-COLUMN($DO$52)/($NR$52:$NW$52=MAX($NR$52:$NW$52)),COLUMNS($DP$52:RT52))),"")</f>
        <v/>
      </c>
      <c r="SQ52" s="111" t="str" cm="1">
        <f t="array" ref="SQ52">IFERROR(INDEX($DP$52:$DU$52,_xlfn.AGGREGATE(15,6,COLUMN($DP$52:$DU$52)-COLUMN($DO$52)/($NR$52:$NW$52=MAX($NR$52:$NW$52)),COLUMNS($DP$52:RU52))),"")</f>
        <v/>
      </c>
      <c r="SR52" s="109" t="str" cm="1">
        <f t="array" ref="SR52">IFERROR(INDEX($DP$52:$DU$52,_xlfn.AGGREGATE(15,6,COLUMN($DP$52:$DU$52)-COLUMN($DO$52)/($NR$52:$NW$52=MAX($NR$52:$NW$52)),COLUMNS($DP$52:RV52))),"")</f>
        <v/>
      </c>
      <c r="SS52" s="114">
        <f t="shared" ca="1" si="485"/>
        <v>6</v>
      </c>
      <c r="ST52" s="112">
        <f t="shared" ca="1" si="502"/>
        <v>1</v>
      </c>
      <c r="SU52" s="137" t="str" cm="1">
        <f t="array" aca="1" ref="SU52" ca="1">INDEX(SM52:SR52,1,ST52)</f>
        <v/>
      </c>
      <c r="SV52" s="110" t="str">
        <f t="shared" ca="1" si="21"/>
        <v>B</v>
      </c>
      <c r="SW52" s="111" t="str">
        <f t="shared" ca="1" si="22"/>
        <v>T</v>
      </c>
      <c r="SX52" s="111" t="str">
        <f t="shared" si="23"/>
        <v>C</v>
      </c>
      <c r="SY52" s="111" t="str">
        <f t="shared" ca="1" si="12"/>
        <v>F2LBL</v>
      </c>
      <c r="SZ52" s="111" t="str">
        <f t="shared" ca="1" si="13"/>
        <v>12</v>
      </c>
      <c r="TA52" s="111" t="str">
        <f t="shared" si="14"/>
        <v>00</v>
      </c>
      <c r="TB52" s="114" t="str">
        <f t="shared" si="858"/>
        <v/>
      </c>
      <c r="TC52" s="114" t="str">
        <f t="shared" si="859"/>
        <v/>
      </c>
      <c r="TD52" s="114" t="str">
        <f t="shared" si="860"/>
        <v/>
      </c>
      <c r="TE52" s="114" t="str">
        <f t="shared" si="861"/>
        <v/>
      </c>
      <c r="TF52" s="114" t="str">
        <f t="shared" si="862"/>
        <v/>
      </c>
      <c r="TG52" s="114" t="str">
        <f t="shared" si="863"/>
        <v/>
      </c>
      <c r="TH52" s="114" t="e">
        <f t="shared" ca="1" si="864"/>
        <v>#VALUE!</v>
      </c>
      <c r="TI52" s="114">
        <f t="shared" ca="1" si="865"/>
        <v>2</v>
      </c>
      <c r="TJ52" s="110">
        <f t="shared" si="560"/>
        <v>3</v>
      </c>
      <c r="TK52" s="111">
        <f>IF(CC52="",0,IFERROR(VLOOKUP(CC47&amp;CC48&amp;CC49&amp;CC50&amp;CC51&amp;CC52,General!I:J,2,FALSE),0))</f>
        <v>1</v>
      </c>
      <c r="TL52" s="111">
        <f>IF(CF52="",0,IFERROR(VLOOKUP(CF47&amp;CF48&amp;CF49&amp;CF50&amp;CF51&amp;CF52,General!I:J,2,FALSE),0))</f>
        <v>-1</v>
      </c>
      <c r="TM52" s="111">
        <f>IF(CI52="",0,IFERROR(VLOOKUP(CI47&amp;CI48&amp;CI49&amp;CI50&amp;CI51&amp;CI52,General!I:J,2,FALSE),0))</f>
        <v>1</v>
      </c>
      <c r="TN52" s="111">
        <f>IF(CL52="",0,IFERROR(VLOOKUP(CL47&amp;CL48&amp;CL49&amp;CL50&amp;CL51&amp;CL52,General!I:J,2,FALSE),0))</f>
        <v>-1</v>
      </c>
      <c r="TO52" s="111">
        <f>IF(CO52="",0,IFERROR(VLOOKUP(CO47&amp;CO48&amp;CO49&amp;CO50&amp;CO51&amp;CO52,General!I:J,2,FALSE),0))</f>
        <v>-1</v>
      </c>
      <c r="TP52" s="111">
        <f>IF(CR52="",0,IFERROR(VLOOKUP(CR47&amp;CR48&amp;CR49&amp;CR50&amp;CR51&amp;CR52,General!I:J,2,FALSE),0))</f>
        <v>1</v>
      </c>
      <c r="TQ52" s="111">
        <f>IF(CU52="",0,IFERROR(VLOOKUP(CU47&amp;CU48&amp;CU49&amp;CU50&amp;CU51&amp;CU52,General!I:J,2,FALSE),0))</f>
        <v>-1</v>
      </c>
      <c r="TR52" s="111">
        <f>IF(CX52="",0,IFERROR(VLOOKUP(CX47&amp;CX48&amp;CX49&amp;CX50&amp;CX51&amp;CX52,General!I:J,2,FALSE),0))</f>
        <v>1</v>
      </c>
      <c r="TS52" s="111">
        <f>IF(DA52="",0,IFERROR(VLOOKUP(DA47&amp;DA48&amp;DA49&amp;DA50&amp;DA51&amp;DA52,General!I:J,2,FALSE),0))</f>
        <v>1</v>
      </c>
      <c r="TT52" s="111">
        <f>IF(DD52="",0,IFERROR(VLOOKUP(DD47&amp;DD48&amp;DD49&amp;DD50&amp;DD51&amp;DD52,General!I:J,2,FALSE),0))</f>
        <v>1</v>
      </c>
      <c r="TU52" s="111">
        <f>IF(DG52="",0,IFERROR(VLOOKUP(DG47&amp;DG48&amp;DG49&amp;DG50&amp;DG51&amp;DG52,General!I:J,2,FALSE),0))</f>
        <v>-1</v>
      </c>
      <c r="TV52" s="111">
        <f>IF(DJ52="",0,IFERROR(VLOOKUP(DJ47&amp;DJ48&amp;DJ49&amp;DJ50&amp;DJ51&amp;DJ52,General!I:J,2,FALSE),0))</f>
        <v>1</v>
      </c>
      <c r="TW52" s="111">
        <f>IF(DM52="",0,IFERROR(VLOOKUP(DM47&amp;DM48&amp;DM49&amp;DM50&amp;DM51&amp;DM52,General!I:J,2,FALSE),0))</f>
        <v>-1</v>
      </c>
      <c r="TX52" s="111">
        <f>IF(DP52="",0,IFERROR(VLOOKUP(DP47&amp;DP48&amp;DP49&amp;DP50&amp;DP51&amp;DP52,General!I:J,2,FALSE),0))</f>
        <v>1</v>
      </c>
      <c r="TY52" s="111">
        <f>IF(DS52="",0,IFERROR(VLOOKUP(DS47&amp;DS48&amp;DS49&amp;DS50&amp;DS51&amp;DS52,General!I:J,2,FALSE),0))</f>
        <v>-1</v>
      </c>
      <c r="TZ52" s="111">
        <f>IF(DV52="",0,IFERROR(VLOOKUP(DV47&amp;DV48&amp;DV49&amp;DV50&amp;DV51&amp;DV52,General!I:J,2,FALSE),0))</f>
        <v>1</v>
      </c>
      <c r="UA52" s="111">
        <f>IF(DY52="",0,IFERROR(VLOOKUP(DY47&amp;DY48&amp;DY49&amp;DY50&amp;DY51&amp;DY52,General!I:J,2,FALSE),0))</f>
        <v>-1</v>
      </c>
      <c r="UB52" s="111">
        <f>IF(EE52="",0,IFERROR(VLOOKUP(EE47&amp;EE48&amp;EE49&amp;EE50&amp;EE51&amp;EE52,General!I:J,2,FALSE),0))</f>
        <v>1</v>
      </c>
      <c r="UC52" s="111">
        <f>IF(EH52="",0,IFERROR(VLOOKUP(EH47&amp;EH48&amp;EH49&amp;EH50&amp;EH51&amp;EH52,General!I:J,2,FALSE),0))</f>
        <v>-1</v>
      </c>
      <c r="UD52" s="111">
        <f>IF(EK52="",0,IFERROR(VLOOKUP(EK47&amp;EK48&amp;EK49&amp;EK50&amp;EK51&amp;EK52,General!I:J,2,FALSE),0))</f>
        <v>1</v>
      </c>
      <c r="UE52" s="111">
        <f>IF(EN52="",0,IFERROR(VLOOKUP(EN47&amp;EN48&amp;EN49&amp;EN50&amp;EN51&amp;EN52,General!I:J,2,FALSE),0))</f>
        <v>-1</v>
      </c>
      <c r="UF52" s="111">
        <f>IF(EQ52="",0,IFERROR(VLOOKUP(EQ47&amp;EQ48&amp;EQ49&amp;EQ50&amp;EQ51&amp;EQ52,General!I:J,2,FALSE),0))</f>
        <v>-1</v>
      </c>
      <c r="UG52" s="111">
        <f>IF(ET52="",0,IFERROR(VLOOKUP(ET47&amp;ET48&amp;ET49&amp;ET50&amp;ET51&amp;ET52,General!I:J,2,FALSE),0))</f>
        <v>1</v>
      </c>
      <c r="UH52" s="111">
        <f>IF(EW52="",0,IFERROR(VLOOKUP(EW47&amp;EW48&amp;EW49&amp;EW50&amp;EW51&amp;EW52,General!I:J,2,FALSE),0))</f>
        <v>-1</v>
      </c>
      <c r="UI52" s="111">
        <f>IF(EZ52="",0,IFERROR(VLOOKUP(EZ47&amp;EZ48&amp;EZ49&amp;EZ50&amp;EZ51&amp;EZ52,General!I:J,2,FALSE),0))</f>
        <v>1</v>
      </c>
      <c r="UJ52" s="111">
        <f>IF(FC52="",0,IFERROR(VLOOKUP(FC47&amp;FC48&amp;FC49&amp;FC50&amp;FC51&amp;FC52,General!I:J,2,FALSE),0))</f>
        <v>-1</v>
      </c>
      <c r="UK52" s="111">
        <f>IF(FF52="",0,IFERROR(VLOOKUP(FF47&amp;FF48&amp;FF49&amp;FF50&amp;FF51&amp;FF52,General!I:J,2,FALSE),0))</f>
        <v>1</v>
      </c>
      <c r="UL52" s="111">
        <f>IF(FI52="",0,IFERROR(VLOOKUP(FI47&amp;FI48&amp;FI49&amp;FI50&amp;FI51&amp;FI52,General!I:J,2,FALSE),0))</f>
        <v>-1</v>
      </c>
      <c r="UM52" s="111">
        <f>IF(FL52="",0,IFERROR(VLOOKUP(FL47&amp;FL48&amp;FL49&amp;FL50&amp;FL51&amp;FL52,General!I:J,2,FALSE),0))</f>
        <v>1</v>
      </c>
      <c r="UN52" s="111">
        <f>IF(FO52="",0,IFERROR(VLOOKUP(FO47&amp;FO48&amp;FO49&amp;FO50&amp;FO51&amp;FO52,General!I:J,2,FALSE),0))</f>
        <v>-1</v>
      </c>
      <c r="UO52" s="111">
        <f>IF(FR52="",0,IFERROR(VLOOKUP(FR47&amp;FR48&amp;FR49&amp;FR50&amp;FR51&amp;FR52,General!I:J,2,FALSE),0))</f>
        <v>1</v>
      </c>
      <c r="UP52" s="111">
        <f>IF(FU52="",0,IFERROR(VLOOKUP(FU47&amp;FU48&amp;FU49&amp;FU50&amp;FU51&amp;FU52,General!I:J,2,FALSE),0))</f>
        <v>-1</v>
      </c>
      <c r="UQ52" s="111">
        <f>IF(FX52="",0,IFERROR(VLOOKUP(FX47&amp;FX48&amp;FX49&amp;FX50&amp;FX51&amp;FX52,General!I:J,2,FALSE),0))</f>
        <v>1</v>
      </c>
      <c r="UR52" s="111">
        <f>IF(GA52="",0,IFERROR(VLOOKUP(GA47&amp;GA48&amp;GA49&amp;GA50&amp;GA51&amp;GA52,General!I:J,2,FALSE),0))</f>
        <v>-1</v>
      </c>
      <c r="US52" s="111">
        <f>IF(GD52="",0,IFERROR(VLOOKUP(GD47&amp;GD48&amp;GD49&amp;GD50&amp;GD51&amp;GD52,General!I:J,2,FALSE),0))</f>
        <v>1</v>
      </c>
      <c r="UT52" s="111">
        <f>IF(GG52="",0,IFERROR(VLOOKUP(GG47&amp;GG48&amp;GG49&amp;GG50&amp;GG51&amp;GG52,General!I:J,2,FALSE),0))</f>
        <v>1</v>
      </c>
      <c r="UU52" s="111">
        <f>IF(GJ52="",0,IFERROR(VLOOKUP(GJ47&amp;GJ48&amp;GJ49&amp;GJ50&amp;GJ51&amp;GJ52,General!I:J,2,FALSE),0))</f>
        <v>-1</v>
      </c>
      <c r="UV52" s="111">
        <f>IF(GM52="",0,IFERROR(VLOOKUP(GM47&amp;GM48&amp;GM49&amp;GM50&amp;GM51&amp;GM52,General!I:J,2,FALSE),0))</f>
        <v>-1</v>
      </c>
      <c r="UW52" s="111">
        <f>IF(GP52="",0,IFERROR(VLOOKUP(GP47&amp;GP48&amp;GP49&amp;GP50&amp;GP51&amp;GP52,General!I:J,2,FALSE),0))</f>
        <v>1</v>
      </c>
      <c r="UX52" s="111">
        <f>IF(GS52="",0,IFERROR(VLOOKUP(GS47&amp;GS48&amp;GS49&amp;GS50&amp;GS51&amp;GS52,General!I:J,2,FALSE),0))</f>
        <v>-1</v>
      </c>
      <c r="UY52" s="111">
        <f>IF(GV52="",0,IFERROR(VLOOKUP(GV47&amp;GV48&amp;GV49&amp;GV50&amp;GV51&amp;GV52,General!I:J,2,FALSE),0))</f>
        <v>1</v>
      </c>
      <c r="UZ52" s="111">
        <f>IF(GY52="",0,IFERROR(VLOOKUP(GY47&amp;GY48&amp;GY49&amp;GY50&amp;GY51&amp;GY52,General!I:J,2,FALSE),0))</f>
        <v>-1</v>
      </c>
      <c r="VA52" s="111">
        <f>IF(HB52="",0,IFERROR(VLOOKUP(HB47&amp;HB48&amp;HB49&amp;HB50&amp;HB51&amp;HB52,General!I:J,2,FALSE),0))</f>
        <v>1</v>
      </c>
      <c r="VB52" s="111">
        <f>IF(HE52="",0,IFERROR(VLOOKUP(HE47&amp;HE48&amp;HE49&amp;HE50&amp;HE51&amp;HE52,General!I:J,2,FALSE),0))</f>
        <v>-1</v>
      </c>
      <c r="VC52" s="111">
        <f>IF(HH52="",0,IFERROR(VLOOKUP(HH47&amp;HH48&amp;HH49&amp;HH50&amp;HH51&amp;HH52,General!I:J,2,FALSE),0))</f>
        <v>1</v>
      </c>
      <c r="VD52" s="111">
        <f>IF(HK52="",0,IFERROR(VLOOKUP(HK47&amp;HK48&amp;HK49&amp;HK50&amp;HK51&amp;HK52,General!I:J,2,FALSE),0))</f>
        <v>-1</v>
      </c>
      <c r="VE52" s="111">
        <f>IF(HN52="",0,IFERROR(VLOOKUP(HN47&amp;HN48&amp;HN49&amp;HN50&amp;HN51&amp;HN52,General!I:J,2,FALSE),0))</f>
        <v>1</v>
      </c>
      <c r="VF52" s="111">
        <f>IF(HQ52="",0,IFERROR(VLOOKUP(HQ47&amp;HQ48&amp;HQ49&amp;HQ50&amp;HQ51&amp;HQ52,General!I:J,2,FALSE),0))</f>
        <v>-1</v>
      </c>
      <c r="VG52" s="111">
        <f>IF(HT52="",0,IFERROR(VLOOKUP(HT47&amp;HT48&amp;HT49&amp;HT50&amp;HT51&amp;HT52,General!I:J,2,FALSE),0))</f>
        <v>1</v>
      </c>
      <c r="VH52" s="111">
        <f>IF(HW52="",0,IFERROR(VLOOKUP(HW47&amp;HW48&amp;HW49&amp;HW50&amp;HW51&amp;HW52,General!I:J,2,FALSE),0))</f>
        <v>-1</v>
      </c>
      <c r="VI52" s="111">
        <f>IF(HZ52="",0,IFERROR(VLOOKUP(HZ47&amp;HZ48&amp;HZ49&amp;HZ50&amp;HZ51&amp;HZ52,General!I:J,2,FALSE),0))</f>
        <v>1</v>
      </c>
      <c r="VJ52" s="111">
        <f>IF(FF52="",0,IFERROR(VLOOKUP(FF47&amp;FF48&amp;FF49&amp;FF50&amp;FF51&amp;FF52,General!I:J,2,FALSE),0))</f>
        <v>1</v>
      </c>
      <c r="VK52" s="111">
        <f>IF(FI52="",0,IFERROR(VLOOKUP(FI47&amp;FI48&amp;FI49&amp;FI50&amp;FI51&amp;FI52,General!I:J,2,FALSE),0))</f>
        <v>-1</v>
      </c>
      <c r="VL52" s="111">
        <f>IF(II52="",0,IFERROR(VLOOKUP(II47&amp;II48&amp;II49&amp;II50&amp;II51&amp;II52,General!I:J,2,FALSE),0))</f>
        <v>-1</v>
      </c>
      <c r="VM52" s="111">
        <f>IF(IL52="",0,IFERROR(VLOOKUP(IL47&amp;IL48&amp;IL49&amp;IL50&amp;IL51&amp;IL52,General!I:J,2,FALSE),0))</f>
        <v>-1</v>
      </c>
      <c r="VN52" s="111">
        <f>IF(IO52="",0,IFERROR(VLOOKUP(IO47&amp;IO48&amp;IO49&amp;IO50&amp;IO51&amp;IO52,General!I:J,2,FALSE),0))</f>
        <v>-1</v>
      </c>
      <c r="VO52" s="111">
        <f>IF(IR52="",0,IFERROR(VLOOKUP(IR47&amp;IR48&amp;IR49&amp;IR50&amp;IR51&amp;IR52,General!I:J,2,FALSE),0))</f>
        <v>1</v>
      </c>
      <c r="VP52" s="111">
        <f>IF(IU52="",0,IFERROR(VLOOKUP(IU47&amp;IU48&amp;IU49&amp;IU50&amp;IU51&amp;IU52,General!I:J,2,FALSE),0))</f>
        <v>-1</v>
      </c>
      <c r="VQ52" s="111">
        <f>IF(IX52="",0,IFERROR(VLOOKUP(IX47&amp;IX48&amp;IX49&amp;IX50&amp;IX51&amp;IX52,General!I:J,2,FALSE),0))</f>
        <v>1</v>
      </c>
      <c r="VR52" s="111">
        <f>IF(JA52="",0,IFERROR(VLOOKUP(JA47&amp;JA48&amp;JA49&amp;JA50&amp;JA51&amp;JA52,General!I:J,2,FALSE),0))</f>
        <v>-1</v>
      </c>
      <c r="VS52" s="111">
        <f>IF(JD52="",0,IFERROR(VLOOKUP(JD47&amp;JD48&amp;JD49&amp;JD50&amp;JD51&amp;JD52,General!I:J,2,FALSE),0))</f>
        <v>1</v>
      </c>
      <c r="VT52" s="111">
        <f>IF(JG52="",0,IFERROR(VLOOKUP(JG47&amp;JG48&amp;JG49&amp;JG50&amp;JG51&amp;JG52,General!I:J,2,FALSE),0))</f>
        <v>-1</v>
      </c>
      <c r="VU52" s="111">
        <f>IF(JJ52="",0,IFERROR(VLOOKUP(JJ47&amp;JJ48&amp;JJ49&amp;JJ50&amp;JJ51&amp;JJ52,General!I:J,2,FALSE),0))</f>
        <v>1</v>
      </c>
      <c r="VV52" s="111">
        <f>IF(JM52="",0,IFERROR(VLOOKUP(JM47&amp;JM48&amp;JM49&amp;JM50&amp;JM51&amp;JM52,General!I:J,2,FALSE),0))</f>
        <v>-1</v>
      </c>
      <c r="VW52" s="111">
        <f>IF(JP52="",0,IFERROR(VLOOKUP(JP47&amp;JP48&amp;JP49&amp;JP50&amp;JP51&amp;JP52,General!I:J,2,FALSE),0))</f>
        <v>1</v>
      </c>
      <c r="VX52" s="111">
        <f>IF(JS52="",0,IFERROR(VLOOKUP(JS47&amp;JS48&amp;JS49&amp;JS50&amp;JS51&amp;JS52,General!I:J,2,FALSE),0))</f>
        <v>-1</v>
      </c>
      <c r="VY52" s="111">
        <f>IF(JV52="",0,IFERROR(VLOOKUP(JV47&amp;JV48&amp;JV49&amp;JV50&amp;JV51&amp;JV52,General!I:J,2,FALSE),0))</f>
        <v>1</v>
      </c>
      <c r="VZ52" s="111">
        <f>IF(JY52="",0,IFERROR(VLOOKUP(JY47&amp;JY48&amp;JY49&amp;JY50&amp;JY51&amp;JY52,General!I:J,2,FALSE),0))</f>
        <v>-1</v>
      </c>
      <c r="WA52" s="111">
        <f>IF(KB52="",0,IFERROR(VLOOKUP(KB47&amp;KB48&amp;KB49&amp;KB50&amp;KB51&amp;KB52,General!I:J,2,FALSE),0))</f>
        <v>1</v>
      </c>
      <c r="WB52" s="111">
        <f>IF(KE52="",0,IFERROR(VLOOKUP(KE47&amp;KE48&amp;KE49&amp;KE50&amp;KE51&amp;KE52,General!I:J,2,FALSE),0))</f>
        <v>1</v>
      </c>
      <c r="WC52" s="111">
        <f>IF(KH52="",0,IFERROR(VLOOKUP(KH47&amp;KH48&amp;KH49&amp;KH50&amp;KH51&amp;KH52,General!I:J,2,FALSE),0))</f>
        <v>-1</v>
      </c>
      <c r="WD52" s="111">
        <f>IF(KK52="",0,IFERROR(VLOOKUP(KK47&amp;KK48&amp;KK49&amp;KK50&amp;KK51&amp;KK52,General!I:J,2,FALSE),0))</f>
        <v>-1</v>
      </c>
      <c r="WE52" s="111">
        <f>IF(KN52="",0,IFERROR(VLOOKUP(KN47&amp;KN48&amp;KN49&amp;KN50&amp;KN51&amp;KN52,General!I:J,2,FALSE),0))</f>
        <v>-1</v>
      </c>
      <c r="WF52" s="111">
        <f>IF(KQ52="",0,IFERROR(VLOOKUP(KQ47&amp;KQ48&amp;KQ49&amp;KQ50&amp;KQ51&amp;KQ52,General!I:J,2,FALSE),0))</f>
        <v>-1</v>
      </c>
      <c r="WG52" s="111">
        <f>IF(KT52="",0,IFERROR(VLOOKUP(KT47&amp;KT48&amp;KT49&amp;KT50&amp;KT51&amp;KT52,General!I:J,2,FALSE),0))</f>
        <v>1</v>
      </c>
      <c r="WH52" s="111">
        <f>IF(KW52="",0,IFERROR(VLOOKUP(KW47&amp;KW48&amp;KW49&amp;KW50&amp;KW51&amp;KW52,General!I:J,2,FALSE),0))</f>
        <v>-1</v>
      </c>
      <c r="WI52" s="111">
        <f>IF(KZ52="",0,IFERROR(VLOOKUP(KZ47&amp;KZ48&amp;KZ49&amp;KZ50&amp;KZ51&amp;KZ52,General!I:J,2,FALSE),0))</f>
        <v>1</v>
      </c>
      <c r="WJ52" s="111">
        <f>IF(LC52="",0,IFERROR(VLOOKUP(LC47&amp;LC48&amp;LC49&amp;LC50&amp;LC51&amp;LC52,General!I:J,2,FALSE),0))</f>
        <v>-1</v>
      </c>
      <c r="WK52" s="111">
        <f>IF(LF52="",0,IFERROR(VLOOKUP(LF47&amp;LF48&amp;LF49&amp;LF50&amp;LF51&amp;LF52,General!I:J,2,FALSE),0))</f>
        <v>-1</v>
      </c>
      <c r="WL52" s="111">
        <f>IF(LI52="",0,IFERROR(VLOOKUP(LI47&amp;LI48&amp;LI49&amp;LI50&amp;LI51&amp;LI52,General!I:J,2,FALSE),0))</f>
        <v>-1</v>
      </c>
      <c r="WM52" s="111">
        <f>IF(LL52="",0,IFERROR(VLOOKUP(LL47&amp;LL48&amp;LL49&amp;LL50&amp;LL51&amp;LL52,General!I:J,2,FALSE),0))</f>
        <v>1</v>
      </c>
      <c r="WN52" s="111">
        <f>IF(LO52="",0,IFERROR(VLOOKUP(LO47&amp;LO48&amp;LO49&amp;LO50&amp;LO51&amp;LO52,General!I:J,2,FALSE),0))</f>
        <v>-1</v>
      </c>
      <c r="WO52" s="111">
        <f>IF(LR52="",0,IFERROR(VLOOKUP(LR47&amp;LR48&amp;LR49&amp;LR50&amp;LR51&amp;LR52,General!I:J,2,FALSE),0))</f>
        <v>-1</v>
      </c>
      <c r="WP52" s="111">
        <f>IF(LU52="",0,IFERROR(VLOOKUP(LU47&amp;LU48&amp;LU49&amp;LU50&amp;LU51&amp;LU52,General!I:J,2,FALSE),0))</f>
        <v>-1</v>
      </c>
      <c r="WQ52" s="111">
        <f>IF(LX52="",0,IFERROR(VLOOKUP(LX47&amp;LX48&amp;LX49&amp;LX50&amp;LX51&amp;LX52,General!I:J,2,FALSE),0))</f>
        <v>-1</v>
      </c>
      <c r="WR52" s="111">
        <f>IF(MA52="",0,IFERROR(VLOOKUP(MA47&amp;MA48&amp;MA49&amp;MA50&amp;MA51&amp;MA52,General!I:J,2,FALSE),0))</f>
        <v>-1</v>
      </c>
      <c r="WS52" s="111">
        <f>IF(MD52="",0,IFERROR(VLOOKUP(MD47&amp;MD48&amp;MD49&amp;MD50&amp;MD51&amp;MD52,General!I:J,2,FALSE),0))</f>
        <v>1</v>
      </c>
      <c r="WT52" s="111">
        <f>IF(MG52="",0,IFERROR(VLOOKUP(MG47&amp;MG48&amp;MG49&amp;MG50&amp;MG51&amp;MG52,General!I:J,2,FALSE),0))</f>
        <v>1</v>
      </c>
      <c r="WU52" s="111">
        <f>IF(MJ52="",0,IFERROR(VLOOKUP(MJ47&amp;MJ48&amp;MJ49&amp;MJ50&amp;MJ51&amp;MJ52,General!I:J,2,FALSE),0))</f>
        <v>-1</v>
      </c>
      <c r="WV52" s="111">
        <f>IF(MM52="",0,IFERROR(VLOOKUP(MM47&amp;MM48&amp;MM49&amp;MM50&amp;MM51&amp;MM52,General!I:J,2,FALSE),0))</f>
        <v>1</v>
      </c>
      <c r="WW52" s="111">
        <f>IF(MP52="",0,IFERROR(VLOOKUP(MP47&amp;MP48&amp;MP49&amp;MP50&amp;MP51&amp;MP52,General!I:J,2,FALSE),0))</f>
        <v>-1</v>
      </c>
      <c r="WX52" s="111">
        <f>IF(MS52="",0,IFERROR(VLOOKUP(MS47&amp;MS48&amp;MS49&amp;MS50&amp;MS51&amp;MS52,General!I:J,2,FALSE),0))</f>
        <v>-1</v>
      </c>
      <c r="WY52" s="111">
        <f>IF(MV52="",0,IFERROR(VLOOKUP(MV47&amp;MV48&amp;MV49&amp;MV50&amp;MV51&amp;MV52,General!I:J,2,FALSE),0))</f>
        <v>1</v>
      </c>
      <c r="WZ52" s="111">
        <f>IF(MY52="",0,IFERROR(VLOOKUP(MY47&amp;MY48&amp;MY49&amp;MY50&amp;MY51&amp;MY52,General!I:J,2,FALSE),0))</f>
        <v>-1</v>
      </c>
      <c r="XA52" s="111">
        <f>IF(NB52="",0,IFERROR(VLOOKUP(NB47&amp;NB48&amp;NB49&amp;NB50&amp;NB51&amp;NB52,General!I:J,2,FALSE),0))</f>
        <v>1</v>
      </c>
      <c r="XB52" s="111">
        <f>IF(NE52="",0,IFERROR(VLOOKUP(NE47&amp;NE48&amp;NE49&amp;NE50&amp;NE51&amp;NE52,General!I:J,2,FALSE),0))</f>
        <v>-1</v>
      </c>
      <c r="XC52" s="111">
        <f>IF(NH52="",0,IFERROR(VLOOKUP(NH47&amp;NH48&amp;NH49&amp;NH50&amp;NH51&amp;NH52,General!I:J,2,FALSE),0))</f>
        <v>1</v>
      </c>
      <c r="XD52" s="111">
        <f>IF(NK52="",0,IFERROR(VLOOKUP(NK47&amp;NK48&amp;NK49&amp;NK50&amp;NK51&amp;NK52,General!I:J,2,FALSE),0))</f>
        <v>-1</v>
      </c>
      <c r="XE52" s="109">
        <f>IF(NN52="",0,IFERROR(VLOOKUP(NN47&amp;NN48&amp;NN49&amp;NN50&amp;NN51&amp;NN52,General!I:J,2,FALSE),0))</f>
        <v>1</v>
      </c>
      <c r="XF52" s="155">
        <f>IF(EB52="",0,IFERROR(VLOOKUP(EB47&amp;EB48&amp;EB49&amp;EB50&amp;EB51&amp;EB52,General!I:J,2,FALSE),0))</f>
        <v>-1</v>
      </c>
      <c r="XG52" s="109">
        <v>0</v>
      </c>
      <c r="XH52" s="114" t="str">
        <f t="shared" si="887"/>
        <v/>
      </c>
      <c r="XI52" s="114" t="str">
        <f t="shared" ca="1" si="866"/>
        <v>N</v>
      </c>
      <c r="XJ52" s="114" t="str">
        <f t="shared" ca="1" si="867"/>
        <v>N</v>
      </c>
      <c r="XK52" s="114" t="str">
        <f t="shared" si="868"/>
        <v>N</v>
      </c>
      <c r="XL52" s="114" t="str">
        <f t="shared" si="869"/>
        <v/>
      </c>
      <c r="XM52" s="150" t="str">
        <f t="shared" si="870"/>
        <v/>
      </c>
      <c r="XN52" s="114" t="str">
        <f t="shared" si="871"/>
        <v/>
      </c>
      <c r="XO52" s="114" t="str">
        <f t="shared" si="872"/>
        <v/>
      </c>
      <c r="XP52" s="114" t="str">
        <f t="shared" si="873"/>
        <v/>
      </c>
      <c r="XQ52" s="114" t="str">
        <f t="shared" si="874"/>
        <v/>
      </c>
      <c r="XR52" s="114" t="str">
        <f t="shared" si="875"/>
        <v/>
      </c>
      <c r="XS52" s="114">
        <f t="shared" si="557"/>
        <v>11</v>
      </c>
      <c r="XT52" s="114" t="str">
        <f t="shared" si="558"/>
        <v/>
      </c>
      <c r="XU52" s="114" t="str">
        <f t="shared" si="897"/>
        <v>678910</v>
      </c>
      <c r="XV52" s="114" t="str">
        <f t="shared" si="897"/>
        <v>00000</v>
      </c>
      <c r="XW52" s="114" t="str">
        <f t="shared" si="898"/>
        <v>5678910</v>
      </c>
      <c r="XX52" s="114" t="str">
        <f t="shared" si="898"/>
        <v>000000</v>
      </c>
      <c r="XY52" s="114" t="str">
        <f t="shared" si="899"/>
        <v>P</v>
      </c>
      <c r="XZ52" s="114" t="str">
        <f t="shared" si="489"/>
        <v>P</v>
      </c>
      <c r="YA52" s="114" t="str">
        <f t="shared" ca="1" si="876"/>
        <v>BL</v>
      </c>
      <c r="YB52" s="114" t="str">
        <f t="shared" ca="1" si="354"/>
        <v/>
      </c>
      <c r="YC52" s="114" t="str">
        <f t="shared" ca="1" si="877"/>
        <v>2</v>
      </c>
      <c r="YD52" s="114" t="str">
        <f t="shared" ca="1" si="356"/>
        <v/>
      </c>
      <c r="YE52" s="114" t="str">
        <f t="shared" si="878"/>
        <v>0</v>
      </c>
      <c r="YF52" s="114" t="str">
        <f t="shared" si="358"/>
        <v/>
      </c>
      <c r="YG52" s="114" t="str">
        <f t="shared" ca="1" si="490"/>
        <v/>
      </c>
      <c r="YH52" s="114" t="str">
        <f t="shared" ca="1" si="491"/>
        <v/>
      </c>
      <c r="YI52" s="114" t="str">
        <f t="shared" si="492"/>
        <v/>
      </c>
      <c r="YJ52" s="114" t="str">
        <f t="shared" si="879"/>
        <v/>
      </c>
      <c r="YK52" s="114"/>
      <c r="YL52" s="114">
        <v>0</v>
      </c>
      <c r="YM52" s="114">
        <v>0</v>
      </c>
      <c r="YN52" s="114">
        <v>0</v>
      </c>
      <c r="YO52" s="114">
        <v>0</v>
      </c>
      <c r="YP52" s="114">
        <v>2</v>
      </c>
      <c r="YQ52" s="98"/>
      <c r="YR52" s="114">
        <v>0</v>
      </c>
      <c r="YS52" s="114">
        <v>0</v>
      </c>
      <c r="YU52" s="151">
        <f>LARGE(NS52:RN52,1)</f>
        <v>10</v>
      </c>
      <c r="YV52" s="1">
        <f>LARGE(NS52:RN52,2)</f>
        <v>10</v>
      </c>
      <c r="YW52" s="1">
        <f>LARGE(NS52:RN52,3)</f>
        <v>10</v>
      </c>
      <c r="YX52" s="1">
        <f>LARGE(NS52:RN52,4)</f>
        <v>10</v>
      </c>
      <c r="YY52" s="1">
        <f>LARGE(NS52:RN52,5)</f>
        <v>10</v>
      </c>
      <c r="YZ52" s="1" t="str">
        <f>IF(M51="","",INDEX($NS$4:$RN$4,MATCH(YU51,$NS51:$RN51,0)))</f>
        <v>CH</v>
      </c>
      <c r="ZA52" s="1" t="str">
        <f>IF(M51="","",INDEX($NS$4:$RN$4,MATCH(YV51,$NS51:$RN51,0)))</f>
        <v>CH</v>
      </c>
      <c r="ZB52" s="1" t="str">
        <f>IF(M51="","",INDEX($NS$4:$RN$4,MATCH(YW51,$NS51:$RN51,0)))</f>
        <v>CH</v>
      </c>
      <c r="ZC52" s="1" t="str">
        <f>IF(M51="","",INDEX($NS$4:$RN$4,MATCH(YX51,$NS51:$RN51,0)))</f>
        <v>CH</v>
      </c>
      <c r="ZD52" s="1" t="str">
        <f>IF(M51="","",INDEX($NS$4:$RN$4,MATCH(YY51,$NS51:$RN51,0)))</f>
        <v>CH</v>
      </c>
      <c r="ZE52" s="1" t="str" cm="1">
        <f t="array" aca="1" ref="ZE52" ca="1">IF(INDIRECT(VLOOKUP(ZE51,General!AC:AE,3,FALSE)&amp;RO51)&gt;=9,ZE51,YZ52)</f>
        <v>GF</v>
      </c>
      <c r="ZF52" s="1" t="str" cm="1">
        <f t="array" aca="1" ref="ZF52" ca="1">IF(AND(INDIRECT(VLOOKUP(ZF51,General!AC:AE,3,FALSE)&amp;RO51)&gt;1,ZF51&lt;&gt;ZE52),ZF51,IF(YZ52&lt;&gt;ZE52,YZ52,IF(AND(YZ52=ZA52,YZ52=ZB52),ZC52,IF(YZ52=ZA52,ZB52,ZA52))))</f>
        <v>DX</v>
      </c>
      <c r="ZG52" s="1" t="str">
        <f t="shared" si="890"/>
        <v>CQ</v>
      </c>
      <c r="ZH52" s="1" t="str" cm="1">
        <f t="array" aca="1" ref="ZH52" ca="1">INDIRECT(ZE52&amp;RO52)</f>
        <v>P</v>
      </c>
      <c r="ZI52" s="1" t="str" cm="1">
        <f t="array" aca="1" ref="ZI52" ca="1">INDIRECT(ZF52&amp;RO52)</f>
        <v>B</v>
      </c>
      <c r="ZJ52" s="1" t="str" cm="1">
        <f t="array" aca="1" ref="ZJ52" ca="1">INDIRECT(ZG52&amp;RO52)</f>
        <v>P</v>
      </c>
      <c r="ZK52" s="1" t="str">
        <f ca="1">VLOOKUP(ZE52,General!AF:AG,2,FALSE)</f>
        <v>S37</v>
      </c>
      <c r="ZL52" s="1" t="str">
        <f ca="1">VLOOKUP(ZF52,General!AF:AG,2,FALSE)</f>
        <v xml:space="preserve">L5O </v>
      </c>
      <c r="ZM52" s="1" t="str">
        <f>VLOOKUP(ZG52,General!AF:AG,2,FALSE)</f>
        <v>M1</v>
      </c>
      <c r="ZN52" s="1" t="str">
        <f t="shared" ca="1" si="504"/>
        <v>Y</v>
      </c>
      <c r="ZO52" s="1" t="str">
        <f t="shared" ca="1" si="505"/>
        <v>Y</v>
      </c>
      <c r="ZP52" s="1" t="str">
        <f t="shared" si="506"/>
        <v>Y</v>
      </c>
      <c r="ZR52" s="1">
        <f t="shared" si="555"/>
        <v>1</v>
      </c>
    </row>
    <row r="53" spans="1:694" ht="15.75" thickBot="1">
      <c r="A53" s="1">
        <v>39</v>
      </c>
      <c r="B53" s="9" t="str">
        <f t="shared" ca="1" si="509"/>
        <v>B4</v>
      </c>
      <c r="C53" s="54" t="str">
        <f t="shared" ca="1" si="895"/>
        <v/>
      </c>
      <c r="D53" s="49" t="str">
        <f t="shared" ca="1" si="511"/>
        <v/>
      </c>
      <c r="E53" s="50" t="str">
        <f t="shared" ca="1" si="511"/>
        <v>L4</v>
      </c>
      <c r="F53" s="8" t="str">
        <f t="shared" ca="1" si="512"/>
        <v>W</v>
      </c>
      <c r="H53" s="57" t="str">
        <f t="shared" ca="1" si="549"/>
        <v/>
      </c>
      <c r="I53" s="49" t="str">
        <f t="shared" ca="1" si="550"/>
        <v/>
      </c>
      <c r="J53" s="50" t="str">
        <f t="shared" ca="1" si="550"/>
        <v>F2</v>
      </c>
      <c r="K53" s="8" t="str">
        <f t="shared" ca="1" si="551"/>
        <v>W</v>
      </c>
      <c r="L53" s="32"/>
      <c r="M53" s="68" t="s">
        <v>6</v>
      </c>
      <c r="O53" s="11">
        <v>0</v>
      </c>
      <c r="P53" s="12">
        <v>0</v>
      </c>
      <c r="Q53" s="23">
        <v>0</v>
      </c>
      <c r="R53" s="48">
        <v>0</v>
      </c>
      <c r="S53" s="48">
        <f t="shared" ca="1" si="513"/>
        <v>5</v>
      </c>
      <c r="T53" s="65">
        <f t="shared" ca="1" si="514"/>
        <v>5</v>
      </c>
      <c r="U53" s="4">
        <f ca="1">IF(M53="","",IF(B53="NB",U52,IF(T53="",SUM($T$5:$T53)+S53,SUM($T$5:$T53))))</f>
        <v>89</v>
      </c>
      <c r="V53" s="61" t="str">
        <f t="shared" ca="1" si="0"/>
        <v/>
      </c>
      <c r="W53" s="35">
        <f t="shared" ca="1" si="515"/>
        <v>4</v>
      </c>
      <c r="X53" s="37" t="str">
        <f t="shared" ca="1" si="516"/>
        <v>W</v>
      </c>
      <c r="Y53" s="9" t="str">
        <f t="shared" ca="1" si="16"/>
        <v>D</v>
      </c>
      <c r="Z53" s="4" t="str">
        <f t="shared" ca="1" si="17"/>
        <v>D</v>
      </c>
      <c r="AA53" s="4" t="str">
        <f t="shared" si="18"/>
        <v>C</v>
      </c>
      <c r="AB53" s="4" t="str">
        <f t="shared" ca="1" si="494"/>
        <v>W</v>
      </c>
      <c r="AC53" s="4" t="str">
        <f t="shared" ca="1" si="495"/>
        <v>L</v>
      </c>
      <c r="AD53" s="4">
        <f t="shared" si="496"/>
        <v>0</v>
      </c>
      <c r="AE53" s="1" t="str">
        <f t="shared" ca="1" si="563"/>
        <v/>
      </c>
      <c r="AF53" s="1" t="str">
        <f t="shared" ca="1" si="564"/>
        <v>L4</v>
      </c>
      <c r="AG53" s="1" t="str">
        <f t="shared" ca="1" si="888"/>
        <v/>
      </c>
      <c r="AH53" s="1" t="str">
        <f t="shared" ca="1" si="565"/>
        <v>F2</v>
      </c>
      <c r="AI53" s="1" t="str">
        <f t="shared" ca="1" si="566"/>
        <v/>
      </c>
      <c r="AJ53" s="1" t="str">
        <f t="shared" ca="1" si="567"/>
        <v/>
      </c>
      <c r="AK53" s="1">
        <f t="shared" ca="1" si="360"/>
        <v>0</v>
      </c>
      <c r="AL53" s="1">
        <f t="shared" ca="1" si="361"/>
        <v>4</v>
      </c>
      <c r="AM53" s="1">
        <f t="shared" ca="1" si="9"/>
        <v>10</v>
      </c>
      <c r="AN53" s="1">
        <f t="shared" ca="1" si="30"/>
        <v>1</v>
      </c>
      <c r="AO53" s="1" t="str">
        <f t="shared" ca="1" si="526"/>
        <v>C</v>
      </c>
      <c r="AP53" s="1" t="str">
        <f t="shared" ca="1" si="31"/>
        <v>Y</v>
      </c>
      <c r="AQ53" s="1" t="str">
        <f t="shared" ca="1" si="32"/>
        <v>N</v>
      </c>
      <c r="AR53" s="1" t="str">
        <f t="shared" si="33"/>
        <v>N</v>
      </c>
      <c r="AS53" s="1">
        <f t="shared" ca="1" si="34"/>
        <v>2</v>
      </c>
      <c r="AT53" s="14" t="str">
        <f t="shared" ca="1" si="362"/>
        <v>Y</v>
      </c>
      <c r="AU53" s="1" t="str">
        <f t="shared" ca="1" si="35"/>
        <v>N</v>
      </c>
      <c r="AV53" s="1" t="str">
        <f t="shared" ca="1" si="36"/>
        <v>N</v>
      </c>
      <c r="AW53" s="1" t="str">
        <f t="shared" ca="1" si="37"/>
        <v>N</v>
      </c>
      <c r="AX53" s="1" t="str">
        <f t="shared" si="38"/>
        <v/>
      </c>
      <c r="AY53" s="1" t="str">
        <f t="shared" ca="1" si="39"/>
        <v/>
      </c>
      <c r="AZ53" s="1" t="str">
        <f t="shared" si="10"/>
        <v/>
      </c>
      <c r="BA53" s="1">
        <f t="shared" si="11"/>
        <v>1</v>
      </c>
      <c r="BB53" s="1" t="str">
        <f t="shared" si="892"/>
        <v>7891011</v>
      </c>
      <c r="BC53" s="1" t="str">
        <f t="shared" si="892"/>
        <v>00000</v>
      </c>
      <c r="BD53" s="1" t="str">
        <f t="shared" si="893"/>
        <v>67891011</v>
      </c>
      <c r="BE53" s="1" t="str">
        <f t="shared" si="893"/>
        <v>000000</v>
      </c>
      <c r="BF53" s="1" t="str">
        <f t="shared" si="364"/>
        <v>P</v>
      </c>
      <c r="BG53" s="1" t="str">
        <f t="shared" ca="1" si="41"/>
        <v>BW</v>
      </c>
      <c r="BH53" s="1" t="str">
        <f t="shared" ca="1" si="365"/>
        <v>L4</v>
      </c>
      <c r="BI53" s="1" t="str">
        <f t="shared" ca="1" si="42"/>
        <v>BL</v>
      </c>
      <c r="BJ53" s="1" t="str">
        <f t="shared" ca="1" si="366"/>
        <v>F2</v>
      </c>
      <c r="BK53" s="1" t="str">
        <f t="shared" ca="1" si="43"/>
        <v>B0</v>
      </c>
      <c r="BL53" s="1" t="str">
        <f t="shared" ca="1" si="367"/>
        <v/>
      </c>
      <c r="BM53" s="1" t="str">
        <f t="shared" ca="1" si="368"/>
        <v>4</v>
      </c>
      <c r="BN53" s="1" t="str">
        <f t="shared" ca="1" si="369"/>
        <v>2</v>
      </c>
      <c r="BO53" s="1" t="str">
        <f t="shared" ca="1" si="370"/>
        <v/>
      </c>
      <c r="BR53" s="1">
        <f>General!A51</f>
        <v>0</v>
      </c>
      <c r="BS53" s="1">
        <f>General!B51</f>
        <v>0</v>
      </c>
      <c r="BT53" s="1">
        <f>General!C51</f>
        <v>0</v>
      </c>
      <c r="BU53" s="1">
        <f>General!D51</f>
        <v>0</v>
      </c>
      <c r="BW53" s="1" t="str">
        <f>General!F51</f>
        <v>WLWLL</v>
      </c>
      <c r="BX53" s="1">
        <f>General!G51</f>
        <v>-1</v>
      </c>
      <c r="BZ53" s="1">
        <f t="shared" si="2"/>
        <v>1</v>
      </c>
      <c r="CA53" s="1" t="str">
        <f t="shared" ref="CA53" si="905">CK53</f>
        <v>B</v>
      </c>
      <c r="CB53" s="110" t="str">
        <f t="shared" si="569"/>
        <v>P</v>
      </c>
      <c r="CC53" s="111" t="str">
        <f t="shared" si="570"/>
        <v>N</v>
      </c>
      <c r="CD53" s="109">
        <f t="shared" si="571"/>
        <v>2</v>
      </c>
      <c r="CE53" s="110" t="str">
        <f t="shared" si="572"/>
        <v>B</v>
      </c>
      <c r="CF53" s="111" t="str">
        <f t="shared" si="573"/>
        <v>Y</v>
      </c>
      <c r="CG53" s="109">
        <f t="shared" si="574"/>
        <v>-2</v>
      </c>
      <c r="CH53" s="110" t="str">
        <f t="shared" si="575"/>
        <v>P</v>
      </c>
      <c r="CI53" s="111" t="str">
        <f t="shared" si="576"/>
        <v>N</v>
      </c>
      <c r="CJ53" s="109">
        <f t="shared" si="577"/>
        <v>9</v>
      </c>
      <c r="CK53" s="110" t="str">
        <f t="shared" si="578"/>
        <v>B</v>
      </c>
      <c r="CL53" s="111" t="str">
        <f t="shared" si="579"/>
        <v>Y</v>
      </c>
      <c r="CM53" s="109">
        <f t="shared" si="580"/>
        <v>-9</v>
      </c>
      <c r="CN53" s="110" t="str">
        <f t="shared" si="881"/>
        <v>P</v>
      </c>
      <c r="CO53" s="111" t="str">
        <f t="shared" si="581"/>
        <v>N</v>
      </c>
      <c r="CP53" s="109">
        <f t="shared" si="582"/>
        <v>-8</v>
      </c>
      <c r="CQ53" s="110" t="str">
        <f t="shared" si="583"/>
        <v>P</v>
      </c>
      <c r="CR53" s="111" t="str">
        <f t="shared" si="584"/>
        <v>N</v>
      </c>
      <c r="CS53" s="109">
        <f t="shared" si="585"/>
        <v>8</v>
      </c>
      <c r="CT53" s="110" t="str">
        <f t="shared" si="586"/>
        <v>B</v>
      </c>
      <c r="CU53" s="111" t="str">
        <f t="shared" si="587"/>
        <v>Y</v>
      </c>
      <c r="CV53" s="109">
        <f t="shared" si="588"/>
        <v>-8</v>
      </c>
      <c r="CW53" s="110" t="str">
        <f t="shared" si="589"/>
        <v>B</v>
      </c>
      <c r="CX53" s="111" t="str">
        <f t="shared" si="590"/>
        <v>Y</v>
      </c>
      <c r="CY53" s="112">
        <f t="shared" si="591"/>
        <v>8</v>
      </c>
      <c r="CZ53" s="110" t="str">
        <f t="shared" si="592"/>
        <v>P</v>
      </c>
      <c r="DA53" s="111" t="str">
        <f t="shared" si="593"/>
        <v>N</v>
      </c>
      <c r="DB53" s="109">
        <f t="shared" si="594"/>
        <v>2</v>
      </c>
      <c r="DC53" s="110" t="str">
        <f t="shared" si="595"/>
        <v>P</v>
      </c>
      <c r="DD53" s="111" t="str">
        <f t="shared" si="596"/>
        <v>N</v>
      </c>
      <c r="DE53" s="109">
        <f t="shared" si="597"/>
        <v>9</v>
      </c>
      <c r="DF53" s="110" t="str">
        <f t="shared" si="598"/>
        <v>B</v>
      </c>
      <c r="DG53" s="111" t="str">
        <f t="shared" si="599"/>
        <v>Y</v>
      </c>
      <c r="DH53" s="109">
        <f t="shared" si="600"/>
        <v>-9</v>
      </c>
      <c r="DI53" s="110" t="str">
        <f t="shared" si="601"/>
        <v>P</v>
      </c>
      <c r="DJ53" s="111" t="str">
        <f t="shared" si="602"/>
        <v>N</v>
      </c>
      <c r="DK53" s="109">
        <f t="shared" si="603"/>
        <v>6</v>
      </c>
      <c r="DL53" s="110" t="str">
        <f t="shared" si="604"/>
        <v>B</v>
      </c>
      <c r="DM53" s="111" t="str">
        <f t="shared" si="605"/>
        <v>Y</v>
      </c>
      <c r="DN53" s="109">
        <f t="shared" si="606"/>
        <v>-6</v>
      </c>
      <c r="DO53" s="110" t="str">
        <f t="shared" si="607"/>
        <v>P</v>
      </c>
      <c r="DP53" s="111" t="str">
        <f t="shared" si="608"/>
        <v>N</v>
      </c>
      <c r="DQ53" s="109">
        <f t="shared" si="609"/>
        <v>-4</v>
      </c>
      <c r="DR53" s="110" t="str">
        <f t="shared" si="610"/>
        <v>B</v>
      </c>
      <c r="DS53" s="111" t="str">
        <f t="shared" si="611"/>
        <v>Y</v>
      </c>
      <c r="DT53" s="109">
        <f t="shared" si="612"/>
        <v>4</v>
      </c>
      <c r="DU53" s="110" t="str">
        <f t="shared" si="613"/>
        <v>P</v>
      </c>
      <c r="DV53" s="111" t="str">
        <f t="shared" si="614"/>
        <v>N</v>
      </c>
      <c r="DW53" s="109">
        <f t="shared" si="615"/>
        <v>-5</v>
      </c>
      <c r="DX53" s="110" t="str">
        <f t="shared" si="616"/>
        <v>B</v>
      </c>
      <c r="DY53" s="111" t="str">
        <f t="shared" si="617"/>
        <v>Y</v>
      </c>
      <c r="DZ53" s="109">
        <f t="shared" si="618"/>
        <v>5</v>
      </c>
      <c r="EA53" s="110" t="str">
        <f t="shared" si="94"/>
        <v>B</v>
      </c>
      <c r="EB53" s="111" t="str">
        <f t="shared" si="619"/>
        <v>Y</v>
      </c>
      <c r="EC53" s="109">
        <f t="shared" si="620"/>
        <v>-2</v>
      </c>
      <c r="ED53" s="110" t="str">
        <f t="shared" si="621"/>
        <v>B</v>
      </c>
      <c r="EE53" s="111" t="str">
        <f t="shared" si="622"/>
        <v>Y</v>
      </c>
      <c r="EF53" s="109">
        <f t="shared" si="623"/>
        <v>10</v>
      </c>
      <c r="EG53" s="110" t="str">
        <f t="shared" si="624"/>
        <v>B</v>
      </c>
      <c r="EH53" s="111" t="str">
        <f t="shared" si="625"/>
        <v>Y</v>
      </c>
      <c r="EI53" s="109">
        <f t="shared" si="626"/>
        <v>-4</v>
      </c>
      <c r="EJ53" s="108" t="str">
        <f t="shared" si="627"/>
        <v>P</v>
      </c>
      <c r="EK53" s="111" t="str">
        <f t="shared" si="628"/>
        <v>N</v>
      </c>
      <c r="EL53" s="109">
        <f t="shared" si="629"/>
        <v>4</v>
      </c>
      <c r="EM53" s="110" t="str">
        <f t="shared" si="630"/>
        <v>B</v>
      </c>
      <c r="EN53" s="111" t="str">
        <f t="shared" si="631"/>
        <v>Y</v>
      </c>
      <c r="EO53" s="109">
        <f t="shared" si="632"/>
        <v>-4</v>
      </c>
      <c r="EP53" s="110" t="str">
        <f t="shared" si="882"/>
        <v>P</v>
      </c>
      <c r="EQ53" s="111" t="str">
        <f t="shared" si="633"/>
        <v>N</v>
      </c>
      <c r="ER53" s="109">
        <f t="shared" si="634"/>
        <v>-8</v>
      </c>
      <c r="ES53" s="110" t="str">
        <f t="shared" si="635"/>
        <v>P</v>
      </c>
      <c r="ET53" s="111" t="str">
        <f t="shared" si="636"/>
        <v>N</v>
      </c>
      <c r="EU53" s="109">
        <f t="shared" si="637"/>
        <v>8</v>
      </c>
      <c r="EV53" s="110" t="str">
        <f t="shared" si="638"/>
        <v>B</v>
      </c>
      <c r="EW53" s="111" t="str">
        <f t="shared" si="639"/>
        <v>Y</v>
      </c>
      <c r="EX53" s="109">
        <f t="shared" si="640"/>
        <v>-8</v>
      </c>
      <c r="EY53" s="110" t="str">
        <f t="shared" si="641"/>
        <v>B</v>
      </c>
      <c r="EZ53" s="111" t="str">
        <f t="shared" si="642"/>
        <v>Y</v>
      </c>
      <c r="FA53" s="112">
        <f t="shared" si="643"/>
        <v>8</v>
      </c>
      <c r="FB53" s="110" t="str">
        <f t="shared" si="644"/>
        <v>B</v>
      </c>
      <c r="FC53" s="111" t="str">
        <f t="shared" si="645"/>
        <v>Y</v>
      </c>
      <c r="FD53" s="109">
        <f t="shared" si="646"/>
        <v>-4</v>
      </c>
      <c r="FE53" s="110" t="str">
        <f t="shared" si="647"/>
        <v>P</v>
      </c>
      <c r="FF53" s="111" t="str">
        <f t="shared" si="648"/>
        <v>N</v>
      </c>
      <c r="FG53" s="109">
        <f t="shared" si="649"/>
        <v>9</v>
      </c>
      <c r="FH53" s="110" t="str">
        <f t="shared" si="650"/>
        <v>B</v>
      </c>
      <c r="FI53" s="111" t="str">
        <f t="shared" si="651"/>
        <v>Y</v>
      </c>
      <c r="FJ53" s="109">
        <f t="shared" si="652"/>
        <v>-9</v>
      </c>
      <c r="FK53" s="110" t="str">
        <f t="shared" si="653"/>
        <v>P</v>
      </c>
      <c r="FL53" s="111" t="str">
        <f t="shared" si="654"/>
        <v>N</v>
      </c>
      <c r="FM53" s="109">
        <f t="shared" si="655"/>
        <v>6</v>
      </c>
      <c r="FN53" s="110" t="str">
        <f t="shared" si="656"/>
        <v>B</v>
      </c>
      <c r="FO53" s="111" t="str">
        <f t="shared" si="657"/>
        <v>Y</v>
      </c>
      <c r="FP53" s="109">
        <f t="shared" si="658"/>
        <v>-6</v>
      </c>
      <c r="FQ53" s="110" t="str">
        <f t="shared" si="659"/>
        <v>P</v>
      </c>
      <c r="FR53" s="111" t="str">
        <f t="shared" si="660"/>
        <v>N</v>
      </c>
      <c r="FS53" s="109">
        <f t="shared" si="661"/>
        <v>-4</v>
      </c>
      <c r="FT53" s="110" t="str">
        <f t="shared" si="662"/>
        <v>B</v>
      </c>
      <c r="FU53" s="111" t="str">
        <f t="shared" si="663"/>
        <v>Y</v>
      </c>
      <c r="FV53" s="109">
        <f t="shared" si="664"/>
        <v>4</v>
      </c>
      <c r="FW53" s="110" t="str">
        <f t="shared" si="665"/>
        <v>P</v>
      </c>
      <c r="FX53" s="111" t="str">
        <f t="shared" si="666"/>
        <v>N</v>
      </c>
      <c r="FY53" s="109">
        <f t="shared" si="667"/>
        <v>-5</v>
      </c>
      <c r="FZ53" s="110" t="str">
        <f t="shared" si="668"/>
        <v>B</v>
      </c>
      <c r="GA53" s="111" t="str">
        <f t="shared" si="669"/>
        <v>Y</v>
      </c>
      <c r="GB53" s="109">
        <f t="shared" si="670"/>
        <v>5</v>
      </c>
      <c r="GC53" s="110" t="str">
        <f t="shared" si="671"/>
        <v>P</v>
      </c>
      <c r="GD53" s="111" t="str">
        <f t="shared" si="672"/>
        <v>N</v>
      </c>
      <c r="GE53" s="109">
        <f t="shared" si="673"/>
        <v>4</v>
      </c>
      <c r="GF53" s="110" t="str">
        <f t="shared" si="674"/>
        <v>B</v>
      </c>
      <c r="GG53" s="111" t="str">
        <f t="shared" si="675"/>
        <v>Y</v>
      </c>
      <c r="GH53" s="109">
        <f t="shared" si="676"/>
        <v>10</v>
      </c>
      <c r="GI53" s="110" t="str">
        <f t="shared" si="677"/>
        <v>B</v>
      </c>
      <c r="GJ53" s="111" t="str">
        <f t="shared" si="678"/>
        <v>Y</v>
      </c>
      <c r="GK53" s="109">
        <f t="shared" si="679"/>
        <v>-4</v>
      </c>
      <c r="GL53" s="110" t="str">
        <f t="shared" si="883"/>
        <v>P</v>
      </c>
      <c r="GM53" s="111" t="str">
        <f t="shared" si="680"/>
        <v>N</v>
      </c>
      <c r="GN53" s="109">
        <f t="shared" si="681"/>
        <v>-8</v>
      </c>
      <c r="GO53" s="110" t="str">
        <f t="shared" si="682"/>
        <v>P</v>
      </c>
      <c r="GP53" s="111" t="str">
        <f t="shared" si="683"/>
        <v>N</v>
      </c>
      <c r="GQ53" s="109">
        <f t="shared" si="684"/>
        <v>8</v>
      </c>
      <c r="GR53" s="110" t="str">
        <f t="shared" si="685"/>
        <v>B</v>
      </c>
      <c r="GS53" s="111" t="str">
        <f t="shared" si="686"/>
        <v>Y</v>
      </c>
      <c r="GT53" s="109">
        <f t="shared" si="687"/>
        <v>-8</v>
      </c>
      <c r="GU53" s="110" t="str">
        <f t="shared" si="688"/>
        <v>B</v>
      </c>
      <c r="GV53" s="111" t="str">
        <f t="shared" si="689"/>
        <v>Y</v>
      </c>
      <c r="GW53" s="112">
        <f t="shared" si="690"/>
        <v>8</v>
      </c>
      <c r="GX53" s="110" t="str">
        <f t="shared" si="691"/>
        <v>B</v>
      </c>
      <c r="GY53" s="111" t="str">
        <f t="shared" si="692"/>
        <v>Y</v>
      </c>
      <c r="GZ53" s="109">
        <f t="shared" si="693"/>
        <v>-4</v>
      </c>
      <c r="HA53" s="110" t="str">
        <f t="shared" si="694"/>
        <v>P</v>
      </c>
      <c r="HB53" s="111" t="str">
        <f t="shared" si="695"/>
        <v>N</v>
      </c>
      <c r="HC53" s="109">
        <f t="shared" si="696"/>
        <v>9</v>
      </c>
      <c r="HD53" s="110" t="str">
        <f t="shared" si="697"/>
        <v>B</v>
      </c>
      <c r="HE53" s="111" t="str">
        <f t="shared" si="698"/>
        <v>Y</v>
      </c>
      <c r="HF53" s="109">
        <f t="shared" si="699"/>
        <v>-9</v>
      </c>
      <c r="HG53" s="110" t="str">
        <f t="shared" si="700"/>
        <v>P</v>
      </c>
      <c r="HH53" s="111" t="str">
        <f t="shared" si="701"/>
        <v>N</v>
      </c>
      <c r="HI53" s="109">
        <f t="shared" si="702"/>
        <v>6</v>
      </c>
      <c r="HJ53" s="110" t="str">
        <f t="shared" si="703"/>
        <v>B</v>
      </c>
      <c r="HK53" s="111" t="str">
        <f t="shared" si="704"/>
        <v>Y</v>
      </c>
      <c r="HL53" s="109">
        <f t="shared" si="705"/>
        <v>-6</v>
      </c>
      <c r="HM53" s="110" t="str">
        <f t="shared" si="706"/>
        <v>P</v>
      </c>
      <c r="HN53" s="111" t="str">
        <f t="shared" si="707"/>
        <v>N</v>
      </c>
      <c r="HO53" s="109">
        <f t="shared" si="708"/>
        <v>-4</v>
      </c>
      <c r="HP53" s="110" t="str">
        <f t="shared" si="709"/>
        <v>B</v>
      </c>
      <c r="HQ53" s="111" t="str">
        <f t="shared" si="710"/>
        <v>Y</v>
      </c>
      <c r="HR53" s="109">
        <f t="shared" si="711"/>
        <v>4</v>
      </c>
      <c r="HS53" s="110" t="str">
        <f t="shared" si="712"/>
        <v>P</v>
      </c>
      <c r="HT53" s="111" t="str">
        <f t="shared" si="713"/>
        <v>N</v>
      </c>
      <c r="HU53" s="109">
        <f t="shared" si="714"/>
        <v>-5</v>
      </c>
      <c r="HV53" s="110" t="str">
        <f t="shared" si="715"/>
        <v>B</v>
      </c>
      <c r="HW53" s="111" t="str">
        <f t="shared" si="716"/>
        <v>Y</v>
      </c>
      <c r="HX53" s="109">
        <f t="shared" si="717"/>
        <v>5</v>
      </c>
      <c r="HY53" s="110" t="str">
        <f t="shared" si="718"/>
        <v>P</v>
      </c>
      <c r="HZ53" s="111" t="str">
        <f t="shared" si="719"/>
        <v>N</v>
      </c>
      <c r="IA53" s="109">
        <f t="shared" si="720"/>
        <v>4</v>
      </c>
      <c r="IB53" s="110" t="str">
        <f t="shared" si="721"/>
        <v>B</v>
      </c>
      <c r="IC53" s="111" t="str">
        <f t="shared" si="722"/>
        <v>Y</v>
      </c>
      <c r="ID53" s="109">
        <f t="shared" si="723"/>
        <v>9</v>
      </c>
      <c r="IE53" s="110" t="str">
        <f t="shared" si="724"/>
        <v>B</v>
      </c>
      <c r="IF53" s="111" t="str">
        <f t="shared" si="725"/>
        <v>Y</v>
      </c>
      <c r="IG53" s="109">
        <f t="shared" si="726"/>
        <v>-9</v>
      </c>
      <c r="IH53" s="110" t="str">
        <f t="shared" si="727"/>
        <v>B</v>
      </c>
      <c r="II53" s="111" t="str">
        <f t="shared" si="728"/>
        <v>Y</v>
      </c>
      <c r="IJ53" s="109">
        <f t="shared" si="729"/>
        <v>-4</v>
      </c>
      <c r="IK53" s="110" t="str">
        <f t="shared" si="730"/>
        <v>B</v>
      </c>
      <c r="IL53" s="111" t="str">
        <f t="shared" si="731"/>
        <v>Y</v>
      </c>
      <c r="IM53" s="109">
        <f t="shared" si="732"/>
        <v>-4</v>
      </c>
      <c r="IN53" s="110" t="str">
        <f t="shared" si="884"/>
        <v>P</v>
      </c>
      <c r="IO53" s="111" t="str">
        <f t="shared" si="733"/>
        <v>N</v>
      </c>
      <c r="IP53" s="109">
        <f t="shared" si="734"/>
        <v>-8</v>
      </c>
      <c r="IQ53" s="110" t="str">
        <f t="shared" si="735"/>
        <v>P</v>
      </c>
      <c r="IR53" s="111" t="str">
        <f t="shared" si="736"/>
        <v>N</v>
      </c>
      <c r="IS53" s="109">
        <f t="shared" si="737"/>
        <v>8</v>
      </c>
      <c r="IT53" s="110" t="str">
        <f t="shared" si="738"/>
        <v>B</v>
      </c>
      <c r="IU53" s="111" t="str">
        <f t="shared" si="739"/>
        <v>Y</v>
      </c>
      <c r="IV53" s="109">
        <f t="shared" si="740"/>
        <v>-8</v>
      </c>
      <c r="IW53" s="110" t="str">
        <f t="shared" si="741"/>
        <v>B</v>
      </c>
      <c r="IX53" s="111" t="str">
        <f t="shared" si="742"/>
        <v>Y</v>
      </c>
      <c r="IY53" s="109">
        <f t="shared" si="743"/>
        <v>8</v>
      </c>
      <c r="IZ53" s="110" t="str">
        <f t="shared" si="744"/>
        <v>B</v>
      </c>
      <c r="JA53" s="111" t="str">
        <f t="shared" si="745"/>
        <v>Y</v>
      </c>
      <c r="JB53" s="109">
        <f t="shared" si="746"/>
        <v>-4</v>
      </c>
      <c r="JC53" s="110" t="str">
        <f t="shared" si="747"/>
        <v>P</v>
      </c>
      <c r="JD53" s="111" t="str">
        <f t="shared" si="748"/>
        <v>N</v>
      </c>
      <c r="JE53" s="109">
        <f t="shared" si="749"/>
        <v>9</v>
      </c>
      <c r="JF53" s="110" t="str">
        <f t="shared" si="750"/>
        <v>B</v>
      </c>
      <c r="JG53" s="111" t="str">
        <f t="shared" si="751"/>
        <v>Y</v>
      </c>
      <c r="JH53" s="109">
        <f t="shared" si="752"/>
        <v>-9</v>
      </c>
      <c r="JI53" s="110" t="str">
        <f t="shared" si="753"/>
        <v>P</v>
      </c>
      <c r="JJ53" s="111" t="str">
        <f t="shared" si="754"/>
        <v>N</v>
      </c>
      <c r="JK53" s="109">
        <f t="shared" si="755"/>
        <v>6</v>
      </c>
      <c r="JL53" s="110" t="str">
        <f t="shared" si="756"/>
        <v>B</v>
      </c>
      <c r="JM53" s="111" t="str">
        <f t="shared" si="757"/>
        <v>Y</v>
      </c>
      <c r="JN53" s="109">
        <f t="shared" si="758"/>
        <v>-6</v>
      </c>
      <c r="JO53" s="110" t="str">
        <f t="shared" si="759"/>
        <v>P</v>
      </c>
      <c r="JP53" s="111" t="str">
        <f t="shared" si="760"/>
        <v>N</v>
      </c>
      <c r="JQ53" s="109">
        <f t="shared" si="761"/>
        <v>-4</v>
      </c>
      <c r="JR53" s="110" t="str">
        <f t="shared" si="762"/>
        <v>B</v>
      </c>
      <c r="JS53" s="111" t="str">
        <f t="shared" si="763"/>
        <v>Y</v>
      </c>
      <c r="JT53" s="109">
        <f t="shared" si="764"/>
        <v>4</v>
      </c>
      <c r="JU53" s="110" t="str">
        <f t="shared" si="765"/>
        <v>P</v>
      </c>
      <c r="JV53" s="111" t="str">
        <f t="shared" si="766"/>
        <v>N</v>
      </c>
      <c r="JW53" s="109">
        <f t="shared" si="767"/>
        <v>-5</v>
      </c>
      <c r="JX53" s="110" t="str">
        <f t="shared" si="768"/>
        <v>B</v>
      </c>
      <c r="JY53" s="111" t="str">
        <f t="shared" si="769"/>
        <v>Y</v>
      </c>
      <c r="JZ53" s="109">
        <f t="shared" si="770"/>
        <v>5</v>
      </c>
      <c r="KA53" s="110" t="str">
        <f t="shared" si="771"/>
        <v>P</v>
      </c>
      <c r="KB53" s="111" t="str">
        <f t="shared" si="772"/>
        <v>N</v>
      </c>
      <c r="KC53" s="109">
        <f t="shared" si="773"/>
        <v>4</v>
      </c>
      <c r="KD53" s="110" t="str">
        <f t="shared" si="376"/>
        <v>B</v>
      </c>
      <c r="KE53" s="111" t="str">
        <f t="shared" si="774"/>
        <v>Y</v>
      </c>
      <c r="KF53" s="109">
        <f t="shared" si="775"/>
        <v>10</v>
      </c>
      <c r="KG53" s="110" t="str">
        <f t="shared" si="776"/>
        <v>B</v>
      </c>
      <c r="KH53" s="111" t="str">
        <f t="shared" si="777"/>
        <v>Y</v>
      </c>
      <c r="KI53" s="109">
        <f t="shared" si="778"/>
        <v>-4</v>
      </c>
      <c r="KJ53" s="110" t="s">
        <v>6</v>
      </c>
      <c r="KK53" s="111" t="str">
        <f t="shared" si="779"/>
        <v>Y</v>
      </c>
      <c r="KL53" s="109">
        <f t="shared" si="780"/>
        <v>-4</v>
      </c>
      <c r="KM53" s="110" t="str">
        <f t="shared" si="781"/>
        <v>B</v>
      </c>
      <c r="KN53" s="111" t="str">
        <f t="shared" si="782"/>
        <v>Y</v>
      </c>
      <c r="KO53" s="109">
        <f t="shared" si="783"/>
        <v>-4</v>
      </c>
      <c r="KP53" s="110" t="str">
        <f t="shared" si="885"/>
        <v>P</v>
      </c>
      <c r="KQ53" s="111" t="str">
        <f t="shared" si="784"/>
        <v>N</v>
      </c>
      <c r="KR53" s="109">
        <f t="shared" si="785"/>
        <v>-8</v>
      </c>
      <c r="KS53" s="110" t="str">
        <f t="shared" si="786"/>
        <v>P</v>
      </c>
      <c r="KT53" s="111" t="str">
        <f t="shared" si="787"/>
        <v>N</v>
      </c>
      <c r="KU53" s="109">
        <f t="shared" si="788"/>
        <v>8</v>
      </c>
      <c r="KV53" s="110" t="str">
        <f t="shared" si="789"/>
        <v>B</v>
      </c>
      <c r="KW53" s="111" t="str">
        <f t="shared" si="790"/>
        <v>Y</v>
      </c>
      <c r="KX53" s="109">
        <f t="shared" si="791"/>
        <v>-8</v>
      </c>
      <c r="KY53" s="110" t="str">
        <f t="shared" si="792"/>
        <v>B</v>
      </c>
      <c r="KZ53" s="111" t="str">
        <f t="shared" si="793"/>
        <v>Y</v>
      </c>
      <c r="LA53" s="109">
        <f t="shared" si="794"/>
        <v>8</v>
      </c>
      <c r="LB53" s="110" t="str">
        <f t="shared" si="795"/>
        <v>B</v>
      </c>
      <c r="LC53" s="111" t="str">
        <f t="shared" si="796"/>
        <v>Y</v>
      </c>
      <c r="LD53" s="109">
        <f t="shared" si="797"/>
        <v>-4</v>
      </c>
      <c r="LE53" s="110" t="str">
        <f t="shared" si="798"/>
        <v>B</v>
      </c>
      <c r="LF53" s="111" t="str">
        <f t="shared" si="799"/>
        <v>Y</v>
      </c>
      <c r="LG53" s="109">
        <f t="shared" si="800"/>
        <v>-9</v>
      </c>
      <c r="LH53" s="110" t="str">
        <f t="shared" si="801"/>
        <v>B</v>
      </c>
      <c r="LI53" s="111" t="str">
        <f t="shared" si="802"/>
        <v>Y</v>
      </c>
      <c r="LJ53" s="109">
        <f t="shared" si="803"/>
        <v>-9</v>
      </c>
      <c r="LK53" s="110" t="str">
        <f t="shared" si="279"/>
        <v>P</v>
      </c>
      <c r="LL53" s="111" t="str">
        <f t="shared" si="804"/>
        <v>N</v>
      </c>
      <c r="LM53" s="109">
        <f t="shared" si="805"/>
        <v>4</v>
      </c>
      <c r="LN53" s="110" t="str">
        <f t="shared" si="806"/>
        <v>B</v>
      </c>
      <c r="LO53" s="111" t="str">
        <f t="shared" si="807"/>
        <v>Y</v>
      </c>
      <c r="LP53" s="109">
        <f t="shared" si="808"/>
        <v>-6</v>
      </c>
      <c r="LQ53" s="110" t="str">
        <f t="shared" si="809"/>
        <v>B</v>
      </c>
      <c r="LR53" s="111" t="str">
        <f t="shared" si="810"/>
        <v>Y</v>
      </c>
      <c r="LS53" s="109">
        <f t="shared" si="811"/>
        <v>-9</v>
      </c>
      <c r="LT53" s="110" t="str">
        <f t="shared" si="812"/>
        <v>B</v>
      </c>
      <c r="LU53" s="111" t="str">
        <f t="shared" si="813"/>
        <v>Y</v>
      </c>
      <c r="LV53" s="109">
        <f t="shared" si="814"/>
        <v>4</v>
      </c>
      <c r="LW53" s="110" t="str">
        <f t="shared" si="815"/>
        <v>B</v>
      </c>
      <c r="LX53" s="111" t="str">
        <f t="shared" si="816"/>
        <v>Y</v>
      </c>
      <c r="LY53" s="109">
        <f t="shared" si="817"/>
        <v>5</v>
      </c>
      <c r="LZ53" s="110" t="str">
        <f t="shared" si="818"/>
        <v>B</v>
      </c>
      <c r="MA53" s="111" t="str">
        <f t="shared" si="819"/>
        <v>Y</v>
      </c>
      <c r="MB53" s="109">
        <f t="shared" si="820"/>
        <v>5</v>
      </c>
      <c r="MC53" s="110" t="str">
        <f t="shared" si="821"/>
        <v>P</v>
      </c>
      <c r="MD53" s="111" t="str">
        <f t="shared" si="822"/>
        <v>N</v>
      </c>
      <c r="ME53" s="109">
        <f t="shared" si="823"/>
        <v>4</v>
      </c>
      <c r="MF53" s="110" t="str">
        <f t="shared" si="824"/>
        <v>B</v>
      </c>
      <c r="MG53" s="111" t="str">
        <f t="shared" si="825"/>
        <v>Y</v>
      </c>
      <c r="MH53" s="109">
        <f t="shared" si="826"/>
        <v>10</v>
      </c>
      <c r="MI53" s="110" t="str">
        <f t="shared" si="827"/>
        <v>B</v>
      </c>
      <c r="MJ53" s="111" t="str">
        <f t="shared" si="828"/>
        <v>Y</v>
      </c>
      <c r="MK53" s="109">
        <f t="shared" si="829"/>
        <v>-4</v>
      </c>
      <c r="ML53" s="110" t="str">
        <f t="shared" si="830"/>
        <v>B</v>
      </c>
      <c r="MM53" s="111" t="str">
        <f t="shared" si="831"/>
        <v>Y</v>
      </c>
      <c r="MN53" s="109">
        <f t="shared" si="832"/>
        <v>10</v>
      </c>
      <c r="MO53" s="110" t="str">
        <f t="shared" si="833"/>
        <v>B</v>
      </c>
      <c r="MP53" s="111" t="str">
        <f t="shared" si="834"/>
        <v>Y</v>
      </c>
      <c r="MQ53" s="109">
        <f t="shared" si="835"/>
        <v>-4</v>
      </c>
      <c r="MR53" s="110" t="str">
        <f t="shared" si="886"/>
        <v>P</v>
      </c>
      <c r="MS53" s="111" t="str">
        <f t="shared" si="836"/>
        <v>N</v>
      </c>
      <c r="MT53" s="109">
        <f t="shared" si="837"/>
        <v>-8</v>
      </c>
      <c r="MU53" s="110" t="str">
        <f t="shared" si="838"/>
        <v>P</v>
      </c>
      <c r="MV53" s="111" t="str">
        <f t="shared" si="839"/>
        <v>N</v>
      </c>
      <c r="MW53" s="109">
        <f t="shared" si="840"/>
        <v>8</v>
      </c>
      <c r="MX53" s="110" t="str">
        <f t="shared" si="841"/>
        <v>B</v>
      </c>
      <c r="MY53" s="111" t="str">
        <f t="shared" si="842"/>
        <v>Y</v>
      </c>
      <c r="MZ53" s="109">
        <f t="shared" si="843"/>
        <v>-8</v>
      </c>
      <c r="NA53" s="110" t="str">
        <f t="shared" si="844"/>
        <v>B</v>
      </c>
      <c r="NB53" s="111" t="str">
        <f t="shared" si="845"/>
        <v>Y</v>
      </c>
      <c r="NC53" s="109">
        <f t="shared" si="846"/>
        <v>8</v>
      </c>
      <c r="ND53" s="110" t="str">
        <f t="shared" si="847"/>
        <v>B</v>
      </c>
      <c r="NE53" s="111" t="str">
        <f t="shared" si="848"/>
        <v>Y</v>
      </c>
      <c r="NF53" s="109">
        <f t="shared" si="849"/>
        <v>-4</v>
      </c>
      <c r="NG53" s="110" t="str">
        <f t="shared" si="850"/>
        <v>P</v>
      </c>
      <c r="NH53" s="111" t="str">
        <f t="shared" si="851"/>
        <v>N</v>
      </c>
      <c r="NI53" s="109">
        <f t="shared" si="852"/>
        <v>9</v>
      </c>
      <c r="NJ53" s="110" t="str">
        <f t="shared" si="853"/>
        <v>B</v>
      </c>
      <c r="NK53" s="111" t="str">
        <f t="shared" si="854"/>
        <v>Y</v>
      </c>
      <c r="NL53" s="109">
        <f t="shared" si="855"/>
        <v>-6</v>
      </c>
      <c r="NM53" s="110" t="str">
        <f t="shared" si="856"/>
        <v>P</v>
      </c>
      <c r="NN53" s="111" t="str">
        <f t="shared" si="857"/>
        <v>N</v>
      </c>
      <c r="NO53" s="109">
        <f t="shared" si="379"/>
        <v>-4</v>
      </c>
      <c r="NP53" s="130">
        <f t="shared" si="380"/>
        <v>9</v>
      </c>
      <c r="NQ53" s="131">
        <f t="shared" si="381"/>
        <v>1</v>
      </c>
      <c r="NR53" s="132" t="str">
        <f t="shared" si="382"/>
        <v/>
      </c>
      <c r="NS53" s="331">
        <f t="shared" si="383"/>
        <v>2</v>
      </c>
      <c r="NT53" s="325">
        <f t="shared" si="384"/>
        <v>-2</v>
      </c>
      <c r="NU53" s="325">
        <f t="shared" si="385"/>
        <v>9</v>
      </c>
      <c r="NV53" s="325">
        <f t="shared" si="386"/>
        <v>-9</v>
      </c>
      <c r="NW53" s="325">
        <f t="shared" si="387"/>
        <v>-8</v>
      </c>
      <c r="NX53" s="325">
        <f t="shared" si="388"/>
        <v>8</v>
      </c>
      <c r="NY53" s="325">
        <f t="shared" si="389"/>
        <v>-8</v>
      </c>
      <c r="NZ53" s="325">
        <f t="shared" si="390"/>
        <v>8</v>
      </c>
      <c r="OA53" s="325">
        <f t="shared" si="391"/>
        <v>2</v>
      </c>
      <c r="OB53" s="325" t="str">
        <f t="shared" si="392"/>
        <v>000000</v>
      </c>
      <c r="OC53" s="325">
        <f t="shared" si="393"/>
        <v>-9</v>
      </c>
      <c r="OD53" s="325">
        <f t="shared" si="394"/>
        <v>6</v>
      </c>
      <c r="OE53" s="325">
        <f t="shared" si="395"/>
        <v>-6</v>
      </c>
      <c r="OF53" s="325">
        <f t="shared" si="396"/>
        <v>-4</v>
      </c>
      <c r="OG53" s="325">
        <f t="shared" si="397"/>
        <v>4</v>
      </c>
      <c r="OH53" s="325">
        <f t="shared" si="398"/>
        <v>-5</v>
      </c>
      <c r="OI53" s="325">
        <f t="shared" si="399"/>
        <v>5</v>
      </c>
      <c r="OJ53" s="325">
        <f t="shared" si="400"/>
        <v>-2</v>
      </c>
      <c r="OK53" s="326">
        <f t="shared" si="401"/>
        <v>10</v>
      </c>
      <c r="OL53" s="326">
        <f t="shared" si="402"/>
        <v>-4</v>
      </c>
      <c r="OM53" s="326">
        <f t="shared" si="403"/>
        <v>4</v>
      </c>
      <c r="ON53" s="326">
        <f t="shared" si="404"/>
        <v>-4</v>
      </c>
      <c r="OO53" s="326">
        <f t="shared" si="405"/>
        <v>-8</v>
      </c>
      <c r="OP53" s="326">
        <f t="shared" si="406"/>
        <v>8</v>
      </c>
      <c r="OQ53" s="326">
        <f t="shared" si="407"/>
        <v>-8</v>
      </c>
      <c r="OR53" s="326">
        <f t="shared" si="408"/>
        <v>8</v>
      </c>
      <c r="OS53" s="326">
        <f t="shared" si="409"/>
        <v>-4</v>
      </c>
      <c r="OT53" s="326">
        <f t="shared" si="410"/>
        <v>9</v>
      </c>
      <c r="OU53" s="326">
        <f t="shared" si="411"/>
        <v>-9</v>
      </c>
      <c r="OV53" s="326">
        <f t="shared" si="412"/>
        <v>6</v>
      </c>
      <c r="OW53" s="326">
        <f t="shared" si="413"/>
        <v>-6</v>
      </c>
      <c r="OX53" s="326">
        <f t="shared" si="414"/>
        <v>-4</v>
      </c>
      <c r="OY53" s="326">
        <f t="shared" si="415"/>
        <v>4</v>
      </c>
      <c r="OZ53" s="326">
        <f t="shared" si="416"/>
        <v>-5</v>
      </c>
      <c r="PA53" s="326">
        <f t="shared" si="417"/>
        <v>5</v>
      </c>
      <c r="PB53" s="326">
        <f t="shared" si="418"/>
        <v>4</v>
      </c>
      <c r="PC53" s="325">
        <f t="shared" si="419"/>
        <v>10</v>
      </c>
      <c r="PD53" s="325">
        <f t="shared" si="420"/>
        <v>-4</v>
      </c>
      <c r="PE53" s="325">
        <f t="shared" si="421"/>
        <v>-8</v>
      </c>
      <c r="PF53" s="325">
        <f t="shared" si="422"/>
        <v>8</v>
      </c>
      <c r="PG53" s="325">
        <f t="shared" si="423"/>
        <v>-8</v>
      </c>
      <c r="PH53" s="325">
        <f t="shared" si="424"/>
        <v>8</v>
      </c>
      <c r="PI53" s="325">
        <f t="shared" si="425"/>
        <v>-4</v>
      </c>
      <c r="PJ53" s="325">
        <f t="shared" si="426"/>
        <v>9</v>
      </c>
      <c r="PK53" s="325">
        <f t="shared" si="427"/>
        <v>-9</v>
      </c>
      <c r="PL53" s="325">
        <f t="shared" si="428"/>
        <v>6</v>
      </c>
      <c r="PM53" s="325">
        <f t="shared" si="429"/>
        <v>-6</v>
      </c>
      <c r="PN53" s="325">
        <f t="shared" si="430"/>
        <v>-4</v>
      </c>
      <c r="PO53" s="325">
        <f t="shared" si="431"/>
        <v>4</v>
      </c>
      <c r="PP53" s="325">
        <f t="shared" si="432"/>
        <v>-5</v>
      </c>
      <c r="PQ53" s="325">
        <f t="shared" si="433"/>
        <v>5</v>
      </c>
      <c r="PR53" s="325">
        <f t="shared" si="434"/>
        <v>4</v>
      </c>
      <c r="PS53" s="325">
        <f t="shared" si="435"/>
        <v>9</v>
      </c>
      <c r="PT53" s="325">
        <f t="shared" si="436"/>
        <v>-9</v>
      </c>
      <c r="PU53" s="326">
        <f t="shared" si="437"/>
        <v>-4</v>
      </c>
      <c r="PV53" s="326">
        <f t="shared" si="438"/>
        <v>-4</v>
      </c>
      <c r="PW53" s="326">
        <f t="shared" si="439"/>
        <v>-8</v>
      </c>
      <c r="PX53" s="326">
        <f t="shared" si="440"/>
        <v>8</v>
      </c>
      <c r="PY53" s="326">
        <f t="shared" si="441"/>
        <v>-8</v>
      </c>
      <c r="PZ53" s="326">
        <f t="shared" si="442"/>
        <v>8</v>
      </c>
      <c r="QA53" s="326">
        <f t="shared" si="443"/>
        <v>-4</v>
      </c>
      <c r="QB53" s="326">
        <f t="shared" si="444"/>
        <v>9</v>
      </c>
      <c r="QC53" s="326">
        <f t="shared" si="445"/>
        <v>-9</v>
      </c>
      <c r="QD53" s="326">
        <f t="shared" si="446"/>
        <v>6</v>
      </c>
      <c r="QE53" s="326">
        <f t="shared" si="447"/>
        <v>-6</v>
      </c>
      <c r="QF53" s="326">
        <f t="shared" si="448"/>
        <v>-4</v>
      </c>
      <c r="QG53" s="326">
        <f t="shared" si="449"/>
        <v>4</v>
      </c>
      <c r="QH53" s="326">
        <f t="shared" si="450"/>
        <v>-5</v>
      </c>
      <c r="QI53" s="326">
        <f t="shared" si="451"/>
        <v>5</v>
      </c>
      <c r="QJ53" s="326">
        <f t="shared" si="452"/>
        <v>4</v>
      </c>
      <c r="QK53" s="326">
        <f t="shared" si="453"/>
        <v>10</v>
      </c>
      <c r="QL53" s="326">
        <f t="shared" si="454"/>
        <v>-4</v>
      </c>
      <c r="QM53" s="325">
        <f t="shared" si="455"/>
        <v>-4</v>
      </c>
      <c r="QN53" s="325">
        <f t="shared" si="456"/>
        <v>-4</v>
      </c>
      <c r="QO53" s="325">
        <f t="shared" si="457"/>
        <v>-8</v>
      </c>
      <c r="QP53" s="325">
        <f t="shared" si="458"/>
        <v>8</v>
      </c>
      <c r="QQ53" s="325">
        <f t="shared" si="459"/>
        <v>-8</v>
      </c>
      <c r="QR53" s="325">
        <f t="shared" si="460"/>
        <v>8</v>
      </c>
      <c r="QS53" s="325">
        <f t="shared" si="461"/>
        <v>-4</v>
      </c>
      <c r="QT53" s="325">
        <f t="shared" si="462"/>
        <v>-9</v>
      </c>
      <c r="QU53" s="325">
        <f t="shared" si="463"/>
        <v>-9</v>
      </c>
      <c r="QV53" s="325">
        <f t="shared" si="464"/>
        <v>4</v>
      </c>
      <c r="QW53" s="325">
        <f t="shared" si="465"/>
        <v>-6</v>
      </c>
      <c r="QX53" s="325">
        <f t="shared" si="466"/>
        <v>0</v>
      </c>
      <c r="QY53" s="325">
        <f t="shared" si="467"/>
        <v>4</v>
      </c>
      <c r="QZ53" s="325">
        <f t="shared" si="468"/>
        <v>5</v>
      </c>
      <c r="RA53" s="325">
        <f t="shared" si="469"/>
        <v>5</v>
      </c>
      <c r="RB53" s="325">
        <f t="shared" si="470"/>
        <v>4</v>
      </c>
      <c r="RC53" s="325">
        <f t="shared" si="471"/>
        <v>10</v>
      </c>
      <c r="RD53" s="325">
        <f t="shared" si="472"/>
        <v>-4</v>
      </c>
      <c r="RE53" s="326">
        <f t="shared" si="473"/>
        <v>10</v>
      </c>
      <c r="RF53" s="326">
        <f t="shared" si="474"/>
        <v>-4</v>
      </c>
      <c r="RG53" s="326">
        <f t="shared" si="475"/>
        <v>-8</v>
      </c>
      <c r="RH53" s="326">
        <f t="shared" si="476"/>
        <v>8</v>
      </c>
      <c r="RI53" s="326">
        <f t="shared" si="477"/>
        <v>-8</v>
      </c>
      <c r="RJ53" s="326">
        <f t="shared" si="478"/>
        <v>8</v>
      </c>
      <c r="RK53" s="326">
        <f t="shared" si="479"/>
        <v>-4</v>
      </c>
      <c r="RL53" s="326">
        <f t="shared" si="480"/>
        <v>9</v>
      </c>
      <c r="RM53" s="326">
        <f t="shared" si="481"/>
        <v>-6</v>
      </c>
      <c r="RN53" s="332">
        <f t="shared" si="482"/>
        <v>-4</v>
      </c>
      <c r="RO53" s="108">
        <v>53</v>
      </c>
      <c r="RP53" s="112">
        <f t="shared" si="528"/>
        <v>48</v>
      </c>
      <c r="RQ53" s="110" t="str" cm="1">
        <f t="array" ref="RQ53">IFERROR(INDEX($NS$4:$RN$4,_xlfn.AGGREGATE(15,6,COLUMN($NS$4:$RN$4)-COLUMN($NR$1)/($NS53:$RN53=LARGE($NS53:$RN53,1)),COLUMNS($RN$4:$RN$4))),"")</f>
        <v>ED</v>
      </c>
      <c r="RR53" s="110" t="str" cm="1">
        <f t="array" ref="RR53">IFERROR(INDEX($NS$4:$RN$4,_xlfn.AGGREGATE(15,6,COLUMN($NS$4:$RN$4)-COLUMN($NR$1)/($NS53:$RN53=LARGE($NS53:$RN53,2)),COLUMNS($RN$4:$RO$4))),"")</f>
        <v>GF</v>
      </c>
      <c r="RS53" s="110" t="str" cm="1">
        <f t="array" ref="RS53">IFERROR(INDEX($NS$4:$RN$4,_xlfn.AGGREGATE(15,6,COLUMN($NS$4:$RN$4)-COLUMN($NR$1)/($NS53:$RN53=LARGE($NS53:$RN53,3)),COLUMNS($RN$4:$RP$4))),"")</f>
        <v>KD</v>
      </c>
      <c r="RT53" s="110" t="str" cm="1">
        <f t="array" ref="RT53">IFERROR(INDEX($NS$4:$RN$4,_xlfn.AGGREGATE(15,6,COLUMN($NS$4:$RN$4)-COLUMN($NR$1)/($NS53:$RN53=LARGE($NS53:$RN53,4)),COLUMNS($RN$4:$RQ$4))),"")</f>
        <v>MF</v>
      </c>
      <c r="RU53" s="110" t="str" cm="1">
        <f t="array" ref="RU53">IFERROR(INDEX($NS$4:$RN$4,_xlfn.AGGREGATE(15,6,COLUMN($NS$4:$RN$4)-COLUMN($NR$1)/($NS53:$RN53=LARGE($NS53:$RN53,5)),COLUMNS($RN$4:$RR$4))),"")</f>
        <v>ML</v>
      </c>
      <c r="RV53" s="110" t="str" cm="1">
        <f t="array" ref="RV53">IFERROR(INDEX($NS$4:$RN$4,_xlfn.AGGREGATE(15,6,COLUMN($NS$4:$RN$4)-COLUMN($NR$1)/($NS53:$RN53=LARGE($NS53:$RN53,6)),COLUMNS($RN$4:$RS$4))),"")</f>
        <v>NG</v>
      </c>
      <c r="RW53" s="108" t="str">
        <f t="shared" si="499"/>
        <v/>
      </c>
      <c r="RX53" s="111" t="str">
        <f t="shared" ca="1" si="500"/>
        <v>R</v>
      </c>
      <c r="RY53" s="111" t="e" cm="1">
        <f t="array" aca="1" ref="RY53" ca="1">IF(INDIRECT(VLOOKUP(RY52,General!AC:AE,3,FALSE)&amp;RO52)&gt;0,RY52,RW52)</f>
        <v>#N/A</v>
      </c>
      <c r="RZ53" s="112">
        <f t="shared" ca="1" si="501"/>
        <v>2</v>
      </c>
      <c r="SA53" s="110" t="s">
        <v>45</v>
      </c>
      <c r="SB53" s="111" t="s">
        <v>45</v>
      </c>
      <c r="SC53" s="111" t="s">
        <v>45</v>
      </c>
      <c r="SD53" s="111" t="s">
        <v>45</v>
      </c>
      <c r="SE53" s="111" t="s">
        <v>45</v>
      </c>
      <c r="SF53" s="109" t="s">
        <v>45</v>
      </c>
      <c r="SG53" s="133" t="e">
        <f ca="1">IF(RQ53="",-1,COUNTIF(INDIRECT(SA53&amp;$DN$10):INDIRECT(SA53&amp;RO53),"Y"))</f>
        <v>#REF!</v>
      </c>
      <c r="SH53" s="136" t="e">
        <f ca="1">IF(RR53="",-1,COUNTIF(INDIRECT(SB53&amp;$DN$10):INDIRECT(SB53&amp;RO53),"Y"))</f>
        <v>#REF!</v>
      </c>
      <c r="SI53" s="136" t="e">
        <f ca="1">IF(RS53="",-1,COUNTIF(INDIRECT(SC53&amp;$DN$10):INDIRECT(SC53&amp;RO53),"Y"))</f>
        <v>#REF!</v>
      </c>
      <c r="SJ53" s="134" t="e">
        <f ca="1">IF(RT53="",-1,COUNTIF(INDIRECT(SD53&amp;$DN$10):INDIRECT(SD53&amp;RO53),"Y"))</f>
        <v>#REF!</v>
      </c>
      <c r="SK53" s="138" t="e">
        <f ca="1">IF(RU53="",-1,COUNTIF(INDIRECT(SE53&amp;$DN$10):INDIRECT(SE53&amp;RO53),"Y"))</f>
        <v>#REF!</v>
      </c>
      <c r="SL53" s="138" t="e">
        <f ca="1">IF(RV53="",-1,COUNTIF(INDIRECT(SF53&amp;$DN$10):INDIRECT(SF53&amp;RO53),"Y"))</f>
        <v>#REF!</v>
      </c>
      <c r="SM53" s="110" t="str" cm="1">
        <f t="array" ref="SM53">IFERROR(INDEX($DP$53:$DU$53,_xlfn.AGGREGATE(15,6,COLUMN($DP$53:$DU$53)-COLUMN($DO$53)/($NR$53:$NW$53=MAX($NR$53:$NW$53)),COLUMNS($DP$53:RQ53))),"")</f>
        <v/>
      </c>
      <c r="SN53" s="111" t="str" cm="1">
        <f t="array" ref="SN53">IFERROR(INDEX($DP$53:$DU$53,_xlfn.AGGREGATE(15,6,COLUMN($DP$53:$DU$53)-COLUMN($DO$53)/($NR$53:$NW$53=MAX($NR$53:$NW$53)),COLUMNS($DP$53:RR53))),"")</f>
        <v/>
      </c>
      <c r="SO53" s="111" t="str" cm="1">
        <f t="array" ref="SO53">IFERROR(INDEX($DP$53:$DU$53,_xlfn.AGGREGATE(15,6,COLUMN($DP$53:$DU$53)-COLUMN($DO$53)/($NR$53:$NW$53=MAX($NR$53:$NW$53)),COLUMNS($DP$53:RS53))),"")</f>
        <v/>
      </c>
      <c r="SP53" s="111" t="str" cm="1">
        <f t="array" ref="SP53">IFERROR(INDEX($DP$53:$DU$53,_xlfn.AGGREGATE(15,6,COLUMN($DP$53:$DU$53)-COLUMN($DO$53)/($NR$53:$NW$53=MAX($NR$53:$NW$53)),COLUMNS($DP$53:RT53))),"")</f>
        <v/>
      </c>
      <c r="SQ53" s="111" t="str" cm="1">
        <f t="array" ref="SQ53">IFERROR(INDEX($DP$53:$DU$53,_xlfn.AGGREGATE(15,6,COLUMN($DP$53:$DU$53)-COLUMN($DO$53)/($NR$53:$NW$53=MAX($NR$53:$NW$53)),COLUMNS($DP$53:RU53))),"")</f>
        <v/>
      </c>
      <c r="SR53" s="109" t="str" cm="1">
        <f t="array" ref="SR53">IFERROR(INDEX($DP$53:$DU$53,_xlfn.AGGREGATE(15,6,COLUMN($DP$53:$DU$53)-COLUMN($DO$53)/($NR$53:$NW$53=MAX($NR$53:$NW$53)),COLUMNS($DP$53:RV53))),"")</f>
        <v/>
      </c>
      <c r="SS53" s="114">
        <f t="shared" ca="1" si="485"/>
        <v>6</v>
      </c>
      <c r="ST53" s="112">
        <f t="shared" ca="1" si="502"/>
        <v>2</v>
      </c>
      <c r="SU53" s="137" t="str" cm="1">
        <f t="array" aca="1" ref="SU53" ca="1">INDEX(SM53:SR53,1,ST53)</f>
        <v/>
      </c>
      <c r="SV53" s="110" t="str">
        <f t="shared" ca="1" si="21"/>
        <v>B</v>
      </c>
      <c r="SW53" s="111" t="str">
        <f t="shared" ca="1" si="22"/>
        <v>T</v>
      </c>
      <c r="SX53" s="111" t="str">
        <f t="shared" si="23"/>
        <v>C</v>
      </c>
      <c r="SY53" s="111" t="str">
        <f t="shared" ca="1" si="12"/>
        <v>BLF2L</v>
      </c>
      <c r="SZ53" s="111" t="str">
        <f t="shared" ca="1" si="13"/>
        <v>21</v>
      </c>
      <c r="TA53" s="111" t="str">
        <f t="shared" si="14"/>
        <v>00</v>
      </c>
      <c r="TB53" s="114" t="str">
        <f t="shared" si="858"/>
        <v/>
      </c>
      <c r="TC53" s="114" t="str">
        <f t="shared" si="859"/>
        <v/>
      </c>
      <c r="TD53" s="114" t="str">
        <f t="shared" si="860"/>
        <v/>
      </c>
      <c r="TE53" s="114" t="str">
        <f t="shared" si="861"/>
        <v/>
      </c>
      <c r="TF53" s="114" t="str">
        <f t="shared" si="862"/>
        <v/>
      </c>
      <c r="TG53" s="114" t="str">
        <f t="shared" si="863"/>
        <v/>
      </c>
      <c r="TH53" s="114" t="e">
        <f t="shared" ca="1" si="864"/>
        <v>#VALUE!</v>
      </c>
      <c r="TI53" s="114">
        <f t="shared" ca="1" si="865"/>
        <v>8</v>
      </c>
      <c r="TJ53" s="110">
        <f t="shared" si="560"/>
        <v>2</v>
      </c>
      <c r="TK53" s="111">
        <f>IF(CC53="",0,IFERROR(VLOOKUP(CC48&amp;CC49&amp;CC50&amp;CC51&amp;CC52&amp;CC53,General!I:J,2,FALSE),0))</f>
        <v>-1</v>
      </c>
      <c r="TL53" s="111">
        <f>IF(CF53="",0,IFERROR(VLOOKUP(CF48&amp;CF49&amp;CF50&amp;CF51&amp;CF52&amp;CF53,General!I:J,2,FALSE),0))</f>
        <v>1</v>
      </c>
      <c r="TM53" s="111">
        <f>IF(CI53="",0,IFERROR(VLOOKUP(CI48&amp;CI49&amp;CI50&amp;CI51&amp;CI52&amp;CI53,General!I:J,2,FALSE),0))</f>
        <v>-1</v>
      </c>
      <c r="TN53" s="111">
        <f>IF(CL53="",0,IFERROR(VLOOKUP(CL48&amp;CL49&amp;CL50&amp;CL51&amp;CL52&amp;CL53,General!I:J,2,FALSE),0))</f>
        <v>1</v>
      </c>
      <c r="TO53" s="111">
        <f>IF(CO53="",0,IFERROR(VLOOKUP(CO48&amp;CO49&amp;CO50&amp;CO51&amp;CO52&amp;CO53,General!I:J,2,FALSE),0))</f>
        <v>-1</v>
      </c>
      <c r="TP53" s="111">
        <f>IF(CR53="",0,IFERROR(VLOOKUP(CR48&amp;CR49&amp;CR50&amp;CR51&amp;CR52&amp;CR53,General!I:J,2,FALSE),0))</f>
        <v>-1</v>
      </c>
      <c r="TQ53" s="111">
        <f>IF(CU53="",0,IFERROR(VLOOKUP(CU48&amp;CU49&amp;CU50&amp;CU51&amp;CU52&amp;CU53,General!I:J,2,FALSE),0))</f>
        <v>1</v>
      </c>
      <c r="TR53" s="111">
        <f>IF(CX53="",0,IFERROR(VLOOKUP(CX48&amp;CX49&amp;CX50&amp;CX51&amp;CX52&amp;CX53,General!I:J,2,FALSE),0))</f>
        <v>1</v>
      </c>
      <c r="TS53" s="111">
        <f>IF(DA53="",0,IFERROR(VLOOKUP(DA48&amp;DA49&amp;DA50&amp;DA51&amp;DA52&amp;DA53,General!I:J,2,FALSE),0))</f>
        <v>-1</v>
      </c>
      <c r="TT53" s="111">
        <f>IF(DD53="",0,IFERROR(VLOOKUP(DD48&amp;DD49&amp;DD50&amp;DD51&amp;DD52&amp;DD53,General!I:J,2,FALSE),0))</f>
        <v>-1</v>
      </c>
      <c r="TU53" s="111">
        <f>IF(DG53="",0,IFERROR(VLOOKUP(DG48&amp;DG49&amp;DG50&amp;DG51&amp;DG52&amp;DG53,General!I:J,2,FALSE),0))</f>
        <v>1</v>
      </c>
      <c r="TV53" s="111">
        <f>IF(DJ53="",0,IFERROR(VLOOKUP(DJ48&amp;DJ49&amp;DJ50&amp;DJ51&amp;DJ52&amp;DJ53,General!I:J,2,FALSE),0))</f>
        <v>-1</v>
      </c>
      <c r="TW53" s="111">
        <f>IF(DM53="",0,IFERROR(VLOOKUP(DM48&amp;DM49&amp;DM50&amp;DM51&amp;DM52&amp;DM53,General!I:J,2,FALSE),0))</f>
        <v>1</v>
      </c>
      <c r="TX53" s="111">
        <f>IF(DP53="",0,IFERROR(VLOOKUP(DP48&amp;DP49&amp;DP50&amp;DP51&amp;DP52&amp;DP53,General!I:J,2,FALSE),0))</f>
        <v>-1</v>
      </c>
      <c r="TY53" s="111">
        <f>IF(DS53="",0,IFERROR(VLOOKUP(DS48&amp;DS49&amp;DS50&amp;DS51&amp;DS52&amp;DS53,General!I:J,2,FALSE),0))</f>
        <v>1</v>
      </c>
      <c r="TZ53" s="111">
        <f>IF(DV53="",0,IFERROR(VLOOKUP(DV48&amp;DV49&amp;DV50&amp;DV51&amp;DV52&amp;DV53,General!I:J,2,FALSE),0))</f>
        <v>-1</v>
      </c>
      <c r="UA53" s="111">
        <f>IF(DY53="",0,IFERROR(VLOOKUP(DY48&amp;DY49&amp;DY50&amp;DY51&amp;DY52&amp;DY53,General!I:J,2,FALSE),0))</f>
        <v>1</v>
      </c>
      <c r="UB53" s="111">
        <f>IF(EE53="",0,IFERROR(VLOOKUP(EE48&amp;EE49&amp;EE50&amp;EE51&amp;EE52&amp;EE53,General!I:J,2,FALSE),0))</f>
        <v>1</v>
      </c>
      <c r="UC53" s="111">
        <f>IF(EH53="",0,IFERROR(VLOOKUP(EH48&amp;EH49&amp;EH50&amp;EH51&amp;EH52&amp;EH53,General!I:J,2,FALSE),0))</f>
        <v>1</v>
      </c>
      <c r="UD53" s="111">
        <f>IF(EK53="",0,IFERROR(VLOOKUP(EK48&amp;EK49&amp;EK50&amp;EK51&amp;EK52&amp;EK53,General!I:J,2,FALSE),0))</f>
        <v>-1</v>
      </c>
      <c r="UE53" s="111">
        <f>IF(EN53="",0,IFERROR(VLOOKUP(EN48&amp;EN49&amp;EN50&amp;EN51&amp;EN52&amp;EN53,General!I:J,2,FALSE),0))</f>
        <v>1</v>
      </c>
      <c r="UF53" s="111">
        <f>IF(EQ53="",0,IFERROR(VLOOKUP(EQ48&amp;EQ49&amp;EQ50&amp;EQ51&amp;EQ52&amp;EQ53,General!I:J,2,FALSE),0))</f>
        <v>-1</v>
      </c>
      <c r="UG53" s="111">
        <f>IF(ET53="",0,IFERROR(VLOOKUP(ET48&amp;ET49&amp;ET50&amp;ET51&amp;ET52&amp;ET53,General!I:J,2,FALSE),0))</f>
        <v>-1</v>
      </c>
      <c r="UH53" s="111">
        <f>IF(EW53="",0,IFERROR(VLOOKUP(EW48&amp;EW49&amp;EW50&amp;EW51&amp;EW52&amp;EW53,General!I:J,2,FALSE),0))</f>
        <v>1</v>
      </c>
      <c r="UI53" s="111">
        <f>IF(EZ53="",0,IFERROR(VLOOKUP(EZ48&amp;EZ49&amp;EZ50&amp;EZ51&amp;EZ52&amp;EZ53,General!I:J,2,FALSE),0))</f>
        <v>1</v>
      </c>
      <c r="UJ53" s="111">
        <f>IF(FC53="",0,IFERROR(VLOOKUP(FC48&amp;FC49&amp;FC50&amp;FC51&amp;FC52&amp;FC53,General!I:J,2,FALSE),0))</f>
        <v>1</v>
      </c>
      <c r="UK53" s="111">
        <f>IF(FF53="",0,IFERROR(VLOOKUP(FF48&amp;FF49&amp;FF50&amp;FF51&amp;FF52&amp;FF53,General!I:J,2,FALSE),0))</f>
        <v>-1</v>
      </c>
      <c r="UL53" s="111">
        <f>IF(FI53="",0,IFERROR(VLOOKUP(FI48&amp;FI49&amp;FI50&amp;FI51&amp;FI52&amp;FI53,General!I:J,2,FALSE),0))</f>
        <v>1</v>
      </c>
      <c r="UM53" s="111">
        <f>IF(FL53="",0,IFERROR(VLOOKUP(FL48&amp;FL49&amp;FL50&amp;FL51&amp;FL52&amp;FL53,General!I:J,2,FALSE),0))</f>
        <v>-1</v>
      </c>
      <c r="UN53" s="111">
        <f>IF(FO53="",0,IFERROR(VLOOKUP(FO48&amp;FO49&amp;FO50&amp;FO51&amp;FO52&amp;FO53,General!I:J,2,FALSE),0))</f>
        <v>1</v>
      </c>
      <c r="UO53" s="111">
        <f>IF(FR53="",0,IFERROR(VLOOKUP(FR48&amp;FR49&amp;FR50&amp;FR51&amp;FR52&amp;FR53,General!I:J,2,FALSE),0))</f>
        <v>-1</v>
      </c>
      <c r="UP53" s="111">
        <f>IF(FU53="",0,IFERROR(VLOOKUP(FU48&amp;FU49&amp;FU50&amp;FU51&amp;FU52&amp;FU53,General!I:J,2,FALSE),0))</f>
        <v>1</v>
      </c>
      <c r="UQ53" s="111">
        <f>IF(FX53="",0,IFERROR(VLOOKUP(FX48&amp;FX49&amp;FX50&amp;FX51&amp;FX52&amp;FX53,General!I:J,2,FALSE),0))</f>
        <v>-1</v>
      </c>
      <c r="UR53" s="111">
        <f>IF(GA53="",0,IFERROR(VLOOKUP(GA48&amp;GA49&amp;GA50&amp;GA51&amp;GA52&amp;GA53,General!I:J,2,FALSE),0))</f>
        <v>1</v>
      </c>
      <c r="US53" s="111">
        <f>IF(GD53="",0,IFERROR(VLOOKUP(GD48&amp;GD49&amp;GD50&amp;GD51&amp;GD52&amp;GD53,General!I:J,2,FALSE),0))</f>
        <v>-1</v>
      </c>
      <c r="UT53" s="111">
        <f>IF(GG53="",0,IFERROR(VLOOKUP(GG48&amp;GG49&amp;GG50&amp;GG51&amp;GG52&amp;GG53,General!I:J,2,FALSE),0))</f>
        <v>1</v>
      </c>
      <c r="UU53" s="111">
        <f>IF(GJ53="",0,IFERROR(VLOOKUP(GJ48&amp;GJ49&amp;GJ50&amp;GJ51&amp;GJ52&amp;GJ53,General!I:J,2,FALSE),0))</f>
        <v>1</v>
      </c>
      <c r="UV53" s="111">
        <f>IF(GM53="",0,IFERROR(VLOOKUP(GM48&amp;GM49&amp;GM50&amp;GM51&amp;GM52&amp;GM53,General!I:J,2,FALSE),0))</f>
        <v>-1</v>
      </c>
      <c r="UW53" s="111">
        <f>IF(GP53="",0,IFERROR(VLOOKUP(GP48&amp;GP49&amp;GP50&amp;GP51&amp;GP52&amp;GP53,General!I:J,2,FALSE),0))</f>
        <v>-1</v>
      </c>
      <c r="UX53" s="111">
        <f>IF(GS53="",0,IFERROR(VLOOKUP(GS48&amp;GS49&amp;GS50&amp;GS51&amp;GS52&amp;GS53,General!I:J,2,FALSE),0))</f>
        <v>1</v>
      </c>
      <c r="UY53" s="111">
        <f>IF(GV53="",0,IFERROR(VLOOKUP(GV48&amp;GV49&amp;GV50&amp;GV51&amp;GV52&amp;GV53,General!I:J,2,FALSE),0))</f>
        <v>1</v>
      </c>
      <c r="UZ53" s="111">
        <f>IF(GY53="",0,IFERROR(VLOOKUP(GY48&amp;GY49&amp;GY50&amp;GY51&amp;GY52&amp;GY53,General!I:J,2,FALSE),0))</f>
        <v>1</v>
      </c>
      <c r="VA53" s="111">
        <f>IF(HB53="",0,IFERROR(VLOOKUP(HB48&amp;HB49&amp;HB50&amp;HB51&amp;HB52&amp;HB53,General!I:J,2,FALSE),0))</f>
        <v>-1</v>
      </c>
      <c r="VB53" s="111">
        <f>IF(HE53="",0,IFERROR(VLOOKUP(HE48&amp;HE49&amp;HE50&amp;HE51&amp;HE52&amp;HE53,General!I:J,2,FALSE),0))</f>
        <v>1</v>
      </c>
      <c r="VC53" s="111">
        <f>IF(HH53="",0,IFERROR(VLOOKUP(HH48&amp;HH49&amp;HH50&amp;HH51&amp;HH52&amp;HH53,General!I:J,2,FALSE),0))</f>
        <v>-1</v>
      </c>
      <c r="VD53" s="111">
        <f>IF(HK53="",0,IFERROR(VLOOKUP(HK48&amp;HK49&amp;HK50&amp;HK51&amp;HK52&amp;HK53,General!I:J,2,FALSE),0))</f>
        <v>1</v>
      </c>
      <c r="VE53" s="111">
        <f>IF(HN53="",0,IFERROR(VLOOKUP(HN48&amp;HN49&amp;HN50&amp;HN51&amp;HN52&amp;HN53,General!I:J,2,FALSE),0))</f>
        <v>-1</v>
      </c>
      <c r="VF53" s="111">
        <f>IF(HQ53="",0,IFERROR(VLOOKUP(HQ48&amp;HQ49&amp;HQ50&amp;HQ51&amp;HQ52&amp;HQ53,General!I:J,2,FALSE),0))</f>
        <v>1</v>
      </c>
      <c r="VG53" s="111">
        <f>IF(HT53="",0,IFERROR(VLOOKUP(HT48&amp;HT49&amp;HT50&amp;HT51&amp;HT52&amp;HT53,General!I:J,2,FALSE),0))</f>
        <v>-1</v>
      </c>
      <c r="VH53" s="111">
        <f>IF(HW53="",0,IFERROR(VLOOKUP(HW48&amp;HW49&amp;HW50&amp;HW51&amp;HW52&amp;HW53,General!I:J,2,FALSE),0))</f>
        <v>1</v>
      </c>
      <c r="VI53" s="111">
        <f>IF(HZ53="",0,IFERROR(VLOOKUP(HZ48&amp;HZ49&amp;HZ50&amp;HZ51&amp;HZ52&amp;HZ53,General!I:J,2,FALSE),0))</f>
        <v>-1</v>
      </c>
      <c r="VJ53" s="111">
        <f>IF(FF53="",0,IFERROR(VLOOKUP(FF48&amp;FF49&amp;FF50&amp;FF51&amp;FF52&amp;FF53,General!I:J,2,FALSE),0))</f>
        <v>-1</v>
      </c>
      <c r="VK53" s="111">
        <f>IF(FI53="",0,IFERROR(VLOOKUP(FI48&amp;FI49&amp;FI50&amp;FI51&amp;FI52&amp;FI53,General!I:J,2,FALSE),0))</f>
        <v>1</v>
      </c>
      <c r="VL53" s="111">
        <f>IF(II53="",0,IFERROR(VLOOKUP(II48&amp;II49&amp;II50&amp;II51&amp;II52&amp;II53,General!I:J,2,FALSE),0))</f>
        <v>1</v>
      </c>
      <c r="VM53" s="111">
        <f>IF(IL53="",0,IFERROR(VLOOKUP(IL48&amp;IL49&amp;IL50&amp;IL51&amp;IL52&amp;IL53,General!I:J,2,FALSE),0))</f>
        <v>1</v>
      </c>
      <c r="VN53" s="111">
        <f>IF(IO53="",0,IFERROR(VLOOKUP(IO48&amp;IO49&amp;IO50&amp;IO51&amp;IO52&amp;IO53,General!I:J,2,FALSE),0))</f>
        <v>-1</v>
      </c>
      <c r="VO53" s="111">
        <f>IF(IR53="",0,IFERROR(VLOOKUP(IR48&amp;IR49&amp;IR50&amp;IR51&amp;IR52&amp;IR53,General!I:J,2,FALSE),0))</f>
        <v>-1</v>
      </c>
      <c r="VP53" s="111">
        <f>IF(IU53="",0,IFERROR(VLOOKUP(IU48&amp;IU49&amp;IU50&amp;IU51&amp;IU52&amp;IU53,General!I:J,2,FALSE),0))</f>
        <v>1</v>
      </c>
      <c r="VQ53" s="111">
        <f>IF(IX53="",0,IFERROR(VLOOKUP(IX48&amp;IX49&amp;IX50&amp;IX51&amp;IX52&amp;IX53,General!I:J,2,FALSE),0))</f>
        <v>1</v>
      </c>
      <c r="VR53" s="111">
        <f>IF(JA53="",0,IFERROR(VLOOKUP(JA48&amp;JA49&amp;JA50&amp;JA51&amp;JA52&amp;JA53,General!I:J,2,FALSE),0))</f>
        <v>1</v>
      </c>
      <c r="VS53" s="111">
        <f>IF(JD53="",0,IFERROR(VLOOKUP(JD48&amp;JD49&amp;JD50&amp;JD51&amp;JD52&amp;JD53,General!I:J,2,FALSE),0))</f>
        <v>-1</v>
      </c>
      <c r="VT53" s="111">
        <f>IF(JG53="",0,IFERROR(VLOOKUP(JG48&amp;JG49&amp;JG50&amp;JG51&amp;JG52&amp;JG53,General!I:J,2,FALSE),0))</f>
        <v>1</v>
      </c>
      <c r="VU53" s="111">
        <f>IF(JJ53="",0,IFERROR(VLOOKUP(JJ48&amp;JJ49&amp;JJ50&amp;JJ51&amp;JJ52&amp;JJ53,General!I:J,2,FALSE),0))</f>
        <v>-1</v>
      </c>
      <c r="VV53" s="111">
        <f>IF(JM53="",0,IFERROR(VLOOKUP(JM48&amp;JM49&amp;JM50&amp;JM51&amp;JM52&amp;JM53,General!I:J,2,FALSE),0))</f>
        <v>1</v>
      </c>
      <c r="VW53" s="111">
        <f>IF(JP53="",0,IFERROR(VLOOKUP(JP48&amp;JP49&amp;JP50&amp;JP51&amp;JP52&amp;JP53,General!I:J,2,FALSE),0))</f>
        <v>-1</v>
      </c>
      <c r="VX53" s="111">
        <f>IF(JS53="",0,IFERROR(VLOOKUP(JS48&amp;JS49&amp;JS50&amp;JS51&amp;JS52&amp;JS53,General!I:J,2,FALSE),0))</f>
        <v>1</v>
      </c>
      <c r="VY53" s="111">
        <f>IF(JV53="",0,IFERROR(VLOOKUP(JV48&amp;JV49&amp;JV50&amp;JV51&amp;JV52&amp;JV53,General!I:J,2,FALSE),0))</f>
        <v>-1</v>
      </c>
      <c r="VZ53" s="111">
        <f>IF(JY53="",0,IFERROR(VLOOKUP(JY48&amp;JY49&amp;JY50&amp;JY51&amp;JY52&amp;JY53,General!I:J,2,FALSE),0))</f>
        <v>1</v>
      </c>
      <c r="WA53" s="111">
        <f>IF(KB53="",0,IFERROR(VLOOKUP(KB48&amp;KB49&amp;KB50&amp;KB51&amp;KB52&amp;KB53,General!I:J,2,FALSE),0))</f>
        <v>-1</v>
      </c>
      <c r="WB53" s="111">
        <f>IF(KE53="",0,IFERROR(VLOOKUP(KE48&amp;KE49&amp;KE50&amp;KE51&amp;KE52&amp;KE53,General!I:J,2,FALSE),0))</f>
        <v>1</v>
      </c>
      <c r="WC53" s="111">
        <f>IF(KH53="",0,IFERROR(VLOOKUP(KH48&amp;KH49&amp;KH50&amp;KH51&amp;KH52&amp;KH53,General!I:J,2,FALSE),0))</f>
        <v>1</v>
      </c>
      <c r="WD53" s="111">
        <f>IF(KK53="",0,IFERROR(VLOOKUP(KK48&amp;KK49&amp;KK50&amp;KK51&amp;KK52&amp;KK53,General!I:J,2,FALSE),0))</f>
        <v>1</v>
      </c>
      <c r="WE53" s="111">
        <f>IF(KN53="",0,IFERROR(VLOOKUP(KN48&amp;KN49&amp;KN50&amp;KN51&amp;KN52&amp;KN53,General!I:J,2,FALSE),0))</f>
        <v>1</v>
      </c>
      <c r="WF53" s="111">
        <f>IF(KQ53="",0,IFERROR(VLOOKUP(KQ48&amp;KQ49&amp;KQ50&amp;KQ51&amp;KQ52&amp;KQ53,General!I:J,2,FALSE),0))</f>
        <v>-1</v>
      </c>
      <c r="WG53" s="111">
        <f>IF(KT53="",0,IFERROR(VLOOKUP(KT48&amp;KT49&amp;KT50&amp;KT51&amp;KT52&amp;KT53,General!I:J,2,FALSE),0))</f>
        <v>-1</v>
      </c>
      <c r="WH53" s="111">
        <f>IF(KW53="",0,IFERROR(VLOOKUP(KW48&amp;KW49&amp;KW50&amp;KW51&amp;KW52&amp;KW53,General!I:J,2,FALSE),0))</f>
        <v>1</v>
      </c>
      <c r="WI53" s="111">
        <f>IF(KZ53="",0,IFERROR(VLOOKUP(KZ48&amp;KZ49&amp;KZ50&amp;KZ51&amp;KZ52&amp;KZ53,General!I:J,2,FALSE),0))</f>
        <v>1</v>
      </c>
      <c r="WJ53" s="111">
        <f>IF(LC53="",0,IFERROR(VLOOKUP(LC48&amp;LC49&amp;LC50&amp;LC51&amp;LC52&amp;LC53,General!I:J,2,FALSE),0))</f>
        <v>1</v>
      </c>
      <c r="WK53" s="111">
        <f>IF(LF53="",0,IFERROR(VLOOKUP(LF48&amp;LF49&amp;LF50&amp;LF51&amp;LF52&amp;LF53,General!I:J,2,FALSE),0))</f>
        <v>1</v>
      </c>
      <c r="WL53" s="111">
        <f>IF(LI53="",0,IFERROR(VLOOKUP(LI48&amp;LI49&amp;LI50&amp;LI51&amp;LI52&amp;LI53,General!I:J,2,FALSE),0))</f>
        <v>1</v>
      </c>
      <c r="WM53" s="111">
        <f>IF(LL53="",0,IFERROR(VLOOKUP(LL48&amp;LL49&amp;LL50&amp;LL51&amp;LL52&amp;LL53,General!I:J,2,FALSE),0))</f>
        <v>-1</v>
      </c>
      <c r="WN53" s="111">
        <f>IF(LO53="",0,IFERROR(VLOOKUP(LO48&amp;LO49&amp;LO50&amp;LO51&amp;LO52&amp;LO53,General!I:J,2,FALSE),0))</f>
        <v>1</v>
      </c>
      <c r="WO53" s="111">
        <f>IF(LR53="",0,IFERROR(VLOOKUP(LR48&amp;LR49&amp;LR50&amp;LR51&amp;LR52&amp;LR53,General!I:J,2,FALSE),0))</f>
        <v>1</v>
      </c>
      <c r="WP53" s="111">
        <f>IF(LU53="",0,IFERROR(VLOOKUP(LU48&amp;LU49&amp;LU50&amp;LU51&amp;LU52&amp;LU53,General!I:J,2,FALSE),0))</f>
        <v>1</v>
      </c>
      <c r="WQ53" s="111">
        <f>IF(LX53="",0,IFERROR(VLOOKUP(LX48&amp;LX49&amp;LX50&amp;LX51&amp;LX52&amp;LX53,General!I:J,2,FALSE),0))</f>
        <v>1</v>
      </c>
      <c r="WR53" s="111">
        <f>IF(MA53="",0,IFERROR(VLOOKUP(MA48&amp;MA49&amp;MA50&amp;MA51&amp;MA52&amp;MA53,General!I:J,2,FALSE),0))</f>
        <v>1</v>
      </c>
      <c r="WS53" s="111">
        <f>IF(MD53="",0,IFERROR(VLOOKUP(MD48&amp;MD49&amp;MD50&amp;MD51&amp;MD52&amp;MD53,General!I:J,2,FALSE),0))</f>
        <v>-1</v>
      </c>
      <c r="WT53" s="111">
        <f>IF(MG53="",0,IFERROR(VLOOKUP(MG48&amp;MG49&amp;MG50&amp;MG51&amp;MG52&amp;MG53,General!I:J,2,FALSE),0))</f>
        <v>1</v>
      </c>
      <c r="WU53" s="111">
        <f>IF(MJ53="",0,IFERROR(VLOOKUP(MJ48&amp;MJ49&amp;MJ50&amp;MJ51&amp;MJ52&amp;MJ53,General!I:J,2,FALSE),0))</f>
        <v>1</v>
      </c>
      <c r="WV53" s="111">
        <f>IF(MM53="",0,IFERROR(VLOOKUP(MM48&amp;MM49&amp;MM50&amp;MM51&amp;MM52&amp;MM53,General!I:J,2,FALSE),0))</f>
        <v>1</v>
      </c>
      <c r="WW53" s="111">
        <f>IF(MP53="",0,IFERROR(VLOOKUP(MP48&amp;MP49&amp;MP50&amp;MP51&amp;MP52&amp;MP53,General!I:J,2,FALSE),0))</f>
        <v>1</v>
      </c>
      <c r="WX53" s="111">
        <f>IF(MS53="",0,IFERROR(VLOOKUP(MS48&amp;MS49&amp;MS50&amp;MS51&amp;MS52&amp;MS53,General!I:J,2,FALSE),0))</f>
        <v>-1</v>
      </c>
      <c r="WY53" s="111">
        <f>IF(MV53="",0,IFERROR(VLOOKUP(MV48&amp;MV49&amp;MV50&amp;MV51&amp;MV52&amp;MV53,General!I:J,2,FALSE),0))</f>
        <v>-1</v>
      </c>
      <c r="WZ53" s="111">
        <f>IF(MY53="",0,IFERROR(VLOOKUP(MY48&amp;MY49&amp;MY50&amp;MY51&amp;MY52&amp;MY53,General!I:J,2,FALSE),0))</f>
        <v>1</v>
      </c>
      <c r="XA53" s="111">
        <f>IF(NB53="",0,IFERROR(VLOOKUP(NB48&amp;NB49&amp;NB50&amp;NB51&amp;NB52&amp;NB53,General!I:J,2,FALSE),0))</f>
        <v>1</v>
      </c>
      <c r="XB53" s="111">
        <f>IF(NE53="",0,IFERROR(VLOOKUP(NE48&amp;NE49&amp;NE50&amp;NE51&amp;NE52&amp;NE53,General!I:J,2,FALSE),0))</f>
        <v>1</v>
      </c>
      <c r="XC53" s="111">
        <f>IF(NH53="",0,IFERROR(VLOOKUP(NH48&amp;NH49&amp;NH50&amp;NH51&amp;NH52&amp;NH53,General!I:J,2,FALSE),0))</f>
        <v>-1</v>
      </c>
      <c r="XD53" s="111">
        <f>IF(NK53="",0,IFERROR(VLOOKUP(NK48&amp;NK49&amp;NK50&amp;NK51&amp;NK52&amp;NK53,General!I:J,2,FALSE),0))</f>
        <v>1</v>
      </c>
      <c r="XE53" s="109">
        <f>IF(NN53="",0,IFERROR(VLOOKUP(NN48&amp;NN49&amp;NN50&amp;NN51&amp;NN52&amp;NN53,General!I:J,2,FALSE),0))</f>
        <v>-1</v>
      </c>
      <c r="XF53" s="155">
        <f>IF(EB53="",0,IFERROR(VLOOKUP(EB48&amp;EB49&amp;EB50&amp;EB51&amp;EB52&amp;EB53,General!I:J,2,FALSE),0))</f>
        <v>1</v>
      </c>
      <c r="XG53" s="109">
        <v>0</v>
      </c>
      <c r="XH53" s="114" t="str">
        <f t="shared" si="887"/>
        <v/>
      </c>
      <c r="XI53" s="114" t="str">
        <f t="shared" ca="1" si="866"/>
        <v>N</v>
      </c>
      <c r="XJ53" s="114" t="str">
        <f t="shared" ca="1" si="867"/>
        <v>N</v>
      </c>
      <c r="XK53" s="114" t="str">
        <f t="shared" si="868"/>
        <v>N</v>
      </c>
      <c r="XL53" s="114" t="str">
        <f t="shared" si="869"/>
        <v/>
      </c>
      <c r="XM53" s="150" t="str">
        <f t="shared" si="870"/>
        <v/>
      </c>
      <c r="XN53" s="114" t="str">
        <f t="shared" si="871"/>
        <v/>
      </c>
      <c r="XO53" s="114" t="str">
        <f t="shared" si="872"/>
        <v/>
      </c>
      <c r="XP53" s="114" t="str">
        <f t="shared" si="873"/>
        <v/>
      </c>
      <c r="XQ53" s="114" t="str">
        <f t="shared" si="874"/>
        <v/>
      </c>
      <c r="XR53" s="114" t="str">
        <f t="shared" si="875"/>
        <v/>
      </c>
      <c r="XS53" s="114" t="str">
        <f t="shared" si="557"/>
        <v/>
      </c>
      <c r="XT53" s="114">
        <f t="shared" si="558"/>
        <v>1</v>
      </c>
      <c r="XU53" s="114" t="str">
        <f t="shared" si="897"/>
        <v>7891011</v>
      </c>
      <c r="XV53" s="114" t="str">
        <f t="shared" si="897"/>
        <v>00000</v>
      </c>
      <c r="XW53" s="114" t="str">
        <f t="shared" si="898"/>
        <v>67891011</v>
      </c>
      <c r="XX53" s="114" t="str">
        <f t="shared" si="898"/>
        <v>000000</v>
      </c>
      <c r="XY53" s="114" t="str">
        <f t="shared" si="899"/>
        <v>P</v>
      </c>
      <c r="XZ53" s="114" t="str">
        <f t="shared" si="489"/>
        <v>P</v>
      </c>
      <c r="YA53" s="114" t="str">
        <f t="shared" ca="1" si="876"/>
        <v>F2L</v>
      </c>
      <c r="YB53" s="114" t="str">
        <f t="shared" ca="1" si="354"/>
        <v/>
      </c>
      <c r="YC53" s="114" t="str">
        <f t="shared" ca="1" si="877"/>
        <v>1</v>
      </c>
      <c r="YD53" s="114" t="str">
        <f t="shared" ca="1" si="356"/>
        <v/>
      </c>
      <c r="YE53" s="114" t="str">
        <f t="shared" si="878"/>
        <v>0</v>
      </c>
      <c r="YF53" s="114" t="str">
        <f t="shared" si="358"/>
        <v/>
      </c>
      <c r="YG53" s="114" t="str">
        <f t="shared" ca="1" si="490"/>
        <v/>
      </c>
      <c r="YH53" s="114" t="str">
        <f t="shared" ca="1" si="491"/>
        <v/>
      </c>
      <c r="YI53" s="114" t="str">
        <f t="shared" si="492"/>
        <v/>
      </c>
      <c r="YJ53" s="114" t="str">
        <f t="shared" si="879"/>
        <v/>
      </c>
      <c r="YK53" s="114"/>
      <c r="YL53" s="114">
        <v>0</v>
      </c>
      <c r="YM53" s="114">
        <v>0</v>
      </c>
      <c r="YN53" s="114">
        <v>0</v>
      </c>
      <c r="YO53" s="114">
        <v>0</v>
      </c>
      <c r="YP53" s="114">
        <v>2</v>
      </c>
      <c r="YQ53" s="98"/>
      <c r="YR53" s="114">
        <v>0</v>
      </c>
      <c r="YS53" s="114">
        <v>0</v>
      </c>
      <c r="YU53" s="151">
        <f>LARGE(NS53:RN53,1)</f>
        <v>10</v>
      </c>
      <c r="YV53" s="1">
        <f>LARGE(NS53:RN53,2)</f>
        <v>10</v>
      </c>
      <c r="YW53" s="1">
        <f>LARGE(NS53:RN53,3)</f>
        <v>10</v>
      </c>
      <c r="YX53" s="1">
        <f>LARGE(NS53:RN53,4)</f>
        <v>10</v>
      </c>
      <c r="YY53" s="1">
        <f>LARGE(NS53:RN53,5)</f>
        <v>10</v>
      </c>
      <c r="YZ53" s="1" t="str">
        <f>IF(M52="","",INDEX($NS$4:$RN$4,MATCH(YU52,$NS52:$RN52,0)))</f>
        <v>CH</v>
      </c>
      <c r="ZA53" s="1" t="str">
        <f>IF(M52="","",INDEX($NS$4:$RN$4,MATCH(YV52,$NS52:$RN52,0)))</f>
        <v>CH</v>
      </c>
      <c r="ZB53" s="1" t="str">
        <f>IF(M52="","",INDEX($NS$4:$RN$4,MATCH(YW52,$NS52:$RN52,0)))</f>
        <v>CH</v>
      </c>
      <c r="ZC53" s="1" t="str">
        <f>IF(M52="","",INDEX($NS$4:$RN$4,MATCH(YX52,$NS52:$RN52,0)))</f>
        <v>CH</v>
      </c>
      <c r="ZD53" s="1" t="str">
        <f>IF(M52="","",INDEX($NS$4:$RN$4,MATCH(YY52,$NS52:$RN52,0)))</f>
        <v>CH</v>
      </c>
      <c r="ZE53" s="1" t="str" cm="1">
        <f t="array" aca="1" ref="ZE53" ca="1">IF(INDIRECT(VLOOKUP(ZE52,General!AC:AE,3,FALSE)&amp;RO52)&gt;=9,ZE52,YZ53)</f>
        <v>GF</v>
      </c>
      <c r="ZF53" s="1" t="str" cm="1">
        <f t="array" aca="1" ref="ZF53" ca="1">IF(AND(INDIRECT(VLOOKUP(ZF52,General!AC:AE,3,FALSE)&amp;RO52)&gt;1,ZF52&lt;&gt;ZE53),ZF52,IF(YZ53&lt;&gt;ZE53,YZ53,IF(AND(YZ53=ZA53,YZ53=ZB53),ZC53,IF(YZ53=ZA53,ZB53,ZA53))))</f>
        <v>DX</v>
      </c>
      <c r="ZG53" s="1" t="str">
        <f t="shared" si="890"/>
        <v>CQ</v>
      </c>
      <c r="ZH53" s="1" t="str" cm="1">
        <f t="array" aca="1" ref="ZH53" ca="1">INDIRECT(ZE53&amp;RO53)</f>
        <v>B</v>
      </c>
      <c r="ZI53" s="1" t="str" cm="1">
        <f t="array" aca="1" ref="ZI53" ca="1">INDIRECT(ZF53&amp;RO53)</f>
        <v>B</v>
      </c>
      <c r="ZJ53" s="1" t="str" cm="1">
        <f t="array" aca="1" ref="ZJ53" ca="1">INDIRECT(ZG53&amp;RO53)</f>
        <v>P</v>
      </c>
      <c r="ZK53" s="1" t="str">
        <f ca="1">VLOOKUP(ZE53,General!AF:AG,2,FALSE)</f>
        <v>S37</v>
      </c>
      <c r="ZL53" s="1" t="str">
        <f ca="1">VLOOKUP(ZF53,General!AF:AG,2,FALSE)</f>
        <v xml:space="preserve">L5O </v>
      </c>
      <c r="ZM53" s="1" t="str">
        <f>VLOOKUP(ZG53,General!AF:AG,2,FALSE)</f>
        <v>M1</v>
      </c>
      <c r="ZN53" s="1" t="str">
        <f t="shared" ca="1" si="504"/>
        <v>Y</v>
      </c>
      <c r="ZO53" s="1" t="str">
        <f t="shared" ca="1" si="505"/>
        <v>Y</v>
      </c>
      <c r="ZP53" s="1" t="str">
        <f t="shared" si="506"/>
        <v>Y</v>
      </c>
      <c r="ZR53" s="1">
        <f t="shared" si="555"/>
        <v>1</v>
      </c>
    </row>
    <row r="54" spans="1:694" ht="15.75" thickBot="1">
      <c r="A54" s="1">
        <v>40</v>
      </c>
      <c r="B54" s="38" t="str">
        <f t="shared" ca="1" si="509"/>
        <v>P1</v>
      </c>
      <c r="C54" s="55" t="str">
        <f t="shared" ca="1" si="895"/>
        <v/>
      </c>
      <c r="D54" s="51" t="str">
        <f t="shared" ca="1" si="511"/>
        <v>B</v>
      </c>
      <c r="E54" s="52" t="str">
        <f t="shared" ca="1" si="511"/>
        <v/>
      </c>
      <c r="F54" s="10" t="str">
        <f t="shared" ca="1" si="512"/>
        <v>W</v>
      </c>
      <c r="H54" s="58" t="str">
        <f t="shared" ca="1" si="549"/>
        <v/>
      </c>
      <c r="I54" s="51" t="str">
        <f t="shared" ca="1" si="550"/>
        <v/>
      </c>
      <c r="J54" s="52" t="str">
        <f t="shared" ca="1" si="550"/>
        <v>B</v>
      </c>
      <c r="K54" s="10" t="str">
        <f t="shared" ca="1" si="551"/>
        <v>L</v>
      </c>
      <c r="L54" s="32"/>
      <c r="M54" s="68" t="s">
        <v>5</v>
      </c>
      <c r="O54" s="11">
        <v>0</v>
      </c>
      <c r="P54" s="12">
        <v>0</v>
      </c>
      <c r="Q54" s="23">
        <v>0</v>
      </c>
      <c r="R54" s="48">
        <v>0</v>
      </c>
      <c r="S54" s="48">
        <f t="shared" ca="1" si="513"/>
        <v>1</v>
      </c>
      <c r="T54" s="66" t="str">
        <f t="shared" ca="1" si="514"/>
        <v/>
      </c>
      <c r="U54" s="5">
        <f ca="1">IF(M54="","",IF(B54="NB",U53,IF(T54="",SUM($T$5:$T54)+S54,SUM($T$5:$T54))))</f>
        <v>90</v>
      </c>
      <c r="V54" s="62" t="str">
        <f t="shared" ca="1" si="0"/>
        <v/>
      </c>
      <c r="W54" s="35">
        <f t="shared" ca="1" si="515"/>
        <v>1</v>
      </c>
      <c r="X54" s="37" t="str">
        <f t="shared" ca="1" si="516"/>
        <v>W</v>
      </c>
      <c r="Y54" s="9" t="str">
        <f t="shared" ca="1" si="16"/>
        <v>D</v>
      </c>
      <c r="Z54" s="4" t="str">
        <f t="shared" ca="1" si="17"/>
        <v>D</v>
      </c>
      <c r="AA54" s="4" t="str">
        <f t="shared" si="18"/>
        <v>C</v>
      </c>
      <c r="AB54" s="4" t="str">
        <f t="shared" ca="1" si="494"/>
        <v>W</v>
      </c>
      <c r="AC54" s="4" t="str">
        <f t="shared" ca="1" si="495"/>
        <v>W</v>
      </c>
      <c r="AD54" s="4">
        <f t="shared" si="496"/>
        <v>0</v>
      </c>
      <c r="AE54" s="1" t="str">
        <f t="shared" ca="1" si="563"/>
        <v>B</v>
      </c>
      <c r="AF54" s="1" t="str">
        <f t="shared" ca="1" si="564"/>
        <v/>
      </c>
      <c r="AG54" s="1" t="str">
        <f t="shared" ca="1" si="888"/>
        <v/>
      </c>
      <c r="AH54" s="1" t="str">
        <f t="shared" ca="1" si="565"/>
        <v>B</v>
      </c>
      <c r="AI54" s="1" t="str">
        <f t="shared" ca="1" si="566"/>
        <v>B</v>
      </c>
      <c r="AJ54" s="1" t="str">
        <f t="shared" ca="1" si="567"/>
        <v/>
      </c>
      <c r="AK54" s="1">
        <f t="shared" ca="1" si="360"/>
        <v>1</v>
      </c>
      <c r="AL54" s="1">
        <f t="shared" ca="1" si="361"/>
        <v>0</v>
      </c>
      <c r="AM54" s="1">
        <f t="shared" ca="1" si="9"/>
        <v>10</v>
      </c>
      <c r="AN54" s="1">
        <f t="shared" ca="1" si="30"/>
        <v>1</v>
      </c>
      <c r="AO54" s="1" t="str">
        <f t="shared" ca="1" si="526"/>
        <v>S</v>
      </c>
      <c r="AP54" s="1" t="str">
        <f t="shared" ca="1" si="31"/>
        <v>Y</v>
      </c>
      <c r="AQ54" s="1" t="str">
        <f t="shared" ca="1" si="32"/>
        <v>N</v>
      </c>
      <c r="AR54" s="1" t="str">
        <f t="shared" si="33"/>
        <v>N</v>
      </c>
      <c r="AS54" s="1">
        <f t="shared" ca="1" si="34"/>
        <v>1</v>
      </c>
      <c r="AT54" s="14" t="str">
        <f t="shared" ca="1" si="362"/>
        <v>N</v>
      </c>
      <c r="AU54" s="1" t="str">
        <f t="shared" ca="1" si="35"/>
        <v>N</v>
      </c>
      <c r="AV54" s="1" t="str">
        <f t="shared" ca="1" si="36"/>
        <v>N</v>
      </c>
      <c r="AW54" s="1" t="str">
        <f t="shared" ca="1" si="37"/>
        <v>N</v>
      </c>
      <c r="AX54" s="1" t="str">
        <f t="shared" ca="1" si="38"/>
        <v>B</v>
      </c>
      <c r="AY54" s="1" t="str">
        <f t="shared" si="39"/>
        <v/>
      </c>
      <c r="AZ54" s="1">
        <f t="shared" si="10"/>
        <v>1</v>
      </c>
      <c r="BA54" s="1" t="str">
        <f t="shared" si="11"/>
        <v/>
      </c>
      <c r="BB54" s="1" t="str">
        <f t="shared" si="892"/>
        <v>8910110</v>
      </c>
      <c r="BC54" s="1" t="str">
        <f t="shared" si="892"/>
        <v>00001</v>
      </c>
      <c r="BD54" s="1" t="str">
        <f t="shared" si="893"/>
        <v>78910110</v>
      </c>
      <c r="BE54" s="1" t="str">
        <f t="shared" si="893"/>
        <v>000001</v>
      </c>
      <c r="BF54" s="1" t="str">
        <f t="shared" si="364"/>
        <v>P</v>
      </c>
      <c r="BG54" s="1" t="str">
        <f t="shared" ca="1" si="41"/>
        <v>L4W</v>
      </c>
      <c r="BH54" s="1" t="str">
        <f t="shared" ca="1" si="365"/>
        <v>B</v>
      </c>
      <c r="BI54" s="1" t="str">
        <f t="shared" ca="1" si="42"/>
        <v>F2W</v>
      </c>
      <c r="BJ54" s="1" t="str">
        <f t="shared" ca="1" si="366"/>
        <v>B</v>
      </c>
      <c r="BK54" s="1" t="str">
        <f t="shared" ca="1" si="43"/>
        <v>0</v>
      </c>
      <c r="BL54" s="1" t="str">
        <f t="shared" ca="1" si="367"/>
        <v>B</v>
      </c>
      <c r="BM54" s="1">
        <f t="shared" ca="1" si="368"/>
        <v>1</v>
      </c>
      <c r="BN54" s="1">
        <f t="shared" ca="1" si="369"/>
        <v>1</v>
      </c>
      <c r="BO54" s="1">
        <f t="shared" ca="1" si="370"/>
        <v>1</v>
      </c>
      <c r="BR54" s="1">
        <f>General!A52</f>
        <v>0</v>
      </c>
      <c r="BS54" s="1">
        <f>General!B52</f>
        <v>0</v>
      </c>
      <c r="BT54" s="1">
        <f>General!C52</f>
        <v>0</v>
      </c>
      <c r="BU54" s="1">
        <f>General!D52</f>
        <v>0</v>
      </c>
      <c r="BW54" s="1" t="str">
        <f>General!F52</f>
        <v>WLWLW</v>
      </c>
      <c r="BX54" s="1">
        <f>General!G52</f>
        <v>1</v>
      </c>
      <c r="BZ54" s="1">
        <f t="shared" si="2"/>
        <v>1</v>
      </c>
      <c r="CA54" s="1" t="str">
        <f t="shared" ref="CA54" si="906">CH54</f>
        <v>P</v>
      </c>
      <c r="CB54" s="123" t="str">
        <f t="shared" si="569"/>
        <v>P</v>
      </c>
      <c r="CC54" s="124" t="str">
        <f t="shared" si="570"/>
        <v>Y</v>
      </c>
      <c r="CD54" s="122">
        <f t="shared" si="571"/>
        <v>3</v>
      </c>
      <c r="CE54" s="123" t="str">
        <f t="shared" si="572"/>
        <v>B</v>
      </c>
      <c r="CF54" s="124" t="str">
        <f t="shared" si="573"/>
        <v>N</v>
      </c>
      <c r="CG54" s="122">
        <f t="shared" si="574"/>
        <v>-3</v>
      </c>
      <c r="CH54" s="123" t="str">
        <f t="shared" si="575"/>
        <v>P</v>
      </c>
      <c r="CI54" s="124" t="str">
        <f t="shared" si="576"/>
        <v>Y</v>
      </c>
      <c r="CJ54" s="122">
        <f t="shared" si="577"/>
        <v>10</v>
      </c>
      <c r="CK54" s="123" t="str">
        <f t="shared" si="578"/>
        <v>B</v>
      </c>
      <c r="CL54" s="124" t="str">
        <f t="shared" si="579"/>
        <v>N</v>
      </c>
      <c r="CM54" s="122">
        <f t="shared" si="580"/>
        <v>-10</v>
      </c>
      <c r="CN54" s="123" t="str">
        <f t="shared" si="881"/>
        <v>B</v>
      </c>
      <c r="CO54" s="124" t="str">
        <f t="shared" si="581"/>
        <v>N</v>
      </c>
      <c r="CP54" s="122">
        <f t="shared" si="582"/>
        <v>-9</v>
      </c>
      <c r="CQ54" s="123" t="str">
        <f t="shared" si="583"/>
        <v>P</v>
      </c>
      <c r="CR54" s="124" t="str">
        <f t="shared" si="584"/>
        <v>Y</v>
      </c>
      <c r="CS54" s="122">
        <f t="shared" si="585"/>
        <v>9</v>
      </c>
      <c r="CT54" s="123" t="str">
        <f t="shared" si="586"/>
        <v>B</v>
      </c>
      <c r="CU54" s="124" t="str">
        <f t="shared" si="587"/>
        <v>N</v>
      </c>
      <c r="CV54" s="122">
        <f t="shared" si="588"/>
        <v>-9</v>
      </c>
      <c r="CW54" s="123" t="str">
        <f t="shared" si="589"/>
        <v>P</v>
      </c>
      <c r="CX54" s="124" t="str">
        <f t="shared" si="590"/>
        <v>Y</v>
      </c>
      <c r="CY54" s="125">
        <f t="shared" si="591"/>
        <v>9</v>
      </c>
      <c r="CZ54" s="123" t="str">
        <f t="shared" si="592"/>
        <v>B</v>
      </c>
      <c r="DA54" s="124" t="str">
        <f t="shared" si="593"/>
        <v>N</v>
      </c>
      <c r="DB54" s="122">
        <f t="shared" si="594"/>
        <v>1</v>
      </c>
      <c r="DC54" s="123" t="str">
        <f t="shared" si="595"/>
        <v>B</v>
      </c>
      <c r="DD54" s="124" t="str">
        <f t="shared" si="596"/>
        <v>N</v>
      </c>
      <c r="DE54" s="122">
        <f t="shared" si="597"/>
        <v>8</v>
      </c>
      <c r="DF54" s="123" t="str">
        <f t="shared" si="598"/>
        <v>P</v>
      </c>
      <c r="DG54" s="124" t="str">
        <f t="shared" si="599"/>
        <v>Y</v>
      </c>
      <c r="DH54" s="122">
        <f t="shared" si="600"/>
        <v>-8</v>
      </c>
      <c r="DI54" s="123" t="str">
        <f t="shared" si="601"/>
        <v>P</v>
      </c>
      <c r="DJ54" s="124" t="str">
        <f t="shared" si="602"/>
        <v>Y</v>
      </c>
      <c r="DK54" s="122">
        <f t="shared" si="603"/>
        <v>7</v>
      </c>
      <c r="DL54" s="123" t="str">
        <f t="shared" si="604"/>
        <v>B</v>
      </c>
      <c r="DM54" s="124" t="str">
        <f t="shared" si="605"/>
        <v>N</v>
      </c>
      <c r="DN54" s="122">
        <f t="shared" si="606"/>
        <v>-7</v>
      </c>
      <c r="DO54" s="123" t="str">
        <f t="shared" si="607"/>
        <v>P</v>
      </c>
      <c r="DP54" s="124" t="str">
        <f t="shared" si="608"/>
        <v>Y</v>
      </c>
      <c r="DQ54" s="122">
        <f t="shared" si="609"/>
        <v>-3</v>
      </c>
      <c r="DR54" s="123" t="str">
        <f t="shared" si="610"/>
        <v>B</v>
      </c>
      <c r="DS54" s="124" t="str">
        <f t="shared" si="611"/>
        <v>N</v>
      </c>
      <c r="DT54" s="122">
        <f t="shared" si="612"/>
        <v>3</v>
      </c>
      <c r="DU54" s="123" t="str">
        <f t="shared" si="613"/>
        <v>P</v>
      </c>
      <c r="DV54" s="124" t="str">
        <f t="shared" si="614"/>
        <v>Y</v>
      </c>
      <c r="DW54" s="122">
        <f t="shared" si="615"/>
        <v>-4</v>
      </c>
      <c r="DX54" s="123" t="str">
        <f t="shared" si="616"/>
        <v>B</v>
      </c>
      <c r="DY54" s="124" t="str">
        <f t="shared" si="617"/>
        <v>N</v>
      </c>
      <c r="DZ54" s="122">
        <f t="shared" si="618"/>
        <v>4</v>
      </c>
      <c r="EA54" s="110" t="str">
        <f t="shared" si="94"/>
        <v>P</v>
      </c>
      <c r="EB54" s="124" t="str">
        <f t="shared" si="619"/>
        <v>Y</v>
      </c>
      <c r="EC54" s="122">
        <f t="shared" si="620"/>
        <v>-1</v>
      </c>
      <c r="ED54" s="123" t="str">
        <f t="shared" si="621"/>
        <v>P</v>
      </c>
      <c r="EE54" s="124" t="str">
        <f t="shared" si="622"/>
        <v>Y</v>
      </c>
      <c r="EF54" s="122">
        <f t="shared" si="623"/>
        <v>10</v>
      </c>
      <c r="EG54" s="123" t="str">
        <f t="shared" si="624"/>
        <v>B</v>
      </c>
      <c r="EH54" s="124" t="str">
        <f t="shared" si="625"/>
        <v>N</v>
      </c>
      <c r="EI54" s="122">
        <f t="shared" si="626"/>
        <v>-5</v>
      </c>
      <c r="EJ54" s="121" t="str">
        <f t="shared" si="627"/>
        <v>P</v>
      </c>
      <c r="EK54" s="124" t="str">
        <f t="shared" si="628"/>
        <v>Y</v>
      </c>
      <c r="EL54" s="122">
        <f t="shared" si="629"/>
        <v>5</v>
      </c>
      <c r="EM54" s="123" t="str">
        <f t="shared" si="630"/>
        <v>B</v>
      </c>
      <c r="EN54" s="124" t="str">
        <f t="shared" si="631"/>
        <v>N</v>
      </c>
      <c r="EO54" s="122">
        <f t="shared" si="632"/>
        <v>-5</v>
      </c>
      <c r="EP54" s="123" t="str">
        <f t="shared" si="882"/>
        <v>B</v>
      </c>
      <c r="EQ54" s="124" t="str">
        <f t="shared" si="633"/>
        <v>N</v>
      </c>
      <c r="ER54" s="122">
        <f t="shared" si="634"/>
        <v>-9</v>
      </c>
      <c r="ES54" s="123" t="str">
        <f t="shared" si="635"/>
        <v>P</v>
      </c>
      <c r="ET54" s="124" t="str">
        <f t="shared" si="636"/>
        <v>Y</v>
      </c>
      <c r="EU54" s="122">
        <f t="shared" si="637"/>
        <v>9</v>
      </c>
      <c r="EV54" s="123" t="str">
        <f t="shared" si="638"/>
        <v>B</v>
      </c>
      <c r="EW54" s="124" t="str">
        <f t="shared" si="639"/>
        <v>N</v>
      </c>
      <c r="EX54" s="122">
        <f t="shared" si="640"/>
        <v>-9</v>
      </c>
      <c r="EY54" s="123" t="str">
        <f t="shared" si="641"/>
        <v>P</v>
      </c>
      <c r="EZ54" s="124" t="str">
        <f t="shared" si="642"/>
        <v>Y</v>
      </c>
      <c r="FA54" s="125">
        <f t="shared" si="643"/>
        <v>9</v>
      </c>
      <c r="FB54" s="123" t="str">
        <f t="shared" si="644"/>
        <v>B</v>
      </c>
      <c r="FC54" s="124" t="str">
        <f t="shared" si="645"/>
        <v>N</v>
      </c>
      <c r="FD54" s="122">
        <f t="shared" si="646"/>
        <v>-5</v>
      </c>
      <c r="FE54" s="123" t="str">
        <f t="shared" si="647"/>
        <v>B</v>
      </c>
      <c r="FF54" s="124" t="str">
        <f t="shared" si="648"/>
        <v>N</v>
      </c>
      <c r="FG54" s="122">
        <f t="shared" si="649"/>
        <v>8</v>
      </c>
      <c r="FH54" s="123" t="str">
        <f t="shared" si="650"/>
        <v>P</v>
      </c>
      <c r="FI54" s="124" t="str">
        <f t="shared" si="651"/>
        <v>Y</v>
      </c>
      <c r="FJ54" s="122">
        <f t="shared" si="652"/>
        <v>-8</v>
      </c>
      <c r="FK54" s="123" t="str">
        <f t="shared" si="653"/>
        <v>P</v>
      </c>
      <c r="FL54" s="124" t="str">
        <f t="shared" si="654"/>
        <v>Y</v>
      </c>
      <c r="FM54" s="122">
        <f t="shared" si="655"/>
        <v>7</v>
      </c>
      <c r="FN54" s="123" t="str">
        <f t="shared" si="656"/>
        <v>B</v>
      </c>
      <c r="FO54" s="124" t="str">
        <f t="shared" si="657"/>
        <v>N</v>
      </c>
      <c r="FP54" s="122">
        <f t="shared" si="658"/>
        <v>-7</v>
      </c>
      <c r="FQ54" s="123" t="str">
        <f t="shared" si="659"/>
        <v>P</v>
      </c>
      <c r="FR54" s="124" t="str">
        <f t="shared" si="660"/>
        <v>Y</v>
      </c>
      <c r="FS54" s="122">
        <f t="shared" si="661"/>
        <v>-3</v>
      </c>
      <c r="FT54" s="123" t="str">
        <f t="shared" si="662"/>
        <v>B</v>
      </c>
      <c r="FU54" s="124" t="str">
        <f t="shared" si="663"/>
        <v>N</v>
      </c>
      <c r="FV54" s="122">
        <f t="shared" si="664"/>
        <v>3</v>
      </c>
      <c r="FW54" s="123" t="str">
        <f t="shared" si="665"/>
        <v>P</v>
      </c>
      <c r="FX54" s="124" t="str">
        <f t="shared" si="666"/>
        <v>Y</v>
      </c>
      <c r="FY54" s="122">
        <f t="shared" si="667"/>
        <v>-4</v>
      </c>
      <c r="FZ54" s="123" t="str">
        <f t="shared" si="668"/>
        <v>B</v>
      </c>
      <c r="GA54" s="124" t="str">
        <f t="shared" si="669"/>
        <v>N</v>
      </c>
      <c r="GB54" s="122">
        <f t="shared" si="670"/>
        <v>4</v>
      </c>
      <c r="GC54" s="123" t="str">
        <f t="shared" si="671"/>
        <v>P</v>
      </c>
      <c r="GD54" s="124" t="str">
        <f t="shared" si="672"/>
        <v>Y</v>
      </c>
      <c r="GE54" s="122">
        <f t="shared" si="673"/>
        <v>5</v>
      </c>
      <c r="GF54" s="123" t="str">
        <f t="shared" si="674"/>
        <v>P</v>
      </c>
      <c r="GG54" s="124" t="str">
        <f t="shared" si="675"/>
        <v>Y</v>
      </c>
      <c r="GH54" s="122">
        <f t="shared" si="676"/>
        <v>10</v>
      </c>
      <c r="GI54" s="123" t="str">
        <f t="shared" si="677"/>
        <v>B</v>
      </c>
      <c r="GJ54" s="124" t="str">
        <f t="shared" si="678"/>
        <v>N</v>
      </c>
      <c r="GK54" s="122">
        <f t="shared" si="679"/>
        <v>-5</v>
      </c>
      <c r="GL54" s="123" t="str">
        <f t="shared" si="883"/>
        <v>B</v>
      </c>
      <c r="GM54" s="124" t="str">
        <f t="shared" si="680"/>
        <v>N</v>
      </c>
      <c r="GN54" s="122">
        <f t="shared" si="681"/>
        <v>-9</v>
      </c>
      <c r="GO54" s="123" t="str">
        <f t="shared" si="682"/>
        <v>P</v>
      </c>
      <c r="GP54" s="124" t="str">
        <f t="shared" si="683"/>
        <v>Y</v>
      </c>
      <c r="GQ54" s="122">
        <f t="shared" si="684"/>
        <v>9</v>
      </c>
      <c r="GR54" s="123" t="str">
        <f t="shared" si="685"/>
        <v>B</v>
      </c>
      <c r="GS54" s="124" t="str">
        <f t="shared" si="686"/>
        <v>N</v>
      </c>
      <c r="GT54" s="122">
        <f t="shared" si="687"/>
        <v>-9</v>
      </c>
      <c r="GU54" s="123" t="str">
        <f t="shared" si="688"/>
        <v>P</v>
      </c>
      <c r="GV54" s="124" t="str">
        <f t="shared" si="689"/>
        <v>Y</v>
      </c>
      <c r="GW54" s="125">
        <f t="shared" si="690"/>
        <v>9</v>
      </c>
      <c r="GX54" s="123" t="str">
        <f t="shared" si="691"/>
        <v>B</v>
      </c>
      <c r="GY54" s="124" t="str">
        <f t="shared" si="692"/>
        <v>N</v>
      </c>
      <c r="GZ54" s="122">
        <f t="shared" si="693"/>
        <v>-5</v>
      </c>
      <c r="HA54" s="123" t="str">
        <f t="shared" si="694"/>
        <v>B</v>
      </c>
      <c r="HB54" s="124" t="str">
        <f t="shared" si="695"/>
        <v>N</v>
      </c>
      <c r="HC54" s="122">
        <f t="shared" si="696"/>
        <v>8</v>
      </c>
      <c r="HD54" s="123" t="str">
        <f t="shared" si="697"/>
        <v>P</v>
      </c>
      <c r="HE54" s="124" t="str">
        <f t="shared" si="698"/>
        <v>Y</v>
      </c>
      <c r="HF54" s="122">
        <f t="shared" si="699"/>
        <v>-8</v>
      </c>
      <c r="HG54" s="123" t="str">
        <f t="shared" si="700"/>
        <v>P</v>
      </c>
      <c r="HH54" s="124" t="str">
        <f t="shared" si="701"/>
        <v>Y</v>
      </c>
      <c r="HI54" s="122">
        <f t="shared" si="702"/>
        <v>7</v>
      </c>
      <c r="HJ54" s="123" t="str">
        <f t="shared" si="703"/>
        <v>B</v>
      </c>
      <c r="HK54" s="124" t="str">
        <f t="shared" si="704"/>
        <v>N</v>
      </c>
      <c r="HL54" s="122">
        <f t="shared" si="705"/>
        <v>-7</v>
      </c>
      <c r="HM54" s="123" t="str">
        <f t="shared" si="706"/>
        <v>P</v>
      </c>
      <c r="HN54" s="124" t="str">
        <f t="shared" si="707"/>
        <v>Y</v>
      </c>
      <c r="HO54" s="122">
        <f t="shared" si="708"/>
        <v>-3</v>
      </c>
      <c r="HP54" s="123" t="str">
        <f t="shared" si="709"/>
        <v>B</v>
      </c>
      <c r="HQ54" s="124" t="str">
        <f t="shared" si="710"/>
        <v>N</v>
      </c>
      <c r="HR54" s="122">
        <f t="shared" si="711"/>
        <v>3</v>
      </c>
      <c r="HS54" s="123" t="str">
        <f t="shared" si="712"/>
        <v>P</v>
      </c>
      <c r="HT54" s="124" t="str">
        <f t="shared" si="713"/>
        <v>Y</v>
      </c>
      <c r="HU54" s="122">
        <f t="shared" si="714"/>
        <v>-4</v>
      </c>
      <c r="HV54" s="123" t="str">
        <f t="shared" si="715"/>
        <v>B</v>
      </c>
      <c r="HW54" s="124" t="str">
        <f t="shared" si="716"/>
        <v>N</v>
      </c>
      <c r="HX54" s="122">
        <f t="shared" si="717"/>
        <v>4</v>
      </c>
      <c r="HY54" s="123" t="str">
        <f t="shared" si="718"/>
        <v>P</v>
      </c>
      <c r="HZ54" s="124" t="str">
        <f t="shared" si="719"/>
        <v>Y</v>
      </c>
      <c r="IA54" s="122">
        <f t="shared" si="720"/>
        <v>5</v>
      </c>
      <c r="IB54" s="123" t="str">
        <f t="shared" si="721"/>
        <v>P</v>
      </c>
      <c r="IC54" s="124" t="str">
        <f t="shared" si="722"/>
        <v>Y</v>
      </c>
      <c r="ID54" s="122">
        <f t="shared" si="723"/>
        <v>8</v>
      </c>
      <c r="IE54" s="123" t="str">
        <f t="shared" si="724"/>
        <v>B</v>
      </c>
      <c r="IF54" s="124" t="str">
        <f t="shared" si="725"/>
        <v>N</v>
      </c>
      <c r="IG54" s="122">
        <f t="shared" si="726"/>
        <v>-8</v>
      </c>
      <c r="IH54" s="123" t="str">
        <f t="shared" si="727"/>
        <v>B</v>
      </c>
      <c r="II54" s="124" t="str">
        <f t="shared" si="728"/>
        <v>N</v>
      </c>
      <c r="IJ54" s="122">
        <f t="shared" si="729"/>
        <v>-5</v>
      </c>
      <c r="IK54" s="123" t="str">
        <f t="shared" si="730"/>
        <v>B</v>
      </c>
      <c r="IL54" s="124" t="str">
        <f t="shared" si="731"/>
        <v>N</v>
      </c>
      <c r="IM54" s="122">
        <f t="shared" si="732"/>
        <v>-5</v>
      </c>
      <c r="IN54" s="123" t="str">
        <f t="shared" si="884"/>
        <v>B</v>
      </c>
      <c r="IO54" s="124" t="str">
        <f t="shared" si="733"/>
        <v>N</v>
      </c>
      <c r="IP54" s="122">
        <f t="shared" si="734"/>
        <v>-9</v>
      </c>
      <c r="IQ54" s="123" t="str">
        <f t="shared" si="735"/>
        <v>P</v>
      </c>
      <c r="IR54" s="124" t="str">
        <f t="shared" si="736"/>
        <v>Y</v>
      </c>
      <c r="IS54" s="122">
        <f t="shared" si="737"/>
        <v>9</v>
      </c>
      <c r="IT54" s="123" t="str">
        <f t="shared" si="738"/>
        <v>B</v>
      </c>
      <c r="IU54" s="124" t="str">
        <f t="shared" si="739"/>
        <v>N</v>
      </c>
      <c r="IV54" s="122">
        <f t="shared" si="740"/>
        <v>-9</v>
      </c>
      <c r="IW54" s="123" t="str">
        <f t="shared" si="741"/>
        <v>P</v>
      </c>
      <c r="IX54" s="124" t="str">
        <f t="shared" si="742"/>
        <v>Y</v>
      </c>
      <c r="IY54" s="122">
        <f t="shared" si="743"/>
        <v>9</v>
      </c>
      <c r="IZ54" s="123" t="str">
        <f t="shared" si="744"/>
        <v>B</v>
      </c>
      <c r="JA54" s="124" t="str">
        <f t="shared" si="745"/>
        <v>N</v>
      </c>
      <c r="JB54" s="122">
        <f t="shared" si="746"/>
        <v>-5</v>
      </c>
      <c r="JC54" s="123" t="str">
        <f t="shared" si="747"/>
        <v>B</v>
      </c>
      <c r="JD54" s="124" t="str">
        <f t="shared" si="748"/>
        <v>N</v>
      </c>
      <c r="JE54" s="122">
        <f t="shared" si="749"/>
        <v>8</v>
      </c>
      <c r="JF54" s="123" t="str">
        <f t="shared" si="750"/>
        <v>P</v>
      </c>
      <c r="JG54" s="124" t="str">
        <f t="shared" si="751"/>
        <v>Y</v>
      </c>
      <c r="JH54" s="122">
        <f t="shared" si="752"/>
        <v>-8</v>
      </c>
      <c r="JI54" s="123" t="str">
        <f t="shared" si="753"/>
        <v>P</v>
      </c>
      <c r="JJ54" s="124" t="str">
        <f t="shared" si="754"/>
        <v>Y</v>
      </c>
      <c r="JK54" s="122">
        <f t="shared" si="755"/>
        <v>7</v>
      </c>
      <c r="JL54" s="123" t="str">
        <f t="shared" si="756"/>
        <v>B</v>
      </c>
      <c r="JM54" s="124" t="str">
        <f t="shared" si="757"/>
        <v>N</v>
      </c>
      <c r="JN54" s="122">
        <f t="shared" si="758"/>
        <v>-7</v>
      </c>
      <c r="JO54" s="123" t="str">
        <f t="shared" si="759"/>
        <v>P</v>
      </c>
      <c r="JP54" s="124" t="str">
        <f t="shared" si="760"/>
        <v>Y</v>
      </c>
      <c r="JQ54" s="122">
        <f t="shared" si="761"/>
        <v>-3</v>
      </c>
      <c r="JR54" s="123" t="str">
        <f t="shared" si="762"/>
        <v>B</v>
      </c>
      <c r="JS54" s="124" t="str">
        <f t="shared" si="763"/>
        <v>N</v>
      </c>
      <c r="JT54" s="122">
        <f t="shared" si="764"/>
        <v>3</v>
      </c>
      <c r="JU54" s="123" t="str">
        <f t="shared" si="765"/>
        <v>P</v>
      </c>
      <c r="JV54" s="124" t="str">
        <f t="shared" si="766"/>
        <v>Y</v>
      </c>
      <c r="JW54" s="122">
        <f t="shared" si="767"/>
        <v>-4</v>
      </c>
      <c r="JX54" s="123" t="str">
        <f t="shared" si="768"/>
        <v>B</v>
      </c>
      <c r="JY54" s="124" t="str">
        <f t="shared" si="769"/>
        <v>N</v>
      </c>
      <c r="JZ54" s="122">
        <f t="shared" si="770"/>
        <v>4</v>
      </c>
      <c r="KA54" s="123" t="str">
        <f t="shared" si="771"/>
        <v>P</v>
      </c>
      <c r="KB54" s="124" t="str">
        <f t="shared" si="772"/>
        <v>Y</v>
      </c>
      <c r="KC54" s="122">
        <f t="shared" si="773"/>
        <v>5</v>
      </c>
      <c r="KD54" s="123" t="str">
        <f t="shared" si="376"/>
        <v>P</v>
      </c>
      <c r="KE54" s="124" t="str">
        <f t="shared" si="774"/>
        <v>Y</v>
      </c>
      <c r="KF54" s="122">
        <f t="shared" si="775"/>
        <v>10</v>
      </c>
      <c r="KG54" s="123" t="str">
        <f t="shared" si="776"/>
        <v>B</v>
      </c>
      <c r="KH54" s="124" t="str">
        <f t="shared" si="777"/>
        <v>N</v>
      </c>
      <c r="KI54" s="122">
        <f t="shared" si="778"/>
        <v>-5</v>
      </c>
      <c r="KJ54" s="123" t="s">
        <v>5</v>
      </c>
      <c r="KK54" s="124" t="str">
        <f t="shared" si="779"/>
        <v>Y</v>
      </c>
      <c r="KL54" s="122">
        <f t="shared" si="780"/>
        <v>-3</v>
      </c>
      <c r="KM54" s="123" t="str">
        <f t="shared" si="781"/>
        <v>B</v>
      </c>
      <c r="KN54" s="124" t="str">
        <f t="shared" si="782"/>
        <v>N</v>
      </c>
      <c r="KO54" s="122">
        <f t="shared" si="783"/>
        <v>-5</v>
      </c>
      <c r="KP54" s="123" t="str">
        <f t="shared" si="885"/>
        <v>B</v>
      </c>
      <c r="KQ54" s="124" t="str">
        <f t="shared" si="784"/>
        <v>N</v>
      </c>
      <c r="KR54" s="122">
        <f t="shared" si="785"/>
        <v>-9</v>
      </c>
      <c r="KS54" s="123" t="str">
        <f t="shared" si="786"/>
        <v>P</v>
      </c>
      <c r="KT54" s="124" t="str">
        <f t="shared" si="787"/>
        <v>Y</v>
      </c>
      <c r="KU54" s="122">
        <f t="shared" si="788"/>
        <v>9</v>
      </c>
      <c r="KV54" s="123" t="str">
        <f t="shared" si="789"/>
        <v>B</v>
      </c>
      <c r="KW54" s="124" t="str">
        <f t="shared" si="790"/>
        <v>N</v>
      </c>
      <c r="KX54" s="122">
        <f t="shared" si="791"/>
        <v>-9</v>
      </c>
      <c r="KY54" s="123" t="str">
        <f t="shared" si="792"/>
        <v>P</v>
      </c>
      <c r="KZ54" s="124" t="str">
        <f t="shared" si="793"/>
        <v>Y</v>
      </c>
      <c r="LA54" s="122">
        <f t="shared" si="794"/>
        <v>9</v>
      </c>
      <c r="LB54" s="123" t="str">
        <f t="shared" si="795"/>
        <v>B</v>
      </c>
      <c r="LC54" s="124" t="str">
        <f t="shared" si="796"/>
        <v>N</v>
      </c>
      <c r="LD54" s="122">
        <f t="shared" si="797"/>
        <v>-5</v>
      </c>
      <c r="LE54" s="123" t="str">
        <f t="shared" si="798"/>
        <v>P</v>
      </c>
      <c r="LF54" s="124" t="str">
        <f t="shared" si="799"/>
        <v>Y</v>
      </c>
      <c r="LG54" s="122">
        <f t="shared" si="800"/>
        <v>-8</v>
      </c>
      <c r="LH54" s="123" t="str">
        <f t="shared" si="801"/>
        <v>P</v>
      </c>
      <c r="LI54" s="124" t="str">
        <f t="shared" si="802"/>
        <v>Y</v>
      </c>
      <c r="LJ54" s="122">
        <f t="shared" si="803"/>
        <v>-8</v>
      </c>
      <c r="LK54" s="123" t="str">
        <f t="shared" si="279"/>
        <v>P</v>
      </c>
      <c r="LL54" s="124" t="str">
        <f t="shared" si="804"/>
        <v>Y</v>
      </c>
      <c r="LM54" s="122">
        <f t="shared" si="805"/>
        <v>5</v>
      </c>
      <c r="LN54" s="123" t="str">
        <f t="shared" si="806"/>
        <v>B</v>
      </c>
      <c r="LO54" s="124" t="str">
        <f t="shared" si="807"/>
        <v>N</v>
      </c>
      <c r="LP54" s="122">
        <f t="shared" si="808"/>
        <v>-7</v>
      </c>
      <c r="LQ54" s="123" t="str">
        <f t="shared" si="809"/>
        <v>P</v>
      </c>
      <c r="LR54" s="124" t="str">
        <f t="shared" si="810"/>
        <v>Y</v>
      </c>
      <c r="LS54" s="122">
        <f t="shared" si="811"/>
        <v>-8</v>
      </c>
      <c r="LT54" s="123" t="str">
        <f t="shared" si="812"/>
        <v>B</v>
      </c>
      <c r="LU54" s="124" t="str">
        <f t="shared" si="813"/>
        <v>N</v>
      </c>
      <c r="LV54" s="122">
        <f t="shared" si="814"/>
        <v>3</v>
      </c>
      <c r="LW54" s="123" t="str">
        <f t="shared" si="815"/>
        <v>B</v>
      </c>
      <c r="LX54" s="124" t="str">
        <f t="shared" si="816"/>
        <v>N</v>
      </c>
      <c r="LY54" s="122">
        <f t="shared" si="817"/>
        <v>4</v>
      </c>
      <c r="LZ54" s="123" t="str">
        <f t="shared" si="818"/>
        <v>B</v>
      </c>
      <c r="MA54" s="124" t="str">
        <f t="shared" si="819"/>
        <v>N</v>
      </c>
      <c r="MB54" s="122">
        <f t="shared" si="820"/>
        <v>4</v>
      </c>
      <c r="MC54" s="123" t="str">
        <f t="shared" si="821"/>
        <v>P</v>
      </c>
      <c r="MD54" s="124" t="str">
        <f t="shared" si="822"/>
        <v>Y</v>
      </c>
      <c r="ME54" s="122">
        <f t="shared" si="823"/>
        <v>5</v>
      </c>
      <c r="MF54" s="123" t="str">
        <f t="shared" si="824"/>
        <v>P</v>
      </c>
      <c r="MG54" s="124" t="str">
        <f t="shared" si="825"/>
        <v>Y</v>
      </c>
      <c r="MH54" s="122">
        <f t="shared" si="826"/>
        <v>10</v>
      </c>
      <c r="MI54" s="123" t="str">
        <f t="shared" si="827"/>
        <v>B</v>
      </c>
      <c r="MJ54" s="124" t="str">
        <f t="shared" si="828"/>
        <v>N</v>
      </c>
      <c r="MK54" s="122">
        <f t="shared" si="829"/>
        <v>-5</v>
      </c>
      <c r="ML54" s="123" t="str">
        <f t="shared" si="830"/>
        <v>P</v>
      </c>
      <c r="MM54" s="124" t="str">
        <f t="shared" si="831"/>
        <v>Y</v>
      </c>
      <c r="MN54" s="122">
        <f t="shared" si="832"/>
        <v>10</v>
      </c>
      <c r="MO54" s="123" t="str">
        <f t="shared" si="833"/>
        <v>B</v>
      </c>
      <c r="MP54" s="124" t="str">
        <f t="shared" si="834"/>
        <v>N</v>
      </c>
      <c r="MQ54" s="122">
        <f t="shared" si="835"/>
        <v>-5</v>
      </c>
      <c r="MR54" s="123" t="str">
        <f t="shared" si="886"/>
        <v>B</v>
      </c>
      <c r="MS54" s="124" t="str">
        <f t="shared" si="836"/>
        <v>N</v>
      </c>
      <c r="MT54" s="122">
        <f t="shared" si="837"/>
        <v>-9</v>
      </c>
      <c r="MU54" s="123" t="str">
        <f t="shared" si="838"/>
        <v>P</v>
      </c>
      <c r="MV54" s="124" t="str">
        <f t="shared" si="839"/>
        <v>Y</v>
      </c>
      <c r="MW54" s="122">
        <f t="shared" si="840"/>
        <v>9</v>
      </c>
      <c r="MX54" s="123" t="str">
        <f t="shared" si="841"/>
        <v>B</v>
      </c>
      <c r="MY54" s="124" t="str">
        <f t="shared" si="842"/>
        <v>N</v>
      </c>
      <c r="MZ54" s="122">
        <f t="shared" si="843"/>
        <v>-9</v>
      </c>
      <c r="NA54" s="123" t="str">
        <f t="shared" si="844"/>
        <v>P</v>
      </c>
      <c r="NB54" s="124" t="str">
        <f t="shared" si="845"/>
        <v>Y</v>
      </c>
      <c r="NC54" s="122">
        <f t="shared" si="846"/>
        <v>9</v>
      </c>
      <c r="ND54" s="123" t="str">
        <f t="shared" si="847"/>
        <v>B</v>
      </c>
      <c r="NE54" s="124" t="str">
        <f t="shared" si="848"/>
        <v>N</v>
      </c>
      <c r="NF54" s="122">
        <f t="shared" si="849"/>
        <v>-5</v>
      </c>
      <c r="NG54" s="123" t="str">
        <f t="shared" si="850"/>
        <v>B</v>
      </c>
      <c r="NH54" s="124" t="str">
        <f t="shared" si="851"/>
        <v>N</v>
      </c>
      <c r="NI54" s="122">
        <f t="shared" si="852"/>
        <v>8</v>
      </c>
      <c r="NJ54" s="123" t="str">
        <f t="shared" si="853"/>
        <v>B</v>
      </c>
      <c r="NK54" s="124" t="str">
        <f t="shared" si="854"/>
        <v>N</v>
      </c>
      <c r="NL54" s="122">
        <f t="shared" si="855"/>
        <v>-7</v>
      </c>
      <c r="NM54" s="123" t="str">
        <f t="shared" si="856"/>
        <v>P</v>
      </c>
      <c r="NN54" s="124" t="str">
        <f t="shared" si="857"/>
        <v>Y</v>
      </c>
      <c r="NO54" s="122">
        <f t="shared" si="379"/>
        <v>-3</v>
      </c>
      <c r="NP54" s="130">
        <f t="shared" si="380"/>
        <v>10</v>
      </c>
      <c r="NQ54" s="131">
        <f t="shared" si="381"/>
        <v>1</v>
      </c>
      <c r="NR54" s="132" t="str">
        <f t="shared" si="382"/>
        <v/>
      </c>
      <c r="NS54" s="331">
        <f t="shared" si="383"/>
        <v>3</v>
      </c>
      <c r="NT54" s="325">
        <f t="shared" si="384"/>
        <v>-3</v>
      </c>
      <c r="NU54" s="325">
        <f t="shared" si="385"/>
        <v>10</v>
      </c>
      <c r="NV54" s="325">
        <f t="shared" si="386"/>
        <v>-10</v>
      </c>
      <c r="NW54" s="325">
        <f t="shared" si="387"/>
        <v>-9</v>
      </c>
      <c r="NX54" s="325">
        <f t="shared" si="388"/>
        <v>9</v>
      </c>
      <c r="NY54" s="325">
        <f t="shared" si="389"/>
        <v>-9</v>
      </c>
      <c r="NZ54" s="325">
        <f t="shared" si="390"/>
        <v>9</v>
      </c>
      <c r="OA54" s="325">
        <f t="shared" si="391"/>
        <v>1</v>
      </c>
      <c r="OB54" s="325" t="str">
        <f t="shared" si="392"/>
        <v>000001</v>
      </c>
      <c r="OC54" s="325">
        <f t="shared" si="393"/>
        <v>-8</v>
      </c>
      <c r="OD54" s="325">
        <f t="shared" si="394"/>
        <v>7</v>
      </c>
      <c r="OE54" s="325">
        <f t="shared" si="395"/>
        <v>-7</v>
      </c>
      <c r="OF54" s="325">
        <f t="shared" si="396"/>
        <v>-3</v>
      </c>
      <c r="OG54" s="325">
        <f t="shared" si="397"/>
        <v>3</v>
      </c>
      <c r="OH54" s="325">
        <f t="shared" si="398"/>
        <v>-4</v>
      </c>
      <c r="OI54" s="325">
        <f t="shared" si="399"/>
        <v>4</v>
      </c>
      <c r="OJ54" s="325">
        <f t="shared" si="400"/>
        <v>-1</v>
      </c>
      <c r="OK54" s="326">
        <f t="shared" si="401"/>
        <v>10</v>
      </c>
      <c r="OL54" s="326">
        <f t="shared" si="402"/>
        <v>-5</v>
      </c>
      <c r="OM54" s="326">
        <f t="shared" si="403"/>
        <v>5</v>
      </c>
      <c r="ON54" s="326">
        <f t="shared" si="404"/>
        <v>-5</v>
      </c>
      <c r="OO54" s="326">
        <f t="shared" si="405"/>
        <v>-9</v>
      </c>
      <c r="OP54" s="326">
        <f t="shared" si="406"/>
        <v>9</v>
      </c>
      <c r="OQ54" s="326">
        <f t="shared" si="407"/>
        <v>-9</v>
      </c>
      <c r="OR54" s="326">
        <f t="shared" si="408"/>
        <v>9</v>
      </c>
      <c r="OS54" s="326">
        <f t="shared" si="409"/>
        <v>-5</v>
      </c>
      <c r="OT54" s="326">
        <f t="shared" si="410"/>
        <v>8</v>
      </c>
      <c r="OU54" s="326">
        <f t="shared" si="411"/>
        <v>-8</v>
      </c>
      <c r="OV54" s="326">
        <f t="shared" si="412"/>
        <v>7</v>
      </c>
      <c r="OW54" s="326">
        <f t="shared" si="413"/>
        <v>-7</v>
      </c>
      <c r="OX54" s="326">
        <f t="shared" si="414"/>
        <v>-3</v>
      </c>
      <c r="OY54" s="326">
        <f t="shared" si="415"/>
        <v>3</v>
      </c>
      <c r="OZ54" s="326">
        <f t="shared" si="416"/>
        <v>-4</v>
      </c>
      <c r="PA54" s="326">
        <f t="shared" si="417"/>
        <v>4</v>
      </c>
      <c r="PB54" s="326">
        <f t="shared" si="418"/>
        <v>5</v>
      </c>
      <c r="PC54" s="325">
        <f t="shared" si="419"/>
        <v>10</v>
      </c>
      <c r="PD54" s="325">
        <f t="shared" si="420"/>
        <v>-5</v>
      </c>
      <c r="PE54" s="325">
        <f t="shared" si="421"/>
        <v>-9</v>
      </c>
      <c r="PF54" s="325">
        <f t="shared" si="422"/>
        <v>9</v>
      </c>
      <c r="PG54" s="325">
        <f t="shared" si="423"/>
        <v>-9</v>
      </c>
      <c r="PH54" s="325">
        <f t="shared" si="424"/>
        <v>9</v>
      </c>
      <c r="PI54" s="325">
        <f t="shared" si="425"/>
        <v>-5</v>
      </c>
      <c r="PJ54" s="325">
        <f t="shared" si="426"/>
        <v>8</v>
      </c>
      <c r="PK54" s="325">
        <f t="shared" si="427"/>
        <v>-8</v>
      </c>
      <c r="PL54" s="325">
        <f t="shared" si="428"/>
        <v>7</v>
      </c>
      <c r="PM54" s="325">
        <f t="shared" si="429"/>
        <v>-7</v>
      </c>
      <c r="PN54" s="325">
        <f t="shared" si="430"/>
        <v>-3</v>
      </c>
      <c r="PO54" s="325">
        <f t="shared" si="431"/>
        <v>3</v>
      </c>
      <c r="PP54" s="325">
        <f t="shared" si="432"/>
        <v>-4</v>
      </c>
      <c r="PQ54" s="325">
        <f t="shared" si="433"/>
        <v>4</v>
      </c>
      <c r="PR54" s="325">
        <f t="shared" si="434"/>
        <v>5</v>
      </c>
      <c r="PS54" s="325">
        <f t="shared" si="435"/>
        <v>8</v>
      </c>
      <c r="PT54" s="325">
        <f t="shared" si="436"/>
        <v>-8</v>
      </c>
      <c r="PU54" s="326">
        <f t="shared" si="437"/>
        <v>-5</v>
      </c>
      <c r="PV54" s="326">
        <f t="shared" si="438"/>
        <v>-5</v>
      </c>
      <c r="PW54" s="326">
        <f t="shared" si="439"/>
        <v>-9</v>
      </c>
      <c r="PX54" s="326">
        <f t="shared" si="440"/>
        <v>9</v>
      </c>
      <c r="PY54" s="326">
        <f t="shared" si="441"/>
        <v>-9</v>
      </c>
      <c r="PZ54" s="326">
        <f t="shared" si="442"/>
        <v>9</v>
      </c>
      <c r="QA54" s="326">
        <f t="shared" si="443"/>
        <v>-5</v>
      </c>
      <c r="QB54" s="326">
        <f t="shared" si="444"/>
        <v>8</v>
      </c>
      <c r="QC54" s="326">
        <f t="shared" si="445"/>
        <v>-8</v>
      </c>
      <c r="QD54" s="326">
        <f t="shared" si="446"/>
        <v>7</v>
      </c>
      <c r="QE54" s="326">
        <f t="shared" si="447"/>
        <v>-7</v>
      </c>
      <c r="QF54" s="326">
        <f t="shared" si="448"/>
        <v>-3</v>
      </c>
      <c r="QG54" s="326">
        <f t="shared" si="449"/>
        <v>3</v>
      </c>
      <c r="QH54" s="326">
        <f t="shared" si="450"/>
        <v>-4</v>
      </c>
      <c r="QI54" s="326">
        <f t="shared" si="451"/>
        <v>4</v>
      </c>
      <c r="QJ54" s="326">
        <f t="shared" si="452"/>
        <v>5</v>
      </c>
      <c r="QK54" s="326">
        <f t="shared" si="453"/>
        <v>10</v>
      </c>
      <c r="QL54" s="326">
        <f t="shared" si="454"/>
        <v>-5</v>
      </c>
      <c r="QM54" s="325">
        <f t="shared" si="455"/>
        <v>-3</v>
      </c>
      <c r="QN54" s="325">
        <f t="shared" si="456"/>
        <v>-5</v>
      </c>
      <c r="QO54" s="325">
        <f t="shared" si="457"/>
        <v>-9</v>
      </c>
      <c r="QP54" s="325">
        <f t="shared" si="458"/>
        <v>9</v>
      </c>
      <c r="QQ54" s="325">
        <f t="shared" si="459"/>
        <v>-9</v>
      </c>
      <c r="QR54" s="325">
        <f t="shared" si="460"/>
        <v>9</v>
      </c>
      <c r="QS54" s="325">
        <f t="shared" si="461"/>
        <v>-5</v>
      </c>
      <c r="QT54" s="325">
        <f t="shared" si="462"/>
        <v>-8</v>
      </c>
      <c r="QU54" s="325">
        <f t="shared" si="463"/>
        <v>-8</v>
      </c>
      <c r="QV54" s="325">
        <f t="shared" si="464"/>
        <v>5</v>
      </c>
      <c r="QW54" s="325">
        <f t="shared" si="465"/>
        <v>-7</v>
      </c>
      <c r="QX54" s="325">
        <f t="shared" si="466"/>
        <v>0</v>
      </c>
      <c r="QY54" s="325">
        <f t="shared" si="467"/>
        <v>3</v>
      </c>
      <c r="QZ54" s="325">
        <f t="shared" si="468"/>
        <v>4</v>
      </c>
      <c r="RA54" s="325">
        <f t="shared" si="469"/>
        <v>4</v>
      </c>
      <c r="RB54" s="325">
        <f t="shared" si="470"/>
        <v>5</v>
      </c>
      <c r="RC54" s="325">
        <f t="shared" si="471"/>
        <v>10</v>
      </c>
      <c r="RD54" s="325">
        <f t="shared" si="472"/>
        <v>-5</v>
      </c>
      <c r="RE54" s="326">
        <f t="shared" si="473"/>
        <v>10</v>
      </c>
      <c r="RF54" s="326">
        <f t="shared" si="474"/>
        <v>-5</v>
      </c>
      <c r="RG54" s="326">
        <f t="shared" si="475"/>
        <v>-9</v>
      </c>
      <c r="RH54" s="326">
        <f t="shared" si="476"/>
        <v>9</v>
      </c>
      <c r="RI54" s="326">
        <f t="shared" si="477"/>
        <v>-9</v>
      </c>
      <c r="RJ54" s="326">
        <f t="shared" si="478"/>
        <v>9</v>
      </c>
      <c r="RK54" s="326">
        <f t="shared" si="479"/>
        <v>-5</v>
      </c>
      <c r="RL54" s="326">
        <f t="shared" si="480"/>
        <v>8</v>
      </c>
      <c r="RM54" s="326">
        <f t="shared" si="481"/>
        <v>-7</v>
      </c>
      <c r="RN54" s="332">
        <f t="shared" si="482"/>
        <v>-3</v>
      </c>
      <c r="RO54" s="108">
        <v>54</v>
      </c>
      <c r="RP54" s="112">
        <f t="shared" si="528"/>
        <v>49</v>
      </c>
      <c r="RQ54" s="110" t="str" cm="1">
        <f t="array" ref="RQ54">IFERROR(INDEX($NS$4:$RN$4,_xlfn.AGGREGATE(15,6,COLUMN($NS$4:$RN$4)-COLUMN($NR$1)/($NS54:$RN54=LARGE($NS54:$RN54,1)),COLUMNS($RN$4:$RN$4))),"")</f>
        <v>CH</v>
      </c>
      <c r="RR54" s="110" t="str" cm="1">
        <f t="array" ref="RR54">IFERROR(INDEX($NS$4:$RN$4,_xlfn.AGGREGATE(15,6,COLUMN($NS$4:$RN$4)-COLUMN($NR$1)/($NS54:$RN54=LARGE($NS54:$RN54,2)),COLUMNS($RN$4:$RO$4))),"")</f>
        <v>ED</v>
      </c>
      <c r="RS54" s="110" t="str" cm="1">
        <f t="array" ref="RS54">IFERROR(INDEX($NS$4:$RN$4,_xlfn.AGGREGATE(15,6,COLUMN($NS$4:$RN$4)-COLUMN($NR$1)/($NS54:$RN54=LARGE($NS54:$RN54,3)),COLUMNS($RN$4:$RP$4))),"")</f>
        <v>GF</v>
      </c>
      <c r="RT54" s="110" t="str" cm="1">
        <f t="array" ref="RT54">IFERROR(INDEX($NS$4:$RN$4,_xlfn.AGGREGATE(15,6,COLUMN($NS$4:$RN$4)-COLUMN($NR$1)/($NS54:$RN54=LARGE($NS54:$RN54,4)),COLUMNS($RN$4:$RQ$4))),"")</f>
        <v>KD</v>
      </c>
      <c r="RU54" s="110" t="str" cm="1">
        <f t="array" ref="RU54">IFERROR(INDEX($NS$4:$RN$4,_xlfn.AGGREGATE(15,6,COLUMN($NS$4:$RN$4)-COLUMN($NR$1)/($NS54:$RN54=LARGE($NS54:$RN54,5)),COLUMNS($RN$4:$RR$4))),"")</f>
        <v>MF</v>
      </c>
      <c r="RV54" s="110" t="str" cm="1">
        <f t="array" ref="RV54">IFERROR(INDEX($NS$4:$RN$4,_xlfn.AGGREGATE(15,6,COLUMN($NS$4:$RN$4)-COLUMN($NR$1)/($NS54:$RN54=LARGE($NS54:$RN54,6)),COLUMNS($RN$4:$RS$4))),"")</f>
        <v>ML</v>
      </c>
      <c r="RW54" s="108" t="str">
        <f t="shared" si="499"/>
        <v/>
      </c>
      <c r="RX54" s="111" t="str">
        <f t="shared" ca="1" si="500"/>
        <v>R</v>
      </c>
      <c r="RY54" s="111" t="e" cm="1">
        <f t="array" aca="1" ref="RY54" ca="1">IF(INDIRECT(VLOOKUP(RY53,General!AC:AE,3,FALSE)&amp;RO53)&gt;0,RY53,RW53)</f>
        <v>#N/A</v>
      </c>
      <c r="RZ54" s="112">
        <f t="shared" ca="1" si="501"/>
        <v>3</v>
      </c>
      <c r="SA54" s="110" t="s">
        <v>45</v>
      </c>
      <c r="SB54" s="111" t="s">
        <v>45</v>
      </c>
      <c r="SC54" s="111" t="s">
        <v>45</v>
      </c>
      <c r="SD54" s="111" t="s">
        <v>45</v>
      </c>
      <c r="SE54" s="111" t="s">
        <v>45</v>
      </c>
      <c r="SF54" s="109" t="s">
        <v>45</v>
      </c>
      <c r="SG54" s="133" t="e">
        <f ca="1">IF(RQ54="",-1,COUNTIF(INDIRECT(SA54&amp;$DN$10):INDIRECT(SA54&amp;RO54),"Y"))</f>
        <v>#REF!</v>
      </c>
      <c r="SH54" s="136" t="e">
        <f ca="1">IF(RR54="",-1,COUNTIF(INDIRECT(SB54&amp;$DN$10):INDIRECT(SB54&amp;RO54),"Y"))</f>
        <v>#REF!</v>
      </c>
      <c r="SI54" s="136" t="e">
        <f ca="1">IF(RS54="",-1,COUNTIF(INDIRECT(SC54&amp;$DN$10):INDIRECT(SC54&amp;RO54),"Y"))</f>
        <v>#REF!</v>
      </c>
      <c r="SJ54" s="134" t="e">
        <f ca="1">IF(RT54="",-1,COUNTIF(INDIRECT(SD54&amp;$DN$10):INDIRECT(SD54&amp;RO54),"Y"))</f>
        <v>#REF!</v>
      </c>
      <c r="SK54" s="138" t="e">
        <f ca="1">IF(RU54="",-1,COUNTIF(INDIRECT(SE54&amp;$DN$10):INDIRECT(SE54&amp;RO54),"Y"))</f>
        <v>#REF!</v>
      </c>
      <c r="SL54" s="138" t="e">
        <f ca="1">IF(RV54="",-1,COUNTIF(INDIRECT(SF54&amp;$DN$10):INDIRECT(SF54&amp;RO54),"Y"))</f>
        <v>#REF!</v>
      </c>
      <c r="SM54" s="110" t="str" cm="1">
        <f t="array" ref="SM54">IFERROR(INDEX($DP$54:$DU$54,_xlfn.AGGREGATE(15,6,COLUMN($DP$54:$DU$54)-COLUMN($DO$54)/($NR$54:$NW$54=MAX($NR$54:$NW$54)),COLUMNS($DP$54:RQ54))),"")</f>
        <v/>
      </c>
      <c r="SN54" s="111" t="str" cm="1">
        <f t="array" ref="SN54">IFERROR(INDEX($DP$54:$DU$54,_xlfn.AGGREGATE(15,6,COLUMN($DP$54:$DU$54)-COLUMN($DO$54)/($NR$54:$NW$54=MAX($NR$54:$NW$54)),COLUMNS($DP$54:RR54))),"")</f>
        <v/>
      </c>
      <c r="SO54" s="111" t="str" cm="1">
        <f t="array" ref="SO54">IFERROR(INDEX($DP$54:$DU$54,_xlfn.AGGREGATE(15,6,COLUMN($DP$54:$DU$54)-COLUMN($DO$54)/($NR$54:$NW$54=MAX($NR$54:$NW$54)),COLUMNS($DP$54:RS54))),"")</f>
        <v/>
      </c>
      <c r="SP54" s="111" t="str" cm="1">
        <f t="array" ref="SP54">IFERROR(INDEX($DP$54:$DU$54,_xlfn.AGGREGATE(15,6,COLUMN($DP$54:$DU$54)-COLUMN($DO$54)/($NR$54:$NW$54=MAX($NR$54:$NW$54)),COLUMNS($DP$54:RT54))),"")</f>
        <v/>
      </c>
      <c r="SQ54" s="111" t="str" cm="1">
        <f t="array" ref="SQ54">IFERROR(INDEX($DP$54:$DU$54,_xlfn.AGGREGATE(15,6,COLUMN($DP$54:$DU$54)-COLUMN($DO$54)/($NR$54:$NW$54=MAX($NR$54:$NW$54)),COLUMNS($DP$54:RU54))),"")</f>
        <v/>
      </c>
      <c r="SR54" s="109" t="str" cm="1">
        <f t="array" ref="SR54">IFERROR(INDEX($DP$54:$DU$54,_xlfn.AGGREGATE(15,6,COLUMN($DP$54:$DU$54)-COLUMN($DO$54)/($NR$54:$NW$54=MAX($NR$54:$NW$54)),COLUMNS($DP$54:RV54))),"")</f>
        <v/>
      </c>
      <c r="SS54" s="114">
        <f t="shared" ca="1" si="485"/>
        <v>6</v>
      </c>
      <c r="ST54" s="112">
        <f t="shared" ca="1" si="502"/>
        <v>3</v>
      </c>
      <c r="SU54" s="137" t="str" cm="1">
        <f t="array" aca="1" ref="SU54" ca="1">INDEX(SM54:SR54,1,ST54)</f>
        <v/>
      </c>
      <c r="SV54" s="110" t="str">
        <f t="shared" ca="1" si="21"/>
        <v>B</v>
      </c>
      <c r="SW54" s="111" t="str">
        <f t="shared" ca="1" si="22"/>
        <v>T</v>
      </c>
      <c r="SX54" s="111" t="str">
        <f t="shared" si="23"/>
        <v>C</v>
      </c>
      <c r="SY54" s="111" t="str">
        <f t="shared" ca="1" si="12"/>
        <v>F2LBL</v>
      </c>
      <c r="SZ54" s="111" t="str">
        <f t="shared" ca="1" si="13"/>
        <v>12</v>
      </c>
      <c r="TA54" s="111" t="str">
        <f t="shared" si="14"/>
        <v>00</v>
      </c>
      <c r="TB54" s="114" t="str">
        <f t="shared" si="858"/>
        <v/>
      </c>
      <c r="TC54" s="114" t="str">
        <f t="shared" si="859"/>
        <v/>
      </c>
      <c r="TD54" s="114" t="str">
        <f t="shared" si="860"/>
        <v/>
      </c>
      <c r="TE54" s="114" t="str">
        <f t="shared" si="861"/>
        <v/>
      </c>
      <c r="TF54" s="114" t="str">
        <f t="shared" si="862"/>
        <v/>
      </c>
      <c r="TG54" s="114" t="str">
        <f t="shared" si="863"/>
        <v/>
      </c>
      <c r="TH54" s="114" t="e">
        <f t="shared" ca="1" si="864"/>
        <v>#VALUE!</v>
      </c>
      <c r="TI54" s="114">
        <f t="shared" ca="1" si="865"/>
        <v>2</v>
      </c>
      <c r="TJ54" s="110">
        <f t="shared" si="560"/>
        <v>3</v>
      </c>
      <c r="TK54" s="111">
        <f>IF(CC54="",0,IFERROR(VLOOKUP(CC49&amp;CC50&amp;CC51&amp;CC52&amp;CC53&amp;CC54,General!I:J,2,FALSE),0))</f>
        <v>1</v>
      </c>
      <c r="TL54" s="111">
        <f>IF(CF54="",0,IFERROR(VLOOKUP(CF49&amp;CF50&amp;CF51&amp;CF52&amp;CF53&amp;CF54,General!I:J,2,FALSE),0))</f>
        <v>-1</v>
      </c>
      <c r="TM54" s="111">
        <f>IF(CI54="",0,IFERROR(VLOOKUP(CI49&amp;CI50&amp;CI51&amp;CI52&amp;CI53&amp;CI54,General!I:J,2,FALSE),0))</f>
        <v>1</v>
      </c>
      <c r="TN54" s="111">
        <f>IF(CL54="",0,IFERROR(VLOOKUP(CL49&amp;CL50&amp;CL51&amp;CL52&amp;CL53&amp;CL54,General!I:J,2,FALSE),0))</f>
        <v>-1</v>
      </c>
      <c r="TO54" s="111">
        <f>IF(CO54="",0,IFERROR(VLOOKUP(CO49&amp;CO50&amp;CO51&amp;CO52&amp;CO53&amp;CO54,General!I:J,2,FALSE),0))</f>
        <v>-1</v>
      </c>
      <c r="TP54" s="111">
        <f>IF(CR54="",0,IFERROR(VLOOKUP(CR49&amp;CR50&amp;CR51&amp;CR52&amp;CR53&amp;CR54,General!I:J,2,FALSE),0))</f>
        <v>1</v>
      </c>
      <c r="TQ54" s="111">
        <f>IF(CU54="",0,IFERROR(VLOOKUP(CU49&amp;CU50&amp;CU51&amp;CU52&amp;CU53&amp;CU54,General!I:J,2,FALSE),0))</f>
        <v>-1</v>
      </c>
      <c r="TR54" s="111">
        <f>IF(CX54="",0,IFERROR(VLOOKUP(CX49&amp;CX50&amp;CX51&amp;CX52&amp;CX53&amp;CX54,General!I:J,2,FALSE),0))</f>
        <v>1</v>
      </c>
      <c r="TS54" s="111">
        <f>IF(DA54="",0,IFERROR(VLOOKUP(DA49&amp;DA50&amp;DA51&amp;DA52&amp;DA53&amp;DA54,General!I:J,2,FALSE),0))</f>
        <v>-1</v>
      </c>
      <c r="TT54" s="111">
        <f>IF(DD54="",0,IFERROR(VLOOKUP(DD49&amp;DD50&amp;DD51&amp;DD52&amp;DD53&amp;DD54,General!I:J,2,FALSE),0))</f>
        <v>-1</v>
      </c>
      <c r="TU54" s="111">
        <f>IF(DG54="",0,IFERROR(VLOOKUP(DG49&amp;DG50&amp;DG51&amp;DG52&amp;DG53&amp;DG54,General!I:J,2,FALSE),0))</f>
        <v>1</v>
      </c>
      <c r="TV54" s="111">
        <f>IF(DJ54="",0,IFERROR(VLOOKUP(DJ49&amp;DJ50&amp;DJ51&amp;DJ52&amp;DJ53&amp;DJ54,General!I:J,2,FALSE),0))</f>
        <v>1</v>
      </c>
      <c r="TW54" s="111">
        <f>IF(DM54="",0,IFERROR(VLOOKUP(DM49&amp;DM50&amp;DM51&amp;DM52&amp;DM53&amp;DM54,General!I:J,2,FALSE),0))</f>
        <v>-1</v>
      </c>
      <c r="TX54" s="111">
        <f>IF(DP54="",0,IFERROR(VLOOKUP(DP49&amp;DP50&amp;DP51&amp;DP52&amp;DP53&amp;DP54,General!I:J,2,FALSE),0))</f>
        <v>1</v>
      </c>
      <c r="TY54" s="111">
        <f>IF(DS54="",0,IFERROR(VLOOKUP(DS49&amp;DS50&amp;DS51&amp;DS52&amp;DS53&amp;DS54,General!I:J,2,FALSE),0))</f>
        <v>-1</v>
      </c>
      <c r="TZ54" s="111">
        <f>IF(DV54="",0,IFERROR(VLOOKUP(DV49&amp;DV50&amp;DV51&amp;DV52&amp;DV53&amp;DV54,General!I:J,2,FALSE),0))</f>
        <v>1</v>
      </c>
      <c r="UA54" s="111">
        <f>IF(DY54="",0,IFERROR(VLOOKUP(DY49&amp;DY50&amp;DY51&amp;DY52&amp;DY53&amp;DY54,General!I:J,2,FALSE),0))</f>
        <v>-1</v>
      </c>
      <c r="UB54" s="111">
        <f>IF(EE54="",0,IFERROR(VLOOKUP(EE49&amp;EE50&amp;EE51&amp;EE52&amp;EE53&amp;EE54,General!I:J,2,FALSE),0))</f>
        <v>1</v>
      </c>
      <c r="UC54" s="111">
        <f>IF(EH54="",0,IFERROR(VLOOKUP(EH49&amp;EH50&amp;EH51&amp;EH52&amp;EH53&amp;EH54,General!I:J,2,FALSE),0))</f>
        <v>-1</v>
      </c>
      <c r="UD54" s="111">
        <f>IF(EK54="",0,IFERROR(VLOOKUP(EK49&amp;EK50&amp;EK51&amp;EK52&amp;EK53&amp;EK54,General!I:J,2,FALSE),0))</f>
        <v>1</v>
      </c>
      <c r="UE54" s="111">
        <f>IF(EN54="",0,IFERROR(VLOOKUP(EN49&amp;EN50&amp;EN51&amp;EN52&amp;EN53&amp;EN54,General!I:J,2,FALSE),0))</f>
        <v>-1</v>
      </c>
      <c r="UF54" s="111">
        <f>IF(EQ54="",0,IFERROR(VLOOKUP(EQ49&amp;EQ50&amp;EQ51&amp;EQ52&amp;EQ53&amp;EQ54,General!I:J,2,FALSE),0))</f>
        <v>-1</v>
      </c>
      <c r="UG54" s="111">
        <f>IF(ET54="",0,IFERROR(VLOOKUP(ET49&amp;ET50&amp;ET51&amp;ET52&amp;ET53&amp;ET54,General!I:J,2,FALSE),0))</f>
        <v>1</v>
      </c>
      <c r="UH54" s="111">
        <f>IF(EW54="",0,IFERROR(VLOOKUP(EW49&amp;EW50&amp;EW51&amp;EW52&amp;EW53&amp;EW54,General!I:J,2,FALSE),0))</f>
        <v>-1</v>
      </c>
      <c r="UI54" s="111">
        <f>IF(EZ54="",0,IFERROR(VLOOKUP(EZ49&amp;EZ50&amp;EZ51&amp;EZ52&amp;EZ53&amp;EZ54,General!I:J,2,FALSE),0))</f>
        <v>1</v>
      </c>
      <c r="UJ54" s="111">
        <f>IF(FC54="",0,IFERROR(VLOOKUP(FC49&amp;FC50&amp;FC51&amp;FC52&amp;FC53&amp;FC54,General!I:J,2,FALSE),0))</f>
        <v>-1</v>
      </c>
      <c r="UK54" s="111">
        <f>IF(FF54="",0,IFERROR(VLOOKUP(FF49&amp;FF50&amp;FF51&amp;FF52&amp;FF53&amp;FF54,General!I:J,2,FALSE),0))</f>
        <v>-1</v>
      </c>
      <c r="UL54" s="111">
        <f>IF(FI54="",0,IFERROR(VLOOKUP(FI49&amp;FI50&amp;FI51&amp;FI52&amp;FI53&amp;FI54,General!I:J,2,FALSE),0))</f>
        <v>1</v>
      </c>
      <c r="UM54" s="111">
        <f>IF(FL54="",0,IFERROR(VLOOKUP(FL49&amp;FL50&amp;FL51&amp;FL52&amp;FL53&amp;FL54,General!I:J,2,FALSE),0))</f>
        <v>1</v>
      </c>
      <c r="UN54" s="111">
        <f>IF(FO54="",0,IFERROR(VLOOKUP(FO49&amp;FO50&amp;FO51&amp;FO52&amp;FO53&amp;FO54,General!I:J,2,FALSE),0))</f>
        <v>-1</v>
      </c>
      <c r="UO54" s="111">
        <f>IF(FR54="",0,IFERROR(VLOOKUP(FR49&amp;FR50&amp;FR51&amp;FR52&amp;FR53&amp;FR54,General!I:J,2,FALSE),0))</f>
        <v>1</v>
      </c>
      <c r="UP54" s="111">
        <f>IF(FU54="",0,IFERROR(VLOOKUP(FU49&amp;FU50&amp;FU51&amp;FU52&amp;FU53&amp;FU54,General!I:J,2,FALSE),0))</f>
        <v>-1</v>
      </c>
      <c r="UQ54" s="111">
        <f>IF(FX54="",0,IFERROR(VLOOKUP(FX49&amp;FX50&amp;FX51&amp;FX52&amp;FX53&amp;FX54,General!I:J,2,FALSE),0))</f>
        <v>1</v>
      </c>
      <c r="UR54" s="111">
        <f>IF(GA54="",0,IFERROR(VLOOKUP(GA49&amp;GA50&amp;GA51&amp;GA52&amp;GA53&amp;GA54,General!I:J,2,FALSE),0))</f>
        <v>-1</v>
      </c>
      <c r="US54" s="111">
        <f>IF(GD54="",0,IFERROR(VLOOKUP(GD49&amp;GD50&amp;GD51&amp;GD52&amp;GD53&amp;GD54,General!I:J,2,FALSE),0))</f>
        <v>1</v>
      </c>
      <c r="UT54" s="111">
        <f>IF(GG54="",0,IFERROR(VLOOKUP(GG49&amp;GG50&amp;GG51&amp;GG52&amp;GG53&amp;GG54,General!I:J,2,FALSE),0))</f>
        <v>1</v>
      </c>
      <c r="UU54" s="111">
        <f>IF(GJ54="",0,IFERROR(VLOOKUP(GJ49&amp;GJ50&amp;GJ51&amp;GJ52&amp;GJ53&amp;GJ54,General!I:J,2,FALSE),0))</f>
        <v>-1</v>
      </c>
      <c r="UV54" s="111">
        <f>IF(GM54="",0,IFERROR(VLOOKUP(GM49&amp;GM50&amp;GM51&amp;GM52&amp;GM53&amp;GM54,General!I:J,2,FALSE),0))</f>
        <v>-1</v>
      </c>
      <c r="UW54" s="111">
        <f>IF(GP54="",0,IFERROR(VLOOKUP(GP49&amp;GP50&amp;GP51&amp;GP52&amp;GP53&amp;GP54,General!I:J,2,FALSE),0))</f>
        <v>1</v>
      </c>
      <c r="UX54" s="111">
        <f>IF(GS54="",0,IFERROR(VLOOKUP(GS49&amp;GS50&amp;GS51&amp;GS52&amp;GS53&amp;GS54,General!I:J,2,FALSE),0))</f>
        <v>-1</v>
      </c>
      <c r="UY54" s="111">
        <f>IF(GV54="",0,IFERROR(VLOOKUP(GV49&amp;GV50&amp;GV51&amp;GV52&amp;GV53&amp;GV54,General!I:J,2,FALSE),0))</f>
        <v>1</v>
      </c>
      <c r="UZ54" s="111">
        <f>IF(GY54="",0,IFERROR(VLOOKUP(GY49&amp;GY50&amp;GY51&amp;GY52&amp;GY53&amp;GY54,General!I:J,2,FALSE),0))</f>
        <v>-1</v>
      </c>
      <c r="VA54" s="111">
        <f>IF(HB54="",0,IFERROR(VLOOKUP(HB49&amp;HB50&amp;HB51&amp;HB52&amp;HB53&amp;HB54,General!I:J,2,FALSE),0))</f>
        <v>-1</v>
      </c>
      <c r="VB54" s="111">
        <f>IF(HE54="",0,IFERROR(VLOOKUP(HE49&amp;HE50&amp;HE51&amp;HE52&amp;HE53&amp;HE54,General!I:J,2,FALSE),0))</f>
        <v>1</v>
      </c>
      <c r="VC54" s="111">
        <f>IF(HH54="",0,IFERROR(VLOOKUP(HH49&amp;HH50&amp;HH51&amp;HH52&amp;HH53&amp;HH54,General!I:J,2,FALSE),0))</f>
        <v>1</v>
      </c>
      <c r="VD54" s="111">
        <f>IF(HK54="",0,IFERROR(VLOOKUP(HK49&amp;HK50&amp;HK51&amp;HK52&amp;HK53&amp;HK54,General!I:J,2,FALSE),0))</f>
        <v>-1</v>
      </c>
      <c r="VE54" s="111">
        <f>IF(HN54="",0,IFERROR(VLOOKUP(HN49&amp;HN50&amp;HN51&amp;HN52&amp;HN53&amp;HN54,General!I:J,2,FALSE),0))</f>
        <v>1</v>
      </c>
      <c r="VF54" s="111">
        <f>IF(HQ54="",0,IFERROR(VLOOKUP(HQ49&amp;HQ50&amp;HQ51&amp;HQ52&amp;HQ53&amp;HQ54,General!I:J,2,FALSE),0))</f>
        <v>-1</v>
      </c>
      <c r="VG54" s="111">
        <f>IF(HT54="",0,IFERROR(VLOOKUP(HT49&amp;HT50&amp;HT51&amp;HT52&amp;HT53&amp;HT54,General!I:J,2,FALSE),0))</f>
        <v>1</v>
      </c>
      <c r="VH54" s="111">
        <f>IF(HW54="",0,IFERROR(VLOOKUP(HW49&amp;HW50&amp;HW51&amp;HW52&amp;HW53&amp;HW54,General!I:J,2,FALSE),0))</f>
        <v>-1</v>
      </c>
      <c r="VI54" s="111">
        <f>IF(HZ54="",0,IFERROR(VLOOKUP(HZ49&amp;HZ50&amp;HZ51&amp;HZ52&amp;HZ53&amp;HZ54,General!I:J,2,FALSE),0))</f>
        <v>1</v>
      </c>
      <c r="VJ54" s="111">
        <f>IF(FF54="",0,IFERROR(VLOOKUP(FF49&amp;FF50&amp;FF51&amp;FF52&amp;FF53&amp;FF54,General!I:J,2,FALSE),0))</f>
        <v>-1</v>
      </c>
      <c r="VK54" s="111">
        <f>IF(FI54="",0,IFERROR(VLOOKUP(FI49&amp;FI50&amp;FI51&amp;FI52&amp;FI53&amp;FI54,General!I:J,2,FALSE),0))</f>
        <v>1</v>
      </c>
      <c r="VL54" s="111">
        <f>IF(II54="",0,IFERROR(VLOOKUP(II49&amp;II50&amp;II51&amp;II52&amp;II53&amp;II54,General!I:J,2,FALSE),0))</f>
        <v>-1</v>
      </c>
      <c r="VM54" s="111">
        <f>IF(IL54="",0,IFERROR(VLOOKUP(IL49&amp;IL50&amp;IL51&amp;IL52&amp;IL53&amp;IL54,General!I:J,2,FALSE),0))</f>
        <v>-1</v>
      </c>
      <c r="VN54" s="111">
        <f>IF(IO54="",0,IFERROR(VLOOKUP(IO49&amp;IO50&amp;IO51&amp;IO52&amp;IO53&amp;IO54,General!I:J,2,FALSE),0))</f>
        <v>-1</v>
      </c>
      <c r="VO54" s="111">
        <f>IF(IR54="",0,IFERROR(VLOOKUP(IR49&amp;IR50&amp;IR51&amp;IR52&amp;IR53&amp;IR54,General!I:J,2,FALSE),0))</f>
        <v>1</v>
      </c>
      <c r="VP54" s="111">
        <f>IF(IU54="",0,IFERROR(VLOOKUP(IU49&amp;IU50&amp;IU51&amp;IU52&amp;IU53&amp;IU54,General!I:J,2,FALSE),0))</f>
        <v>-1</v>
      </c>
      <c r="VQ54" s="111">
        <f>IF(IX54="",0,IFERROR(VLOOKUP(IX49&amp;IX50&amp;IX51&amp;IX52&amp;IX53&amp;IX54,General!I:J,2,FALSE),0))</f>
        <v>1</v>
      </c>
      <c r="VR54" s="111">
        <f>IF(JA54="",0,IFERROR(VLOOKUP(JA49&amp;JA50&amp;JA51&amp;JA52&amp;JA53&amp;JA54,General!I:J,2,FALSE),0))</f>
        <v>-1</v>
      </c>
      <c r="VS54" s="111">
        <f>IF(JD54="",0,IFERROR(VLOOKUP(JD49&amp;JD50&amp;JD51&amp;JD52&amp;JD53&amp;JD54,General!I:J,2,FALSE),0))</f>
        <v>-1</v>
      </c>
      <c r="VT54" s="111">
        <f>IF(JG54="",0,IFERROR(VLOOKUP(JG49&amp;JG50&amp;JG51&amp;JG52&amp;JG53&amp;JG54,General!I:J,2,FALSE),0))</f>
        <v>1</v>
      </c>
      <c r="VU54" s="111">
        <f>IF(JJ54="",0,IFERROR(VLOOKUP(JJ49&amp;JJ50&amp;JJ51&amp;JJ52&amp;JJ53&amp;JJ54,General!I:J,2,FALSE),0))</f>
        <v>1</v>
      </c>
      <c r="VV54" s="111">
        <f>IF(JM54="",0,IFERROR(VLOOKUP(JM49&amp;JM50&amp;JM51&amp;JM52&amp;JM53&amp;JM54,General!I:J,2,FALSE),0))</f>
        <v>-1</v>
      </c>
      <c r="VW54" s="111">
        <f>IF(JP54="",0,IFERROR(VLOOKUP(JP49&amp;JP50&amp;JP51&amp;JP52&amp;JP53&amp;JP54,General!I:J,2,FALSE),0))</f>
        <v>1</v>
      </c>
      <c r="VX54" s="111">
        <f>IF(JS54="",0,IFERROR(VLOOKUP(JS49&amp;JS50&amp;JS51&amp;JS52&amp;JS53&amp;JS54,General!I:J,2,FALSE),0))</f>
        <v>-1</v>
      </c>
      <c r="VY54" s="111">
        <f>IF(JV54="",0,IFERROR(VLOOKUP(JV49&amp;JV50&amp;JV51&amp;JV52&amp;JV53&amp;JV54,General!I:J,2,FALSE),0))</f>
        <v>1</v>
      </c>
      <c r="VZ54" s="111">
        <f>IF(JY54="",0,IFERROR(VLOOKUP(JY49&amp;JY50&amp;JY51&amp;JY52&amp;JY53&amp;JY54,General!I:J,2,FALSE),0))</f>
        <v>-1</v>
      </c>
      <c r="WA54" s="111">
        <f>IF(KB54="",0,IFERROR(VLOOKUP(KB49&amp;KB50&amp;KB51&amp;KB52&amp;KB53&amp;KB54,General!I:J,2,FALSE),0))</f>
        <v>1</v>
      </c>
      <c r="WB54" s="111">
        <f>IF(KE54="",0,IFERROR(VLOOKUP(KE49&amp;KE50&amp;KE51&amp;KE52&amp;KE53&amp;KE54,General!I:J,2,FALSE),0))</f>
        <v>1</v>
      </c>
      <c r="WC54" s="111">
        <f>IF(KH54="",0,IFERROR(VLOOKUP(KH49&amp;KH50&amp;KH51&amp;KH52&amp;KH53&amp;KH54,General!I:J,2,FALSE),0))</f>
        <v>-1</v>
      </c>
      <c r="WD54" s="111">
        <f>IF(KK54="",0,IFERROR(VLOOKUP(KK49&amp;KK50&amp;KK51&amp;KK52&amp;KK53&amp;KK54,General!I:J,2,FALSE),0))</f>
        <v>1</v>
      </c>
      <c r="WE54" s="111">
        <f>IF(KN54="",0,IFERROR(VLOOKUP(KN49&amp;KN50&amp;KN51&amp;KN52&amp;KN53&amp;KN54,General!I:J,2,FALSE),0))</f>
        <v>-1</v>
      </c>
      <c r="WF54" s="111">
        <f>IF(KQ54="",0,IFERROR(VLOOKUP(KQ49&amp;KQ50&amp;KQ51&amp;KQ52&amp;KQ53&amp;KQ54,General!I:J,2,FALSE),0))</f>
        <v>-1</v>
      </c>
      <c r="WG54" s="111">
        <f>IF(KT54="",0,IFERROR(VLOOKUP(KT49&amp;KT50&amp;KT51&amp;KT52&amp;KT53&amp;KT54,General!I:J,2,FALSE),0))</f>
        <v>1</v>
      </c>
      <c r="WH54" s="111">
        <f>IF(KW54="",0,IFERROR(VLOOKUP(KW49&amp;KW50&amp;KW51&amp;KW52&amp;KW53&amp;KW54,General!I:J,2,FALSE),0))</f>
        <v>-1</v>
      </c>
      <c r="WI54" s="111">
        <f>IF(KZ54="",0,IFERROR(VLOOKUP(KZ49&amp;KZ50&amp;KZ51&amp;KZ52&amp;KZ53&amp;KZ54,General!I:J,2,FALSE),0))</f>
        <v>1</v>
      </c>
      <c r="WJ54" s="111">
        <f>IF(LC54="",0,IFERROR(VLOOKUP(LC49&amp;LC50&amp;LC51&amp;LC52&amp;LC53&amp;LC54,General!I:J,2,FALSE),0))</f>
        <v>-1</v>
      </c>
      <c r="WK54" s="111">
        <f>IF(LF54="",0,IFERROR(VLOOKUP(LF49&amp;LF50&amp;LF51&amp;LF52&amp;LF53&amp;LF54,General!I:J,2,FALSE),0))</f>
        <v>1</v>
      </c>
      <c r="WL54" s="111">
        <f>IF(LI54="",0,IFERROR(VLOOKUP(LI49&amp;LI50&amp;LI51&amp;LI52&amp;LI53&amp;LI54,General!I:J,2,FALSE),0))</f>
        <v>1</v>
      </c>
      <c r="WM54" s="111">
        <f>IF(LL54="",0,IFERROR(VLOOKUP(LL49&amp;LL50&amp;LL51&amp;LL52&amp;LL53&amp;LL54,General!I:J,2,FALSE),0))</f>
        <v>1</v>
      </c>
      <c r="WN54" s="111">
        <f>IF(LO54="",0,IFERROR(VLOOKUP(LO49&amp;LO50&amp;LO51&amp;LO52&amp;LO53&amp;LO54,General!I:J,2,FALSE),0))</f>
        <v>-1</v>
      </c>
      <c r="WO54" s="111">
        <f>IF(LR54="",0,IFERROR(VLOOKUP(LR49&amp;LR50&amp;LR51&amp;LR52&amp;LR53&amp;LR54,General!I:J,2,FALSE),0))</f>
        <v>1</v>
      </c>
      <c r="WP54" s="111">
        <f>IF(LU54="",0,IFERROR(VLOOKUP(LU49&amp;LU50&amp;LU51&amp;LU52&amp;LU53&amp;LU54,General!I:J,2,FALSE),0))</f>
        <v>-1</v>
      </c>
      <c r="WQ54" s="111">
        <f>IF(LX54="",0,IFERROR(VLOOKUP(LX49&amp;LX50&amp;LX51&amp;LX52&amp;LX53&amp;LX54,General!I:J,2,FALSE),0))</f>
        <v>-1</v>
      </c>
      <c r="WR54" s="111">
        <f>IF(MA54="",0,IFERROR(VLOOKUP(MA49&amp;MA50&amp;MA51&amp;MA52&amp;MA53&amp;MA54,General!I:J,2,FALSE),0))</f>
        <v>-1</v>
      </c>
      <c r="WS54" s="111">
        <f>IF(MD54="",0,IFERROR(VLOOKUP(MD49&amp;MD50&amp;MD51&amp;MD52&amp;MD53&amp;MD54,General!I:J,2,FALSE),0))</f>
        <v>1</v>
      </c>
      <c r="WT54" s="111">
        <f>IF(MG54="",0,IFERROR(VLOOKUP(MG49&amp;MG50&amp;MG51&amp;MG52&amp;MG53&amp;MG54,General!I:J,2,FALSE),0))</f>
        <v>1</v>
      </c>
      <c r="WU54" s="111">
        <f>IF(MJ54="",0,IFERROR(VLOOKUP(MJ49&amp;MJ50&amp;MJ51&amp;MJ52&amp;MJ53&amp;MJ54,General!I:J,2,FALSE),0))</f>
        <v>-1</v>
      </c>
      <c r="WV54" s="111">
        <f>IF(MM54="",0,IFERROR(VLOOKUP(MM49&amp;MM50&amp;MM51&amp;MM52&amp;MM53&amp;MM54,General!I:J,2,FALSE),0))</f>
        <v>1</v>
      </c>
      <c r="WW54" s="111">
        <f>IF(MP54="",0,IFERROR(VLOOKUP(MP49&amp;MP50&amp;MP51&amp;MP52&amp;MP53&amp;MP54,General!I:J,2,FALSE),0))</f>
        <v>-1</v>
      </c>
      <c r="WX54" s="111">
        <f>IF(MS54="",0,IFERROR(VLOOKUP(MS49&amp;MS50&amp;MS51&amp;MS52&amp;MS53&amp;MS54,General!I:J,2,FALSE),0))</f>
        <v>-1</v>
      </c>
      <c r="WY54" s="111">
        <f>IF(MV54="",0,IFERROR(VLOOKUP(MV49&amp;MV50&amp;MV51&amp;MV52&amp;MV53&amp;MV54,General!I:J,2,FALSE),0))</f>
        <v>1</v>
      </c>
      <c r="WZ54" s="111">
        <f>IF(MY54="",0,IFERROR(VLOOKUP(MY49&amp;MY50&amp;MY51&amp;MY52&amp;MY53&amp;MY54,General!I:J,2,FALSE),0))</f>
        <v>-1</v>
      </c>
      <c r="XA54" s="111">
        <f>IF(NB54="",0,IFERROR(VLOOKUP(NB49&amp;NB50&amp;NB51&amp;NB52&amp;NB53&amp;NB54,General!I:J,2,FALSE),0))</f>
        <v>1</v>
      </c>
      <c r="XB54" s="111">
        <f>IF(NE54="",0,IFERROR(VLOOKUP(NE49&amp;NE50&amp;NE51&amp;NE52&amp;NE53&amp;NE54,General!I:J,2,FALSE),0))</f>
        <v>-1</v>
      </c>
      <c r="XC54" s="111">
        <f>IF(NH54="",0,IFERROR(VLOOKUP(NH49&amp;NH50&amp;NH51&amp;NH52&amp;NH53&amp;NH54,General!I:J,2,FALSE),0))</f>
        <v>-1</v>
      </c>
      <c r="XD54" s="111">
        <f>IF(NK54="",0,IFERROR(VLOOKUP(NK49&amp;NK50&amp;NK51&amp;NK52&amp;NK53&amp;NK54,General!I:J,2,FALSE),0))</f>
        <v>-1</v>
      </c>
      <c r="XE54" s="109">
        <f>IF(NN54="",0,IFERROR(VLOOKUP(NN49&amp;NN50&amp;NN51&amp;NN52&amp;NN53&amp;NN54,General!I:J,2,FALSE),0))</f>
        <v>1</v>
      </c>
      <c r="XF54" s="155">
        <f>IF(EB54="",0,IFERROR(VLOOKUP(EB49&amp;EB50&amp;EB51&amp;EB52&amp;EB53&amp;EB54,General!I:J,2,FALSE),0))</f>
        <v>1</v>
      </c>
      <c r="XG54" s="109">
        <v>0</v>
      </c>
      <c r="XH54" s="114" t="str">
        <f t="shared" si="887"/>
        <v/>
      </c>
      <c r="XI54" s="114" t="str">
        <f t="shared" ca="1" si="866"/>
        <v>N</v>
      </c>
      <c r="XJ54" s="114" t="str">
        <f t="shared" ca="1" si="867"/>
        <v>N</v>
      </c>
      <c r="XK54" s="114" t="str">
        <f t="shared" si="868"/>
        <v>N</v>
      </c>
      <c r="XL54" s="114" t="str">
        <f t="shared" si="869"/>
        <v/>
      </c>
      <c r="XM54" s="150" t="str">
        <f t="shared" si="870"/>
        <v/>
      </c>
      <c r="XN54" s="114" t="str">
        <f t="shared" si="871"/>
        <v/>
      </c>
      <c r="XO54" s="114" t="str">
        <f t="shared" si="872"/>
        <v/>
      </c>
      <c r="XP54" s="114" t="str">
        <f t="shared" si="873"/>
        <v/>
      </c>
      <c r="XQ54" s="114" t="str">
        <f t="shared" si="874"/>
        <v/>
      </c>
      <c r="XR54" s="114" t="str">
        <f t="shared" si="875"/>
        <v/>
      </c>
      <c r="XS54" s="114">
        <f t="shared" si="557"/>
        <v>1</v>
      </c>
      <c r="XT54" s="114" t="str">
        <f t="shared" si="558"/>
        <v/>
      </c>
      <c r="XU54" s="114" t="str">
        <f t="shared" si="897"/>
        <v>8910110</v>
      </c>
      <c r="XV54" s="114" t="str">
        <f t="shared" si="897"/>
        <v>00001</v>
      </c>
      <c r="XW54" s="114" t="str">
        <f t="shared" si="898"/>
        <v>78910110</v>
      </c>
      <c r="XX54" s="114" t="str">
        <f t="shared" si="898"/>
        <v>000001</v>
      </c>
      <c r="XY54" s="114" t="str">
        <f t="shared" si="899"/>
        <v>P</v>
      </c>
      <c r="XZ54" s="114" t="str">
        <f t="shared" si="489"/>
        <v>P</v>
      </c>
      <c r="YA54" s="114" t="str">
        <f t="shared" ca="1" si="876"/>
        <v>BL</v>
      </c>
      <c r="YB54" s="114" t="str">
        <f t="shared" ca="1" si="354"/>
        <v/>
      </c>
      <c r="YC54" s="114" t="str">
        <f t="shared" ca="1" si="877"/>
        <v>2</v>
      </c>
      <c r="YD54" s="114" t="str">
        <f t="shared" ca="1" si="356"/>
        <v/>
      </c>
      <c r="YE54" s="114" t="str">
        <f t="shared" si="878"/>
        <v>0</v>
      </c>
      <c r="YF54" s="114" t="str">
        <f t="shared" si="358"/>
        <v/>
      </c>
      <c r="YG54" s="114" t="str">
        <f t="shared" ca="1" si="490"/>
        <v/>
      </c>
      <c r="YH54" s="114" t="str">
        <f t="shared" ca="1" si="491"/>
        <v/>
      </c>
      <c r="YI54" s="114" t="str">
        <f t="shared" si="492"/>
        <v/>
      </c>
      <c r="YJ54" s="114" t="str">
        <f t="shared" si="879"/>
        <v/>
      </c>
      <c r="YK54" s="114"/>
      <c r="YL54" s="114">
        <v>0</v>
      </c>
      <c r="YM54" s="114">
        <v>0</v>
      </c>
      <c r="YN54" s="114">
        <v>0</v>
      </c>
      <c r="YO54" s="114">
        <v>0</v>
      </c>
      <c r="YP54" s="114">
        <v>1</v>
      </c>
      <c r="YQ54" s="98"/>
      <c r="YR54" s="114">
        <v>0</v>
      </c>
      <c r="YS54" s="114">
        <v>0</v>
      </c>
      <c r="YU54" s="151">
        <f>LARGE(NS54:RN54,1)</f>
        <v>10</v>
      </c>
      <c r="YV54" s="1">
        <f>LARGE(NS54:RN54,2)</f>
        <v>10</v>
      </c>
      <c r="YW54" s="1">
        <f>LARGE(NS54:RN54,3)</f>
        <v>10</v>
      </c>
      <c r="YX54" s="1">
        <f>LARGE(NS54:RN54,4)</f>
        <v>10</v>
      </c>
      <c r="YY54" s="1">
        <f>LARGE(NS54:RN54,5)</f>
        <v>10</v>
      </c>
      <c r="YZ54" s="1" t="str">
        <f>IF(M53="","",INDEX($NS$4:$RN$4,MATCH(YU53,$NS53:$RN53,0)))</f>
        <v>ED</v>
      </c>
      <c r="ZA54" s="1" t="str">
        <f>IF(M53="","",INDEX($NS$4:$RN$4,MATCH(YV53,$NS53:$RN53,0)))</f>
        <v>ED</v>
      </c>
      <c r="ZB54" s="1" t="str">
        <f>IF(M53="","",INDEX($NS$4:$RN$4,MATCH(YW53,$NS53:$RN53,0)))</f>
        <v>ED</v>
      </c>
      <c r="ZC54" s="1" t="str">
        <f>IF(M53="","",INDEX($NS$4:$RN$4,MATCH(YX53,$NS53:$RN53,0)))</f>
        <v>ED</v>
      </c>
      <c r="ZD54" s="1" t="str">
        <f>IF(M53="","",INDEX($NS$4:$RN$4,MATCH(YY53,$NS53:$RN53,0)))</f>
        <v>ED</v>
      </c>
      <c r="ZE54" s="1" t="str" cm="1">
        <f t="array" aca="1" ref="ZE54" ca="1">IF(INDIRECT(VLOOKUP(ZE53,General!AC:AE,3,FALSE)&amp;RO53)&gt;=9,ZE53,YZ54)</f>
        <v>GF</v>
      </c>
      <c r="ZF54" s="1" t="str" cm="1">
        <f t="array" aca="1" ref="ZF54" ca="1">IF(AND(INDIRECT(VLOOKUP(ZF53,General!AC:AE,3,FALSE)&amp;RO53)&gt;1,ZF53&lt;&gt;ZE54),ZF53,IF(YZ54&lt;&gt;ZE54,YZ54,IF(AND(YZ54=ZA54,YZ54=ZB54),ZC54,IF(YZ54=ZA54,ZB54,ZA54))))</f>
        <v>DX</v>
      </c>
      <c r="ZG54" s="1" t="str">
        <f t="shared" si="890"/>
        <v>CQ</v>
      </c>
      <c r="ZH54" s="1" t="str" cm="1">
        <f t="array" aca="1" ref="ZH54" ca="1">INDIRECT(ZE54&amp;RO54)</f>
        <v>P</v>
      </c>
      <c r="ZI54" s="1" t="str" cm="1">
        <f t="array" aca="1" ref="ZI54" ca="1">INDIRECT(ZF54&amp;RO54)</f>
        <v>B</v>
      </c>
      <c r="ZJ54" s="1" t="str" cm="1">
        <f t="array" aca="1" ref="ZJ54" ca="1">INDIRECT(ZG54&amp;RO54)</f>
        <v>P</v>
      </c>
      <c r="ZK54" s="1" t="str">
        <f ca="1">VLOOKUP(ZE54,General!AF:AG,2,FALSE)</f>
        <v>S37</v>
      </c>
      <c r="ZL54" s="1" t="str">
        <f ca="1">VLOOKUP(ZF54,General!AF:AG,2,FALSE)</f>
        <v xml:space="preserve">L5O </v>
      </c>
      <c r="ZM54" s="1" t="str">
        <f>VLOOKUP(ZG54,General!AF:AG,2,FALSE)</f>
        <v>M1</v>
      </c>
      <c r="ZN54" s="1" t="str">
        <f t="shared" ca="1" si="504"/>
        <v>Y</v>
      </c>
      <c r="ZO54" s="1" t="str">
        <f t="shared" ca="1" si="505"/>
        <v>Y</v>
      </c>
      <c r="ZP54" s="1" t="str">
        <f t="shared" si="506"/>
        <v>Y</v>
      </c>
      <c r="ZR54" s="1">
        <f t="shared" si="555"/>
        <v>1</v>
      </c>
    </row>
    <row r="55" spans="1:694" ht="15.75" thickBot="1">
      <c r="A55" s="1">
        <v>41</v>
      </c>
      <c r="B55" s="11" t="str">
        <f t="shared" ca="1" si="509"/>
        <v>B4</v>
      </c>
      <c r="C55" s="53" t="str">
        <f t="shared" ca="1" si="895"/>
        <v/>
      </c>
      <c r="D55" s="12" t="str">
        <f t="shared" ca="1" si="511"/>
        <v/>
      </c>
      <c r="E55" s="23" t="str">
        <f t="shared" ca="1" si="511"/>
        <v>L4</v>
      </c>
      <c r="F55" s="13" t="str">
        <f t="shared" ca="1" si="512"/>
        <v>W</v>
      </c>
      <c r="H55" s="56" t="str">
        <f t="shared" ca="1" si="549"/>
        <v/>
      </c>
      <c r="I55" s="12" t="str">
        <f t="shared" ca="1" si="550"/>
        <v/>
      </c>
      <c r="J55" s="23" t="str">
        <f t="shared" ca="1" si="550"/>
        <v>F2</v>
      </c>
      <c r="K55" s="13" t="str">
        <f t="shared" ca="1" si="551"/>
        <v>W</v>
      </c>
      <c r="L55" s="32"/>
      <c r="M55" s="68" t="s">
        <v>6</v>
      </c>
      <c r="O55" s="11">
        <v>0</v>
      </c>
      <c r="P55" s="12">
        <v>0</v>
      </c>
      <c r="Q55" s="23">
        <v>0</v>
      </c>
      <c r="R55" s="48">
        <v>0</v>
      </c>
      <c r="S55" s="48">
        <f t="shared" ca="1" si="513"/>
        <v>5</v>
      </c>
      <c r="T55" s="59">
        <f t="shared" ca="1" si="514"/>
        <v>5</v>
      </c>
      <c r="U55" s="48">
        <f ca="1">IF(M55="","",IF(B55="NB",U54,IF(T55="",SUM($T$5:$T55)+S55,SUM($T$5:$T55))))</f>
        <v>94</v>
      </c>
      <c r="V55" s="60" t="str">
        <f t="shared" ca="1" si="0"/>
        <v/>
      </c>
      <c r="W55" s="35">
        <f t="shared" ca="1" si="515"/>
        <v>4</v>
      </c>
      <c r="X55" s="37" t="str">
        <f t="shared" ca="1" si="516"/>
        <v>W</v>
      </c>
      <c r="Y55" s="9" t="str">
        <f t="shared" ca="1" si="16"/>
        <v>D</v>
      </c>
      <c r="Z55" s="4" t="str">
        <f t="shared" ca="1" si="17"/>
        <v>C</v>
      </c>
      <c r="AA55" s="4" t="str">
        <f t="shared" si="18"/>
        <v>C</v>
      </c>
      <c r="AB55" s="4" t="str">
        <f t="shared" ca="1" si="494"/>
        <v>W</v>
      </c>
      <c r="AC55" s="4" t="str">
        <f t="shared" ca="1" si="495"/>
        <v>L</v>
      </c>
      <c r="AD55" s="4">
        <f t="shared" si="496"/>
        <v>0</v>
      </c>
      <c r="AE55" s="1" t="str">
        <f t="shared" ca="1" si="563"/>
        <v/>
      </c>
      <c r="AF55" s="1" t="str">
        <f t="shared" ca="1" si="564"/>
        <v>L4</v>
      </c>
      <c r="AG55" s="1" t="str">
        <f t="shared" ca="1" si="888"/>
        <v/>
      </c>
      <c r="AH55" s="1" t="str">
        <f t="shared" ca="1" si="565"/>
        <v>F2</v>
      </c>
      <c r="AI55" s="1" t="str">
        <f t="shared" ca="1" si="566"/>
        <v/>
      </c>
      <c r="AJ55" s="1" t="str">
        <f t="shared" ca="1" si="567"/>
        <v/>
      </c>
      <c r="AK55" s="1">
        <f t="shared" ca="1" si="360"/>
        <v>0</v>
      </c>
      <c r="AL55" s="1">
        <f t="shared" ca="1" si="361"/>
        <v>4</v>
      </c>
      <c r="AM55" s="1">
        <f t="shared" ca="1" si="9"/>
        <v>10</v>
      </c>
      <c r="AN55" s="1">
        <f t="shared" ca="1" si="30"/>
        <v>1</v>
      </c>
      <c r="AO55" s="1" t="str">
        <f t="shared" ca="1" si="526"/>
        <v>C</v>
      </c>
      <c r="AP55" s="1" t="str">
        <f t="shared" ca="1" si="31"/>
        <v>Y</v>
      </c>
      <c r="AQ55" s="1" t="str">
        <f t="shared" ca="1" si="32"/>
        <v>N</v>
      </c>
      <c r="AR55" s="1" t="str">
        <f t="shared" si="33"/>
        <v>N</v>
      </c>
      <c r="AS55" s="1">
        <f t="shared" ca="1" si="34"/>
        <v>2</v>
      </c>
      <c r="AT55" s="14" t="str">
        <f t="shared" ca="1" si="362"/>
        <v>Y</v>
      </c>
      <c r="AU55" s="1" t="str">
        <f t="shared" ca="1" si="35"/>
        <v>N</v>
      </c>
      <c r="AV55" s="1" t="str">
        <f t="shared" ca="1" si="36"/>
        <v>N</v>
      </c>
      <c r="AW55" s="1" t="str">
        <f t="shared" ca="1" si="37"/>
        <v>N</v>
      </c>
      <c r="AX55" s="1" t="str">
        <f t="shared" si="38"/>
        <v/>
      </c>
      <c r="AY55" s="1" t="str">
        <f t="shared" ca="1" si="39"/>
        <v/>
      </c>
      <c r="AZ55" s="1" t="str">
        <f t="shared" si="10"/>
        <v/>
      </c>
      <c r="BA55" s="1">
        <f t="shared" si="11"/>
        <v>1</v>
      </c>
      <c r="BB55" s="1" t="str">
        <f t="shared" si="892"/>
        <v>9101101</v>
      </c>
      <c r="BC55" s="1" t="str">
        <f t="shared" si="892"/>
        <v>00010</v>
      </c>
      <c r="BD55" s="1" t="str">
        <f t="shared" si="893"/>
        <v>89101101</v>
      </c>
      <c r="BE55" s="1" t="str">
        <f t="shared" si="893"/>
        <v>000010</v>
      </c>
      <c r="BF55" s="1" t="str">
        <f t="shared" si="364"/>
        <v>P</v>
      </c>
      <c r="BG55" s="1" t="str">
        <f t="shared" ca="1" si="41"/>
        <v>BW</v>
      </c>
      <c r="BH55" s="1" t="str">
        <f t="shared" ca="1" si="365"/>
        <v>L4</v>
      </c>
      <c r="BI55" s="1" t="str">
        <f t="shared" ca="1" si="42"/>
        <v>BL</v>
      </c>
      <c r="BJ55" s="1" t="str">
        <f t="shared" ca="1" si="366"/>
        <v>F2</v>
      </c>
      <c r="BK55" s="1" t="str">
        <f t="shared" ca="1" si="43"/>
        <v>B0</v>
      </c>
      <c r="BL55" s="1" t="str">
        <f t="shared" ca="1" si="367"/>
        <v/>
      </c>
      <c r="BM55" s="1" t="str">
        <f t="shared" ca="1" si="368"/>
        <v>4</v>
      </c>
      <c r="BN55" s="1" t="str">
        <f t="shared" ca="1" si="369"/>
        <v>2</v>
      </c>
      <c r="BO55" s="1" t="str">
        <f t="shared" ca="1" si="370"/>
        <v/>
      </c>
      <c r="BR55" s="1">
        <f>General!A53</f>
        <v>0</v>
      </c>
      <c r="BS55" s="1">
        <f>General!B53</f>
        <v>0</v>
      </c>
      <c r="BT55" s="1">
        <f>General!C53</f>
        <v>0</v>
      </c>
      <c r="BU55" s="1">
        <f>General!D53</f>
        <v>0</v>
      </c>
      <c r="BW55" s="1" t="str">
        <f>General!F53</f>
        <v>WLWWL</v>
      </c>
      <c r="BX55" s="1">
        <f>General!G53</f>
        <v>-1</v>
      </c>
      <c r="BZ55" s="1">
        <f t="shared" si="2"/>
        <v>1</v>
      </c>
      <c r="CA55" s="1" t="str">
        <f t="shared" ref="CA55" si="907">CK55</f>
        <v>B</v>
      </c>
      <c r="CB55" s="98" t="str">
        <f t="shared" si="569"/>
        <v>P</v>
      </c>
      <c r="CC55" s="99" t="str">
        <f t="shared" si="570"/>
        <v>N</v>
      </c>
      <c r="CD55" s="97">
        <f t="shared" si="571"/>
        <v>2</v>
      </c>
      <c r="CE55" s="98" t="str">
        <f t="shared" si="572"/>
        <v>B</v>
      </c>
      <c r="CF55" s="99" t="str">
        <f t="shared" si="573"/>
        <v>Y</v>
      </c>
      <c r="CG55" s="97">
        <f t="shared" si="574"/>
        <v>-2</v>
      </c>
      <c r="CH55" s="98" t="str">
        <f t="shared" si="575"/>
        <v>P</v>
      </c>
      <c r="CI55" s="99" t="str">
        <f t="shared" si="576"/>
        <v>N</v>
      </c>
      <c r="CJ55" s="97">
        <f t="shared" si="577"/>
        <v>9</v>
      </c>
      <c r="CK55" s="98" t="str">
        <f t="shared" si="578"/>
        <v>B</v>
      </c>
      <c r="CL55" s="99" t="str">
        <f t="shared" si="579"/>
        <v>Y</v>
      </c>
      <c r="CM55" s="97">
        <f t="shared" si="580"/>
        <v>-9</v>
      </c>
      <c r="CN55" s="98" t="str">
        <f t="shared" si="881"/>
        <v>P</v>
      </c>
      <c r="CO55" s="99" t="str">
        <f t="shared" si="581"/>
        <v>N</v>
      </c>
      <c r="CP55" s="97">
        <f t="shared" si="582"/>
        <v>-10</v>
      </c>
      <c r="CQ55" s="98" t="str">
        <f t="shared" si="583"/>
        <v>B</v>
      </c>
      <c r="CR55" s="99" t="str">
        <f t="shared" si="584"/>
        <v>Y</v>
      </c>
      <c r="CS55" s="97">
        <f t="shared" si="585"/>
        <v>10</v>
      </c>
      <c r="CT55" s="98" t="str">
        <f t="shared" si="586"/>
        <v>P</v>
      </c>
      <c r="CU55" s="99" t="str">
        <f t="shared" si="587"/>
        <v>N</v>
      </c>
      <c r="CV55" s="97">
        <f t="shared" si="588"/>
        <v>-10</v>
      </c>
      <c r="CW55" s="98" t="str">
        <f t="shared" si="589"/>
        <v>B</v>
      </c>
      <c r="CX55" s="99" t="str">
        <f t="shared" si="590"/>
        <v>Y</v>
      </c>
      <c r="CY55" s="100">
        <f t="shared" si="591"/>
        <v>10</v>
      </c>
      <c r="CZ55" s="98" t="str">
        <f t="shared" si="592"/>
        <v>P</v>
      </c>
      <c r="DA55" s="99" t="str">
        <f t="shared" si="593"/>
        <v>N</v>
      </c>
      <c r="DB55" s="97">
        <f t="shared" si="594"/>
        <v>0</v>
      </c>
      <c r="DC55" s="98" t="str">
        <f t="shared" si="595"/>
        <v>P</v>
      </c>
      <c r="DD55" s="99" t="str">
        <f t="shared" si="596"/>
        <v>N</v>
      </c>
      <c r="DE55" s="97">
        <f t="shared" si="597"/>
        <v>7</v>
      </c>
      <c r="DF55" s="98" t="str">
        <f t="shared" si="598"/>
        <v>B</v>
      </c>
      <c r="DG55" s="99" t="str">
        <f t="shared" si="599"/>
        <v>Y</v>
      </c>
      <c r="DH55" s="97">
        <f t="shared" si="600"/>
        <v>-7</v>
      </c>
      <c r="DI55" s="98" t="str">
        <f t="shared" si="601"/>
        <v>P</v>
      </c>
      <c r="DJ55" s="99" t="str">
        <f t="shared" si="602"/>
        <v>N</v>
      </c>
      <c r="DK55" s="97">
        <f t="shared" si="603"/>
        <v>6</v>
      </c>
      <c r="DL55" s="98" t="str">
        <f t="shared" si="604"/>
        <v>B</v>
      </c>
      <c r="DM55" s="99" t="str">
        <f t="shared" si="605"/>
        <v>Y</v>
      </c>
      <c r="DN55" s="97">
        <f t="shared" si="606"/>
        <v>-6</v>
      </c>
      <c r="DO55" s="98" t="str">
        <f t="shared" si="607"/>
        <v>P</v>
      </c>
      <c r="DP55" s="99" t="str">
        <f t="shared" si="608"/>
        <v>N</v>
      </c>
      <c r="DQ55" s="97">
        <f t="shared" si="609"/>
        <v>-4</v>
      </c>
      <c r="DR55" s="98" t="str">
        <f t="shared" si="610"/>
        <v>B</v>
      </c>
      <c r="DS55" s="99" t="str">
        <f t="shared" si="611"/>
        <v>Y</v>
      </c>
      <c r="DT55" s="97">
        <f t="shared" si="612"/>
        <v>4</v>
      </c>
      <c r="DU55" s="98" t="str">
        <f t="shared" si="613"/>
        <v>P</v>
      </c>
      <c r="DV55" s="99" t="str">
        <f t="shared" si="614"/>
        <v>N</v>
      </c>
      <c r="DW55" s="97">
        <f t="shared" si="615"/>
        <v>-5</v>
      </c>
      <c r="DX55" s="98" t="str">
        <f t="shared" si="616"/>
        <v>B</v>
      </c>
      <c r="DY55" s="99" t="str">
        <f t="shared" si="617"/>
        <v>Y</v>
      </c>
      <c r="DZ55" s="97">
        <f t="shared" si="618"/>
        <v>5</v>
      </c>
      <c r="EA55" s="110" t="str">
        <f t="shared" si="94"/>
        <v>B</v>
      </c>
      <c r="EB55" s="99" t="str">
        <f t="shared" si="619"/>
        <v>Y</v>
      </c>
      <c r="EC55" s="97">
        <f t="shared" si="620"/>
        <v>0</v>
      </c>
      <c r="ED55" s="98" t="str">
        <f t="shared" si="621"/>
        <v>B</v>
      </c>
      <c r="EE55" s="99" t="str">
        <f t="shared" si="622"/>
        <v>Y</v>
      </c>
      <c r="EF55" s="97">
        <f t="shared" si="623"/>
        <v>10</v>
      </c>
      <c r="EG55" s="98" t="str">
        <f t="shared" si="624"/>
        <v>B</v>
      </c>
      <c r="EH55" s="99" t="str">
        <f t="shared" si="625"/>
        <v>Y</v>
      </c>
      <c r="EI55" s="97">
        <f t="shared" si="626"/>
        <v>-4</v>
      </c>
      <c r="EJ55" s="96" t="str">
        <f t="shared" si="627"/>
        <v>P</v>
      </c>
      <c r="EK55" s="99" t="str">
        <f t="shared" si="628"/>
        <v>N</v>
      </c>
      <c r="EL55" s="97">
        <f t="shared" si="629"/>
        <v>4</v>
      </c>
      <c r="EM55" s="98" t="str">
        <f t="shared" si="630"/>
        <v>B</v>
      </c>
      <c r="EN55" s="99" t="str">
        <f t="shared" si="631"/>
        <v>Y</v>
      </c>
      <c r="EO55" s="97">
        <f t="shared" si="632"/>
        <v>-4</v>
      </c>
      <c r="EP55" s="98" t="str">
        <f t="shared" si="882"/>
        <v>P</v>
      </c>
      <c r="EQ55" s="99" t="str">
        <f t="shared" si="633"/>
        <v>N</v>
      </c>
      <c r="ER55" s="97">
        <f t="shared" si="634"/>
        <v>-10</v>
      </c>
      <c r="ES55" s="98" t="str">
        <f t="shared" si="635"/>
        <v>B</v>
      </c>
      <c r="ET55" s="99" t="str">
        <f t="shared" si="636"/>
        <v>Y</v>
      </c>
      <c r="EU55" s="97">
        <f t="shared" si="637"/>
        <v>10</v>
      </c>
      <c r="EV55" s="98" t="str">
        <f t="shared" si="638"/>
        <v>P</v>
      </c>
      <c r="EW55" s="99" t="str">
        <f t="shared" si="639"/>
        <v>N</v>
      </c>
      <c r="EX55" s="97">
        <f t="shared" si="640"/>
        <v>-10</v>
      </c>
      <c r="EY55" s="98" t="str">
        <f t="shared" si="641"/>
        <v>B</v>
      </c>
      <c r="EZ55" s="99" t="str">
        <f t="shared" si="642"/>
        <v>Y</v>
      </c>
      <c r="FA55" s="100">
        <f t="shared" si="643"/>
        <v>10</v>
      </c>
      <c r="FB55" s="98" t="str">
        <f t="shared" si="644"/>
        <v>B</v>
      </c>
      <c r="FC55" s="99" t="str">
        <f t="shared" si="645"/>
        <v>Y</v>
      </c>
      <c r="FD55" s="97">
        <f t="shared" si="646"/>
        <v>-4</v>
      </c>
      <c r="FE55" s="98" t="str">
        <f t="shared" si="647"/>
        <v>P</v>
      </c>
      <c r="FF55" s="99" t="str">
        <f t="shared" si="648"/>
        <v>N</v>
      </c>
      <c r="FG55" s="97">
        <f t="shared" si="649"/>
        <v>7</v>
      </c>
      <c r="FH55" s="98" t="str">
        <f t="shared" si="650"/>
        <v>B</v>
      </c>
      <c r="FI55" s="99" t="str">
        <f t="shared" si="651"/>
        <v>Y</v>
      </c>
      <c r="FJ55" s="97">
        <f t="shared" si="652"/>
        <v>-7</v>
      </c>
      <c r="FK55" s="98" t="str">
        <f t="shared" si="653"/>
        <v>P</v>
      </c>
      <c r="FL55" s="99" t="str">
        <f t="shared" si="654"/>
        <v>N</v>
      </c>
      <c r="FM55" s="97">
        <f t="shared" si="655"/>
        <v>6</v>
      </c>
      <c r="FN55" s="98" t="str">
        <f t="shared" si="656"/>
        <v>B</v>
      </c>
      <c r="FO55" s="99" t="str">
        <f t="shared" si="657"/>
        <v>Y</v>
      </c>
      <c r="FP55" s="97">
        <f t="shared" si="658"/>
        <v>-6</v>
      </c>
      <c r="FQ55" s="98" t="str">
        <f t="shared" si="659"/>
        <v>P</v>
      </c>
      <c r="FR55" s="99" t="str">
        <f t="shared" si="660"/>
        <v>N</v>
      </c>
      <c r="FS55" s="97">
        <f t="shared" si="661"/>
        <v>-4</v>
      </c>
      <c r="FT55" s="98" t="str">
        <f t="shared" si="662"/>
        <v>B</v>
      </c>
      <c r="FU55" s="99" t="str">
        <f t="shared" si="663"/>
        <v>Y</v>
      </c>
      <c r="FV55" s="97">
        <f t="shared" si="664"/>
        <v>4</v>
      </c>
      <c r="FW55" s="98" t="str">
        <f t="shared" si="665"/>
        <v>P</v>
      </c>
      <c r="FX55" s="99" t="str">
        <f t="shared" si="666"/>
        <v>N</v>
      </c>
      <c r="FY55" s="97">
        <f t="shared" si="667"/>
        <v>-5</v>
      </c>
      <c r="FZ55" s="98" t="str">
        <f t="shared" si="668"/>
        <v>B</v>
      </c>
      <c r="GA55" s="99" t="str">
        <f t="shared" si="669"/>
        <v>Y</v>
      </c>
      <c r="GB55" s="97">
        <f t="shared" si="670"/>
        <v>5</v>
      </c>
      <c r="GC55" s="98" t="str">
        <f t="shared" si="671"/>
        <v>P</v>
      </c>
      <c r="GD55" s="99" t="str">
        <f t="shared" si="672"/>
        <v>N</v>
      </c>
      <c r="GE55" s="97">
        <f t="shared" si="673"/>
        <v>4</v>
      </c>
      <c r="GF55" s="98" t="str">
        <f t="shared" si="674"/>
        <v>B</v>
      </c>
      <c r="GG55" s="99" t="str">
        <f t="shared" si="675"/>
        <v>Y</v>
      </c>
      <c r="GH55" s="97">
        <f t="shared" si="676"/>
        <v>10</v>
      </c>
      <c r="GI55" s="98" t="str">
        <f t="shared" si="677"/>
        <v>B</v>
      </c>
      <c r="GJ55" s="99" t="str">
        <f t="shared" si="678"/>
        <v>Y</v>
      </c>
      <c r="GK55" s="97">
        <f t="shared" si="679"/>
        <v>-4</v>
      </c>
      <c r="GL55" s="98" t="str">
        <f t="shared" si="883"/>
        <v>P</v>
      </c>
      <c r="GM55" s="99" t="str">
        <f t="shared" si="680"/>
        <v>N</v>
      </c>
      <c r="GN55" s="97">
        <f t="shared" si="681"/>
        <v>-10</v>
      </c>
      <c r="GO55" s="98" t="str">
        <f t="shared" si="682"/>
        <v>B</v>
      </c>
      <c r="GP55" s="99" t="str">
        <f t="shared" si="683"/>
        <v>Y</v>
      </c>
      <c r="GQ55" s="97">
        <f t="shared" si="684"/>
        <v>10</v>
      </c>
      <c r="GR55" s="98" t="str">
        <f t="shared" si="685"/>
        <v>P</v>
      </c>
      <c r="GS55" s="99" t="str">
        <f t="shared" si="686"/>
        <v>N</v>
      </c>
      <c r="GT55" s="97">
        <f t="shared" si="687"/>
        <v>-10</v>
      </c>
      <c r="GU55" s="98" t="str">
        <f t="shared" si="688"/>
        <v>B</v>
      </c>
      <c r="GV55" s="99" t="str">
        <f t="shared" si="689"/>
        <v>Y</v>
      </c>
      <c r="GW55" s="100">
        <f t="shared" si="690"/>
        <v>10</v>
      </c>
      <c r="GX55" s="98" t="str">
        <f t="shared" si="691"/>
        <v>B</v>
      </c>
      <c r="GY55" s="99" t="str">
        <f t="shared" si="692"/>
        <v>Y</v>
      </c>
      <c r="GZ55" s="97">
        <f t="shared" si="693"/>
        <v>-4</v>
      </c>
      <c r="HA55" s="98" t="str">
        <f t="shared" si="694"/>
        <v>P</v>
      </c>
      <c r="HB55" s="99" t="str">
        <f t="shared" si="695"/>
        <v>N</v>
      </c>
      <c r="HC55" s="97">
        <f t="shared" si="696"/>
        <v>7</v>
      </c>
      <c r="HD55" s="98" t="str">
        <f t="shared" si="697"/>
        <v>B</v>
      </c>
      <c r="HE55" s="99" t="str">
        <f t="shared" si="698"/>
        <v>Y</v>
      </c>
      <c r="HF55" s="97">
        <f t="shared" si="699"/>
        <v>-7</v>
      </c>
      <c r="HG55" s="98" t="str">
        <f t="shared" si="700"/>
        <v>P</v>
      </c>
      <c r="HH55" s="99" t="str">
        <f t="shared" si="701"/>
        <v>N</v>
      </c>
      <c r="HI55" s="97">
        <f t="shared" si="702"/>
        <v>6</v>
      </c>
      <c r="HJ55" s="98" t="str">
        <f t="shared" si="703"/>
        <v>B</v>
      </c>
      <c r="HK55" s="99" t="str">
        <f t="shared" si="704"/>
        <v>Y</v>
      </c>
      <c r="HL55" s="97">
        <f t="shared" si="705"/>
        <v>-6</v>
      </c>
      <c r="HM55" s="98" t="str">
        <f t="shared" si="706"/>
        <v>P</v>
      </c>
      <c r="HN55" s="99" t="str">
        <f t="shared" si="707"/>
        <v>N</v>
      </c>
      <c r="HO55" s="97">
        <f t="shared" si="708"/>
        <v>-4</v>
      </c>
      <c r="HP55" s="98" t="str">
        <f t="shared" si="709"/>
        <v>B</v>
      </c>
      <c r="HQ55" s="99" t="str">
        <f t="shared" si="710"/>
        <v>Y</v>
      </c>
      <c r="HR55" s="97">
        <f t="shared" si="711"/>
        <v>4</v>
      </c>
      <c r="HS55" s="98" t="str">
        <f t="shared" si="712"/>
        <v>P</v>
      </c>
      <c r="HT55" s="99" t="str">
        <f t="shared" si="713"/>
        <v>N</v>
      </c>
      <c r="HU55" s="97">
        <f t="shared" si="714"/>
        <v>-5</v>
      </c>
      <c r="HV55" s="98" t="str">
        <f t="shared" si="715"/>
        <v>B</v>
      </c>
      <c r="HW55" s="99" t="str">
        <f t="shared" si="716"/>
        <v>Y</v>
      </c>
      <c r="HX55" s="97">
        <f t="shared" si="717"/>
        <v>5</v>
      </c>
      <c r="HY55" s="98" t="str">
        <f t="shared" si="718"/>
        <v>P</v>
      </c>
      <c r="HZ55" s="99" t="str">
        <f t="shared" si="719"/>
        <v>N</v>
      </c>
      <c r="IA55" s="97">
        <f t="shared" si="720"/>
        <v>4</v>
      </c>
      <c r="IB55" s="98" t="str">
        <f t="shared" si="721"/>
        <v>B</v>
      </c>
      <c r="IC55" s="99" t="str">
        <f t="shared" si="722"/>
        <v>Y</v>
      </c>
      <c r="ID55" s="97">
        <f t="shared" si="723"/>
        <v>7</v>
      </c>
      <c r="IE55" s="98" t="str">
        <f t="shared" si="724"/>
        <v>B</v>
      </c>
      <c r="IF55" s="99" t="str">
        <f t="shared" si="725"/>
        <v>Y</v>
      </c>
      <c r="IG55" s="97">
        <f t="shared" si="726"/>
        <v>-7</v>
      </c>
      <c r="IH55" s="98" t="str">
        <f t="shared" si="727"/>
        <v>B</v>
      </c>
      <c r="II55" s="99" t="str">
        <f t="shared" si="728"/>
        <v>Y</v>
      </c>
      <c r="IJ55" s="97">
        <f t="shared" si="729"/>
        <v>-4</v>
      </c>
      <c r="IK55" s="98" t="str">
        <f t="shared" si="730"/>
        <v>B</v>
      </c>
      <c r="IL55" s="99" t="str">
        <f t="shared" si="731"/>
        <v>Y</v>
      </c>
      <c r="IM55" s="97">
        <f t="shared" si="732"/>
        <v>-4</v>
      </c>
      <c r="IN55" s="98" t="str">
        <f t="shared" si="884"/>
        <v>P</v>
      </c>
      <c r="IO55" s="99" t="str">
        <f t="shared" si="733"/>
        <v>N</v>
      </c>
      <c r="IP55" s="97">
        <f t="shared" si="734"/>
        <v>-10</v>
      </c>
      <c r="IQ55" s="98" t="str">
        <f t="shared" si="735"/>
        <v>B</v>
      </c>
      <c r="IR55" s="99" t="str">
        <f t="shared" si="736"/>
        <v>Y</v>
      </c>
      <c r="IS55" s="97">
        <f t="shared" si="737"/>
        <v>10</v>
      </c>
      <c r="IT55" s="98" t="str">
        <f t="shared" si="738"/>
        <v>P</v>
      </c>
      <c r="IU55" s="99" t="str">
        <f t="shared" si="739"/>
        <v>N</v>
      </c>
      <c r="IV55" s="97">
        <f t="shared" si="740"/>
        <v>-10</v>
      </c>
      <c r="IW55" s="98" t="str">
        <f t="shared" si="741"/>
        <v>B</v>
      </c>
      <c r="IX55" s="99" t="str">
        <f t="shared" si="742"/>
        <v>Y</v>
      </c>
      <c r="IY55" s="97">
        <f t="shared" si="743"/>
        <v>10</v>
      </c>
      <c r="IZ55" s="98" t="str">
        <f t="shared" si="744"/>
        <v>B</v>
      </c>
      <c r="JA55" s="99" t="str">
        <f t="shared" si="745"/>
        <v>Y</v>
      </c>
      <c r="JB55" s="97">
        <f t="shared" si="746"/>
        <v>-4</v>
      </c>
      <c r="JC55" s="98" t="str">
        <f t="shared" si="747"/>
        <v>P</v>
      </c>
      <c r="JD55" s="99" t="str">
        <f t="shared" si="748"/>
        <v>N</v>
      </c>
      <c r="JE55" s="97">
        <f t="shared" si="749"/>
        <v>7</v>
      </c>
      <c r="JF55" s="98" t="str">
        <f t="shared" si="750"/>
        <v>B</v>
      </c>
      <c r="JG55" s="99" t="str">
        <f t="shared" si="751"/>
        <v>Y</v>
      </c>
      <c r="JH55" s="97">
        <f t="shared" si="752"/>
        <v>-7</v>
      </c>
      <c r="JI55" s="98" t="str">
        <f t="shared" si="753"/>
        <v>P</v>
      </c>
      <c r="JJ55" s="99" t="str">
        <f t="shared" si="754"/>
        <v>N</v>
      </c>
      <c r="JK55" s="97">
        <f t="shared" si="755"/>
        <v>6</v>
      </c>
      <c r="JL55" s="98" t="str">
        <f t="shared" si="756"/>
        <v>B</v>
      </c>
      <c r="JM55" s="99" t="str">
        <f t="shared" si="757"/>
        <v>Y</v>
      </c>
      <c r="JN55" s="97">
        <f t="shared" si="758"/>
        <v>-6</v>
      </c>
      <c r="JO55" s="98" t="str">
        <f t="shared" si="759"/>
        <v>P</v>
      </c>
      <c r="JP55" s="99" t="str">
        <f t="shared" si="760"/>
        <v>N</v>
      </c>
      <c r="JQ55" s="97">
        <f t="shared" si="761"/>
        <v>-4</v>
      </c>
      <c r="JR55" s="98" t="str">
        <f t="shared" si="762"/>
        <v>B</v>
      </c>
      <c r="JS55" s="99" t="str">
        <f t="shared" si="763"/>
        <v>Y</v>
      </c>
      <c r="JT55" s="97">
        <f t="shared" si="764"/>
        <v>4</v>
      </c>
      <c r="JU55" s="98" t="str">
        <f t="shared" si="765"/>
        <v>P</v>
      </c>
      <c r="JV55" s="99" t="str">
        <f t="shared" si="766"/>
        <v>N</v>
      </c>
      <c r="JW55" s="97">
        <f t="shared" si="767"/>
        <v>-5</v>
      </c>
      <c r="JX55" s="98" t="str">
        <f t="shared" si="768"/>
        <v>B</v>
      </c>
      <c r="JY55" s="99" t="str">
        <f t="shared" si="769"/>
        <v>Y</v>
      </c>
      <c r="JZ55" s="97">
        <f t="shared" si="770"/>
        <v>5</v>
      </c>
      <c r="KA55" s="98" t="str">
        <f t="shared" si="771"/>
        <v>P</v>
      </c>
      <c r="KB55" s="99" t="str">
        <f t="shared" si="772"/>
        <v>N</v>
      </c>
      <c r="KC55" s="97">
        <f t="shared" si="773"/>
        <v>4</v>
      </c>
      <c r="KD55" s="98" t="str">
        <f t="shared" si="376"/>
        <v>B</v>
      </c>
      <c r="KE55" s="99" t="str">
        <f t="shared" si="774"/>
        <v>Y</v>
      </c>
      <c r="KF55" s="97">
        <f t="shared" si="775"/>
        <v>10</v>
      </c>
      <c r="KG55" s="98" t="str">
        <f t="shared" si="776"/>
        <v>B</v>
      </c>
      <c r="KH55" s="99" t="str">
        <f t="shared" si="777"/>
        <v>Y</v>
      </c>
      <c r="KI55" s="97">
        <f t="shared" si="778"/>
        <v>-4</v>
      </c>
      <c r="KJ55" s="98" t="s">
        <v>6</v>
      </c>
      <c r="KK55" s="99" t="str">
        <f t="shared" si="779"/>
        <v>Y</v>
      </c>
      <c r="KL55" s="97">
        <f t="shared" si="780"/>
        <v>-2</v>
      </c>
      <c r="KM55" s="98" t="str">
        <f t="shared" si="781"/>
        <v>B</v>
      </c>
      <c r="KN55" s="99" t="str">
        <f t="shared" si="782"/>
        <v>Y</v>
      </c>
      <c r="KO55" s="97">
        <f t="shared" si="783"/>
        <v>-4</v>
      </c>
      <c r="KP55" s="98" t="str">
        <f t="shared" si="885"/>
        <v>P</v>
      </c>
      <c r="KQ55" s="99" t="str">
        <f t="shared" si="784"/>
        <v>N</v>
      </c>
      <c r="KR55" s="97">
        <f t="shared" si="785"/>
        <v>-10</v>
      </c>
      <c r="KS55" s="98" t="str">
        <f t="shared" si="786"/>
        <v>B</v>
      </c>
      <c r="KT55" s="99" t="str">
        <f t="shared" si="787"/>
        <v>Y</v>
      </c>
      <c r="KU55" s="97">
        <f t="shared" si="788"/>
        <v>10</v>
      </c>
      <c r="KV55" s="98" t="str">
        <f t="shared" si="789"/>
        <v>P</v>
      </c>
      <c r="KW55" s="99" t="str">
        <f t="shared" si="790"/>
        <v>N</v>
      </c>
      <c r="KX55" s="97">
        <f t="shared" si="791"/>
        <v>-10</v>
      </c>
      <c r="KY55" s="98" t="str">
        <f t="shared" si="792"/>
        <v>B</v>
      </c>
      <c r="KZ55" s="99" t="str">
        <f t="shared" si="793"/>
        <v>Y</v>
      </c>
      <c r="LA55" s="97">
        <f t="shared" si="794"/>
        <v>10</v>
      </c>
      <c r="LB55" s="98" t="str">
        <f t="shared" si="795"/>
        <v>B</v>
      </c>
      <c r="LC55" s="99" t="str">
        <f t="shared" si="796"/>
        <v>Y</v>
      </c>
      <c r="LD55" s="97">
        <f t="shared" si="797"/>
        <v>-4</v>
      </c>
      <c r="LE55" s="98" t="str">
        <f t="shared" si="798"/>
        <v>B</v>
      </c>
      <c r="LF55" s="99" t="str">
        <f t="shared" si="799"/>
        <v>Y</v>
      </c>
      <c r="LG55" s="97">
        <f t="shared" si="800"/>
        <v>-7</v>
      </c>
      <c r="LH55" s="98" t="str">
        <f t="shared" si="801"/>
        <v>B</v>
      </c>
      <c r="LI55" s="99" t="str">
        <f t="shared" si="802"/>
        <v>Y</v>
      </c>
      <c r="LJ55" s="97">
        <f t="shared" si="803"/>
        <v>-7</v>
      </c>
      <c r="LK55" s="98" t="str">
        <f t="shared" si="279"/>
        <v>P</v>
      </c>
      <c r="LL55" s="99" t="str">
        <f t="shared" si="804"/>
        <v>N</v>
      </c>
      <c r="LM55" s="97">
        <f t="shared" si="805"/>
        <v>4</v>
      </c>
      <c r="LN55" s="98" t="str">
        <f t="shared" si="806"/>
        <v>B</v>
      </c>
      <c r="LO55" s="99" t="str">
        <f t="shared" si="807"/>
        <v>Y</v>
      </c>
      <c r="LP55" s="97">
        <f t="shared" si="808"/>
        <v>-6</v>
      </c>
      <c r="LQ55" s="98" t="str">
        <f t="shared" si="809"/>
        <v>B</v>
      </c>
      <c r="LR55" s="99" t="str">
        <f t="shared" si="810"/>
        <v>Y</v>
      </c>
      <c r="LS55" s="97">
        <f t="shared" si="811"/>
        <v>-7</v>
      </c>
      <c r="LT55" s="98" t="str">
        <f t="shared" si="812"/>
        <v>B</v>
      </c>
      <c r="LU55" s="99" t="str">
        <f t="shared" si="813"/>
        <v>Y</v>
      </c>
      <c r="LV55" s="97">
        <f t="shared" si="814"/>
        <v>4</v>
      </c>
      <c r="LW55" s="98" t="str">
        <f t="shared" si="815"/>
        <v>B</v>
      </c>
      <c r="LX55" s="99" t="str">
        <f t="shared" si="816"/>
        <v>Y</v>
      </c>
      <c r="LY55" s="97">
        <f t="shared" si="817"/>
        <v>5</v>
      </c>
      <c r="LZ55" s="98" t="str">
        <f t="shared" si="818"/>
        <v>B</v>
      </c>
      <c r="MA55" s="99" t="str">
        <f t="shared" si="819"/>
        <v>Y</v>
      </c>
      <c r="MB55" s="97">
        <f t="shared" si="820"/>
        <v>5</v>
      </c>
      <c r="MC55" s="98" t="str">
        <f t="shared" si="821"/>
        <v>P</v>
      </c>
      <c r="MD55" s="99" t="str">
        <f t="shared" si="822"/>
        <v>N</v>
      </c>
      <c r="ME55" s="97">
        <f t="shared" si="823"/>
        <v>4</v>
      </c>
      <c r="MF55" s="98" t="str">
        <f t="shared" si="824"/>
        <v>B</v>
      </c>
      <c r="MG55" s="99" t="str">
        <f t="shared" si="825"/>
        <v>Y</v>
      </c>
      <c r="MH55" s="97">
        <f t="shared" si="826"/>
        <v>10</v>
      </c>
      <c r="MI55" s="98" t="str">
        <f t="shared" si="827"/>
        <v>B</v>
      </c>
      <c r="MJ55" s="99" t="str">
        <f t="shared" si="828"/>
        <v>Y</v>
      </c>
      <c r="MK55" s="97">
        <f t="shared" si="829"/>
        <v>-4</v>
      </c>
      <c r="ML55" s="98" t="str">
        <f t="shared" si="830"/>
        <v>B</v>
      </c>
      <c r="MM55" s="99" t="str">
        <f t="shared" si="831"/>
        <v>Y</v>
      </c>
      <c r="MN55" s="97">
        <f t="shared" si="832"/>
        <v>10</v>
      </c>
      <c r="MO55" s="98" t="str">
        <f t="shared" si="833"/>
        <v>B</v>
      </c>
      <c r="MP55" s="99" t="str">
        <f t="shared" si="834"/>
        <v>Y</v>
      </c>
      <c r="MQ55" s="97">
        <f t="shared" si="835"/>
        <v>-4</v>
      </c>
      <c r="MR55" s="98" t="str">
        <f t="shared" si="886"/>
        <v>P</v>
      </c>
      <c r="MS55" s="99" t="str">
        <f t="shared" si="836"/>
        <v>N</v>
      </c>
      <c r="MT55" s="97">
        <f t="shared" si="837"/>
        <v>-10</v>
      </c>
      <c r="MU55" s="98" t="str">
        <f t="shared" si="838"/>
        <v>B</v>
      </c>
      <c r="MV55" s="99" t="str">
        <f t="shared" si="839"/>
        <v>Y</v>
      </c>
      <c r="MW55" s="97">
        <f t="shared" si="840"/>
        <v>10</v>
      </c>
      <c r="MX55" s="98" t="str">
        <f t="shared" si="841"/>
        <v>P</v>
      </c>
      <c r="MY55" s="99" t="str">
        <f t="shared" si="842"/>
        <v>N</v>
      </c>
      <c r="MZ55" s="97">
        <f t="shared" si="843"/>
        <v>-10</v>
      </c>
      <c r="NA55" s="98" t="str">
        <f t="shared" si="844"/>
        <v>B</v>
      </c>
      <c r="NB55" s="99" t="str">
        <f t="shared" si="845"/>
        <v>Y</v>
      </c>
      <c r="NC55" s="97">
        <f t="shared" si="846"/>
        <v>10</v>
      </c>
      <c r="ND55" s="98" t="str">
        <f t="shared" si="847"/>
        <v>B</v>
      </c>
      <c r="NE55" s="99" t="str">
        <f t="shared" si="848"/>
        <v>Y</v>
      </c>
      <c r="NF55" s="97">
        <f t="shared" si="849"/>
        <v>-4</v>
      </c>
      <c r="NG55" s="98" t="str">
        <f t="shared" si="850"/>
        <v>P</v>
      </c>
      <c r="NH55" s="99" t="str">
        <f t="shared" si="851"/>
        <v>N</v>
      </c>
      <c r="NI55" s="97">
        <f t="shared" si="852"/>
        <v>7</v>
      </c>
      <c r="NJ55" s="98" t="str">
        <f t="shared" si="853"/>
        <v>B</v>
      </c>
      <c r="NK55" s="99" t="str">
        <f t="shared" si="854"/>
        <v>Y</v>
      </c>
      <c r="NL55" s="97">
        <f t="shared" si="855"/>
        <v>-6</v>
      </c>
      <c r="NM55" s="98" t="str">
        <f t="shared" si="856"/>
        <v>P</v>
      </c>
      <c r="NN55" s="99" t="str">
        <f t="shared" si="857"/>
        <v>N</v>
      </c>
      <c r="NO55" s="97">
        <f t="shared" si="379"/>
        <v>-4</v>
      </c>
      <c r="NP55" s="130">
        <f t="shared" si="380"/>
        <v>10</v>
      </c>
      <c r="NQ55" s="131">
        <f t="shared" si="381"/>
        <v>3</v>
      </c>
      <c r="NR55" s="132" t="str">
        <f t="shared" si="382"/>
        <v/>
      </c>
      <c r="NS55" s="331">
        <f t="shared" si="383"/>
        <v>2</v>
      </c>
      <c r="NT55" s="325">
        <f t="shared" si="384"/>
        <v>-2</v>
      </c>
      <c r="NU55" s="325">
        <f t="shared" si="385"/>
        <v>9</v>
      </c>
      <c r="NV55" s="325">
        <f t="shared" si="386"/>
        <v>-9</v>
      </c>
      <c r="NW55" s="325">
        <f t="shared" si="387"/>
        <v>-10</v>
      </c>
      <c r="NX55" s="325">
        <f t="shared" si="388"/>
        <v>10</v>
      </c>
      <c r="NY55" s="325">
        <f t="shared" si="389"/>
        <v>-10</v>
      </c>
      <c r="NZ55" s="325">
        <f t="shared" si="390"/>
        <v>10</v>
      </c>
      <c r="OA55" s="325">
        <f t="shared" si="391"/>
        <v>0</v>
      </c>
      <c r="OB55" s="325" t="str">
        <f t="shared" si="392"/>
        <v>000010</v>
      </c>
      <c r="OC55" s="325">
        <f t="shared" si="393"/>
        <v>-7</v>
      </c>
      <c r="OD55" s="325">
        <f t="shared" si="394"/>
        <v>6</v>
      </c>
      <c r="OE55" s="325">
        <f t="shared" si="395"/>
        <v>-6</v>
      </c>
      <c r="OF55" s="325">
        <f t="shared" si="396"/>
        <v>-4</v>
      </c>
      <c r="OG55" s="325">
        <f t="shared" si="397"/>
        <v>4</v>
      </c>
      <c r="OH55" s="325">
        <f t="shared" si="398"/>
        <v>-5</v>
      </c>
      <c r="OI55" s="325">
        <f t="shared" si="399"/>
        <v>5</v>
      </c>
      <c r="OJ55" s="325">
        <f t="shared" si="400"/>
        <v>0</v>
      </c>
      <c r="OK55" s="326">
        <f t="shared" si="401"/>
        <v>10</v>
      </c>
      <c r="OL55" s="326">
        <f t="shared" si="402"/>
        <v>-4</v>
      </c>
      <c r="OM55" s="326">
        <f t="shared" si="403"/>
        <v>4</v>
      </c>
      <c r="ON55" s="326">
        <f t="shared" si="404"/>
        <v>-4</v>
      </c>
      <c r="OO55" s="326">
        <f t="shared" si="405"/>
        <v>-10</v>
      </c>
      <c r="OP55" s="326">
        <f t="shared" si="406"/>
        <v>10</v>
      </c>
      <c r="OQ55" s="326">
        <f t="shared" si="407"/>
        <v>-10</v>
      </c>
      <c r="OR55" s="326">
        <f t="shared" si="408"/>
        <v>10</v>
      </c>
      <c r="OS55" s="326">
        <f t="shared" si="409"/>
        <v>-4</v>
      </c>
      <c r="OT55" s="326">
        <f t="shared" si="410"/>
        <v>7</v>
      </c>
      <c r="OU55" s="326">
        <f t="shared" si="411"/>
        <v>-7</v>
      </c>
      <c r="OV55" s="326">
        <f t="shared" si="412"/>
        <v>6</v>
      </c>
      <c r="OW55" s="326">
        <f t="shared" si="413"/>
        <v>-6</v>
      </c>
      <c r="OX55" s="326">
        <f t="shared" si="414"/>
        <v>-4</v>
      </c>
      <c r="OY55" s="326">
        <f t="shared" si="415"/>
        <v>4</v>
      </c>
      <c r="OZ55" s="326">
        <f t="shared" si="416"/>
        <v>-5</v>
      </c>
      <c r="PA55" s="326">
        <f t="shared" si="417"/>
        <v>5</v>
      </c>
      <c r="PB55" s="326">
        <f t="shared" si="418"/>
        <v>4</v>
      </c>
      <c r="PC55" s="325">
        <f t="shared" si="419"/>
        <v>10</v>
      </c>
      <c r="PD55" s="325">
        <f t="shared" si="420"/>
        <v>-4</v>
      </c>
      <c r="PE55" s="325">
        <f t="shared" si="421"/>
        <v>-10</v>
      </c>
      <c r="PF55" s="325">
        <f t="shared" si="422"/>
        <v>10</v>
      </c>
      <c r="PG55" s="325">
        <f t="shared" si="423"/>
        <v>-10</v>
      </c>
      <c r="PH55" s="325">
        <f t="shared" si="424"/>
        <v>10</v>
      </c>
      <c r="PI55" s="325">
        <f t="shared" si="425"/>
        <v>-4</v>
      </c>
      <c r="PJ55" s="325">
        <f t="shared" si="426"/>
        <v>7</v>
      </c>
      <c r="PK55" s="325">
        <f t="shared" si="427"/>
        <v>-7</v>
      </c>
      <c r="PL55" s="325">
        <f t="shared" si="428"/>
        <v>6</v>
      </c>
      <c r="PM55" s="325">
        <f t="shared" si="429"/>
        <v>-6</v>
      </c>
      <c r="PN55" s="325">
        <f t="shared" si="430"/>
        <v>-4</v>
      </c>
      <c r="PO55" s="325">
        <f t="shared" si="431"/>
        <v>4</v>
      </c>
      <c r="PP55" s="325">
        <f t="shared" si="432"/>
        <v>-5</v>
      </c>
      <c r="PQ55" s="325">
        <f t="shared" si="433"/>
        <v>5</v>
      </c>
      <c r="PR55" s="325">
        <f t="shared" si="434"/>
        <v>4</v>
      </c>
      <c r="PS55" s="325">
        <f t="shared" si="435"/>
        <v>7</v>
      </c>
      <c r="PT55" s="325">
        <f t="shared" si="436"/>
        <v>-7</v>
      </c>
      <c r="PU55" s="326">
        <f t="shared" si="437"/>
        <v>-4</v>
      </c>
      <c r="PV55" s="326">
        <f t="shared" si="438"/>
        <v>-4</v>
      </c>
      <c r="PW55" s="326">
        <f t="shared" si="439"/>
        <v>-10</v>
      </c>
      <c r="PX55" s="326">
        <f t="shared" si="440"/>
        <v>10</v>
      </c>
      <c r="PY55" s="326">
        <f t="shared" si="441"/>
        <v>-10</v>
      </c>
      <c r="PZ55" s="326">
        <f t="shared" si="442"/>
        <v>10</v>
      </c>
      <c r="QA55" s="326">
        <f t="shared" si="443"/>
        <v>-4</v>
      </c>
      <c r="QB55" s="326">
        <f t="shared" si="444"/>
        <v>7</v>
      </c>
      <c r="QC55" s="326">
        <f t="shared" si="445"/>
        <v>-7</v>
      </c>
      <c r="QD55" s="326">
        <f t="shared" si="446"/>
        <v>6</v>
      </c>
      <c r="QE55" s="326">
        <f t="shared" si="447"/>
        <v>-6</v>
      </c>
      <c r="QF55" s="326">
        <f t="shared" si="448"/>
        <v>-4</v>
      </c>
      <c r="QG55" s="326">
        <f t="shared" si="449"/>
        <v>4</v>
      </c>
      <c r="QH55" s="326">
        <f t="shared" si="450"/>
        <v>-5</v>
      </c>
      <c r="QI55" s="326">
        <f t="shared" si="451"/>
        <v>5</v>
      </c>
      <c r="QJ55" s="326">
        <f t="shared" si="452"/>
        <v>4</v>
      </c>
      <c r="QK55" s="326">
        <f t="shared" si="453"/>
        <v>10</v>
      </c>
      <c r="QL55" s="326">
        <f t="shared" si="454"/>
        <v>-4</v>
      </c>
      <c r="QM55" s="325">
        <f t="shared" si="455"/>
        <v>-2</v>
      </c>
      <c r="QN55" s="325">
        <f t="shared" si="456"/>
        <v>-4</v>
      </c>
      <c r="QO55" s="325">
        <f t="shared" si="457"/>
        <v>-10</v>
      </c>
      <c r="QP55" s="325">
        <f t="shared" si="458"/>
        <v>10</v>
      </c>
      <c r="QQ55" s="325">
        <f t="shared" si="459"/>
        <v>-10</v>
      </c>
      <c r="QR55" s="325">
        <f t="shared" si="460"/>
        <v>10</v>
      </c>
      <c r="QS55" s="325">
        <f t="shared" si="461"/>
        <v>-4</v>
      </c>
      <c r="QT55" s="325">
        <f t="shared" si="462"/>
        <v>-7</v>
      </c>
      <c r="QU55" s="325">
        <f t="shared" si="463"/>
        <v>-7</v>
      </c>
      <c r="QV55" s="325">
        <f t="shared" si="464"/>
        <v>4</v>
      </c>
      <c r="QW55" s="325">
        <f t="shared" si="465"/>
        <v>-6</v>
      </c>
      <c r="QX55" s="325">
        <f t="shared" si="466"/>
        <v>0</v>
      </c>
      <c r="QY55" s="325">
        <f t="shared" si="467"/>
        <v>4</v>
      </c>
      <c r="QZ55" s="325">
        <f t="shared" si="468"/>
        <v>5</v>
      </c>
      <c r="RA55" s="325">
        <f t="shared" si="469"/>
        <v>5</v>
      </c>
      <c r="RB55" s="325">
        <f t="shared" si="470"/>
        <v>4</v>
      </c>
      <c r="RC55" s="325">
        <f t="shared" si="471"/>
        <v>10</v>
      </c>
      <c r="RD55" s="325">
        <f t="shared" si="472"/>
        <v>-4</v>
      </c>
      <c r="RE55" s="326">
        <f t="shared" si="473"/>
        <v>10</v>
      </c>
      <c r="RF55" s="326">
        <f t="shared" si="474"/>
        <v>-4</v>
      </c>
      <c r="RG55" s="326">
        <f t="shared" si="475"/>
        <v>-10</v>
      </c>
      <c r="RH55" s="326">
        <f t="shared" si="476"/>
        <v>10</v>
      </c>
      <c r="RI55" s="326">
        <f t="shared" si="477"/>
        <v>-10</v>
      </c>
      <c r="RJ55" s="326">
        <f t="shared" si="478"/>
        <v>10</v>
      </c>
      <c r="RK55" s="326">
        <f t="shared" si="479"/>
        <v>-4</v>
      </c>
      <c r="RL55" s="326">
        <f t="shared" si="480"/>
        <v>7</v>
      </c>
      <c r="RM55" s="326">
        <f t="shared" si="481"/>
        <v>-6</v>
      </c>
      <c r="RN55" s="332">
        <f t="shared" si="482"/>
        <v>-4</v>
      </c>
      <c r="RO55" s="108">
        <v>55</v>
      </c>
      <c r="RP55" s="112">
        <f t="shared" si="528"/>
        <v>50</v>
      </c>
      <c r="RQ55" s="110" t="str" cm="1">
        <f t="array" ref="RQ55">IFERROR(INDEX($NS$4:$RN$4,_xlfn.AGGREGATE(15,6,COLUMN($NS$4:$RN$4)-COLUMN($NR$1)/($NS55:$RN55=LARGE($NS55:$RN55,1)),COLUMNS($RN$4:$RN$4))),"")</f>
        <v>CQ</v>
      </c>
      <c r="RR55" s="110" t="str" cm="1">
        <f t="array" ref="RR55">IFERROR(INDEX($NS$4:$RN$4,_xlfn.AGGREGATE(15,6,COLUMN($NS$4:$RN$4)-COLUMN($NR$1)/($NS55:$RN55=LARGE($NS55:$RN55,2)),COLUMNS($RN$4:$RO$4))),"")</f>
        <v>CW</v>
      </c>
      <c r="RS55" s="110" t="str" cm="1">
        <f t="array" ref="RS55">IFERROR(INDEX($NS$4:$RN$4,_xlfn.AGGREGATE(15,6,COLUMN($NS$4:$RN$4)-COLUMN($NR$1)/($NS55:$RN55=LARGE($NS55:$RN55,3)),COLUMNS($RN$4:$RP$4))),"")</f>
        <v>ED</v>
      </c>
      <c r="RT55" s="110" t="str" cm="1">
        <f t="array" ref="RT55">IFERROR(INDEX($NS$4:$RN$4,_xlfn.AGGREGATE(15,6,COLUMN($NS$4:$RN$4)-COLUMN($NR$1)/($NS55:$RN55=LARGE($NS55:$RN55,4)),COLUMNS($RN$4:$RQ$4))),"")</f>
        <v>ES</v>
      </c>
      <c r="RU55" s="110" t="str" cm="1">
        <f t="array" ref="RU55">IFERROR(INDEX($NS$4:$RN$4,_xlfn.AGGREGATE(15,6,COLUMN($NS$4:$RN$4)-COLUMN($NR$1)/($NS55:$RN55=LARGE($NS55:$RN55,5)),COLUMNS($RN$4:$RR$4))),"")</f>
        <v>EY</v>
      </c>
      <c r="RV55" s="110" t="str" cm="1">
        <f t="array" ref="RV55">IFERROR(INDEX($NS$4:$RN$4,_xlfn.AGGREGATE(15,6,COLUMN($NS$4:$RN$4)-COLUMN($NR$1)/($NS55:$RN55=LARGE($NS55:$RN55,6)),COLUMNS($RN$4:$RS$4))),"")</f>
        <v>GF</v>
      </c>
      <c r="RW55" s="108" t="str">
        <f t="shared" si="499"/>
        <v/>
      </c>
      <c r="RX55" s="111" t="str">
        <f t="shared" ca="1" si="500"/>
        <v>R</v>
      </c>
      <c r="RY55" s="111" t="e" cm="1">
        <f t="array" aca="1" ref="RY55" ca="1">IF(INDIRECT(VLOOKUP(RY54,General!AC:AE,3,FALSE)&amp;RO54)&gt;0,RY54,RW54)</f>
        <v>#N/A</v>
      </c>
      <c r="RZ55" s="112">
        <f t="shared" ca="1" si="501"/>
        <v>4</v>
      </c>
      <c r="SA55" s="110" t="s">
        <v>45</v>
      </c>
      <c r="SB55" s="111" t="s">
        <v>45</v>
      </c>
      <c r="SC55" s="111" t="s">
        <v>45</v>
      </c>
      <c r="SD55" s="111" t="s">
        <v>45</v>
      </c>
      <c r="SE55" s="111" t="s">
        <v>45</v>
      </c>
      <c r="SF55" s="109" t="s">
        <v>45</v>
      </c>
      <c r="SG55" s="133" t="e">
        <f ca="1">IF(RQ55="",-1,COUNTIF(INDIRECT(SA55&amp;$DN$10):INDIRECT(SA55&amp;RO55),"Y"))</f>
        <v>#REF!</v>
      </c>
      <c r="SH55" s="136" t="e">
        <f ca="1">IF(RR55="",-1,COUNTIF(INDIRECT(SB55&amp;$DN$10):INDIRECT(SB55&amp;RO55),"Y"))</f>
        <v>#REF!</v>
      </c>
      <c r="SI55" s="136" t="e">
        <f ca="1">IF(RS55="",-1,COUNTIF(INDIRECT(SC55&amp;$DN$10):INDIRECT(SC55&amp;RO55),"Y"))</f>
        <v>#REF!</v>
      </c>
      <c r="SJ55" s="134" t="e">
        <f ca="1">IF(RT55="",-1,COUNTIF(INDIRECT(SD55&amp;$DN$10):INDIRECT(SD55&amp;RO55),"Y"))</f>
        <v>#REF!</v>
      </c>
      <c r="SK55" s="138" t="e">
        <f ca="1">IF(RU55="",-1,COUNTIF(INDIRECT(SE55&amp;$DN$10):INDIRECT(SE55&amp;RO55),"Y"))</f>
        <v>#REF!</v>
      </c>
      <c r="SL55" s="138" t="e">
        <f ca="1">IF(RV55="",-1,COUNTIF(INDIRECT(SF55&amp;$DN$10):INDIRECT(SF55&amp;RO55),"Y"))</f>
        <v>#REF!</v>
      </c>
      <c r="SM55" s="110" t="str" cm="1">
        <f t="array" ref="SM55">IFERROR(INDEX($DP$55:$DU$55,_xlfn.AGGREGATE(15,6,COLUMN($DP$55:$DU$55)-COLUMN($DO$55)/($NR$55:$NW$55=MAX($NR$55:$NW$55)),COLUMNS($DP$55:RQ55))),"")</f>
        <v/>
      </c>
      <c r="SN55" s="111" t="str" cm="1">
        <f t="array" ref="SN55">IFERROR(INDEX($DP$55:$DU$55,_xlfn.AGGREGATE(15,6,COLUMN($DP$55:$DU$55)-COLUMN($DO$55)/($NR$55:$NW$55=MAX($NR$55:$NW$55)),COLUMNS($DP$55:RR55))),"")</f>
        <v/>
      </c>
      <c r="SO55" s="111" t="str" cm="1">
        <f t="array" ref="SO55">IFERROR(INDEX($DP$55:$DU$55,_xlfn.AGGREGATE(15,6,COLUMN($DP$55:$DU$55)-COLUMN($DO$55)/($NR$55:$NW$55=MAX($NR$55:$NW$55)),COLUMNS($DP$55:RS55))),"")</f>
        <v/>
      </c>
      <c r="SP55" s="111" t="str" cm="1">
        <f t="array" ref="SP55">IFERROR(INDEX($DP$55:$DU$55,_xlfn.AGGREGATE(15,6,COLUMN($DP$55:$DU$55)-COLUMN($DO$55)/($NR$55:$NW$55=MAX($NR$55:$NW$55)),COLUMNS($DP$55:RT55))),"")</f>
        <v/>
      </c>
      <c r="SQ55" s="111" t="str" cm="1">
        <f t="array" ref="SQ55">IFERROR(INDEX($DP$55:$DU$55,_xlfn.AGGREGATE(15,6,COLUMN($DP$55:$DU$55)-COLUMN($DO$55)/($NR$55:$NW$55=MAX($NR$55:$NW$55)),COLUMNS($DP$55:RU55))),"")</f>
        <v/>
      </c>
      <c r="SR55" s="109" t="str" cm="1">
        <f t="array" ref="SR55">IFERROR(INDEX($DP$55:$DU$55,_xlfn.AGGREGATE(15,6,COLUMN($DP$55:$DU$55)-COLUMN($DO$55)/($NR$55:$NW$55=MAX($NR$55:$NW$55)),COLUMNS($DP$55:RV55))),"")</f>
        <v/>
      </c>
      <c r="SS55" s="114">
        <f t="shared" ca="1" si="485"/>
        <v>6</v>
      </c>
      <c r="ST55" s="112">
        <f t="shared" ca="1" si="502"/>
        <v>4</v>
      </c>
      <c r="SU55" s="137" t="str" cm="1">
        <f t="array" aca="1" ref="SU55" ca="1">INDEX(SM55:SR55,1,ST55)</f>
        <v/>
      </c>
      <c r="SV55" s="110" t="str">
        <f t="shared" ca="1" si="21"/>
        <v>B</v>
      </c>
      <c r="SW55" s="111" t="str">
        <f t="shared" ca="1" si="22"/>
        <v>T</v>
      </c>
      <c r="SX55" s="111" t="str">
        <f t="shared" si="23"/>
        <v>C</v>
      </c>
      <c r="SY55" s="111" t="str">
        <f t="shared" ca="1" si="12"/>
        <v>BLF2W</v>
      </c>
      <c r="SZ55" s="111" t="str">
        <f t="shared" ca="1" si="13"/>
        <v>21</v>
      </c>
      <c r="TA55" s="111" t="str">
        <f t="shared" si="14"/>
        <v>00</v>
      </c>
      <c r="TB55" s="114" t="str">
        <f t="shared" si="858"/>
        <v/>
      </c>
      <c r="TC55" s="114" t="str">
        <f t="shared" si="859"/>
        <v/>
      </c>
      <c r="TD55" s="114" t="str">
        <f t="shared" si="860"/>
        <v/>
      </c>
      <c r="TE55" s="114" t="str">
        <f t="shared" si="861"/>
        <v/>
      </c>
      <c r="TF55" s="114" t="str">
        <f t="shared" si="862"/>
        <v/>
      </c>
      <c r="TG55" s="114" t="str">
        <f t="shared" si="863"/>
        <v/>
      </c>
      <c r="TH55" s="114" t="e">
        <f t="shared" ca="1" si="864"/>
        <v>#VALUE!</v>
      </c>
      <c r="TI55" s="114">
        <f t="shared" ca="1" si="865"/>
        <v>8</v>
      </c>
      <c r="TJ55" s="110">
        <f t="shared" si="560"/>
        <v>2</v>
      </c>
      <c r="TK55" s="111">
        <f>IF(CC55="",0,IFERROR(VLOOKUP(CC50&amp;CC51&amp;CC52&amp;CC53&amp;CC54&amp;CC55,General!I:J,2,FALSE),0))</f>
        <v>-1</v>
      </c>
      <c r="TL55" s="111">
        <f>IF(CF55="",0,IFERROR(VLOOKUP(CF50&amp;CF51&amp;CF52&amp;CF53&amp;CF54&amp;CF55,General!I:J,2,FALSE),0))</f>
        <v>1</v>
      </c>
      <c r="TM55" s="111">
        <f>IF(CI55="",0,IFERROR(VLOOKUP(CI50&amp;CI51&amp;CI52&amp;CI53&amp;CI54&amp;CI55,General!I:J,2,FALSE),0))</f>
        <v>-1</v>
      </c>
      <c r="TN55" s="111">
        <f>IF(CL55="",0,IFERROR(VLOOKUP(CL50&amp;CL51&amp;CL52&amp;CL53&amp;CL54&amp;CL55,General!I:J,2,FALSE),0))</f>
        <v>1</v>
      </c>
      <c r="TO55" s="111">
        <f>IF(CO55="",0,IFERROR(VLOOKUP(CO50&amp;CO51&amp;CO52&amp;CO53&amp;CO54&amp;CO55,General!I:J,2,FALSE),0))</f>
        <v>-1</v>
      </c>
      <c r="TP55" s="111">
        <f>IF(CR55="",0,IFERROR(VLOOKUP(CR50&amp;CR51&amp;CR52&amp;CR53&amp;CR54&amp;CR55,General!I:J,2,FALSE),0))</f>
        <v>1</v>
      </c>
      <c r="TQ55" s="111">
        <f>IF(CU55="",0,IFERROR(VLOOKUP(CU50&amp;CU51&amp;CU52&amp;CU53&amp;CU54&amp;CU55,General!I:J,2,FALSE),0))</f>
        <v>-1</v>
      </c>
      <c r="TR55" s="111">
        <f>IF(CX55="",0,IFERROR(VLOOKUP(CX50&amp;CX51&amp;CX52&amp;CX53&amp;CX54&amp;CX55,General!I:J,2,FALSE),0))</f>
        <v>1</v>
      </c>
      <c r="TS55" s="111">
        <f>IF(DA55="",0,IFERROR(VLOOKUP(DA50&amp;DA51&amp;DA52&amp;DA53&amp;DA54&amp;DA55,General!I:J,2,FALSE),0))</f>
        <v>-1</v>
      </c>
      <c r="TT55" s="111">
        <f>IF(DD55="",0,IFERROR(VLOOKUP(DD50&amp;DD51&amp;DD52&amp;DD53&amp;DD54&amp;DD55,General!I:J,2,FALSE),0))</f>
        <v>-1</v>
      </c>
      <c r="TU55" s="111">
        <f>IF(DG55="",0,IFERROR(VLOOKUP(DG50&amp;DG51&amp;DG52&amp;DG53&amp;DG54&amp;DG55,General!I:J,2,FALSE),0))</f>
        <v>1</v>
      </c>
      <c r="TV55" s="111">
        <f>IF(DJ55="",0,IFERROR(VLOOKUP(DJ50&amp;DJ51&amp;DJ52&amp;DJ53&amp;DJ54&amp;DJ55,General!I:J,2,FALSE),0))</f>
        <v>-1</v>
      </c>
      <c r="TW55" s="111">
        <f>IF(DM55="",0,IFERROR(VLOOKUP(DM50&amp;DM51&amp;DM52&amp;DM53&amp;DM54&amp;DM55,General!I:J,2,FALSE),0))</f>
        <v>1</v>
      </c>
      <c r="TX55" s="111">
        <f>IF(DP55="",0,IFERROR(VLOOKUP(DP50&amp;DP51&amp;DP52&amp;DP53&amp;DP54&amp;DP55,General!I:J,2,FALSE),0))</f>
        <v>-1</v>
      </c>
      <c r="TY55" s="111">
        <f>IF(DS55="",0,IFERROR(VLOOKUP(DS50&amp;DS51&amp;DS52&amp;DS53&amp;DS54&amp;DS55,General!I:J,2,FALSE),0))</f>
        <v>1</v>
      </c>
      <c r="TZ55" s="111">
        <f>IF(DV55="",0,IFERROR(VLOOKUP(DV50&amp;DV51&amp;DV52&amp;DV53&amp;DV54&amp;DV55,General!I:J,2,FALSE),0))</f>
        <v>-1</v>
      </c>
      <c r="UA55" s="111">
        <f>IF(DY55="",0,IFERROR(VLOOKUP(DY50&amp;DY51&amp;DY52&amp;DY53&amp;DY54&amp;DY55,General!I:J,2,FALSE),0))</f>
        <v>1</v>
      </c>
      <c r="UB55" s="111">
        <f>IF(EE55="",0,IFERROR(VLOOKUP(EE50&amp;EE51&amp;EE52&amp;EE53&amp;EE54&amp;EE55,General!I:J,2,FALSE),0))</f>
        <v>1</v>
      </c>
      <c r="UC55" s="111">
        <f>IF(EH55="",0,IFERROR(VLOOKUP(EH50&amp;EH51&amp;EH52&amp;EH53&amp;EH54&amp;EH55,General!I:J,2,FALSE),0))</f>
        <v>1</v>
      </c>
      <c r="UD55" s="111">
        <f>IF(EK55="",0,IFERROR(VLOOKUP(EK50&amp;EK51&amp;EK52&amp;EK53&amp;EK54&amp;EK55,General!I:J,2,FALSE),0))</f>
        <v>-1</v>
      </c>
      <c r="UE55" s="111">
        <f>IF(EN55="",0,IFERROR(VLOOKUP(EN50&amp;EN51&amp;EN52&amp;EN53&amp;EN54&amp;EN55,General!I:J,2,FALSE),0))</f>
        <v>1</v>
      </c>
      <c r="UF55" s="111">
        <f>IF(EQ55="",0,IFERROR(VLOOKUP(EQ50&amp;EQ51&amp;EQ52&amp;EQ53&amp;EQ54&amp;EQ55,General!I:J,2,FALSE),0))</f>
        <v>-1</v>
      </c>
      <c r="UG55" s="111">
        <f>IF(ET55="",0,IFERROR(VLOOKUP(ET50&amp;ET51&amp;ET52&amp;ET53&amp;ET54&amp;ET55,General!I:J,2,FALSE),0))</f>
        <v>1</v>
      </c>
      <c r="UH55" s="111">
        <f>IF(EW55="",0,IFERROR(VLOOKUP(EW50&amp;EW51&amp;EW52&amp;EW53&amp;EW54&amp;EW55,General!I:J,2,FALSE),0))</f>
        <v>-1</v>
      </c>
      <c r="UI55" s="111">
        <f>IF(EZ55="",0,IFERROR(VLOOKUP(EZ50&amp;EZ51&amp;EZ52&amp;EZ53&amp;EZ54&amp;EZ55,General!I:J,2,FALSE),0))</f>
        <v>1</v>
      </c>
      <c r="UJ55" s="111">
        <f>IF(FC55="",0,IFERROR(VLOOKUP(FC50&amp;FC51&amp;FC52&amp;FC53&amp;FC54&amp;FC55,General!I:J,2,FALSE),0))</f>
        <v>1</v>
      </c>
      <c r="UK55" s="111">
        <f>IF(FF55="",0,IFERROR(VLOOKUP(FF50&amp;FF51&amp;FF52&amp;FF53&amp;FF54&amp;FF55,General!I:J,2,FALSE),0))</f>
        <v>-1</v>
      </c>
      <c r="UL55" s="111">
        <f>IF(FI55="",0,IFERROR(VLOOKUP(FI50&amp;FI51&amp;FI52&amp;FI53&amp;FI54&amp;FI55,General!I:J,2,FALSE),0))</f>
        <v>1</v>
      </c>
      <c r="UM55" s="111">
        <f>IF(FL55="",0,IFERROR(VLOOKUP(FL50&amp;FL51&amp;FL52&amp;FL53&amp;FL54&amp;FL55,General!I:J,2,FALSE),0))</f>
        <v>-1</v>
      </c>
      <c r="UN55" s="111">
        <f>IF(FO55="",0,IFERROR(VLOOKUP(FO50&amp;FO51&amp;FO52&amp;FO53&amp;FO54&amp;FO55,General!I:J,2,FALSE),0))</f>
        <v>1</v>
      </c>
      <c r="UO55" s="111">
        <f>IF(FR55="",0,IFERROR(VLOOKUP(FR50&amp;FR51&amp;FR52&amp;FR53&amp;FR54&amp;FR55,General!I:J,2,FALSE),0))</f>
        <v>-1</v>
      </c>
      <c r="UP55" s="111">
        <f>IF(FU55="",0,IFERROR(VLOOKUP(FU50&amp;FU51&amp;FU52&amp;FU53&amp;FU54&amp;FU55,General!I:J,2,FALSE),0))</f>
        <v>1</v>
      </c>
      <c r="UQ55" s="111">
        <f>IF(FX55="",0,IFERROR(VLOOKUP(FX50&amp;FX51&amp;FX52&amp;FX53&amp;FX54&amp;FX55,General!I:J,2,FALSE),0))</f>
        <v>-1</v>
      </c>
      <c r="UR55" s="111">
        <f>IF(GA55="",0,IFERROR(VLOOKUP(GA50&amp;GA51&amp;GA52&amp;GA53&amp;GA54&amp;GA55,General!I:J,2,FALSE),0))</f>
        <v>1</v>
      </c>
      <c r="US55" s="111">
        <f>IF(GD55="",0,IFERROR(VLOOKUP(GD50&amp;GD51&amp;GD52&amp;GD53&amp;GD54&amp;GD55,General!I:J,2,FALSE),0))</f>
        <v>-1</v>
      </c>
      <c r="UT55" s="111">
        <f>IF(GG55="",0,IFERROR(VLOOKUP(GG50&amp;GG51&amp;GG52&amp;GG53&amp;GG54&amp;GG55,General!I:J,2,FALSE),0))</f>
        <v>1</v>
      </c>
      <c r="UU55" s="111">
        <f>IF(GJ55="",0,IFERROR(VLOOKUP(GJ50&amp;GJ51&amp;GJ52&amp;GJ53&amp;GJ54&amp;GJ55,General!I:J,2,FALSE),0))</f>
        <v>1</v>
      </c>
      <c r="UV55" s="111">
        <f>IF(GM55="",0,IFERROR(VLOOKUP(GM50&amp;GM51&amp;GM52&amp;GM53&amp;GM54&amp;GM55,General!I:J,2,FALSE),0))</f>
        <v>-1</v>
      </c>
      <c r="UW55" s="111">
        <f>IF(GP55="",0,IFERROR(VLOOKUP(GP50&amp;GP51&amp;GP52&amp;GP53&amp;GP54&amp;GP55,General!I:J,2,FALSE),0))</f>
        <v>1</v>
      </c>
      <c r="UX55" s="111">
        <f>IF(GS55="",0,IFERROR(VLOOKUP(GS50&amp;GS51&amp;GS52&amp;GS53&amp;GS54&amp;GS55,General!I:J,2,FALSE),0))</f>
        <v>-1</v>
      </c>
      <c r="UY55" s="111">
        <f>IF(GV55="",0,IFERROR(VLOOKUP(GV50&amp;GV51&amp;GV52&amp;GV53&amp;GV54&amp;GV55,General!I:J,2,FALSE),0))</f>
        <v>1</v>
      </c>
      <c r="UZ55" s="111">
        <f>IF(GY55="",0,IFERROR(VLOOKUP(GY50&amp;GY51&amp;GY52&amp;GY53&amp;GY54&amp;GY55,General!I:J,2,FALSE),0))</f>
        <v>1</v>
      </c>
      <c r="VA55" s="111">
        <f>IF(HB55="",0,IFERROR(VLOOKUP(HB50&amp;HB51&amp;HB52&amp;HB53&amp;HB54&amp;HB55,General!I:J,2,FALSE),0))</f>
        <v>-1</v>
      </c>
      <c r="VB55" s="111">
        <f>IF(HE55="",0,IFERROR(VLOOKUP(HE50&amp;HE51&amp;HE52&amp;HE53&amp;HE54&amp;HE55,General!I:J,2,FALSE),0))</f>
        <v>1</v>
      </c>
      <c r="VC55" s="111">
        <f>IF(HH55="",0,IFERROR(VLOOKUP(HH50&amp;HH51&amp;HH52&amp;HH53&amp;HH54&amp;HH55,General!I:J,2,FALSE),0))</f>
        <v>-1</v>
      </c>
      <c r="VD55" s="111">
        <f>IF(HK55="",0,IFERROR(VLOOKUP(HK50&amp;HK51&amp;HK52&amp;HK53&amp;HK54&amp;HK55,General!I:J,2,FALSE),0))</f>
        <v>1</v>
      </c>
      <c r="VE55" s="111">
        <f>IF(HN55="",0,IFERROR(VLOOKUP(HN50&amp;HN51&amp;HN52&amp;HN53&amp;HN54&amp;HN55,General!I:J,2,FALSE),0))</f>
        <v>-1</v>
      </c>
      <c r="VF55" s="111">
        <f>IF(HQ55="",0,IFERROR(VLOOKUP(HQ50&amp;HQ51&amp;HQ52&amp;HQ53&amp;HQ54&amp;HQ55,General!I:J,2,FALSE),0))</f>
        <v>1</v>
      </c>
      <c r="VG55" s="111">
        <f>IF(HT55="",0,IFERROR(VLOOKUP(HT50&amp;HT51&amp;HT52&amp;HT53&amp;HT54&amp;HT55,General!I:J,2,FALSE),0))</f>
        <v>-1</v>
      </c>
      <c r="VH55" s="111">
        <f>IF(HW55="",0,IFERROR(VLOOKUP(HW50&amp;HW51&amp;HW52&amp;HW53&amp;HW54&amp;HW55,General!I:J,2,FALSE),0))</f>
        <v>1</v>
      </c>
      <c r="VI55" s="111">
        <f>IF(HZ55="",0,IFERROR(VLOOKUP(HZ50&amp;HZ51&amp;HZ52&amp;HZ53&amp;HZ54&amp;HZ55,General!I:J,2,FALSE),0))</f>
        <v>-1</v>
      </c>
      <c r="VJ55" s="111">
        <f>IF(FF55="",0,IFERROR(VLOOKUP(FF50&amp;FF51&amp;FF52&amp;FF53&amp;FF54&amp;FF55,General!I:J,2,FALSE),0))</f>
        <v>-1</v>
      </c>
      <c r="VK55" s="111">
        <f>IF(FI55="",0,IFERROR(VLOOKUP(FI50&amp;FI51&amp;FI52&amp;FI53&amp;FI54&amp;FI55,General!I:J,2,FALSE),0))</f>
        <v>1</v>
      </c>
      <c r="VL55" s="111">
        <f>IF(II55="",0,IFERROR(VLOOKUP(II50&amp;II51&amp;II52&amp;II53&amp;II54&amp;II55,General!I:J,2,FALSE),0))</f>
        <v>1</v>
      </c>
      <c r="VM55" s="111">
        <f>IF(IL55="",0,IFERROR(VLOOKUP(IL50&amp;IL51&amp;IL52&amp;IL53&amp;IL54&amp;IL55,General!I:J,2,FALSE),0))</f>
        <v>1</v>
      </c>
      <c r="VN55" s="111">
        <f>IF(IO55="",0,IFERROR(VLOOKUP(IO50&amp;IO51&amp;IO52&amp;IO53&amp;IO54&amp;IO55,General!I:J,2,FALSE),0))</f>
        <v>-1</v>
      </c>
      <c r="VO55" s="111">
        <f>IF(IR55="",0,IFERROR(VLOOKUP(IR50&amp;IR51&amp;IR52&amp;IR53&amp;IR54&amp;IR55,General!I:J,2,FALSE),0))</f>
        <v>1</v>
      </c>
      <c r="VP55" s="111">
        <f>IF(IU55="",0,IFERROR(VLOOKUP(IU50&amp;IU51&amp;IU52&amp;IU53&amp;IU54&amp;IU55,General!I:J,2,FALSE),0))</f>
        <v>-1</v>
      </c>
      <c r="VQ55" s="111">
        <f>IF(IX55="",0,IFERROR(VLOOKUP(IX50&amp;IX51&amp;IX52&amp;IX53&amp;IX54&amp;IX55,General!I:J,2,FALSE),0))</f>
        <v>1</v>
      </c>
      <c r="VR55" s="111">
        <f>IF(JA55="",0,IFERROR(VLOOKUP(JA50&amp;JA51&amp;JA52&amp;JA53&amp;JA54&amp;JA55,General!I:J,2,FALSE),0))</f>
        <v>1</v>
      </c>
      <c r="VS55" s="111">
        <f>IF(JD55="",0,IFERROR(VLOOKUP(JD50&amp;JD51&amp;JD52&amp;JD53&amp;JD54&amp;JD55,General!I:J,2,FALSE),0))</f>
        <v>-1</v>
      </c>
      <c r="VT55" s="111">
        <f>IF(JG55="",0,IFERROR(VLOOKUP(JG50&amp;JG51&amp;JG52&amp;JG53&amp;JG54&amp;JG55,General!I:J,2,FALSE),0))</f>
        <v>1</v>
      </c>
      <c r="VU55" s="111">
        <f>IF(JJ55="",0,IFERROR(VLOOKUP(JJ50&amp;JJ51&amp;JJ52&amp;JJ53&amp;JJ54&amp;JJ55,General!I:J,2,FALSE),0))</f>
        <v>-1</v>
      </c>
      <c r="VV55" s="111">
        <f>IF(JM55="",0,IFERROR(VLOOKUP(JM50&amp;JM51&amp;JM52&amp;JM53&amp;JM54&amp;JM55,General!I:J,2,FALSE),0))</f>
        <v>1</v>
      </c>
      <c r="VW55" s="111">
        <f>IF(JP55="",0,IFERROR(VLOOKUP(JP50&amp;JP51&amp;JP52&amp;JP53&amp;JP54&amp;JP55,General!I:J,2,FALSE),0))</f>
        <v>-1</v>
      </c>
      <c r="VX55" s="111">
        <f>IF(JS55="",0,IFERROR(VLOOKUP(JS50&amp;JS51&amp;JS52&amp;JS53&amp;JS54&amp;JS55,General!I:J,2,FALSE),0))</f>
        <v>1</v>
      </c>
      <c r="VY55" s="111">
        <f>IF(JV55="",0,IFERROR(VLOOKUP(JV50&amp;JV51&amp;JV52&amp;JV53&amp;JV54&amp;JV55,General!I:J,2,FALSE),0))</f>
        <v>-1</v>
      </c>
      <c r="VZ55" s="111">
        <f>IF(JY55="",0,IFERROR(VLOOKUP(JY50&amp;JY51&amp;JY52&amp;JY53&amp;JY54&amp;JY55,General!I:J,2,FALSE),0))</f>
        <v>1</v>
      </c>
      <c r="WA55" s="111">
        <f>IF(KB55="",0,IFERROR(VLOOKUP(KB50&amp;KB51&amp;KB52&amp;KB53&amp;KB54&amp;KB55,General!I:J,2,FALSE),0))</f>
        <v>-1</v>
      </c>
      <c r="WB55" s="111">
        <f>IF(KE55="",0,IFERROR(VLOOKUP(KE50&amp;KE51&amp;KE52&amp;KE53&amp;KE54&amp;KE55,General!I:J,2,FALSE),0))</f>
        <v>1</v>
      </c>
      <c r="WC55" s="111">
        <f>IF(KH55="",0,IFERROR(VLOOKUP(KH50&amp;KH51&amp;KH52&amp;KH53&amp;KH54&amp;KH55,General!I:J,2,FALSE),0))</f>
        <v>1</v>
      </c>
      <c r="WD55" s="111">
        <f>IF(KK55="",0,IFERROR(VLOOKUP(KK50&amp;KK51&amp;KK52&amp;KK53&amp;KK54&amp;KK55,General!I:J,2,FALSE),0))</f>
        <v>1</v>
      </c>
      <c r="WE55" s="111">
        <f>IF(KN55="",0,IFERROR(VLOOKUP(KN50&amp;KN51&amp;KN52&amp;KN53&amp;KN54&amp;KN55,General!I:J,2,FALSE),0))</f>
        <v>1</v>
      </c>
      <c r="WF55" s="111">
        <f>IF(KQ55="",0,IFERROR(VLOOKUP(KQ50&amp;KQ51&amp;KQ52&amp;KQ53&amp;KQ54&amp;KQ55,General!I:J,2,FALSE),0))</f>
        <v>-1</v>
      </c>
      <c r="WG55" s="111">
        <f>IF(KT55="",0,IFERROR(VLOOKUP(KT50&amp;KT51&amp;KT52&amp;KT53&amp;KT54&amp;KT55,General!I:J,2,FALSE),0))</f>
        <v>1</v>
      </c>
      <c r="WH55" s="111">
        <f>IF(KW55="",0,IFERROR(VLOOKUP(KW50&amp;KW51&amp;KW52&amp;KW53&amp;KW54&amp;KW55,General!I:J,2,FALSE),0))</f>
        <v>-1</v>
      </c>
      <c r="WI55" s="111">
        <f>IF(KZ55="",0,IFERROR(VLOOKUP(KZ50&amp;KZ51&amp;KZ52&amp;KZ53&amp;KZ54&amp;KZ55,General!I:J,2,FALSE),0))</f>
        <v>1</v>
      </c>
      <c r="WJ55" s="111">
        <f>IF(LC55="",0,IFERROR(VLOOKUP(LC50&amp;LC51&amp;LC52&amp;LC53&amp;LC54&amp;LC55,General!I:J,2,FALSE),0))</f>
        <v>1</v>
      </c>
      <c r="WK55" s="111">
        <f>IF(LF55="",0,IFERROR(VLOOKUP(LF50&amp;LF51&amp;LF52&amp;LF53&amp;LF54&amp;LF55,General!I:J,2,FALSE),0))</f>
        <v>1</v>
      </c>
      <c r="WL55" s="111">
        <f>IF(LI55="",0,IFERROR(VLOOKUP(LI50&amp;LI51&amp;LI52&amp;LI53&amp;LI54&amp;LI55,General!I:J,2,FALSE),0))</f>
        <v>1</v>
      </c>
      <c r="WM55" s="111">
        <f>IF(LL55="",0,IFERROR(VLOOKUP(LL50&amp;LL51&amp;LL52&amp;LL53&amp;LL54&amp;LL55,General!I:J,2,FALSE),0))</f>
        <v>-1</v>
      </c>
      <c r="WN55" s="111">
        <f>IF(LO55="",0,IFERROR(VLOOKUP(LO50&amp;LO51&amp;LO52&amp;LO53&amp;LO54&amp;LO55,General!I:J,2,FALSE),0))</f>
        <v>1</v>
      </c>
      <c r="WO55" s="111">
        <f>IF(LR55="",0,IFERROR(VLOOKUP(LR50&amp;LR51&amp;LR52&amp;LR53&amp;LR54&amp;LR55,General!I:J,2,FALSE),0))</f>
        <v>1</v>
      </c>
      <c r="WP55" s="111">
        <f>IF(LU55="",0,IFERROR(VLOOKUP(LU50&amp;LU51&amp;LU52&amp;LU53&amp;LU54&amp;LU55,General!I:J,2,FALSE),0))</f>
        <v>1</v>
      </c>
      <c r="WQ55" s="111">
        <f>IF(LX55="",0,IFERROR(VLOOKUP(LX50&amp;LX51&amp;LX52&amp;LX53&amp;LX54&amp;LX55,General!I:J,2,FALSE),0))</f>
        <v>1</v>
      </c>
      <c r="WR55" s="111">
        <f>IF(MA55="",0,IFERROR(VLOOKUP(MA50&amp;MA51&amp;MA52&amp;MA53&amp;MA54&amp;MA55,General!I:J,2,FALSE),0))</f>
        <v>1</v>
      </c>
      <c r="WS55" s="111">
        <f>IF(MD55="",0,IFERROR(VLOOKUP(MD50&amp;MD51&amp;MD52&amp;MD53&amp;MD54&amp;MD55,General!I:J,2,FALSE),0))</f>
        <v>-1</v>
      </c>
      <c r="WT55" s="111">
        <f>IF(MG55="",0,IFERROR(VLOOKUP(MG50&amp;MG51&amp;MG52&amp;MG53&amp;MG54&amp;MG55,General!I:J,2,FALSE),0))</f>
        <v>1</v>
      </c>
      <c r="WU55" s="111">
        <f>IF(MJ55="",0,IFERROR(VLOOKUP(MJ50&amp;MJ51&amp;MJ52&amp;MJ53&amp;MJ54&amp;MJ55,General!I:J,2,FALSE),0))</f>
        <v>1</v>
      </c>
      <c r="WV55" s="111">
        <f>IF(MM55="",0,IFERROR(VLOOKUP(MM50&amp;MM51&amp;MM52&amp;MM53&amp;MM54&amp;MM55,General!I:J,2,FALSE),0))</f>
        <v>1</v>
      </c>
      <c r="WW55" s="111">
        <f>IF(MP55="",0,IFERROR(VLOOKUP(MP50&amp;MP51&amp;MP52&amp;MP53&amp;MP54&amp;MP55,General!I:J,2,FALSE),0))</f>
        <v>1</v>
      </c>
      <c r="WX55" s="111">
        <f>IF(MS55="",0,IFERROR(VLOOKUP(MS50&amp;MS51&amp;MS52&amp;MS53&amp;MS54&amp;MS55,General!I:J,2,FALSE),0))</f>
        <v>-1</v>
      </c>
      <c r="WY55" s="111">
        <f>IF(MV55="",0,IFERROR(VLOOKUP(MV50&amp;MV51&amp;MV52&amp;MV53&amp;MV54&amp;MV55,General!I:J,2,FALSE),0))</f>
        <v>1</v>
      </c>
      <c r="WZ55" s="111">
        <f>IF(MY55="",0,IFERROR(VLOOKUP(MY50&amp;MY51&amp;MY52&amp;MY53&amp;MY54&amp;MY55,General!I:J,2,FALSE),0))</f>
        <v>-1</v>
      </c>
      <c r="XA55" s="111">
        <f>IF(NB55="",0,IFERROR(VLOOKUP(NB50&amp;NB51&amp;NB52&amp;NB53&amp;NB54&amp;NB55,General!I:J,2,FALSE),0))</f>
        <v>1</v>
      </c>
      <c r="XB55" s="111">
        <f>IF(NE55="",0,IFERROR(VLOOKUP(NE50&amp;NE51&amp;NE52&amp;NE53&amp;NE54&amp;NE55,General!I:J,2,FALSE),0))</f>
        <v>1</v>
      </c>
      <c r="XC55" s="111">
        <f>IF(NH55="",0,IFERROR(VLOOKUP(NH50&amp;NH51&amp;NH52&amp;NH53&amp;NH54&amp;NH55,General!I:J,2,FALSE),0))</f>
        <v>-1</v>
      </c>
      <c r="XD55" s="111">
        <f>IF(NK55="",0,IFERROR(VLOOKUP(NK50&amp;NK51&amp;NK52&amp;NK53&amp;NK54&amp;NK55,General!I:J,2,FALSE),0))</f>
        <v>1</v>
      </c>
      <c r="XE55" s="109">
        <f>IF(NN55="",0,IFERROR(VLOOKUP(NN50&amp;NN51&amp;NN52&amp;NN53&amp;NN54&amp;NN55,General!I:J,2,FALSE),0))</f>
        <v>-1</v>
      </c>
      <c r="XF55" s="155">
        <f>IF(EB55="",0,IFERROR(VLOOKUP(EB50&amp;EB51&amp;EB52&amp;EB53&amp;EB54&amp;EB55,General!I:J,2,FALSE),0))</f>
        <v>1</v>
      </c>
      <c r="XG55" s="109">
        <v>0</v>
      </c>
      <c r="XH55" s="114" t="str">
        <f t="shared" si="887"/>
        <v/>
      </c>
      <c r="XI55" s="114" t="str">
        <f t="shared" ca="1" si="866"/>
        <v>N</v>
      </c>
      <c r="XJ55" s="114" t="str">
        <f t="shared" ca="1" si="867"/>
        <v>N</v>
      </c>
      <c r="XK55" s="114" t="str">
        <f t="shared" si="868"/>
        <v>N</v>
      </c>
      <c r="XL55" s="114" t="str">
        <f t="shared" si="869"/>
        <v/>
      </c>
      <c r="XM55" s="150" t="str">
        <f t="shared" si="870"/>
        <v/>
      </c>
      <c r="XN55" s="114" t="str">
        <f t="shared" si="871"/>
        <v/>
      </c>
      <c r="XO55" s="114" t="str">
        <f t="shared" si="872"/>
        <v/>
      </c>
      <c r="XP55" s="114" t="str">
        <f t="shared" si="873"/>
        <v/>
      </c>
      <c r="XQ55" s="114" t="str">
        <f t="shared" si="874"/>
        <v/>
      </c>
      <c r="XR55" s="114" t="str">
        <f t="shared" si="875"/>
        <v/>
      </c>
      <c r="XS55" s="114" t="str">
        <f t="shared" si="557"/>
        <v/>
      </c>
      <c r="XT55" s="114">
        <f t="shared" si="558"/>
        <v>1</v>
      </c>
      <c r="XU55" s="114" t="str">
        <f t="shared" si="897"/>
        <v>9101101</v>
      </c>
      <c r="XV55" s="114" t="str">
        <f t="shared" si="897"/>
        <v>00010</v>
      </c>
      <c r="XW55" s="114" t="str">
        <f t="shared" si="898"/>
        <v>89101101</v>
      </c>
      <c r="XX55" s="114" t="str">
        <f t="shared" si="898"/>
        <v>000010</v>
      </c>
      <c r="XY55" s="114" t="str">
        <f t="shared" si="899"/>
        <v>P</v>
      </c>
      <c r="XZ55" s="114" t="str">
        <f t="shared" si="489"/>
        <v>P</v>
      </c>
      <c r="YA55" s="114" t="str">
        <f t="shared" ca="1" si="876"/>
        <v>F2W</v>
      </c>
      <c r="YB55" s="114" t="str">
        <f t="shared" ca="1" si="354"/>
        <v/>
      </c>
      <c r="YC55" s="114" t="str">
        <f t="shared" ca="1" si="877"/>
        <v>1</v>
      </c>
      <c r="YD55" s="114" t="str">
        <f t="shared" ca="1" si="356"/>
        <v/>
      </c>
      <c r="YE55" s="114" t="str">
        <f t="shared" si="878"/>
        <v>0</v>
      </c>
      <c r="YF55" s="114" t="str">
        <f t="shared" si="358"/>
        <v/>
      </c>
      <c r="YG55" s="114" t="str">
        <f t="shared" ca="1" si="490"/>
        <v/>
      </c>
      <c r="YH55" s="114" t="str">
        <f t="shared" ca="1" si="491"/>
        <v/>
      </c>
      <c r="YI55" s="114" t="str">
        <f t="shared" si="492"/>
        <v/>
      </c>
      <c r="YJ55" s="114" t="str">
        <f t="shared" si="879"/>
        <v/>
      </c>
      <c r="YK55" s="114"/>
      <c r="YL55" s="114">
        <v>0</v>
      </c>
      <c r="YM55" s="114">
        <v>0</v>
      </c>
      <c r="YN55" s="114">
        <v>0</v>
      </c>
      <c r="YO55" s="114">
        <v>0</v>
      </c>
      <c r="YP55" s="114">
        <v>2</v>
      </c>
      <c r="YQ55" s="98"/>
      <c r="YR55" s="114">
        <v>0</v>
      </c>
      <c r="YS55" s="114">
        <v>0</v>
      </c>
      <c r="YU55" s="151">
        <f>LARGE(NS55:RN55,1)</f>
        <v>10</v>
      </c>
      <c r="YV55" s="1">
        <f>LARGE(NS55:RN55,2)</f>
        <v>10</v>
      </c>
      <c r="YW55" s="1">
        <f>LARGE(NS55:RN55,3)</f>
        <v>10</v>
      </c>
      <c r="YX55" s="1">
        <f>LARGE(NS55:RN55,4)</f>
        <v>10</v>
      </c>
      <c r="YY55" s="1">
        <f>LARGE(NS55:RN55,5)</f>
        <v>10</v>
      </c>
      <c r="YZ55" s="1" t="str">
        <f>IF(M54="","",INDEX($NS$4:$RN$4,MATCH(YU54,$NS54:$RN54,0)))</f>
        <v>CH</v>
      </c>
      <c r="ZA55" s="1" t="str">
        <f>IF(M54="","",INDEX($NS$4:$RN$4,MATCH(YV54,$NS54:$RN54,0)))</f>
        <v>CH</v>
      </c>
      <c r="ZB55" s="1" t="str">
        <f>IF(M54="","",INDEX($NS$4:$RN$4,MATCH(YW54,$NS54:$RN54,0)))</f>
        <v>CH</v>
      </c>
      <c r="ZC55" s="1" t="str">
        <f>IF(M54="","",INDEX($NS$4:$RN$4,MATCH(YX54,$NS54:$RN54,0)))</f>
        <v>CH</v>
      </c>
      <c r="ZD55" s="1" t="str">
        <f>IF(M54="","",INDEX($NS$4:$RN$4,MATCH(YY54,$NS54:$RN54,0)))</f>
        <v>CH</v>
      </c>
      <c r="ZE55" s="1" t="str" cm="1">
        <f t="array" aca="1" ref="ZE55" ca="1">IF(INDIRECT(VLOOKUP(ZE54,General!AC:AE,3,FALSE)&amp;RO54)&gt;=9,ZE54,YZ55)</f>
        <v>GF</v>
      </c>
      <c r="ZF55" s="1" t="str" cm="1">
        <f t="array" aca="1" ref="ZF55" ca="1">IF(AND(INDIRECT(VLOOKUP(ZF54,General!AC:AE,3,FALSE)&amp;RO54)&gt;1,ZF54&lt;&gt;ZE55),ZF54,IF(YZ55&lt;&gt;ZE55,YZ55,IF(AND(YZ55=ZA55,YZ55=ZB55),ZC55,IF(YZ55=ZA55,ZB55,ZA55))))</f>
        <v>DX</v>
      </c>
      <c r="ZG55" s="1" t="str">
        <f t="shared" si="890"/>
        <v>CQ</v>
      </c>
      <c r="ZH55" s="1" t="str" cm="1">
        <f t="array" aca="1" ref="ZH55" ca="1">INDIRECT(ZE55&amp;RO55)</f>
        <v>B</v>
      </c>
      <c r="ZI55" s="1" t="str" cm="1">
        <f t="array" aca="1" ref="ZI55" ca="1">INDIRECT(ZF55&amp;RO55)</f>
        <v>B</v>
      </c>
      <c r="ZJ55" s="1" t="str" cm="1">
        <f t="array" aca="1" ref="ZJ55" ca="1">INDIRECT(ZG55&amp;RO55)</f>
        <v>B</v>
      </c>
      <c r="ZK55" s="1" t="str">
        <f ca="1">VLOOKUP(ZE55,General!AF:AG,2,FALSE)</f>
        <v>S37</v>
      </c>
      <c r="ZL55" s="1" t="str">
        <f ca="1">VLOOKUP(ZF55,General!AF:AG,2,FALSE)</f>
        <v xml:space="preserve">L5O </v>
      </c>
      <c r="ZM55" s="1" t="str">
        <f>VLOOKUP(ZG55,General!AF:AG,2,FALSE)</f>
        <v>M1</v>
      </c>
      <c r="ZN55" s="1" t="str">
        <f t="shared" ca="1" si="504"/>
        <v>Y</v>
      </c>
      <c r="ZO55" s="1" t="str">
        <f t="shared" ca="1" si="505"/>
        <v>Y</v>
      </c>
      <c r="ZP55" s="1" t="str">
        <f t="shared" si="506"/>
        <v>Y</v>
      </c>
      <c r="ZR55" s="1">
        <f t="shared" si="555"/>
        <v>1</v>
      </c>
    </row>
    <row r="56" spans="1:694" ht="15.75" thickBot="1">
      <c r="A56" s="1">
        <v>42</v>
      </c>
      <c r="B56" s="9" t="str">
        <f t="shared" ca="1" si="509"/>
        <v>P1</v>
      </c>
      <c r="C56" s="54" t="str">
        <f t="shared" ca="1" si="895"/>
        <v/>
      </c>
      <c r="D56" s="49" t="str">
        <f t="shared" ca="1" si="511"/>
        <v>B</v>
      </c>
      <c r="E56" s="50" t="str">
        <f t="shared" ca="1" si="511"/>
        <v/>
      </c>
      <c r="F56" s="8" t="str">
        <f t="shared" ca="1" si="512"/>
        <v>W</v>
      </c>
      <c r="H56" s="57" t="str">
        <f t="shared" ca="1" si="549"/>
        <v/>
      </c>
      <c r="I56" s="49" t="str">
        <f t="shared" ca="1" si="550"/>
        <v/>
      </c>
      <c r="J56" s="50" t="str">
        <f t="shared" ca="1" si="550"/>
        <v>B</v>
      </c>
      <c r="K56" s="8" t="str">
        <f t="shared" ca="1" si="551"/>
        <v>L</v>
      </c>
      <c r="L56" s="32"/>
      <c r="M56" s="68" t="s">
        <v>5</v>
      </c>
      <c r="O56" s="11">
        <v>0</v>
      </c>
      <c r="P56" s="12">
        <v>0</v>
      </c>
      <c r="Q56" s="23">
        <v>0</v>
      </c>
      <c r="R56" s="48">
        <v>0</v>
      </c>
      <c r="S56" s="48">
        <f t="shared" ca="1" si="513"/>
        <v>1</v>
      </c>
      <c r="T56" s="65" t="str">
        <f t="shared" ca="1" si="514"/>
        <v/>
      </c>
      <c r="U56" s="4">
        <f ca="1">IF(M56="","",IF(B56="NB",U55,IF(T56="",SUM($T$5:$T56)+S56,SUM($T$5:$T56))))</f>
        <v>95</v>
      </c>
      <c r="V56" s="61" t="str">
        <f t="shared" ca="1" si="0"/>
        <v/>
      </c>
      <c r="W56" s="35">
        <f t="shared" ca="1" si="515"/>
        <v>1</v>
      </c>
      <c r="X56" s="37" t="str">
        <f t="shared" ca="1" si="516"/>
        <v>W</v>
      </c>
      <c r="Y56" s="9" t="str">
        <f t="shared" ca="1" si="16"/>
        <v>D</v>
      </c>
      <c r="Z56" s="4" t="str">
        <f t="shared" ca="1" si="17"/>
        <v>C</v>
      </c>
      <c r="AA56" s="4" t="str">
        <f t="shared" si="18"/>
        <v>C</v>
      </c>
      <c r="AB56" s="4" t="str">
        <f t="shared" ca="1" si="494"/>
        <v>W</v>
      </c>
      <c r="AC56" s="4" t="str">
        <f t="shared" ca="1" si="495"/>
        <v>W</v>
      </c>
      <c r="AD56" s="4">
        <f t="shared" si="496"/>
        <v>0</v>
      </c>
      <c r="AE56" s="1" t="str">
        <f t="shared" ca="1" si="563"/>
        <v>B</v>
      </c>
      <c r="AF56" s="1" t="str">
        <f t="shared" ca="1" si="564"/>
        <v/>
      </c>
      <c r="AG56" s="1" t="str">
        <f t="shared" ca="1" si="888"/>
        <v/>
      </c>
      <c r="AH56" s="1" t="str">
        <f t="shared" ca="1" si="565"/>
        <v>B</v>
      </c>
      <c r="AI56" s="1" t="str">
        <f t="shared" ca="1" si="566"/>
        <v>B</v>
      </c>
      <c r="AJ56" s="1" t="str">
        <f t="shared" ca="1" si="567"/>
        <v/>
      </c>
      <c r="AK56" s="1">
        <f t="shared" ca="1" si="360"/>
        <v>1</v>
      </c>
      <c r="AL56" s="1">
        <f t="shared" ca="1" si="361"/>
        <v>0</v>
      </c>
      <c r="AM56" s="1">
        <f t="shared" ca="1" si="9"/>
        <v>10</v>
      </c>
      <c r="AN56" s="1">
        <f t="shared" ca="1" si="30"/>
        <v>1</v>
      </c>
      <c r="AO56" s="1" t="str">
        <f t="shared" ca="1" si="526"/>
        <v>S</v>
      </c>
      <c r="AP56" s="1" t="str">
        <f t="shared" ca="1" si="31"/>
        <v>Y</v>
      </c>
      <c r="AQ56" s="1" t="str">
        <f t="shared" ca="1" si="32"/>
        <v>N</v>
      </c>
      <c r="AR56" s="1" t="str">
        <f t="shared" si="33"/>
        <v>N</v>
      </c>
      <c r="AS56" s="1">
        <f t="shared" ca="1" si="34"/>
        <v>1</v>
      </c>
      <c r="AT56" s="14" t="str">
        <f t="shared" ca="1" si="362"/>
        <v>N</v>
      </c>
      <c r="AU56" s="1" t="str">
        <f t="shared" ca="1" si="35"/>
        <v>N</v>
      </c>
      <c r="AV56" s="1" t="str">
        <f t="shared" ca="1" si="36"/>
        <v>N</v>
      </c>
      <c r="AW56" s="1" t="str">
        <f t="shared" ca="1" si="37"/>
        <v>N</v>
      </c>
      <c r="AX56" s="1" t="str">
        <f t="shared" ca="1" si="38"/>
        <v>B</v>
      </c>
      <c r="AY56" s="1" t="str">
        <f t="shared" si="39"/>
        <v/>
      </c>
      <c r="AZ56" s="1">
        <f t="shared" si="10"/>
        <v>1</v>
      </c>
      <c r="BA56" s="1" t="str">
        <f t="shared" si="11"/>
        <v/>
      </c>
      <c r="BB56" s="1" t="str">
        <f t="shared" si="892"/>
        <v>1011010</v>
      </c>
      <c r="BC56" s="1" t="str">
        <f t="shared" si="892"/>
        <v>00101</v>
      </c>
      <c r="BD56" s="1" t="str">
        <f t="shared" si="893"/>
        <v>91011010</v>
      </c>
      <c r="BE56" s="1" t="str">
        <f t="shared" si="893"/>
        <v>000101</v>
      </c>
      <c r="BF56" s="1" t="str">
        <f t="shared" si="364"/>
        <v>P</v>
      </c>
      <c r="BG56" s="1" t="str">
        <f t="shared" ca="1" si="41"/>
        <v>L4W</v>
      </c>
      <c r="BH56" s="1" t="str">
        <f t="shared" ca="1" si="365"/>
        <v>B</v>
      </c>
      <c r="BI56" s="1" t="str">
        <f t="shared" ca="1" si="42"/>
        <v>F2W</v>
      </c>
      <c r="BJ56" s="1" t="str">
        <f t="shared" ca="1" si="366"/>
        <v>B</v>
      </c>
      <c r="BK56" s="1" t="str">
        <f t="shared" ca="1" si="43"/>
        <v>0</v>
      </c>
      <c r="BL56" s="1" t="str">
        <f t="shared" ca="1" si="367"/>
        <v>B</v>
      </c>
      <c r="BM56" s="1">
        <f t="shared" ca="1" si="368"/>
        <v>1</v>
      </c>
      <c r="BN56" s="1">
        <f t="shared" ca="1" si="369"/>
        <v>1</v>
      </c>
      <c r="BO56" s="1">
        <f t="shared" ca="1" si="370"/>
        <v>1</v>
      </c>
      <c r="BR56" s="1">
        <f>General!A54</f>
        <v>0</v>
      </c>
      <c r="BS56" s="1">
        <f>General!B54</f>
        <v>0</v>
      </c>
      <c r="BT56" s="1">
        <f>General!C54</f>
        <v>0</v>
      </c>
      <c r="BU56" s="1">
        <f>General!D54</f>
        <v>0</v>
      </c>
      <c r="BW56" s="1" t="str">
        <f>General!F54</f>
        <v>WLWWW</v>
      </c>
      <c r="BX56" s="1">
        <f>General!G54</f>
        <v>1</v>
      </c>
      <c r="BZ56" s="1">
        <f t="shared" si="2"/>
        <v>1</v>
      </c>
      <c r="CA56" s="1" t="str">
        <f t="shared" ref="CA56" si="908">CH56</f>
        <v>B</v>
      </c>
      <c r="CB56" s="110" t="str">
        <f t="shared" si="569"/>
        <v>P</v>
      </c>
      <c r="CC56" s="111" t="str">
        <f t="shared" si="570"/>
        <v>Y</v>
      </c>
      <c r="CD56" s="109">
        <f t="shared" si="571"/>
        <v>3</v>
      </c>
      <c r="CE56" s="110" t="str">
        <f t="shared" si="572"/>
        <v>B</v>
      </c>
      <c r="CF56" s="111" t="str">
        <f t="shared" si="573"/>
        <v>N</v>
      </c>
      <c r="CG56" s="109">
        <f t="shared" si="574"/>
        <v>-3</v>
      </c>
      <c r="CH56" s="110" t="str">
        <f t="shared" si="575"/>
        <v>B</v>
      </c>
      <c r="CI56" s="111" t="str">
        <f t="shared" si="576"/>
        <v>N</v>
      </c>
      <c r="CJ56" s="109">
        <f t="shared" si="577"/>
        <v>8</v>
      </c>
      <c r="CK56" s="110" t="str">
        <f t="shared" si="578"/>
        <v>P</v>
      </c>
      <c r="CL56" s="111" t="str">
        <f t="shared" si="579"/>
        <v>Y</v>
      </c>
      <c r="CM56" s="109">
        <f t="shared" si="580"/>
        <v>-8</v>
      </c>
      <c r="CN56" s="110" t="str">
        <f t="shared" si="881"/>
        <v>B</v>
      </c>
      <c r="CO56" s="111" t="str">
        <f t="shared" si="581"/>
        <v>N</v>
      </c>
      <c r="CP56" s="109">
        <f t="shared" si="582"/>
        <v>-10</v>
      </c>
      <c r="CQ56" s="110" t="str">
        <f t="shared" si="583"/>
        <v>P</v>
      </c>
      <c r="CR56" s="111" t="str">
        <f t="shared" si="584"/>
        <v>Y</v>
      </c>
      <c r="CS56" s="109">
        <f t="shared" si="585"/>
        <v>10</v>
      </c>
      <c r="CT56" s="110" t="str">
        <f t="shared" si="586"/>
        <v>B</v>
      </c>
      <c r="CU56" s="111" t="str">
        <f t="shared" si="587"/>
        <v>N</v>
      </c>
      <c r="CV56" s="109">
        <f t="shared" si="588"/>
        <v>-10</v>
      </c>
      <c r="CW56" s="110" t="str">
        <f t="shared" si="589"/>
        <v>P</v>
      </c>
      <c r="CX56" s="111" t="str">
        <f t="shared" si="590"/>
        <v>Y</v>
      </c>
      <c r="CY56" s="112">
        <f t="shared" si="591"/>
        <v>10</v>
      </c>
      <c r="CZ56" s="110" t="str">
        <f t="shared" si="592"/>
        <v>B</v>
      </c>
      <c r="DA56" s="111" t="str">
        <f t="shared" si="593"/>
        <v>N</v>
      </c>
      <c r="DB56" s="109">
        <f t="shared" si="594"/>
        <v>-1</v>
      </c>
      <c r="DC56" s="110" t="str">
        <f t="shared" si="595"/>
        <v>B</v>
      </c>
      <c r="DD56" s="111" t="str">
        <f t="shared" si="596"/>
        <v>N</v>
      </c>
      <c r="DE56" s="109">
        <f t="shared" si="597"/>
        <v>6</v>
      </c>
      <c r="DF56" s="110" t="str">
        <f t="shared" si="598"/>
        <v>P</v>
      </c>
      <c r="DG56" s="111" t="str">
        <f t="shared" si="599"/>
        <v>Y</v>
      </c>
      <c r="DH56" s="109">
        <f t="shared" si="600"/>
        <v>-6</v>
      </c>
      <c r="DI56" s="110" t="str">
        <f t="shared" si="601"/>
        <v>B</v>
      </c>
      <c r="DJ56" s="111" t="str">
        <f t="shared" si="602"/>
        <v>N</v>
      </c>
      <c r="DK56" s="109">
        <f t="shared" si="603"/>
        <v>5</v>
      </c>
      <c r="DL56" s="110" t="str">
        <f t="shared" si="604"/>
        <v>P</v>
      </c>
      <c r="DM56" s="111" t="str">
        <f t="shared" si="605"/>
        <v>Y</v>
      </c>
      <c r="DN56" s="109">
        <f t="shared" si="606"/>
        <v>-5</v>
      </c>
      <c r="DO56" s="110" t="str">
        <f t="shared" si="607"/>
        <v>P</v>
      </c>
      <c r="DP56" s="111" t="str">
        <f t="shared" si="608"/>
        <v>Y</v>
      </c>
      <c r="DQ56" s="109">
        <f t="shared" si="609"/>
        <v>-3</v>
      </c>
      <c r="DR56" s="110" t="str">
        <f t="shared" si="610"/>
        <v>B</v>
      </c>
      <c r="DS56" s="111" t="str">
        <f t="shared" si="611"/>
        <v>N</v>
      </c>
      <c r="DT56" s="109">
        <f t="shared" si="612"/>
        <v>3</v>
      </c>
      <c r="DU56" s="110" t="str">
        <f t="shared" si="613"/>
        <v>P</v>
      </c>
      <c r="DV56" s="111" t="str">
        <f t="shared" si="614"/>
        <v>Y</v>
      </c>
      <c r="DW56" s="109">
        <f t="shared" si="615"/>
        <v>-4</v>
      </c>
      <c r="DX56" s="110" t="str">
        <f t="shared" si="616"/>
        <v>B</v>
      </c>
      <c r="DY56" s="111" t="str">
        <f t="shared" si="617"/>
        <v>N</v>
      </c>
      <c r="DZ56" s="109">
        <f t="shared" si="618"/>
        <v>4</v>
      </c>
      <c r="EA56" s="110" t="str">
        <f t="shared" si="94"/>
        <v>P</v>
      </c>
      <c r="EB56" s="111" t="str">
        <f t="shared" si="619"/>
        <v>Y</v>
      </c>
      <c r="EC56" s="109">
        <f t="shared" si="620"/>
        <v>1</v>
      </c>
      <c r="ED56" s="110" t="str">
        <f t="shared" si="621"/>
        <v>P</v>
      </c>
      <c r="EE56" s="111" t="str">
        <f t="shared" si="622"/>
        <v>Y</v>
      </c>
      <c r="EF56" s="109">
        <f t="shared" si="623"/>
        <v>10</v>
      </c>
      <c r="EG56" s="110" t="str">
        <f t="shared" si="624"/>
        <v>B</v>
      </c>
      <c r="EH56" s="111" t="str">
        <f t="shared" si="625"/>
        <v>N</v>
      </c>
      <c r="EI56" s="109">
        <f t="shared" si="626"/>
        <v>-5</v>
      </c>
      <c r="EJ56" s="108" t="str">
        <f t="shared" si="627"/>
        <v>P</v>
      </c>
      <c r="EK56" s="111" t="str">
        <f t="shared" si="628"/>
        <v>Y</v>
      </c>
      <c r="EL56" s="109">
        <f t="shared" si="629"/>
        <v>5</v>
      </c>
      <c r="EM56" s="110" t="str">
        <f t="shared" si="630"/>
        <v>B</v>
      </c>
      <c r="EN56" s="111" t="str">
        <f t="shared" si="631"/>
        <v>N</v>
      </c>
      <c r="EO56" s="109">
        <f t="shared" si="632"/>
        <v>-5</v>
      </c>
      <c r="EP56" s="110" t="str">
        <f t="shared" si="882"/>
        <v>B</v>
      </c>
      <c r="EQ56" s="111" t="str">
        <f t="shared" si="633"/>
        <v>N</v>
      </c>
      <c r="ER56" s="109">
        <f t="shared" si="634"/>
        <v>-10</v>
      </c>
      <c r="ES56" s="110" t="str">
        <f t="shared" si="635"/>
        <v>P</v>
      </c>
      <c r="ET56" s="111" t="str">
        <f t="shared" si="636"/>
        <v>Y</v>
      </c>
      <c r="EU56" s="109">
        <f t="shared" si="637"/>
        <v>10</v>
      </c>
      <c r="EV56" s="110" t="str">
        <f t="shared" si="638"/>
        <v>B</v>
      </c>
      <c r="EW56" s="111" t="str">
        <f t="shared" si="639"/>
        <v>N</v>
      </c>
      <c r="EX56" s="109">
        <f t="shared" si="640"/>
        <v>-10</v>
      </c>
      <c r="EY56" s="110" t="str">
        <f t="shared" si="641"/>
        <v>P</v>
      </c>
      <c r="EZ56" s="111" t="str">
        <f t="shared" si="642"/>
        <v>Y</v>
      </c>
      <c r="FA56" s="112">
        <f t="shared" si="643"/>
        <v>10</v>
      </c>
      <c r="FB56" s="110" t="str">
        <f t="shared" si="644"/>
        <v>B</v>
      </c>
      <c r="FC56" s="111" t="str">
        <f t="shared" si="645"/>
        <v>N</v>
      </c>
      <c r="FD56" s="109">
        <f t="shared" si="646"/>
        <v>-5</v>
      </c>
      <c r="FE56" s="110" t="str">
        <f t="shared" si="647"/>
        <v>B</v>
      </c>
      <c r="FF56" s="111" t="str">
        <f t="shared" si="648"/>
        <v>N</v>
      </c>
      <c r="FG56" s="109">
        <f t="shared" si="649"/>
        <v>6</v>
      </c>
      <c r="FH56" s="110" t="str">
        <f t="shared" si="650"/>
        <v>P</v>
      </c>
      <c r="FI56" s="111" t="str">
        <f t="shared" si="651"/>
        <v>Y</v>
      </c>
      <c r="FJ56" s="109">
        <f t="shared" si="652"/>
        <v>-6</v>
      </c>
      <c r="FK56" s="110" t="str">
        <f t="shared" si="653"/>
        <v>B</v>
      </c>
      <c r="FL56" s="111" t="str">
        <f t="shared" si="654"/>
        <v>N</v>
      </c>
      <c r="FM56" s="109">
        <f t="shared" si="655"/>
        <v>5</v>
      </c>
      <c r="FN56" s="110" t="str">
        <f t="shared" si="656"/>
        <v>P</v>
      </c>
      <c r="FO56" s="111" t="str">
        <f t="shared" si="657"/>
        <v>Y</v>
      </c>
      <c r="FP56" s="109">
        <f t="shared" si="658"/>
        <v>-5</v>
      </c>
      <c r="FQ56" s="110" t="str">
        <f t="shared" si="659"/>
        <v>P</v>
      </c>
      <c r="FR56" s="111" t="str">
        <f t="shared" si="660"/>
        <v>Y</v>
      </c>
      <c r="FS56" s="109">
        <f t="shared" si="661"/>
        <v>-3</v>
      </c>
      <c r="FT56" s="110" t="str">
        <f t="shared" si="662"/>
        <v>B</v>
      </c>
      <c r="FU56" s="111" t="str">
        <f t="shared" si="663"/>
        <v>N</v>
      </c>
      <c r="FV56" s="109">
        <f t="shared" si="664"/>
        <v>3</v>
      </c>
      <c r="FW56" s="110" t="str">
        <f t="shared" si="665"/>
        <v>P</v>
      </c>
      <c r="FX56" s="111" t="str">
        <f t="shared" si="666"/>
        <v>Y</v>
      </c>
      <c r="FY56" s="109">
        <f t="shared" si="667"/>
        <v>-4</v>
      </c>
      <c r="FZ56" s="110" t="str">
        <f t="shared" si="668"/>
        <v>B</v>
      </c>
      <c r="GA56" s="111" t="str">
        <f t="shared" si="669"/>
        <v>N</v>
      </c>
      <c r="GB56" s="109">
        <f t="shared" si="670"/>
        <v>4</v>
      </c>
      <c r="GC56" s="110" t="str">
        <f t="shared" si="671"/>
        <v>P</v>
      </c>
      <c r="GD56" s="111" t="str">
        <f t="shared" si="672"/>
        <v>Y</v>
      </c>
      <c r="GE56" s="109">
        <f t="shared" si="673"/>
        <v>5</v>
      </c>
      <c r="GF56" s="110" t="str">
        <f t="shared" si="674"/>
        <v>P</v>
      </c>
      <c r="GG56" s="111" t="str">
        <f t="shared" si="675"/>
        <v>Y</v>
      </c>
      <c r="GH56" s="109">
        <f t="shared" si="676"/>
        <v>10</v>
      </c>
      <c r="GI56" s="110" t="str">
        <f t="shared" si="677"/>
        <v>B</v>
      </c>
      <c r="GJ56" s="111" t="str">
        <f t="shared" si="678"/>
        <v>N</v>
      </c>
      <c r="GK56" s="109">
        <f t="shared" si="679"/>
        <v>-5</v>
      </c>
      <c r="GL56" s="110" t="str">
        <f t="shared" si="883"/>
        <v>B</v>
      </c>
      <c r="GM56" s="111" t="str">
        <f t="shared" si="680"/>
        <v>N</v>
      </c>
      <c r="GN56" s="109">
        <f t="shared" si="681"/>
        <v>-10</v>
      </c>
      <c r="GO56" s="110" t="str">
        <f t="shared" si="682"/>
        <v>P</v>
      </c>
      <c r="GP56" s="111" t="str">
        <f t="shared" si="683"/>
        <v>Y</v>
      </c>
      <c r="GQ56" s="109">
        <f t="shared" si="684"/>
        <v>10</v>
      </c>
      <c r="GR56" s="110" t="str">
        <f t="shared" si="685"/>
        <v>B</v>
      </c>
      <c r="GS56" s="111" t="str">
        <f t="shared" si="686"/>
        <v>N</v>
      </c>
      <c r="GT56" s="109">
        <f t="shared" si="687"/>
        <v>-10</v>
      </c>
      <c r="GU56" s="110" t="str">
        <f t="shared" si="688"/>
        <v>P</v>
      </c>
      <c r="GV56" s="111" t="str">
        <f t="shared" si="689"/>
        <v>Y</v>
      </c>
      <c r="GW56" s="112">
        <f t="shared" si="690"/>
        <v>10</v>
      </c>
      <c r="GX56" s="110" t="str">
        <f t="shared" si="691"/>
        <v>B</v>
      </c>
      <c r="GY56" s="111" t="str">
        <f t="shared" si="692"/>
        <v>N</v>
      </c>
      <c r="GZ56" s="109">
        <f t="shared" si="693"/>
        <v>-5</v>
      </c>
      <c r="HA56" s="110" t="str">
        <f t="shared" si="694"/>
        <v>B</v>
      </c>
      <c r="HB56" s="111" t="str">
        <f t="shared" si="695"/>
        <v>N</v>
      </c>
      <c r="HC56" s="109">
        <f t="shared" si="696"/>
        <v>6</v>
      </c>
      <c r="HD56" s="110" t="str">
        <f t="shared" si="697"/>
        <v>P</v>
      </c>
      <c r="HE56" s="111" t="str">
        <f t="shared" si="698"/>
        <v>Y</v>
      </c>
      <c r="HF56" s="109">
        <f t="shared" si="699"/>
        <v>-6</v>
      </c>
      <c r="HG56" s="110" t="str">
        <f t="shared" si="700"/>
        <v>B</v>
      </c>
      <c r="HH56" s="111" t="str">
        <f t="shared" si="701"/>
        <v>N</v>
      </c>
      <c r="HI56" s="109">
        <f t="shared" si="702"/>
        <v>5</v>
      </c>
      <c r="HJ56" s="110" t="str">
        <f t="shared" si="703"/>
        <v>P</v>
      </c>
      <c r="HK56" s="111" t="str">
        <f t="shared" si="704"/>
        <v>Y</v>
      </c>
      <c r="HL56" s="109">
        <f t="shared" si="705"/>
        <v>-5</v>
      </c>
      <c r="HM56" s="110" t="str">
        <f t="shared" si="706"/>
        <v>P</v>
      </c>
      <c r="HN56" s="111" t="str">
        <f t="shared" si="707"/>
        <v>Y</v>
      </c>
      <c r="HO56" s="109">
        <f t="shared" si="708"/>
        <v>-3</v>
      </c>
      <c r="HP56" s="110" t="str">
        <f t="shared" si="709"/>
        <v>B</v>
      </c>
      <c r="HQ56" s="111" t="str">
        <f t="shared" si="710"/>
        <v>N</v>
      </c>
      <c r="HR56" s="109">
        <f t="shared" si="711"/>
        <v>3</v>
      </c>
      <c r="HS56" s="110" t="str">
        <f t="shared" si="712"/>
        <v>P</v>
      </c>
      <c r="HT56" s="111" t="str">
        <f t="shared" si="713"/>
        <v>Y</v>
      </c>
      <c r="HU56" s="109">
        <f t="shared" si="714"/>
        <v>-4</v>
      </c>
      <c r="HV56" s="110" t="str">
        <f t="shared" si="715"/>
        <v>B</v>
      </c>
      <c r="HW56" s="111" t="str">
        <f t="shared" si="716"/>
        <v>N</v>
      </c>
      <c r="HX56" s="109">
        <f t="shared" si="717"/>
        <v>4</v>
      </c>
      <c r="HY56" s="110" t="str">
        <f t="shared" si="718"/>
        <v>P</v>
      </c>
      <c r="HZ56" s="111" t="str">
        <f t="shared" si="719"/>
        <v>Y</v>
      </c>
      <c r="IA56" s="109">
        <f t="shared" si="720"/>
        <v>5</v>
      </c>
      <c r="IB56" s="110" t="str">
        <f t="shared" si="721"/>
        <v>P</v>
      </c>
      <c r="IC56" s="111" t="str">
        <f t="shared" si="722"/>
        <v>Y</v>
      </c>
      <c r="ID56" s="109">
        <f t="shared" si="723"/>
        <v>6</v>
      </c>
      <c r="IE56" s="110" t="str">
        <f t="shared" si="724"/>
        <v>B</v>
      </c>
      <c r="IF56" s="111" t="str">
        <f t="shared" si="725"/>
        <v>N</v>
      </c>
      <c r="IG56" s="109">
        <f t="shared" si="726"/>
        <v>-6</v>
      </c>
      <c r="IH56" s="110" t="str">
        <f t="shared" si="727"/>
        <v>B</v>
      </c>
      <c r="II56" s="111" t="str">
        <f t="shared" si="728"/>
        <v>N</v>
      </c>
      <c r="IJ56" s="109">
        <f t="shared" si="729"/>
        <v>-5</v>
      </c>
      <c r="IK56" s="110" t="str">
        <f t="shared" si="730"/>
        <v>B</v>
      </c>
      <c r="IL56" s="111" t="str">
        <f t="shared" si="731"/>
        <v>N</v>
      </c>
      <c r="IM56" s="109">
        <f t="shared" si="732"/>
        <v>-5</v>
      </c>
      <c r="IN56" s="110" t="str">
        <f t="shared" si="884"/>
        <v>B</v>
      </c>
      <c r="IO56" s="111" t="str">
        <f t="shared" si="733"/>
        <v>N</v>
      </c>
      <c r="IP56" s="109">
        <f t="shared" si="734"/>
        <v>-10</v>
      </c>
      <c r="IQ56" s="110" t="str">
        <f t="shared" si="735"/>
        <v>P</v>
      </c>
      <c r="IR56" s="111" t="str">
        <f t="shared" si="736"/>
        <v>Y</v>
      </c>
      <c r="IS56" s="109">
        <f t="shared" si="737"/>
        <v>10</v>
      </c>
      <c r="IT56" s="110" t="str">
        <f t="shared" si="738"/>
        <v>B</v>
      </c>
      <c r="IU56" s="111" t="str">
        <f t="shared" si="739"/>
        <v>N</v>
      </c>
      <c r="IV56" s="109">
        <f t="shared" si="740"/>
        <v>-10</v>
      </c>
      <c r="IW56" s="110" t="str">
        <f t="shared" si="741"/>
        <v>P</v>
      </c>
      <c r="IX56" s="111" t="str">
        <f t="shared" si="742"/>
        <v>Y</v>
      </c>
      <c r="IY56" s="109">
        <f t="shared" si="743"/>
        <v>10</v>
      </c>
      <c r="IZ56" s="110" t="str">
        <f t="shared" si="744"/>
        <v>B</v>
      </c>
      <c r="JA56" s="111" t="str">
        <f t="shared" si="745"/>
        <v>N</v>
      </c>
      <c r="JB56" s="109">
        <f t="shared" si="746"/>
        <v>-5</v>
      </c>
      <c r="JC56" s="110" t="str">
        <f t="shared" si="747"/>
        <v>B</v>
      </c>
      <c r="JD56" s="111" t="str">
        <f t="shared" si="748"/>
        <v>N</v>
      </c>
      <c r="JE56" s="109">
        <f t="shared" si="749"/>
        <v>6</v>
      </c>
      <c r="JF56" s="110" t="str">
        <f t="shared" si="750"/>
        <v>P</v>
      </c>
      <c r="JG56" s="111" t="str">
        <f t="shared" si="751"/>
        <v>Y</v>
      </c>
      <c r="JH56" s="109">
        <f t="shared" si="752"/>
        <v>-6</v>
      </c>
      <c r="JI56" s="110" t="str">
        <f t="shared" si="753"/>
        <v>B</v>
      </c>
      <c r="JJ56" s="111" t="str">
        <f t="shared" si="754"/>
        <v>N</v>
      </c>
      <c r="JK56" s="109">
        <f t="shared" si="755"/>
        <v>5</v>
      </c>
      <c r="JL56" s="110" t="str">
        <f t="shared" si="756"/>
        <v>P</v>
      </c>
      <c r="JM56" s="111" t="str">
        <f t="shared" si="757"/>
        <v>Y</v>
      </c>
      <c r="JN56" s="109">
        <f t="shared" si="758"/>
        <v>-5</v>
      </c>
      <c r="JO56" s="110" t="str">
        <f t="shared" si="759"/>
        <v>P</v>
      </c>
      <c r="JP56" s="111" t="str">
        <f t="shared" si="760"/>
        <v>Y</v>
      </c>
      <c r="JQ56" s="109">
        <f t="shared" si="761"/>
        <v>-3</v>
      </c>
      <c r="JR56" s="110" t="str">
        <f t="shared" si="762"/>
        <v>B</v>
      </c>
      <c r="JS56" s="111" t="str">
        <f t="shared" si="763"/>
        <v>N</v>
      </c>
      <c r="JT56" s="109">
        <f t="shared" si="764"/>
        <v>3</v>
      </c>
      <c r="JU56" s="110" t="str">
        <f t="shared" si="765"/>
        <v>P</v>
      </c>
      <c r="JV56" s="111" t="str">
        <f t="shared" si="766"/>
        <v>Y</v>
      </c>
      <c r="JW56" s="109">
        <f t="shared" si="767"/>
        <v>-4</v>
      </c>
      <c r="JX56" s="110" t="str">
        <f t="shared" si="768"/>
        <v>B</v>
      </c>
      <c r="JY56" s="111" t="str">
        <f t="shared" si="769"/>
        <v>N</v>
      </c>
      <c r="JZ56" s="109">
        <f t="shared" si="770"/>
        <v>4</v>
      </c>
      <c r="KA56" s="110" t="str">
        <f t="shared" si="771"/>
        <v>P</v>
      </c>
      <c r="KB56" s="111" t="str">
        <f t="shared" si="772"/>
        <v>Y</v>
      </c>
      <c r="KC56" s="109">
        <f t="shared" si="773"/>
        <v>5</v>
      </c>
      <c r="KD56" s="110" t="str">
        <f t="shared" si="376"/>
        <v>P</v>
      </c>
      <c r="KE56" s="111" t="str">
        <f t="shared" si="774"/>
        <v>Y</v>
      </c>
      <c r="KF56" s="109">
        <f t="shared" si="775"/>
        <v>10</v>
      </c>
      <c r="KG56" s="110" t="str">
        <f t="shared" si="776"/>
        <v>B</v>
      </c>
      <c r="KH56" s="111" t="str">
        <f t="shared" si="777"/>
        <v>N</v>
      </c>
      <c r="KI56" s="109">
        <f t="shared" si="778"/>
        <v>-5</v>
      </c>
      <c r="KJ56" s="110" t="s">
        <v>5</v>
      </c>
      <c r="KK56" s="111" t="str">
        <f t="shared" si="779"/>
        <v>Y</v>
      </c>
      <c r="KL56" s="109">
        <f t="shared" si="780"/>
        <v>-1</v>
      </c>
      <c r="KM56" s="110" t="str">
        <f t="shared" si="781"/>
        <v>B</v>
      </c>
      <c r="KN56" s="111" t="str">
        <f t="shared" si="782"/>
        <v>N</v>
      </c>
      <c r="KO56" s="109">
        <f t="shared" si="783"/>
        <v>-5</v>
      </c>
      <c r="KP56" s="110" t="str">
        <f t="shared" si="885"/>
        <v>B</v>
      </c>
      <c r="KQ56" s="111" t="str">
        <f t="shared" si="784"/>
        <v>N</v>
      </c>
      <c r="KR56" s="109">
        <f t="shared" si="785"/>
        <v>-10</v>
      </c>
      <c r="KS56" s="110" t="str">
        <f t="shared" si="786"/>
        <v>P</v>
      </c>
      <c r="KT56" s="111" t="str">
        <f t="shared" si="787"/>
        <v>Y</v>
      </c>
      <c r="KU56" s="109">
        <f t="shared" si="788"/>
        <v>10</v>
      </c>
      <c r="KV56" s="110" t="str">
        <f t="shared" si="789"/>
        <v>B</v>
      </c>
      <c r="KW56" s="111" t="str">
        <f t="shared" si="790"/>
        <v>N</v>
      </c>
      <c r="KX56" s="109">
        <f t="shared" si="791"/>
        <v>-10</v>
      </c>
      <c r="KY56" s="110" t="str">
        <f t="shared" si="792"/>
        <v>P</v>
      </c>
      <c r="KZ56" s="111" t="str">
        <f t="shared" si="793"/>
        <v>Y</v>
      </c>
      <c r="LA56" s="109">
        <f t="shared" si="794"/>
        <v>10</v>
      </c>
      <c r="LB56" s="110" t="str">
        <f t="shared" si="795"/>
        <v>B</v>
      </c>
      <c r="LC56" s="111" t="str">
        <f t="shared" si="796"/>
        <v>N</v>
      </c>
      <c r="LD56" s="109">
        <f t="shared" si="797"/>
        <v>-5</v>
      </c>
      <c r="LE56" s="110" t="str">
        <f t="shared" si="798"/>
        <v>P</v>
      </c>
      <c r="LF56" s="111" t="str">
        <f t="shared" si="799"/>
        <v>Y</v>
      </c>
      <c r="LG56" s="109">
        <f t="shared" si="800"/>
        <v>-6</v>
      </c>
      <c r="LH56" s="110" t="str">
        <f t="shared" si="801"/>
        <v>P</v>
      </c>
      <c r="LI56" s="111" t="str">
        <f t="shared" si="802"/>
        <v>Y</v>
      </c>
      <c r="LJ56" s="109">
        <f t="shared" si="803"/>
        <v>-6</v>
      </c>
      <c r="LK56" s="110" t="str">
        <f t="shared" si="279"/>
        <v>P</v>
      </c>
      <c r="LL56" s="111" t="str">
        <f t="shared" si="804"/>
        <v>Y</v>
      </c>
      <c r="LM56" s="109">
        <f t="shared" si="805"/>
        <v>5</v>
      </c>
      <c r="LN56" s="110" t="str">
        <f t="shared" si="806"/>
        <v>P</v>
      </c>
      <c r="LO56" s="111" t="str">
        <f t="shared" si="807"/>
        <v>Y</v>
      </c>
      <c r="LP56" s="109">
        <f t="shared" si="808"/>
        <v>-5</v>
      </c>
      <c r="LQ56" s="110" t="str">
        <f t="shared" si="809"/>
        <v>P</v>
      </c>
      <c r="LR56" s="111" t="str">
        <f t="shared" si="810"/>
        <v>Y</v>
      </c>
      <c r="LS56" s="109">
        <f t="shared" si="811"/>
        <v>-6</v>
      </c>
      <c r="LT56" s="110" t="str">
        <f t="shared" si="812"/>
        <v>B</v>
      </c>
      <c r="LU56" s="111" t="str">
        <f t="shared" si="813"/>
        <v>N</v>
      </c>
      <c r="LV56" s="109">
        <f t="shared" si="814"/>
        <v>3</v>
      </c>
      <c r="LW56" s="110" t="str">
        <f t="shared" si="815"/>
        <v>B</v>
      </c>
      <c r="LX56" s="111" t="str">
        <f t="shared" si="816"/>
        <v>N</v>
      </c>
      <c r="LY56" s="109">
        <f t="shared" si="817"/>
        <v>4</v>
      </c>
      <c r="LZ56" s="110" t="str">
        <f t="shared" si="818"/>
        <v>B</v>
      </c>
      <c r="MA56" s="111" t="str">
        <f t="shared" si="819"/>
        <v>N</v>
      </c>
      <c r="MB56" s="109">
        <f t="shared" si="820"/>
        <v>4</v>
      </c>
      <c r="MC56" s="110" t="str">
        <f t="shared" si="821"/>
        <v>P</v>
      </c>
      <c r="MD56" s="111" t="str">
        <f t="shared" si="822"/>
        <v>Y</v>
      </c>
      <c r="ME56" s="109">
        <f t="shared" si="823"/>
        <v>5</v>
      </c>
      <c r="MF56" s="110" t="str">
        <f t="shared" si="824"/>
        <v>P</v>
      </c>
      <c r="MG56" s="111" t="str">
        <f t="shared" si="825"/>
        <v>Y</v>
      </c>
      <c r="MH56" s="109">
        <f t="shared" si="826"/>
        <v>10</v>
      </c>
      <c r="MI56" s="110" t="str">
        <f t="shared" si="827"/>
        <v>B</v>
      </c>
      <c r="MJ56" s="111" t="str">
        <f t="shared" si="828"/>
        <v>N</v>
      </c>
      <c r="MK56" s="109">
        <f t="shared" si="829"/>
        <v>-5</v>
      </c>
      <c r="ML56" s="110" t="str">
        <f t="shared" si="830"/>
        <v>P</v>
      </c>
      <c r="MM56" s="111" t="str">
        <f t="shared" si="831"/>
        <v>Y</v>
      </c>
      <c r="MN56" s="109">
        <f t="shared" si="832"/>
        <v>10</v>
      </c>
      <c r="MO56" s="110" t="str">
        <f t="shared" si="833"/>
        <v>B</v>
      </c>
      <c r="MP56" s="111" t="str">
        <f t="shared" si="834"/>
        <v>N</v>
      </c>
      <c r="MQ56" s="109">
        <f t="shared" si="835"/>
        <v>-5</v>
      </c>
      <c r="MR56" s="110" t="str">
        <f t="shared" si="886"/>
        <v>B</v>
      </c>
      <c r="MS56" s="111" t="str">
        <f t="shared" si="836"/>
        <v>N</v>
      </c>
      <c r="MT56" s="109">
        <f t="shared" si="837"/>
        <v>-10</v>
      </c>
      <c r="MU56" s="110" t="str">
        <f t="shared" si="838"/>
        <v>P</v>
      </c>
      <c r="MV56" s="111" t="str">
        <f t="shared" si="839"/>
        <v>Y</v>
      </c>
      <c r="MW56" s="109">
        <f t="shared" si="840"/>
        <v>10</v>
      </c>
      <c r="MX56" s="110" t="str">
        <f t="shared" si="841"/>
        <v>B</v>
      </c>
      <c r="MY56" s="111" t="str">
        <f t="shared" si="842"/>
        <v>N</v>
      </c>
      <c r="MZ56" s="109">
        <f t="shared" si="843"/>
        <v>-10</v>
      </c>
      <c r="NA56" s="110" t="str">
        <f t="shared" si="844"/>
        <v>P</v>
      </c>
      <c r="NB56" s="111" t="str">
        <f t="shared" si="845"/>
        <v>Y</v>
      </c>
      <c r="NC56" s="109">
        <f t="shared" si="846"/>
        <v>10</v>
      </c>
      <c r="ND56" s="110" t="str">
        <f t="shared" si="847"/>
        <v>B</v>
      </c>
      <c r="NE56" s="111" t="str">
        <f t="shared" si="848"/>
        <v>N</v>
      </c>
      <c r="NF56" s="109">
        <f t="shared" si="849"/>
        <v>-5</v>
      </c>
      <c r="NG56" s="110" t="str">
        <f t="shared" si="850"/>
        <v>B</v>
      </c>
      <c r="NH56" s="111" t="str">
        <f t="shared" si="851"/>
        <v>N</v>
      </c>
      <c r="NI56" s="109">
        <f t="shared" si="852"/>
        <v>6</v>
      </c>
      <c r="NJ56" s="110" t="str">
        <f t="shared" si="853"/>
        <v>P</v>
      </c>
      <c r="NK56" s="111" t="str">
        <f t="shared" si="854"/>
        <v>Y</v>
      </c>
      <c r="NL56" s="109">
        <f t="shared" si="855"/>
        <v>-5</v>
      </c>
      <c r="NM56" s="110" t="str">
        <f t="shared" si="856"/>
        <v>P</v>
      </c>
      <c r="NN56" s="111" t="str">
        <f t="shared" si="857"/>
        <v>Y</v>
      </c>
      <c r="NO56" s="109">
        <f t="shared" si="379"/>
        <v>-3</v>
      </c>
      <c r="NP56" s="130">
        <f t="shared" si="380"/>
        <v>10</v>
      </c>
      <c r="NQ56" s="131">
        <f t="shared" si="381"/>
        <v>2</v>
      </c>
      <c r="NR56" s="132" t="str">
        <f t="shared" si="382"/>
        <v/>
      </c>
      <c r="NS56" s="331">
        <f t="shared" si="383"/>
        <v>3</v>
      </c>
      <c r="NT56" s="325">
        <f t="shared" si="384"/>
        <v>-3</v>
      </c>
      <c r="NU56" s="325">
        <f t="shared" si="385"/>
        <v>8</v>
      </c>
      <c r="NV56" s="325">
        <f t="shared" si="386"/>
        <v>-8</v>
      </c>
      <c r="NW56" s="325">
        <f t="shared" si="387"/>
        <v>-10</v>
      </c>
      <c r="NX56" s="325">
        <f t="shared" si="388"/>
        <v>10</v>
      </c>
      <c r="NY56" s="325">
        <f t="shared" si="389"/>
        <v>-10</v>
      </c>
      <c r="NZ56" s="325">
        <f t="shared" si="390"/>
        <v>10</v>
      </c>
      <c r="OA56" s="325">
        <f t="shared" si="391"/>
        <v>-1</v>
      </c>
      <c r="OB56" s="325" t="str">
        <f t="shared" si="392"/>
        <v>000101</v>
      </c>
      <c r="OC56" s="325">
        <f t="shared" si="393"/>
        <v>-6</v>
      </c>
      <c r="OD56" s="325">
        <f t="shared" si="394"/>
        <v>5</v>
      </c>
      <c r="OE56" s="325">
        <f t="shared" si="395"/>
        <v>-5</v>
      </c>
      <c r="OF56" s="325">
        <f t="shared" si="396"/>
        <v>-3</v>
      </c>
      <c r="OG56" s="325">
        <f t="shared" si="397"/>
        <v>3</v>
      </c>
      <c r="OH56" s="325">
        <f t="shared" si="398"/>
        <v>-4</v>
      </c>
      <c r="OI56" s="325">
        <f t="shared" si="399"/>
        <v>4</v>
      </c>
      <c r="OJ56" s="325">
        <f t="shared" si="400"/>
        <v>1</v>
      </c>
      <c r="OK56" s="326">
        <f t="shared" si="401"/>
        <v>10</v>
      </c>
      <c r="OL56" s="326">
        <f t="shared" si="402"/>
        <v>-5</v>
      </c>
      <c r="OM56" s="326">
        <f t="shared" si="403"/>
        <v>5</v>
      </c>
      <c r="ON56" s="326">
        <f t="shared" si="404"/>
        <v>-5</v>
      </c>
      <c r="OO56" s="326">
        <f t="shared" si="405"/>
        <v>-10</v>
      </c>
      <c r="OP56" s="326">
        <f t="shared" si="406"/>
        <v>10</v>
      </c>
      <c r="OQ56" s="326">
        <f t="shared" si="407"/>
        <v>-10</v>
      </c>
      <c r="OR56" s="326">
        <f t="shared" si="408"/>
        <v>10</v>
      </c>
      <c r="OS56" s="326">
        <f t="shared" si="409"/>
        <v>-5</v>
      </c>
      <c r="OT56" s="326">
        <f t="shared" si="410"/>
        <v>6</v>
      </c>
      <c r="OU56" s="326">
        <f t="shared" si="411"/>
        <v>-6</v>
      </c>
      <c r="OV56" s="326">
        <f t="shared" si="412"/>
        <v>5</v>
      </c>
      <c r="OW56" s="326">
        <f t="shared" si="413"/>
        <v>-5</v>
      </c>
      <c r="OX56" s="326">
        <f t="shared" si="414"/>
        <v>-3</v>
      </c>
      <c r="OY56" s="326">
        <f t="shared" si="415"/>
        <v>3</v>
      </c>
      <c r="OZ56" s="326">
        <f t="shared" si="416"/>
        <v>-4</v>
      </c>
      <c r="PA56" s="326">
        <f t="shared" si="417"/>
        <v>4</v>
      </c>
      <c r="PB56" s="326">
        <f t="shared" si="418"/>
        <v>5</v>
      </c>
      <c r="PC56" s="325">
        <f t="shared" si="419"/>
        <v>10</v>
      </c>
      <c r="PD56" s="325">
        <f t="shared" si="420"/>
        <v>-5</v>
      </c>
      <c r="PE56" s="325">
        <f t="shared" si="421"/>
        <v>-10</v>
      </c>
      <c r="PF56" s="325">
        <f t="shared" si="422"/>
        <v>10</v>
      </c>
      <c r="PG56" s="325">
        <f t="shared" si="423"/>
        <v>-10</v>
      </c>
      <c r="PH56" s="325">
        <f t="shared" si="424"/>
        <v>10</v>
      </c>
      <c r="PI56" s="325">
        <f t="shared" si="425"/>
        <v>-5</v>
      </c>
      <c r="PJ56" s="325">
        <f t="shared" si="426"/>
        <v>6</v>
      </c>
      <c r="PK56" s="325">
        <f t="shared" si="427"/>
        <v>-6</v>
      </c>
      <c r="PL56" s="325">
        <f t="shared" si="428"/>
        <v>5</v>
      </c>
      <c r="PM56" s="325">
        <f t="shared" si="429"/>
        <v>-5</v>
      </c>
      <c r="PN56" s="325">
        <f t="shared" si="430"/>
        <v>-3</v>
      </c>
      <c r="PO56" s="325">
        <f t="shared" si="431"/>
        <v>3</v>
      </c>
      <c r="PP56" s="325">
        <f t="shared" si="432"/>
        <v>-4</v>
      </c>
      <c r="PQ56" s="325">
        <f t="shared" si="433"/>
        <v>4</v>
      </c>
      <c r="PR56" s="325">
        <f t="shared" si="434"/>
        <v>5</v>
      </c>
      <c r="PS56" s="325">
        <f t="shared" si="435"/>
        <v>6</v>
      </c>
      <c r="PT56" s="325">
        <f t="shared" si="436"/>
        <v>-6</v>
      </c>
      <c r="PU56" s="326">
        <f t="shared" si="437"/>
        <v>-5</v>
      </c>
      <c r="PV56" s="326">
        <f t="shared" si="438"/>
        <v>-5</v>
      </c>
      <c r="PW56" s="326">
        <f t="shared" si="439"/>
        <v>-10</v>
      </c>
      <c r="PX56" s="326">
        <f t="shared" si="440"/>
        <v>10</v>
      </c>
      <c r="PY56" s="326">
        <f t="shared" si="441"/>
        <v>-10</v>
      </c>
      <c r="PZ56" s="326">
        <f t="shared" si="442"/>
        <v>10</v>
      </c>
      <c r="QA56" s="326">
        <f t="shared" si="443"/>
        <v>-5</v>
      </c>
      <c r="QB56" s="326">
        <f t="shared" si="444"/>
        <v>6</v>
      </c>
      <c r="QC56" s="326">
        <f t="shared" si="445"/>
        <v>-6</v>
      </c>
      <c r="QD56" s="326">
        <f t="shared" si="446"/>
        <v>5</v>
      </c>
      <c r="QE56" s="326">
        <f t="shared" si="447"/>
        <v>-5</v>
      </c>
      <c r="QF56" s="326">
        <f t="shared" si="448"/>
        <v>-3</v>
      </c>
      <c r="QG56" s="326">
        <f t="shared" si="449"/>
        <v>3</v>
      </c>
      <c r="QH56" s="326">
        <f t="shared" si="450"/>
        <v>-4</v>
      </c>
      <c r="QI56" s="326">
        <f t="shared" si="451"/>
        <v>4</v>
      </c>
      <c r="QJ56" s="326">
        <f t="shared" si="452"/>
        <v>5</v>
      </c>
      <c r="QK56" s="326">
        <f t="shared" si="453"/>
        <v>10</v>
      </c>
      <c r="QL56" s="326">
        <f t="shared" si="454"/>
        <v>-5</v>
      </c>
      <c r="QM56" s="325">
        <f t="shared" si="455"/>
        <v>-1</v>
      </c>
      <c r="QN56" s="325">
        <f t="shared" si="456"/>
        <v>-5</v>
      </c>
      <c r="QO56" s="325">
        <f t="shared" si="457"/>
        <v>-10</v>
      </c>
      <c r="QP56" s="325">
        <f t="shared" si="458"/>
        <v>10</v>
      </c>
      <c r="QQ56" s="325">
        <f t="shared" si="459"/>
        <v>-10</v>
      </c>
      <c r="QR56" s="325">
        <f t="shared" si="460"/>
        <v>10</v>
      </c>
      <c r="QS56" s="325">
        <f t="shared" si="461"/>
        <v>-5</v>
      </c>
      <c r="QT56" s="325">
        <f t="shared" si="462"/>
        <v>-6</v>
      </c>
      <c r="QU56" s="325">
        <f t="shared" si="463"/>
        <v>-6</v>
      </c>
      <c r="QV56" s="325">
        <f t="shared" si="464"/>
        <v>5</v>
      </c>
      <c r="QW56" s="325">
        <f t="shared" si="465"/>
        <v>-5</v>
      </c>
      <c r="QX56" s="325">
        <f t="shared" si="466"/>
        <v>0</v>
      </c>
      <c r="QY56" s="325">
        <f t="shared" si="467"/>
        <v>3</v>
      </c>
      <c r="QZ56" s="325">
        <f t="shared" si="468"/>
        <v>4</v>
      </c>
      <c r="RA56" s="325">
        <f t="shared" si="469"/>
        <v>4</v>
      </c>
      <c r="RB56" s="325">
        <f t="shared" si="470"/>
        <v>5</v>
      </c>
      <c r="RC56" s="325">
        <f t="shared" si="471"/>
        <v>10</v>
      </c>
      <c r="RD56" s="325">
        <f t="shared" si="472"/>
        <v>-5</v>
      </c>
      <c r="RE56" s="326">
        <f t="shared" si="473"/>
        <v>10</v>
      </c>
      <c r="RF56" s="326">
        <f t="shared" si="474"/>
        <v>-5</v>
      </c>
      <c r="RG56" s="326">
        <f t="shared" si="475"/>
        <v>-10</v>
      </c>
      <c r="RH56" s="326">
        <f t="shared" si="476"/>
        <v>10</v>
      </c>
      <c r="RI56" s="326">
        <f t="shared" si="477"/>
        <v>-10</v>
      </c>
      <c r="RJ56" s="326">
        <f t="shared" si="478"/>
        <v>10</v>
      </c>
      <c r="RK56" s="326">
        <f t="shared" si="479"/>
        <v>-5</v>
      </c>
      <c r="RL56" s="326">
        <f t="shared" si="480"/>
        <v>6</v>
      </c>
      <c r="RM56" s="326">
        <f t="shared" si="481"/>
        <v>-5</v>
      </c>
      <c r="RN56" s="332">
        <f t="shared" si="482"/>
        <v>-3</v>
      </c>
      <c r="RO56" s="108">
        <v>56</v>
      </c>
      <c r="RP56" s="112">
        <f t="shared" si="528"/>
        <v>51</v>
      </c>
      <c r="RQ56" s="110" t="str" cm="1">
        <f t="array" ref="RQ56">IFERROR(INDEX($NS$4:$RN$4,_xlfn.AGGREGATE(15,6,COLUMN($NS$4:$RN$4)-COLUMN($NR$1)/($NS56:$RN56=LARGE($NS56:$RN56,1)),COLUMNS($RN$4:$RN$4))),"")</f>
        <v>CQ</v>
      </c>
      <c r="RR56" s="110" t="str" cm="1">
        <f t="array" ref="RR56">IFERROR(INDEX($NS$4:$RN$4,_xlfn.AGGREGATE(15,6,COLUMN($NS$4:$RN$4)-COLUMN($NR$1)/($NS56:$RN56=LARGE($NS56:$RN56,2)),COLUMNS($RN$4:$RO$4))),"")</f>
        <v>CW</v>
      </c>
      <c r="RS56" s="110" t="str" cm="1">
        <f t="array" ref="RS56">IFERROR(INDEX($NS$4:$RN$4,_xlfn.AGGREGATE(15,6,COLUMN($NS$4:$RN$4)-COLUMN($NR$1)/($NS56:$RN56=LARGE($NS56:$RN56,3)),COLUMNS($RN$4:$RP$4))),"")</f>
        <v>ED</v>
      </c>
      <c r="RT56" s="110" t="str" cm="1">
        <f t="array" ref="RT56">IFERROR(INDEX($NS$4:$RN$4,_xlfn.AGGREGATE(15,6,COLUMN($NS$4:$RN$4)-COLUMN($NR$1)/($NS56:$RN56=LARGE($NS56:$RN56,4)),COLUMNS($RN$4:$RQ$4))),"")</f>
        <v>ES</v>
      </c>
      <c r="RU56" s="110" t="str" cm="1">
        <f t="array" ref="RU56">IFERROR(INDEX($NS$4:$RN$4,_xlfn.AGGREGATE(15,6,COLUMN($NS$4:$RN$4)-COLUMN($NR$1)/($NS56:$RN56=LARGE($NS56:$RN56,5)),COLUMNS($RN$4:$RR$4))),"")</f>
        <v>EY</v>
      </c>
      <c r="RV56" s="110" t="str" cm="1">
        <f t="array" ref="RV56">IFERROR(INDEX($NS$4:$RN$4,_xlfn.AGGREGATE(15,6,COLUMN($NS$4:$RN$4)-COLUMN($NR$1)/($NS56:$RN56=LARGE($NS56:$RN56,6)),COLUMNS($RN$4:$RS$4))),"")</f>
        <v>GF</v>
      </c>
      <c r="RW56" s="108" t="str">
        <f t="shared" si="499"/>
        <v/>
      </c>
      <c r="RX56" s="111" t="str">
        <f t="shared" ca="1" si="500"/>
        <v>R</v>
      </c>
      <c r="RY56" s="111" t="e" cm="1">
        <f t="array" aca="1" ref="RY56" ca="1">IF(INDIRECT(VLOOKUP(RY55,General!AC:AE,3,FALSE)&amp;RO55)&gt;0,RY55,RW55)</f>
        <v>#N/A</v>
      </c>
      <c r="RZ56" s="112">
        <f t="shared" ca="1" si="501"/>
        <v>5</v>
      </c>
      <c r="SA56" s="110" t="s">
        <v>45</v>
      </c>
      <c r="SB56" s="111" t="s">
        <v>45</v>
      </c>
      <c r="SC56" s="111" t="s">
        <v>45</v>
      </c>
      <c r="SD56" s="111" t="s">
        <v>45</v>
      </c>
      <c r="SE56" s="111" t="s">
        <v>45</v>
      </c>
      <c r="SF56" s="109" t="s">
        <v>45</v>
      </c>
      <c r="SG56" s="133" t="e">
        <f ca="1">IF(RQ56="",-1,COUNTIF(INDIRECT(SA56&amp;$DN$10):INDIRECT(SA56&amp;RO56),"Y"))</f>
        <v>#REF!</v>
      </c>
      <c r="SH56" s="136" t="e">
        <f ca="1">IF(RR56="",-1,COUNTIF(INDIRECT(SB56&amp;$DN$10):INDIRECT(SB56&amp;RO56),"Y"))</f>
        <v>#REF!</v>
      </c>
      <c r="SI56" s="136" t="e">
        <f ca="1">IF(RS56="",-1,COUNTIF(INDIRECT(SC56&amp;$DN$10):INDIRECT(SC56&amp;RO56),"Y"))</f>
        <v>#REF!</v>
      </c>
      <c r="SJ56" s="134" t="e">
        <f ca="1">IF(RT56="",-1,COUNTIF(INDIRECT(SD56&amp;$DN$10):INDIRECT(SD56&amp;RO56),"Y"))</f>
        <v>#REF!</v>
      </c>
      <c r="SK56" s="138" t="e">
        <f ca="1">IF(RU56="",-1,COUNTIF(INDIRECT(SE56&amp;$DN$10):INDIRECT(SE56&amp;RO56),"Y"))</f>
        <v>#REF!</v>
      </c>
      <c r="SL56" s="138" t="e">
        <f ca="1">IF(RV56="",-1,COUNTIF(INDIRECT(SF56&amp;$DN$10):INDIRECT(SF56&amp;RO56),"Y"))</f>
        <v>#REF!</v>
      </c>
      <c r="SM56" s="110" t="str" cm="1">
        <f t="array" ref="SM56">IFERROR(INDEX($DP$56:$DU$56,_xlfn.AGGREGATE(15,6,COLUMN($DP$56:$DU$56)-COLUMN($DO$56)/($NR$56:$NW$56=MAX($NR$56:$NW$56)),COLUMNS($DP$56:RQ56))),"")</f>
        <v/>
      </c>
      <c r="SN56" s="111" t="str" cm="1">
        <f t="array" ref="SN56">IFERROR(INDEX($DP$56:$DU$56,_xlfn.AGGREGATE(15,6,COLUMN($DP$56:$DU$56)-COLUMN($DO$56)/($NR$56:$NW$56=MAX($NR$56:$NW$56)),COLUMNS($DP$56:RR56))),"")</f>
        <v/>
      </c>
      <c r="SO56" s="111" t="str" cm="1">
        <f t="array" ref="SO56">IFERROR(INDEX($DP$56:$DU$56,_xlfn.AGGREGATE(15,6,COLUMN($DP$56:$DU$56)-COLUMN($DO$56)/($NR$56:$NW$56=MAX($NR$56:$NW$56)),COLUMNS($DP$56:RS56))),"")</f>
        <v/>
      </c>
      <c r="SP56" s="111" t="str" cm="1">
        <f t="array" ref="SP56">IFERROR(INDEX($DP$56:$DU$56,_xlfn.AGGREGATE(15,6,COLUMN($DP$56:$DU$56)-COLUMN($DO$56)/($NR$56:$NW$56=MAX($NR$56:$NW$56)),COLUMNS($DP$56:RT56))),"")</f>
        <v/>
      </c>
      <c r="SQ56" s="111" t="str" cm="1">
        <f t="array" ref="SQ56">IFERROR(INDEX($DP$56:$DU$56,_xlfn.AGGREGATE(15,6,COLUMN($DP$56:$DU$56)-COLUMN($DO$56)/($NR$56:$NW$56=MAX($NR$56:$NW$56)),COLUMNS($DP$56:RU56))),"")</f>
        <v/>
      </c>
      <c r="SR56" s="109" t="str" cm="1">
        <f t="array" ref="SR56">IFERROR(INDEX($DP$56:$DU$56,_xlfn.AGGREGATE(15,6,COLUMN($DP$56:$DU$56)-COLUMN($DO$56)/($NR$56:$NW$56=MAX($NR$56:$NW$56)),COLUMNS($DP$56:RV56))),"")</f>
        <v/>
      </c>
      <c r="SS56" s="114">
        <f t="shared" ca="1" si="485"/>
        <v>6</v>
      </c>
      <c r="ST56" s="112">
        <f t="shared" ca="1" si="502"/>
        <v>5</v>
      </c>
      <c r="SU56" s="137" t="str" cm="1">
        <f t="array" aca="1" ref="SU56" ca="1">INDEX(SM56:SR56,1,ST56)</f>
        <v/>
      </c>
      <c r="SV56" s="110" t="str">
        <f t="shared" ca="1" si="21"/>
        <v>B</v>
      </c>
      <c r="SW56" s="111" t="str">
        <f t="shared" ca="1" si="22"/>
        <v>T</v>
      </c>
      <c r="SX56" s="111" t="str">
        <f t="shared" si="23"/>
        <v>C</v>
      </c>
      <c r="SY56" s="111" t="str">
        <f t="shared" ca="1" si="12"/>
        <v>F2WBL</v>
      </c>
      <c r="SZ56" s="111" t="str">
        <f t="shared" ca="1" si="13"/>
        <v>12</v>
      </c>
      <c r="TA56" s="111" t="str">
        <f t="shared" si="14"/>
        <v>00</v>
      </c>
      <c r="TB56" s="114" t="str">
        <f t="shared" si="858"/>
        <v/>
      </c>
      <c r="TC56" s="114" t="str">
        <f t="shared" si="859"/>
        <v/>
      </c>
      <c r="TD56" s="114" t="str">
        <f t="shared" si="860"/>
        <v/>
      </c>
      <c r="TE56" s="114" t="str">
        <f t="shared" si="861"/>
        <v/>
      </c>
      <c r="TF56" s="114" t="str">
        <f t="shared" si="862"/>
        <v/>
      </c>
      <c r="TG56" s="114" t="str">
        <f t="shared" si="863"/>
        <v/>
      </c>
      <c r="TH56" s="114" t="e">
        <f t="shared" ca="1" si="864"/>
        <v>#VALUE!</v>
      </c>
      <c r="TI56" s="114">
        <f t="shared" ca="1" si="865"/>
        <v>2</v>
      </c>
      <c r="TJ56" s="110">
        <f t="shared" si="560"/>
        <v>3</v>
      </c>
      <c r="TK56" s="111">
        <f>IF(CC56="",0,IFERROR(VLOOKUP(CC51&amp;CC52&amp;CC53&amp;CC54&amp;CC55&amp;CC56,General!I:J,2,FALSE),0))</f>
        <v>1</v>
      </c>
      <c r="TL56" s="111">
        <f>IF(CF56="",0,IFERROR(VLOOKUP(CF51&amp;CF52&amp;CF53&amp;CF54&amp;CF55&amp;CF56,General!I:J,2,FALSE),0))</f>
        <v>-1</v>
      </c>
      <c r="TM56" s="111">
        <f>IF(CI56="",0,IFERROR(VLOOKUP(CI51&amp;CI52&amp;CI53&amp;CI54&amp;CI55&amp;CI56,General!I:J,2,FALSE),0))</f>
        <v>-1</v>
      </c>
      <c r="TN56" s="111">
        <f>IF(CL56="",0,IFERROR(VLOOKUP(CL51&amp;CL52&amp;CL53&amp;CL54&amp;CL55&amp;CL56,General!I:J,2,FALSE),0))</f>
        <v>1</v>
      </c>
      <c r="TO56" s="111">
        <f>IF(CO56="",0,IFERROR(VLOOKUP(CO51&amp;CO52&amp;CO53&amp;CO54&amp;CO55&amp;CO56,General!I:J,2,FALSE),0))</f>
        <v>-1</v>
      </c>
      <c r="TP56" s="111">
        <f>IF(CR56="",0,IFERROR(VLOOKUP(CR51&amp;CR52&amp;CR53&amp;CR54&amp;CR55&amp;CR56,General!I:J,2,FALSE),0))</f>
        <v>1</v>
      </c>
      <c r="TQ56" s="111">
        <f>IF(CU56="",0,IFERROR(VLOOKUP(CU51&amp;CU52&amp;CU53&amp;CU54&amp;CU55&amp;CU56,General!I:J,2,FALSE),0))</f>
        <v>-1</v>
      </c>
      <c r="TR56" s="111">
        <f>IF(CX56="",0,IFERROR(VLOOKUP(CX51&amp;CX52&amp;CX53&amp;CX54&amp;CX55&amp;CX56,General!I:J,2,FALSE),0))</f>
        <v>1</v>
      </c>
      <c r="TS56" s="111">
        <f>IF(DA56="",0,IFERROR(VLOOKUP(DA51&amp;DA52&amp;DA53&amp;DA54&amp;DA55&amp;DA56,General!I:J,2,FALSE),0))</f>
        <v>-1</v>
      </c>
      <c r="TT56" s="111">
        <f>IF(DD56="",0,IFERROR(VLOOKUP(DD51&amp;DD52&amp;DD53&amp;DD54&amp;DD55&amp;DD56,General!I:J,2,FALSE),0))</f>
        <v>-1</v>
      </c>
      <c r="TU56" s="111">
        <f>IF(DG56="",0,IFERROR(VLOOKUP(DG51&amp;DG52&amp;DG53&amp;DG54&amp;DG55&amp;DG56,General!I:J,2,FALSE),0))</f>
        <v>1</v>
      </c>
      <c r="TV56" s="111">
        <f>IF(DJ56="",0,IFERROR(VLOOKUP(DJ51&amp;DJ52&amp;DJ53&amp;DJ54&amp;DJ55&amp;DJ56,General!I:J,2,FALSE),0))</f>
        <v>-1</v>
      </c>
      <c r="TW56" s="111">
        <f>IF(DM56="",0,IFERROR(VLOOKUP(DM51&amp;DM52&amp;DM53&amp;DM54&amp;DM55&amp;DM56,General!I:J,2,FALSE),0))</f>
        <v>1</v>
      </c>
      <c r="TX56" s="111">
        <f>IF(DP56="",0,IFERROR(VLOOKUP(DP51&amp;DP52&amp;DP53&amp;DP54&amp;DP55&amp;DP56,General!I:J,2,FALSE),0))</f>
        <v>1</v>
      </c>
      <c r="TY56" s="111">
        <f>IF(DS56="",0,IFERROR(VLOOKUP(DS51&amp;DS52&amp;DS53&amp;DS54&amp;DS55&amp;DS56,General!I:J,2,FALSE),0))</f>
        <v>-1</v>
      </c>
      <c r="TZ56" s="111">
        <f>IF(DV56="",0,IFERROR(VLOOKUP(DV51&amp;DV52&amp;DV53&amp;DV54&amp;DV55&amp;DV56,General!I:J,2,FALSE),0))</f>
        <v>1</v>
      </c>
      <c r="UA56" s="111">
        <f>IF(DY56="",0,IFERROR(VLOOKUP(DY51&amp;DY52&amp;DY53&amp;DY54&amp;DY55&amp;DY56,General!I:J,2,FALSE),0))</f>
        <v>-1</v>
      </c>
      <c r="UB56" s="111">
        <f>IF(EE56="",0,IFERROR(VLOOKUP(EE51&amp;EE52&amp;EE53&amp;EE54&amp;EE55&amp;EE56,General!I:J,2,FALSE),0))</f>
        <v>1</v>
      </c>
      <c r="UC56" s="111">
        <f>IF(EH56="",0,IFERROR(VLOOKUP(EH51&amp;EH52&amp;EH53&amp;EH54&amp;EH55&amp;EH56,General!I:J,2,FALSE),0))</f>
        <v>-1</v>
      </c>
      <c r="UD56" s="111">
        <f>IF(EK56="",0,IFERROR(VLOOKUP(EK51&amp;EK52&amp;EK53&amp;EK54&amp;EK55&amp;EK56,General!I:J,2,FALSE),0))</f>
        <v>1</v>
      </c>
      <c r="UE56" s="111">
        <f>IF(EN56="",0,IFERROR(VLOOKUP(EN51&amp;EN52&amp;EN53&amp;EN54&amp;EN55&amp;EN56,General!I:J,2,FALSE),0))</f>
        <v>-1</v>
      </c>
      <c r="UF56" s="111">
        <f>IF(EQ56="",0,IFERROR(VLOOKUP(EQ51&amp;EQ52&amp;EQ53&amp;EQ54&amp;EQ55&amp;EQ56,General!I:J,2,FALSE),0))</f>
        <v>-1</v>
      </c>
      <c r="UG56" s="111">
        <f>IF(ET56="",0,IFERROR(VLOOKUP(ET51&amp;ET52&amp;ET53&amp;ET54&amp;ET55&amp;ET56,General!I:J,2,FALSE),0))</f>
        <v>1</v>
      </c>
      <c r="UH56" s="111">
        <f>IF(EW56="",0,IFERROR(VLOOKUP(EW51&amp;EW52&amp;EW53&amp;EW54&amp;EW55&amp;EW56,General!I:J,2,FALSE),0))</f>
        <v>-1</v>
      </c>
      <c r="UI56" s="111">
        <f>IF(EZ56="",0,IFERROR(VLOOKUP(EZ51&amp;EZ52&amp;EZ53&amp;EZ54&amp;EZ55&amp;EZ56,General!I:J,2,FALSE),0))</f>
        <v>1</v>
      </c>
      <c r="UJ56" s="111">
        <f>IF(FC56="",0,IFERROR(VLOOKUP(FC51&amp;FC52&amp;FC53&amp;FC54&amp;FC55&amp;FC56,General!I:J,2,FALSE),0))</f>
        <v>-1</v>
      </c>
      <c r="UK56" s="111">
        <f>IF(FF56="",0,IFERROR(VLOOKUP(FF51&amp;FF52&amp;FF53&amp;FF54&amp;FF55&amp;FF56,General!I:J,2,FALSE),0))</f>
        <v>-1</v>
      </c>
      <c r="UL56" s="111">
        <f>IF(FI56="",0,IFERROR(VLOOKUP(FI51&amp;FI52&amp;FI53&amp;FI54&amp;FI55&amp;FI56,General!I:J,2,FALSE),0))</f>
        <v>1</v>
      </c>
      <c r="UM56" s="111">
        <f>IF(FL56="",0,IFERROR(VLOOKUP(FL51&amp;FL52&amp;FL53&amp;FL54&amp;FL55&amp;FL56,General!I:J,2,FALSE),0))</f>
        <v>-1</v>
      </c>
      <c r="UN56" s="111">
        <f>IF(FO56="",0,IFERROR(VLOOKUP(FO51&amp;FO52&amp;FO53&amp;FO54&amp;FO55&amp;FO56,General!I:J,2,FALSE),0))</f>
        <v>1</v>
      </c>
      <c r="UO56" s="111">
        <f>IF(FR56="",0,IFERROR(VLOOKUP(FR51&amp;FR52&amp;FR53&amp;FR54&amp;FR55&amp;FR56,General!I:J,2,FALSE),0))</f>
        <v>1</v>
      </c>
      <c r="UP56" s="111">
        <f>IF(FU56="",0,IFERROR(VLOOKUP(FU51&amp;FU52&amp;FU53&amp;FU54&amp;FU55&amp;FU56,General!I:J,2,FALSE),0))</f>
        <v>-1</v>
      </c>
      <c r="UQ56" s="111">
        <f>IF(FX56="",0,IFERROR(VLOOKUP(FX51&amp;FX52&amp;FX53&amp;FX54&amp;FX55&amp;FX56,General!I:J,2,FALSE),0))</f>
        <v>1</v>
      </c>
      <c r="UR56" s="111">
        <f>IF(GA56="",0,IFERROR(VLOOKUP(GA51&amp;GA52&amp;GA53&amp;GA54&amp;GA55&amp;GA56,General!I:J,2,FALSE),0))</f>
        <v>-1</v>
      </c>
      <c r="US56" s="111">
        <f>IF(GD56="",0,IFERROR(VLOOKUP(GD51&amp;GD52&amp;GD53&amp;GD54&amp;GD55&amp;GD56,General!I:J,2,FALSE),0))</f>
        <v>1</v>
      </c>
      <c r="UT56" s="111">
        <f>IF(GG56="",0,IFERROR(VLOOKUP(GG51&amp;GG52&amp;GG53&amp;GG54&amp;GG55&amp;GG56,General!I:J,2,FALSE),0))</f>
        <v>1</v>
      </c>
      <c r="UU56" s="111">
        <f>IF(GJ56="",0,IFERROR(VLOOKUP(GJ51&amp;GJ52&amp;GJ53&amp;GJ54&amp;GJ55&amp;GJ56,General!I:J,2,FALSE),0))</f>
        <v>-1</v>
      </c>
      <c r="UV56" s="111">
        <f>IF(GM56="",0,IFERROR(VLOOKUP(GM51&amp;GM52&amp;GM53&amp;GM54&amp;GM55&amp;GM56,General!I:J,2,FALSE),0))</f>
        <v>-1</v>
      </c>
      <c r="UW56" s="111">
        <f>IF(GP56="",0,IFERROR(VLOOKUP(GP51&amp;GP52&amp;GP53&amp;GP54&amp;GP55&amp;GP56,General!I:J,2,FALSE),0))</f>
        <v>1</v>
      </c>
      <c r="UX56" s="111">
        <f>IF(GS56="",0,IFERROR(VLOOKUP(GS51&amp;GS52&amp;GS53&amp;GS54&amp;GS55&amp;GS56,General!I:J,2,FALSE),0))</f>
        <v>-1</v>
      </c>
      <c r="UY56" s="111">
        <f>IF(GV56="",0,IFERROR(VLOOKUP(GV51&amp;GV52&amp;GV53&amp;GV54&amp;GV55&amp;GV56,General!I:J,2,FALSE),0))</f>
        <v>1</v>
      </c>
      <c r="UZ56" s="111">
        <f>IF(GY56="",0,IFERROR(VLOOKUP(GY51&amp;GY52&amp;GY53&amp;GY54&amp;GY55&amp;GY56,General!I:J,2,FALSE),0))</f>
        <v>-1</v>
      </c>
      <c r="VA56" s="111">
        <f>IF(HB56="",0,IFERROR(VLOOKUP(HB51&amp;HB52&amp;HB53&amp;HB54&amp;HB55&amp;HB56,General!I:J,2,FALSE),0))</f>
        <v>-1</v>
      </c>
      <c r="VB56" s="111">
        <f>IF(HE56="",0,IFERROR(VLOOKUP(HE51&amp;HE52&amp;HE53&amp;HE54&amp;HE55&amp;HE56,General!I:J,2,FALSE),0))</f>
        <v>1</v>
      </c>
      <c r="VC56" s="111">
        <f>IF(HH56="",0,IFERROR(VLOOKUP(HH51&amp;HH52&amp;HH53&amp;HH54&amp;HH55&amp;HH56,General!I:J,2,FALSE),0))</f>
        <v>-1</v>
      </c>
      <c r="VD56" s="111">
        <f>IF(HK56="",0,IFERROR(VLOOKUP(HK51&amp;HK52&amp;HK53&amp;HK54&amp;HK55&amp;HK56,General!I:J,2,FALSE),0))</f>
        <v>1</v>
      </c>
      <c r="VE56" s="111">
        <f>IF(HN56="",0,IFERROR(VLOOKUP(HN51&amp;HN52&amp;HN53&amp;HN54&amp;HN55&amp;HN56,General!I:J,2,FALSE),0))</f>
        <v>1</v>
      </c>
      <c r="VF56" s="111">
        <f>IF(HQ56="",0,IFERROR(VLOOKUP(HQ51&amp;HQ52&amp;HQ53&amp;HQ54&amp;HQ55&amp;HQ56,General!I:J,2,FALSE),0))</f>
        <v>-1</v>
      </c>
      <c r="VG56" s="111">
        <f>IF(HT56="",0,IFERROR(VLOOKUP(HT51&amp;HT52&amp;HT53&amp;HT54&amp;HT55&amp;HT56,General!I:J,2,FALSE),0))</f>
        <v>1</v>
      </c>
      <c r="VH56" s="111">
        <f>IF(HW56="",0,IFERROR(VLOOKUP(HW51&amp;HW52&amp;HW53&amp;HW54&amp;HW55&amp;HW56,General!I:J,2,FALSE),0))</f>
        <v>-1</v>
      </c>
      <c r="VI56" s="111">
        <f>IF(HZ56="",0,IFERROR(VLOOKUP(HZ51&amp;HZ52&amp;HZ53&amp;HZ54&amp;HZ55&amp;HZ56,General!I:J,2,FALSE),0))</f>
        <v>1</v>
      </c>
      <c r="VJ56" s="111">
        <f>IF(FF56="",0,IFERROR(VLOOKUP(FF51&amp;FF52&amp;FF53&amp;FF54&amp;FF55&amp;FF56,General!I:J,2,FALSE),0))</f>
        <v>-1</v>
      </c>
      <c r="VK56" s="111">
        <f>IF(FI56="",0,IFERROR(VLOOKUP(FI51&amp;FI52&amp;FI53&amp;FI54&amp;FI55&amp;FI56,General!I:J,2,FALSE),0))</f>
        <v>1</v>
      </c>
      <c r="VL56" s="111">
        <f>IF(II56="",0,IFERROR(VLOOKUP(II51&amp;II52&amp;II53&amp;II54&amp;II55&amp;II56,General!I:J,2,FALSE),0))</f>
        <v>-1</v>
      </c>
      <c r="VM56" s="111">
        <f>IF(IL56="",0,IFERROR(VLOOKUP(IL51&amp;IL52&amp;IL53&amp;IL54&amp;IL55&amp;IL56,General!I:J,2,FALSE),0))</f>
        <v>-1</v>
      </c>
      <c r="VN56" s="111">
        <f>IF(IO56="",0,IFERROR(VLOOKUP(IO51&amp;IO52&amp;IO53&amp;IO54&amp;IO55&amp;IO56,General!I:J,2,FALSE),0))</f>
        <v>-1</v>
      </c>
      <c r="VO56" s="111">
        <f>IF(IR56="",0,IFERROR(VLOOKUP(IR51&amp;IR52&amp;IR53&amp;IR54&amp;IR55&amp;IR56,General!I:J,2,FALSE),0))</f>
        <v>1</v>
      </c>
      <c r="VP56" s="111">
        <f>IF(IU56="",0,IFERROR(VLOOKUP(IU51&amp;IU52&amp;IU53&amp;IU54&amp;IU55&amp;IU56,General!I:J,2,FALSE),0))</f>
        <v>-1</v>
      </c>
      <c r="VQ56" s="111">
        <f>IF(IX56="",0,IFERROR(VLOOKUP(IX51&amp;IX52&amp;IX53&amp;IX54&amp;IX55&amp;IX56,General!I:J,2,FALSE),0))</f>
        <v>1</v>
      </c>
      <c r="VR56" s="111">
        <f>IF(JA56="",0,IFERROR(VLOOKUP(JA51&amp;JA52&amp;JA53&amp;JA54&amp;JA55&amp;JA56,General!I:J,2,FALSE),0))</f>
        <v>-1</v>
      </c>
      <c r="VS56" s="111">
        <f>IF(JD56="",0,IFERROR(VLOOKUP(JD51&amp;JD52&amp;JD53&amp;JD54&amp;JD55&amp;JD56,General!I:J,2,FALSE),0))</f>
        <v>-1</v>
      </c>
      <c r="VT56" s="111">
        <f>IF(JG56="",0,IFERROR(VLOOKUP(JG51&amp;JG52&amp;JG53&amp;JG54&amp;JG55&amp;JG56,General!I:J,2,FALSE),0))</f>
        <v>1</v>
      </c>
      <c r="VU56" s="111">
        <f>IF(JJ56="",0,IFERROR(VLOOKUP(JJ51&amp;JJ52&amp;JJ53&amp;JJ54&amp;JJ55&amp;JJ56,General!I:J,2,FALSE),0))</f>
        <v>-1</v>
      </c>
      <c r="VV56" s="111">
        <f>IF(JM56="",0,IFERROR(VLOOKUP(JM51&amp;JM52&amp;JM53&amp;JM54&amp;JM55&amp;JM56,General!I:J,2,FALSE),0))</f>
        <v>1</v>
      </c>
      <c r="VW56" s="111">
        <f>IF(JP56="",0,IFERROR(VLOOKUP(JP51&amp;JP52&amp;JP53&amp;JP54&amp;JP55&amp;JP56,General!I:J,2,FALSE),0))</f>
        <v>1</v>
      </c>
      <c r="VX56" s="111">
        <f>IF(JS56="",0,IFERROR(VLOOKUP(JS51&amp;JS52&amp;JS53&amp;JS54&amp;JS55&amp;JS56,General!I:J,2,FALSE),0))</f>
        <v>-1</v>
      </c>
      <c r="VY56" s="111">
        <f>IF(JV56="",0,IFERROR(VLOOKUP(JV51&amp;JV52&amp;JV53&amp;JV54&amp;JV55&amp;JV56,General!I:J,2,FALSE),0))</f>
        <v>1</v>
      </c>
      <c r="VZ56" s="111">
        <f>IF(JY56="",0,IFERROR(VLOOKUP(JY51&amp;JY52&amp;JY53&amp;JY54&amp;JY55&amp;JY56,General!I:J,2,FALSE),0))</f>
        <v>-1</v>
      </c>
      <c r="WA56" s="111">
        <f>IF(KB56="",0,IFERROR(VLOOKUP(KB51&amp;KB52&amp;KB53&amp;KB54&amp;KB55&amp;KB56,General!I:J,2,FALSE),0))</f>
        <v>1</v>
      </c>
      <c r="WB56" s="111">
        <f>IF(KE56="",0,IFERROR(VLOOKUP(KE51&amp;KE52&amp;KE53&amp;KE54&amp;KE55&amp;KE56,General!I:J,2,FALSE),0))</f>
        <v>1</v>
      </c>
      <c r="WC56" s="111">
        <f>IF(KH56="",0,IFERROR(VLOOKUP(KH51&amp;KH52&amp;KH53&amp;KH54&amp;KH55&amp;KH56,General!I:J,2,FALSE),0))</f>
        <v>-1</v>
      </c>
      <c r="WD56" s="111">
        <f>IF(KK56="",0,IFERROR(VLOOKUP(KK51&amp;KK52&amp;KK53&amp;KK54&amp;KK55&amp;KK56,General!I:J,2,FALSE),0))</f>
        <v>1</v>
      </c>
      <c r="WE56" s="111">
        <f>IF(KN56="",0,IFERROR(VLOOKUP(KN51&amp;KN52&amp;KN53&amp;KN54&amp;KN55&amp;KN56,General!I:J,2,FALSE),0))</f>
        <v>-1</v>
      </c>
      <c r="WF56" s="111">
        <f>IF(KQ56="",0,IFERROR(VLOOKUP(KQ51&amp;KQ52&amp;KQ53&amp;KQ54&amp;KQ55&amp;KQ56,General!I:J,2,FALSE),0))</f>
        <v>-1</v>
      </c>
      <c r="WG56" s="111">
        <f>IF(KT56="",0,IFERROR(VLOOKUP(KT51&amp;KT52&amp;KT53&amp;KT54&amp;KT55&amp;KT56,General!I:J,2,FALSE),0))</f>
        <v>1</v>
      </c>
      <c r="WH56" s="111">
        <f>IF(KW56="",0,IFERROR(VLOOKUP(KW51&amp;KW52&amp;KW53&amp;KW54&amp;KW55&amp;KW56,General!I:J,2,FALSE),0))</f>
        <v>-1</v>
      </c>
      <c r="WI56" s="111">
        <f>IF(KZ56="",0,IFERROR(VLOOKUP(KZ51&amp;KZ52&amp;KZ53&amp;KZ54&amp;KZ55&amp;KZ56,General!I:J,2,FALSE),0))</f>
        <v>1</v>
      </c>
      <c r="WJ56" s="111">
        <f>IF(LC56="",0,IFERROR(VLOOKUP(LC51&amp;LC52&amp;LC53&amp;LC54&amp;LC55&amp;LC56,General!I:J,2,FALSE),0))</f>
        <v>-1</v>
      </c>
      <c r="WK56" s="111">
        <f>IF(LF56="",0,IFERROR(VLOOKUP(LF51&amp;LF52&amp;LF53&amp;LF54&amp;LF55&amp;LF56,General!I:J,2,FALSE),0))</f>
        <v>1</v>
      </c>
      <c r="WL56" s="111">
        <f>IF(LI56="",0,IFERROR(VLOOKUP(LI51&amp;LI52&amp;LI53&amp;LI54&amp;LI55&amp;LI56,General!I:J,2,FALSE),0))</f>
        <v>1</v>
      </c>
      <c r="WM56" s="111">
        <f>IF(LL56="",0,IFERROR(VLOOKUP(LL51&amp;LL52&amp;LL53&amp;LL54&amp;LL55&amp;LL56,General!I:J,2,FALSE),0))</f>
        <v>1</v>
      </c>
      <c r="WN56" s="111">
        <f>IF(LO56="",0,IFERROR(VLOOKUP(LO51&amp;LO52&amp;LO53&amp;LO54&amp;LO55&amp;LO56,General!I:J,2,FALSE),0))</f>
        <v>1</v>
      </c>
      <c r="WO56" s="111">
        <f>IF(LR56="",0,IFERROR(VLOOKUP(LR51&amp;LR52&amp;LR53&amp;LR54&amp;LR55&amp;LR56,General!I:J,2,FALSE),0))</f>
        <v>1</v>
      </c>
      <c r="WP56" s="111">
        <f>IF(LU56="",0,IFERROR(VLOOKUP(LU51&amp;LU52&amp;LU53&amp;LU54&amp;LU55&amp;LU56,General!I:J,2,FALSE),0))</f>
        <v>-1</v>
      </c>
      <c r="WQ56" s="111">
        <f>IF(LX56="",0,IFERROR(VLOOKUP(LX51&amp;LX52&amp;LX53&amp;LX54&amp;LX55&amp;LX56,General!I:J,2,FALSE),0))</f>
        <v>-1</v>
      </c>
      <c r="WR56" s="111">
        <f>IF(MA56="",0,IFERROR(VLOOKUP(MA51&amp;MA52&amp;MA53&amp;MA54&amp;MA55&amp;MA56,General!I:J,2,FALSE),0))</f>
        <v>-1</v>
      </c>
      <c r="WS56" s="111">
        <f>IF(MD56="",0,IFERROR(VLOOKUP(MD51&amp;MD52&amp;MD53&amp;MD54&amp;MD55&amp;MD56,General!I:J,2,FALSE),0))</f>
        <v>1</v>
      </c>
      <c r="WT56" s="111">
        <f>IF(MG56="",0,IFERROR(VLOOKUP(MG51&amp;MG52&amp;MG53&amp;MG54&amp;MG55&amp;MG56,General!I:J,2,FALSE),0))</f>
        <v>1</v>
      </c>
      <c r="WU56" s="111">
        <f>IF(MJ56="",0,IFERROR(VLOOKUP(MJ51&amp;MJ52&amp;MJ53&amp;MJ54&amp;MJ55&amp;MJ56,General!I:J,2,FALSE),0))</f>
        <v>-1</v>
      </c>
      <c r="WV56" s="111">
        <f>IF(MM56="",0,IFERROR(VLOOKUP(MM51&amp;MM52&amp;MM53&amp;MM54&amp;MM55&amp;MM56,General!I:J,2,FALSE),0))</f>
        <v>1</v>
      </c>
      <c r="WW56" s="111">
        <f>IF(MP56="",0,IFERROR(VLOOKUP(MP51&amp;MP52&amp;MP53&amp;MP54&amp;MP55&amp;MP56,General!I:J,2,FALSE),0))</f>
        <v>-1</v>
      </c>
      <c r="WX56" s="111">
        <f>IF(MS56="",0,IFERROR(VLOOKUP(MS51&amp;MS52&amp;MS53&amp;MS54&amp;MS55&amp;MS56,General!I:J,2,FALSE),0))</f>
        <v>-1</v>
      </c>
      <c r="WY56" s="111">
        <f>IF(MV56="",0,IFERROR(VLOOKUP(MV51&amp;MV52&amp;MV53&amp;MV54&amp;MV55&amp;MV56,General!I:J,2,FALSE),0))</f>
        <v>1</v>
      </c>
      <c r="WZ56" s="111">
        <f>IF(MY56="",0,IFERROR(VLOOKUP(MY51&amp;MY52&amp;MY53&amp;MY54&amp;MY55&amp;MY56,General!I:J,2,FALSE),0))</f>
        <v>-1</v>
      </c>
      <c r="XA56" s="111">
        <f>IF(NB56="",0,IFERROR(VLOOKUP(NB51&amp;NB52&amp;NB53&amp;NB54&amp;NB55&amp;NB56,General!I:J,2,FALSE),0))</f>
        <v>1</v>
      </c>
      <c r="XB56" s="111">
        <f>IF(NE56="",0,IFERROR(VLOOKUP(NE51&amp;NE52&amp;NE53&amp;NE54&amp;NE55&amp;NE56,General!I:J,2,FALSE),0))</f>
        <v>-1</v>
      </c>
      <c r="XC56" s="111">
        <f>IF(NH56="",0,IFERROR(VLOOKUP(NH51&amp;NH52&amp;NH53&amp;NH54&amp;NH55&amp;NH56,General!I:J,2,FALSE),0))</f>
        <v>-1</v>
      </c>
      <c r="XD56" s="111">
        <f>IF(NK56="",0,IFERROR(VLOOKUP(NK51&amp;NK52&amp;NK53&amp;NK54&amp;NK55&amp;NK56,General!I:J,2,FALSE),0))</f>
        <v>1</v>
      </c>
      <c r="XE56" s="109">
        <f>IF(NN56="",0,IFERROR(VLOOKUP(NN51&amp;NN52&amp;NN53&amp;NN54&amp;NN55&amp;NN56,General!I:J,2,FALSE),0))</f>
        <v>1</v>
      </c>
      <c r="XF56" s="155">
        <f>IF(EB56="",0,IFERROR(VLOOKUP(EB51&amp;EB52&amp;EB53&amp;EB54&amp;EB55&amp;EB56,General!I:J,2,FALSE),0))</f>
        <v>1</v>
      </c>
      <c r="XG56" s="109">
        <v>0</v>
      </c>
      <c r="XH56" s="114" t="str">
        <f t="shared" si="887"/>
        <v/>
      </c>
      <c r="XI56" s="114" t="str">
        <f t="shared" ca="1" si="866"/>
        <v>N</v>
      </c>
      <c r="XJ56" s="114" t="str">
        <f t="shared" ca="1" si="867"/>
        <v>N</v>
      </c>
      <c r="XK56" s="114" t="str">
        <f t="shared" si="868"/>
        <v>N</v>
      </c>
      <c r="XL56" s="114" t="str">
        <f t="shared" si="869"/>
        <v/>
      </c>
      <c r="XM56" s="150" t="str">
        <f t="shared" si="870"/>
        <v/>
      </c>
      <c r="XN56" s="114" t="str">
        <f t="shared" si="871"/>
        <v/>
      </c>
      <c r="XO56" s="114" t="str">
        <f t="shared" si="872"/>
        <v/>
      </c>
      <c r="XP56" s="114" t="str">
        <f t="shared" si="873"/>
        <v/>
      </c>
      <c r="XQ56" s="114" t="str">
        <f t="shared" si="874"/>
        <v/>
      </c>
      <c r="XR56" s="114" t="str">
        <f t="shared" si="875"/>
        <v/>
      </c>
      <c r="XS56" s="114">
        <f t="shared" si="557"/>
        <v>1</v>
      </c>
      <c r="XT56" s="114" t="str">
        <f t="shared" si="558"/>
        <v/>
      </c>
      <c r="XU56" s="114" t="str">
        <f t="shared" si="897"/>
        <v>1011010</v>
      </c>
      <c r="XV56" s="114" t="str">
        <f t="shared" si="897"/>
        <v>00101</v>
      </c>
      <c r="XW56" s="114" t="str">
        <f t="shared" si="898"/>
        <v>91011010</v>
      </c>
      <c r="XX56" s="114" t="str">
        <f t="shared" si="898"/>
        <v>000101</v>
      </c>
      <c r="XY56" s="114" t="str">
        <f t="shared" si="899"/>
        <v>P</v>
      </c>
      <c r="XZ56" s="114" t="str">
        <f t="shared" si="489"/>
        <v>B</v>
      </c>
      <c r="YA56" s="114" t="str">
        <f t="shared" ca="1" si="876"/>
        <v>BL</v>
      </c>
      <c r="YB56" s="114" t="str">
        <f t="shared" ca="1" si="354"/>
        <v/>
      </c>
      <c r="YC56" s="114" t="str">
        <f t="shared" ca="1" si="877"/>
        <v>2</v>
      </c>
      <c r="YD56" s="114" t="str">
        <f t="shared" ca="1" si="356"/>
        <v/>
      </c>
      <c r="YE56" s="114" t="str">
        <f t="shared" si="878"/>
        <v>0</v>
      </c>
      <c r="YF56" s="114" t="str">
        <f t="shared" si="358"/>
        <v/>
      </c>
      <c r="YG56" s="114" t="str">
        <f t="shared" ca="1" si="490"/>
        <v/>
      </c>
      <c r="YH56" s="114" t="str">
        <f t="shared" ca="1" si="491"/>
        <v/>
      </c>
      <c r="YI56" s="114" t="str">
        <f t="shared" si="492"/>
        <v/>
      </c>
      <c r="YJ56" s="114" t="str">
        <f t="shared" si="879"/>
        <v/>
      </c>
      <c r="YK56" s="114"/>
      <c r="YL56" s="114">
        <v>0</v>
      </c>
      <c r="YM56" s="114">
        <v>0</v>
      </c>
      <c r="YN56" s="114">
        <v>0</v>
      </c>
      <c r="YO56" s="114">
        <v>0</v>
      </c>
      <c r="YP56" s="114">
        <v>1</v>
      </c>
      <c r="YQ56" s="98"/>
      <c r="YR56" s="114">
        <v>0</v>
      </c>
      <c r="YS56" s="114">
        <v>0</v>
      </c>
      <c r="YU56" s="151">
        <f>LARGE(NS56:RN56,1)</f>
        <v>10</v>
      </c>
      <c r="YV56" s="1">
        <f>LARGE(NS56:RN56,2)</f>
        <v>10</v>
      </c>
      <c r="YW56" s="1">
        <f>LARGE(NS56:RN56,3)</f>
        <v>10</v>
      </c>
      <c r="YX56" s="1">
        <f>LARGE(NS56:RN56,4)</f>
        <v>10</v>
      </c>
      <c r="YY56" s="1">
        <f>LARGE(NS56:RN56,5)</f>
        <v>10</v>
      </c>
      <c r="YZ56" s="1" t="str">
        <f>IF(M55="","",INDEX($NS$4:$RN$4,MATCH(YU55,$NS55:$RN55,0)))</f>
        <v>CQ</v>
      </c>
      <c r="ZA56" s="1" t="str">
        <f>IF(M55="","",INDEX($NS$4:$RN$4,MATCH(YV55,$NS55:$RN55,0)))</f>
        <v>CQ</v>
      </c>
      <c r="ZB56" s="1" t="str">
        <f>IF(M55="","",INDEX($NS$4:$RN$4,MATCH(YW55,$NS55:$RN55,0)))</f>
        <v>CQ</v>
      </c>
      <c r="ZC56" s="1" t="str">
        <f>IF(M55="","",INDEX($NS$4:$RN$4,MATCH(YX55,$NS55:$RN55,0)))</f>
        <v>CQ</v>
      </c>
      <c r="ZD56" s="1" t="str">
        <f>IF(M55="","",INDEX($NS$4:$RN$4,MATCH(YY55,$NS55:$RN55,0)))</f>
        <v>CQ</v>
      </c>
      <c r="ZE56" s="1" t="str" cm="1">
        <f t="array" aca="1" ref="ZE56" ca="1">IF(INDIRECT(VLOOKUP(ZE55,General!AC:AE,3,FALSE)&amp;RO55)&gt;=9,ZE55,YZ56)</f>
        <v>GF</v>
      </c>
      <c r="ZF56" s="1" t="str" cm="1">
        <f t="array" aca="1" ref="ZF56" ca="1">IF(AND(INDIRECT(VLOOKUP(ZF55,General!AC:AE,3,FALSE)&amp;RO55)&gt;1,ZF55&lt;&gt;ZE56),ZF55,IF(YZ56&lt;&gt;ZE56,YZ56,IF(AND(YZ56=ZA56,YZ56=ZB56),ZC56,IF(YZ56=ZA56,ZB56,ZA56))))</f>
        <v>DX</v>
      </c>
      <c r="ZG56" s="1" t="str">
        <f t="shared" si="890"/>
        <v>CQ</v>
      </c>
      <c r="ZH56" s="1" t="str" cm="1">
        <f t="array" aca="1" ref="ZH56" ca="1">INDIRECT(ZE56&amp;RO56)</f>
        <v>P</v>
      </c>
      <c r="ZI56" s="1" t="str" cm="1">
        <f t="array" aca="1" ref="ZI56" ca="1">INDIRECT(ZF56&amp;RO56)</f>
        <v>B</v>
      </c>
      <c r="ZJ56" s="1" t="str" cm="1">
        <f t="array" aca="1" ref="ZJ56" ca="1">INDIRECT(ZG56&amp;RO56)</f>
        <v>P</v>
      </c>
      <c r="ZK56" s="1" t="str">
        <f ca="1">VLOOKUP(ZE56,General!AF:AG,2,FALSE)</f>
        <v>S37</v>
      </c>
      <c r="ZL56" s="1" t="str">
        <f ca="1">VLOOKUP(ZF56,General!AF:AG,2,FALSE)</f>
        <v xml:space="preserve">L5O </v>
      </c>
      <c r="ZM56" s="1" t="str">
        <f>VLOOKUP(ZG56,General!AF:AG,2,FALSE)</f>
        <v>M1</v>
      </c>
      <c r="ZN56" s="1" t="str">
        <f t="shared" ca="1" si="504"/>
        <v>Y</v>
      </c>
      <c r="ZO56" s="1" t="str">
        <f t="shared" ca="1" si="505"/>
        <v>Y</v>
      </c>
      <c r="ZP56" s="1" t="str">
        <f t="shared" si="506"/>
        <v>Y</v>
      </c>
      <c r="ZR56" s="1">
        <f t="shared" si="555"/>
        <v>1</v>
      </c>
    </row>
    <row r="57" spans="1:694" ht="15.75" thickBot="1">
      <c r="A57" s="1">
        <v>43</v>
      </c>
      <c r="B57" s="9" t="str">
        <f t="shared" ca="1" si="509"/>
        <v>B4</v>
      </c>
      <c r="C57" s="54" t="str">
        <f t="shared" ca="1" si="895"/>
        <v/>
      </c>
      <c r="D57" s="49" t="str">
        <f t="shared" ca="1" si="511"/>
        <v/>
      </c>
      <c r="E57" s="50" t="str">
        <f t="shared" ca="1" si="511"/>
        <v>L4</v>
      </c>
      <c r="F57" s="8" t="str">
        <f t="shared" ca="1" si="512"/>
        <v>W</v>
      </c>
      <c r="H57" s="57" t="str">
        <f t="shared" ca="1" si="549"/>
        <v/>
      </c>
      <c r="I57" s="49" t="str">
        <f t="shared" ca="1" si="550"/>
        <v/>
      </c>
      <c r="J57" s="50" t="str">
        <f t="shared" ca="1" si="550"/>
        <v>F2</v>
      </c>
      <c r="K57" s="8" t="str">
        <f t="shared" ca="1" si="551"/>
        <v>W</v>
      </c>
      <c r="L57" s="32"/>
      <c r="M57" s="68" t="s">
        <v>6</v>
      </c>
      <c r="O57" s="11">
        <v>0</v>
      </c>
      <c r="P57" s="12">
        <v>0</v>
      </c>
      <c r="Q57" s="23">
        <v>0</v>
      </c>
      <c r="R57" s="48">
        <v>0</v>
      </c>
      <c r="S57" s="48">
        <f t="shared" ca="1" si="513"/>
        <v>5</v>
      </c>
      <c r="T57" s="65">
        <f t="shared" ca="1" si="514"/>
        <v>5</v>
      </c>
      <c r="U57" s="4">
        <f ca="1">IF(M57="","",IF(B57="NB",U56,IF(T57="",SUM($T$5:$T57)+S57,SUM($T$5:$T57))))</f>
        <v>99</v>
      </c>
      <c r="V57" s="61" t="str">
        <f t="shared" ca="1" si="0"/>
        <v/>
      </c>
      <c r="W57" s="35">
        <f t="shared" ca="1" si="515"/>
        <v>4</v>
      </c>
      <c r="X57" s="37" t="str">
        <f t="shared" ca="1" si="516"/>
        <v>W</v>
      </c>
      <c r="Y57" s="9" t="str">
        <f t="shared" ca="1" si="16"/>
        <v>D</v>
      </c>
      <c r="Z57" s="4" t="str">
        <f t="shared" ca="1" si="17"/>
        <v>D</v>
      </c>
      <c r="AA57" s="4" t="str">
        <f t="shared" si="18"/>
        <v>C</v>
      </c>
      <c r="AB57" s="4" t="str">
        <f t="shared" ca="1" si="494"/>
        <v>W</v>
      </c>
      <c r="AC57" s="4" t="str">
        <f t="shared" ca="1" si="495"/>
        <v>L</v>
      </c>
      <c r="AD57" s="4">
        <f t="shared" si="496"/>
        <v>0</v>
      </c>
      <c r="AE57" s="1" t="str">
        <f t="shared" ca="1" si="563"/>
        <v/>
      </c>
      <c r="AF57" s="1" t="str">
        <f t="shared" ca="1" si="564"/>
        <v>L4</v>
      </c>
      <c r="AG57" s="1" t="str">
        <f t="shared" ca="1" si="888"/>
        <v/>
      </c>
      <c r="AH57" s="1" t="str">
        <f t="shared" ca="1" si="565"/>
        <v>F2</v>
      </c>
      <c r="AI57" s="1" t="str">
        <f t="shared" ca="1" si="566"/>
        <v/>
      </c>
      <c r="AJ57" s="1" t="str">
        <f t="shared" ca="1" si="567"/>
        <v/>
      </c>
      <c r="AK57" s="1">
        <f t="shared" ca="1" si="360"/>
        <v>0</v>
      </c>
      <c r="AL57" s="1">
        <f t="shared" ca="1" si="361"/>
        <v>4</v>
      </c>
      <c r="AM57" s="1">
        <f t="shared" ca="1" si="9"/>
        <v>10</v>
      </c>
      <c r="AN57" s="1">
        <f t="shared" ca="1" si="30"/>
        <v>1</v>
      </c>
      <c r="AO57" s="1" t="str">
        <f t="shared" ca="1" si="526"/>
        <v>C</v>
      </c>
      <c r="AP57" s="1" t="str">
        <f t="shared" ca="1" si="31"/>
        <v>Y</v>
      </c>
      <c r="AQ57" s="1" t="str">
        <f t="shared" ca="1" si="32"/>
        <v>Y</v>
      </c>
      <c r="AR57" s="1" t="str">
        <f t="shared" si="33"/>
        <v>N</v>
      </c>
      <c r="AS57" s="1">
        <f t="shared" ca="1" si="34"/>
        <v>2</v>
      </c>
      <c r="AT57" s="14" t="str">
        <f t="shared" ca="1" si="362"/>
        <v>Y</v>
      </c>
      <c r="AU57" s="1" t="str">
        <f t="shared" ca="1" si="35"/>
        <v>N</v>
      </c>
      <c r="AV57" s="1" t="str">
        <f t="shared" ca="1" si="36"/>
        <v>N</v>
      </c>
      <c r="AW57" s="1" t="str">
        <f t="shared" ca="1" si="37"/>
        <v>N</v>
      </c>
      <c r="AX57" s="1" t="str">
        <f t="shared" si="38"/>
        <v/>
      </c>
      <c r="AY57" s="1" t="str">
        <f t="shared" ca="1" si="39"/>
        <v/>
      </c>
      <c r="AZ57" s="1" t="str">
        <f t="shared" si="10"/>
        <v/>
      </c>
      <c r="BA57" s="1">
        <f t="shared" si="11"/>
        <v>1</v>
      </c>
      <c r="BB57" s="1" t="str">
        <f t="shared" si="892"/>
        <v>110101</v>
      </c>
      <c r="BC57" s="1" t="str">
        <f t="shared" si="892"/>
        <v>01010</v>
      </c>
      <c r="BD57" s="1" t="str">
        <f t="shared" si="893"/>
        <v>10110101</v>
      </c>
      <c r="BE57" s="1" t="str">
        <f t="shared" si="893"/>
        <v>001010</v>
      </c>
      <c r="BF57" s="1" t="str">
        <f t="shared" si="364"/>
        <v>P</v>
      </c>
      <c r="BG57" s="1" t="str">
        <f t="shared" ca="1" si="41"/>
        <v>BW</v>
      </c>
      <c r="BH57" s="1" t="str">
        <f t="shared" ca="1" si="365"/>
        <v>L4</v>
      </c>
      <c r="BI57" s="1" t="str">
        <f t="shared" ca="1" si="42"/>
        <v>BL</v>
      </c>
      <c r="BJ57" s="1" t="str">
        <f t="shared" ca="1" si="366"/>
        <v>F2</v>
      </c>
      <c r="BK57" s="1" t="str">
        <f t="shared" ca="1" si="43"/>
        <v>B0</v>
      </c>
      <c r="BL57" s="1" t="str">
        <f t="shared" ca="1" si="367"/>
        <v/>
      </c>
      <c r="BM57" s="1" t="str">
        <f t="shared" ca="1" si="368"/>
        <v>4</v>
      </c>
      <c r="BN57" s="1" t="str">
        <f t="shared" ca="1" si="369"/>
        <v>2</v>
      </c>
      <c r="BO57" s="1" t="str">
        <f t="shared" ca="1" si="370"/>
        <v/>
      </c>
      <c r="BR57" s="1">
        <f>General!A55</f>
        <v>0</v>
      </c>
      <c r="BS57" s="1">
        <f>General!B55</f>
        <v>0</v>
      </c>
      <c r="BT57" s="1">
        <f>General!C55</f>
        <v>0</v>
      </c>
      <c r="BU57" s="1">
        <f>General!D55</f>
        <v>0</v>
      </c>
      <c r="BW57" s="1" t="str">
        <f>General!F55</f>
        <v>WWLLL</v>
      </c>
      <c r="BX57" s="1">
        <f>General!G55</f>
        <v>-1</v>
      </c>
      <c r="BZ57" s="1">
        <f t="shared" si="2"/>
        <v>1</v>
      </c>
      <c r="CA57" s="1" t="str">
        <f t="shared" ref="CA57" si="909">CK57</f>
        <v>B</v>
      </c>
      <c r="CB57" s="110" t="str">
        <f t="shared" si="569"/>
        <v>P</v>
      </c>
      <c r="CC57" s="111" t="str">
        <f t="shared" si="570"/>
        <v>N</v>
      </c>
      <c r="CD57" s="109">
        <f t="shared" si="571"/>
        <v>2</v>
      </c>
      <c r="CE57" s="110" t="str">
        <f t="shared" si="572"/>
        <v>B</v>
      </c>
      <c r="CF57" s="111" t="str">
        <f t="shared" si="573"/>
        <v>Y</v>
      </c>
      <c r="CG57" s="109">
        <f t="shared" si="574"/>
        <v>-2</v>
      </c>
      <c r="CH57" s="110" t="str">
        <f t="shared" si="575"/>
        <v>P</v>
      </c>
      <c r="CI57" s="111" t="str">
        <f t="shared" si="576"/>
        <v>N</v>
      </c>
      <c r="CJ57" s="109">
        <f t="shared" si="577"/>
        <v>7</v>
      </c>
      <c r="CK57" s="110" t="str">
        <f t="shared" si="578"/>
        <v>B</v>
      </c>
      <c r="CL57" s="111" t="str">
        <f t="shared" si="579"/>
        <v>Y</v>
      </c>
      <c r="CM57" s="109">
        <f t="shared" si="580"/>
        <v>-7</v>
      </c>
      <c r="CN57" s="110" t="str">
        <f t="shared" si="881"/>
        <v>P</v>
      </c>
      <c r="CO57" s="111" t="str">
        <f t="shared" si="581"/>
        <v>N</v>
      </c>
      <c r="CP57" s="109">
        <f t="shared" si="582"/>
        <v>-10</v>
      </c>
      <c r="CQ57" s="110" t="str">
        <f t="shared" si="583"/>
        <v>B</v>
      </c>
      <c r="CR57" s="111" t="str">
        <f t="shared" si="584"/>
        <v>Y</v>
      </c>
      <c r="CS57" s="109">
        <f t="shared" si="585"/>
        <v>10</v>
      </c>
      <c r="CT57" s="110" t="str">
        <f t="shared" si="586"/>
        <v>P</v>
      </c>
      <c r="CU57" s="111" t="str">
        <f t="shared" si="587"/>
        <v>N</v>
      </c>
      <c r="CV57" s="109">
        <f t="shared" si="588"/>
        <v>-10</v>
      </c>
      <c r="CW57" s="110" t="str">
        <f t="shared" si="589"/>
        <v>B</v>
      </c>
      <c r="CX57" s="111" t="str">
        <f t="shared" si="590"/>
        <v>Y</v>
      </c>
      <c r="CY57" s="112">
        <f t="shared" si="591"/>
        <v>10</v>
      </c>
      <c r="CZ57" s="110" t="str">
        <f t="shared" si="592"/>
        <v>P</v>
      </c>
      <c r="DA57" s="111" t="str">
        <f t="shared" si="593"/>
        <v>N</v>
      </c>
      <c r="DB57" s="109">
        <f t="shared" si="594"/>
        <v>-2</v>
      </c>
      <c r="DC57" s="110" t="str">
        <f t="shared" si="595"/>
        <v>P</v>
      </c>
      <c r="DD57" s="111" t="str">
        <f t="shared" si="596"/>
        <v>N</v>
      </c>
      <c r="DE57" s="109">
        <f t="shared" si="597"/>
        <v>5</v>
      </c>
      <c r="DF57" s="110" t="str">
        <f t="shared" si="598"/>
        <v>B</v>
      </c>
      <c r="DG57" s="111" t="str">
        <f t="shared" si="599"/>
        <v>Y</v>
      </c>
      <c r="DH57" s="109">
        <f t="shared" si="600"/>
        <v>-5</v>
      </c>
      <c r="DI57" s="110" t="str">
        <f t="shared" si="601"/>
        <v>P</v>
      </c>
      <c r="DJ57" s="111" t="str">
        <f t="shared" si="602"/>
        <v>N</v>
      </c>
      <c r="DK57" s="109">
        <f t="shared" si="603"/>
        <v>4</v>
      </c>
      <c r="DL57" s="110" t="str">
        <f t="shared" si="604"/>
        <v>B</v>
      </c>
      <c r="DM57" s="111" t="str">
        <f t="shared" si="605"/>
        <v>Y</v>
      </c>
      <c r="DN57" s="109">
        <f t="shared" si="606"/>
        <v>-4</v>
      </c>
      <c r="DO57" s="110" t="str">
        <f t="shared" si="607"/>
        <v>B</v>
      </c>
      <c r="DP57" s="111" t="str">
        <f t="shared" si="608"/>
        <v>Y</v>
      </c>
      <c r="DQ57" s="109">
        <f t="shared" si="609"/>
        <v>-2</v>
      </c>
      <c r="DR57" s="110" t="str">
        <f t="shared" si="610"/>
        <v>P</v>
      </c>
      <c r="DS57" s="111" t="str">
        <f t="shared" si="611"/>
        <v>N</v>
      </c>
      <c r="DT57" s="109">
        <f t="shared" si="612"/>
        <v>2</v>
      </c>
      <c r="DU57" s="110" t="str">
        <f t="shared" si="613"/>
        <v>P</v>
      </c>
      <c r="DV57" s="111" t="str">
        <f t="shared" si="614"/>
        <v>N</v>
      </c>
      <c r="DW57" s="109">
        <f t="shared" si="615"/>
        <v>-5</v>
      </c>
      <c r="DX57" s="110" t="str">
        <f t="shared" si="616"/>
        <v>B</v>
      </c>
      <c r="DY57" s="111" t="str">
        <f t="shared" si="617"/>
        <v>Y</v>
      </c>
      <c r="DZ57" s="109">
        <f t="shared" si="618"/>
        <v>5</v>
      </c>
      <c r="EA57" s="110" t="str">
        <f t="shared" si="94"/>
        <v>B</v>
      </c>
      <c r="EB57" s="111" t="str">
        <f t="shared" si="619"/>
        <v>Y</v>
      </c>
      <c r="EC57" s="109">
        <f t="shared" si="620"/>
        <v>2</v>
      </c>
      <c r="ED57" s="110" t="str">
        <f t="shared" si="621"/>
        <v>B</v>
      </c>
      <c r="EE57" s="111" t="str">
        <f t="shared" si="622"/>
        <v>Y</v>
      </c>
      <c r="EF57" s="109">
        <f t="shared" si="623"/>
        <v>10</v>
      </c>
      <c r="EG57" s="110" t="str">
        <f t="shared" si="624"/>
        <v>B</v>
      </c>
      <c r="EH57" s="111" t="str">
        <f t="shared" si="625"/>
        <v>Y</v>
      </c>
      <c r="EI57" s="109">
        <f t="shared" si="626"/>
        <v>-4</v>
      </c>
      <c r="EJ57" s="108" t="str">
        <f t="shared" si="627"/>
        <v>P</v>
      </c>
      <c r="EK57" s="111" t="str">
        <f t="shared" si="628"/>
        <v>N</v>
      </c>
      <c r="EL57" s="109">
        <f t="shared" si="629"/>
        <v>4</v>
      </c>
      <c r="EM57" s="110" t="str">
        <f t="shared" si="630"/>
        <v>B</v>
      </c>
      <c r="EN57" s="111" t="str">
        <f t="shared" si="631"/>
        <v>Y</v>
      </c>
      <c r="EO57" s="109">
        <f t="shared" si="632"/>
        <v>-4</v>
      </c>
      <c r="EP57" s="110" t="str">
        <f t="shared" si="882"/>
        <v>P</v>
      </c>
      <c r="EQ57" s="111" t="str">
        <f t="shared" si="633"/>
        <v>N</v>
      </c>
      <c r="ER57" s="109">
        <f t="shared" si="634"/>
        <v>-10</v>
      </c>
      <c r="ES57" s="110" t="str">
        <f t="shared" si="635"/>
        <v>B</v>
      </c>
      <c r="ET57" s="111" t="str">
        <f t="shared" si="636"/>
        <v>Y</v>
      </c>
      <c r="EU57" s="109">
        <f t="shared" si="637"/>
        <v>10</v>
      </c>
      <c r="EV57" s="110" t="str">
        <f t="shared" si="638"/>
        <v>P</v>
      </c>
      <c r="EW57" s="111" t="str">
        <f t="shared" si="639"/>
        <v>N</v>
      </c>
      <c r="EX57" s="109">
        <f t="shared" si="640"/>
        <v>-10</v>
      </c>
      <c r="EY57" s="110" t="str">
        <f t="shared" si="641"/>
        <v>B</v>
      </c>
      <c r="EZ57" s="111" t="str">
        <f t="shared" si="642"/>
        <v>Y</v>
      </c>
      <c r="FA57" s="112">
        <f t="shared" si="643"/>
        <v>10</v>
      </c>
      <c r="FB57" s="110" t="str">
        <f t="shared" si="644"/>
        <v>B</v>
      </c>
      <c r="FC57" s="111" t="str">
        <f t="shared" si="645"/>
        <v>Y</v>
      </c>
      <c r="FD57" s="109">
        <f t="shared" si="646"/>
        <v>-4</v>
      </c>
      <c r="FE57" s="110" t="str">
        <f t="shared" si="647"/>
        <v>P</v>
      </c>
      <c r="FF57" s="111" t="str">
        <f t="shared" si="648"/>
        <v>N</v>
      </c>
      <c r="FG57" s="109">
        <f t="shared" si="649"/>
        <v>5</v>
      </c>
      <c r="FH57" s="110" t="str">
        <f t="shared" si="650"/>
        <v>B</v>
      </c>
      <c r="FI57" s="111" t="str">
        <f t="shared" si="651"/>
        <v>Y</v>
      </c>
      <c r="FJ57" s="109">
        <f t="shared" si="652"/>
        <v>-5</v>
      </c>
      <c r="FK57" s="110" t="str">
        <f t="shared" si="653"/>
        <v>P</v>
      </c>
      <c r="FL57" s="111" t="str">
        <f t="shared" si="654"/>
        <v>N</v>
      </c>
      <c r="FM57" s="109">
        <f t="shared" si="655"/>
        <v>4</v>
      </c>
      <c r="FN57" s="110" t="str">
        <f t="shared" si="656"/>
        <v>B</v>
      </c>
      <c r="FO57" s="111" t="str">
        <f t="shared" si="657"/>
        <v>Y</v>
      </c>
      <c r="FP57" s="109">
        <f t="shared" si="658"/>
        <v>-4</v>
      </c>
      <c r="FQ57" s="110" t="str">
        <f t="shared" si="659"/>
        <v>B</v>
      </c>
      <c r="FR57" s="111" t="str">
        <f t="shared" si="660"/>
        <v>Y</v>
      </c>
      <c r="FS57" s="109">
        <f t="shared" si="661"/>
        <v>-2</v>
      </c>
      <c r="FT57" s="110" t="str">
        <f t="shared" si="662"/>
        <v>P</v>
      </c>
      <c r="FU57" s="111" t="str">
        <f t="shared" si="663"/>
        <v>N</v>
      </c>
      <c r="FV57" s="109">
        <f t="shared" si="664"/>
        <v>2</v>
      </c>
      <c r="FW57" s="110" t="str">
        <f t="shared" si="665"/>
        <v>P</v>
      </c>
      <c r="FX57" s="111" t="str">
        <f t="shared" si="666"/>
        <v>N</v>
      </c>
      <c r="FY57" s="109">
        <f t="shared" si="667"/>
        <v>-5</v>
      </c>
      <c r="FZ57" s="110" t="str">
        <f t="shared" si="668"/>
        <v>B</v>
      </c>
      <c r="GA57" s="111" t="str">
        <f t="shared" si="669"/>
        <v>Y</v>
      </c>
      <c r="GB57" s="109">
        <f t="shared" si="670"/>
        <v>5</v>
      </c>
      <c r="GC57" s="110" t="str">
        <f t="shared" si="671"/>
        <v>P</v>
      </c>
      <c r="GD57" s="111" t="str">
        <f t="shared" si="672"/>
        <v>N</v>
      </c>
      <c r="GE57" s="109">
        <f t="shared" si="673"/>
        <v>4</v>
      </c>
      <c r="GF57" s="110" t="str">
        <f t="shared" si="674"/>
        <v>B</v>
      </c>
      <c r="GG57" s="111" t="str">
        <f t="shared" si="675"/>
        <v>Y</v>
      </c>
      <c r="GH57" s="109">
        <f t="shared" si="676"/>
        <v>10</v>
      </c>
      <c r="GI57" s="110" t="str">
        <f t="shared" si="677"/>
        <v>B</v>
      </c>
      <c r="GJ57" s="111" t="str">
        <f t="shared" si="678"/>
        <v>Y</v>
      </c>
      <c r="GK57" s="109">
        <f t="shared" si="679"/>
        <v>-4</v>
      </c>
      <c r="GL57" s="110" t="str">
        <f t="shared" si="883"/>
        <v>P</v>
      </c>
      <c r="GM57" s="111" t="str">
        <f t="shared" si="680"/>
        <v>N</v>
      </c>
      <c r="GN57" s="109">
        <f t="shared" si="681"/>
        <v>-10</v>
      </c>
      <c r="GO57" s="110" t="str">
        <f t="shared" si="682"/>
        <v>B</v>
      </c>
      <c r="GP57" s="111" t="str">
        <f t="shared" si="683"/>
        <v>Y</v>
      </c>
      <c r="GQ57" s="109">
        <f t="shared" si="684"/>
        <v>10</v>
      </c>
      <c r="GR57" s="110" t="str">
        <f t="shared" si="685"/>
        <v>P</v>
      </c>
      <c r="GS57" s="111" t="str">
        <f t="shared" si="686"/>
        <v>N</v>
      </c>
      <c r="GT57" s="109">
        <f t="shared" si="687"/>
        <v>-10</v>
      </c>
      <c r="GU57" s="110" t="str">
        <f t="shared" si="688"/>
        <v>B</v>
      </c>
      <c r="GV57" s="111" t="str">
        <f t="shared" si="689"/>
        <v>Y</v>
      </c>
      <c r="GW57" s="112">
        <f t="shared" si="690"/>
        <v>10</v>
      </c>
      <c r="GX57" s="110" t="str">
        <f t="shared" si="691"/>
        <v>B</v>
      </c>
      <c r="GY57" s="111" t="str">
        <f t="shared" si="692"/>
        <v>Y</v>
      </c>
      <c r="GZ57" s="109">
        <f t="shared" si="693"/>
        <v>-4</v>
      </c>
      <c r="HA57" s="110" t="str">
        <f t="shared" si="694"/>
        <v>P</v>
      </c>
      <c r="HB57" s="111" t="str">
        <f t="shared" si="695"/>
        <v>N</v>
      </c>
      <c r="HC57" s="109">
        <f t="shared" si="696"/>
        <v>5</v>
      </c>
      <c r="HD57" s="110" t="str">
        <f t="shared" si="697"/>
        <v>B</v>
      </c>
      <c r="HE57" s="111" t="str">
        <f t="shared" si="698"/>
        <v>Y</v>
      </c>
      <c r="HF57" s="109">
        <f t="shared" si="699"/>
        <v>-5</v>
      </c>
      <c r="HG57" s="110" t="str">
        <f t="shared" si="700"/>
        <v>P</v>
      </c>
      <c r="HH57" s="111" t="str">
        <f t="shared" si="701"/>
        <v>N</v>
      </c>
      <c r="HI57" s="109">
        <f t="shared" si="702"/>
        <v>4</v>
      </c>
      <c r="HJ57" s="110" t="str">
        <f t="shared" si="703"/>
        <v>B</v>
      </c>
      <c r="HK57" s="111" t="str">
        <f t="shared" si="704"/>
        <v>Y</v>
      </c>
      <c r="HL57" s="109">
        <f t="shared" si="705"/>
        <v>-4</v>
      </c>
      <c r="HM57" s="110" t="str">
        <f t="shared" si="706"/>
        <v>B</v>
      </c>
      <c r="HN57" s="111" t="str">
        <f t="shared" si="707"/>
        <v>Y</v>
      </c>
      <c r="HO57" s="109">
        <f t="shared" si="708"/>
        <v>-2</v>
      </c>
      <c r="HP57" s="110" t="str">
        <f t="shared" si="709"/>
        <v>P</v>
      </c>
      <c r="HQ57" s="111" t="str">
        <f t="shared" si="710"/>
        <v>N</v>
      </c>
      <c r="HR57" s="109">
        <f t="shared" si="711"/>
        <v>2</v>
      </c>
      <c r="HS57" s="110" t="str">
        <f t="shared" si="712"/>
        <v>P</v>
      </c>
      <c r="HT57" s="111" t="str">
        <f t="shared" si="713"/>
        <v>N</v>
      </c>
      <c r="HU57" s="109">
        <f t="shared" si="714"/>
        <v>-5</v>
      </c>
      <c r="HV57" s="110" t="str">
        <f t="shared" si="715"/>
        <v>B</v>
      </c>
      <c r="HW57" s="111" t="str">
        <f t="shared" si="716"/>
        <v>Y</v>
      </c>
      <c r="HX57" s="109">
        <f t="shared" si="717"/>
        <v>5</v>
      </c>
      <c r="HY57" s="110" t="str">
        <f t="shared" si="718"/>
        <v>P</v>
      </c>
      <c r="HZ57" s="111" t="str">
        <f t="shared" si="719"/>
        <v>N</v>
      </c>
      <c r="IA57" s="109">
        <f t="shared" si="720"/>
        <v>4</v>
      </c>
      <c r="IB57" s="110" t="str">
        <f t="shared" si="721"/>
        <v>B</v>
      </c>
      <c r="IC57" s="111" t="str">
        <f t="shared" si="722"/>
        <v>Y</v>
      </c>
      <c r="ID57" s="109">
        <f t="shared" si="723"/>
        <v>5</v>
      </c>
      <c r="IE57" s="110" t="str">
        <f t="shared" si="724"/>
        <v>B</v>
      </c>
      <c r="IF57" s="111" t="str">
        <f t="shared" si="725"/>
        <v>Y</v>
      </c>
      <c r="IG57" s="109">
        <f t="shared" si="726"/>
        <v>-5</v>
      </c>
      <c r="IH57" s="110" t="str">
        <f t="shared" si="727"/>
        <v>B</v>
      </c>
      <c r="II57" s="111" t="str">
        <f t="shared" si="728"/>
        <v>Y</v>
      </c>
      <c r="IJ57" s="109">
        <f t="shared" si="729"/>
        <v>-4</v>
      </c>
      <c r="IK57" s="110" t="str">
        <f t="shared" si="730"/>
        <v>B</v>
      </c>
      <c r="IL57" s="111" t="str">
        <f t="shared" si="731"/>
        <v>Y</v>
      </c>
      <c r="IM57" s="109">
        <f t="shared" si="732"/>
        <v>-4</v>
      </c>
      <c r="IN57" s="110" t="str">
        <f t="shared" si="884"/>
        <v>P</v>
      </c>
      <c r="IO57" s="111" t="str">
        <f t="shared" si="733"/>
        <v>N</v>
      </c>
      <c r="IP57" s="109">
        <f t="shared" si="734"/>
        <v>-10</v>
      </c>
      <c r="IQ57" s="110" t="str">
        <f t="shared" si="735"/>
        <v>B</v>
      </c>
      <c r="IR57" s="111" t="str">
        <f t="shared" si="736"/>
        <v>Y</v>
      </c>
      <c r="IS57" s="109">
        <f t="shared" si="737"/>
        <v>10</v>
      </c>
      <c r="IT57" s="110" t="str">
        <f t="shared" si="738"/>
        <v>P</v>
      </c>
      <c r="IU57" s="111" t="str">
        <f t="shared" si="739"/>
        <v>N</v>
      </c>
      <c r="IV57" s="109">
        <f t="shared" si="740"/>
        <v>-10</v>
      </c>
      <c r="IW57" s="110" t="str">
        <f t="shared" si="741"/>
        <v>B</v>
      </c>
      <c r="IX57" s="111" t="str">
        <f t="shared" si="742"/>
        <v>Y</v>
      </c>
      <c r="IY57" s="109">
        <f t="shared" si="743"/>
        <v>10</v>
      </c>
      <c r="IZ57" s="110" t="str">
        <f t="shared" si="744"/>
        <v>B</v>
      </c>
      <c r="JA57" s="111" t="str">
        <f t="shared" si="745"/>
        <v>Y</v>
      </c>
      <c r="JB57" s="109">
        <f t="shared" si="746"/>
        <v>-4</v>
      </c>
      <c r="JC57" s="110" t="str">
        <f t="shared" si="747"/>
        <v>P</v>
      </c>
      <c r="JD57" s="111" t="str">
        <f t="shared" si="748"/>
        <v>N</v>
      </c>
      <c r="JE57" s="109">
        <f t="shared" si="749"/>
        <v>5</v>
      </c>
      <c r="JF57" s="110" t="str">
        <f t="shared" si="750"/>
        <v>B</v>
      </c>
      <c r="JG57" s="111" t="str">
        <f t="shared" si="751"/>
        <v>Y</v>
      </c>
      <c r="JH57" s="109">
        <f t="shared" si="752"/>
        <v>-5</v>
      </c>
      <c r="JI57" s="110" t="str">
        <f t="shared" si="753"/>
        <v>P</v>
      </c>
      <c r="JJ57" s="111" t="str">
        <f t="shared" si="754"/>
        <v>N</v>
      </c>
      <c r="JK57" s="109">
        <f t="shared" si="755"/>
        <v>4</v>
      </c>
      <c r="JL57" s="110" t="str">
        <f t="shared" si="756"/>
        <v>B</v>
      </c>
      <c r="JM57" s="111" t="str">
        <f t="shared" si="757"/>
        <v>Y</v>
      </c>
      <c r="JN57" s="109">
        <f t="shared" si="758"/>
        <v>-4</v>
      </c>
      <c r="JO57" s="110" t="str">
        <f t="shared" si="759"/>
        <v>B</v>
      </c>
      <c r="JP57" s="111" t="str">
        <f t="shared" si="760"/>
        <v>Y</v>
      </c>
      <c r="JQ57" s="109">
        <f t="shared" si="761"/>
        <v>-2</v>
      </c>
      <c r="JR57" s="110" t="str">
        <f t="shared" si="762"/>
        <v>P</v>
      </c>
      <c r="JS57" s="111" t="str">
        <f t="shared" si="763"/>
        <v>N</v>
      </c>
      <c r="JT57" s="109">
        <f t="shared" si="764"/>
        <v>2</v>
      </c>
      <c r="JU57" s="110" t="str">
        <f t="shared" si="765"/>
        <v>P</v>
      </c>
      <c r="JV57" s="111" t="str">
        <f t="shared" si="766"/>
        <v>N</v>
      </c>
      <c r="JW57" s="109">
        <f t="shared" si="767"/>
        <v>-5</v>
      </c>
      <c r="JX57" s="110" t="str">
        <f t="shared" si="768"/>
        <v>B</v>
      </c>
      <c r="JY57" s="111" t="str">
        <f t="shared" si="769"/>
        <v>Y</v>
      </c>
      <c r="JZ57" s="109">
        <f t="shared" si="770"/>
        <v>5</v>
      </c>
      <c r="KA57" s="110" t="str">
        <f t="shared" si="771"/>
        <v>P</v>
      </c>
      <c r="KB57" s="111" t="str">
        <f t="shared" si="772"/>
        <v>N</v>
      </c>
      <c r="KC57" s="109">
        <f t="shared" si="773"/>
        <v>4</v>
      </c>
      <c r="KD57" s="110" t="str">
        <f t="shared" si="376"/>
        <v>B</v>
      </c>
      <c r="KE57" s="111" t="str">
        <f t="shared" si="774"/>
        <v>Y</v>
      </c>
      <c r="KF57" s="109">
        <f t="shared" si="775"/>
        <v>10</v>
      </c>
      <c r="KG57" s="110" t="str">
        <f t="shared" si="776"/>
        <v>B</v>
      </c>
      <c r="KH57" s="111" t="str">
        <f t="shared" si="777"/>
        <v>Y</v>
      </c>
      <c r="KI57" s="109">
        <f t="shared" si="778"/>
        <v>-4</v>
      </c>
      <c r="KJ57" s="110" t="s">
        <v>6</v>
      </c>
      <c r="KK57" s="111" t="str">
        <f t="shared" si="779"/>
        <v>Y</v>
      </c>
      <c r="KL57" s="109">
        <f t="shared" si="780"/>
        <v>0</v>
      </c>
      <c r="KM57" s="110" t="str">
        <f t="shared" si="781"/>
        <v>B</v>
      </c>
      <c r="KN57" s="111" t="str">
        <f t="shared" si="782"/>
        <v>Y</v>
      </c>
      <c r="KO57" s="109">
        <f t="shared" si="783"/>
        <v>-4</v>
      </c>
      <c r="KP57" s="110" t="str">
        <f t="shared" si="885"/>
        <v>P</v>
      </c>
      <c r="KQ57" s="111" t="str">
        <f t="shared" si="784"/>
        <v>N</v>
      </c>
      <c r="KR57" s="109">
        <f t="shared" si="785"/>
        <v>-10</v>
      </c>
      <c r="KS57" s="110" t="str">
        <f t="shared" si="786"/>
        <v>B</v>
      </c>
      <c r="KT57" s="111" t="str">
        <f t="shared" si="787"/>
        <v>Y</v>
      </c>
      <c r="KU57" s="109">
        <f t="shared" si="788"/>
        <v>10</v>
      </c>
      <c r="KV57" s="110" t="str">
        <f t="shared" si="789"/>
        <v>P</v>
      </c>
      <c r="KW57" s="111" t="str">
        <f t="shared" si="790"/>
        <v>N</v>
      </c>
      <c r="KX57" s="109">
        <f t="shared" si="791"/>
        <v>-10</v>
      </c>
      <c r="KY57" s="110" t="str">
        <f t="shared" si="792"/>
        <v>B</v>
      </c>
      <c r="KZ57" s="111" t="str">
        <f t="shared" si="793"/>
        <v>Y</v>
      </c>
      <c r="LA57" s="109">
        <f t="shared" si="794"/>
        <v>10</v>
      </c>
      <c r="LB57" s="110" t="str">
        <f t="shared" si="795"/>
        <v>B</v>
      </c>
      <c r="LC57" s="111" t="str">
        <f t="shared" si="796"/>
        <v>Y</v>
      </c>
      <c r="LD57" s="109">
        <f t="shared" si="797"/>
        <v>-4</v>
      </c>
      <c r="LE57" s="110" t="str">
        <f t="shared" si="798"/>
        <v>B</v>
      </c>
      <c r="LF57" s="111" t="str">
        <f t="shared" si="799"/>
        <v>Y</v>
      </c>
      <c r="LG57" s="109">
        <f t="shared" si="800"/>
        <v>-5</v>
      </c>
      <c r="LH57" s="110" t="str">
        <f t="shared" si="801"/>
        <v>B</v>
      </c>
      <c r="LI57" s="111" t="str">
        <f t="shared" si="802"/>
        <v>Y</v>
      </c>
      <c r="LJ57" s="109">
        <f t="shared" si="803"/>
        <v>-5</v>
      </c>
      <c r="LK57" s="110" t="str">
        <f t="shared" si="279"/>
        <v>P</v>
      </c>
      <c r="LL57" s="111" t="str">
        <f t="shared" si="804"/>
        <v>N</v>
      </c>
      <c r="LM57" s="109">
        <f t="shared" si="805"/>
        <v>4</v>
      </c>
      <c r="LN57" s="110" t="str">
        <f t="shared" si="806"/>
        <v>B</v>
      </c>
      <c r="LO57" s="111" t="str">
        <f t="shared" si="807"/>
        <v>Y</v>
      </c>
      <c r="LP57" s="109">
        <f t="shared" si="808"/>
        <v>-4</v>
      </c>
      <c r="LQ57" s="110" t="str">
        <f t="shared" si="809"/>
        <v>B</v>
      </c>
      <c r="LR57" s="111" t="str">
        <f t="shared" si="810"/>
        <v>Y</v>
      </c>
      <c r="LS57" s="109">
        <f t="shared" si="811"/>
        <v>-5</v>
      </c>
      <c r="LT57" s="110" t="str">
        <f t="shared" si="812"/>
        <v>P</v>
      </c>
      <c r="LU57" s="111" t="str">
        <f t="shared" si="813"/>
        <v>N</v>
      </c>
      <c r="LV57" s="109">
        <f t="shared" si="814"/>
        <v>2</v>
      </c>
      <c r="LW57" s="110" t="str">
        <f t="shared" si="815"/>
        <v>B</v>
      </c>
      <c r="LX57" s="111" t="str">
        <f t="shared" si="816"/>
        <v>Y</v>
      </c>
      <c r="LY57" s="109">
        <f t="shared" si="817"/>
        <v>5</v>
      </c>
      <c r="LZ57" s="110" t="str">
        <f t="shared" si="818"/>
        <v>B</v>
      </c>
      <c r="MA57" s="111" t="str">
        <f t="shared" si="819"/>
        <v>Y</v>
      </c>
      <c r="MB57" s="109">
        <f t="shared" si="820"/>
        <v>5</v>
      </c>
      <c r="MC57" s="110" t="str">
        <f t="shared" si="821"/>
        <v>P</v>
      </c>
      <c r="MD57" s="111" t="str">
        <f t="shared" si="822"/>
        <v>N</v>
      </c>
      <c r="ME57" s="109">
        <f t="shared" si="823"/>
        <v>4</v>
      </c>
      <c r="MF57" s="110" t="str">
        <f t="shared" si="824"/>
        <v>B</v>
      </c>
      <c r="MG57" s="111" t="str">
        <f t="shared" si="825"/>
        <v>Y</v>
      </c>
      <c r="MH57" s="109">
        <f t="shared" si="826"/>
        <v>10</v>
      </c>
      <c r="MI57" s="110" t="str">
        <f t="shared" si="827"/>
        <v>B</v>
      </c>
      <c r="MJ57" s="111" t="str">
        <f t="shared" si="828"/>
        <v>Y</v>
      </c>
      <c r="MK57" s="109">
        <f t="shared" si="829"/>
        <v>-4</v>
      </c>
      <c r="ML57" s="110" t="str">
        <f t="shared" si="830"/>
        <v>B</v>
      </c>
      <c r="MM57" s="111" t="str">
        <f t="shared" si="831"/>
        <v>Y</v>
      </c>
      <c r="MN57" s="109">
        <f t="shared" si="832"/>
        <v>10</v>
      </c>
      <c r="MO57" s="110" t="str">
        <f t="shared" si="833"/>
        <v>B</v>
      </c>
      <c r="MP57" s="111" t="str">
        <f t="shared" si="834"/>
        <v>Y</v>
      </c>
      <c r="MQ57" s="109">
        <f t="shared" si="835"/>
        <v>-4</v>
      </c>
      <c r="MR57" s="110" t="str">
        <f t="shared" si="886"/>
        <v>P</v>
      </c>
      <c r="MS57" s="111" t="str">
        <f t="shared" si="836"/>
        <v>N</v>
      </c>
      <c r="MT57" s="109">
        <f t="shared" si="837"/>
        <v>-10</v>
      </c>
      <c r="MU57" s="110" t="str">
        <f t="shared" si="838"/>
        <v>B</v>
      </c>
      <c r="MV57" s="111" t="str">
        <f t="shared" si="839"/>
        <v>Y</v>
      </c>
      <c r="MW57" s="109">
        <f t="shared" si="840"/>
        <v>10</v>
      </c>
      <c r="MX57" s="110" t="str">
        <f t="shared" si="841"/>
        <v>P</v>
      </c>
      <c r="MY57" s="111" t="str">
        <f t="shared" si="842"/>
        <v>N</v>
      </c>
      <c r="MZ57" s="109">
        <f t="shared" si="843"/>
        <v>-10</v>
      </c>
      <c r="NA57" s="110" t="str">
        <f t="shared" si="844"/>
        <v>B</v>
      </c>
      <c r="NB57" s="111" t="str">
        <f t="shared" si="845"/>
        <v>Y</v>
      </c>
      <c r="NC57" s="109">
        <f t="shared" si="846"/>
        <v>10</v>
      </c>
      <c r="ND57" s="110" t="str">
        <f t="shared" si="847"/>
        <v>B</v>
      </c>
      <c r="NE57" s="111" t="str">
        <f t="shared" si="848"/>
        <v>Y</v>
      </c>
      <c r="NF57" s="109">
        <f t="shared" si="849"/>
        <v>-4</v>
      </c>
      <c r="NG57" s="110" t="str">
        <f t="shared" si="850"/>
        <v>P</v>
      </c>
      <c r="NH57" s="111" t="str">
        <f t="shared" si="851"/>
        <v>N</v>
      </c>
      <c r="NI57" s="109">
        <f t="shared" si="852"/>
        <v>5</v>
      </c>
      <c r="NJ57" s="110" t="str">
        <f t="shared" si="853"/>
        <v>B</v>
      </c>
      <c r="NK57" s="111" t="str">
        <f t="shared" si="854"/>
        <v>Y</v>
      </c>
      <c r="NL57" s="109">
        <f t="shared" si="855"/>
        <v>-4</v>
      </c>
      <c r="NM57" s="110" t="str">
        <f t="shared" si="856"/>
        <v>B</v>
      </c>
      <c r="NN57" s="111" t="str">
        <f t="shared" si="857"/>
        <v>Y</v>
      </c>
      <c r="NO57" s="109">
        <f t="shared" si="379"/>
        <v>-2</v>
      </c>
      <c r="NP57" s="130">
        <f t="shared" si="380"/>
        <v>10</v>
      </c>
      <c r="NQ57" s="131">
        <f t="shared" si="381"/>
        <v>2</v>
      </c>
      <c r="NR57" s="132" t="str">
        <f t="shared" si="382"/>
        <v/>
      </c>
      <c r="NS57" s="331">
        <f t="shared" si="383"/>
        <v>2</v>
      </c>
      <c r="NT57" s="325">
        <f t="shared" si="384"/>
        <v>-2</v>
      </c>
      <c r="NU57" s="325">
        <f t="shared" si="385"/>
        <v>7</v>
      </c>
      <c r="NV57" s="325">
        <f t="shared" si="386"/>
        <v>-7</v>
      </c>
      <c r="NW57" s="325">
        <f t="shared" si="387"/>
        <v>-10</v>
      </c>
      <c r="NX57" s="325">
        <f t="shared" si="388"/>
        <v>10</v>
      </c>
      <c r="NY57" s="325">
        <f t="shared" si="389"/>
        <v>-10</v>
      </c>
      <c r="NZ57" s="325">
        <f t="shared" si="390"/>
        <v>10</v>
      </c>
      <c r="OA57" s="325">
        <f t="shared" si="391"/>
        <v>-2</v>
      </c>
      <c r="OB57" s="325" t="str">
        <f t="shared" si="392"/>
        <v>001010</v>
      </c>
      <c r="OC57" s="325">
        <f t="shared" si="393"/>
        <v>-5</v>
      </c>
      <c r="OD57" s="325">
        <f t="shared" si="394"/>
        <v>4</v>
      </c>
      <c r="OE57" s="325">
        <f t="shared" si="395"/>
        <v>-4</v>
      </c>
      <c r="OF57" s="325">
        <f t="shared" si="396"/>
        <v>-2</v>
      </c>
      <c r="OG57" s="325">
        <f t="shared" si="397"/>
        <v>2</v>
      </c>
      <c r="OH57" s="325">
        <f t="shared" si="398"/>
        <v>-5</v>
      </c>
      <c r="OI57" s="325">
        <f t="shared" si="399"/>
        <v>5</v>
      </c>
      <c r="OJ57" s="325">
        <f t="shared" si="400"/>
        <v>2</v>
      </c>
      <c r="OK57" s="326">
        <f t="shared" si="401"/>
        <v>10</v>
      </c>
      <c r="OL57" s="326">
        <f t="shared" si="402"/>
        <v>-4</v>
      </c>
      <c r="OM57" s="326">
        <f t="shared" si="403"/>
        <v>4</v>
      </c>
      <c r="ON57" s="326">
        <f t="shared" si="404"/>
        <v>-4</v>
      </c>
      <c r="OO57" s="326">
        <f t="shared" si="405"/>
        <v>-10</v>
      </c>
      <c r="OP57" s="326">
        <f t="shared" si="406"/>
        <v>10</v>
      </c>
      <c r="OQ57" s="326">
        <f t="shared" si="407"/>
        <v>-10</v>
      </c>
      <c r="OR57" s="326">
        <f t="shared" si="408"/>
        <v>10</v>
      </c>
      <c r="OS57" s="326">
        <f t="shared" si="409"/>
        <v>-4</v>
      </c>
      <c r="OT57" s="326">
        <f t="shared" si="410"/>
        <v>5</v>
      </c>
      <c r="OU57" s="326">
        <f t="shared" si="411"/>
        <v>-5</v>
      </c>
      <c r="OV57" s="326">
        <f t="shared" si="412"/>
        <v>4</v>
      </c>
      <c r="OW57" s="326">
        <f t="shared" si="413"/>
        <v>-4</v>
      </c>
      <c r="OX57" s="326">
        <f t="shared" si="414"/>
        <v>-2</v>
      </c>
      <c r="OY57" s="326">
        <f t="shared" si="415"/>
        <v>2</v>
      </c>
      <c r="OZ57" s="326">
        <f t="shared" si="416"/>
        <v>-5</v>
      </c>
      <c r="PA57" s="326">
        <f t="shared" si="417"/>
        <v>5</v>
      </c>
      <c r="PB57" s="326">
        <f t="shared" si="418"/>
        <v>4</v>
      </c>
      <c r="PC57" s="325">
        <f t="shared" si="419"/>
        <v>10</v>
      </c>
      <c r="PD57" s="325">
        <f t="shared" si="420"/>
        <v>-4</v>
      </c>
      <c r="PE57" s="325">
        <f t="shared" si="421"/>
        <v>-10</v>
      </c>
      <c r="PF57" s="325">
        <f t="shared" si="422"/>
        <v>10</v>
      </c>
      <c r="PG57" s="325">
        <f t="shared" si="423"/>
        <v>-10</v>
      </c>
      <c r="PH57" s="325">
        <f t="shared" si="424"/>
        <v>10</v>
      </c>
      <c r="PI57" s="325">
        <f t="shared" si="425"/>
        <v>-4</v>
      </c>
      <c r="PJ57" s="325">
        <f t="shared" si="426"/>
        <v>5</v>
      </c>
      <c r="PK57" s="325">
        <f t="shared" si="427"/>
        <v>-5</v>
      </c>
      <c r="PL57" s="325">
        <f t="shared" si="428"/>
        <v>4</v>
      </c>
      <c r="PM57" s="325">
        <f t="shared" si="429"/>
        <v>-4</v>
      </c>
      <c r="PN57" s="325">
        <f t="shared" si="430"/>
        <v>-2</v>
      </c>
      <c r="PO57" s="325">
        <f t="shared" si="431"/>
        <v>2</v>
      </c>
      <c r="PP57" s="325">
        <f t="shared" si="432"/>
        <v>-5</v>
      </c>
      <c r="PQ57" s="325">
        <f t="shared" si="433"/>
        <v>5</v>
      </c>
      <c r="PR57" s="325">
        <f t="shared" si="434"/>
        <v>4</v>
      </c>
      <c r="PS57" s="325">
        <f t="shared" si="435"/>
        <v>5</v>
      </c>
      <c r="PT57" s="325">
        <f t="shared" si="436"/>
        <v>-5</v>
      </c>
      <c r="PU57" s="326">
        <f t="shared" si="437"/>
        <v>-4</v>
      </c>
      <c r="PV57" s="326">
        <f t="shared" si="438"/>
        <v>-4</v>
      </c>
      <c r="PW57" s="326">
        <f t="shared" si="439"/>
        <v>-10</v>
      </c>
      <c r="PX57" s="326">
        <f t="shared" si="440"/>
        <v>10</v>
      </c>
      <c r="PY57" s="326">
        <f t="shared" si="441"/>
        <v>-10</v>
      </c>
      <c r="PZ57" s="326">
        <f t="shared" si="442"/>
        <v>10</v>
      </c>
      <c r="QA57" s="326">
        <f t="shared" si="443"/>
        <v>-4</v>
      </c>
      <c r="QB57" s="326">
        <f t="shared" si="444"/>
        <v>5</v>
      </c>
      <c r="QC57" s="326">
        <f t="shared" si="445"/>
        <v>-5</v>
      </c>
      <c r="QD57" s="326">
        <f t="shared" si="446"/>
        <v>4</v>
      </c>
      <c r="QE57" s="326">
        <f t="shared" si="447"/>
        <v>-4</v>
      </c>
      <c r="QF57" s="326">
        <f t="shared" si="448"/>
        <v>-2</v>
      </c>
      <c r="QG57" s="326">
        <f t="shared" si="449"/>
        <v>2</v>
      </c>
      <c r="QH57" s="326">
        <f t="shared" si="450"/>
        <v>-5</v>
      </c>
      <c r="QI57" s="326">
        <f t="shared" si="451"/>
        <v>5</v>
      </c>
      <c r="QJ57" s="326">
        <f t="shared" si="452"/>
        <v>4</v>
      </c>
      <c r="QK57" s="326">
        <f t="shared" si="453"/>
        <v>10</v>
      </c>
      <c r="QL57" s="326">
        <f t="shared" si="454"/>
        <v>-4</v>
      </c>
      <c r="QM57" s="325">
        <f t="shared" si="455"/>
        <v>0</v>
      </c>
      <c r="QN57" s="325">
        <f t="shared" si="456"/>
        <v>-4</v>
      </c>
      <c r="QO57" s="325">
        <f t="shared" si="457"/>
        <v>-10</v>
      </c>
      <c r="QP57" s="325">
        <f t="shared" si="458"/>
        <v>10</v>
      </c>
      <c r="QQ57" s="325">
        <f t="shared" si="459"/>
        <v>-10</v>
      </c>
      <c r="QR57" s="325">
        <f t="shared" si="460"/>
        <v>10</v>
      </c>
      <c r="QS57" s="325">
        <f t="shared" si="461"/>
        <v>-4</v>
      </c>
      <c r="QT57" s="325">
        <f t="shared" si="462"/>
        <v>-5</v>
      </c>
      <c r="QU57" s="325">
        <f t="shared" si="463"/>
        <v>-5</v>
      </c>
      <c r="QV57" s="325">
        <f t="shared" si="464"/>
        <v>4</v>
      </c>
      <c r="QW57" s="325">
        <f t="shared" si="465"/>
        <v>-4</v>
      </c>
      <c r="QX57" s="325">
        <f t="shared" si="466"/>
        <v>0</v>
      </c>
      <c r="QY57" s="325">
        <f t="shared" si="467"/>
        <v>2</v>
      </c>
      <c r="QZ57" s="325">
        <f t="shared" si="468"/>
        <v>5</v>
      </c>
      <c r="RA57" s="325">
        <f t="shared" si="469"/>
        <v>5</v>
      </c>
      <c r="RB57" s="325">
        <f t="shared" si="470"/>
        <v>4</v>
      </c>
      <c r="RC57" s="325">
        <f t="shared" si="471"/>
        <v>10</v>
      </c>
      <c r="RD57" s="325">
        <f t="shared" si="472"/>
        <v>-4</v>
      </c>
      <c r="RE57" s="326">
        <f t="shared" si="473"/>
        <v>10</v>
      </c>
      <c r="RF57" s="326">
        <f t="shared" si="474"/>
        <v>-4</v>
      </c>
      <c r="RG57" s="326">
        <f t="shared" si="475"/>
        <v>-10</v>
      </c>
      <c r="RH57" s="326">
        <f t="shared" si="476"/>
        <v>10</v>
      </c>
      <c r="RI57" s="326">
        <f t="shared" si="477"/>
        <v>-10</v>
      </c>
      <c r="RJ57" s="326">
        <f t="shared" si="478"/>
        <v>10</v>
      </c>
      <c r="RK57" s="326">
        <f t="shared" si="479"/>
        <v>-4</v>
      </c>
      <c r="RL57" s="326">
        <f t="shared" si="480"/>
        <v>5</v>
      </c>
      <c r="RM57" s="326">
        <f t="shared" si="481"/>
        <v>-4</v>
      </c>
      <c r="RN57" s="332">
        <f t="shared" si="482"/>
        <v>-2</v>
      </c>
      <c r="RO57" s="108">
        <v>57</v>
      </c>
      <c r="RP57" s="112">
        <f t="shared" si="528"/>
        <v>52</v>
      </c>
      <c r="RQ57" s="110" t="str" cm="1">
        <f t="array" ref="RQ57">IFERROR(INDEX($NS$4:$RN$4,_xlfn.AGGREGATE(15,6,COLUMN($NS$4:$RN$4)-COLUMN($NR$1)/($NS57:$RN57=LARGE($NS57:$RN57,1)),COLUMNS($RN$4:$RN$4))),"")</f>
        <v>CQ</v>
      </c>
      <c r="RR57" s="110" t="str" cm="1">
        <f t="array" ref="RR57">IFERROR(INDEX($NS$4:$RN$4,_xlfn.AGGREGATE(15,6,COLUMN($NS$4:$RN$4)-COLUMN($NR$1)/($NS57:$RN57=LARGE($NS57:$RN57,2)),COLUMNS($RN$4:$RO$4))),"")</f>
        <v>CW</v>
      </c>
      <c r="RS57" s="110" t="str" cm="1">
        <f t="array" ref="RS57">IFERROR(INDEX($NS$4:$RN$4,_xlfn.AGGREGATE(15,6,COLUMN($NS$4:$RN$4)-COLUMN($NR$1)/($NS57:$RN57=LARGE($NS57:$RN57,3)),COLUMNS($RN$4:$RP$4))),"")</f>
        <v>ED</v>
      </c>
      <c r="RT57" s="110" t="str" cm="1">
        <f t="array" ref="RT57">IFERROR(INDEX($NS$4:$RN$4,_xlfn.AGGREGATE(15,6,COLUMN($NS$4:$RN$4)-COLUMN($NR$1)/($NS57:$RN57=LARGE($NS57:$RN57,4)),COLUMNS($RN$4:$RQ$4))),"")</f>
        <v>ES</v>
      </c>
      <c r="RU57" s="110" t="str" cm="1">
        <f t="array" ref="RU57">IFERROR(INDEX($NS$4:$RN$4,_xlfn.AGGREGATE(15,6,COLUMN($NS$4:$RN$4)-COLUMN($NR$1)/($NS57:$RN57=LARGE($NS57:$RN57,5)),COLUMNS($RN$4:$RR$4))),"")</f>
        <v>EY</v>
      </c>
      <c r="RV57" s="110" t="str" cm="1">
        <f t="array" ref="RV57">IFERROR(INDEX($NS$4:$RN$4,_xlfn.AGGREGATE(15,6,COLUMN($NS$4:$RN$4)-COLUMN($NR$1)/($NS57:$RN57=LARGE($NS57:$RN57,6)),COLUMNS($RN$4:$RS$4))),"")</f>
        <v>GF</v>
      </c>
      <c r="RW57" s="108" t="str">
        <f t="shared" si="499"/>
        <v/>
      </c>
      <c r="RX57" s="111" t="str">
        <f t="shared" ca="1" si="500"/>
        <v>R</v>
      </c>
      <c r="RY57" s="111" t="e" cm="1">
        <f t="array" aca="1" ref="RY57" ca="1">IF(INDIRECT(VLOOKUP(RY56,General!AC:AE,3,FALSE)&amp;RO56)&gt;0,RY56,RW56)</f>
        <v>#N/A</v>
      </c>
      <c r="RZ57" s="112">
        <f t="shared" ca="1" si="501"/>
        <v>6</v>
      </c>
      <c r="SA57" s="110" t="s">
        <v>45</v>
      </c>
      <c r="SB57" s="111" t="s">
        <v>45</v>
      </c>
      <c r="SC57" s="111" t="s">
        <v>45</v>
      </c>
      <c r="SD57" s="111" t="s">
        <v>45</v>
      </c>
      <c r="SE57" s="111" t="s">
        <v>45</v>
      </c>
      <c r="SF57" s="109" t="s">
        <v>45</v>
      </c>
      <c r="SG57" s="133" t="e">
        <f ca="1">IF(RQ57="",-1,COUNTIF(INDIRECT(SA57&amp;$DN$10):INDIRECT(SA57&amp;RO57),"Y"))</f>
        <v>#REF!</v>
      </c>
      <c r="SH57" s="136" t="e">
        <f ca="1">IF(RR57="",-1,COUNTIF(INDIRECT(SB57&amp;$DN$10):INDIRECT(SB57&amp;RO57),"Y"))</f>
        <v>#REF!</v>
      </c>
      <c r="SI57" s="136" t="e">
        <f ca="1">IF(RS57="",-1,COUNTIF(INDIRECT(SC57&amp;$DN$10):INDIRECT(SC57&amp;RO57),"Y"))</f>
        <v>#REF!</v>
      </c>
      <c r="SJ57" s="134" t="e">
        <f ca="1">IF(RT57="",-1,COUNTIF(INDIRECT(SD57&amp;$DN$10):INDIRECT(SD57&amp;RO57),"Y"))</f>
        <v>#REF!</v>
      </c>
      <c r="SK57" s="138" t="e">
        <f ca="1">IF(RU57="",-1,COUNTIF(INDIRECT(SE57&amp;$DN$10):INDIRECT(SE57&amp;RO57),"Y"))</f>
        <v>#REF!</v>
      </c>
      <c r="SL57" s="138" t="e">
        <f ca="1">IF(RV57="",-1,COUNTIF(INDIRECT(SF57&amp;$DN$10):INDIRECT(SF57&amp;RO57),"Y"))</f>
        <v>#REF!</v>
      </c>
      <c r="SM57" s="110" t="str" cm="1">
        <f t="array" ref="SM57">IFERROR(INDEX($DP$57:$DU$57,_xlfn.AGGREGATE(15,6,COLUMN($DP$57:$DU$57)-COLUMN($DO$57)/($NR$57:$NW$57=MAX($NR$57:$NW$57)),COLUMNS($DP$57:RQ57))),"")</f>
        <v/>
      </c>
      <c r="SN57" s="111" t="str" cm="1">
        <f t="array" ref="SN57">IFERROR(INDEX($DP$57:$DU$57,_xlfn.AGGREGATE(15,6,COLUMN($DP$57:$DU$57)-COLUMN($DO$57)/($NR$57:$NW$57=MAX($NR$57:$NW$57)),COLUMNS($DP$57:RR57))),"")</f>
        <v/>
      </c>
      <c r="SO57" s="111" t="str" cm="1">
        <f t="array" ref="SO57">IFERROR(INDEX($DP$57:$DU$57,_xlfn.AGGREGATE(15,6,COLUMN($DP$57:$DU$57)-COLUMN($DO$57)/($NR$57:$NW$57=MAX($NR$57:$NW$57)),COLUMNS($DP$57:RS57))),"")</f>
        <v/>
      </c>
      <c r="SP57" s="111" t="str" cm="1">
        <f t="array" ref="SP57">IFERROR(INDEX($DP$57:$DU$57,_xlfn.AGGREGATE(15,6,COLUMN($DP$57:$DU$57)-COLUMN($DO$57)/($NR$57:$NW$57=MAX($NR$57:$NW$57)),COLUMNS($DP$57:RT57))),"")</f>
        <v/>
      </c>
      <c r="SQ57" s="111" t="str" cm="1">
        <f t="array" ref="SQ57">IFERROR(INDEX($DP$57:$DU$57,_xlfn.AGGREGATE(15,6,COLUMN($DP$57:$DU$57)-COLUMN($DO$57)/($NR$57:$NW$57=MAX($NR$57:$NW$57)),COLUMNS($DP$57:RU57))),"")</f>
        <v/>
      </c>
      <c r="SR57" s="109" t="str" cm="1">
        <f t="array" ref="SR57">IFERROR(INDEX($DP$57:$DU$57,_xlfn.AGGREGATE(15,6,COLUMN($DP$57:$DU$57)-COLUMN($DO$57)/($NR$57:$NW$57=MAX($NR$57:$NW$57)),COLUMNS($DP$57:RV57))),"")</f>
        <v/>
      </c>
      <c r="SS57" s="114">
        <f t="shared" ca="1" si="485"/>
        <v>6</v>
      </c>
      <c r="ST57" s="112">
        <f t="shared" ca="1" si="502"/>
        <v>6</v>
      </c>
      <c r="SU57" s="137" t="str" cm="1">
        <f t="array" aca="1" ref="SU57" ca="1">INDEX(SM57:SR57,1,ST57)</f>
        <v/>
      </c>
      <c r="SV57" s="110" t="str">
        <f t="shared" ca="1" si="21"/>
        <v>B</v>
      </c>
      <c r="SW57" s="111" t="str">
        <f t="shared" ca="1" si="22"/>
        <v>T</v>
      </c>
      <c r="SX57" s="111" t="str">
        <f t="shared" si="23"/>
        <v>C</v>
      </c>
      <c r="SY57" s="111" t="str">
        <f t="shared" ca="1" si="12"/>
        <v>BLF2W</v>
      </c>
      <c r="SZ57" s="111" t="str">
        <f t="shared" ca="1" si="13"/>
        <v>21</v>
      </c>
      <c r="TA57" s="111" t="str">
        <f t="shared" si="14"/>
        <v>00</v>
      </c>
      <c r="TB57" s="114" t="str">
        <f t="shared" si="858"/>
        <v/>
      </c>
      <c r="TC57" s="114" t="str">
        <f t="shared" si="859"/>
        <v/>
      </c>
      <c r="TD57" s="114" t="str">
        <f t="shared" si="860"/>
        <v/>
      </c>
      <c r="TE57" s="114" t="str">
        <f t="shared" si="861"/>
        <v/>
      </c>
      <c r="TF57" s="114" t="str">
        <f t="shared" si="862"/>
        <v/>
      </c>
      <c r="TG57" s="114" t="str">
        <f t="shared" si="863"/>
        <v/>
      </c>
      <c r="TH57" s="114" t="e">
        <f t="shared" ca="1" si="864"/>
        <v>#VALUE!</v>
      </c>
      <c r="TI57" s="114">
        <f t="shared" ca="1" si="865"/>
        <v>8</v>
      </c>
      <c r="TJ57" s="110">
        <f t="shared" si="560"/>
        <v>2</v>
      </c>
      <c r="TK57" s="111">
        <f>IF(CC57="",0,IFERROR(VLOOKUP(CC52&amp;CC53&amp;CC54&amp;CC55&amp;CC56&amp;CC57,General!I:J,2,FALSE),0))</f>
        <v>-1</v>
      </c>
      <c r="TL57" s="111">
        <f>IF(CF57="",0,IFERROR(VLOOKUP(CF52&amp;CF53&amp;CF54&amp;CF55&amp;CF56&amp;CF57,General!I:J,2,FALSE),0))</f>
        <v>1</v>
      </c>
      <c r="TM57" s="111">
        <f>IF(CI57="",0,IFERROR(VLOOKUP(CI52&amp;CI53&amp;CI54&amp;CI55&amp;CI56&amp;CI57,General!I:J,2,FALSE),0))</f>
        <v>-1</v>
      </c>
      <c r="TN57" s="111">
        <f>IF(CL57="",0,IFERROR(VLOOKUP(CL52&amp;CL53&amp;CL54&amp;CL55&amp;CL56&amp;CL57,General!I:J,2,FALSE),0))</f>
        <v>1</v>
      </c>
      <c r="TO57" s="111">
        <f>IF(CO57="",0,IFERROR(VLOOKUP(CO52&amp;CO53&amp;CO54&amp;CO55&amp;CO56&amp;CO57,General!I:J,2,FALSE),0))</f>
        <v>-1</v>
      </c>
      <c r="TP57" s="111">
        <f>IF(CR57="",0,IFERROR(VLOOKUP(CR52&amp;CR53&amp;CR54&amp;CR55&amp;CR56&amp;CR57,General!I:J,2,FALSE),0))</f>
        <v>1</v>
      </c>
      <c r="TQ57" s="111">
        <f>IF(CU57="",0,IFERROR(VLOOKUP(CU52&amp;CU53&amp;CU54&amp;CU55&amp;CU56&amp;CU57,General!I:J,2,FALSE),0))</f>
        <v>-1</v>
      </c>
      <c r="TR57" s="111">
        <f>IF(CX57="",0,IFERROR(VLOOKUP(CX52&amp;CX53&amp;CX54&amp;CX55&amp;CX56&amp;CX57,General!I:J,2,FALSE),0))</f>
        <v>1</v>
      </c>
      <c r="TS57" s="111">
        <f>IF(DA57="",0,IFERROR(VLOOKUP(DA52&amp;DA53&amp;DA54&amp;DA55&amp;DA56&amp;DA57,General!I:J,2,FALSE),0))</f>
        <v>-1</v>
      </c>
      <c r="TT57" s="111">
        <f>IF(DD57="",0,IFERROR(VLOOKUP(DD52&amp;DD53&amp;DD54&amp;DD55&amp;DD56&amp;DD57,General!I:J,2,FALSE),0))</f>
        <v>-1</v>
      </c>
      <c r="TU57" s="111">
        <f>IF(DG57="",0,IFERROR(VLOOKUP(DG52&amp;DG53&amp;DG54&amp;DG55&amp;DG56&amp;DG57,General!I:J,2,FALSE),0))</f>
        <v>1</v>
      </c>
      <c r="TV57" s="111">
        <f>IF(DJ57="",0,IFERROR(VLOOKUP(DJ52&amp;DJ53&amp;DJ54&amp;DJ55&amp;DJ56&amp;DJ57,General!I:J,2,FALSE),0))</f>
        <v>-1</v>
      </c>
      <c r="TW57" s="111">
        <f>IF(DM57="",0,IFERROR(VLOOKUP(DM52&amp;DM53&amp;DM54&amp;DM55&amp;DM56&amp;DM57,General!I:J,2,FALSE),0))</f>
        <v>1</v>
      </c>
      <c r="TX57" s="111">
        <f>IF(DP57="",0,IFERROR(VLOOKUP(DP52&amp;DP53&amp;DP54&amp;DP55&amp;DP56&amp;DP57,General!I:J,2,FALSE),0))</f>
        <v>1</v>
      </c>
      <c r="TY57" s="111">
        <f>IF(DS57="",0,IFERROR(VLOOKUP(DS52&amp;DS53&amp;DS54&amp;DS55&amp;DS56&amp;DS57,General!I:J,2,FALSE),0))</f>
        <v>-1</v>
      </c>
      <c r="TZ57" s="111">
        <f>IF(DV57="",0,IFERROR(VLOOKUP(DV52&amp;DV53&amp;DV54&amp;DV55&amp;DV56&amp;DV57,General!I:J,2,FALSE),0))</f>
        <v>-1</v>
      </c>
      <c r="UA57" s="111">
        <f>IF(DY57="",0,IFERROR(VLOOKUP(DY52&amp;DY53&amp;DY54&amp;DY55&amp;DY56&amp;DY57,General!I:J,2,FALSE),0))</f>
        <v>1</v>
      </c>
      <c r="UB57" s="111">
        <f>IF(EE57="",0,IFERROR(VLOOKUP(EE52&amp;EE53&amp;EE54&amp;EE55&amp;EE56&amp;EE57,General!I:J,2,FALSE),0))</f>
        <v>1</v>
      </c>
      <c r="UC57" s="111">
        <f>IF(EH57="",0,IFERROR(VLOOKUP(EH52&amp;EH53&amp;EH54&amp;EH55&amp;EH56&amp;EH57,General!I:J,2,FALSE),0))</f>
        <v>1</v>
      </c>
      <c r="UD57" s="111">
        <f>IF(EK57="",0,IFERROR(VLOOKUP(EK52&amp;EK53&amp;EK54&amp;EK55&amp;EK56&amp;EK57,General!I:J,2,FALSE),0))</f>
        <v>-1</v>
      </c>
      <c r="UE57" s="111">
        <f>IF(EN57="",0,IFERROR(VLOOKUP(EN52&amp;EN53&amp;EN54&amp;EN55&amp;EN56&amp;EN57,General!I:J,2,FALSE),0))</f>
        <v>1</v>
      </c>
      <c r="UF57" s="111">
        <f>IF(EQ57="",0,IFERROR(VLOOKUP(EQ52&amp;EQ53&amp;EQ54&amp;EQ55&amp;EQ56&amp;EQ57,General!I:J,2,FALSE),0))</f>
        <v>-1</v>
      </c>
      <c r="UG57" s="111">
        <f>IF(ET57="",0,IFERROR(VLOOKUP(ET52&amp;ET53&amp;ET54&amp;ET55&amp;ET56&amp;ET57,General!I:J,2,FALSE),0))</f>
        <v>1</v>
      </c>
      <c r="UH57" s="111">
        <f>IF(EW57="",0,IFERROR(VLOOKUP(EW52&amp;EW53&amp;EW54&amp;EW55&amp;EW56&amp;EW57,General!I:J,2,FALSE),0))</f>
        <v>-1</v>
      </c>
      <c r="UI57" s="111">
        <f>IF(EZ57="",0,IFERROR(VLOOKUP(EZ52&amp;EZ53&amp;EZ54&amp;EZ55&amp;EZ56&amp;EZ57,General!I:J,2,FALSE),0))</f>
        <v>1</v>
      </c>
      <c r="UJ57" s="111">
        <f>IF(FC57="",0,IFERROR(VLOOKUP(FC52&amp;FC53&amp;FC54&amp;FC55&amp;FC56&amp;FC57,General!I:J,2,FALSE),0))</f>
        <v>1</v>
      </c>
      <c r="UK57" s="111">
        <f>IF(FF57="",0,IFERROR(VLOOKUP(FF52&amp;FF53&amp;FF54&amp;FF55&amp;FF56&amp;FF57,General!I:J,2,FALSE),0))</f>
        <v>-1</v>
      </c>
      <c r="UL57" s="111">
        <f>IF(FI57="",0,IFERROR(VLOOKUP(FI52&amp;FI53&amp;FI54&amp;FI55&amp;FI56&amp;FI57,General!I:J,2,FALSE),0))</f>
        <v>1</v>
      </c>
      <c r="UM57" s="111">
        <f>IF(FL57="",0,IFERROR(VLOOKUP(FL52&amp;FL53&amp;FL54&amp;FL55&amp;FL56&amp;FL57,General!I:J,2,FALSE),0))</f>
        <v>-1</v>
      </c>
      <c r="UN57" s="111">
        <f>IF(FO57="",0,IFERROR(VLOOKUP(FO52&amp;FO53&amp;FO54&amp;FO55&amp;FO56&amp;FO57,General!I:J,2,FALSE),0))</f>
        <v>1</v>
      </c>
      <c r="UO57" s="111">
        <f>IF(FR57="",0,IFERROR(VLOOKUP(FR52&amp;FR53&amp;FR54&amp;FR55&amp;FR56&amp;FR57,General!I:J,2,FALSE),0))</f>
        <v>1</v>
      </c>
      <c r="UP57" s="111">
        <f>IF(FU57="",0,IFERROR(VLOOKUP(FU52&amp;FU53&amp;FU54&amp;FU55&amp;FU56&amp;FU57,General!I:J,2,FALSE),0))</f>
        <v>-1</v>
      </c>
      <c r="UQ57" s="111">
        <f>IF(FX57="",0,IFERROR(VLOOKUP(FX52&amp;FX53&amp;FX54&amp;FX55&amp;FX56&amp;FX57,General!I:J,2,FALSE),0))</f>
        <v>-1</v>
      </c>
      <c r="UR57" s="111">
        <f>IF(GA57="",0,IFERROR(VLOOKUP(GA52&amp;GA53&amp;GA54&amp;GA55&amp;GA56&amp;GA57,General!I:J,2,FALSE),0))</f>
        <v>1</v>
      </c>
      <c r="US57" s="111">
        <f>IF(GD57="",0,IFERROR(VLOOKUP(GD52&amp;GD53&amp;GD54&amp;GD55&amp;GD56&amp;GD57,General!I:J,2,FALSE),0))</f>
        <v>-1</v>
      </c>
      <c r="UT57" s="111">
        <f>IF(GG57="",0,IFERROR(VLOOKUP(GG52&amp;GG53&amp;GG54&amp;GG55&amp;GG56&amp;GG57,General!I:J,2,FALSE),0))</f>
        <v>1</v>
      </c>
      <c r="UU57" s="111">
        <f>IF(GJ57="",0,IFERROR(VLOOKUP(GJ52&amp;GJ53&amp;GJ54&amp;GJ55&amp;GJ56&amp;GJ57,General!I:J,2,FALSE),0))</f>
        <v>1</v>
      </c>
      <c r="UV57" s="111">
        <f>IF(GM57="",0,IFERROR(VLOOKUP(GM52&amp;GM53&amp;GM54&amp;GM55&amp;GM56&amp;GM57,General!I:J,2,FALSE),0))</f>
        <v>-1</v>
      </c>
      <c r="UW57" s="111">
        <f>IF(GP57="",0,IFERROR(VLOOKUP(GP52&amp;GP53&amp;GP54&amp;GP55&amp;GP56&amp;GP57,General!I:J,2,FALSE),0))</f>
        <v>1</v>
      </c>
      <c r="UX57" s="111">
        <f>IF(GS57="",0,IFERROR(VLOOKUP(GS52&amp;GS53&amp;GS54&amp;GS55&amp;GS56&amp;GS57,General!I:J,2,FALSE),0))</f>
        <v>-1</v>
      </c>
      <c r="UY57" s="111">
        <f>IF(GV57="",0,IFERROR(VLOOKUP(GV52&amp;GV53&amp;GV54&amp;GV55&amp;GV56&amp;GV57,General!I:J,2,FALSE),0))</f>
        <v>1</v>
      </c>
      <c r="UZ57" s="111">
        <f>IF(GY57="",0,IFERROR(VLOOKUP(GY52&amp;GY53&amp;GY54&amp;GY55&amp;GY56&amp;GY57,General!I:J,2,FALSE),0))</f>
        <v>1</v>
      </c>
      <c r="VA57" s="111">
        <f>IF(HB57="",0,IFERROR(VLOOKUP(HB52&amp;HB53&amp;HB54&amp;HB55&amp;HB56&amp;HB57,General!I:J,2,FALSE),0))</f>
        <v>-1</v>
      </c>
      <c r="VB57" s="111">
        <f>IF(HE57="",0,IFERROR(VLOOKUP(HE52&amp;HE53&amp;HE54&amp;HE55&amp;HE56&amp;HE57,General!I:J,2,FALSE),0))</f>
        <v>1</v>
      </c>
      <c r="VC57" s="111">
        <f>IF(HH57="",0,IFERROR(VLOOKUP(HH52&amp;HH53&amp;HH54&amp;HH55&amp;HH56&amp;HH57,General!I:J,2,FALSE),0))</f>
        <v>-1</v>
      </c>
      <c r="VD57" s="111">
        <f>IF(HK57="",0,IFERROR(VLOOKUP(HK52&amp;HK53&amp;HK54&amp;HK55&amp;HK56&amp;HK57,General!I:J,2,FALSE),0))</f>
        <v>1</v>
      </c>
      <c r="VE57" s="111">
        <f>IF(HN57="",0,IFERROR(VLOOKUP(HN52&amp;HN53&amp;HN54&amp;HN55&amp;HN56&amp;HN57,General!I:J,2,FALSE),0))</f>
        <v>1</v>
      </c>
      <c r="VF57" s="111">
        <f>IF(HQ57="",0,IFERROR(VLOOKUP(HQ52&amp;HQ53&amp;HQ54&amp;HQ55&amp;HQ56&amp;HQ57,General!I:J,2,FALSE),0))</f>
        <v>-1</v>
      </c>
      <c r="VG57" s="111">
        <f>IF(HT57="",0,IFERROR(VLOOKUP(HT52&amp;HT53&amp;HT54&amp;HT55&amp;HT56&amp;HT57,General!I:J,2,FALSE),0))</f>
        <v>-1</v>
      </c>
      <c r="VH57" s="111">
        <f>IF(HW57="",0,IFERROR(VLOOKUP(HW52&amp;HW53&amp;HW54&amp;HW55&amp;HW56&amp;HW57,General!I:J,2,FALSE),0))</f>
        <v>1</v>
      </c>
      <c r="VI57" s="111">
        <f>IF(HZ57="",0,IFERROR(VLOOKUP(HZ52&amp;HZ53&amp;HZ54&amp;HZ55&amp;HZ56&amp;HZ57,General!I:J,2,FALSE),0))</f>
        <v>-1</v>
      </c>
      <c r="VJ57" s="111">
        <f>IF(FF57="",0,IFERROR(VLOOKUP(FF52&amp;FF53&amp;FF54&amp;FF55&amp;FF56&amp;FF57,General!I:J,2,FALSE),0))</f>
        <v>-1</v>
      </c>
      <c r="VK57" s="111">
        <f>IF(FI57="",0,IFERROR(VLOOKUP(FI52&amp;FI53&amp;FI54&amp;FI55&amp;FI56&amp;FI57,General!I:J,2,FALSE),0))</f>
        <v>1</v>
      </c>
      <c r="VL57" s="111">
        <f>IF(II57="",0,IFERROR(VLOOKUP(II52&amp;II53&amp;II54&amp;II55&amp;II56&amp;II57,General!I:J,2,FALSE),0))</f>
        <v>1</v>
      </c>
      <c r="VM57" s="111">
        <f>IF(IL57="",0,IFERROR(VLOOKUP(IL52&amp;IL53&amp;IL54&amp;IL55&amp;IL56&amp;IL57,General!I:J,2,FALSE),0))</f>
        <v>1</v>
      </c>
      <c r="VN57" s="111">
        <f>IF(IO57="",0,IFERROR(VLOOKUP(IO52&amp;IO53&amp;IO54&amp;IO55&amp;IO56&amp;IO57,General!I:J,2,FALSE),0))</f>
        <v>-1</v>
      </c>
      <c r="VO57" s="111">
        <f>IF(IR57="",0,IFERROR(VLOOKUP(IR52&amp;IR53&amp;IR54&amp;IR55&amp;IR56&amp;IR57,General!I:J,2,FALSE),0))</f>
        <v>1</v>
      </c>
      <c r="VP57" s="111">
        <f>IF(IU57="",0,IFERROR(VLOOKUP(IU52&amp;IU53&amp;IU54&amp;IU55&amp;IU56&amp;IU57,General!I:J,2,FALSE),0))</f>
        <v>-1</v>
      </c>
      <c r="VQ57" s="111">
        <f>IF(IX57="",0,IFERROR(VLOOKUP(IX52&amp;IX53&amp;IX54&amp;IX55&amp;IX56&amp;IX57,General!I:J,2,FALSE),0))</f>
        <v>1</v>
      </c>
      <c r="VR57" s="111">
        <f>IF(JA57="",0,IFERROR(VLOOKUP(JA52&amp;JA53&amp;JA54&amp;JA55&amp;JA56&amp;JA57,General!I:J,2,FALSE),0))</f>
        <v>1</v>
      </c>
      <c r="VS57" s="111">
        <f>IF(JD57="",0,IFERROR(VLOOKUP(JD52&amp;JD53&amp;JD54&amp;JD55&amp;JD56&amp;JD57,General!I:J,2,FALSE),0))</f>
        <v>-1</v>
      </c>
      <c r="VT57" s="111">
        <f>IF(JG57="",0,IFERROR(VLOOKUP(JG52&amp;JG53&amp;JG54&amp;JG55&amp;JG56&amp;JG57,General!I:J,2,FALSE),0))</f>
        <v>1</v>
      </c>
      <c r="VU57" s="111">
        <f>IF(JJ57="",0,IFERROR(VLOOKUP(JJ52&amp;JJ53&amp;JJ54&amp;JJ55&amp;JJ56&amp;JJ57,General!I:J,2,FALSE),0))</f>
        <v>-1</v>
      </c>
      <c r="VV57" s="111">
        <f>IF(JM57="",0,IFERROR(VLOOKUP(JM52&amp;JM53&amp;JM54&amp;JM55&amp;JM56&amp;JM57,General!I:J,2,FALSE),0))</f>
        <v>1</v>
      </c>
      <c r="VW57" s="111">
        <f>IF(JP57="",0,IFERROR(VLOOKUP(JP52&amp;JP53&amp;JP54&amp;JP55&amp;JP56&amp;JP57,General!I:J,2,FALSE),0))</f>
        <v>1</v>
      </c>
      <c r="VX57" s="111">
        <f>IF(JS57="",0,IFERROR(VLOOKUP(JS52&amp;JS53&amp;JS54&amp;JS55&amp;JS56&amp;JS57,General!I:J,2,FALSE),0))</f>
        <v>-1</v>
      </c>
      <c r="VY57" s="111">
        <f>IF(JV57="",0,IFERROR(VLOOKUP(JV52&amp;JV53&amp;JV54&amp;JV55&amp;JV56&amp;JV57,General!I:J,2,FALSE),0))</f>
        <v>-1</v>
      </c>
      <c r="VZ57" s="111">
        <f>IF(JY57="",0,IFERROR(VLOOKUP(JY52&amp;JY53&amp;JY54&amp;JY55&amp;JY56&amp;JY57,General!I:J,2,FALSE),0))</f>
        <v>1</v>
      </c>
      <c r="WA57" s="111">
        <f>IF(KB57="",0,IFERROR(VLOOKUP(KB52&amp;KB53&amp;KB54&amp;KB55&amp;KB56&amp;KB57,General!I:J,2,FALSE),0))</f>
        <v>-1</v>
      </c>
      <c r="WB57" s="111">
        <f>IF(KE57="",0,IFERROR(VLOOKUP(KE52&amp;KE53&amp;KE54&amp;KE55&amp;KE56&amp;KE57,General!I:J,2,FALSE),0))</f>
        <v>1</v>
      </c>
      <c r="WC57" s="111">
        <f>IF(KH57="",0,IFERROR(VLOOKUP(KH52&amp;KH53&amp;KH54&amp;KH55&amp;KH56&amp;KH57,General!I:J,2,FALSE),0))</f>
        <v>1</v>
      </c>
      <c r="WD57" s="111">
        <f>IF(KK57="",0,IFERROR(VLOOKUP(KK52&amp;KK53&amp;KK54&amp;KK55&amp;KK56&amp;KK57,General!I:J,2,FALSE),0))</f>
        <v>1</v>
      </c>
      <c r="WE57" s="111">
        <f>IF(KN57="",0,IFERROR(VLOOKUP(KN52&amp;KN53&amp;KN54&amp;KN55&amp;KN56&amp;KN57,General!I:J,2,FALSE),0))</f>
        <v>1</v>
      </c>
      <c r="WF57" s="111">
        <f>IF(KQ57="",0,IFERROR(VLOOKUP(KQ52&amp;KQ53&amp;KQ54&amp;KQ55&amp;KQ56&amp;KQ57,General!I:J,2,FALSE),0))</f>
        <v>-1</v>
      </c>
      <c r="WG57" s="111">
        <f>IF(KT57="",0,IFERROR(VLOOKUP(KT52&amp;KT53&amp;KT54&amp;KT55&amp;KT56&amp;KT57,General!I:J,2,FALSE),0))</f>
        <v>1</v>
      </c>
      <c r="WH57" s="111">
        <f>IF(KW57="",0,IFERROR(VLOOKUP(KW52&amp;KW53&amp;KW54&amp;KW55&amp;KW56&amp;KW57,General!I:J,2,FALSE),0))</f>
        <v>-1</v>
      </c>
      <c r="WI57" s="111">
        <f>IF(KZ57="",0,IFERROR(VLOOKUP(KZ52&amp;KZ53&amp;KZ54&amp;KZ55&amp;KZ56&amp;KZ57,General!I:J,2,FALSE),0))</f>
        <v>1</v>
      </c>
      <c r="WJ57" s="111">
        <f>IF(LC57="",0,IFERROR(VLOOKUP(LC52&amp;LC53&amp;LC54&amp;LC55&amp;LC56&amp;LC57,General!I:J,2,FALSE),0))</f>
        <v>1</v>
      </c>
      <c r="WK57" s="111">
        <f>IF(LF57="",0,IFERROR(VLOOKUP(LF52&amp;LF53&amp;LF54&amp;LF55&amp;LF56&amp;LF57,General!I:J,2,FALSE),0))</f>
        <v>1</v>
      </c>
      <c r="WL57" s="111">
        <f>IF(LI57="",0,IFERROR(VLOOKUP(LI52&amp;LI53&amp;LI54&amp;LI55&amp;LI56&amp;LI57,General!I:J,2,FALSE),0))</f>
        <v>1</v>
      </c>
      <c r="WM57" s="111">
        <f>IF(LL57="",0,IFERROR(VLOOKUP(LL52&amp;LL53&amp;LL54&amp;LL55&amp;LL56&amp;LL57,General!I:J,2,FALSE),0))</f>
        <v>-1</v>
      </c>
      <c r="WN57" s="111">
        <f>IF(LO57="",0,IFERROR(VLOOKUP(LO52&amp;LO53&amp;LO54&amp;LO55&amp;LO56&amp;LO57,General!I:J,2,FALSE),0))</f>
        <v>1</v>
      </c>
      <c r="WO57" s="111">
        <f>IF(LR57="",0,IFERROR(VLOOKUP(LR52&amp;LR53&amp;LR54&amp;LR55&amp;LR56&amp;LR57,General!I:J,2,FALSE),0))</f>
        <v>1</v>
      </c>
      <c r="WP57" s="111">
        <f>IF(LU57="",0,IFERROR(VLOOKUP(LU52&amp;LU53&amp;LU54&amp;LU55&amp;LU56&amp;LU57,General!I:J,2,FALSE),0))</f>
        <v>-1</v>
      </c>
      <c r="WQ57" s="111">
        <f>IF(LX57="",0,IFERROR(VLOOKUP(LX52&amp;LX53&amp;LX54&amp;LX55&amp;LX56&amp;LX57,General!I:J,2,FALSE),0))</f>
        <v>1</v>
      </c>
      <c r="WR57" s="111">
        <f>IF(MA57="",0,IFERROR(VLOOKUP(MA52&amp;MA53&amp;MA54&amp;MA55&amp;MA56&amp;MA57,General!I:J,2,FALSE),0))</f>
        <v>1</v>
      </c>
      <c r="WS57" s="111">
        <f>IF(MD57="",0,IFERROR(VLOOKUP(MD52&amp;MD53&amp;MD54&amp;MD55&amp;MD56&amp;MD57,General!I:J,2,FALSE),0))</f>
        <v>-1</v>
      </c>
      <c r="WT57" s="111">
        <f>IF(MG57="",0,IFERROR(VLOOKUP(MG52&amp;MG53&amp;MG54&amp;MG55&amp;MG56&amp;MG57,General!I:J,2,FALSE),0))</f>
        <v>1</v>
      </c>
      <c r="WU57" s="111">
        <f>IF(MJ57="",0,IFERROR(VLOOKUP(MJ52&amp;MJ53&amp;MJ54&amp;MJ55&amp;MJ56&amp;MJ57,General!I:J,2,FALSE),0))</f>
        <v>1</v>
      </c>
      <c r="WV57" s="111">
        <f>IF(MM57="",0,IFERROR(VLOOKUP(MM52&amp;MM53&amp;MM54&amp;MM55&amp;MM56&amp;MM57,General!I:J,2,FALSE),0))</f>
        <v>1</v>
      </c>
      <c r="WW57" s="111">
        <f>IF(MP57="",0,IFERROR(VLOOKUP(MP52&amp;MP53&amp;MP54&amp;MP55&amp;MP56&amp;MP57,General!I:J,2,FALSE),0))</f>
        <v>1</v>
      </c>
      <c r="WX57" s="111">
        <f>IF(MS57="",0,IFERROR(VLOOKUP(MS52&amp;MS53&amp;MS54&amp;MS55&amp;MS56&amp;MS57,General!I:J,2,FALSE),0))</f>
        <v>-1</v>
      </c>
      <c r="WY57" s="111">
        <f>IF(MV57="",0,IFERROR(VLOOKUP(MV52&amp;MV53&amp;MV54&amp;MV55&amp;MV56&amp;MV57,General!I:J,2,FALSE),0))</f>
        <v>1</v>
      </c>
      <c r="WZ57" s="111">
        <f>IF(MY57="",0,IFERROR(VLOOKUP(MY52&amp;MY53&amp;MY54&amp;MY55&amp;MY56&amp;MY57,General!I:J,2,FALSE),0))</f>
        <v>-1</v>
      </c>
      <c r="XA57" s="111">
        <f>IF(NB57="",0,IFERROR(VLOOKUP(NB52&amp;NB53&amp;NB54&amp;NB55&amp;NB56&amp;NB57,General!I:J,2,FALSE),0))</f>
        <v>1</v>
      </c>
      <c r="XB57" s="111">
        <f>IF(NE57="",0,IFERROR(VLOOKUP(NE52&amp;NE53&amp;NE54&amp;NE55&amp;NE56&amp;NE57,General!I:J,2,FALSE),0))</f>
        <v>1</v>
      </c>
      <c r="XC57" s="111">
        <f>IF(NH57="",0,IFERROR(VLOOKUP(NH52&amp;NH53&amp;NH54&amp;NH55&amp;NH56&amp;NH57,General!I:J,2,FALSE),0))</f>
        <v>-1</v>
      </c>
      <c r="XD57" s="111">
        <f>IF(NK57="",0,IFERROR(VLOOKUP(NK52&amp;NK53&amp;NK54&amp;NK55&amp;NK56&amp;NK57,General!I:J,2,FALSE),0))</f>
        <v>1</v>
      </c>
      <c r="XE57" s="109">
        <f>IF(NN57="",0,IFERROR(VLOOKUP(NN52&amp;NN53&amp;NN54&amp;NN55&amp;NN56&amp;NN57,General!I:J,2,FALSE),0))</f>
        <v>1</v>
      </c>
      <c r="XF57" s="155">
        <f>IF(EB57="",0,IFERROR(VLOOKUP(EB52&amp;EB53&amp;EB54&amp;EB55&amp;EB56&amp;EB57,General!I:J,2,FALSE),0))</f>
        <v>1</v>
      </c>
      <c r="XG57" s="109">
        <v>0</v>
      </c>
      <c r="XH57" s="114" t="str">
        <f t="shared" si="887"/>
        <v/>
      </c>
      <c r="XI57" s="114" t="str">
        <f t="shared" ca="1" si="866"/>
        <v>N</v>
      </c>
      <c r="XJ57" s="114" t="str">
        <f t="shared" ca="1" si="867"/>
        <v>N</v>
      </c>
      <c r="XK57" s="114" t="str">
        <f t="shared" si="868"/>
        <v>N</v>
      </c>
      <c r="XL57" s="114" t="str">
        <f t="shared" si="869"/>
        <v/>
      </c>
      <c r="XM57" s="150" t="str">
        <f t="shared" si="870"/>
        <v/>
      </c>
      <c r="XN57" s="114" t="str">
        <f t="shared" si="871"/>
        <v/>
      </c>
      <c r="XO57" s="114" t="str">
        <f t="shared" si="872"/>
        <v/>
      </c>
      <c r="XP57" s="114" t="str">
        <f t="shared" si="873"/>
        <v/>
      </c>
      <c r="XQ57" s="114" t="str">
        <f t="shared" si="874"/>
        <v/>
      </c>
      <c r="XR57" s="114" t="str">
        <f t="shared" si="875"/>
        <v/>
      </c>
      <c r="XS57" s="114" t="str">
        <f t="shared" si="557"/>
        <v/>
      </c>
      <c r="XT57" s="114">
        <f t="shared" si="558"/>
        <v>1</v>
      </c>
      <c r="XU57" s="114" t="str">
        <f t="shared" si="897"/>
        <v>110101</v>
      </c>
      <c r="XV57" s="114" t="str">
        <f t="shared" si="897"/>
        <v>01010</v>
      </c>
      <c r="XW57" s="114" t="str">
        <f t="shared" si="898"/>
        <v>10110101</v>
      </c>
      <c r="XX57" s="114" t="str">
        <f t="shared" si="898"/>
        <v>001010</v>
      </c>
      <c r="XY57" s="114" t="str">
        <f t="shared" si="899"/>
        <v>P</v>
      </c>
      <c r="XZ57" s="114" t="str">
        <f t="shared" si="489"/>
        <v>P</v>
      </c>
      <c r="YA57" s="114" t="str">
        <f t="shared" ca="1" si="876"/>
        <v>F2W</v>
      </c>
      <c r="YB57" s="114" t="str">
        <f t="shared" ca="1" si="354"/>
        <v/>
      </c>
      <c r="YC57" s="114" t="str">
        <f t="shared" ca="1" si="877"/>
        <v>1</v>
      </c>
      <c r="YD57" s="114" t="str">
        <f t="shared" ca="1" si="356"/>
        <v/>
      </c>
      <c r="YE57" s="114" t="str">
        <f t="shared" si="878"/>
        <v>0</v>
      </c>
      <c r="YF57" s="114" t="str">
        <f t="shared" si="358"/>
        <v/>
      </c>
      <c r="YG57" s="114" t="str">
        <f t="shared" ca="1" si="490"/>
        <v/>
      </c>
      <c r="YH57" s="114" t="str">
        <f t="shared" ca="1" si="491"/>
        <v/>
      </c>
      <c r="YI57" s="114" t="str">
        <f t="shared" si="492"/>
        <v/>
      </c>
      <c r="YJ57" s="114" t="str">
        <f t="shared" si="879"/>
        <v/>
      </c>
      <c r="YK57" s="114"/>
      <c r="YL57" s="114">
        <v>0</v>
      </c>
      <c r="YM57" s="114">
        <v>0</v>
      </c>
      <c r="YN57" s="114">
        <v>0</v>
      </c>
      <c r="YO57" s="114">
        <v>0</v>
      </c>
      <c r="YP57" s="114">
        <v>2</v>
      </c>
      <c r="YQ57" s="98"/>
      <c r="YR57" s="114">
        <v>0</v>
      </c>
      <c r="YS57" s="114">
        <v>0</v>
      </c>
      <c r="YU57" s="151">
        <f>LARGE(NS57:RN57,1)</f>
        <v>10</v>
      </c>
      <c r="YV57" s="1">
        <f>LARGE(NS57:RN57,2)</f>
        <v>10</v>
      </c>
      <c r="YW57" s="1">
        <f>LARGE(NS57:RN57,3)</f>
        <v>10</v>
      </c>
      <c r="YX57" s="1">
        <f>LARGE(NS57:RN57,4)</f>
        <v>10</v>
      </c>
      <c r="YY57" s="1">
        <f>LARGE(NS57:RN57,5)</f>
        <v>10</v>
      </c>
      <c r="YZ57" s="1" t="str">
        <f>IF(M56="","",INDEX($NS$4:$RN$4,MATCH(YU56,$NS56:$RN56,0)))</f>
        <v>CQ</v>
      </c>
      <c r="ZA57" s="1" t="str">
        <f>IF(M56="","",INDEX($NS$4:$RN$4,MATCH(YV56,$NS56:$RN56,0)))</f>
        <v>CQ</v>
      </c>
      <c r="ZB57" s="1" t="str">
        <f>IF(M56="","",INDEX($NS$4:$RN$4,MATCH(YW56,$NS56:$RN56,0)))</f>
        <v>CQ</v>
      </c>
      <c r="ZC57" s="1" t="str">
        <f>IF(M56="","",INDEX($NS$4:$RN$4,MATCH(YX56,$NS56:$RN56,0)))</f>
        <v>CQ</v>
      </c>
      <c r="ZD57" s="1" t="str">
        <f>IF(M56="","",INDEX($NS$4:$RN$4,MATCH(YY56,$NS56:$RN56,0)))</f>
        <v>CQ</v>
      </c>
      <c r="ZE57" s="1" t="str" cm="1">
        <f t="array" aca="1" ref="ZE57" ca="1">IF(INDIRECT(VLOOKUP(ZE56,General!AC:AE,3,FALSE)&amp;RO56)&gt;=9,ZE56,YZ57)</f>
        <v>GF</v>
      </c>
      <c r="ZF57" s="1" t="str" cm="1">
        <f t="array" aca="1" ref="ZF57" ca="1">IF(AND(INDIRECT(VLOOKUP(ZF56,General!AC:AE,3,FALSE)&amp;RO56)&gt;1,ZF56&lt;&gt;ZE57),ZF56,IF(YZ57&lt;&gt;ZE57,YZ57,IF(AND(YZ57=ZA57,YZ57=ZB57),ZC57,IF(YZ57=ZA57,ZB57,ZA57))))</f>
        <v>DX</v>
      </c>
      <c r="ZG57" s="1" t="str">
        <f t="shared" si="890"/>
        <v>CQ</v>
      </c>
      <c r="ZH57" s="1" t="str" cm="1">
        <f t="array" aca="1" ref="ZH57" ca="1">INDIRECT(ZE57&amp;RO57)</f>
        <v>B</v>
      </c>
      <c r="ZI57" s="1" t="str" cm="1">
        <f t="array" aca="1" ref="ZI57" ca="1">INDIRECT(ZF57&amp;RO57)</f>
        <v>B</v>
      </c>
      <c r="ZJ57" s="1" t="str" cm="1">
        <f t="array" aca="1" ref="ZJ57" ca="1">INDIRECT(ZG57&amp;RO57)</f>
        <v>B</v>
      </c>
      <c r="ZK57" s="1" t="str">
        <f ca="1">VLOOKUP(ZE57,General!AF:AG,2,FALSE)</f>
        <v>S37</v>
      </c>
      <c r="ZL57" s="1" t="str">
        <f ca="1">VLOOKUP(ZF57,General!AF:AG,2,FALSE)</f>
        <v xml:space="preserve">L5O </v>
      </c>
      <c r="ZM57" s="1" t="str">
        <f>VLOOKUP(ZG57,General!AF:AG,2,FALSE)</f>
        <v>M1</v>
      </c>
      <c r="ZN57" s="1" t="str">
        <f t="shared" ca="1" si="504"/>
        <v>Y</v>
      </c>
      <c r="ZO57" s="1" t="str">
        <f t="shared" ca="1" si="505"/>
        <v>Y</v>
      </c>
      <c r="ZP57" s="1" t="str">
        <f t="shared" si="506"/>
        <v>Y</v>
      </c>
      <c r="ZR57" s="1">
        <f t="shared" si="555"/>
        <v>1</v>
      </c>
    </row>
    <row r="58" spans="1:694" ht="15.75" thickBot="1">
      <c r="A58" s="1">
        <v>44</v>
      </c>
      <c r="B58" s="9" t="str">
        <f t="shared" ca="1" si="509"/>
        <v>P1</v>
      </c>
      <c r="C58" s="54" t="str">
        <f t="shared" ca="1" si="895"/>
        <v/>
      </c>
      <c r="D58" s="49" t="str">
        <f t="shared" ca="1" si="511"/>
        <v>B</v>
      </c>
      <c r="E58" s="50" t="str">
        <f t="shared" ca="1" si="511"/>
        <v/>
      </c>
      <c r="F58" s="8" t="str">
        <f t="shared" ca="1" si="512"/>
        <v>W</v>
      </c>
      <c r="H58" s="57" t="str">
        <f t="shared" ca="1" si="549"/>
        <v/>
      </c>
      <c r="I58" s="49" t="str">
        <f t="shared" ca="1" si="550"/>
        <v>B</v>
      </c>
      <c r="J58" s="50" t="str">
        <f t="shared" ca="1" si="550"/>
        <v/>
      </c>
      <c r="K58" s="8" t="str">
        <f t="shared" ca="1" si="551"/>
        <v>W</v>
      </c>
      <c r="L58" s="32"/>
      <c r="M58" s="68" t="s">
        <v>5</v>
      </c>
      <c r="O58" s="11">
        <v>0</v>
      </c>
      <c r="P58" s="12">
        <v>0</v>
      </c>
      <c r="Q58" s="23">
        <v>0</v>
      </c>
      <c r="R58" s="48">
        <v>0</v>
      </c>
      <c r="S58" s="48">
        <f t="shared" ca="1" si="513"/>
        <v>1</v>
      </c>
      <c r="T58" s="65" t="str">
        <f t="shared" ca="1" si="514"/>
        <v/>
      </c>
      <c r="U58" s="4">
        <f ca="1">IF(M58="","",IF(B58="NB",U57,IF(T58="",SUM($T$5:$T58)+S58,SUM($T$5:$T58))))</f>
        <v>100</v>
      </c>
      <c r="V58" s="61" t="str">
        <f t="shared" ca="1" si="0"/>
        <v/>
      </c>
      <c r="W58" s="35">
        <f t="shared" ca="1" si="515"/>
        <v>1</v>
      </c>
      <c r="X58" s="37" t="str">
        <f t="shared" ca="1" si="516"/>
        <v>W</v>
      </c>
      <c r="Y58" s="9" t="str">
        <f t="shared" ca="1" si="16"/>
        <v>D</v>
      </c>
      <c r="Z58" s="4" t="str">
        <f t="shared" ca="1" si="17"/>
        <v>D</v>
      </c>
      <c r="AA58" s="4" t="str">
        <f t="shared" si="18"/>
        <v>C</v>
      </c>
      <c r="AB58" s="4" t="str">
        <f t="shared" ca="1" si="494"/>
        <v>W</v>
      </c>
      <c r="AC58" s="4" t="str">
        <f t="shared" ca="1" si="495"/>
        <v>W</v>
      </c>
      <c r="AD58" s="4">
        <f t="shared" si="496"/>
        <v>0</v>
      </c>
      <c r="AE58" s="1" t="str">
        <f t="shared" ca="1" si="563"/>
        <v>B</v>
      </c>
      <c r="AF58" s="1" t="str">
        <f t="shared" ca="1" si="564"/>
        <v/>
      </c>
      <c r="AG58" s="1" t="str">
        <f t="shared" ca="1" si="888"/>
        <v>B</v>
      </c>
      <c r="AH58" s="1" t="str">
        <f t="shared" ca="1" si="565"/>
        <v/>
      </c>
      <c r="AI58" s="1" t="str">
        <f t="shared" ca="1" si="566"/>
        <v>B</v>
      </c>
      <c r="AJ58" s="1" t="str">
        <f t="shared" ca="1" si="567"/>
        <v/>
      </c>
      <c r="AK58" s="1">
        <f t="shared" ca="1" si="360"/>
        <v>1</v>
      </c>
      <c r="AL58" s="1">
        <f t="shared" ca="1" si="361"/>
        <v>0</v>
      </c>
      <c r="AM58" s="1">
        <f t="shared" ca="1" si="9"/>
        <v>10</v>
      </c>
      <c r="AN58" s="1">
        <f t="shared" ca="1" si="30"/>
        <v>1</v>
      </c>
      <c r="AO58" s="1" t="str">
        <f t="shared" ca="1" si="526"/>
        <v>S</v>
      </c>
      <c r="AP58" s="1" t="str">
        <f t="shared" ca="1" si="31"/>
        <v>Y</v>
      </c>
      <c r="AQ58" s="1" t="str">
        <f t="shared" ca="1" si="32"/>
        <v>N</v>
      </c>
      <c r="AR58" s="1" t="str">
        <f t="shared" si="33"/>
        <v>N</v>
      </c>
      <c r="AS58" s="1">
        <f t="shared" ca="1" si="34"/>
        <v>1</v>
      </c>
      <c r="AT58" s="14" t="str">
        <f t="shared" ca="1" si="362"/>
        <v>N</v>
      </c>
      <c r="AU58" s="1" t="str">
        <f t="shared" ca="1" si="35"/>
        <v>N</v>
      </c>
      <c r="AV58" s="1" t="str">
        <f t="shared" ca="1" si="36"/>
        <v>N</v>
      </c>
      <c r="AW58" s="1" t="str">
        <f t="shared" ca="1" si="37"/>
        <v>N</v>
      </c>
      <c r="AX58" s="1" t="str">
        <f t="shared" ca="1" si="38"/>
        <v>B</v>
      </c>
      <c r="AY58" s="1" t="str">
        <f t="shared" si="39"/>
        <v/>
      </c>
      <c r="AZ58" s="1">
        <f t="shared" si="10"/>
        <v>1</v>
      </c>
      <c r="BA58" s="1" t="str">
        <f t="shared" si="11"/>
        <v/>
      </c>
      <c r="BB58" s="1" t="str">
        <f t="shared" si="892"/>
        <v>01010</v>
      </c>
      <c r="BC58" s="1" t="str">
        <f t="shared" si="892"/>
        <v>10101</v>
      </c>
      <c r="BD58" s="1" t="str">
        <f t="shared" si="893"/>
        <v>1101010</v>
      </c>
      <c r="BE58" s="1" t="str">
        <f t="shared" si="893"/>
        <v>010101</v>
      </c>
      <c r="BF58" s="1" t="str">
        <f t="shared" si="364"/>
        <v>B</v>
      </c>
      <c r="BG58" s="1" t="str">
        <f t="shared" ca="1" si="41"/>
        <v>L4W</v>
      </c>
      <c r="BH58" s="1" t="str">
        <f t="shared" ca="1" si="365"/>
        <v>B</v>
      </c>
      <c r="BI58" s="1" t="str">
        <f t="shared" ca="1" si="42"/>
        <v>F2W</v>
      </c>
      <c r="BJ58" s="1" t="str">
        <f t="shared" ca="1" si="366"/>
        <v>B</v>
      </c>
      <c r="BK58" s="1" t="str">
        <f t="shared" ca="1" si="43"/>
        <v>0</v>
      </c>
      <c r="BL58" s="1" t="str">
        <f t="shared" ca="1" si="367"/>
        <v>B</v>
      </c>
      <c r="BM58" s="1">
        <f t="shared" ca="1" si="368"/>
        <v>1</v>
      </c>
      <c r="BN58" s="1">
        <f t="shared" ca="1" si="369"/>
        <v>1</v>
      </c>
      <c r="BO58" s="1">
        <f t="shared" ca="1" si="370"/>
        <v>1</v>
      </c>
      <c r="BR58" s="1">
        <f>General!A56</f>
        <v>0</v>
      </c>
      <c r="BS58" s="1">
        <f>General!B56</f>
        <v>0</v>
      </c>
      <c r="BT58" s="1">
        <f>General!C56</f>
        <v>0</v>
      </c>
      <c r="BU58" s="1">
        <f>General!D56</f>
        <v>0</v>
      </c>
      <c r="BW58" s="1" t="str">
        <f>General!F56</f>
        <v>WWLLW</v>
      </c>
      <c r="BX58" s="1">
        <f>General!G56</f>
        <v>1</v>
      </c>
      <c r="BZ58" s="1">
        <f t="shared" si="2"/>
        <v>1</v>
      </c>
      <c r="CA58" s="1" t="str">
        <f t="shared" ref="CA58" si="910">CH58</f>
        <v>B</v>
      </c>
      <c r="CB58" s="110" t="str">
        <f t="shared" si="569"/>
        <v>B</v>
      </c>
      <c r="CC58" s="111" t="str">
        <f t="shared" si="570"/>
        <v>N</v>
      </c>
      <c r="CD58" s="109">
        <f t="shared" si="571"/>
        <v>1</v>
      </c>
      <c r="CE58" s="110" t="str">
        <f t="shared" si="572"/>
        <v>P</v>
      </c>
      <c r="CF58" s="111" t="str">
        <f t="shared" si="573"/>
        <v>Y</v>
      </c>
      <c r="CG58" s="109">
        <f t="shared" si="574"/>
        <v>-1</v>
      </c>
      <c r="CH58" s="110" t="str">
        <f t="shared" si="575"/>
        <v>B</v>
      </c>
      <c r="CI58" s="111" t="str">
        <f t="shared" si="576"/>
        <v>N</v>
      </c>
      <c r="CJ58" s="109">
        <f t="shared" si="577"/>
        <v>6</v>
      </c>
      <c r="CK58" s="110" t="str">
        <f t="shared" si="578"/>
        <v>P</v>
      </c>
      <c r="CL58" s="111" t="str">
        <f t="shared" si="579"/>
        <v>Y</v>
      </c>
      <c r="CM58" s="109">
        <f t="shared" si="580"/>
        <v>-6</v>
      </c>
      <c r="CN58" s="110" t="str">
        <f t="shared" si="881"/>
        <v>B</v>
      </c>
      <c r="CO58" s="111" t="str">
        <f t="shared" si="581"/>
        <v>N</v>
      </c>
      <c r="CP58" s="109">
        <f t="shared" si="582"/>
        <v>-10</v>
      </c>
      <c r="CQ58" s="110" t="str">
        <f t="shared" si="583"/>
        <v>P</v>
      </c>
      <c r="CR58" s="111" t="str">
        <f t="shared" si="584"/>
        <v>Y</v>
      </c>
      <c r="CS58" s="109">
        <f t="shared" si="585"/>
        <v>10</v>
      </c>
      <c r="CT58" s="110" t="str">
        <f t="shared" si="586"/>
        <v>B</v>
      </c>
      <c r="CU58" s="111" t="str">
        <f t="shared" si="587"/>
        <v>N</v>
      </c>
      <c r="CV58" s="109">
        <f t="shared" si="588"/>
        <v>-10</v>
      </c>
      <c r="CW58" s="110" t="str">
        <f t="shared" si="589"/>
        <v>P</v>
      </c>
      <c r="CX58" s="111" t="str">
        <f t="shared" si="590"/>
        <v>Y</v>
      </c>
      <c r="CY58" s="112">
        <f t="shared" si="591"/>
        <v>10</v>
      </c>
      <c r="CZ58" s="110" t="str">
        <f t="shared" si="592"/>
        <v>B</v>
      </c>
      <c r="DA58" s="111" t="str">
        <f t="shared" si="593"/>
        <v>N</v>
      </c>
      <c r="DB58" s="109">
        <f t="shared" si="594"/>
        <v>-3</v>
      </c>
      <c r="DC58" s="110" t="str">
        <f t="shared" si="595"/>
        <v>B</v>
      </c>
      <c r="DD58" s="111" t="str">
        <f t="shared" si="596"/>
        <v>N</v>
      </c>
      <c r="DE58" s="109">
        <f t="shared" si="597"/>
        <v>4</v>
      </c>
      <c r="DF58" s="110" t="str">
        <f t="shared" si="598"/>
        <v>P</v>
      </c>
      <c r="DG58" s="111" t="str">
        <f t="shared" si="599"/>
        <v>Y</v>
      </c>
      <c r="DH58" s="109">
        <f t="shared" si="600"/>
        <v>-4</v>
      </c>
      <c r="DI58" s="110" t="str">
        <f t="shared" si="601"/>
        <v>B</v>
      </c>
      <c r="DJ58" s="111" t="str">
        <f t="shared" si="602"/>
        <v>N</v>
      </c>
      <c r="DK58" s="109">
        <f t="shared" si="603"/>
        <v>3</v>
      </c>
      <c r="DL58" s="110" t="str">
        <f t="shared" si="604"/>
        <v>P</v>
      </c>
      <c r="DM58" s="111" t="str">
        <f t="shared" si="605"/>
        <v>Y</v>
      </c>
      <c r="DN58" s="109">
        <f t="shared" si="606"/>
        <v>-3</v>
      </c>
      <c r="DO58" s="110" t="str">
        <f t="shared" si="607"/>
        <v>P</v>
      </c>
      <c r="DP58" s="111" t="str">
        <f t="shared" si="608"/>
        <v>Y</v>
      </c>
      <c r="DQ58" s="109">
        <f t="shared" si="609"/>
        <v>-1</v>
      </c>
      <c r="DR58" s="110" t="str">
        <f t="shared" si="610"/>
        <v>B</v>
      </c>
      <c r="DS58" s="111" t="str">
        <f t="shared" si="611"/>
        <v>N</v>
      </c>
      <c r="DT58" s="109">
        <f t="shared" si="612"/>
        <v>1</v>
      </c>
      <c r="DU58" s="110" t="str">
        <f t="shared" si="613"/>
        <v>B</v>
      </c>
      <c r="DV58" s="111" t="str">
        <f t="shared" si="614"/>
        <v>N</v>
      </c>
      <c r="DW58" s="109">
        <f t="shared" si="615"/>
        <v>-6</v>
      </c>
      <c r="DX58" s="110" t="str">
        <f t="shared" si="616"/>
        <v>P</v>
      </c>
      <c r="DY58" s="111" t="str">
        <f t="shared" si="617"/>
        <v>Y</v>
      </c>
      <c r="DZ58" s="109">
        <f t="shared" si="618"/>
        <v>6</v>
      </c>
      <c r="EA58" s="110" t="str">
        <f t="shared" si="94"/>
        <v>P</v>
      </c>
      <c r="EB58" s="111" t="str">
        <f t="shared" si="619"/>
        <v>Y</v>
      </c>
      <c r="EC58" s="109">
        <f t="shared" si="620"/>
        <v>3</v>
      </c>
      <c r="ED58" s="110" t="str">
        <f t="shared" si="621"/>
        <v>P</v>
      </c>
      <c r="EE58" s="111" t="str">
        <f t="shared" si="622"/>
        <v>Y</v>
      </c>
      <c r="EF58" s="109">
        <f t="shared" si="623"/>
        <v>10</v>
      </c>
      <c r="EG58" s="110" t="str">
        <f t="shared" si="624"/>
        <v>B</v>
      </c>
      <c r="EH58" s="111" t="str">
        <f t="shared" si="625"/>
        <v>N</v>
      </c>
      <c r="EI58" s="109">
        <f t="shared" si="626"/>
        <v>-5</v>
      </c>
      <c r="EJ58" s="108" t="str">
        <f t="shared" si="627"/>
        <v>P</v>
      </c>
      <c r="EK58" s="111" t="str">
        <f t="shared" si="628"/>
        <v>Y</v>
      </c>
      <c r="EL58" s="109">
        <f t="shared" si="629"/>
        <v>5</v>
      </c>
      <c r="EM58" s="110" t="str">
        <f t="shared" si="630"/>
        <v>B</v>
      </c>
      <c r="EN58" s="111" t="str">
        <f t="shared" si="631"/>
        <v>N</v>
      </c>
      <c r="EO58" s="109">
        <f t="shared" si="632"/>
        <v>-5</v>
      </c>
      <c r="EP58" s="110" t="str">
        <f t="shared" si="882"/>
        <v>B</v>
      </c>
      <c r="EQ58" s="111" t="str">
        <f t="shared" si="633"/>
        <v>N</v>
      </c>
      <c r="ER58" s="109">
        <f t="shared" si="634"/>
        <v>-10</v>
      </c>
      <c r="ES58" s="110" t="str">
        <f t="shared" si="635"/>
        <v>P</v>
      </c>
      <c r="ET58" s="111" t="str">
        <f t="shared" si="636"/>
        <v>Y</v>
      </c>
      <c r="EU58" s="109">
        <f t="shared" si="637"/>
        <v>10</v>
      </c>
      <c r="EV58" s="110" t="str">
        <f t="shared" si="638"/>
        <v>B</v>
      </c>
      <c r="EW58" s="111" t="str">
        <f t="shared" si="639"/>
        <v>N</v>
      </c>
      <c r="EX58" s="109">
        <f t="shared" si="640"/>
        <v>-10</v>
      </c>
      <c r="EY58" s="110" t="str">
        <f t="shared" si="641"/>
        <v>P</v>
      </c>
      <c r="EZ58" s="111" t="str">
        <f t="shared" si="642"/>
        <v>Y</v>
      </c>
      <c r="FA58" s="112">
        <f t="shared" si="643"/>
        <v>10</v>
      </c>
      <c r="FB58" s="110" t="str">
        <f t="shared" si="644"/>
        <v>B</v>
      </c>
      <c r="FC58" s="111" t="str">
        <f t="shared" si="645"/>
        <v>N</v>
      </c>
      <c r="FD58" s="109">
        <f t="shared" si="646"/>
        <v>-5</v>
      </c>
      <c r="FE58" s="110" t="str">
        <f t="shared" si="647"/>
        <v>B</v>
      </c>
      <c r="FF58" s="111" t="str">
        <f t="shared" si="648"/>
        <v>N</v>
      </c>
      <c r="FG58" s="109">
        <f t="shared" si="649"/>
        <v>4</v>
      </c>
      <c r="FH58" s="110" t="str">
        <f t="shared" si="650"/>
        <v>P</v>
      </c>
      <c r="FI58" s="111" t="str">
        <f t="shared" si="651"/>
        <v>Y</v>
      </c>
      <c r="FJ58" s="109">
        <f t="shared" si="652"/>
        <v>-4</v>
      </c>
      <c r="FK58" s="110" t="str">
        <f t="shared" si="653"/>
        <v>B</v>
      </c>
      <c r="FL58" s="111" t="str">
        <f t="shared" si="654"/>
        <v>N</v>
      </c>
      <c r="FM58" s="109">
        <f t="shared" si="655"/>
        <v>3</v>
      </c>
      <c r="FN58" s="110" t="str">
        <f t="shared" si="656"/>
        <v>P</v>
      </c>
      <c r="FO58" s="111" t="str">
        <f t="shared" si="657"/>
        <v>Y</v>
      </c>
      <c r="FP58" s="109">
        <f t="shared" si="658"/>
        <v>-3</v>
      </c>
      <c r="FQ58" s="110" t="str">
        <f t="shared" si="659"/>
        <v>P</v>
      </c>
      <c r="FR58" s="111" t="str">
        <f t="shared" si="660"/>
        <v>Y</v>
      </c>
      <c r="FS58" s="109">
        <f t="shared" si="661"/>
        <v>-1</v>
      </c>
      <c r="FT58" s="110" t="str">
        <f t="shared" si="662"/>
        <v>B</v>
      </c>
      <c r="FU58" s="111" t="str">
        <f t="shared" si="663"/>
        <v>N</v>
      </c>
      <c r="FV58" s="109">
        <f t="shared" si="664"/>
        <v>1</v>
      </c>
      <c r="FW58" s="110" t="str">
        <f t="shared" si="665"/>
        <v>B</v>
      </c>
      <c r="FX58" s="111" t="str">
        <f t="shared" si="666"/>
        <v>N</v>
      </c>
      <c r="FY58" s="109">
        <f t="shared" si="667"/>
        <v>-6</v>
      </c>
      <c r="FZ58" s="110" t="str">
        <f t="shared" si="668"/>
        <v>P</v>
      </c>
      <c r="GA58" s="111" t="str">
        <f t="shared" si="669"/>
        <v>Y</v>
      </c>
      <c r="GB58" s="109">
        <f t="shared" si="670"/>
        <v>6</v>
      </c>
      <c r="GC58" s="110" t="str">
        <f t="shared" si="671"/>
        <v>P</v>
      </c>
      <c r="GD58" s="111" t="str">
        <f t="shared" si="672"/>
        <v>Y</v>
      </c>
      <c r="GE58" s="109">
        <f t="shared" si="673"/>
        <v>5</v>
      </c>
      <c r="GF58" s="110" t="str">
        <f t="shared" si="674"/>
        <v>P</v>
      </c>
      <c r="GG58" s="111" t="str">
        <f t="shared" si="675"/>
        <v>Y</v>
      </c>
      <c r="GH58" s="109">
        <f t="shared" si="676"/>
        <v>10</v>
      </c>
      <c r="GI58" s="110" t="str">
        <f t="shared" si="677"/>
        <v>B</v>
      </c>
      <c r="GJ58" s="111" t="str">
        <f t="shared" si="678"/>
        <v>N</v>
      </c>
      <c r="GK58" s="109">
        <f t="shared" si="679"/>
        <v>-5</v>
      </c>
      <c r="GL58" s="110" t="str">
        <f t="shared" si="883"/>
        <v>B</v>
      </c>
      <c r="GM58" s="111" t="str">
        <f t="shared" si="680"/>
        <v>N</v>
      </c>
      <c r="GN58" s="109">
        <f t="shared" si="681"/>
        <v>-10</v>
      </c>
      <c r="GO58" s="110" t="str">
        <f t="shared" si="682"/>
        <v>P</v>
      </c>
      <c r="GP58" s="111" t="str">
        <f t="shared" si="683"/>
        <v>Y</v>
      </c>
      <c r="GQ58" s="109">
        <f t="shared" si="684"/>
        <v>10</v>
      </c>
      <c r="GR58" s="110" t="str">
        <f t="shared" si="685"/>
        <v>B</v>
      </c>
      <c r="GS58" s="111" t="str">
        <f t="shared" si="686"/>
        <v>N</v>
      </c>
      <c r="GT58" s="109">
        <f t="shared" si="687"/>
        <v>-10</v>
      </c>
      <c r="GU58" s="110" t="str">
        <f t="shared" si="688"/>
        <v>P</v>
      </c>
      <c r="GV58" s="111" t="str">
        <f t="shared" si="689"/>
        <v>Y</v>
      </c>
      <c r="GW58" s="112">
        <f t="shared" si="690"/>
        <v>10</v>
      </c>
      <c r="GX58" s="110" t="str">
        <f t="shared" si="691"/>
        <v>B</v>
      </c>
      <c r="GY58" s="111" t="str">
        <f t="shared" si="692"/>
        <v>N</v>
      </c>
      <c r="GZ58" s="109">
        <f t="shared" si="693"/>
        <v>-5</v>
      </c>
      <c r="HA58" s="110" t="str">
        <f t="shared" si="694"/>
        <v>B</v>
      </c>
      <c r="HB58" s="111" t="str">
        <f t="shared" si="695"/>
        <v>N</v>
      </c>
      <c r="HC58" s="109">
        <f t="shared" si="696"/>
        <v>4</v>
      </c>
      <c r="HD58" s="110" t="str">
        <f t="shared" si="697"/>
        <v>P</v>
      </c>
      <c r="HE58" s="111" t="str">
        <f t="shared" si="698"/>
        <v>Y</v>
      </c>
      <c r="HF58" s="109">
        <f t="shared" si="699"/>
        <v>-4</v>
      </c>
      <c r="HG58" s="110" t="str">
        <f t="shared" si="700"/>
        <v>B</v>
      </c>
      <c r="HH58" s="111" t="str">
        <f t="shared" si="701"/>
        <v>N</v>
      </c>
      <c r="HI58" s="109">
        <f t="shared" si="702"/>
        <v>3</v>
      </c>
      <c r="HJ58" s="110" t="str">
        <f t="shared" si="703"/>
        <v>P</v>
      </c>
      <c r="HK58" s="111" t="str">
        <f t="shared" si="704"/>
        <v>Y</v>
      </c>
      <c r="HL58" s="109">
        <f t="shared" si="705"/>
        <v>-3</v>
      </c>
      <c r="HM58" s="110" t="str">
        <f t="shared" si="706"/>
        <v>P</v>
      </c>
      <c r="HN58" s="111" t="str">
        <f t="shared" si="707"/>
        <v>Y</v>
      </c>
      <c r="HO58" s="109">
        <f t="shared" si="708"/>
        <v>-1</v>
      </c>
      <c r="HP58" s="110" t="str">
        <f t="shared" si="709"/>
        <v>B</v>
      </c>
      <c r="HQ58" s="111" t="str">
        <f t="shared" si="710"/>
        <v>N</v>
      </c>
      <c r="HR58" s="109">
        <f t="shared" si="711"/>
        <v>1</v>
      </c>
      <c r="HS58" s="110" t="str">
        <f t="shared" si="712"/>
        <v>B</v>
      </c>
      <c r="HT58" s="111" t="str">
        <f t="shared" si="713"/>
        <v>N</v>
      </c>
      <c r="HU58" s="109">
        <f t="shared" si="714"/>
        <v>-6</v>
      </c>
      <c r="HV58" s="110" t="str">
        <f t="shared" si="715"/>
        <v>P</v>
      </c>
      <c r="HW58" s="111" t="str">
        <f t="shared" si="716"/>
        <v>Y</v>
      </c>
      <c r="HX58" s="109">
        <f t="shared" si="717"/>
        <v>6</v>
      </c>
      <c r="HY58" s="110" t="str">
        <f t="shared" si="718"/>
        <v>P</v>
      </c>
      <c r="HZ58" s="111" t="str">
        <f t="shared" si="719"/>
        <v>Y</v>
      </c>
      <c r="IA58" s="109">
        <f t="shared" si="720"/>
        <v>5</v>
      </c>
      <c r="IB58" s="110" t="str">
        <f t="shared" si="721"/>
        <v>P</v>
      </c>
      <c r="IC58" s="111" t="str">
        <f t="shared" si="722"/>
        <v>Y</v>
      </c>
      <c r="ID58" s="109">
        <f t="shared" si="723"/>
        <v>4</v>
      </c>
      <c r="IE58" s="110" t="str">
        <f t="shared" si="724"/>
        <v>B</v>
      </c>
      <c r="IF58" s="111" t="str">
        <f t="shared" si="725"/>
        <v>N</v>
      </c>
      <c r="IG58" s="109">
        <f t="shared" si="726"/>
        <v>-4</v>
      </c>
      <c r="IH58" s="110" t="str">
        <f t="shared" si="727"/>
        <v>B</v>
      </c>
      <c r="II58" s="111" t="str">
        <f t="shared" si="728"/>
        <v>N</v>
      </c>
      <c r="IJ58" s="109">
        <f t="shared" si="729"/>
        <v>-5</v>
      </c>
      <c r="IK58" s="110" t="str">
        <f t="shared" si="730"/>
        <v>B</v>
      </c>
      <c r="IL58" s="111" t="str">
        <f t="shared" si="731"/>
        <v>N</v>
      </c>
      <c r="IM58" s="109">
        <f t="shared" si="732"/>
        <v>-5</v>
      </c>
      <c r="IN58" s="110" t="str">
        <f t="shared" si="884"/>
        <v>B</v>
      </c>
      <c r="IO58" s="111" t="str">
        <f t="shared" si="733"/>
        <v>N</v>
      </c>
      <c r="IP58" s="109">
        <f t="shared" si="734"/>
        <v>-10</v>
      </c>
      <c r="IQ58" s="110" t="str">
        <f t="shared" si="735"/>
        <v>P</v>
      </c>
      <c r="IR58" s="111" t="str">
        <f t="shared" si="736"/>
        <v>Y</v>
      </c>
      <c r="IS58" s="109">
        <f t="shared" si="737"/>
        <v>10</v>
      </c>
      <c r="IT58" s="110" t="str">
        <f t="shared" si="738"/>
        <v>B</v>
      </c>
      <c r="IU58" s="111" t="str">
        <f t="shared" si="739"/>
        <v>N</v>
      </c>
      <c r="IV58" s="109">
        <f t="shared" si="740"/>
        <v>-10</v>
      </c>
      <c r="IW58" s="110" t="str">
        <f t="shared" si="741"/>
        <v>P</v>
      </c>
      <c r="IX58" s="111" t="str">
        <f t="shared" si="742"/>
        <v>Y</v>
      </c>
      <c r="IY58" s="109">
        <f t="shared" si="743"/>
        <v>10</v>
      </c>
      <c r="IZ58" s="110" t="str">
        <f t="shared" si="744"/>
        <v>B</v>
      </c>
      <c r="JA58" s="111" t="str">
        <f t="shared" si="745"/>
        <v>N</v>
      </c>
      <c r="JB58" s="109">
        <f t="shared" si="746"/>
        <v>-5</v>
      </c>
      <c r="JC58" s="110" t="str">
        <f t="shared" si="747"/>
        <v>B</v>
      </c>
      <c r="JD58" s="111" t="str">
        <f t="shared" si="748"/>
        <v>N</v>
      </c>
      <c r="JE58" s="109">
        <f t="shared" si="749"/>
        <v>4</v>
      </c>
      <c r="JF58" s="110" t="str">
        <f t="shared" si="750"/>
        <v>P</v>
      </c>
      <c r="JG58" s="111" t="str">
        <f t="shared" si="751"/>
        <v>Y</v>
      </c>
      <c r="JH58" s="109">
        <f t="shared" si="752"/>
        <v>-4</v>
      </c>
      <c r="JI58" s="110" t="str">
        <f t="shared" si="753"/>
        <v>B</v>
      </c>
      <c r="JJ58" s="111" t="str">
        <f t="shared" si="754"/>
        <v>N</v>
      </c>
      <c r="JK58" s="109">
        <f t="shared" si="755"/>
        <v>3</v>
      </c>
      <c r="JL58" s="110" t="str">
        <f t="shared" si="756"/>
        <v>P</v>
      </c>
      <c r="JM58" s="111" t="str">
        <f t="shared" si="757"/>
        <v>Y</v>
      </c>
      <c r="JN58" s="109">
        <f t="shared" si="758"/>
        <v>-3</v>
      </c>
      <c r="JO58" s="110" t="str">
        <f t="shared" si="759"/>
        <v>P</v>
      </c>
      <c r="JP58" s="111" t="str">
        <f t="shared" si="760"/>
        <v>Y</v>
      </c>
      <c r="JQ58" s="109">
        <f t="shared" si="761"/>
        <v>-1</v>
      </c>
      <c r="JR58" s="110" t="str">
        <f t="shared" si="762"/>
        <v>B</v>
      </c>
      <c r="JS58" s="111" t="str">
        <f t="shared" si="763"/>
        <v>N</v>
      </c>
      <c r="JT58" s="109">
        <f t="shared" si="764"/>
        <v>1</v>
      </c>
      <c r="JU58" s="110" t="str">
        <f t="shared" si="765"/>
        <v>B</v>
      </c>
      <c r="JV58" s="111" t="str">
        <f t="shared" si="766"/>
        <v>N</v>
      </c>
      <c r="JW58" s="109">
        <f t="shared" si="767"/>
        <v>-6</v>
      </c>
      <c r="JX58" s="110" t="str">
        <f t="shared" si="768"/>
        <v>P</v>
      </c>
      <c r="JY58" s="111" t="str">
        <f t="shared" si="769"/>
        <v>Y</v>
      </c>
      <c r="JZ58" s="109">
        <f t="shared" si="770"/>
        <v>6</v>
      </c>
      <c r="KA58" s="110" t="str">
        <f t="shared" si="771"/>
        <v>P</v>
      </c>
      <c r="KB58" s="111" t="str">
        <f t="shared" si="772"/>
        <v>Y</v>
      </c>
      <c r="KC58" s="109">
        <f t="shared" si="773"/>
        <v>5</v>
      </c>
      <c r="KD58" s="110" t="str">
        <f t="shared" si="376"/>
        <v>P</v>
      </c>
      <c r="KE58" s="111" t="str">
        <f t="shared" si="774"/>
        <v>Y</v>
      </c>
      <c r="KF58" s="109">
        <f t="shared" si="775"/>
        <v>10</v>
      </c>
      <c r="KG58" s="110" t="str">
        <f t="shared" si="776"/>
        <v>B</v>
      </c>
      <c r="KH58" s="111" t="str">
        <f t="shared" si="777"/>
        <v>N</v>
      </c>
      <c r="KI58" s="109">
        <f t="shared" si="778"/>
        <v>-5</v>
      </c>
      <c r="KJ58" s="110" t="s">
        <v>5</v>
      </c>
      <c r="KK58" s="111" t="str">
        <f t="shared" si="779"/>
        <v>Y</v>
      </c>
      <c r="KL58" s="109">
        <f t="shared" si="780"/>
        <v>1</v>
      </c>
      <c r="KM58" s="110" t="str">
        <f t="shared" si="781"/>
        <v>B</v>
      </c>
      <c r="KN58" s="111" t="str">
        <f t="shared" si="782"/>
        <v>N</v>
      </c>
      <c r="KO58" s="109">
        <f t="shared" si="783"/>
        <v>-5</v>
      </c>
      <c r="KP58" s="110" t="str">
        <f t="shared" si="885"/>
        <v>B</v>
      </c>
      <c r="KQ58" s="111" t="str">
        <f t="shared" si="784"/>
        <v>N</v>
      </c>
      <c r="KR58" s="109">
        <f t="shared" si="785"/>
        <v>-10</v>
      </c>
      <c r="KS58" s="110" t="str">
        <f t="shared" si="786"/>
        <v>P</v>
      </c>
      <c r="KT58" s="111" t="str">
        <f t="shared" si="787"/>
        <v>Y</v>
      </c>
      <c r="KU58" s="109">
        <f t="shared" si="788"/>
        <v>10</v>
      </c>
      <c r="KV58" s="110" t="str">
        <f t="shared" si="789"/>
        <v>B</v>
      </c>
      <c r="KW58" s="111" t="str">
        <f t="shared" si="790"/>
        <v>N</v>
      </c>
      <c r="KX58" s="109">
        <f t="shared" si="791"/>
        <v>-10</v>
      </c>
      <c r="KY58" s="110" t="str">
        <f t="shared" si="792"/>
        <v>P</v>
      </c>
      <c r="KZ58" s="111" t="str">
        <f t="shared" si="793"/>
        <v>Y</v>
      </c>
      <c r="LA58" s="109">
        <f t="shared" si="794"/>
        <v>10</v>
      </c>
      <c r="LB58" s="110" t="str">
        <f t="shared" si="795"/>
        <v>B</v>
      </c>
      <c r="LC58" s="111" t="str">
        <f t="shared" si="796"/>
        <v>N</v>
      </c>
      <c r="LD58" s="109">
        <f t="shared" si="797"/>
        <v>-5</v>
      </c>
      <c r="LE58" s="110" t="str">
        <f t="shared" si="798"/>
        <v>P</v>
      </c>
      <c r="LF58" s="111" t="str">
        <f t="shared" si="799"/>
        <v>Y</v>
      </c>
      <c r="LG58" s="109">
        <f t="shared" si="800"/>
        <v>-4</v>
      </c>
      <c r="LH58" s="110" t="str">
        <f t="shared" si="801"/>
        <v>P</v>
      </c>
      <c r="LI58" s="111" t="str">
        <f t="shared" si="802"/>
        <v>Y</v>
      </c>
      <c r="LJ58" s="109">
        <f t="shared" si="803"/>
        <v>-4</v>
      </c>
      <c r="LK58" s="110" t="str">
        <f t="shared" si="279"/>
        <v>P</v>
      </c>
      <c r="LL58" s="111" t="str">
        <f t="shared" si="804"/>
        <v>Y</v>
      </c>
      <c r="LM58" s="109">
        <f t="shared" si="805"/>
        <v>5</v>
      </c>
      <c r="LN58" s="110" t="str">
        <f t="shared" si="806"/>
        <v>P</v>
      </c>
      <c r="LO58" s="111" t="str">
        <f t="shared" si="807"/>
        <v>Y</v>
      </c>
      <c r="LP58" s="109">
        <f t="shared" si="808"/>
        <v>-3</v>
      </c>
      <c r="LQ58" s="110" t="str">
        <f t="shared" si="809"/>
        <v>P</v>
      </c>
      <c r="LR58" s="111" t="str">
        <f t="shared" si="810"/>
        <v>Y</v>
      </c>
      <c r="LS58" s="109">
        <f t="shared" si="811"/>
        <v>-4</v>
      </c>
      <c r="LT58" s="110" t="str">
        <f t="shared" si="812"/>
        <v>B</v>
      </c>
      <c r="LU58" s="111" t="str">
        <f t="shared" si="813"/>
        <v>N</v>
      </c>
      <c r="LV58" s="109">
        <f t="shared" si="814"/>
        <v>1</v>
      </c>
      <c r="LW58" s="110" t="str">
        <f t="shared" si="815"/>
        <v>P</v>
      </c>
      <c r="LX58" s="111" t="str">
        <f t="shared" si="816"/>
        <v>Y</v>
      </c>
      <c r="LY58" s="109">
        <f t="shared" si="817"/>
        <v>6</v>
      </c>
      <c r="LZ58" s="110" t="str">
        <f t="shared" si="818"/>
        <v>P</v>
      </c>
      <c r="MA58" s="111" t="str">
        <f t="shared" si="819"/>
        <v>Y</v>
      </c>
      <c r="MB58" s="109">
        <f t="shared" si="820"/>
        <v>6</v>
      </c>
      <c r="MC58" s="110" t="str">
        <f t="shared" si="821"/>
        <v>P</v>
      </c>
      <c r="MD58" s="111" t="str">
        <f t="shared" si="822"/>
        <v>Y</v>
      </c>
      <c r="ME58" s="109">
        <f t="shared" si="823"/>
        <v>5</v>
      </c>
      <c r="MF58" s="110" t="str">
        <f t="shared" si="824"/>
        <v>P</v>
      </c>
      <c r="MG58" s="111" t="str">
        <f t="shared" si="825"/>
        <v>Y</v>
      </c>
      <c r="MH58" s="109">
        <f t="shared" si="826"/>
        <v>10</v>
      </c>
      <c r="MI58" s="110" t="str">
        <f t="shared" si="827"/>
        <v>B</v>
      </c>
      <c r="MJ58" s="111" t="str">
        <f t="shared" si="828"/>
        <v>N</v>
      </c>
      <c r="MK58" s="109">
        <f t="shared" si="829"/>
        <v>-5</v>
      </c>
      <c r="ML58" s="110" t="str">
        <f t="shared" si="830"/>
        <v>P</v>
      </c>
      <c r="MM58" s="111" t="str">
        <f t="shared" si="831"/>
        <v>Y</v>
      </c>
      <c r="MN58" s="109">
        <f t="shared" si="832"/>
        <v>10</v>
      </c>
      <c r="MO58" s="110" t="str">
        <f t="shared" si="833"/>
        <v>B</v>
      </c>
      <c r="MP58" s="111" t="str">
        <f t="shared" si="834"/>
        <v>N</v>
      </c>
      <c r="MQ58" s="109">
        <f t="shared" si="835"/>
        <v>-5</v>
      </c>
      <c r="MR58" s="110" t="str">
        <f t="shared" si="886"/>
        <v>B</v>
      </c>
      <c r="MS58" s="111" t="str">
        <f t="shared" si="836"/>
        <v>N</v>
      </c>
      <c r="MT58" s="109">
        <f t="shared" si="837"/>
        <v>-10</v>
      </c>
      <c r="MU58" s="110" t="str">
        <f t="shared" si="838"/>
        <v>P</v>
      </c>
      <c r="MV58" s="111" t="str">
        <f t="shared" si="839"/>
        <v>Y</v>
      </c>
      <c r="MW58" s="109">
        <f t="shared" si="840"/>
        <v>10</v>
      </c>
      <c r="MX58" s="110" t="str">
        <f t="shared" si="841"/>
        <v>B</v>
      </c>
      <c r="MY58" s="111" t="str">
        <f t="shared" si="842"/>
        <v>N</v>
      </c>
      <c r="MZ58" s="109">
        <f t="shared" si="843"/>
        <v>-10</v>
      </c>
      <c r="NA58" s="110" t="str">
        <f t="shared" si="844"/>
        <v>P</v>
      </c>
      <c r="NB58" s="111" t="str">
        <f t="shared" si="845"/>
        <v>Y</v>
      </c>
      <c r="NC58" s="109">
        <f t="shared" si="846"/>
        <v>10</v>
      </c>
      <c r="ND58" s="110" t="str">
        <f t="shared" si="847"/>
        <v>B</v>
      </c>
      <c r="NE58" s="111" t="str">
        <f t="shared" si="848"/>
        <v>N</v>
      </c>
      <c r="NF58" s="109">
        <f t="shared" si="849"/>
        <v>-5</v>
      </c>
      <c r="NG58" s="110" t="str">
        <f t="shared" si="850"/>
        <v>B</v>
      </c>
      <c r="NH58" s="111" t="str">
        <f t="shared" si="851"/>
        <v>N</v>
      </c>
      <c r="NI58" s="109">
        <f t="shared" si="852"/>
        <v>4</v>
      </c>
      <c r="NJ58" s="110" t="str">
        <f t="shared" si="853"/>
        <v>P</v>
      </c>
      <c r="NK58" s="111" t="str">
        <f t="shared" si="854"/>
        <v>Y</v>
      </c>
      <c r="NL58" s="109">
        <f t="shared" si="855"/>
        <v>-3</v>
      </c>
      <c r="NM58" s="110" t="str">
        <f t="shared" si="856"/>
        <v>P</v>
      </c>
      <c r="NN58" s="111" t="str">
        <f t="shared" si="857"/>
        <v>Y</v>
      </c>
      <c r="NO58" s="109">
        <f t="shared" si="379"/>
        <v>-1</v>
      </c>
      <c r="NP58" s="130">
        <f t="shared" si="380"/>
        <v>10</v>
      </c>
      <c r="NQ58" s="131">
        <f t="shared" si="381"/>
        <v>2</v>
      </c>
      <c r="NR58" s="132" t="str">
        <f t="shared" si="382"/>
        <v/>
      </c>
      <c r="NS58" s="331">
        <f t="shared" si="383"/>
        <v>1</v>
      </c>
      <c r="NT58" s="325">
        <f t="shared" si="384"/>
        <v>-1</v>
      </c>
      <c r="NU58" s="325">
        <f t="shared" si="385"/>
        <v>6</v>
      </c>
      <c r="NV58" s="325">
        <f t="shared" si="386"/>
        <v>-6</v>
      </c>
      <c r="NW58" s="325">
        <f t="shared" si="387"/>
        <v>-10</v>
      </c>
      <c r="NX58" s="325">
        <f t="shared" si="388"/>
        <v>10</v>
      </c>
      <c r="NY58" s="325">
        <f t="shared" si="389"/>
        <v>-10</v>
      </c>
      <c r="NZ58" s="325">
        <f t="shared" si="390"/>
        <v>10</v>
      </c>
      <c r="OA58" s="325">
        <f t="shared" si="391"/>
        <v>-3</v>
      </c>
      <c r="OB58" s="325" t="str">
        <f t="shared" si="392"/>
        <v>010101</v>
      </c>
      <c r="OC58" s="325">
        <f t="shared" si="393"/>
        <v>-4</v>
      </c>
      <c r="OD58" s="325">
        <f t="shared" si="394"/>
        <v>3</v>
      </c>
      <c r="OE58" s="325">
        <f t="shared" si="395"/>
        <v>-3</v>
      </c>
      <c r="OF58" s="325">
        <f t="shared" si="396"/>
        <v>-1</v>
      </c>
      <c r="OG58" s="325">
        <f t="shared" si="397"/>
        <v>1</v>
      </c>
      <c r="OH58" s="325">
        <f t="shared" si="398"/>
        <v>-6</v>
      </c>
      <c r="OI58" s="325">
        <f t="shared" si="399"/>
        <v>6</v>
      </c>
      <c r="OJ58" s="325">
        <f t="shared" si="400"/>
        <v>3</v>
      </c>
      <c r="OK58" s="326">
        <f t="shared" si="401"/>
        <v>10</v>
      </c>
      <c r="OL58" s="326">
        <f t="shared" si="402"/>
        <v>-5</v>
      </c>
      <c r="OM58" s="326">
        <f t="shared" si="403"/>
        <v>5</v>
      </c>
      <c r="ON58" s="326">
        <f t="shared" si="404"/>
        <v>-5</v>
      </c>
      <c r="OO58" s="326">
        <f t="shared" si="405"/>
        <v>-10</v>
      </c>
      <c r="OP58" s="326">
        <f t="shared" si="406"/>
        <v>10</v>
      </c>
      <c r="OQ58" s="326">
        <f t="shared" si="407"/>
        <v>-10</v>
      </c>
      <c r="OR58" s="326">
        <f t="shared" si="408"/>
        <v>10</v>
      </c>
      <c r="OS58" s="326">
        <f t="shared" si="409"/>
        <v>-5</v>
      </c>
      <c r="OT58" s="326">
        <f t="shared" si="410"/>
        <v>4</v>
      </c>
      <c r="OU58" s="326">
        <f t="shared" si="411"/>
        <v>-4</v>
      </c>
      <c r="OV58" s="326">
        <f t="shared" si="412"/>
        <v>3</v>
      </c>
      <c r="OW58" s="326">
        <f t="shared" si="413"/>
        <v>-3</v>
      </c>
      <c r="OX58" s="326">
        <f t="shared" si="414"/>
        <v>-1</v>
      </c>
      <c r="OY58" s="326">
        <f t="shared" si="415"/>
        <v>1</v>
      </c>
      <c r="OZ58" s="326">
        <f t="shared" si="416"/>
        <v>-6</v>
      </c>
      <c r="PA58" s="326">
        <f t="shared" si="417"/>
        <v>6</v>
      </c>
      <c r="PB58" s="326">
        <f t="shared" si="418"/>
        <v>5</v>
      </c>
      <c r="PC58" s="325">
        <f t="shared" si="419"/>
        <v>10</v>
      </c>
      <c r="PD58" s="325">
        <f t="shared" si="420"/>
        <v>-5</v>
      </c>
      <c r="PE58" s="325">
        <f t="shared" si="421"/>
        <v>-10</v>
      </c>
      <c r="PF58" s="325">
        <f t="shared" si="422"/>
        <v>10</v>
      </c>
      <c r="PG58" s="325">
        <f t="shared" si="423"/>
        <v>-10</v>
      </c>
      <c r="PH58" s="325">
        <f t="shared" si="424"/>
        <v>10</v>
      </c>
      <c r="PI58" s="325">
        <f t="shared" si="425"/>
        <v>-5</v>
      </c>
      <c r="PJ58" s="325">
        <f t="shared" si="426"/>
        <v>4</v>
      </c>
      <c r="PK58" s="325">
        <f t="shared" si="427"/>
        <v>-4</v>
      </c>
      <c r="PL58" s="325">
        <f t="shared" si="428"/>
        <v>3</v>
      </c>
      <c r="PM58" s="325">
        <f t="shared" si="429"/>
        <v>-3</v>
      </c>
      <c r="PN58" s="325">
        <f t="shared" si="430"/>
        <v>-1</v>
      </c>
      <c r="PO58" s="325">
        <f t="shared" si="431"/>
        <v>1</v>
      </c>
      <c r="PP58" s="325">
        <f t="shared" si="432"/>
        <v>-6</v>
      </c>
      <c r="PQ58" s="325">
        <f t="shared" si="433"/>
        <v>6</v>
      </c>
      <c r="PR58" s="325">
        <f t="shared" si="434"/>
        <v>5</v>
      </c>
      <c r="PS58" s="325">
        <f t="shared" si="435"/>
        <v>4</v>
      </c>
      <c r="PT58" s="325">
        <f t="shared" si="436"/>
        <v>-4</v>
      </c>
      <c r="PU58" s="326">
        <f t="shared" si="437"/>
        <v>-5</v>
      </c>
      <c r="PV58" s="326">
        <f t="shared" si="438"/>
        <v>-5</v>
      </c>
      <c r="PW58" s="326">
        <f t="shared" si="439"/>
        <v>-10</v>
      </c>
      <c r="PX58" s="326">
        <f t="shared" si="440"/>
        <v>10</v>
      </c>
      <c r="PY58" s="326">
        <f t="shared" si="441"/>
        <v>-10</v>
      </c>
      <c r="PZ58" s="326">
        <f t="shared" si="442"/>
        <v>10</v>
      </c>
      <c r="QA58" s="326">
        <f t="shared" si="443"/>
        <v>-5</v>
      </c>
      <c r="QB58" s="326">
        <f t="shared" si="444"/>
        <v>4</v>
      </c>
      <c r="QC58" s="326">
        <f t="shared" si="445"/>
        <v>-4</v>
      </c>
      <c r="QD58" s="326">
        <f t="shared" si="446"/>
        <v>3</v>
      </c>
      <c r="QE58" s="326">
        <f t="shared" si="447"/>
        <v>-3</v>
      </c>
      <c r="QF58" s="326">
        <f t="shared" si="448"/>
        <v>-1</v>
      </c>
      <c r="QG58" s="326">
        <f t="shared" si="449"/>
        <v>1</v>
      </c>
      <c r="QH58" s="326">
        <f t="shared" si="450"/>
        <v>-6</v>
      </c>
      <c r="QI58" s="326">
        <f t="shared" si="451"/>
        <v>6</v>
      </c>
      <c r="QJ58" s="326">
        <f t="shared" si="452"/>
        <v>5</v>
      </c>
      <c r="QK58" s="326">
        <f t="shared" si="453"/>
        <v>10</v>
      </c>
      <c r="QL58" s="326">
        <f t="shared" si="454"/>
        <v>-5</v>
      </c>
      <c r="QM58" s="325">
        <f t="shared" si="455"/>
        <v>1</v>
      </c>
      <c r="QN58" s="325">
        <f t="shared" si="456"/>
        <v>-5</v>
      </c>
      <c r="QO58" s="325">
        <f t="shared" si="457"/>
        <v>-10</v>
      </c>
      <c r="QP58" s="325">
        <f t="shared" si="458"/>
        <v>10</v>
      </c>
      <c r="QQ58" s="325">
        <f t="shared" si="459"/>
        <v>-10</v>
      </c>
      <c r="QR58" s="325">
        <f t="shared" si="460"/>
        <v>10</v>
      </c>
      <c r="QS58" s="325">
        <f t="shared" si="461"/>
        <v>-5</v>
      </c>
      <c r="QT58" s="325">
        <f t="shared" si="462"/>
        <v>-4</v>
      </c>
      <c r="QU58" s="325">
        <f t="shared" si="463"/>
        <v>-4</v>
      </c>
      <c r="QV58" s="325">
        <f t="shared" si="464"/>
        <v>5</v>
      </c>
      <c r="QW58" s="325">
        <f t="shared" si="465"/>
        <v>-3</v>
      </c>
      <c r="QX58" s="325">
        <f t="shared" si="466"/>
        <v>0</v>
      </c>
      <c r="QY58" s="325">
        <f t="shared" si="467"/>
        <v>1</v>
      </c>
      <c r="QZ58" s="325">
        <f t="shared" si="468"/>
        <v>6</v>
      </c>
      <c r="RA58" s="325">
        <f t="shared" si="469"/>
        <v>6</v>
      </c>
      <c r="RB58" s="325">
        <f t="shared" si="470"/>
        <v>5</v>
      </c>
      <c r="RC58" s="325">
        <f t="shared" si="471"/>
        <v>10</v>
      </c>
      <c r="RD58" s="325">
        <f t="shared" si="472"/>
        <v>-5</v>
      </c>
      <c r="RE58" s="326">
        <f t="shared" si="473"/>
        <v>10</v>
      </c>
      <c r="RF58" s="326">
        <f t="shared" si="474"/>
        <v>-5</v>
      </c>
      <c r="RG58" s="326">
        <f t="shared" si="475"/>
        <v>-10</v>
      </c>
      <c r="RH58" s="326">
        <f t="shared" si="476"/>
        <v>10</v>
      </c>
      <c r="RI58" s="326">
        <f t="shared" si="477"/>
        <v>-10</v>
      </c>
      <c r="RJ58" s="326">
        <f t="shared" si="478"/>
        <v>10</v>
      </c>
      <c r="RK58" s="326">
        <f t="shared" si="479"/>
        <v>-5</v>
      </c>
      <c r="RL58" s="326">
        <f t="shared" si="480"/>
        <v>4</v>
      </c>
      <c r="RM58" s="326">
        <f t="shared" si="481"/>
        <v>-3</v>
      </c>
      <c r="RN58" s="332">
        <f t="shared" si="482"/>
        <v>-1</v>
      </c>
      <c r="RO58" s="108">
        <v>58</v>
      </c>
      <c r="RP58" s="112">
        <f t="shared" si="528"/>
        <v>53</v>
      </c>
      <c r="RQ58" s="110" t="str" cm="1">
        <f t="array" ref="RQ58">IFERROR(INDEX($NS$4:$RN$4,_xlfn.AGGREGATE(15,6,COLUMN($NS$4:$RN$4)-COLUMN($NR$1)/($NS58:$RN58=LARGE($NS58:$RN58,1)),COLUMNS($RN$4:$RN$4))),"")</f>
        <v>CQ</v>
      </c>
      <c r="RR58" s="110" t="str" cm="1">
        <f t="array" ref="RR58">IFERROR(INDEX($NS$4:$RN$4,_xlfn.AGGREGATE(15,6,COLUMN($NS$4:$RN$4)-COLUMN($NR$1)/($NS58:$RN58=LARGE($NS58:$RN58,2)),COLUMNS($RN$4:$RO$4))),"")</f>
        <v>CW</v>
      </c>
      <c r="RS58" s="110" t="str" cm="1">
        <f t="array" ref="RS58">IFERROR(INDEX($NS$4:$RN$4,_xlfn.AGGREGATE(15,6,COLUMN($NS$4:$RN$4)-COLUMN($NR$1)/($NS58:$RN58=LARGE($NS58:$RN58,3)),COLUMNS($RN$4:$RP$4))),"")</f>
        <v>ED</v>
      </c>
      <c r="RT58" s="110" t="str" cm="1">
        <f t="array" ref="RT58">IFERROR(INDEX($NS$4:$RN$4,_xlfn.AGGREGATE(15,6,COLUMN($NS$4:$RN$4)-COLUMN($NR$1)/($NS58:$RN58=LARGE($NS58:$RN58,4)),COLUMNS($RN$4:$RQ$4))),"")</f>
        <v>ES</v>
      </c>
      <c r="RU58" s="110" t="str" cm="1">
        <f t="array" ref="RU58">IFERROR(INDEX($NS$4:$RN$4,_xlfn.AGGREGATE(15,6,COLUMN($NS$4:$RN$4)-COLUMN($NR$1)/($NS58:$RN58=LARGE($NS58:$RN58,5)),COLUMNS($RN$4:$RR$4))),"")</f>
        <v>EY</v>
      </c>
      <c r="RV58" s="110" t="str" cm="1">
        <f t="array" ref="RV58">IFERROR(INDEX($NS$4:$RN$4,_xlfn.AGGREGATE(15,6,COLUMN($NS$4:$RN$4)-COLUMN($NR$1)/($NS58:$RN58=LARGE($NS58:$RN58,6)),COLUMNS($RN$4:$RS$4))),"")</f>
        <v>GF</v>
      </c>
      <c r="RW58" s="108" t="str">
        <f t="shared" si="499"/>
        <v/>
      </c>
      <c r="RX58" s="111" t="str">
        <f t="shared" ca="1" si="500"/>
        <v>R</v>
      </c>
      <c r="RY58" s="111" t="e" cm="1">
        <f t="array" aca="1" ref="RY58" ca="1">IF(INDIRECT(VLOOKUP(RY57,General!AC:AE,3,FALSE)&amp;RO57)&gt;0,RY57,RW57)</f>
        <v>#N/A</v>
      </c>
      <c r="RZ58" s="112">
        <f t="shared" ca="1" si="501"/>
        <v>1</v>
      </c>
      <c r="SA58" s="110" t="s">
        <v>45</v>
      </c>
      <c r="SB58" s="111" t="s">
        <v>45</v>
      </c>
      <c r="SC58" s="111" t="s">
        <v>45</v>
      </c>
      <c r="SD58" s="111" t="s">
        <v>45</v>
      </c>
      <c r="SE58" s="111" t="s">
        <v>45</v>
      </c>
      <c r="SF58" s="109" t="s">
        <v>45</v>
      </c>
      <c r="SG58" s="133" t="e">
        <f ca="1">IF(RQ58="",-1,COUNTIF(INDIRECT(SA58&amp;$DN$10):INDIRECT(SA58&amp;RO58),"Y"))</f>
        <v>#REF!</v>
      </c>
      <c r="SH58" s="136" t="e">
        <f ca="1">IF(RR58="",-1,COUNTIF(INDIRECT(SB58&amp;$DN$10):INDIRECT(SB58&amp;RO58),"Y"))</f>
        <v>#REF!</v>
      </c>
      <c r="SI58" s="136" t="e">
        <f ca="1">IF(RS58="",-1,COUNTIF(INDIRECT(SC58&amp;$DN$10):INDIRECT(SC58&amp;RO58),"Y"))</f>
        <v>#REF!</v>
      </c>
      <c r="SJ58" s="134" t="e">
        <f ca="1">IF(RT58="",-1,COUNTIF(INDIRECT(SD58&amp;$DN$10):INDIRECT(SD58&amp;RO58),"Y"))</f>
        <v>#REF!</v>
      </c>
      <c r="SK58" s="138" t="e">
        <f ca="1">IF(RU58="",-1,COUNTIF(INDIRECT(SE58&amp;$DN$10):INDIRECT(SE58&amp;RO58),"Y"))</f>
        <v>#REF!</v>
      </c>
      <c r="SL58" s="138" t="e">
        <f ca="1">IF(RV58="",-1,COUNTIF(INDIRECT(SF58&amp;$DN$10):INDIRECT(SF58&amp;RO58),"Y"))</f>
        <v>#REF!</v>
      </c>
      <c r="SM58" s="110" t="str" cm="1">
        <f t="array" ref="SM58">IFERROR(INDEX($DP$58:$DU$58,_xlfn.AGGREGATE(15,6,COLUMN($DP$58:$DU$58)-COLUMN($DO$58)/($NR$58:$NW$58=MAX($NR$58:$NW$58)),COLUMNS($DP$58:RQ58))),"")</f>
        <v/>
      </c>
      <c r="SN58" s="111" t="str" cm="1">
        <f t="array" ref="SN58">IFERROR(INDEX($DP$58:$DU$58,_xlfn.AGGREGATE(15,6,COLUMN($DP$58:$DU$58)-COLUMN($DO$58)/($NR$58:$NW$58=MAX($NR$58:$NW$58)),COLUMNS($DP$58:RR58))),"")</f>
        <v/>
      </c>
      <c r="SO58" s="111" t="str" cm="1">
        <f t="array" ref="SO58">IFERROR(INDEX($DP$58:$DU$58,_xlfn.AGGREGATE(15,6,COLUMN($DP$58:$DU$58)-COLUMN($DO$58)/($NR$58:$NW$58=MAX($NR$58:$NW$58)),COLUMNS($DP$58:RS58))),"")</f>
        <v/>
      </c>
      <c r="SP58" s="111" t="str" cm="1">
        <f t="array" ref="SP58">IFERROR(INDEX($DP$58:$DU$58,_xlfn.AGGREGATE(15,6,COLUMN($DP$58:$DU$58)-COLUMN($DO$58)/($NR$58:$NW$58=MAX($NR$58:$NW$58)),COLUMNS($DP$58:RT58))),"")</f>
        <v/>
      </c>
      <c r="SQ58" s="111" t="str" cm="1">
        <f t="array" ref="SQ58">IFERROR(INDEX($DP$58:$DU$58,_xlfn.AGGREGATE(15,6,COLUMN($DP$58:$DU$58)-COLUMN($DO$58)/($NR$58:$NW$58=MAX($NR$58:$NW$58)),COLUMNS($DP$58:RU58))),"")</f>
        <v/>
      </c>
      <c r="SR58" s="109" t="str" cm="1">
        <f t="array" ref="SR58">IFERROR(INDEX($DP$58:$DU$58,_xlfn.AGGREGATE(15,6,COLUMN($DP$58:$DU$58)-COLUMN($DO$58)/($NR$58:$NW$58=MAX($NR$58:$NW$58)),COLUMNS($DP$58:RV58))),"")</f>
        <v/>
      </c>
      <c r="SS58" s="114">
        <f t="shared" ca="1" si="485"/>
        <v>6</v>
      </c>
      <c r="ST58" s="112">
        <f t="shared" ca="1" si="502"/>
        <v>1</v>
      </c>
      <c r="SU58" s="137" t="str" cm="1">
        <f t="array" aca="1" ref="SU58" ca="1">INDEX(SM58:SR58,1,ST58)</f>
        <v/>
      </c>
      <c r="SV58" s="110" t="str">
        <f t="shared" ca="1" si="21"/>
        <v>B</v>
      </c>
      <c r="SW58" s="111" t="str">
        <f t="shared" ca="1" si="22"/>
        <v>T</v>
      </c>
      <c r="SX58" s="111" t="str">
        <f t="shared" si="23"/>
        <v>C</v>
      </c>
      <c r="SY58" s="111" t="str">
        <f t="shared" ca="1" si="12"/>
        <v>F2WBL</v>
      </c>
      <c r="SZ58" s="111" t="str">
        <f t="shared" ca="1" si="13"/>
        <v>12</v>
      </c>
      <c r="TA58" s="111" t="str">
        <f t="shared" si="14"/>
        <v>00</v>
      </c>
      <c r="TB58" s="114" t="str">
        <f t="shared" si="858"/>
        <v/>
      </c>
      <c r="TC58" s="114" t="str">
        <f t="shared" si="859"/>
        <v/>
      </c>
      <c r="TD58" s="114" t="str">
        <f t="shared" si="860"/>
        <v/>
      </c>
      <c r="TE58" s="114" t="str">
        <f t="shared" si="861"/>
        <v/>
      </c>
      <c r="TF58" s="114" t="str">
        <f t="shared" si="862"/>
        <v/>
      </c>
      <c r="TG58" s="114" t="str">
        <f t="shared" si="863"/>
        <v/>
      </c>
      <c r="TH58" s="114" t="e">
        <f t="shared" ca="1" si="864"/>
        <v>#VALUE!</v>
      </c>
      <c r="TI58" s="114">
        <f t="shared" ca="1" si="865"/>
        <v>2</v>
      </c>
      <c r="TJ58" s="110">
        <f t="shared" si="560"/>
        <v>1</v>
      </c>
      <c r="TK58" s="111">
        <f>IF(CC58="",0,IFERROR(VLOOKUP(CC53&amp;CC54&amp;CC55&amp;CC56&amp;CC57&amp;CC58,General!I:J,2,FALSE),0))</f>
        <v>-1</v>
      </c>
      <c r="TL58" s="111">
        <f>IF(CF58="",0,IFERROR(VLOOKUP(CF53&amp;CF54&amp;CF55&amp;CF56&amp;CF57&amp;CF58,General!I:J,2,FALSE),0))</f>
        <v>1</v>
      </c>
      <c r="TM58" s="111">
        <f>IF(CI58="",0,IFERROR(VLOOKUP(CI53&amp;CI54&amp;CI55&amp;CI56&amp;CI57&amp;CI58,General!I:J,2,FALSE),0))</f>
        <v>-1</v>
      </c>
      <c r="TN58" s="111">
        <f>IF(CL58="",0,IFERROR(VLOOKUP(CL53&amp;CL54&amp;CL55&amp;CL56&amp;CL57&amp;CL58,General!I:J,2,FALSE),0))</f>
        <v>1</v>
      </c>
      <c r="TO58" s="111">
        <f>IF(CO58="",0,IFERROR(VLOOKUP(CO53&amp;CO54&amp;CO55&amp;CO56&amp;CO57&amp;CO58,General!I:J,2,FALSE),0))</f>
        <v>-1</v>
      </c>
      <c r="TP58" s="111">
        <f>IF(CR58="",0,IFERROR(VLOOKUP(CR53&amp;CR54&amp;CR55&amp;CR56&amp;CR57&amp;CR58,General!I:J,2,FALSE),0))</f>
        <v>1</v>
      </c>
      <c r="TQ58" s="111">
        <f>IF(CU58="",0,IFERROR(VLOOKUP(CU53&amp;CU54&amp;CU55&amp;CU56&amp;CU57&amp;CU58,General!I:J,2,FALSE),0))</f>
        <v>-1</v>
      </c>
      <c r="TR58" s="111">
        <f>IF(CX58="",0,IFERROR(VLOOKUP(CX53&amp;CX54&amp;CX55&amp;CX56&amp;CX57&amp;CX58,General!I:J,2,FALSE),0))</f>
        <v>1</v>
      </c>
      <c r="TS58" s="111">
        <f>IF(DA58="",0,IFERROR(VLOOKUP(DA53&amp;DA54&amp;DA55&amp;DA56&amp;DA57&amp;DA58,General!I:J,2,FALSE),0))</f>
        <v>-1</v>
      </c>
      <c r="TT58" s="111">
        <f>IF(DD58="",0,IFERROR(VLOOKUP(DD53&amp;DD54&amp;DD55&amp;DD56&amp;DD57&amp;DD58,General!I:J,2,FALSE),0))</f>
        <v>-1</v>
      </c>
      <c r="TU58" s="111">
        <f>IF(DG58="",0,IFERROR(VLOOKUP(DG53&amp;DG54&amp;DG55&amp;DG56&amp;DG57&amp;DG58,General!I:J,2,FALSE),0))</f>
        <v>1</v>
      </c>
      <c r="TV58" s="111">
        <f>IF(DJ58="",0,IFERROR(VLOOKUP(DJ53&amp;DJ54&amp;DJ55&amp;DJ56&amp;DJ57&amp;DJ58,General!I:J,2,FALSE),0))</f>
        <v>-1</v>
      </c>
      <c r="TW58" s="111">
        <f>IF(DM58="",0,IFERROR(VLOOKUP(DM53&amp;DM54&amp;DM55&amp;DM56&amp;DM57&amp;DM58,General!I:J,2,FALSE),0))</f>
        <v>1</v>
      </c>
      <c r="TX58" s="111">
        <f>IF(DP58="",0,IFERROR(VLOOKUP(DP53&amp;DP54&amp;DP55&amp;DP56&amp;DP57&amp;DP58,General!I:J,2,FALSE),0))</f>
        <v>1</v>
      </c>
      <c r="TY58" s="111">
        <f>IF(DS58="",0,IFERROR(VLOOKUP(DS53&amp;DS54&amp;DS55&amp;DS56&amp;DS57&amp;DS58,General!I:J,2,FALSE),0))</f>
        <v>-1</v>
      </c>
      <c r="TZ58" s="111">
        <f>IF(DV58="",0,IFERROR(VLOOKUP(DV53&amp;DV54&amp;DV55&amp;DV56&amp;DV57&amp;DV58,General!I:J,2,FALSE),0))</f>
        <v>-1</v>
      </c>
      <c r="UA58" s="111">
        <f>IF(DY58="",0,IFERROR(VLOOKUP(DY53&amp;DY54&amp;DY55&amp;DY56&amp;DY57&amp;DY58,General!I:J,2,FALSE),0))</f>
        <v>1</v>
      </c>
      <c r="UB58" s="111">
        <f>IF(EE58="",0,IFERROR(VLOOKUP(EE53&amp;EE54&amp;EE55&amp;EE56&amp;EE57&amp;EE58,General!I:J,2,FALSE),0))</f>
        <v>1</v>
      </c>
      <c r="UC58" s="111">
        <f>IF(EH58="",0,IFERROR(VLOOKUP(EH53&amp;EH54&amp;EH55&amp;EH56&amp;EH57&amp;EH58,General!I:J,2,FALSE),0))</f>
        <v>-1</v>
      </c>
      <c r="UD58" s="111">
        <f>IF(EK58="",0,IFERROR(VLOOKUP(EK53&amp;EK54&amp;EK55&amp;EK56&amp;EK57&amp;EK58,General!I:J,2,FALSE),0))</f>
        <v>1</v>
      </c>
      <c r="UE58" s="111">
        <f>IF(EN58="",0,IFERROR(VLOOKUP(EN53&amp;EN54&amp;EN55&amp;EN56&amp;EN57&amp;EN58,General!I:J,2,FALSE),0))</f>
        <v>-1</v>
      </c>
      <c r="UF58" s="111">
        <f>IF(EQ58="",0,IFERROR(VLOOKUP(EQ53&amp;EQ54&amp;EQ55&amp;EQ56&amp;EQ57&amp;EQ58,General!I:J,2,FALSE),0))</f>
        <v>-1</v>
      </c>
      <c r="UG58" s="111">
        <f>IF(ET58="",0,IFERROR(VLOOKUP(ET53&amp;ET54&amp;ET55&amp;ET56&amp;ET57&amp;ET58,General!I:J,2,FALSE),0))</f>
        <v>1</v>
      </c>
      <c r="UH58" s="111">
        <f>IF(EW58="",0,IFERROR(VLOOKUP(EW53&amp;EW54&amp;EW55&amp;EW56&amp;EW57&amp;EW58,General!I:J,2,FALSE),0))</f>
        <v>-1</v>
      </c>
      <c r="UI58" s="111">
        <f>IF(EZ58="",0,IFERROR(VLOOKUP(EZ53&amp;EZ54&amp;EZ55&amp;EZ56&amp;EZ57&amp;EZ58,General!I:J,2,FALSE),0))</f>
        <v>1</v>
      </c>
      <c r="UJ58" s="111">
        <f>IF(FC58="",0,IFERROR(VLOOKUP(FC53&amp;FC54&amp;FC55&amp;FC56&amp;FC57&amp;FC58,General!I:J,2,FALSE),0))</f>
        <v>-1</v>
      </c>
      <c r="UK58" s="111">
        <f>IF(FF58="",0,IFERROR(VLOOKUP(FF53&amp;FF54&amp;FF55&amp;FF56&amp;FF57&amp;FF58,General!I:J,2,FALSE),0))</f>
        <v>-1</v>
      </c>
      <c r="UL58" s="111">
        <f>IF(FI58="",0,IFERROR(VLOOKUP(FI53&amp;FI54&amp;FI55&amp;FI56&amp;FI57&amp;FI58,General!I:J,2,FALSE),0))</f>
        <v>1</v>
      </c>
      <c r="UM58" s="111">
        <f>IF(FL58="",0,IFERROR(VLOOKUP(FL53&amp;FL54&amp;FL55&amp;FL56&amp;FL57&amp;FL58,General!I:J,2,FALSE),0))</f>
        <v>-1</v>
      </c>
      <c r="UN58" s="111">
        <f>IF(FO58="",0,IFERROR(VLOOKUP(FO53&amp;FO54&amp;FO55&amp;FO56&amp;FO57&amp;FO58,General!I:J,2,FALSE),0))</f>
        <v>1</v>
      </c>
      <c r="UO58" s="111">
        <f>IF(FR58="",0,IFERROR(VLOOKUP(FR53&amp;FR54&amp;FR55&amp;FR56&amp;FR57&amp;FR58,General!I:J,2,FALSE),0))</f>
        <v>1</v>
      </c>
      <c r="UP58" s="111">
        <f>IF(FU58="",0,IFERROR(VLOOKUP(FU53&amp;FU54&amp;FU55&amp;FU56&amp;FU57&amp;FU58,General!I:J,2,FALSE),0))</f>
        <v>-1</v>
      </c>
      <c r="UQ58" s="111">
        <f>IF(FX58="",0,IFERROR(VLOOKUP(FX53&amp;FX54&amp;FX55&amp;FX56&amp;FX57&amp;FX58,General!I:J,2,FALSE),0))</f>
        <v>-1</v>
      </c>
      <c r="UR58" s="111">
        <f>IF(GA58="",0,IFERROR(VLOOKUP(GA53&amp;GA54&amp;GA55&amp;GA56&amp;GA57&amp;GA58,General!I:J,2,FALSE),0))</f>
        <v>1</v>
      </c>
      <c r="US58" s="111">
        <f>IF(GD58="",0,IFERROR(VLOOKUP(GD53&amp;GD54&amp;GD55&amp;GD56&amp;GD57&amp;GD58,General!I:J,2,FALSE),0))</f>
        <v>1</v>
      </c>
      <c r="UT58" s="111">
        <f>IF(GG58="",0,IFERROR(VLOOKUP(GG53&amp;GG54&amp;GG55&amp;GG56&amp;GG57&amp;GG58,General!I:J,2,FALSE),0))</f>
        <v>1</v>
      </c>
      <c r="UU58" s="111">
        <f>IF(GJ58="",0,IFERROR(VLOOKUP(GJ53&amp;GJ54&amp;GJ55&amp;GJ56&amp;GJ57&amp;GJ58,General!I:J,2,FALSE),0))</f>
        <v>-1</v>
      </c>
      <c r="UV58" s="111">
        <f>IF(GM58="",0,IFERROR(VLOOKUP(GM53&amp;GM54&amp;GM55&amp;GM56&amp;GM57&amp;GM58,General!I:J,2,FALSE),0))</f>
        <v>-1</v>
      </c>
      <c r="UW58" s="111">
        <f>IF(GP58="",0,IFERROR(VLOOKUP(GP53&amp;GP54&amp;GP55&amp;GP56&amp;GP57&amp;GP58,General!I:J,2,FALSE),0))</f>
        <v>1</v>
      </c>
      <c r="UX58" s="111">
        <f>IF(GS58="",0,IFERROR(VLOOKUP(GS53&amp;GS54&amp;GS55&amp;GS56&amp;GS57&amp;GS58,General!I:J,2,FALSE),0))</f>
        <v>-1</v>
      </c>
      <c r="UY58" s="111">
        <f>IF(GV58="",0,IFERROR(VLOOKUP(GV53&amp;GV54&amp;GV55&amp;GV56&amp;GV57&amp;GV58,General!I:J,2,FALSE),0))</f>
        <v>1</v>
      </c>
      <c r="UZ58" s="111">
        <f>IF(GY58="",0,IFERROR(VLOOKUP(GY53&amp;GY54&amp;GY55&amp;GY56&amp;GY57&amp;GY58,General!I:J,2,FALSE),0))</f>
        <v>-1</v>
      </c>
      <c r="VA58" s="111">
        <f>IF(HB58="",0,IFERROR(VLOOKUP(HB53&amp;HB54&amp;HB55&amp;HB56&amp;HB57&amp;HB58,General!I:J,2,FALSE),0))</f>
        <v>-1</v>
      </c>
      <c r="VB58" s="111">
        <f>IF(HE58="",0,IFERROR(VLOOKUP(HE53&amp;HE54&amp;HE55&amp;HE56&amp;HE57&amp;HE58,General!I:J,2,FALSE),0))</f>
        <v>1</v>
      </c>
      <c r="VC58" s="111">
        <f>IF(HH58="",0,IFERROR(VLOOKUP(HH53&amp;HH54&amp;HH55&amp;HH56&amp;HH57&amp;HH58,General!I:J,2,FALSE),0))</f>
        <v>-1</v>
      </c>
      <c r="VD58" s="111">
        <f>IF(HK58="",0,IFERROR(VLOOKUP(HK53&amp;HK54&amp;HK55&amp;HK56&amp;HK57&amp;HK58,General!I:J,2,FALSE),0))</f>
        <v>1</v>
      </c>
      <c r="VE58" s="111">
        <f>IF(HN58="",0,IFERROR(VLOOKUP(HN53&amp;HN54&amp;HN55&amp;HN56&amp;HN57&amp;HN58,General!I:J,2,FALSE),0))</f>
        <v>1</v>
      </c>
      <c r="VF58" s="111">
        <f>IF(HQ58="",0,IFERROR(VLOOKUP(HQ53&amp;HQ54&amp;HQ55&amp;HQ56&amp;HQ57&amp;HQ58,General!I:J,2,FALSE),0))</f>
        <v>-1</v>
      </c>
      <c r="VG58" s="111">
        <f>IF(HT58="",0,IFERROR(VLOOKUP(HT53&amp;HT54&amp;HT55&amp;HT56&amp;HT57&amp;HT58,General!I:J,2,FALSE),0))</f>
        <v>-1</v>
      </c>
      <c r="VH58" s="111">
        <f>IF(HW58="",0,IFERROR(VLOOKUP(HW53&amp;HW54&amp;HW55&amp;HW56&amp;HW57&amp;HW58,General!I:J,2,FALSE),0))</f>
        <v>1</v>
      </c>
      <c r="VI58" s="111">
        <f>IF(HZ58="",0,IFERROR(VLOOKUP(HZ53&amp;HZ54&amp;HZ55&amp;HZ56&amp;HZ57&amp;HZ58,General!I:J,2,FALSE),0))</f>
        <v>1</v>
      </c>
      <c r="VJ58" s="111">
        <f>IF(FF58="",0,IFERROR(VLOOKUP(FF53&amp;FF54&amp;FF55&amp;FF56&amp;FF57&amp;FF58,General!I:J,2,FALSE),0))</f>
        <v>-1</v>
      </c>
      <c r="VK58" s="111">
        <f>IF(FI58="",0,IFERROR(VLOOKUP(FI53&amp;FI54&amp;FI55&amp;FI56&amp;FI57&amp;FI58,General!I:J,2,FALSE),0))</f>
        <v>1</v>
      </c>
      <c r="VL58" s="111">
        <f>IF(II58="",0,IFERROR(VLOOKUP(II53&amp;II54&amp;II55&amp;II56&amp;II57&amp;II58,General!I:J,2,FALSE),0))</f>
        <v>-1</v>
      </c>
      <c r="VM58" s="111">
        <f>IF(IL58="",0,IFERROR(VLOOKUP(IL53&amp;IL54&amp;IL55&amp;IL56&amp;IL57&amp;IL58,General!I:J,2,FALSE),0))</f>
        <v>-1</v>
      </c>
      <c r="VN58" s="111">
        <f>IF(IO58="",0,IFERROR(VLOOKUP(IO53&amp;IO54&amp;IO55&amp;IO56&amp;IO57&amp;IO58,General!I:J,2,FALSE),0))</f>
        <v>-1</v>
      </c>
      <c r="VO58" s="111">
        <f>IF(IR58="",0,IFERROR(VLOOKUP(IR53&amp;IR54&amp;IR55&amp;IR56&amp;IR57&amp;IR58,General!I:J,2,FALSE),0))</f>
        <v>1</v>
      </c>
      <c r="VP58" s="111">
        <f>IF(IU58="",0,IFERROR(VLOOKUP(IU53&amp;IU54&amp;IU55&amp;IU56&amp;IU57&amp;IU58,General!I:J,2,FALSE),0))</f>
        <v>-1</v>
      </c>
      <c r="VQ58" s="111">
        <f>IF(IX58="",0,IFERROR(VLOOKUP(IX53&amp;IX54&amp;IX55&amp;IX56&amp;IX57&amp;IX58,General!I:J,2,FALSE),0))</f>
        <v>1</v>
      </c>
      <c r="VR58" s="111">
        <f>IF(JA58="",0,IFERROR(VLOOKUP(JA53&amp;JA54&amp;JA55&amp;JA56&amp;JA57&amp;JA58,General!I:J,2,FALSE),0))</f>
        <v>-1</v>
      </c>
      <c r="VS58" s="111">
        <f>IF(JD58="",0,IFERROR(VLOOKUP(JD53&amp;JD54&amp;JD55&amp;JD56&amp;JD57&amp;JD58,General!I:J,2,FALSE),0))</f>
        <v>-1</v>
      </c>
      <c r="VT58" s="111">
        <f>IF(JG58="",0,IFERROR(VLOOKUP(JG53&amp;JG54&amp;JG55&amp;JG56&amp;JG57&amp;JG58,General!I:J,2,FALSE),0))</f>
        <v>1</v>
      </c>
      <c r="VU58" s="111">
        <f>IF(JJ58="",0,IFERROR(VLOOKUP(JJ53&amp;JJ54&amp;JJ55&amp;JJ56&amp;JJ57&amp;JJ58,General!I:J,2,FALSE),0))</f>
        <v>-1</v>
      </c>
      <c r="VV58" s="111">
        <f>IF(JM58="",0,IFERROR(VLOOKUP(JM53&amp;JM54&amp;JM55&amp;JM56&amp;JM57&amp;JM58,General!I:J,2,FALSE),0))</f>
        <v>1</v>
      </c>
      <c r="VW58" s="111">
        <f>IF(JP58="",0,IFERROR(VLOOKUP(JP53&amp;JP54&amp;JP55&amp;JP56&amp;JP57&amp;JP58,General!I:J,2,FALSE),0))</f>
        <v>1</v>
      </c>
      <c r="VX58" s="111">
        <f>IF(JS58="",0,IFERROR(VLOOKUP(JS53&amp;JS54&amp;JS55&amp;JS56&amp;JS57&amp;JS58,General!I:J,2,FALSE),0))</f>
        <v>-1</v>
      </c>
      <c r="VY58" s="111">
        <f>IF(JV58="",0,IFERROR(VLOOKUP(JV53&amp;JV54&amp;JV55&amp;JV56&amp;JV57&amp;JV58,General!I:J,2,FALSE),0))</f>
        <v>-1</v>
      </c>
      <c r="VZ58" s="111">
        <f>IF(JY58="",0,IFERROR(VLOOKUP(JY53&amp;JY54&amp;JY55&amp;JY56&amp;JY57&amp;JY58,General!I:J,2,FALSE),0))</f>
        <v>1</v>
      </c>
      <c r="WA58" s="111">
        <f>IF(KB58="",0,IFERROR(VLOOKUP(KB53&amp;KB54&amp;KB55&amp;KB56&amp;KB57&amp;KB58,General!I:J,2,FALSE),0))</f>
        <v>1</v>
      </c>
      <c r="WB58" s="111">
        <f>IF(KE58="",0,IFERROR(VLOOKUP(KE53&amp;KE54&amp;KE55&amp;KE56&amp;KE57&amp;KE58,General!I:J,2,FALSE),0))</f>
        <v>1</v>
      </c>
      <c r="WC58" s="111">
        <f>IF(KH58="",0,IFERROR(VLOOKUP(KH53&amp;KH54&amp;KH55&amp;KH56&amp;KH57&amp;KH58,General!I:J,2,FALSE),0))</f>
        <v>-1</v>
      </c>
      <c r="WD58" s="111">
        <f>IF(KK58="",0,IFERROR(VLOOKUP(KK53&amp;KK54&amp;KK55&amp;KK56&amp;KK57&amp;KK58,General!I:J,2,FALSE),0))</f>
        <v>1</v>
      </c>
      <c r="WE58" s="111">
        <f>IF(KN58="",0,IFERROR(VLOOKUP(KN53&amp;KN54&amp;KN55&amp;KN56&amp;KN57&amp;KN58,General!I:J,2,FALSE),0))</f>
        <v>-1</v>
      </c>
      <c r="WF58" s="111">
        <f>IF(KQ58="",0,IFERROR(VLOOKUP(KQ53&amp;KQ54&amp;KQ55&amp;KQ56&amp;KQ57&amp;KQ58,General!I:J,2,FALSE),0))</f>
        <v>-1</v>
      </c>
      <c r="WG58" s="111">
        <f>IF(KT58="",0,IFERROR(VLOOKUP(KT53&amp;KT54&amp;KT55&amp;KT56&amp;KT57&amp;KT58,General!I:J,2,FALSE),0))</f>
        <v>1</v>
      </c>
      <c r="WH58" s="111">
        <f>IF(KW58="",0,IFERROR(VLOOKUP(KW53&amp;KW54&amp;KW55&amp;KW56&amp;KW57&amp;KW58,General!I:J,2,FALSE),0))</f>
        <v>-1</v>
      </c>
      <c r="WI58" s="111">
        <f>IF(KZ58="",0,IFERROR(VLOOKUP(KZ53&amp;KZ54&amp;KZ55&amp;KZ56&amp;KZ57&amp;KZ58,General!I:J,2,FALSE),0))</f>
        <v>1</v>
      </c>
      <c r="WJ58" s="111">
        <f>IF(LC58="",0,IFERROR(VLOOKUP(LC53&amp;LC54&amp;LC55&amp;LC56&amp;LC57&amp;LC58,General!I:J,2,FALSE),0))</f>
        <v>-1</v>
      </c>
      <c r="WK58" s="111">
        <f>IF(LF58="",0,IFERROR(VLOOKUP(LF53&amp;LF54&amp;LF55&amp;LF56&amp;LF57&amp;LF58,General!I:J,2,FALSE),0))</f>
        <v>1</v>
      </c>
      <c r="WL58" s="111">
        <f>IF(LI58="",0,IFERROR(VLOOKUP(LI53&amp;LI54&amp;LI55&amp;LI56&amp;LI57&amp;LI58,General!I:J,2,FALSE),0))</f>
        <v>1</v>
      </c>
      <c r="WM58" s="111">
        <f>IF(LL58="",0,IFERROR(VLOOKUP(LL53&amp;LL54&amp;LL55&amp;LL56&amp;LL57&amp;LL58,General!I:J,2,FALSE),0))</f>
        <v>1</v>
      </c>
      <c r="WN58" s="111">
        <f>IF(LO58="",0,IFERROR(VLOOKUP(LO53&amp;LO54&amp;LO55&amp;LO56&amp;LO57&amp;LO58,General!I:J,2,FALSE),0))</f>
        <v>1</v>
      </c>
      <c r="WO58" s="111">
        <f>IF(LR58="",0,IFERROR(VLOOKUP(LR53&amp;LR54&amp;LR55&amp;LR56&amp;LR57&amp;LR58,General!I:J,2,FALSE),0))</f>
        <v>1</v>
      </c>
      <c r="WP58" s="111">
        <f>IF(LU58="",0,IFERROR(VLOOKUP(LU53&amp;LU54&amp;LU55&amp;LU56&amp;LU57&amp;LU58,General!I:J,2,FALSE),0))</f>
        <v>-1</v>
      </c>
      <c r="WQ58" s="111">
        <f>IF(LX58="",0,IFERROR(VLOOKUP(LX53&amp;LX54&amp;LX55&amp;LX56&amp;LX57&amp;LX58,General!I:J,2,FALSE),0))</f>
        <v>1</v>
      </c>
      <c r="WR58" s="111">
        <f>IF(MA58="",0,IFERROR(VLOOKUP(MA53&amp;MA54&amp;MA55&amp;MA56&amp;MA57&amp;MA58,General!I:J,2,FALSE),0))</f>
        <v>1</v>
      </c>
      <c r="WS58" s="111">
        <f>IF(MD58="",0,IFERROR(VLOOKUP(MD53&amp;MD54&amp;MD55&amp;MD56&amp;MD57&amp;MD58,General!I:J,2,FALSE),0))</f>
        <v>1</v>
      </c>
      <c r="WT58" s="111">
        <f>IF(MG58="",0,IFERROR(VLOOKUP(MG53&amp;MG54&amp;MG55&amp;MG56&amp;MG57&amp;MG58,General!I:J,2,FALSE),0))</f>
        <v>1</v>
      </c>
      <c r="WU58" s="111">
        <f>IF(MJ58="",0,IFERROR(VLOOKUP(MJ53&amp;MJ54&amp;MJ55&amp;MJ56&amp;MJ57&amp;MJ58,General!I:J,2,FALSE),0))</f>
        <v>-1</v>
      </c>
      <c r="WV58" s="111">
        <f>IF(MM58="",0,IFERROR(VLOOKUP(MM53&amp;MM54&amp;MM55&amp;MM56&amp;MM57&amp;MM58,General!I:J,2,FALSE),0))</f>
        <v>1</v>
      </c>
      <c r="WW58" s="111">
        <f>IF(MP58="",0,IFERROR(VLOOKUP(MP53&amp;MP54&amp;MP55&amp;MP56&amp;MP57&amp;MP58,General!I:J,2,FALSE),0))</f>
        <v>-1</v>
      </c>
      <c r="WX58" s="111">
        <f>IF(MS58="",0,IFERROR(VLOOKUP(MS53&amp;MS54&amp;MS55&amp;MS56&amp;MS57&amp;MS58,General!I:J,2,FALSE),0))</f>
        <v>-1</v>
      </c>
      <c r="WY58" s="111">
        <f>IF(MV58="",0,IFERROR(VLOOKUP(MV53&amp;MV54&amp;MV55&amp;MV56&amp;MV57&amp;MV58,General!I:J,2,FALSE),0))</f>
        <v>1</v>
      </c>
      <c r="WZ58" s="111">
        <f>IF(MY58="",0,IFERROR(VLOOKUP(MY53&amp;MY54&amp;MY55&amp;MY56&amp;MY57&amp;MY58,General!I:J,2,FALSE),0))</f>
        <v>-1</v>
      </c>
      <c r="XA58" s="111">
        <f>IF(NB58="",0,IFERROR(VLOOKUP(NB53&amp;NB54&amp;NB55&amp;NB56&amp;NB57&amp;NB58,General!I:J,2,FALSE),0))</f>
        <v>1</v>
      </c>
      <c r="XB58" s="111">
        <f>IF(NE58="",0,IFERROR(VLOOKUP(NE53&amp;NE54&amp;NE55&amp;NE56&amp;NE57&amp;NE58,General!I:J,2,FALSE),0))</f>
        <v>-1</v>
      </c>
      <c r="XC58" s="111">
        <f>IF(NH58="",0,IFERROR(VLOOKUP(NH53&amp;NH54&amp;NH55&amp;NH56&amp;NH57&amp;NH58,General!I:J,2,FALSE),0))</f>
        <v>-1</v>
      </c>
      <c r="XD58" s="111">
        <f>IF(NK58="",0,IFERROR(VLOOKUP(NK53&amp;NK54&amp;NK55&amp;NK56&amp;NK57&amp;NK58,General!I:J,2,FALSE),0))</f>
        <v>1</v>
      </c>
      <c r="XE58" s="109">
        <f>IF(NN58="",0,IFERROR(VLOOKUP(NN53&amp;NN54&amp;NN55&amp;NN56&amp;NN57&amp;NN58,General!I:J,2,FALSE),0))</f>
        <v>1</v>
      </c>
      <c r="XF58" s="155">
        <f>IF(EB58="",0,IFERROR(VLOOKUP(EB53&amp;EB54&amp;EB55&amp;EB56&amp;EB57&amp;EB58,General!I:J,2,FALSE),0))</f>
        <v>1</v>
      </c>
      <c r="XG58" s="109">
        <v>0</v>
      </c>
      <c r="XH58" s="114" t="str">
        <f t="shared" si="887"/>
        <v/>
      </c>
      <c r="XI58" s="114" t="str">
        <f t="shared" ca="1" si="866"/>
        <v>N</v>
      </c>
      <c r="XJ58" s="114" t="str">
        <f t="shared" ca="1" si="867"/>
        <v>N</v>
      </c>
      <c r="XK58" s="114" t="str">
        <f t="shared" si="868"/>
        <v>N</v>
      </c>
      <c r="XL58" s="114" t="str">
        <f t="shared" si="869"/>
        <v/>
      </c>
      <c r="XM58" s="150" t="str">
        <f t="shared" si="870"/>
        <v/>
      </c>
      <c r="XN58" s="114" t="str">
        <f t="shared" si="871"/>
        <v/>
      </c>
      <c r="XO58" s="114" t="str">
        <f t="shared" si="872"/>
        <v/>
      </c>
      <c r="XP58" s="114" t="str">
        <f t="shared" si="873"/>
        <v/>
      </c>
      <c r="XQ58" s="114" t="str">
        <f t="shared" si="874"/>
        <v/>
      </c>
      <c r="XR58" s="114" t="str">
        <f t="shared" si="875"/>
        <v/>
      </c>
      <c r="XS58" s="114">
        <f t="shared" si="557"/>
        <v>1</v>
      </c>
      <c r="XT58" s="114" t="str">
        <f t="shared" si="558"/>
        <v/>
      </c>
      <c r="XU58" s="114" t="str">
        <f t="shared" si="897"/>
        <v>01010</v>
      </c>
      <c r="XV58" s="114" t="str">
        <f t="shared" si="897"/>
        <v>10101</v>
      </c>
      <c r="XW58" s="114" t="str">
        <f t="shared" si="898"/>
        <v>1101010</v>
      </c>
      <c r="XX58" s="114" t="str">
        <f t="shared" si="898"/>
        <v>010101</v>
      </c>
      <c r="XY58" s="114" t="str">
        <f t="shared" si="899"/>
        <v>B</v>
      </c>
      <c r="XZ58" s="114" t="str">
        <f t="shared" si="489"/>
        <v>B</v>
      </c>
      <c r="YA58" s="114" t="str">
        <f t="shared" ca="1" si="876"/>
        <v>BL</v>
      </c>
      <c r="YB58" s="114" t="str">
        <f t="shared" ca="1" si="354"/>
        <v/>
      </c>
      <c r="YC58" s="114" t="str">
        <f t="shared" ca="1" si="877"/>
        <v>2</v>
      </c>
      <c r="YD58" s="114" t="str">
        <f t="shared" ca="1" si="356"/>
        <v/>
      </c>
      <c r="YE58" s="114" t="str">
        <f t="shared" si="878"/>
        <v>0</v>
      </c>
      <c r="YF58" s="114" t="str">
        <f t="shared" si="358"/>
        <v/>
      </c>
      <c r="YG58" s="114" t="str">
        <f t="shared" ca="1" si="490"/>
        <v/>
      </c>
      <c r="YH58" s="114" t="str">
        <f t="shared" ca="1" si="491"/>
        <v/>
      </c>
      <c r="YI58" s="114" t="str">
        <f t="shared" si="492"/>
        <v/>
      </c>
      <c r="YJ58" s="114" t="str">
        <f t="shared" si="879"/>
        <v/>
      </c>
      <c r="YK58" s="114"/>
      <c r="YL58" s="114">
        <v>0</v>
      </c>
      <c r="YM58" s="114">
        <v>0</v>
      </c>
      <c r="YN58" s="114">
        <v>0</v>
      </c>
      <c r="YO58" s="114">
        <v>0</v>
      </c>
      <c r="YP58" s="114">
        <v>1</v>
      </c>
      <c r="YQ58" s="98"/>
      <c r="YR58" s="114">
        <v>0</v>
      </c>
      <c r="YS58" s="114">
        <v>0</v>
      </c>
      <c r="YU58" s="151">
        <f>LARGE(NS58:RN58,1)</f>
        <v>10</v>
      </c>
      <c r="YV58" s="1">
        <f>LARGE(NS58:RN58,2)</f>
        <v>10</v>
      </c>
      <c r="YW58" s="1">
        <f>LARGE(NS58:RN58,3)</f>
        <v>10</v>
      </c>
      <c r="YX58" s="1">
        <f>LARGE(NS58:RN58,4)</f>
        <v>10</v>
      </c>
      <c r="YY58" s="1">
        <f>LARGE(NS58:RN58,5)</f>
        <v>10</v>
      </c>
      <c r="YZ58" s="1" t="str">
        <f>IF(M57="","",INDEX($NS$4:$RN$4,MATCH(YU57,$NS57:$RN57,0)))</f>
        <v>CQ</v>
      </c>
      <c r="ZA58" s="1" t="str">
        <f>IF(M57="","",INDEX($NS$4:$RN$4,MATCH(YV57,$NS57:$RN57,0)))</f>
        <v>CQ</v>
      </c>
      <c r="ZB58" s="1" t="str">
        <f>IF(M57="","",INDEX($NS$4:$RN$4,MATCH(YW57,$NS57:$RN57,0)))</f>
        <v>CQ</v>
      </c>
      <c r="ZC58" s="1" t="str">
        <f>IF(M57="","",INDEX($NS$4:$RN$4,MATCH(YX57,$NS57:$RN57,0)))</f>
        <v>CQ</v>
      </c>
      <c r="ZD58" s="1" t="str">
        <f>IF(M57="","",INDEX($NS$4:$RN$4,MATCH(YY57,$NS57:$RN57,0)))</f>
        <v>CQ</v>
      </c>
      <c r="ZE58" s="1" t="str" cm="1">
        <f t="array" aca="1" ref="ZE58" ca="1">IF(INDIRECT(VLOOKUP(ZE57,General!AC:AE,3,FALSE)&amp;RO57)&gt;=9,ZE57,YZ58)</f>
        <v>GF</v>
      </c>
      <c r="ZF58" s="1" t="str" cm="1">
        <f t="array" aca="1" ref="ZF58" ca="1">IF(AND(INDIRECT(VLOOKUP(ZF57,General!AC:AE,3,FALSE)&amp;RO57)&gt;1,ZF57&lt;&gt;ZE58),ZF57,IF(YZ58&lt;&gt;ZE58,YZ58,IF(AND(YZ58=ZA58,YZ58=ZB58),ZC58,IF(YZ58=ZA58,ZB58,ZA58))))</f>
        <v>DX</v>
      </c>
      <c r="ZG58" s="1" t="str">
        <f t="shared" si="890"/>
        <v>CQ</v>
      </c>
      <c r="ZH58" s="1" t="str" cm="1">
        <f t="array" aca="1" ref="ZH58" ca="1">INDIRECT(ZE58&amp;RO58)</f>
        <v>P</v>
      </c>
      <c r="ZI58" s="1" t="str" cm="1">
        <f t="array" aca="1" ref="ZI58" ca="1">INDIRECT(ZF58&amp;RO58)</f>
        <v>P</v>
      </c>
      <c r="ZJ58" s="1" t="str" cm="1">
        <f t="array" aca="1" ref="ZJ58" ca="1">INDIRECT(ZG58&amp;RO58)</f>
        <v>P</v>
      </c>
      <c r="ZK58" s="1" t="str">
        <f ca="1">VLOOKUP(ZE58,General!AF:AG,2,FALSE)</f>
        <v>S37</v>
      </c>
      <c r="ZL58" s="1" t="str">
        <f ca="1">VLOOKUP(ZF58,General!AF:AG,2,FALSE)</f>
        <v xml:space="preserve">L5O </v>
      </c>
      <c r="ZM58" s="1" t="str">
        <f>VLOOKUP(ZG58,General!AF:AG,2,FALSE)</f>
        <v>M1</v>
      </c>
      <c r="ZN58" s="1" t="str">
        <f t="shared" ca="1" si="504"/>
        <v>Y</v>
      </c>
      <c r="ZO58" s="1" t="str">
        <f t="shared" ca="1" si="505"/>
        <v>Y</v>
      </c>
      <c r="ZP58" s="1" t="str">
        <f t="shared" si="506"/>
        <v>Y</v>
      </c>
      <c r="ZR58" s="1">
        <f t="shared" si="555"/>
        <v>1</v>
      </c>
    </row>
    <row r="59" spans="1:694" ht="15.75" thickBot="1">
      <c r="A59" s="1">
        <v>45</v>
      </c>
      <c r="B59" s="38" t="str">
        <f t="shared" ca="1" si="509"/>
        <v>B4</v>
      </c>
      <c r="C59" s="55" t="str">
        <f t="shared" ca="1" si="895"/>
        <v/>
      </c>
      <c r="D59" s="51" t="str">
        <f t="shared" ca="1" si="511"/>
        <v/>
      </c>
      <c r="E59" s="52" t="str">
        <f t="shared" ca="1" si="511"/>
        <v>L4</v>
      </c>
      <c r="F59" s="10" t="str">
        <f t="shared" ca="1" si="512"/>
        <v>W</v>
      </c>
      <c r="H59" s="58" t="str">
        <f t="shared" ca="1" si="549"/>
        <v/>
      </c>
      <c r="I59" s="51" t="str">
        <f t="shared" ca="1" si="550"/>
        <v/>
      </c>
      <c r="J59" s="52" t="str">
        <f t="shared" ca="1" si="550"/>
        <v>L4</v>
      </c>
      <c r="K59" s="10" t="str">
        <f t="shared" ca="1" si="551"/>
        <v>W</v>
      </c>
      <c r="L59" s="32"/>
      <c r="M59" s="68" t="s">
        <v>6</v>
      </c>
      <c r="O59" s="11">
        <v>0</v>
      </c>
      <c r="P59" s="12">
        <v>0</v>
      </c>
      <c r="Q59" s="23">
        <v>0</v>
      </c>
      <c r="R59" s="48">
        <v>0</v>
      </c>
      <c r="S59" s="48">
        <f t="shared" ca="1" si="513"/>
        <v>5</v>
      </c>
      <c r="T59" s="66">
        <f t="shared" ca="1" si="514"/>
        <v>5</v>
      </c>
      <c r="U59" s="5">
        <f ca="1">IF(M59="","",IF(B59="NB",U58,IF(T59="",SUM($T$5:$T59)+S59,SUM($T$5:$T59))))</f>
        <v>104</v>
      </c>
      <c r="V59" s="62" t="str">
        <f t="shared" ca="1" si="0"/>
        <v/>
      </c>
      <c r="W59" s="35">
        <f t="shared" ca="1" si="515"/>
        <v>4</v>
      </c>
      <c r="X59" s="37" t="str">
        <f t="shared" ca="1" si="516"/>
        <v>W</v>
      </c>
      <c r="Y59" s="9" t="str">
        <f t="shared" ca="1" si="16"/>
        <v>D</v>
      </c>
      <c r="Z59" s="4" t="str">
        <f t="shared" ca="1" si="17"/>
        <v>D</v>
      </c>
      <c r="AA59" s="4" t="str">
        <f t="shared" si="18"/>
        <v>C</v>
      </c>
      <c r="AB59" s="4" t="str">
        <f t="shared" ca="1" si="494"/>
        <v>W</v>
      </c>
      <c r="AC59" s="4" t="str">
        <f t="shared" ca="1" si="495"/>
        <v>W</v>
      </c>
      <c r="AD59" s="4">
        <f t="shared" si="496"/>
        <v>0</v>
      </c>
      <c r="AE59" s="1" t="str">
        <f t="shared" ca="1" si="563"/>
        <v/>
      </c>
      <c r="AF59" s="1" t="str">
        <f t="shared" ca="1" si="564"/>
        <v>L4</v>
      </c>
      <c r="AG59" s="1" t="str">
        <f t="shared" ca="1" si="888"/>
        <v/>
      </c>
      <c r="AH59" s="1" t="str">
        <f t="shared" ca="1" si="565"/>
        <v>L4</v>
      </c>
      <c r="AI59" s="1" t="str">
        <f t="shared" ca="1" si="566"/>
        <v/>
      </c>
      <c r="AJ59" s="1" t="str">
        <f t="shared" ca="1" si="567"/>
        <v/>
      </c>
      <c r="AK59" s="1">
        <f t="shared" ca="1" si="360"/>
        <v>0</v>
      </c>
      <c r="AL59" s="1">
        <f t="shared" ca="1" si="361"/>
        <v>4</v>
      </c>
      <c r="AM59" s="1">
        <f t="shared" ca="1" si="9"/>
        <v>10</v>
      </c>
      <c r="AN59" s="1">
        <f t="shared" ca="1" si="30"/>
        <v>1</v>
      </c>
      <c r="AO59" s="1" t="str">
        <f t="shared" ca="1" si="526"/>
        <v>C</v>
      </c>
      <c r="AP59" s="1" t="str">
        <f t="shared" ca="1" si="31"/>
        <v>Y</v>
      </c>
      <c r="AQ59" s="1" t="str">
        <f t="shared" ca="1" si="32"/>
        <v>Y</v>
      </c>
      <c r="AR59" s="1" t="str">
        <f t="shared" si="33"/>
        <v>N</v>
      </c>
      <c r="AS59" s="1">
        <f t="shared" ca="1" si="34"/>
        <v>2</v>
      </c>
      <c r="AT59" s="14" t="str">
        <f t="shared" ca="1" si="362"/>
        <v>Y</v>
      </c>
      <c r="AU59" s="1" t="str">
        <f t="shared" ca="1" si="35"/>
        <v>Y</v>
      </c>
      <c r="AV59" s="1" t="str">
        <f t="shared" ca="1" si="36"/>
        <v>N</v>
      </c>
      <c r="AW59" s="1" t="str">
        <f t="shared" ca="1" si="37"/>
        <v>N</v>
      </c>
      <c r="AX59" s="1" t="str">
        <f t="shared" si="38"/>
        <v/>
      </c>
      <c r="AY59" s="1" t="str">
        <f t="shared" ca="1" si="39"/>
        <v/>
      </c>
      <c r="AZ59" s="1" t="str">
        <f t="shared" si="10"/>
        <v/>
      </c>
      <c r="BA59" s="1">
        <f t="shared" si="11"/>
        <v>1</v>
      </c>
      <c r="BB59" s="1" t="str">
        <f t="shared" si="892"/>
        <v>10101</v>
      </c>
      <c r="BC59" s="1" t="str">
        <f t="shared" si="892"/>
        <v>01010</v>
      </c>
      <c r="BD59" s="1" t="str">
        <f t="shared" si="893"/>
        <v>010101</v>
      </c>
      <c r="BE59" s="1" t="str">
        <f t="shared" si="893"/>
        <v>101010</v>
      </c>
      <c r="BF59" s="1" t="str">
        <f t="shared" si="364"/>
        <v>P</v>
      </c>
      <c r="BG59" s="1" t="str">
        <f t="shared" ca="1" si="41"/>
        <v>BW</v>
      </c>
      <c r="BH59" s="1" t="str">
        <f t="shared" ca="1" si="365"/>
        <v>L4</v>
      </c>
      <c r="BI59" s="1" t="str">
        <f t="shared" ca="1" si="42"/>
        <v>BW</v>
      </c>
      <c r="BJ59" s="1" t="str">
        <f t="shared" ca="1" si="366"/>
        <v>L4</v>
      </c>
      <c r="BK59" s="1" t="str">
        <f t="shared" ca="1" si="43"/>
        <v>B0</v>
      </c>
      <c r="BL59" s="1" t="str">
        <f t="shared" ca="1" si="367"/>
        <v/>
      </c>
      <c r="BM59" s="1" t="str">
        <f t="shared" ca="1" si="368"/>
        <v>4</v>
      </c>
      <c r="BN59" s="1" t="str">
        <f t="shared" ca="1" si="369"/>
        <v>4</v>
      </c>
      <c r="BO59" s="1" t="str">
        <f t="shared" ca="1" si="370"/>
        <v/>
      </c>
      <c r="BR59" s="1">
        <f>General!A57</f>
        <v>0</v>
      </c>
      <c r="BS59" s="1">
        <f>General!B57</f>
        <v>0</v>
      </c>
      <c r="BT59" s="1">
        <f>General!C57</f>
        <v>0</v>
      </c>
      <c r="BU59" s="1">
        <f>General!D57</f>
        <v>0</v>
      </c>
      <c r="BW59" s="1" t="str">
        <f>General!F57</f>
        <v>WWLWL</v>
      </c>
      <c r="BX59" s="1">
        <f>General!G57</f>
        <v>-1</v>
      </c>
      <c r="BZ59" s="1">
        <f t="shared" si="2"/>
        <v>1</v>
      </c>
      <c r="CA59" s="1" t="str">
        <f t="shared" ref="CA59" si="911">CK59</f>
        <v>B</v>
      </c>
      <c r="CB59" s="123" t="str">
        <f t="shared" si="569"/>
        <v>P</v>
      </c>
      <c r="CC59" s="124" t="str">
        <f t="shared" si="570"/>
        <v>N</v>
      </c>
      <c r="CD59" s="122">
        <f t="shared" si="571"/>
        <v>0</v>
      </c>
      <c r="CE59" s="123" t="str">
        <f t="shared" si="572"/>
        <v>B</v>
      </c>
      <c r="CF59" s="124" t="str">
        <f t="shared" si="573"/>
        <v>Y</v>
      </c>
      <c r="CG59" s="122">
        <f t="shared" si="574"/>
        <v>0</v>
      </c>
      <c r="CH59" s="123" t="str">
        <f t="shared" si="575"/>
        <v>P</v>
      </c>
      <c r="CI59" s="124" t="str">
        <f t="shared" si="576"/>
        <v>N</v>
      </c>
      <c r="CJ59" s="122">
        <f t="shared" si="577"/>
        <v>5</v>
      </c>
      <c r="CK59" s="123" t="str">
        <f t="shared" si="578"/>
        <v>B</v>
      </c>
      <c r="CL59" s="124" t="str">
        <f t="shared" si="579"/>
        <v>Y</v>
      </c>
      <c r="CM59" s="122">
        <f t="shared" si="580"/>
        <v>-5</v>
      </c>
      <c r="CN59" s="123" t="str">
        <f t="shared" si="881"/>
        <v>P</v>
      </c>
      <c r="CO59" s="124" t="str">
        <f t="shared" si="581"/>
        <v>N</v>
      </c>
      <c r="CP59" s="122">
        <f t="shared" si="582"/>
        <v>-10</v>
      </c>
      <c r="CQ59" s="123" t="str">
        <f t="shared" si="583"/>
        <v>B</v>
      </c>
      <c r="CR59" s="124" t="str">
        <f t="shared" si="584"/>
        <v>Y</v>
      </c>
      <c r="CS59" s="122">
        <f t="shared" si="585"/>
        <v>10</v>
      </c>
      <c r="CT59" s="123" t="str">
        <f t="shared" si="586"/>
        <v>P</v>
      </c>
      <c r="CU59" s="124" t="str">
        <f t="shared" si="587"/>
        <v>N</v>
      </c>
      <c r="CV59" s="122">
        <f t="shared" si="588"/>
        <v>-10</v>
      </c>
      <c r="CW59" s="123" t="str">
        <f t="shared" si="589"/>
        <v>B</v>
      </c>
      <c r="CX59" s="124" t="str">
        <f t="shared" si="590"/>
        <v>Y</v>
      </c>
      <c r="CY59" s="125">
        <f t="shared" si="591"/>
        <v>10</v>
      </c>
      <c r="CZ59" s="123" t="str">
        <f t="shared" si="592"/>
        <v>P</v>
      </c>
      <c r="DA59" s="124" t="str">
        <f t="shared" si="593"/>
        <v>N</v>
      </c>
      <c r="DB59" s="122">
        <f t="shared" si="594"/>
        <v>-4</v>
      </c>
      <c r="DC59" s="123" t="str">
        <f t="shared" si="595"/>
        <v>P</v>
      </c>
      <c r="DD59" s="124" t="str">
        <f t="shared" si="596"/>
        <v>N</v>
      </c>
      <c r="DE59" s="122">
        <f t="shared" si="597"/>
        <v>3</v>
      </c>
      <c r="DF59" s="123" t="str">
        <f t="shared" si="598"/>
        <v>B</v>
      </c>
      <c r="DG59" s="124" t="str">
        <f t="shared" si="599"/>
        <v>Y</v>
      </c>
      <c r="DH59" s="122">
        <f t="shared" si="600"/>
        <v>-3</v>
      </c>
      <c r="DI59" s="123" t="str">
        <f t="shared" si="601"/>
        <v>P</v>
      </c>
      <c r="DJ59" s="124" t="str">
        <f t="shared" si="602"/>
        <v>N</v>
      </c>
      <c r="DK59" s="122">
        <f t="shared" si="603"/>
        <v>2</v>
      </c>
      <c r="DL59" s="123" t="str">
        <f t="shared" si="604"/>
        <v>B</v>
      </c>
      <c r="DM59" s="124" t="str">
        <f t="shared" si="605"/>
        <v>Y</v>
      </c>
      <c r="DN59" s="122">
        <f t="shared" si="606"/>
        <v>-2</v>
      </c>
      <c r="DO59" s="123" t="str">
        <f t="shared" si="607"/>
        <v>B</v>
      </c>
      <c r="DP59" s="124" t="str">
        <f t="shared" si="608"/>
        <v>Y</v>
      </c>
      <c r="DQ59" s="122">
        <f t="shared" si="609"/>
        <v>0</v>
      </c>
      <c r="DR59" s="123" t="str">
        <f t="shared" si="610"/>
        <v>P</v>
      </c>
      <c r="DS59" s="124" t="str">
        <f t="shared" si="611"/>
        <v>N</v>
      </c>
      <c r="DT59" s="122">
        <f t="shared" si="612"/>
        <v>0</v>
      </c>
      <c r="DU59" s="123" t="str">
        <f t="shared" si="613"/>
        <v>P</v>
      </c>
      <c r="DV59" s="124" t="str">
        <f t="shared" si="614"/>
        <v>N</v>
      </c>
      <c r="DW59" s="122">
        <f t="shared" si="615"/>
        <v>-7</v>
      </c>
      <c r="DX59" s="123" t="str">
        <f t="shared" si="616"/>
        <v>B</v>
      </c>
      <c r="DY59" s="124" t="str">
        <f t="shared" si="617"/>
        <v>Y</v>
      </c>
      <c r="DZ59" s="122">
        <f t="shared" si="618"/>
        <v>7</v>
      </c>
      <c r="EA59" s="110" t="str">
        <f t="shared" si="94"/>
        <v>B</v>
      </c>
      <c r="EB59" s="124" t="str">
        <f t="shared" si="619"/>
        <v>Y</v>
      </c>
      <c r="EC59" s="122">
        <f t="shared" si="620"/>
        <v>4</v>
      </c>
      <c r="ED59" s="123" t="str">
        <f t="shared" si="621"/>
        <v>B</v>
      </c>
      <c r="EE59" s="124" t="str">
        <f t="shared" si="622"/>
        <v>Y</v>
      </c>
      <c r="EF59" s="122">
        <f t="shared" si="623"/>
        <v>10</v>
      </c>
      <c r="EG59" s="123" t="str">
        <f t="shared" si="624"/>
        <v>B</v>
      </c>
      <c r="EH59" s="124" t="str">
        <f t="shared" si="625"/>
        <v>Y</v>
      </c>
      <c r="EI59" s="122">
        <f t="shared" si="626"/>
        <v>-4</v>
      </c>
      <c r="EJ59" s="121" t="str">
        <f t="shared" si="627"/>
        <v>P</v>
      </c>
      <c r="EK59" s="124" t="str">
        <f t="shared" si="628"/>
        <v>N</v>
      </c>
      <c r="EL59" s="122">
        <f t="shared" si="629"/>
        <v>4</v>
      </c>
      <c r="EM59" s="123" t="str">
        <f t="shared" si="630"/>
        <v>B</v>
      </c>
      <c r="EN59" s="124" t="str">
        <f t="shared" si="631"/>
        <v>Y</v>
      </c>
      <c r="EO59" s="122">
        <f t="shared" si="632"/>
        <v>-4</v>
      </c>
      <c r="EP59" s="123" t="str">
        <f t="shared" si="882"/>
        <v>P</v>
      </c>
      <c r="EQ59" s="124" t="str">
        <f t="shared" si="633"/>
        <v>N</v>
      </c>
      <c r="ER59" s="122">
        <f t="shared" si="634"/>
        <v>-10</v>
      </c>
      <c r="ES59" s="123" t="str">
        <f t="shared" si="635"/>
        <v>B</v>
      </c>
      <c r="ET59" s="124" t="str">
        <f t="shared" si="636"/>
        <v>Y</v>
      </c>
      <c r="EU59" s="122">
        <f t="shared" si="637"/>
        <v>10</v>
      </c>
      <c r="EV59" s="123" t="str">
        <f t="shared" si="638"/>
        <v>P</v>
      </c>
      <c r="EW59" s="124" t="str">
        <f t="shared" si="639"/>
        <v>N</v>
      </c>
      <c r="EX59" s="122">
        <f t="shared" si="640"/>
        <v>-10</v>
      </c>
      <c r="EY59" s="123" t="str">
        <f t="shared" si="641"/>
        <v>B</v>
      </c>
      <c r="EZ59" s="124" t="str">
        <f t="shared" si="642"/>
        <v>Y</v>
      </c>
      <c r="FA59" s="125">
        <f t="shared" si="643"/>
        <v>10</v>
      </c>
      <c r="FB59" s="123" t="str">
        <f t="shared" si="644"/>
        <v>B</v>
      </c>
      <c r="FC59" s="124" t="str">
        <f t="shared" si="645"/>
        <v>Y</v>
      </c>
      <c r="FD59" s="122">
        <f t="shared" si="646"/>
        <v>-4</v>
      </c>
      <c r="FE59" s="123" t="str">
        <f t="shared" si="647"/>
        <v>P</v>
      </c>
      <c r="FF59" s="124" t="str">
        <f t="shared" si="648"/>
        <v>N</v>
      </c>
      <c r="FG59" s="122">
        <f t="shared" si="649"/>
        <v>3</v>
      </c>
      <c r="FH59" s="123" t="str">
        <f t="shared" si="650"/>
        <v>B</v>
      </c>
      <c r="FI59" s="124" t="str">
        <f t="shared" si="651"/>
        <v>Y</v>
      </c>
      <c r="FJ59" s="122">
        <f t="shared" si="652"/>
        <v>-3</v>
      </c>
      <c r="FK59" s="123" t="str">
        <f t="shared" si="653"/>
        <v>P</v>
      </c>
      <c r="FL59" s="124" t="str">
        <f t="shared" si="654"/>
        <v>N</v>
      </c>
      <c r="FM59" s="122">
        <f t="shared" si="655"/>
        <v>2</v>
      </c>
      <c r="FN59" s="123" t="str">
        <f t="shared" si="656"/>
        <v>B</v>
      </c>
      <c r="FO59" s="124" t="str">
        <f t="shared" si="657"/>
        <v>Y</v>
      </c>
      <c r="FP59" s="122">
        <f t="shared" si="658"/>
        <v>-2</v>
      </c>
      <c r="FQ59" s="123" t="str">
        <f t="shared" si="659"/>
        <v>B</v>
      </c>
      <c r="FR59" s="124" t="str">
        <f t="shared" si="660"/>
        <v>Y</v>
      </c>
      <c r="FS59" s="122">
        <f t="shared" si="661"/>
        <v>0</v>
      </c>
      <c r="FT59" s="123" t="str">
        <f t="shared" si="662"/>
        <v>P</v>
      </c>
      <c r="FU59" s="124" t="str">
        <f t="shared" si="663"/>
        <v>N</v>
      </c>
      <c r="FV59" s="122">
        <f t="shared" si="664"/>
        <v>0</v>
      </c>
      <c r="FW59" s="123" t="str">
        <f t="shared" si="665"/>
        <v>P</v>
      </c>
      <c r="FX59" s="124" t="str">
        <f t="shared" si="666"/>
        <v>N</v>
      </c>
      <c r="FY59" s="122">
        <f t="shared" si="667"/>
        <v>-7</v>
      </c>
      <c r="FZ59" s="123" t="str">
        <f t="shared" si="668"/>
        <v>B</v>
      </c>
      <c r="GA59" s="124" t="str">
        <f t="shared" si="669"/>
        <v>Y</v>
      </c>
      <c r="GB59" s="122">
        <f t="shared" si="670"/>
        <v>7</v>
      </c>
      <c r="GC59" s="123" t="str">
        <f t="shared" si="671"/>
        <v>P</v>
      </c>
      <c r="GD59" s="124" t="str">
        <f t="shared" si="672"/>
        <v>N</v>
      </c>
      <c r="GE59" s="122">
        <f t="shared" si="673"/>
        <v>4</v>
      </c>
      <c r="GF59" s="123" t="str">
        <f t="shared" si="674"/>
        <v>B</v>
      </c>
      <c r="GG59" s="124" t="str">
        <f t="shared" si="675"/>
        <v>Y</v>
      </c>
      <c r="GH59" s="122">
        <f t="shared" si="676"/>
        <v>10</v>
      </c>
      <c r="GI59" s="123" t="str">
        <f t="shared" si="677"/>
        <v>B</v>
      </c>
      <c r="GJ59" s="124" t="str">
        <f t="shared" si="678"/>
        <v>Y</v>
      </c>
      <c r="GK59" s="122">
        <f t="shared" si="679"/>
        <v>-4</v>
      </c>
      <c r="GL59" s="123" t="str">
        <f t="shared" si="883"/>
        <v>P</v>
      </c>
      <c r="GM59" s="124" t="str">
        <f t="shared" si="680"/>
        <v>N</v>
      </c>
      <c r="GN59" s="122">
        <f t="shared" si="681"/>
        <v>-10</v>
      </c>
      <c r="GO59" s="123" t="str">
        <f t="shared" si="682"/>
        <v>B</v>
      </c>
      <c r="GP59" s="124" t="str">
        <f t="shared" si="683"/>
        <v>Y</v>
      </c>
      <c r="GQ59" s="122">
        <f t="shared" si="684"/>
        <v>10</v>
      </c>
      <c r="GR59" s="123" t="str">
        <f t="shared" si="685"/>
        <v>P</v>
      </c>
      <c r="GS59" s="124" t="str">
        <f t="shared" si="686"/>
        <v>N</v>
      </c>
      <c r="GT59" s="122">
        <f t="shared" si="687"/>
        <v>-10</v>
      </c>
      <c r="GU59" s="123" t="str">
        <f t="shared" si="688"/>
        <v>B</v>
      </c>
      <c r="GV59" s="124" t="str">
        <f t="shared" si="689"/>
        <v>Y</v>
      </c>
      <c r="GW59" s="125">
        <f t="shared" si="690"/>
        <v>10</v>
      </c>
      <c r="GX59" s="123" t="str">
        <f t="shared" si="691"/>
        <v>B</v>
      </c>
      <c r="GY59" s="124" t="str">
        <f t="shared" si="692"/>
        <v>Y</v>
      </c>
      <c r="GZ59" s="122">
        <f t="shared" si="693"/>
        <v>-4</v>
      </c>
      <c r="HA59" s="123" t="str">
        <f t="shared" si="694"/>
        <v>P</v>
      </c>
      <c r="HB59" s="124" t="str">
        <f t="shared" si="695"/>
        <v>N</v>
      </c>
      <c r="HC59" s="122">
        <f t="shared" si="696"/>
        <v>3</v>
      </c>
      <c r="HD59" s="123" t="str">
        <f t="shared" si="697"/>
        <v>B</v>
      </c>
      <c r="HE59" s="124" t="str">
        <f t="shared" si="698"/>
        <v>Y</v>
      </c>
      <c r="HF59" s="122">
        <f t="shared" si="699"/>
        <v>-3</v>
      </c>
      <c r="HG59" s="123" t="str">
        <f t="shared" si="700"/>
        <v>P</v>
      </c>
      <c r="HH59" s="124" t="str">
        <f t="shared" si="701"/>
        <v>N</v>
      </c>
      <c r="HI59" s="122">
        <f t="shared" si="702"/>
        <v>2</v>
      </c>
      <c r="HJ59" s="123" t="str">
        <f t="shared" si="703"/>
        <v>B</v>
      </c>
      <c r="HK59" s="124" t="str">
        <f t="shared" si="704"/>
        <v>Y</v>
      </c>
      <c r="HL59" s="122">
        <f t="shared" si="705"/>
        <v>-2</v>
      </c>
      <c r="HM59" s="123" t="str">
        <f t="shared" si="706"/>
        <v>B</v>
      </c>
      <c r="HN59" s="124" t="str">
        <f t="shared" si="707"/>
        <v>Y</v>
      </c>
      <c r="HO59" s="122">
        <f t="shared" si="708"/>
        <v>0</v>
      </c>
      <c r="HP59" s="123" t="str">
        <f t="shared" si="709"/>
        <v>P</v>
      </c>
      <c r="HQ59" s="124" t="str">
        <f t="shared" si="710"/>
        <v>N</v>
      </c>
      <c r="HR59" s="122">
        <f t="shared" si="711"/>
        <v>0</v>
      </c>
      <c r="HS59" s="123" t="str">
        <f t="shared" si="712"/>
        <v>P</v>
      </c>
      <c r="HT59" s="124" t="str">
        <f t="shared" si="713"/>
        <v>N</v>
      </c>
      <c r="HU59" s="122">
        <f t="shared" si="714"/>
        <v>-7</v>
      </c>
      <c r="HV59" s="123" t="str">
        <f t="shared" si="715"/>
        <v>B</v>
      </c>
      <c r="HW59" s="124" t="str">
        <f t="shared" si="716"/>
        <v>Y</v>
      </c>
      <c r="HX59" s="122">
        <f t="shared" si="717"/>
        <v>7</v>
      </c>
      <c r="HY59" s="123" t="str">
        <f t="shared" si="718"/>
        <v>P</v>
      </c>
      <c r="HZ59" s="124" t="str">
        <f t="shared" si="719"/>
        <v>N</v>
      </c>
      <c r="IA59" s="122">
        <f t="shared" si="720"/>
        <v>4</v>
      </c>
      <c r="IB59" s="123" t="str">
        <f t="shared" si="721"/>
        <v>B</v>
      </c>
      <c r="IC59" s="124" t="str">
        <f t="shared" si="722"/>
        <v>Y</v>
      </c>
      <c r="ID59" s="122">
        <f t="shared" si="723"/>
        <v>3</v>
      </c>
      <c r="IE59" s="123" t="str">
        <f t="shared" si="724"/>
        <v>B</v>
      </c>
      <c r="IF59" s="124" t="str">
        <f t="shared" si="725"/>
        <v>Y</v>
      </c>
      <c r="IG59" s="122">
        <f t="shared" si="726"/>
        <v>-3</v>
      </c>
      <c r="IH59" s="123" t="str">
        <f t="shared" si="727"/>
        <v>B</v>
      </c>
      <c r="II59" s="124" t="str">
        <f t="shared" si="728"/>
        <v>Y</v>
      </c>
      <c r="IJ59" s="122">
        <f t="shared" si="729"/>
        <v>-4</v>
      </c>
      <c r="IK59" s="123" t="str">
        <f t="shared" si="730"/>
        <v>B</v>
      </c>
      <c r="IL59" s="124" t="str">
        <f t="shared" si="731"/>
        <v>Y</v>
      </c>
      <c r="IM59" s="122">
        <f t="shared" si="732"/>
        <v>-4</v>
      </c>
      <c r="IN59" s="123" t="str">
        <f t="shared" si="884"/>
        <v>P</v>
      </c>
      <c r="IO59" s="124" t="str">
        <f t="shared" si="733"/>
        <v>N</v>
      </c>
      <c r="IP59" s="122">
        <f t="shared" si="734"/>
        <v>-10</v>
      </c>
      <c r="IQ59" s="123" t="str">
        <f t="shared" si="735"/>
        <v>B</v>
      </c>
      <c r="IR59" s="124" t="str">
        <f t="shared" si="736"/>
        <v>Y</v>
      </c>
      <c r="IS59" s="122">
        <f t="shared" si="737"/>
        <v>10</v>
      </c>
      <c r="IT59" s="123" t="str">
        <f t="shared" si="738"/>
        <v>P</v>
      </c>
      <c r="IU59" s="124" t="str">
        <f t="shared" si="739"/>
        <v>N</v>
      </c>
      <c r="IV59" s="122">
        <f t="shared" si="740"/>
        <v>-10</v>
      </c>
      <c r="IW59" s="123" t="str">
        <f t="shared" si="741"/>
        <v>B</v>
      </c>
      <c r="IX59" s="124" t="str">
        <f t="shared" si="742"/>
        <v>Y</v>
      </c>
      <c r="IY59" s="122">
        <f t="shared" si="743"/>
        <v>10</v>
      </c>
      <c r="IZ59" s="123" t="str">
        <f t="shared" si="744"/>
        <v>B</v>
      </c>
      <c r="JA59" s="124" t="str">
        <f t="shared" si="745"/>
        <v>Y</v>
      </c>
      <c r="JB59" s="122">
        <f t="shared" si="746"/>
        <v>-4</v>
      </c>
      <c r="JC59" s="123" t="str">
        <f t="shared" si="747"/>
        <v>P</v>
      </c>
      <c r="JD59" s="124" t="str">
        <f t="shared" si="748"/>
        <v>N</v>
      </c>
      <c r="JE59" s="122">
        <f t="shared" si="749"/>
        <v>3</v>
      </c>
      <c r="JF59" s="123" t="str">
        <f t="shared" si="750"/>
        <v>B</v>
      </c>
      <c r="JG59" s="124" t="str">
        <f t="shared" si="751"/>
        <v>Y</v>
      </c>
      <c r="JH59" s="122">
        <f t="shared" si="752"/>
        <v>-3</v>
      </c>
      <c r="JI59" s="123" t="str">
        <f t="shared" si="753"/>
        <v>P</v>
      </c>
      <c r="JJ59" s="124" t="str">
        <f t="shared" si="754"/>
        <v>N</v>
      </c>
      <c r="JK59" s="122">
        <f t="shared" si="755"/>
        <v>2</v>
      </c>
      <c r="JL59" s="123" t="str">
        <f t="shared" si="756"/>
        <v>B</v>
      </c>
      <c r="JM59" s="124" t="str">
        <f t="shared" si="757"/>
        <v>Y</v>
      </c>
      <c r="JN59" s="122">
        <f t="shared" si="758"/>
        <v>-2</v>
      </c>
      <c r="JO59" s="123" t="str">
        <f t="shared" si="759"/>
        <v>B</v>
      </c>
      <c r="JP59" s="124" t="str">
        <f t="shared" si="760"/>
        <v>Y</v>
      </c>
      <c r="JQ59" s="122">
        <f t="shared" si="761"/>
        <v>0</v>
      </c>
      <c r="JR59" s="123" t="str">
        <f t="shared" si="762"/>
        <v>P</v>
      </c>
      <c r="JS59" s="124" t="str">
        <f t="shared" si="763"/>
        <v>N</v>
      </c>
      <c r="JT59" s="122">
        <f t="shared" si="764"/>
        <v>0</v>
      </c>
      <c r="JU59" s="123" t="str">
        <f t="shared" si="765"/>
        <v>P</v>
      </c>
      <c r="JV59" s="124" t="str">
        <f t="shared" si="766"/>
        <v>N</v>
      </c>
      <c r="JW59" s="122">
        <f t="shared" si="767"/>
        <v>-7</v>
      </c>
      <c r="JX59" s="123" t="str">
        <f t="shared" si="768"/>
        <v>B</v>
      </c>
      <c r="JY59" s="124" t="str">
        <f t="shared" si="769"/>
        <v>Y</v>
      </c>
      <c r="JZ59" s="122">
        <f t="shared" si="770"/>
        <v>7</v>
      </c>
      <c r="KA59" s="123" t="str">
        <f t="shared" si="771"/>
        <v>P</v>
      </c>
      <c r="KB59" s="124" t="str">
        <f t="shared" si="772"/>
        <v>N</v>
      </c>
      <c r="KC59" s="122">
        <f t="shared" si="773"/>
        <v>4</v>
      </c>
      <c r="KD59" s="123" t="str">
        <f t="shared" si="376"/>
        <v>B</v>
      </c>
      <c r="KE59" s="124" t="str">
        <f t="shared" si="774"/>
        <v>Y</v>
      </c>
      <c r="KF59" s="122">
        <f t="shared" si="775"/>
        <v>10</v>
      </c>
      <c r="KG59" s="123" t="str">
        <f t="shared" si="776"/>
        <v>B</v>
      </c>
      <c r="KH59" s="124" t="str">
        <f t="shared" si="777"/>
        <v>Y</v>
      </c>
      <c r="KI59" s="122">
        <f t="shared" si="778"/>
        <v>-4</v>
      </c>
      <c r="KJ59" s="123" t="s">
        <v>6</v>
      </c>
      <c r="KK59" s="124" t="str">
        <f t="shared" si="779"/>
        <v>Y</v>
      </c>
      <c r="KL59" s="122">
        <f t="shared" si="780"/>
        <v>2</v>
      </c>
      <c r="KM59" s="123" t="str">
        <f t="shared" si="781"/>
        <v>B</v>
      </c>
      <c r="KN59" s="124" t="str">
        <f t="shared" si="782"/>
        <v>Y</v>
      </c>
      <c r="KO59" s="122">
        <f t="shared" si="783"/>
        <v>-4</v>
      </c>
      <c r="KP59" s="123" t="str">
        <f t="shared" si="885"/>
        <v>P</v>
      </c>
      <c r="KQ59" s="124" t="str">
        <f t="shared" si="784"/>
        <v>N</v>
      </c>
      <c r="KR59" s="122">
        <f t="shared" si="785"/>
        <v>-10</v>
      </c>
      <c r="KS59" s="123" t="str">
        <f t="shared" si="786"/>
        <v>B</v>
      </c>
      <c r="KT59" s="124" t="str">
        <f t="shared" si="787"/>
        <v>Y</v>
      </c>
      <c r="KU59" s="122">
        <f t="shared" si="788"/>
        <v>10</v>
      </c>
      <c r="KV59" s="123" t="str">
        <f t="shared" si="789"/>
        <v>P</v>
      </c>
      <c r="KW59" s="124" t="str">
        <f t="shared" si="790"/>
        <v>N</v>
      </c>
      <c r="KX59" s="122">
        <f t="shared" si="791"/>
        <v>-10</v>
      </c>
      <c r="KY59" s="123" t="str">
        <f t="shared" si="792"/>
        <v>B</v>
      </c>
      <c r="KZ59" s="124" t="str">
        <f t="shared" si="793"/>
        <v>Y</v>
      </c>
      <c r="LA59" s="122">
        <f t="shared" si="794"/>
        <v>10</v>
      </c>
      <c r="LB59" s="123" t="str">
        <f t="shared" si="795"/>
        <v>B</v>
      </c>
      <c r="LC59" s="124" t="str">
        <f t="shared" si="796"/>
        <v>Y</v>
      </c>
      <c r="LD59" s="122">
        <f t="shared" si="797"/>
        <v>-4</v>
      </c>
      <c r="LE59" s="123" t="str">
        <f t="shared" si="798"/>
        <v>B</v>
      </c>
      <c r="LF59" s="124" t="str">
        <f t="shared" si="799"/>
        <v>Y</v>
      </c>
      <c r="LG59" s="122">
        <f t="shared" si="800"/>
        <v>-3</v>
      </c>
      <c r="LH59" s="123" t="str">
        <f t="shared" si="801"/>
        <v>B</v>
      </c>
      <c r="LI59" s="124" t="str">
        <f t="shared" si="802"/>
        <v>Y</v>
      </c>
      <c r="LJ59" s="122">
        <f t="shared" si="803"/>
        <v>-3</v>
      </c>
      <c r="LK59" s="123" t="str">
        <f t="shared" si="279"/>
        <v>P</v>
      </c>
      <c r="LL59" s="124" t="str">
        <f t="shared" si="804"/>
        <v>N</v>
      </c>
      <c r="LM59" s="122">
        <f t="shared" si="805"/>
        <v>4</v>
      </c>
      <c r="LN59" s="123" t="str">
        <f t="shared" si="806"/>
        <v>B</v>
      </c>
      <c r="LO59" s="124" t="str">
        <f t="shared" si="807"/>
        <v>Y</v>
      </c>
      <c r="LP59" s="122">
        <f t="shared" si="808"/>
        <v>-2</v>
      </c>
      <c r="LQ59" s="123" t="str">
        <f t="shared" si="809"/>
        <v>B</v>
      </c>
      <c r="LR59" s="124" t="str">
        <f t="shared" si="810"/>
        <v>Y</v>
      </c>
      <c r="LS59" s="122">
        <f t="shared" si="811"/>
        <v>-3</v>
      </c>
      <c r="LT59" s="123" t="str">
        <f t="shared" si="812"/>
        <v>P</v>
      </c>
      <c r="LU59" s="124" t="str">
        <f t="shared" si="813"/>
        <v>N</v>
      </c>
      <c r="LV59" s="122">
        <f t="shared" si="814"/>
        <v>0</v>
      </c>
      <c r="LW59" s="123" t="str">
        <f t="shared" si="815"/>
        <v>B</v>
      </c>
      <c r="LX59" s="124" t="str">
        <f t="shared" si="816"/>
        <v>Y</v>
      </c>
      <c r="LY59" s="122">
        <f t="shared" si="817"/>
        <v>7</v>
      </c>
      <c r="LZ59" s="123" t="str">
        <f t="shared" si="818"/>
        <v>B</v>
      </c>
      <c r="MA59" s="124" t="str">
        <f t="shared" si="819"/>
        <v>Y</v>
      </c>
      <c r="MB59" s="122">
        <f t="shared" si="820"/>
        <v>7</v>
      </c>
      <c r="MC59" s="123" t="str">
        <f t="shared" si="821"/>
        <v>P</v>
      </c>
      <c r="MD59" s="124" t="str">
        <f t="shared" si="822"/>
        <v>N</v>
      </c>
      <c r="ME59" s="122">
        <f t="shared" si="823"/>
        <v>4</v>
      </c>
      <c r="MF59" s="123" t="str">
        <f t="shared" si="824"/>
        <v>B</v>
      </c>
      <c r="MG59" s="124" t="str">
        <f t="shared" si="825"/>
        <v>Y</v>
      </c>
      <c r="MH59" s="122">
        <f t="shared" si="826"/>
        <v>10</v>
      </c>
      <c r="MI59" s="123" t="str">
        <f t="shared" si="827"/>
        <v>B</v>
      </c>
      <c r="MJ59" s="124" t="str">
        <f t="shared" si="828"/>
        <v>Y</v>
      </c>
      <c r="MK59" s="122">
        <f t="shared" si="829"/>
        <v>-4</v>
      </c>
      <c r="ML59" s="123" t="str">
        <f t="shared" si="830"/>
        <v>B</v>
      </c>
      <c r="MM59" s="124" t="str">
        <f t="shared" si="831"/>
        <v>Y</v>
      </c>
      <c r="MN59" s="122">
        <f t="shared" si="832"/>
        <v>10</v>
      </c>
      <c r="MO59" s="123" t="str">
        <f t="shared" si="833"/>
        <v>B</v>
      </c>
      <c r="MP59" s="124" t="str">
        <f t="shared" si="834"/>
        <v>Y</v>
      </c>
      <c r="MQ59" s="122">
        <f t="shared" si="835"/>
        <v>-4</v>
      </c>
      <c r="MR59" s="123" t="str">
        <f t="shared" si="886"/>
        <v>P</v>
      </c>
      <c r="MS59" s="124" t="str">
        <f t="shared" si="836"/>
        <v>N</v>
      </c>
      <c r="MT59" s="122">
        <f t="shared" si="837"/>
        <v>-10</v>
      </c>
      <c r="MU59" s="123" t="str">
        <f t="shared" si="838"/>
        <v>B</v>
      </c>
      <c r="MV59" s="124" t="str">
        <f t="shared" si="839"/>
        <v>Y</v>
      </c>
      <c r="MW59" s="122">
        <f t="shared" si="840"/>
        <v>10</v>
      </c>
      <c r="MX59" s="123" t="str">
        <f t="shared" si="841"/>
        <v>P</v>
      </c>
      <c r="MY59" s="124" t="str">
        <f t="shared" si="842"/>
        <v>N</v>
      </c>
      <c r="MZ59" s="122">
        <f t="shared" si="843"/>
        <v>-10</v>
      </c>
      <c r="NA59" s="123" t="str">
        <f t="shared" si="844"/>
        <v>B</v>
      </c>
      <c r="NB59" s="124" t="str">
        <f t="shared" si="845"/>
        <v>Y</v>
      </c>
      <c r="NC59" s="122">
        <f t="shared" si="846"/>
        <v>10</v>
      </c>
      <c r="ND59" s="123" t="str">
        <f t="shared" si="847"/>
        <v>B</v>
      </c>
      <c r="NE59" s="124" t="str">
        <f t="shared" si="848"/>
        <v>Y</v>
      </c>
      <c r="NF59" s="122">
        <f t="shared" si="849"/>
        <v>-4</v>
      </c>
      <c r="NG59" s="123" t="str">
        <f t="shared" si="850"/>
        <v>P</v>
      </c>
      <c r="NH59" s="124" t="str">
        <f t="shared" si="851"/>
        <v>N</v>
      </c>
      <c r="NI59" s="122">
        <f t="shared" si="852"/>
        <v>3</v>
      </c>
      <c r="NJ59" s="123" t="str">
        <f t="shared" si="853"/>
        <v>B</v>
      </c>
      <c r="NK59" s="124" t="str">
        <f t="shared" si="854"/>
        <v>Y</v>
      </c>
      <c r="NL59" s="122">
        <f t="shared" si="855"/>
        <v>-2</v>
      </c>
      <c r="NM59" s="123" t="str">
        <f t="shared" si="856"/>
        <v>B</v>
      </c>
      <c r="NN59" s="124" t="str">
        <f t="shared" si="857"/>
        <v>Y</v>
      </c>
      <c r="NO59" s="122">
        <f t="shared" si="379"/>
        <v>0</v>
      </c>
      <c r="NP59" s="130">
        <f t="shared" si="380"/>
        <v>10</v>
      </c>
      <c r="NQ59" s="131">
        <f t="shared" si="381"/>
        <v>2</v>
      </c>
      <c r="NR59" s="132" t="str">
        <f t="shared" si="382"/>
        <v/>
      </c>
      <c r="NS59" s="331">
        <f t="shared" si="383"/>
        <v>0</v>
      </c>
      <c r="NT59" s="325">
        <f t="shared" si="384"/>
        <v>0</v>
      </c>
      <c r="NU59" s="325">
        <f t="shared" si="385"/>
        <v>5</v>
      </c>
      <c r="NV59" s="325">
        <f t="shared" si="386"/>
        <v>-5</v>
      </c>
      <c r="NW59" s="325">
        <f t="shared" si="387"/>
        <v>-10</v>
      </c>
      <c r="NX59" s="325">
        <f t="shared" si="388"/>
        <v>10</v>
      </c>
      <c r="NY59" s="325">
        <f t="shared" si="389"/>
        <v>-10</v>
      </c>
      <c r="NZ59" s="325">
        <f t="shared" si="390"/>
        <v>10</v>
      </c>
      <c r="OA59" s="325">
        <f t="shared" si="391"/>
        <v>-4</v>
      </c>
      <c r="OB59" s="325" t="str">
        <f t="shared" si="392"/>
        <v>101010</v>
      </c>
      <c r="OC59" s="325">
        <f t="shared" si="393"/>
        <v>-3</v>
      </c>
      <c r="OD59" s="325">
        <f t="shared" si="394"/>
        <v>2</v>
      </c>
      <c r="OE59" s="325">
        <f t="shared" si="395"/>
        <v>-2</v>
      </c>
      <c r="OF59" s="325">
        <f t="shared" si="396"/>
        <v>0</v>
      </c>
      <c r="OG59" s="325">
        <f t="shared" si="397"/>
        <v>0</v>
      </c>
      <c r="OH59" s="325">
        <f t="shared" si="398"/>
        <v>-7</v>
      </c>
      <c r="OI59" s="325">
        <f t="shared" si="399"/>
        <v>7</v>
      </c>
      <c r="OJ59" s="325">
        <f t="shared" si="400"/>
        <v>4</v>
      </c>
      <c r="OK59" s="326">
        <f t="shared" si="401"/>
        <v>10</v>
      </c>
      <c r="OL59" s="326">
        <f t="shared" si="402"/>
        <v>-4</v>
      </c>
      <c r="OM59" s="326">
        <f t="shared" si="403"/>
        <v>4</v>
      </c>
      <c r="ON59" s="326">
        <f t="shared" si="404"/>
        <v>-4</v>
      </c>
      <c r="OO59" s="326">
        <f t="shared" si="405"/>
        <v>-10</v>
      </c>
      <c r="OP59" s="326">
        <f t="shared" si="406"/>
        <v>10</v>
      </c>
      <c r="OQ59" s="326">
        <f t="shared" si="407"/>
        <v>-10</v>
      </c>
      <c r="OR59" s="326">
        <f t="shared" si="408"/>
        <v>10</v>
      </c>
      <c r="OS59" s="326">
        <f t="shared" si="409"/>
        <v>-4</v>
      </c>
      <c r="OT59" s="326">
        <f t="shared" si="410"/>
        <v>3</v>
      </c>
      <c r="OU59" s="326">
        <f t="shared" si="411"/>
        <v>-3</v>
      </c>
      <c r="OV59" s="326">
        <f t="shared" si="412"/>
        <v>2</v>
      </c>
      <c r="OW59" s="326">
        <f t="shared" si="413"/>
        <v>-2</v>
      </c>
      <c r="OX59" s="326">
        <f t="shared" si="414"/>
        <v>0</v>
      </c>
      <c r="OY59" s="326">
        <f t="shared" si="415"/>
        <v>0</v>
      </c>
      <c r="OZ59" s="326">
        <f t="shared" si="416"/>
        <v>-7</v>
      </c>
      <c r="PA59" s="326">
        <f t="shared" si="417"/>
        <v>7</v>
      </c>
      <c r="PB59" s="326">
        <f t="shared" si="418"/>
        <v>4</v>
      </c>
      <c r="PC59" s="325">
        <f t="shared" si="419"/>
        <v>10</v>
      </c>
      <c r="PD59" s="325">
        <f t="shared" si="420"/>
        <v>-4</v>
      </c>
      <c r="PE59" s="325">
        <f t="shared" si="421"/>
        <v>-10</v>
      </c>
      <c r="PF59" s="325">
        <f t="shared" si="422"/>
        <v>10</v>
      </c>
      <c r="PG59" s="325">
        <f t="shared" si="423"/>
        <v>-10</v>
      </c>
      <c r="PH59" s="325">
        <f t="shared" si="424"/>
        <v>10</v>
      </c>
      <c r="PI59" s="325">
        <f t="shared" si="425"/>
        <v>-4</v>
      </c>
      <c r="PJ59" s="325">
        <f t="shared" si="426"/>
        <v>3</v>
      </c>
      <c r="PK59" s="325">
        <f t="shared" si="427"/>
        <v>-3</v>
      </c>
      <c r="PL59" s="325">
        <f t="shared" si="428"/>
        <v>2</v>
      </c>
      <c r="PM59" s="325">
        <f t="shared" si="429"/>
        <v>-2</v>
      </c>
      <c r="PN59" s="325">
        <f t="shared" si="430"/>
        <v>0</v>
      </c>
      <c r="PO59" s="325">
        <f t="shared" si="431"/>
        <v>0</v>
      </c>
      <c r="PP59" s="325">
        <f t="shared" si="432"/>
        <v>-7</v>
      </c>
      <c r="PQ59" s="325">
        <f t="shared" si="433"/>
        <v>7</v>
      </c>
      <c r="PR59" s="325">
        <f t="shared" si="434"/>
        <v>4</v>
      </c>
      <c r="PS59" s="325">
        <f t="shared" si="435"/>
        <v>3</v>
      </c>
      <c r="PT59" s="325">
        <f t="shared" si="436"/>
        <v>-3</v>
      </c>
      <c r="PU59" s="326">
        <f t="shared" si="437"/>
        <v>-4</v>
      </c>
      <c r="PV59" s="326">
        <f t="shared" si="438"/>
        <v>-4</v>
      </c>
      <c r="PW59" s="326">
        <f t="shared" si="439"/>
        <v>-10</v>
      </c>
      <c r="PX59" s="326">
        <f t="shared" si="440"/>
        <v>10</v>
      </c>
      <c r="PY59" s="326">
        <f t="shared" si="441"/>
        <v>-10</v>
      </c>
      <c r="PZ59" s="326">
        <f t="shared" si="442"/>
        <v>10</v>
      </c>
      <c r="QA59" s="326">
        <f t="shared" si="443"/>
        <v>-4</v>
      </c>
      <c r="QB59" s="326">
        <f t="shared" si="444"/>
        <v>3</v>
      </c>
      <c r="QC59" s="326">
        <f t="shared" si="445"/>
        <v>-3</v>
      </c>
      <c r="QD59" s="326">
        <f t="shared" si="446"/>
        <v>2</v>
      </c>
      <c r="QE59" s="326">
        <f t="shared" si="447"/>
        <v>-2</v>
      </c>
      <c r="QF59" s="326">
        <f t="shared" si="448"/>
        <v>0</v>
      </c>
      <c r="QG59" s="326">
        <f t="shared" si="449"/>
        <v>0</v>
      </c>
      <c r="QH59" s="326">
        <f t="shared" si="450"/>
        <v>-7</v>
      </c>
      <c r="QI59" s="326">
        <f t="shared" si="451"/>
        <v>7</v>
      </c>
      <c r="QJ59" s="326">
        <f t="shared" si="452"/>
        <v>4</v>
      </c>
      <c r="QK59" s="326">
        <f t="shared" si="453"/>
        <v>10</v>
      </c>
      <c r="QL59" s="326">
        <f t="shared" si="454"/>
        <v>-4</v>
      </c>
      <c r="QM59" s="325">
        <f t="shared" si="455"/>
        <v>2</v>
      </c>
      <c r="QN59" s="325">
        <f t="shared" si="456"/>
        <v>-4</v>
      </c>
      <c r="QO59" s="325">
        <f t="shared" si="457"/>
        <v>-10</v>
      </c>
      <c r="QP59" s="325">
        <f t="shared" si="458"/>
        <v>10</v>
      </c>
      <c r="QQ59" s="325">
        <f t="shared" si="459"/>
        <v>-10</v>
      </c>
      <c r="QR59" s="325">
        <f t="shared" si="460"/>
        <v>10</v>
      </c>
      <c r="QS59" s="325">
        <f t="shared" si="461"/>
        <v>-4</v>
      </c>
      <c r="QT59" s="325">
        <f t="shared" si="462"/>
        <v>-3</v>
      </c>
      <c r="QU59" s="325">
        <f t="shared" si="463"/>
        <v>-3</v>
      </c>
      <c r="QV59" s="325">
        <f t="shared" si="464"/>
        <v>4</v>
      </c>
      <c r="QW59" s="325">
        <f t="shared" si="465"/>
        <v>-2</v>
      </c>
      <c r="QX59" s="325">
        <f t="shared" si="466"/>
        <v>0</v>
      </c>
      <c r="QY59" s="325">
        <f t="shared" si="467"/>
        <v>0</v>
      </c>
      <c r="QZ59" s="325">
        <f t="shared" si="468"/>
        <v>7</v>
      </c>
      <c r="RA59" s="325">
        <f t="shared" si="469"/>
        <v>7</v>
      </c>
      <c r="RB59" s="325">
        <f t="shared" si="470"/>
        <v>4</v>
      </c>
      <c r="RC59" s="325">
        <f t="shared" si="471"/>
        <v>10</v>
      </c>
      <c r="RD59" s="325">
        <f t="shared" si="472"/>
        <v>-4</v>
      </c>
      <c r="RE59" s="326">
        <f t="shared" si="473"/>
        <v>10</v>
      </c>
      <c r="RF59" s="326">
        <f t="shared" si="474"/>
        <v>-4</v>
      </c>
      <c r="RG59" s="326">
        <f t="shared" si="475"/>
        <v>-10</v>
      </c>
      <c r="RH59" s="326">
        <f t="shared" si="476"/>
        <v>10</v>
      </c>
      <c r="RI59" s="326">
        <f t="shared" si="477"/>
        <v>-10</v>
      </c>
      <c r="RJ59" s="326">
        <f t="shared" si="478"/>
        <v>10</v>
      </c>
      <c r="RK59" s="326">
        <f t="shared" si="479"/>
        <v>-4</v>
      </c>
      <c r="RL59" s="326">
        <f t="shared" si="480"/>
        <v>3</v>
      </c>
      <c r="RM59" s="326">
        <f t="shared" si="481"/>
        <v>-2</v>
      </c>
      <c r="RN59" s="332">
        <f t="shared" si="482"/>
        <v>0</v>
      </c>
      <c r="RO59" s="108">
        <v>59</v>
      </c>
      <c r="RP59" s="112">
        <f t="shared" si="528"/>
        <v>54</v>
      </c>
      <c r="RQ59" s="110" t="str" cm="1">
        <f t="array" ref="RQ59">IFERROR(INDEX($NS$4:$RN$4,_xlfn.AGGREGATE(15,6,COLUMN($NS$4:$RN$4)-COLUMN($NR$1)/($NS59:$RN59=LARGE($NS59:$RN59,1)),COLUMNS($RN$4:$RN$4))),"")</f>
        <v>CQ</v>
      </c>
      <c r="RR59" s="110" t="str" cm="1">
        <f t="array" ref="RR59">IFERROR(INDEX($NS$4:$RN$4,_xlfn.AGGREGATE(15,6,COLUMN($NS$4:$RN$4)-COLUMN($NR$1)/($NS59:$RN59=LARGE($NS59:$RN59,2)),COLUMNS($RN$4:$RO$4))),"")</f>
        <v>CW</v>
      </c>
      <c r="RS59" s="110" t="str" cm="1">
        <f t="array" ref="RS59">IFERROR(INDEX($NS$4:$RN$4,_xlfn.AGGREGATE(15,6,COLUMN($NS$4:$RN$4)-COLUMN($NR$1)/($NS59:$RN59=LARGE($NS59:$RN59,3)),COLUMNS($RN$4:$RP$4))),"")</f>
        <v>ED</v>
      </c>
      <c r="RT59" s="110" t="str" cm="1">
        <f t="array" ref="RT59">IFERROR(INDEX($NS$4:$RN$4,_xlfn.AGGREGATE(15,6,COLUMN($NS$4:$RN$4)-COLUMN($NR$1)/($NS59:$RN59=LARGE($NS59:$RN59,4)),COLUMNS($RN$4:$RQ$4))),"")</f>
        <v>ES</v>
      </c>
      <c r="RU59" s="110" t="str" cm="1">
        <f t="array" ref="RU59">IFERROR(INDEX($NS$4:$RN$4,_xlfn.AGGREGATE(15,6,COLUMN($NS$4:$RN$4)-COLUMN($NR$1)/($NS59:$RN59=LARGE($NS59:$RN59,5)),COLUMNS($RN$4:$RR$4))),"")</f>
        <v>EY</v>
      </c>
      <c r="RV59" s="110" t="str" cm="1">
        <f t="array" ref="RV59">IFERROR(INDEX($NS$4:$RN$4,_xlfn.AGGREGATE(15,6,COLUMN($NS$4:$RN$4)-COLUMN($NR$1)/($NS59:$RN59=LARGE($NS59:$RN59,6)),COLUMNS($RN$4:$RS$4))),"")</f>
        <v>GF</v>
      </c>
      <c r="RW59" s="108" t="str">
        <f t="shared" si="499"/>
        <v/>
      </c>
      <c r="RX59" s="111" t="str">
        <f t="shared" ca="1" si="500"/>
        <v>R</v>
      </c>
      <c r="RY59" s="111" t="e" cm="1">
        <f t="array" aca="1" ref="RY59" ca="1">IF(INDIRECT(VLOOKUP(RY58,General!AC:AE,3,FALSE)&amp;RO58)&gt;0,RY58,RW58)</f>
        <v>#N/A</v>
      </c>
      <c r="RZ59" s="112">
        <f t="shared" ca="1" si="501"/>
        <v>2</v>
      </c>
      <c r="SA59" s="110" t="s">
        <v>45</v>
      </c>
      <c r="SB59" s="111" t="s">
        <v>45</v>
      </c>
      <c r="SC59" s="111" t="s">
        <v>45</v>
      </c>
      <c r="SD59" s="111" t="s">
        <v>45</v>
      </c>
      <c r="SE59" s="111" t="s">
        <v>45</v>
      </c>
      <c r="SF59" s="109" t="s">
        <v>45</v>
      </c>
      <c r="SG59" s="133" t="e">
        <f ca="1">IF(RQ59="",-1,COUNTIF(INDIRECT(SA59&amp;$DN$10):INDIRECT(SA59&amp;RO59),"Y"))</f>
        <v>#REF!</v>
      </c>
      <c r="SH59" s="136" t="e">
        <f ca="1">IF(RR59="",-1,COUNTIF(INDIRECT(SB59&amp;$DN$10):INDIRECT(SB59&amp;RO59),"Y"))</f>
        <v>#REF!</v>
      </c>
      <c r="SI59" s="136" t="e">
        <f ca="1">IF(RS59="",-1,COUNTIF(INDIRECT(SC59&amp;$DN$10):INDIRECT(SC59&amp;RO59),"Y"))</f>
        <v>#REF!</v>
      </c>
      <c r="SJ59" s="134" t="e">
        <f ca="1">IF(RT59="",-1,COUNTIF(INDIRECT(SD59&amp;$DN$10):INDIRECT(SD59&amp;RO59),"Y"))</f>
        <v>#REF!</v>
      </c>
      <c r="SK59" s="138" t="e">
        <f ca="1">IF(RU59="",-1,COUNTIF(INDIRECT(SE59&amp;$DN$10):INDIRECT(SE59&amp;RO59),"Y"))</f>
        <v>#REF!</v>
      </c>
      <c r="SL59" s="138" t="e">
        <f ca="1">IF(RV59="",-1,COUNTIF(INDIRECT(SF59&amp;$DN$10):INDIRECT(SF59&amp;RO59),"Y"))</f>
        <v>#REF!</v>
      </c>
      <c r="SM59" s="110" t="str" cm="1">
        <f t="array" ref="SM59">IFERROR(INDEX($DP$59:$DU$59,_xlfn.AGGREGATE(15,6,COLUMN($DP$59:$DU$59)-COLUMN($DO$59)/($NR$59:$NW$59=MAX($NR$59:$NW$59)),COLUMNS($DP$59:RQ59))),"")</f>
        <v/>
      </c>
      <c r="SN59" s="111" t="str" cm="1">
        <f t="array" ref="SN59">IFERROR(INDEX($DP$59:$DU$59,_xlfn.AGGREGATE(15,6,COLUMN($DP$59:$DU$59)-COLUMN($DO$59)/($NR$59:$NW$59=MAX($NR$59:$NW$59)),COLUMNS($DP$59:RR59))),"")</f>
        <v/>
      </c>
      <c r="SO59" s="111" t="str" cm="1">
        <f t="array" ref="SO59">IFERROR(INDEX($DP$59:$DU$59,_xlfn.AGGREGATE(15,6,COLUMN($DP$59:$DU$59)-COLUMN($DO$59)/($NR$59:$NW$59=MAX($NR$59:$NW$59)),COLUMNS($DP$59:RS59))),"")</f>
        <v/>
      </c>
      <c r="SP59" s="111" t="str" cm="1">
        <f t="array" ref="SP59">IFERROR(INDEX($DP$59:$DU$59,_xlfn.AGGREGATE(15,6,COLUMN($DP$59:$DU$59)-COLUMN($DO$59)/($NR$59:$NW$59=MAX($NR$59:$NW$59)),COLUMNS($DP$59:RT59))),"")</f>
        <v/>
      </c>
      <c r="SQ59" s="111" t="str" cm="1">
        <f t="array" ref="SQ59">IFERROR(INDEX($DP$59:$DU$59,_xlfn.AGGREGATE(15,6,COLUMN($DP$59:$DU$59)-COLUMN($DO$59)/($NR$59:$NW$59=MAX($NR$59:$NW$59)),COLUMNS($DP$59:RU59))),"")</f>
        <v/>
      </c>
      <c r="SR59" s="109" t="str" cm="1">
        <f t="array" ref="SR59">IFERROR(INDEX($DP$59:$DU$59,_xlfn.AGGREGATE(15,6,COLUMN($DP$59:$DU$59)-COLUMN($DO$59)/($NR$59:$NW$59=MAX($NR$59:$NW$59)),COLUMNS($DP$59:RV59))),"")</f>
        <v/>
      </c>
      <c r="SS59" s="114">
        <f t="shared" ca="1" si="485"/>
        <v>6</v>
      </c>
      <c r="ST59" s="112">
        <f t="shared" ca="1" si="502"/>
        <v>2</v>
      </c>
      <c r="SU59" s="137" t="str" cm="1">
        <f t="array" aca="1" ref="SU59" ca="1">INDEX(SM59:SR59,1,ST59)</f>
        <v/>
      </c>
      <c r="SV59" s="110" t="str">
        <f t="shared" ca="1" si="21"/>
        <v>B</v>
      </c>
      <c r="SW59" s="111" t="str">
        <f t="shared" ca="1" si="22"/>
        <v>T</v>
      </c>
      <c r="SX59" s="111" t="str">
        <f t="shared" si="23"/>
        <v>C</v>
      </c>
      <c r="SY59" s="111" t="str">
        <f t="shared" ca="1" si="12"/>
        <v>BLF2W</v>
      </c>
      <c r="SZ59" s="111" t="str">
        <f t="shared" ca="1" si="13"/>
        <v>21</v>
      </c>
      <c r="TA59" s="111" t="str">
        <f t="shared" si="14"/>
        <v>00</v>
      </c>
      <c r="TB59" s="114" t="str">
        <f t="shared" si="858"/>
        <v/>
      </c>
      <c r="TC59" s="114" t="str">
        <f t="shared" si="859"/>
        <v/>
      </c>
      <c r="TD59" s="114" t="str">
        <f t="shared" si="860"/>
        <v/>
      </c>
      <c r="TE59" s="114" t="str">
        <f t="shared" si="861"/>
        <v/>
      </c>
      <c r="TF59" s="114" t="str">
        <f t="shared" si="862"/>
        <v/>
      </c>
      <c r="TG59" s="114" t="str">
        <f t="shared" si="863"/>
        <v/>
      </c>
      <c r="TH59" s="114" t="e">
        <f t="shared" ca="1" si="864"/>
        <v>#VALUE!</v>
      </c>
      <c r="TI59" s="114">
        <f t="shared" ca="1" si="865"/>
        <v>8</v>
      </c>
      <c r="TJ59" s="110">
        <f t="shared" si="560"/>
        <v>0</v>
      </c>
      <c r="TK59" s="111">
        <f>IF(CC59="",0,IFERROR(VLOOKUP(CC54&amp;CC55&amp;CC56&amp;CC57&amp;CC58&amp;CC59,General!I:J,2,FALSE),0))</f>
        <v>-1</v>
      </c>
      <c r="TL59" s="111">
        <f>IF(CF59="",0,IFERROR(VLOOKUP(CF54&amp;CF55&amp;CF56&amp;CF57&amp;CF58&amp;CF59,General!I:J,2,FALSE),0))</f>
        <v>1</v>
      </c>
      <c r="TM59" s="111">
        <f>IF(CI59="",0,IFERROR(VLOOKUP(CI54&amp;CI55&amp;CI56&amp;CI57&amp;CI58&amp;CI59,General!I:J,2,FALSE),0))</f>
        <v>-1</v>
      </c>
      <c r="TN59" s="111">
        <f>IF(CL59="",0,IFERROR(VLOOKUP(CL54&amp;CL55&amp;CL56&amp;CL57&amp;CL58&amp;CL59,General!I:J,2,FALSE),0))</f>
        <v>1</v>
      </c>
      <c r="TO59" s="111">
        <f>IF(CO59="",0,IFERROR(VLOOKUP(CO54&amp;CO55&amp;CO56&amp;CO57&amp;CO58&amp;CO59,General!I:J,2,FALSE),0))</f>
        <v>-1</v>
      </c>
      <c r="TP59" s="111">
        <f>IF(CR59="",0,IFERROR(VLOOKUP(CR54&amp;CR55&amp;CR56&amp;CR57&amp;CR58&amp;CR59,General!I:J,2,FALSE),0))</f>
        <v>1</v>
      </c>
      <c r="TQ59" s="111">
        <f>IF(CU59="",0,IFERROR(VLOOKUP(CU54&amp;CU55&amp;CU56&amp;CU57&amp;CU58&amp;CU59,General!I:J,2,FALSE),0))</f>
        <v>-1</v>
      </c>
      <c r="TR59" s="111">
        <f>IF(CX59="",0,IFERROR(VLOOKUP(CX54&amp;CX55&amp;CX56&amp;CX57&amp;CX58&amp;CX59,General!I:J,2,FALSE),0))</f>
        <v>1</v>
      </c>
      <c r="TS59" s="111">
        <f>IF(DA59="",0,IFERROR(VLOOKUP(DA54&amp;DA55&amp;DA56&amp;DA57&amp;DA58&amp;DA59,General!I:J,2,FALSE),0))</f>
        <v>-1</v>
      </c>
      <c r="TT59" s="111">
        <f>IF(DD59="",0,IFERROR(VLOOKUP(DD54&amp;DD55&amp;DD56&amp;DD57&amp;DD58&amp;DD59,General!I:J,2,FALSE),0))</f>
        <v>-1</v>
      </c>
      <c r="TU59" s="111">
        <f>IF(DG59="",0,IFERROR(VLOOKUP(DG54&amp;DG55&amp;DG56&amp;DG57&amp;DG58&amp;DG59,General!I:J,2,FALSE),0))</f>
        <v>1</v>
      </c>
      <c r="TV59" s="111">
        <f>IF(DJ59="",0,IFERROR(VLOOKUP(DJ54&amp;DJ55&amp;DJ56&amp;DJ57&amp;DJ58&amp;DJ59,General!I:J,2,FALSE),0))</f>
        <v>-1</v>
      </c>
      <c r="TW59" s="111">
        <f>IF(DM59="",0,IFERROR(VLOOKUP(DM54&amp;DM55&amp;DM56&amp;DM57&amp;DM58&amp;DM59,General!I:J,2,FALSE),0))</f>
        <v>1</v>
      </c>
      <c r="TX59" s="111">
        <f>IF(DP59="",0,IFERROR(VLOOKUP(DP54&amp;DP55&amp;DP56&amp;DP57&amp;DP58&amp;DP59,General!I:J,2,FALSE),0))</f>
        <v>1</v>
      </c>
      <c r="TY59" s="111">
        <f>IF(DS59="",0,IFERROR(VLOOKUP(DS54&amp;DS55&amp;DS56&amp;DS57&amp;DS58&amp;DS59,General!I:J,2,FALSE),0))</f>
        <v>-1</v>
      </c>
      <c r="TZ59" s="111">
        <f>IF(DV59="",0,IFERROR(VLOOKUP(DV54&amp;DV55&amp;DV56&amp;DV57&amp;DV58&amp;DV59,General!I:J,2,FALSE),0))</f>
        <v>-1</v>
      </c>
      <c r="UA59" s="111">
        <f>IF(DY59="",0,IFERROR(VLOOKUP(DY54&amp;DY55&amp;DY56&amp;DY57&amp;DY58&amp;DY59,General!I:J,2,FALSE),0))</f>
        <v>1</v>
      </c>
      <c r="UB59" s="111">
        <f>IF(EE59="",0,IFERROR(VLOOKUP(EE54&amp;EE55&amp;EE56&amp;EE57&amp;EE58&amp;EE59,General!I:J,2,FALSE),0))</f>
        <v>1</v>
      </c>
      <c r="UC59" s="111">
        <f>IF(EH59="",0,IFERROR(VLOOKUP(EH54&amp;EH55&amp;EH56&amp;EH57&amp;EH58&amp;EH59,General!I:J,2,FALSE),0))</f>
        <v>1</v>
      </c>
      <c r="UD59" s="111">
        <f>IF(EK59="",0,IFERROR(VLOOKUP(EK54&amp;EK55&amp;EK56&amp;EK57&amp;EK58&amp;EK59,General!I:J,2,FALSE),0))</f>
        <v>-1</v>
      </c>
      <c r="UE59" s="111">
        <f>IF(EN59="",0,IFERROR(VLOOKUP(EN54&amp;EN55&amp;EN56&amp;EN57&amp;EN58&amp;EN59,General!I:J,2,FALSE),0))</f>
        <v>1</v>
      </c>
      <c r="UF59" s="111">
        <f>IF(EQ59="",0,IFERROR(VLOOKUP(EQ54&amp;EQ55&amp;EQ56&amp;EQ57&amp;EQ58&amp;EQ59,General!I:J,2,FALSE),0))</f>
        <v>-1</v>
      </c>
      <c r="UG59" s="111">
        <f>IF(ET59="",0,IFERROR(VLOOKUP(ET54&amp;ET55&amp;ET56&amp;ET57&amp;ET58&amp;ET59,General!I:J,2,FALSE),0))</f>
        <v>1</v>
      </c>
      <c r="UH59" s="111">
        <f>IF(EW59="",0,IFERROR(VLOOKUP(EW54&amp;EW55&amp;EW56&amp;EW57&amp;EW58&amp;EW59,General!I:J,2,FALSE),0))</f>
        <v>-1</v>
      </c>
      <c r="UI59" s="111">
        <f>IF(EZ59="",0,IFERROR(VLOOKUP(EZ54&amp;EZ55&amp;EZ56&amp;EZ57&amp;EZ58&amp;EZ59,General!I:J,2,FALSE),0))</f>
        <v>1</v>
      </c>
      <c r="UJ59" s="111">
        <f>IF(FC59="",0,IFERROR(VLOOKUP(FC54&amp;FC55&amp;FC56&amp;FC57&amp;FC58&amp;FC59,General!I:J,2,FALSE),0))</f>
        <v>1</v>
      </c>
      <c r="UK59" s="111">
        <f>IF(FF59="",0,IFERROR(VLOOKUP(FF54&amp;FF55&amp;FF56&amp;FF57&amp;FF58&amp;FF59,General!I:J,2,FALSE),0))</f>
        <v>-1</v>
      </c>
      <c r="UL59" s="111">
        <f>IF(FI59="",0,IFERROR(VLOOKUP(FI54&amp;FI55&amp;FI56&amp;FI57&amp;FI58&amp;FI59,General!I:J,2,FALSE),0))</f>
        <v>1</v>
      </c>
      <c r="UM59" s="111">
        <f>IF(FL59="",0,IFERROR(VLOOKUP(FL54&amp;FL55&amp;FL56&amp;FL57&amp;FL58&amp;FL59,General!I:J,2,FALSE),0))</f>
        <v>-1</v>
      </c>
      <c r="UN59" s="111">
        <f>IF(FO59="",0,IFERROR(VLOOKUP(FO54&amp;FO55&amp;FO56&amp;FO57&amp;FO58&amp;FO59,General!I:J,2,FALSE),0))</f>
        <v>1</v>
      </c>
      <c r="UO59" s="111">
        <f>IF(FR59="",0,IFERROR(VLOOKUP(FR54&amp;FR55&amp;FR56&amp;FR57&amp;FR58&amp;FR59,General!I:J,2,FALSE),0))</f>
        <v>1</v>
      </c>
      <c r="UP59" s="111">
        <f>IF(FU59="",0,IFERROR(VLOOKUP(FU54&amp;FU55&amp;FU56&amp;FU57&amp;FU58&amp;FU59,General!I:J,2,FALSE),0))</f>
        <v>-1</v>
      </c>
      <c r="UQ59" s="111">
        <f>IF(FX59="",0,IFERROR(VLOOKUP(FX54&amp;FX55&amp;FX56&amp;FX57&amp;FX58&amp;FX59,General!I:J,2,FALSE),0))</f>
        <v>-1</v>
      </c>
      <c r="UR59" s="111">
        <f>IF(GA59="",0,IFERROR(VLOOKUP(GA54&amp;GA55&amp;GA56&amp;GA57&amp;GA58&amp;GA59,General!I:J,2,FALSE),0))</f>
        <v>1</v>
      </c>
      <c r="US59" s="111">
        <f>IF(GD59="",0,IFERROR(VLOOKUP(GD54&amp;GD55&amp;GD56&amp;GD57&amp;GD58&amp;GD59,General!I:J,2,FALSE),0))</f>
        <v>-1</v>
      </c>
      <c r="UT59" s="111">
        <f>IF(GG59="",0,IFERROR(VLOOKUP(GG54&amp;GG55&amp;GG56&amp;GG57&amp;GG58&amp;GG59,General!I:J,2,FALSE),0))</f>
        <v>1</v>
      </c>
      <c r="UU59" s="111">
        <f>IF(GJ59="",0,IFERROR(VLOOKUP(GJ54&amp;GJ55&amp;GJ56&amp;GJ57&amp;GJ58&amp;GJ59,General!I:J,2,FALSE),0))</f>
        <v>1</v>
      </c>
      <c r="UV59" s="111">
        <f>IF(GM59="",0,IFERROR(VLOOKUP(GM54&amp;GM55&amp;GM56&amp;GM57&amp;GM58&amp;GM59,General!I:J,2,FALSE),0))</f>
        <v>-1</v>
      </c>
      <c r="UW59" s="111">
        <f>IF(GP59="",0,IFERROR(VLOOKUP(GP54&amp;GP55&amp;GP56&amp;GP57&amp;GP58&amp;GP59,General!I:J,2,FALSE),0))</f>
        <v>1</v>
      </c>
      <c r="UX59" s="111">
        <f>IF(GS59="",0,IFERROR(VLOOKUP(GS54&amp;GS55&amp;GS56&amp;GS57&amp;GS58&amp;GS59,General!I:J,2,FALSE),0))</f>
        <v>-1</v>
      </c>
      <c r="UY59" s="111">
        <f>IF(GV59="",0,IFERROR(VLOOKUP(GV54&amp;GV55&amp;GV56&amp;GV57&amp;GV58&amp;GV59,General!I:J,2,FALSE),0))</f>
        <v>1</v>
      </c>
      <c r="UZ59" s="111">
        <f>IF(GY59="",0,IFERROR(VLOOKUP(GY54&amp;GY55&amp;GY56&amp;GY57&amp;GY58&amp;GY59,General!I:J,2,FALSE),0))</f>
        <v>1</v>
      </c>
      <c r="VA59" s="111">
        <f>IF(HB59="",0,IFERROR(VLOOKUP(HB54&amp;HB55&amp;HB56&amp;HB57&amp;HB58&amp;HB59,General!I:J,2,FALSE),0))</f>
        <v>-1</v>
      </c>
      <c r="VB59" s="111">
        <f>IF(HE59="",0,IFERROR(VLOOKUP(HE54&amp;HE55&amp;HE56&amp;HE57&amp;HE58&amp;HE59,General!I:J,2,FALSE),0))</f>
        <v>1</v>
      </c>
      <c r="VC59" s="111">
        <f>IF(HH59="",0,IFERROR(VLOOKUP(HH54&amp;HH55&amp;HH56&amp;HH57&amp;HH58&amp;HH59,General!I:J,2,FALSE),0))</f>
        <v>-1</v>
      </c>
      <c r="VD59" s="111">
        <f>IF(HK59="",0,IFERROR(VLOOKUP(HK54&amp;HK55&amp;HK56&amp;HK57&amp;HK58&amp;HK59,General!I:J,2,FALSE),0))</f>
        <v>1</v>
      </c>
      <c r="VE59" s="111">
        <f>IF(HN59="",0,IFERROR(VLOOKUP(HN54&amp;HN55&amp;HN56&amp;HN57&amp;HN58&amp;HN59,General!I:J,2,FALSE),0))</f>
        <v>1</v>
      </c>
      <c r="VF59" s="111">
        <f>IF(HQ59="",0,IFERROR(VLOOKUP(HQ54&amp;HQ55&amp;HQ56&amp;HQ57&amp;HQ58&amp;HQ59,General!I:J,2,FALSE),0))</f>
        <v>-1</v>
      </c>
      <c r="VG59" s="111">
        <f>IF(HT59="",0,IFERROR(VLOOKUP(HT54&amp;HT55&amp;HT56&amp;HT57&amp;HT58&amp;HT59,General!I:J,2,FALSE),0))</f>
        <v>-1</v>
      </c>
      <c r="VH59" s="111">
        <f>IF(HW59="",0,IFERROR(VLOOKUP(HW54&amp;HW55&amp;HW56&amp;HW57&amp;HW58&amp;HW59,General!I:J,2,FALSE),0))</f>
        <v>1</v>
      </c>
      <c r="VI59" s="111">
        <f>IF(HZ59="",0,IFERROR(VLOOKUP(HZ54&amp;HZ55&amp;HZ56&amp;HZ57&amp;HZ58&amp;HZ59,General!I:J,2,FALSE),0))</f>
        <v>-1</v>
      </c>
      <c r="VJ59" s="111">
        <f>IF(FF59="",0,IFERROR(VLOOKUP(FF54&amp;FF55&amp;FF56&amp;FF57&amp;FF58&amp;FF59,General!I:J,2,FALSE),0))</f>
        <v>-1</v>
      </c>
      <c r="VK59" s="111">
        <f>IF(FI59="",0,IFERROR(VLOOKUP(FI54&amp;FI55&amp;FI56&amp;FI57&amp;FI58&amp;FI59,General!I:J,2,FALSE),0))</f>
        <v>1</v>
      </c>
      <c r="VL59" s="111">
        <f>IF(II59="",0,IFERROR(VLOOKUP(II54&amp;II55&amp;II56&amp;II57&amp;II58&amp;II59,General!I:J,2,FALSE),0))</f>
        <v>1</v>
      </c>
      <c r="VM59" s="111">
        <f>IF(IL59="",0,IFERROR(VLOOKUP(IL54&amp;IL55&amp;IL56&amp;IL57&amp;IL58&amp;IL59,General!I:J,2,FALSE),0))</f>
        <v>1</v>
      </c>
      <c r="VN59" s="111">
        <f>IF(IO59="",0,IFERROR(VLOOKUP(IO54&amp;IO55&amp;IO56&amp;IO57&amp;IO58&amp;IO59,General!I:J,2,FALSE),0))</f>
        <v>-1</v>
      </c>
      <c r="VO59" s="111">
        <f>IF(IR59="",0,IFERROR(VLOOKUP(IR54&amp;IR55&amp;IR56&amp;IR57&amp;IR58&amp;IR59,General!I:J,2,FALSE),0))</f>
        <v>1</v>
      </c>
      <c r="VP59" s="111">
        <f>IF(IU59="",0,IFERROR(VLOOKUP(IU54&amp;IU55&amp;IU56&amp;IU57&amp;IU58&amp;IU59,General!I:J,2,FALSE),0))</f>
        <v>-1</v>
      </c>
      <c r="VQ59" s="111">
        <f>IF(IX59="",0,IFERROR(VLOOKUP(IX54&amp;IX55&amp;IX56&amp;IX57&amp;IX58&amp;IX59,General!I:J,2,FALSE),0))</f>
        <v>1</v>
      </c>
      <c r="VR59" s="111">
        <f>IF(JA59="",0,IFERROR(VLOOKUP(JA54&amp;JA55&amp;JA56&amp;JA57&amp;JA58&amp;JA59,General!I:J,2,FALSE),0))</f>
        <v>1</v>
      </c>
      <c r="VS59" s="111">
        <f>IF(JD59="",0,IFERROR(VLOOKUP(JD54&amp;JD55&amp;JD56&amp;JD57&amp;JD58&amp;JD59,General!I:J,2,FALSE),0))</f>
        <v>-1</v>
      </c>
      <c r="VT59" s="111">
        <f>IF(JG59="",0,IFERROR(VLOOKUP(JG54&amp;JG55&amp;JG56&amp;JG57&amp;JG58&amp;JG59,General!I:J,2,FALSE),0))</f>
        <v>1</v>
      </c>
      <c r="VU59" s="111">
        <f>IF(JJ59="",0,IFERROR(VLOOKUP(JJ54&amp;JJ55&amp;JJ56&amp;JJ57&amp;JJ58&amp;JJ59,General!I:J,2,FALSE),0))</f>
        <v>-1</v>
      </c>
      <c r="VV59" s="111">
        <f>IF(JM59="",0,IFERROR(VLOOKUP(JM54&amp;JM55&amp;JM56&amp;JM57&amp;JM58&amp;JM59,General!I:J,2,FALSE),0))</f>
        <v>1</v>
      </c>
      <c r="VW59" s="111">
        <f>IF(JP59="",0,IFERROR(VLOOKUP(JP54&amp;JP55&amp;JP56&amp;JP57&amp;JP58&amp;JP59,General!I:J,2,FALSE),0))</f>
        <v>1</v>
      </c>
      <c r="VX59" s="111">
        <f>IF(JS59="",0,IFERROR(VLOOKUP(JS54&amp;JS55&amp;JS56&amp;JS57&amp;JS58&amp;JS59,General!I:J,2,FALSE),0))</f>
        <v>-1</v>
      </c>
      <c r="VY59" s="111">
        <f>IF(JV59="",0,IFERROR(VLOOKUP(JV54&amp;JV55&amp;JV56&amp;JV57&amp;JV58&amp;JV59,General!I:J,2,FALSE),0))</f>
        <v>-1</v>
      </c>
      <c r="VZ59" s="111">
        <f>IF(JY59="",0,IFERROR(VLOOKUP(JY54&amp;JY55&amp;JY56&amp;JY57&amp;JY58&amp;JY59,General!I:J,2,FALSE),0))</f>
        <v>1</v>
      </c>
      <c r="WA59" s="111">
        <f>IF(KB59="",0,IFERROR(VLOOKUP(KB54&amp;KB55&amp;KB56&amp;KB57&amp;KB58&amp;KB59,General!I:J,2,FALSE),0))</f>
        <v>-1</v>
      </c>
      <c r="WB59" s="111">
        <f>IF(KE59="",0,IFERROR(VLOOKUP(KE54&amp;KE55&amp;KE56&amp;KE57&amp;KE58&amp;KE59,General!I:J,2,FALSE),0))</f>
        <v>1</v>
      </c>
      <c r="WC59" s="111">
        <f>IF(KH59="",0,IFERROR(VLOOKUP(KH54&amp;KH55&amp;KH56&amp;KH57&amp;KH58&amp;KH59,General!I:J,2,FALSE),0))</f>
        <v>1</v>
      </c>
      <c r="WD59" s="111">
        <f>IF(KK59="",0,IFERROR(VLOOKUP(KK54&amp;KK55&amp;KK56&amp;KK57&amp;KK58&amp;KK59,General!I:J,2,FALSE),0))</f>
        <v>1</v>
      </c>
      <c r="WE59" s="111">
        <f>IF(KN59="",0,IFERROR(VLOOKUP(KN54&amp;KN55&amp;KN56&amp;KN57&amp;KN58&amp;KN59,General!I:J,2,FALSE),0))</f>
        <v>1</v>
      </c>
      <c r="WF59" s="111">
        <f>IF(KQ59="",0,IFERROR(VLOOKUP(KQ54&amp;KQ55&amp;KQ56&amp;KQ57&amp;KQ58&amp;KQ59,General!I:J,2,FALSE),0))</f>
        <v>-1</v>
      </c>
      <c r="WG59" s="111">
        <f>IF(KT59="",0,IFERROR(VLOOKUP(KT54&amp;KT55&amp;KT56&amp;KT57&amp;KT58&amp;KT59,General!I:J,2,FALSE),0))</f>
        <v>1</v>
      </c>
      <c r="WH59" s="111">
        <f>IF(KW59="",0,IFERROR(VLOOKUP(KW54&amp;KW55&amp;KW56&amp;KW57&amp;KW58&amp;KW59,General!I:J,2,FALSE),0))</f>
        <v>-1</v>
      </c>
      <c r="WI59" s="111">
        <f>IF(KZ59="",0,IFERROR(VLOOKUP(KZ54&amp;KZ55&amp;KZ56&amp;KZ57&amp;KZ58&amp;KZ59,General!I:J,2,FALSE),0))</f>
        <v>1</v>
      </c>
      <c r="WJ59" s="111">
        <f>IF(LC59="",0,IFERROR(VLOOKUP(LC54&amp;LC55&amp;LC56&amp;LC57&amp;LC58&amp;LC59,General!I:J,2,FALSE),0))</f>
        <v>1</v>
      </c>
      <c r="WK59" s="111">
        <f>IF(LF59="",0,IFERROR(VLOOKUP(LF54&amp;LF55&amp;LF56&amp;LF57&amp;LF58&amp;LF59,General!I:J,2,FALSE),0))</f>
        <v>1</v>
      </c>
      <c r="WL59" s="111">
        <f>IF(LI59="",0,IFERROR(VLOOKUP(LI54&amp;LI55&amp;LI56&amp;LI57&amp;LI58&amp;LI59,General!I:J,2,FALSE),0))</f>
        <v>1</v>
      </c>
      <c r="WM59" s="111">
        <f>IF(LL59="",0,IFERROR(VLOOKUP(LL54&amp;LL55&amp;LL56&amp;LL57&amp;LL58&amp;LL59,General!I:J,2,FALSE),0))</f>
        <v>-1</v>
      </c>
      <c r="WN59" s="111">
        <f>IF(LO59="",0,IFERROR(VLOOKUP(LO54&amp;LO55&amp;LO56&amp;LO57&amp;LO58&amp;LO59,General!I:J,2,FALSE),0))</f>
        <v>1</v>
      </c>
      <c r="WO59" s="111">
        <f>IF(LR59="",0,IFERROR(VLOOKUP(LR54&amp;LR55&amp;LR56&amp;LR57&amp;LR58&amp;LR59,General!I:J,2,FALSE),0))</f>
        <v>1</v>
      </c>
      <c r="WP59" s="111">
        <f>IF(LU59="",0,IFERROR(VLOOKUP(LU54&amp;LU55&amp;LU56&amp;LU57&amp;LU58&amp;LU59,General!I:J,2,FALSE),0))</f>
        <v>-1</v>
      </c>
      <c r="WQ59" s="111">
        <f>IF(LX59="",0,IFERROR(VLOOKUP(LX54&amp;LX55&amp;LX56&amp;LX57&amp;LX58&amp;LX59,General!I:J,2,FALSE),0))</f>
        <v>1</v>
      </c>
      <c r="WR59" s="111">
        <f>IF(MA59="",0,IFERROR(VLOOKUP(MA54&amp;MA55&amp;MA56&amp;MA57&amp;MA58&amp;MA59,General!I:J,2,FALSE),0))</f>
        <v>1</v>
      </c>
      <c r="WS59" s="111">
        <f>IF(MD59="",0,IFERROR(VLOOKUP(MD54&amp;MD55&amp;MD56&amp;MD57&amp;MD58&amp;MD59,General!I:J,2,FALSE),0))</f>
        <v>-1</v>
      </c>
      <c r="WT59" s="111">
        <f>IF(MG59="",0,IFERROR(VLOOKUP(MG54&amp;MG55&amp;MG56&amp;MG57&amp;MG58&amp;MG59,General!I:J,2,FALSE),0))</f>
        <v>1</v>
      </c>
      <c r="WU59" s="111">
        <f>IF(MJ59="",0,IFERROR(VLOOKUP(MJ54&amp;MJ55&amp;MJ56&amp;MJ57&amp;MJ58&amp;MJ59,General!I:J,2,FALSE),0))</f>
        <v>1</v>
      </c>
      <c r="WV59" s="111">
        <f>IF(MM59="",0,IFERROR(VLOOKUP(MM54&amp;MM55&amp;MM56&amp;MM57&amp;MM58&amp;MM59,General!I:J,2,FALSE),0))</f>
        <v>1</v>
      </c>
      <c r="WW59" s="111">
        <f>IF(MP59="",0,IFERROR(VLOOKUP(MP54&amp;MP55&amp;MP56&amp;MP57&amp;MP58&amp;MP59,General!I:J,2,FALSE),0))</f>
        <v>1</v>
      </c>
      <c r="WX59" s="111">
        <f>IF(MS59="",0,IFERROR(VLOOKUP(MS54&amp;MS55&amp;MS56&amp;MS57&amp;MS58&amp;MS59,General!I:J,2,FALSE),0))</f>
        <v>-1</v>
      </c>
      <c r="WY59" s="111">
        <f>IF(MV59="",0,IFERROR(VLOOKUP(MV54&amp;MV55&amp;MV56&amp;MV57&amp;MV58&amp;MV59,General!I:J,2,FALSE),0))</f>
        <v>1</v>
      </c>
      <c r="WZ59" s="111">
        <f>IF(MY59="",0,IFERROR(VLOOKUP(MY54&amp;MY55&amp;MY56&amp;MY57&amp;MY58&amp;MY59,General!I:J,2,FALSE),0))</f>
        <v>-1</v>
      </c>
      <c r="XA59" s="111">
        <f>IF(NB59="",0,IFERROR(VLOOKUP(NB54&amp;NB55&amp;NB56&amp;NB57&amp;NB58&amp;NB59,General!I:J,2,FALSE),0))</f>
        <v>1</v>
      </c>
      <c r="XB59" s="111">
        <f>IF(NE59="",0,IFERROR(VLOOKUP(NE54&amp;NE55&amp;NE56&amp;NE57&amp;NE58&amp;NE59,General!I:J,2,FALSE),0))</f>
        <v>1</v>
      </c>
      <c r="XC59" s="111">
        <f>IF(NH59="",0,IFERROR(VLOOKUP(NH54&amp;NH55&amp;NH56&amp;NH57&amp;NH58&amp;NH59,General!I:J,2,FALSE),0))</f>
        <v>-1</v>
      </c>
      <c r="XD59" s="111">
        <f>IF(NK59="",0,IFERROR(VLOOKUP(NK54&amp;NK55&amp;NK56&amp;NK57&amp;NK58&amp;NK59,General!I:J,2,FALSE),0))</f>
        <v>1</v>
      </c>
      <c r="XE59" s="109">
        <f>IF(NN59="",0,IFERROR(VLOOKUP(NN54&amp;NN55&amp;NN56&amp;NN57&amp;NN58&amp;NN59,General!I:J,2,FALSE),0))</f>
        <v>1</v>
      </c>
      <c r="XF59" s="155">
        <f>IF(EB59="",0,IFERROR(VLOOKUP(EB54&amp;EB55&amp;EB56&amp;EB57&amp;EB58&amp;EB59,General!I:J,2,FALSE),0))</f>
        <v>1</v>
      </c>
      <c r="XG59" s="109">
        <v>0</v>
      </c>
      <c r="XH59" s="114" t="str">
        <f t="shared" si="887"/>
        <v/>
      </c>
      <c r="XI59" s="114" t="str">
        <f t="shared" ca="1" si="866"/>
        <v>N</v>
      </c>
      <c r="XJ59" s="114" t="str">
        <f t="shared" ca="1" si="867"/>
        <v>N</v>
      </c>
      <c r="XK59" s="114" t="str">
        <f t="shared" si="868"/>
        <v>N</v>
      </c>
      <c r="XL59" s="114" t="str">
        <f t="shared" si="869"/>
        <v/>
      </c>
      <c r="XM59" s="150" t="str">
        <f t="shared" si="870"/>
        <v/>
      </c>
      <c r="XN59" s="114" t="str">
        <f t="shared" si="871"/>
        <v/>
      </c>
      <c r="XO59" s="114" t="str">
        <f t="shared" si="872"/>
        <v/>
      </c>
      <c r="XP59" s="114" t="str">
        <f t="shared" si="873"/>
        <v/>
      </c>
      <c r="XQ59" s="114" t="str">
        <f t="shared" si="874"/>
        <v/>
      </c>
      <c r="XR59" s="114" t="str">
        <f t="shared" si="875"/>
        <v/>
      </c>
      <c r="XS59" s="114" t="str">
        <f t="shared" si="557"/>
        <v/>
      </c>
      <c r="XT59" s="114">
        <f t="shared" si="558"/>
        <v>1</v>
      </c>
      <c r="XU59" s="114" t="str">
        <f t="shared" si="897"/>
        <v>10101</v>
      </c>
      <c r="XV59" s="114" t="str">
        <f t="shared" si="897"/>
        <v>01010</v>
      </c>
      <c r="XW59" s="114" t="str">
        <f t="shared" si="898"/>
        <v>010101</v>
      </c>
      <c r="XX59" s="114" t="str">
        <f t="shared" si="898"/>
        <v>101010</v>
      </c>
      <c r="XY59" s="114" t="str">
        <f t="shared" si="899"/>
        <v>P</v>
      </c>
      <c r="XZ59" s="114" t="str">
        <f t="shared" si="489"/>
        <v>P</v>
      </c>
      <c r="YA59" s="114" t="str">
        <f t="shared" ca="1" si="876"/>
        <v>F2W</v>
      </c>
      <c r="YB59" s="114" t="str">
        <f t="shared" ca="1" si="354"/>
        <v/>
      </c>
      <c r="YC59" s="114" t="str">
        <f t="shared" ca="1" si="877"/>
        <v>1</v>
      </c>
      <c r="YD59" s="114" t="str">
        <f t="shared" ca="1" si="356"/>
        <v/>
      </c>
      <c r="YE59" s="114" t="str">
        <f t="shared" si="878"/>
        <v>0</v>
      </c>
      <c r="YF59" s="114" t="str">
        <f t="shared" si="358"/>
        <v/>
      </c>
      <c r="YG59" s="114" t="str">
        <f t="shared" ca="1" si="490"/>
        <v/>
      </c>
      <c r="YH59" s="114" t="str">
        <f t="shared" ca="1" si="491"/>
        <v/>
      </c>
      <c r="YI59" s="114" t="str">
        <f t="shared" si="492"/>
        <v/>
      </c>
      <c r="YJ59" s="114" t="str">
        <f t="shared" si="879"/>
        <v/>
      </c>
      <c r="YK59" s="114"/>
      <c r="YL59" s="114">
        <v>0</v>
      </c>
      <c r="YM59" s="114">
        <v>0</v>
      </c>
      <c r="YN59" s="114">
        <v>0</v>
      </c>
      <c r="YO59" s="114">
        <v>0</v>
      </c>
      <c r="YP59" s="114">
        <v>2</v>
      </c>
      <c r="YQ59" s="98"/>
      <c r="YR59" s="114">
        <v>0</v>
      </c>
      <c r="YS59" s="114">
        <v>0</v>
      </c>
      <c r="YU59" s="151">
        <f>LARGE(NS59:RN59,1)</f>
        <v>10</v>
      </c>
      <c r="YV59" s="1">
        <f>LARGE(NS59:RN59,2)</f>
        <v>10</v>
      </c>
      <c r="YW59" s="1">
        <f>LARGE(NS59:RN59,3)</f>
        <v>10</v>
      </c>
      <c r="YX59" s="1">
        <f>LARGE(NS59:RN59,4)</f>
        <v>10</v>
      </c>
      <c r="YY59" s="1">
        <f>LARGE(NS59:RN59,5)</f>
        <v>10</v>
      </c>
      <c r="YZ59" s="1" t="str">
        <f>IF(M58="","",INDEX($NS$4:$RN$4,MATCH(YU58,$NS58:$RN58,0)))</f>
        <v>CQ</v>
      </c>
      <c r="ZA59" s="1" t="str">
        <f>IF(M58="","",INDEX($NS$4:$RN$4,MATCH(YV58,$NS58:$RN58,0)))</f>
        <v>CQ</v>
      </c>
      <c r="ZB59" s="1" t="str">
        <f>IF(M58="","",INDEX($NS$4:$RN$4,MATCH(YW58,$NS58:$RN58,0)))</f>
        <v>CQ</v>
      </c>
      <c r="ZC59" s="1" t="str">
        <f>IF(M58="","",INDEX($NS$4:$RN$4,MATCH(YX58,$NS58:$RN58,0)))</f>
        <v>CQ</v>
      </c>
      <c r="ZD59" s="1" t="str">
        <f>IF(M58="","",INDEX($NS$4:$RN$4,MATCH(YY58,$NS58:$RN58,0)))</f>
        <v>CQ</v>
      </c>
      <c r="ZE59" s="1" t="str" cm="1">
        <f t="array" aca="1" ref="ZE59" ca="1">IF(INDIRECT(VLOOKUP(ZE58,General!AC:AE,3,FALSE)&amp;RO58)&gt;=9,ZE58,YZ59)</f>
        <v>GF</v>
      </c>
      <c r="ZF59" s="1" t="str" cm="1">
        <f t="array" aca="1" ref="ZF59" ca="1">IF(AND(INDIRECT(VLOOKUP(ZF58,General!AC:AE,3,FALSE)&amp;RO58)&gt;1,ZF58&lt;&gt;ZE59),ZF58,IF(YZ59&lt;&gt;ZE59,YZ59,IF(AND(YZ59=ZA59,YZ59=ZB59),ZC59,IF(YZ59=ZA59,ZB59,ZA59))))</f>
        <v>DX</v>
      </c>
      <c r="ZG59" s="1" t="str">
        <f t="shared" si="890"/>
        <v>CQ</v>
      </c>
      <c r="ZH59" s="1" t="str" cm="1">
        <f t="array" aca="1" ref="ZH59" ca="1">INDIRECT(ZE59&amp;RO59)</f>
        <v>B</v>
      </c>
      <c r="ZI59" s="1" t="str" cm="1">
        <f t="array" aca="1" ref="ZI59" ca="1">INDIRECT(ZF59&amp;RO59)</f>
        <v>B</v>
      </c>
      <c r="ZJ59" s="1" t="str" cm="1">
        <f t="array" aca="1" ref="ZJ59" ca="1">INDIRECT(ZG59&amp;RO59)</f>
        <v>B</v>
      </c>
      <c r="ZK59" s="1" t="str">
        <f ca="1">VLOOKUP(ZE59,General!AF:AG,2,FALSE)</f>
        <v>S37</v>
      </c>
      <c r="ZL59" s="1" t="str">
        <f ca="1">VLOOKUP(ZF59,General!AF:AG,2,FALSE)</f>
        <v xml:space="preserve">L5O </v>
      </c>
      <c r="ZM59" s="1" t="str">
        <f>VLOOKUP(ZG59,General!AF:AG,2,FALSE)</f>
        <v>M1</v>
      </c>
      <c r="ZN59" s="1" t="str">
        <f t="shared" ca="1" si="504"/>
        <v>Y</v>
      </c>
      <c r="ZO59" s="1" t="str">
        <f t="shared" ca="1" si="505"/>
        <v>Y</v>
      </c>
      <c r="ZP59" s="1" t="str">
        <f t="shared" si="506"/>
        <v>Y</v>
      </c>
      <c r="ZR59" s="1">
        <f t="shared" si="555"/>
        <v>1</v>
      </c>
    </row>
    <row r="60" spans="1:694" ht="15.75" thickBot="1">
      <c r="A60" s="1">
        <v>46</v>
      </c>
      <c r="B60" s="11" t="str">
        <f t="shared" ca="1" si="509"/>
        <v>P1</v>
      </c>
      <c r="C60" s="53" t="str">
        <f t="shared" ca="1" si="895"/>
        <v/>
      </c>
      <c r="D60" s="12" t="str">
        <f t="shared" ca="1" si="511"/>
        <v>B</v>
      </c>
      <c r="E60" s="23" t="str">
        <f t="shared" ca="1" si="511"/>
        <v/>
      </c>
      <c r="F60" s="13" t="str">
        <f t="shared" ca="1" si="512"/>
        <v>W</v>
      </c>
      <c r="H60" s="56" t="str">
        <f t="shared" ca="1" si="549"/>
        <v/>
      </c>
      <c r="I60" s="12" t="str">
        <f t="shared" ca="1" si="550"/>
        <v>B</v>
      </c>
      <c r="J60" s="23" t="str">
        <f t="shared" ca="1" si="550"/>
        <v/>
      </c>
      <c r="K60" s="13" t="str">
        <f t="shared" ca="1" si="551"/>
        <v>W</v>
      </c>
      <c r="L60" s="32"/>
      <c r="M60" s="68" t="s">
        <v>5</v>
      </c>
      <c r="O60" s="11">
        <v>0</v>
      </c>
      <c r="P60" s="12">
        <v>0</v>
      </c>
      <c r="Q60" s="23">
        <v>0</v>
      </c>
      <c r="R60" s="48">
        <v>0</v>
      </c>
      <c r="S60" s="48">
        <f t="shared" ca="1" si="513"/>
        <v>1</v>
      </c>
      <c r="T60" s="59" t="str">
        <f t="shared" ca="1" si="514"/>
        <v/>
      </c>
      <c r="U60" s="48">
        <f ca="1">IF(M60="","",IF(B60="NB",U59,IF(T60="",SUM($T$5:$T60)+S60,SUM($T$5:$T60))))</f>
        <v>105</v>
      </c>
      <c r="V60" s="60" t="str">
        <f t="shared" ca="1" si="0"/>
        <v/>
      </c>
      <c r="W60" s="35">
        <f t="shared" ca="1" si="515"/>
        <v>1</v>
      </c>
      <c r="X60" s="37" t="str">
        <f t="shared" ca="1" si="516"/>
        <v>W</v>
      </c>
      <c r="Y60" s="9" t="str">
        <f t="shared" ca="1" si="16"/>
        <v>D</v>
      </c>
      <c r="Z60" s="4" t="str">
        <f t="shared" ca="1" si="17"/>
        <v>D</v>
      </c>
      <c r="AA60" s="4" t="str">
        <f t="shared" si="18"/>
        <v>C</v>
      </c>
      <c r="AB60" s="4" t="str">
        <f t="shared" ca="1" si="494"/>
        <v>W</v>
      </c>
      <c r="AC60" s="4" t="str">
        <f t="shared" ca="1" si="495"/>
        <v>W</v>
      </c>
      <c r="AD60" s="4">
        <f t="shared" si="496"/>
        <v>0</v>
      </c>
      <c r="AE60" s="1" t="str">
        <f t="shared" ca="1" si="563"/>
        <v>B</v>
      </c>
      <c r="AF60" s="1" t="str">
        <f t="shared" ca="1" si="564"/>
        <v/>
      </c>
      <c r="AG60" s="1" t="str">
        <f t="shared" ca="1" si="888"/>
        <v>B</v>
      </c>
      <c r="AH60" s="1" t="str">
        <f t="shared" ca="1" si="565"/>
        <v/>
      </c>
      <c r="AI60" s="1" t="str">
        <f t="shared" ca="1" si="566"/>
        <v>B</v>
      </c>
      <c r="AJ60" s="1" t="str">
        <f t="shared" ca="1" si="567"/>
        <v/>
      </c>
      <c r="AK60" s="1">
        <f t="shared" ca="1" si="360"/>
        <v>1</v>
      </c>
      <c r="AL60" s="1">
        <f t="shared" ca="1" si="361"/>
        <v>0</v>
      </c>
      <c r="AM60" s="1">
        <f t="shared" ca="1" si="9"/>
        <v>10</v>
      </c>
      <c r="AN60" s="1">
        <f t="shared" ca="1" si="30"/>
        <v>1</v>
      </c>
      <c r="AO60" s="1" t="str">
        <f t="shared" ca="1" si="526"/>
        <v>S</v>
      </c>
      <c r="AP60" s="1" t="str">
        <f t="shared" ca="1" si="31"/>
        <v>Y</v>
      </c>
      <c r="AQ60" s="1" t="str">
        <f t="shared" ca="1" si="32"/>
        <v>Y</v>
      </c>
      <c r="AR60" s="1" t="str">
        <f t="shared" si="33"/>
        <v>N</v>
      </c>
      <c r="AS60" s="1">
        <f t="shared" ca="1" si="34"/>
        <v>1</v>
      </c>
      <c r="AT60" s="14" t="str">
        <f t="shared" ca="1" si="362"/>
        <v>N</v>
      </c>
      <c r="AU60" s="1" t="str">
        <f t="shared" ca="1" si="35"/>
        <v>N</v>
      </c>
      <c r="AV60" s="1" t="str">
        <f t="shared" ca="1" si="36"/>
        <v>N</v>
      </c>
      <c r="AW60" s="1" t="str">
        <f t="shared" ca="1" si="37"/>
        <v>N</v>
      </c>
      <c r="AX60" s="1" t="str">
        <f t="shared" ca="1" si="38"/>
        <v>B</v>
      </c>
      <c r="AY60" s="1" t="str">
        <f t="shared" si="39"/>
        <v/>
      </c>
      <c r="AZ60" s="1">
        <f t="shared" si="10"/>
        <v>1</v>
      </c>
      <c r="BA60" s="1" t="str">
        <f t="shared" si="11"/>
        <v/>
      </c>
      <c r="BB60" s="1" t="str">
        <f t="shared" si="892"/>
        <v>01010</v>
      </c>
      <c r="BC60" s="1" t="str">
        <f t="shared" si="892"/>
        <v>10101</v>
      </c>
      <c r="BD60" s="1" t="str">
        <f t="shared" si="893"/>
        <v>101010</v>
      </c>
      <c r="BE60" s="1" t="str">
        <f t="shared" si="893"/>
        <v>010101</v>
      </c>
      <c r="BF60" s="1" t="str">
        <f t="shared" si="364"/>
        <v>B</v>
      </c>
      <c r="BG60" s="1" t="str">
        <f t="shared" ca="1" si="41"/>
        <v>L4W</v>
      </c>
      <c r="BH60" s="1" t="str">
        <f t="shared" ca="1" si="365"/>
        <v>B</v>
      </c>
      <c r="BI60" s="1" t="str">
        <f t="shared" ca="1" si="42"/>
        <v>L4W</v>
      </c>
      <c r="BJ60" s="1" t="str">
        <f t="shared" ca="1" si="366"/>
        <v>B</v>
      </c>
      <c r="BK60" s="1" t="str">
        <f t="shared" ca="1" si="43"/>
        <v>0</v>
      </c>
      <c r="BL60" s="1" t="str">
        <f t="shared" ca="1" si="367"/>
        <v>B</v>
      </c>
      <c r="BM60" s="1">
        <f t="shared" ca="1" si="368"/>
        <v>1</v>
      </c>
      <c r="BN60" s="1">
        <f t="shared" ca="1" si="369"/>
        <v>1</v>
      </c>
      <c r="BO60" s="1">
        <f t="shared" ca="1" si="370"/>
        <v>1</v>
      </c>
      <c r="BR60" s="1">
        <f>General!A58</f>
        <v>0</v>
      </c>
      <c r="BS60" s="1">
        <f>General!B58</f>
        <v>0</v>
      </c>
      <c r="BT60" s="1">
        <f>General!C58</f>
        <v>0</v>
      </c>
      <c r="BU60" s="1">
        <f>General!D58</f>
        <v>0</v>
      </c>
      <c r="BW60" s="1" t="str">
        <f>General!F58</f>
        <v>WWLWW</v>
      </c>
      <c r="BX60" s="1">
        <f>General!G58</f>
        <v>1</v>
      </c>
      <c r="BZ60" s="1">
        <f t="shared" si="2"/>
        <v>1</v>
      </c>
      <c r="CA60" s="1" t="str">
        <f t="shared" ref="CA60" si="912">CH60</f>
        <v>B</v>
      </c>
      <c r="CB60" s="98" t="str">
        <f t="shared" si="569"/>
        <v>B</v>
      </c>
      <c r="CC60" s="99" t="str">
        <f t="shared" si="570"/>
        <v>N</v>
      </c>
      <c r="CD60" s="97">
        <f t="shared" si="571"/>
        <v>-1</v>
      </c>
      <c r="CE60" s="98" t="str">
        <f t="shared" si="572"/>
        <v>P</v>
      </c>
      <c r="CF60" s="99" t="str">
        <f t="shared" si="573"/>
        <v>Y</v>
      </c>
      <c r="CG60" s="97">
        <f t="shared" si="574"/>
        <v>1</v>
      </c>
      <c r="CH60" s="98" t="str">
        <f t="shared" si="575"/>
        <v>B</v>
      </c>
      <c r="CI60" s="99" t="str">
        <f t="shared" si="576"/>
        <v>N</v>
      </c>
      <c r="CJ60" s="97">
        <f t="shared" si="577"/>
        <v>4</v>
      </c>
      <c r="CK60" s="98" t="str">
        <f t="shared" si="578"/>
        <v>P</v>
      </c>
      <c r="CL60" s="99" t="str">
        <f t="shared" si="579"/>
        <v>Y</v>
      </c>
      <c r="CM60" s="97">
        <f t="shared" si="580"/>
        <v>-4</v>
      </c>
      <c r="CN60" s="98" t="str">
        <f t="shared" si="881"/>
        <v>B</v>
      </c>
      <c r="CO60" s="99" t="str">
        <f t="shared" si="581"/>
        <v>N</v>
      </c>
      <c r="CP60" s="97">
        <f t="shared" si="582"/>
        <v>-10</v>
      </c>
      <c r="CQ60" s="98" t="str">
        <f t="shared" si="583"/>
        <v>P</v>
      </c>
      <c r="CR60" s="99" t="str">
        <f t="shared" si="584"/>
        <v>Y</v>
      </c>
      <c r="CS60" s="97">
        <f t="shared" si="585"/>
        <v>10</v>
      </c>
      <c r="CT60" s="98" t="str">
        <f t="shared" si="586"/>
        <v>B</v>
      </c>
      <c r="CU60" s="99" t="str">
        <f t="shared" si="587"/>
        <v>N</v>
      </c>
      <c r="CV60" s="97">
        <f t="shared" si="588"/>
        <v>-10</v>
      </c>
      <c r="CW60" s="98" t="str">
        <f t="shared" si="589"/>
        <v>P</v>
      </c>
      <c r="CX60" s="99" t="str">
        <f t="shared" si="590"/>
        <v>Y</v>
      </c>
      <c r="CY60" s="100">
        <f t="shared" si="591"/>
        <v>10</v>
      </c>
      <c r="CZ60" s="98" t="str">
        <f t="shared" si="592"/>
        <v>B</v>
      </c>
      <c r="DA60" s="99" t="str">
        <f t="shared" si="593"/>
        <v>N</v>
      </c>
      <c r="DB60" s="97">
        <f t="shared" si="594"/>
        <v>-5</v>
      </c>
      <c r="DC60" s="98" t="str">
        <f t="shared" si="595"/>
        <v>B</v>
      </c>
      <c r="DD60" s="99" t="str">
        <f t="shared" si="596"/>
        <v>N</v>
      </c>
      <c r="DE60" s="97">
        <f t="shared" si="597"/>
        <v>2</v>
      </c>
      <c r="DF60" s="98" t="str">
        <f t="shared" si="598"/>
        <v>P</v>
      </c>
      <c r="DG60" s="99" t="str">
        <f t="shared" si="599"/>
        <v>Y</v>
      </c>
      <c r="DH60" s="97">
        <f t="shared" si="600"/>
        <v>-2</v>
      </c>
      <c r="DI60" s="98" t="str">
        <f t="shared" si="601"/>
        <v>B</v>
      </c>
      <c r="DJ60" s="99" t="str">
        <f t="shared" si="602"/>
        <v>N</v>
      </c>
      <c r="DK60" s="97">
        <f t="shared" si="603"/>
        <v>1</v>
      </c>
      <c r="DL60" s="98" t="str">
        <f t="shared" si="604"/>
        <v>P</v>
      </c>
      <c r="DM60" s="99" t="str">
        <f t="shared" si="605"/>
        <v>Y</v>
      </c>
      <c r="DN60" s="97">
        <f t="shared" si="606"/>
        <v>-1</v>
      </c>
      <c r="DO60" s="98" t="str">
        <f t="shared" si="607"/>
        <v>P</v>
      </c>
      <c r="DP60" s="99" t="str">
        <f t="shared" si="608"/>
        <v>Y</v>
      </c>
      <c r="DQ60" s="97">
        <f t="shared" si="609"/>
        <v>1</v>
      </c>
      <c r="DR60" s="98" t="str">
        <f t="shared" si="610"/>
        <v>B</v>
      </c>
      <c r="DS60" s="99" t="str">
        <f t="shared" si="611"/>
        <v>N</v>
      </c>
      <c r="DT60" s="97">
        <f t="shared" si="612"/>
        <v>-1</v>
      </c>
      <c r="DU60" s="98" t="str">
        <f t="shared" si="613"/>
        <v>B</v>
      </c>
      <c r="DV60" s="99" t="str">
        <f t="shared" si="614"/>
        <v>N</v>
      </c>
      <c r="DW60" s="97">
        <f t="shared" si="615"/>
        <v>-8</v>
      </c>
      <c r="DX60" s="98" t="str">
        <f t="shared" si="616"/>
        <v>P</v>
      </c>
      <c r="DY60" s="99" t="str">
        <f t="shared" si="617"/>
        <v>Y</v>
      </c>
      <c r="DZ60" s="97">
        <f t="shared" si="618"/>
        <v>8</v>
      </c>
      <c r="EA60" s="110" t="str">
        <f t="shared" si="94"/>
        <v>P</v>
      </c>
      <c r="EB60" s="99" t="str">
        <f t="shared" si="619"/>
        <v>Y</v>
      </c>
      <c r="EC60" s="97">
        <f t="shared" si="620"/>
        <v>5</v>
      </c>
      <c r="ED60" s="98" t="str">
        <f t="shared" si="621"/>
        <v>P</v>
      </c>
      <c r="EE60" s="99" t="str">
        <f t="shared" si="622"/>
        <v>Y</v>
      </c>
      <c r="EF60" s="97">
        <f t="shared" si="623"/>
        <v>10</v>
      </c>
      <c r="EG60" s="98" t="str">
        <f t="shared" si="624"/>
        <v>B</v>
      </c>
      <c r="EH60" s="99" t="str">
        <f t="shared" si="625"/>
        <v>N</v>
      </c>
      <c r="EI60" s="97">
        <f t="shared" si="626"/>
        <v>-5</v>
      </c>
      <c r="EJ60" s="96" t="str">
        <f t="shared" si="627"/>
        <v>P</v>
      </c>
      <c r="EK60" s="99" t="str">
        <f t="shared" si="628"/>
        <v>Y</v>
      </c>
      <c r="EL60" s="97">
        <f t="shared" si="629"/>
        <v>5</v>
      </c>
      <c r="EM60" s="98" t="str">
        <f t="shared" si="630"/>
        <v>B</v>
      </c>
      <c r="EN60" s="99" t="str">
        <f t="shared" si="631"/>
        <v>N</v>
      </c>
      <c r="EO60" s="97">
        <f t="shared" si="632"/>
        <v>-5</v>
      </c>
      <c r="EP60" s="98" t="str">
        <f t="shared" si="882"/>
        <v>B</v>
      </c>
      <c r="EQ60" s="99" t="str">
        <f t="shared" si="633"/>
        <v>N</v>
      </c>
      <c r="ER60" s="97">
        <f t="shared" si="634"/>
        <v>-10</v>
      </c>
      <c r="ES60" s="98" t="str">
        <f t="shared" si="635"/>
        <v>P</v>
      </c>
      <c r="ET60" s="99" t="str">
        <f t="shared" si="636"/>
        <v>Y</v>
      </c>
      <c r="EU60" s="97">
        <f t="shared" si="637"/>
        <v>10</v>
      </c>
      <c r="EV60" s="98" t="str">
        <f t="shared" si="638"/>
        <v>B</v>
      </c>
      <c r="EW60" s="99" t="str">
        <f t="shared" si="639"/>
        <v>N</v>
      </c>
      <c r="EX60" s="97">
        <f t="shared" si="640"/>
        <v>-10</v>
      </c>
      <c r="EY60" s="98" t="str">
        <f t="shared" si="641"/>
        <v>P</v>
      </c>
      <c r="EZ60" s="99" t="str">
        <f t="shared" si="642"/>
        <v>Y</v>
      </c>
      <c r="FA60" s="100">
        <f t="shared" si="643"/>
        <v>10</v>
      </c>
      <c r="FB60" s="98" t="str">
        <f t="shared" si="644"/>
        <v>B</v>
      </c>
      <c r="FC60" s="99" t="str">
        <f t="shared" si="645"/>
        <v>N</v>
      </c>
      <c r="FD60" s="97">
        <f t="shared" si="646"/>
        <v>-5</v>
      </c>
      <c r="FE60" s="98" t="str">
        <f t="shared" si="647"/>
        <v>B</v>
      </c>
      <c r="FF60" s="99" t="str">
        <f t="shared" si="648"/>
        <v>N</v>
      </c>
      <c r="FG60" s="97">
        <f t="shared" si="649"/>
        <v>2</v>
      </c>
      <c r="FH60" s="98" t="str">
        <f t="shared" si="650"/>
        <v>P</v>
      </c>
      <c r="FI60" s="99" t="str">
        <f t="shared" si="651"/>
        <v>Y</v>
      </c>
      <c r="FJ60" s="97">
        <f t="shared" si="652"/>
        <v>-2</v>
      </c>
      <c r="FK60" s="98" t="str">
        <f t="shared" si="653"/>
        <v>B</v>
      </c>
      <c r="FL60" s="99" t="str">
        <f t="shared" si="654"/>
        <v>N</v>
      </c>
      <c r="FM60" s="97">
        <f t="shared" si="655"/>
        <v>1</v>
      </c>
      <c r="FN60" s="98" t="str">
        <f t="shared" si="656"/>
        <v>P</v>
      </c>
      <c r="FO60" s="99" t="str">
        <f t="shared" si="657"/>
        <v>Y</v>
      </c>
      <c r="FP60" s="97">
        <f t="shared" si="658"/>
        <v>-1</v>
      </c>
      <c r="FQ60" s="98" t="str">
        <f t="shared" si="659"/>
        <v>P</v>
      </c>
      <c r="FR60" s="99" t="str">
        <f t="shared" si="660"/>
        <v>Y</v>
      </c>
      <c r="FS60" s="97">
        <f t="shared" si="661"/>
        <v>1</v>
      </c>
      <c r="FT60" s="98" t="str">
        <f t="shared" si="662"/>
        <v>B</v>
      </c>
      <c r="FU60" s="99" t="str">
        <f t="shared" si="663"/>
        <v>N</v>
      </c>
      <c r="FV60" s="97">
        <f t="shared" si="664"/>
        <v>-1</v>
      </c>
      <c r="FW60" s="98" t="str">
        <f t="shared" si="665"/>
        <v>B</v>
      </c>
      <c r="FX60" s="99" t="str">
        <f t="shared" si="666"/>
        <v>N</v>
      </c>
      <c r="FY60" s="97">
        <f t="shared" si="667"/>
        <v>-8</v>
      </c>
      <c r="FZ60" s="98" t="str">
        <f t="shared" si="668"/>
        <v>P</v>
      </c>
      <c r="GA60" s="99" t="str">
        <f t="shared" si="669"/>
        <v>Y</v>
      </c>
      <c r="GB60" s="97">
        <f t="shared" si="670"/>
        <v>8</v>
      </c>
      <c r="GC60" s="98" t="str">
        <f t="shared" si="671"/>
        <v>P</v>
      </c>
      <c r="GD60" s="99" t="str">
        <f t="shared" si="672"/>
        <v>Y</v>
      </c>
      <c r="GE60" s="97">
        <f t="shared" si="673"/>
        <v>5</v>
      </c>
      <c r="GF60" s="98" t="str">
        <f t="shared" si="674"/>
        <v>P</v>
      </c>
      <c r="GG60" s="99" t="str">
        <f t="shared" si="675"/>
        <v>Y</v>
      </c>
      <c r="GH60" s="97">
        <f t="shared" si="676"/>
        <v>10</v>
      </c>
      <c r="GI60" s="98" t="str">
        <f t="shared" si="677"/>
        <v>B</v>
      </c>
      <c r="GJ60" s="99" t="str">
        <f t="shared" si="678"/>
        <v>N</v>
      </c>
      <c r="GK60" s="97">
        <f t="shared" si="679"/>
        <v>-5</v>
      </c>
      <c r="GL60" s="98" t="str">
        <f t="shared" si="883"/>
        <v>B</v>
      </c>
      <c r="GM60" s="99" t="str">
        <f t="shared" si="680"/>
        <v>N</v>
      </c>
      <c r="GN60" s="97">
        <f t="shared" si="681"/>
        <v>-10</v>
      </c>
      <c r="GO60" s="98" t="str">
        <f t="shared" si="682"/>
        <v>P</v>
      </c>
      <c r="GP60" s="99" t="str">
        <f t="shared" si="683"/>
        <v>Y</v>
      </c>
      <c r="GQ60" s="97">
        <f t="shared" si="684"/>
        <v>10</v>
      </c>
      <c r="GR60" s="98" t="str">
        <f t="shared" si="685"/>
        <v>B</v>
      </c>
      <c r="GS60" s="99" t="str">
        <f t="shared" si="686"/>
        <v>N</v>
      </c>
      <c r="GT60" s="97">
        <f t="shared" si="687"/>
        <v>-10</v>
      </c>
      <c r="GU60" s="98" t="str">
        <f t="shared" si="688"/>
        <v>P</v>
      </c>
      <c r="GV60" s="99" t="str">
        <f t="shared" si="689"/>
        <v>Y</v>
      </c>
      <c r="GW60" s="100">
        <f t="shared" si="690"/>
        <v>10</v>
      </c>
      <c r="GX60" s="98" t="str">
        <f t="shared" si="691"/>
        <v>B</v>
      </c>
      <c r="GY60" s="99" t="str">
        <f t="shared" si="692"/>
        <v>N</v>
      </c>
      <c r="GZ60" s="97">
        <f t="shared" si="693"/>
        <v>-5</v>
      </c>
      <c r="HA60" s="98" t="str">
        <f t="shared" si="694"/>
        <v>B</v>
      </c>
      <c r="HB60" s="99" t="str">
        <f t="shared" si="695"/>
        <v>N</v>
      </c>
      <c r="HC60" s="97">
        <f t="shared" si="696"/>
        <v>2</v>
      </c>
      <c r="HD60" s="98" t="str">
        <f t="shared" si="697"/>
        <v>P</v>
      </c>
      <c r="HE60" s="99" t="str">
        <f t="shared" si="698"/>
        <v>Y</v>
      </c>
      <c r="HF60" s="97">
        <f t="shared" si="699"/>
        <v>-2</v>
      </c>
      <c r="HG60" s="98" t="str">
        <f t="shared" si="700"/>
        <v>B</v>
      </c>
      <c r="HH60" s="99" t="str">
        <f t="shared" si="701"/>
        <v>N</v>
      </c>
      <c r="HI60" s="97">
        <f t="shared" si="702"/>
        <v>1</v>
      </c>
      <c r="HJ60" s="98" t="str">
        <f t="shared" si="703"/>
        <v>P</v>
      </c>
      <c r="HK60" s="99" t="str">
        <f t="shared" si="704"/>
        <v>Y</v>
      </c>
      <c r="HL60" s="97">
        <f t="shared" si="705"/>
        <v>-1</v>
      </c>
      <c r="HM60" s="98" t="str">
        <f t="shared" si="706"/>
        <v>P</v>
      </c>
      <c r="HN60" s="99" t="str">
        <f t="shared" si="707"/>
        <v>Y</v>
      </c>
      <c r="HO60" s="97">
        <f t="shared" si="708"/>
        <v>1</v>
      </c>
      <c r="HP60" s="98" t="str">
        <f t="shared" si="709"/>
        <v>B</v>
      </c>
      <c r="HQ60" s="99" t="str">
        <f t="shared" si="710"/>
        <v>N</v>
      </c>
      <c r="HR60" s="97">
        <f t="shared" si="711"/>
        <v>-1</v>
      </c>
      <c r="HS60" s="98" t="str">
        <f t="shared" si="712"/>
        <v>B</v>
      </c>
      <c r="HT60" s="99" t="str">
        <f t="shared" si="713"/>
        <v>N</v>
      </c>
      <c r="HU60" s="97">
        <f t="shared" si="714"/>
        <v>-8</v>
      </c>
      <c r="HV60" s="98" t="str">
        <f t="shared" si="715"/>
        <v>P</v>
      </c>
      <c r="HW60" s="99" t="str">
        <f t="shared" si="716"/>
        <v>Y</v>
      </c>
      <c r="HX60" s="97">
        <f t="shared" si="717"/>
        <v>8</v>
      </c>
      <c r="HY60" s="98" t="str">
        <f t="shared" si="718"/>
        <v>P</v>
      </c>
      <c r="HZ60" s="99" t="str">
        <f t="shared" si="719"/>
        <v>Y</v>
      </c>
      <c r="IA60" s="97">
        <f t="shared" si="720"/>
        <v>5</v>
      </c>
      <c r="IB60" s="98" t="str">
        <f t="shared" si="721"/>
        <v>P</v>
      </c>
      <c r="IC60" s="99" t="str">
        <f t="shared" si="722"/>
        <v>Y</v>
      </c>
      <c r="ID60" s="97">
        <f t="shared" si="723"/>
        <v>2</v>
      </c>
      <c r="IE60" s="98" t="str">
        <f t="shared" si="724"/>
        <v>B</v>
      </c>
      <c r="IF60" s="99" t="str">
        <f t="shared" si="725"/>
        <v>N</v>
      </c>
      <c r="IG60" s="97">
        <f t="shared" si="726"/>
        <v>-2</v>
      </c>
      <c r="IH60" s="98" t="str">
        <f t="shared" si="727"/>
        <v>B</v>
      </c>
      <c r="II60" s="99" t="str">
        <f t="shared" si="728"/>
        <v>N</v>
      </c>
      <c r="IJ60" s="97">
        <f t="shared" si="729"/>
        <v>-5</v>
      </c>
      <c r="IK60" s="98" t="str">
        <f t="shared" si="730"/>
        <v>B</v>
      </c>
      <c r="IL60" s="99" t="str">
        <f t="shared" si="731"/>
        <v>N</v>
      </c>
      <c r="IM60" s="97">
        <f t="shared" si="732"/>
        <v>-5</v>
      </c>
      <c r="IN60" s="98" t="str">
        <f t="shared" si="884"/>
        <v>B</v>
      </c>
      <c r="IO60" s="99" t="str">
        <f t="shared" si="733"/>
        <v>N</v>
      </c>
      <c r="IP60" s="97">
        <f t="shared" si="734"/>
        <v>-10</v>
      </c>
      <c r="IQ60" s="98" t="str">
        <f t="shared" si="735"/>
        <v>P</v>
      </c>
      <c r="IR60" s="99" t="str">
        <f t="shared" si="736"/>
        <v>Y</v>
      </c>
      <c r="IS60" s="97">
        <f t="shared" si="737"/>
        <v>10</v>
      </c>
      <c r="IT60" s="98" t="str">
        <f t="shared" si="738"/>
        <v>B</v>
      </c>
      <c r="IU60" s="99" t="str">
        <f t="shared" si="739"/>
        <v>N</v>
      </c>
      <c r="IV60" s="97">
        <f t="shared" si="740"/>
        <v>-10</v>
      </c>
      <c r="IW60" s="98" t="str">
        <f t="shared" si="741"/>
        <v>P</v>
      </c>
      <c r="IX60" s="99" t="str">
        <f t="shared" si="742"/>
        <v>Y</v>
      </c>
      <c r="IY60" s="97">
        <f t="shared" si="743"/>
        <v>10</v>
      </c>
      <c r="IZ60" s="98" t="str">
        <f t="shared" si="744"/>
        <v>B</v>
      </c>
      <c r="JA60" s="99" t="str">
        <f t="shared" si="745"/>
        <v>N</v>
      </c>
      <c r="JB60" s="97">
        <f t="shared" si="746"/>
        <v>-5</v>
      </c>
      <c r="JC60" s="98" t="str">
        <f t="shared" si="747"/>
        <v>B</v>
      </c>
      <c r="JD60" s="99" t="str">
        <f t="shared" si="748"/>
        <v>N</v>
      </c>
      <c r="JE60" s="97">
        <f t="shared" si="749"/>
        <v>2</v>
      </c>
      <c r="JF60" s="98" t="str">
        <f t="shared" si="750"/>
        <v>P</v>
      </c>
      <c r="JG60" s="99" t="str">
        <f t="shared" si="751"/>
        <v>Y</v>
      </c>
      <c r="JH60" s="97">
        <f t="shared" si="752"/>
        <v>-2</v>
      </c>
      <c r="JI60" s="98" t="str">
        <f t="shared" si="753"/>
        <v>B</v>
      </c>
      <c r="JJ60" s="99" t="str">
        <f t="shared" si="754"/>
        <v>N</v>
      </c>
      <c r="JK60" s="97">
        <f t="shared" si="755"/>
        <v>1</v>
      </c>
      <c r="JL60" s="98" t="str">
        <f t="shared" si="756"/>
        <v>P</v>
      </c>
      <c r="JM60" s="99" t="str">
        <f t="shared" si="757"/>
        <v>Y</v>
      </c>
      <c r="JN60" s="97">
        <f t="shared" si="758"/>
        <v>-1</v>
      </c>
      <c r="JO60" s="98" t="str">
        <f t="shared" si="759"/>
        <v>P</v>
      </c>
      <c r="JP60" s="99" t="str">
        <f t="shared" si="760"/>
        <v>Y</v>
      </c>
      <c r="JQ60" s="97">
        <f t="shared" si="761"/>
        <v>1</v>
      </c>
      <c r="JR60" s="98" t="str">
        <f t="shared" si="762"/>
        <v>B</v>
      </c>
      <c r="JS60" s="99" t="str">
        <f t="shared" si="763"/>
        <v>N</v>
      </c>
      <c r="JT60" s="97">
        <f t="shared" si="764"/>
        <v>-1</v>
      </c>
      <c r="JU60" s="98" t="str">
        <f t="shared" si="765"/>
        <v>B</v>
      </c>
      <c r="JV60" s="99" t="str">
        <f t="shared" si="766"/>
        <v>N</v>
      </c>
      <c r="JW60" s="97">
        <f t="shared" si="767"/>
        <v>-8</v>
      </c>
      <c r="JX60" s="98" t="str">
        <f t="shared" si="768"/>
        <v>P</v>
      </c>
      <c r="JY60" s="99" t="str">
        <f t="shared" si="769"/>
        <v>Y</v>
      </c>
      <c r="JZ60" s="97">
        <f t="shared" si="770"/>
        <v>8</v>
      </c>
      <c r="KA60" s="98" t="str">
        <f t="shared" si="771"/>
        <v>P</v>
      </c>
      <c r="KB60" s="99" t="str">
        <f t="shared" si="772"/>
        <v>Y</v>
      </c>
      <c r="KC60" s="97">
        <f t="shared" si="773"/>
        <v>5</v>
      </c>
      <c r="KD60" s="98" t="str">
        <f t="shared" si="376"/>
        <v>P</v>
      </c>
      <c r="KE60" s="99" t="str">
        <f t="shared" si="774"/>
        <v>Y</v>
      </c>
      <c r="KF60" s="97">
        <f t="shared" si="775"/>
        <v>10</v>
      </c>
      <c r="KG60" s="98" t="str">
        <f t="shared" si="776"/>
        <v>B</v>
      </c>
      <c r="KH60" s="99" t="str">
        <f t="shared" si="777"/>
        <v>N</v>
      </c>
      <c r="KI60" s="97">
        <f t="shared" si="778"/>
        <v>-5</v>
      </c>
      <c r="KJ60" s="98" t="s">
        <v>5</v>
      </c>
      <c r="KK60" s="99" t="str">
        <f t="shared" si="779"/>
        <v>Y</v>
      </c>
      <c r="KL60" s="97">
        <f t="shared" si="780"/>
        <v>3</v>
      </c>
      <c r="KM60" s="98" t="str">
        <f t="shared" si="781"/>
        <v>B</v>
      </c>
      <c r="KN60" s="99" t="str">
        <f t="shared" si="782"/>
        <v>N</v>
      </c>
      <c r="KO60" s="97">
        <f t="shared" si="783"/>
        <v>-5</v>
      </c>
      <c r="KP60" s="98" t="str">
        <f t="shared" si="885"/>
        <v>B</v>
      </c>
      <c r="KQ60" s="99" t="str">
        <f t="shared" si="784"/>
        <v>N</v>
      </c>
      <c r="KR60" s="97">
        <f t="shared" si="785"/>
        <v>-10</v>
      </c>
      <c r="KS60" s="98" t="str">
        <f t="shared" si="786"/>
        <v>P</v>
      </c>
      <c r="KT60" s="99" t="str">
        <f t="shared" si="787"/>
        <v>Y</v>
      </c>
      <c r="KU60" s="97">
        <f t="shared" si="788"/>
        <v>10</v>
      </c>
      <c r="KV60" s="98" t="str">
        <f t="shared" si="789"/>
        <v>B</v>
      </c>
      <c r="KW60" s="99" t="str">
        <f t="shared" si="790"/>
        <v>N</v>
      </c>
      <c r="KX60" s="97">
        <f t="shared" si="791"/>
        <v>-10</v>
      </c>
      <c r="KY60" s="98" t="str">
        <f t="shared" si="792"/>
        <v>P</v>
      </c>
      <c r="KZ60" s="99" t="str">
        <f t="shared" si="793"/>
        <v>Y</v>
      </c>
      <c r="LA60" s="97">
        <f t="shared" si="794"/>
        <v>10</v>
      </c>
      <c r="LB60" s="98" t="str">
        <f t="shared" si="795"/>
        <v>B</v>
      </c>
      <c r="LC60" s="99" t="str">
        <f t="shared" si="796"/>
        <v>N</v>
      </c>
      <c r="LD60" s="97">
        <f t="shared" si="797"/>
        <v>-5</v>
      </c>
      <c r="LE60" s="98" t="str">
        <f t="shared" si="798"/>
        <v>P</v>
      </c>
      <c r="LF60" s="99" t="str">
        <f t="shared" si="799"/>
        <v>Y</v>
      </c>
      <c r="LG60" s="97">
        <f t="shared" si="800"/>
        <v>-2</v>
      </c>
      <c r="LH60" s="98" t="str">
        <f t="shared" si="801"/>
        <v>P</v>
      </c>
      <c r="LI60" s="99" t="str">
        <f t="shared" si="802"/>
        <v>Y</v>
      </c>
      <c r="LJ60" s="97">
        <f t="shared" si="803"/>
        <v>-2</v>
      </c>
      <c r="LK60" s="98" t="str">
        <f t="shared" si="279"/>
        <v>P</v>
      </c>
      <c r="LL60" s="99" t="str">
        <f t="shared" si="804"/>
        <v>Y</v>
      </c>
      <c r="LM60" s="97">
        <f t="shared" si="805"/>
        <v>5</v>
      </c>
      <c r="LN60" s="98" t="str">
        <f t="shared" si="806"/>
        <v>P</v>
      </c>
      <c r="LO60" s="99" t="str">
        <f t="shared" si="807"/>
        <v>Y</v>
      </c>
      <c r="LP60" s="97">
        <f t="shared" si="808"/>
        <v>-1</v>
      </c>
      <c r="LQ60" s="98" t="str">
        <f t="shared" si="809"/>
        <v>P</v>
      </c>
      <c r="LR60" s="99" t="str">
        <f t="shared" si="810"/>
        <v>Y</v>
      </c>
      <c r="LS60" s="97">
        <f t="shared" si="811"/>
        <v>-2</v>
      </c>
      <c r="LT60" s="98" t="str">
        <f t="shared" si="812"/>
        <v>B</v>
      </c>
      <c r="LU60" s="99" t="str">
        <f t="shared" si="813"/>
        <v>N</v>
      </c>
      <c r="LV60" s="97">
        <f t="shared" si="814"/>
        <v>-1</v>
      </c>
      <c r="LW60" s="98" t="str">
        <f t="shared" si="815"/>
        <v>P</v>
      </c>
      <c r="LX60" s="99" t="str">
        <f t="shared" si="816"/>
        <v>Y</v>
      </c>
      <c r="LY60" s="97">
        <f t="shared" si="817"/>
        <v>8</v>
      </c>
      <c r="LZ60" s="98" t="str">
        <f t="shared" si="818"/>
        <v>P</v>
      </c>
      <c r="MA60" s="99" t="str">
        <f t="shared" si="819"/>
        <v>Y</v>
      </c>
      <c r="MB60" s="97">
        <f t="shared" si="820"/>
        <v>8</v>
      </c>
      <c r="MC60" s="98" t="str">
        <f t="shared" si="821"/>
        <v>P</v>
      </c>
      <c r="MD60" s="99" t="str">
        <f t="shared" si="822"/>
        <v>Y</v>
      </c>
      <c r="ME60" s="97">
        <f t="shared" si="823"/>
        <v>5</v>
      </c>
      <c r="MF60" s="98" t="str">
        <f t="shared" si="824"/>
        <v>P</v>
      </c>
      <c r="MG60" s="99" t="str">
        <f t="shared" si="825"/>
        <v>Y</v>
      </c>
      <c r="MH60" s="97">
        <f t="shared" si="826"/>
        <v>10</v>
      </c>
      <c r="MI60" s="98" t="str">
        <f t="shared" si="827"/>
        <v>B</v>
      </c>
      <c r="MJ60" s="99" t="str">
        <f t="shared" si="828"/>
        <v>N</v>
      </c>
      <c r="MK60" s="97">
        <f t="shared" si="829"/>
        <v>-5</v>
      </c>
      <c r="ML60" s="98" t="str">
        <f t="shared" si="830"/>
        <v>P</v>
      </c>
      <c r="MM60" s="99" t="str">
        <f t="shared" si="831"/>
        <v>Y</v>
      </c>
      <c r="MN60" s="97">
        <f t="shared" si="832"/>
        <v>10</v>
      </c>
      <c r="MO60" s="98" t="str">
        <f t="shared" si="833"/>
        <v>B</v>
      </c>
      <c r="MP60" s="99" t="str">
        <f t="shared" si="834"/>
        <v>N</v>
      </c>
      <c r="MQ60" s="97">
        <f t="shared" si="835"/>
        <v>-5</v>
      </c>
      <c r="MR60" s="98" t="str">
        <f t="shared" si="886"/>
        <v>B</v>
      </c>
      <c r="MS60" s="99" t="str">
        <f t="shared" si="836"/>
        <v>N</v>
      </c>
      <c r="MT60" s="97">
        <f t="shared" si="837"/>
        <v>-10</v>
      </c>
      <c r="MU60" s="98" t="str">
        <f t="shared" si="838"/>
        <v>P</v>
      </c>
      <c r="MV60" s="99" t="str">
        <f t="shared" si="839"/>
        <v>Y</v>
      </c>
      <c r="MW60" s="97">
        <f t="shared" si="840"/>
        <v>10</v>
      </c>
      <c r="MX60" s="98" t="str">
        <f t="shared" si="841"/>
        <v>B</v>
      </c>
      <c r="MY60" s="99" t="str">
        <f t="shared" si="842"/>
        <v>N</v>
      </c>
      <c r="MZ60" s="97">
        <f t="shared" si="843"/>
        <v>-10</v>
      </c>
      <c r="NA60" s="98" t="str">
        <f t="shared" si="844"/>
        <v>P</v>
      </c>
      <c r="NB60" s="99" t="str">
        <f t="shared" si="845"/>
        <v>Y</v>
      </c>
      <c r="NC60" s="97">
        <f t="shared" si="846"/>
        <v>10</v>
      </c>
      <c r="ND60" s="98" t="str">
        <f t="shared" si="847"/>
        <v>B</v>
      </c>
      <c r="NE60" s="99" t="str">
        <f t="shared" si="848"/>
        <v>N</v>
      </c>
      <c r="NF60" s="97">
        <f t="shared" si="849"/>
        <v>-5</v>
      </c>
      <c r="NG60" s="98" t="str">
        <f t="shared" si="850"/>
        <v>B</v>
      </c>
      <c r="NH60" s="99" t="str">
        <f t="shared" si="851"/>
        <v>N</v>
      </c>
      <c r="NI60" s="97">
        <f t="shared" si="852"/>
        <v>2</v>
      </c>
      <c r="NJ60" s="98" t="str">
        <f t="shared" si="853"/>
        <v>P</v>
      </c>
      <c r="NK60" s="99" t="str">
        <f t="shared" si="854"/>
        <v>Y</v>
      </c>
      <c r="NL60" s="97">
        <f t="shared" si="855"/>
        <v>-1</v>
      </c>
      <c r="NM60" s="98" t="str">
        <f t="shared" si="856"/>
        <v>P</v>
      </c>
      <c r="NN60" s="99" t="str">
        <f t="shared" si="857"/>
        <v>Y</v>
      </c>
      <c r="NO60" s="97">
        <f t="shared" si="379"/>
        <v>1</v>
      </c>
      <c r="NP60" s="130">
        <f t="shared" si="380"/>
        <v>10</v>
      </c>
      <c r="NQ60" s="131">
        <f t="shared" si="381"/>
        <v>2</v>
      </c>
      <c r="NR60" s="132" t="str">
        <f t="shared" si="382"/>
        <v/>
      </c>
      <c r="NS60" s="331">
        <f t="shared" si="383"/>
        <v>-1</v>
      </c>
      <c r="NT60" s="325">
        <f t="shared" si="384"/>
        <v>1</v>
      </c>
      <c r="NU60" s="325">
        <f t="shared" si="385"/>
        <v>4</v>
      </c>
      <c r="NV60" s="325">
        <f t="shared" si="386"/>
        <v>-4</v>
      </c>
      <c r="NW60" s="325">
        <f t="shared" si="387"/>
        <v>-10</v>
      </c>
      <c r="NX60" s="325">
        <f t="shared" si="388"/>
        <v>10</v>
      </c>
      <c r="NY60" s="325">
        <f t="shared" si="389"/>
        <v>-10</v>
      </c>
      <c r="NZ60" s="325">
        <f t="shared" si="390"/>
        <v>10</v>
      </c>
      <c r="OA60" s="325">
        <f t="shared" si="391"/>
        <v>-5</v>
      </c>
      <c r="OB60" s="325" t="str">
        <f t="shared" si="392"/>
        <v>010101</v>
      </c>
      <c r="OC60" s="325">
        <f t="shared" si="393"/>
        <v>-2</v>
      </c>
      <c r="OD60" s="325">
        <f t="shared" si="394"/>
        <v>1</v>
      </c>
      <c r="OE60" s="325">
        <f t="shared" si="395"/>
        <v>-1</v>
      </c>
      <c r="OF60" s="325">
        <f t="shared" si="396"/>
        <v>1</v>
      </c>
      <c r="OG60" s="325">
        <f t="shared" si="397"/>
        <v>-1</v>
      </c>
      <c r="OH60" s="325">
        <f t="shared" si="398"/>
        <v>-8</v>
      </c>
      <c r="OI60" s="325">
        <f t="shared" si="399"/>
        <v>8</v>
      </c>
      <c r="OJ60" s="325">
        <f t="shared" si="400"/>
        <v>5</v>
      </c>
      <c r="OK60" s="326">
        <f t="shared" si="401"/>
        <v>10</v>
      </c>
      <c r="OL60" s="326">
        <f t="shared" si="402"/>
        <v>-5</v>
      </c>
      <c r="OM60" s="326">
        <f t="shared" si="403"/>
        <v>5</v>
      </c>
      <c r="ON60" s="326">
        <f t="shared" si="404"/>
        <v>-5</v>
      </c>
      <c r="OO60" s="326">
        <f t="shared" si="405"/>
        <v>-10</v>
      </c>
      <c r="OP60" s="326">
        <f t="shared" si="406"/>
        <v>10</v>
      </c>
      <c r="OQ60" s="326">
        <f t="shared" si="407"/>
        <v>-10</v>
      </c>
      <c r="OR60" s="326">
        <f t="shared" si="408"/>
        <v>10</v>
      </c>
      <c r="OS60" s="326">
        <f t="shared" si="409"/>
        <v>-5</v>
      </c>
      <c r="OT60" s="326">
        <f t="shared" si="410"/>
        <v>2</v>
      </c>
      <c r="OU60" s="326">
        <f t="shared" si="411"/>
        <v>-2</v>
      </c>
      <c r="OV60" s="326">
        <f t="shared" si="412"/>
        <v>1</v>
      </c>
      <c r="OW60" s="326">
        <f t="shared" si="413"/>
        <v>-1</v>
      </c>
      <c r="OX60" s="326">
        <f t="shared" si="414"/>
        <v>1</v>
      </c>
      <c r="OY60" s="326">
        <f t="shared" si="415"/>
        <v>-1</v>
      </c>
      <c r="OZ60" s="326">
        <f t="shared" si="416"/>
        <v>-8</v>
      </c>
      <c r="PA60" s="326">
        <f t="shared" si="417"/>
        <v>8</v>
      </c>
      <c r="PB60" s="326">
        <f t="shared" si="418"/>
        <v>5</v>
      </c>
      <c r="PC60" s="325">
        <f t="shared" si="419"/>
        <v>10</v>
      </c>
      <c r="PD60" s="325">
        <f t="shared" si="420"/>
        <v>-5</v>
      </c>
      <c r="PE60" s="325">
        <f t="shared" si="421"/>
        <v>-10</v>
      </c>
      <c r="PF60" s="325">
        <f t="shared" si="422"/>
        <v>10</v>
      </c>
      <c r="PG60" s="325">
        <f t="shared" si="423"/>
        <v>-10</v>
      </c>
      <c r="PH60" s="325">
        <f t="shared" si="424"/>
        <v>10</v>
      </c>
      <c r="PI60" s="325">
        <f t="shared" si="425"/>
        <v>-5</v>
      </c>
      <c r="PJ60" s="325">
        <f t="shared" si="426"/>
        <v>2</v>
      </c>
      <c r="PK60" s="325">
        <f t="shared" si="427"/>
        <v>-2</v>
      </c>
      <c r="PL60" s="325">
        <f t="shared" si="428"/>
        <v>1</v>
      </c>
      <c r="PM60" s="325">
        <f t="shared" si="429"/>
        <v>-1</v>
      </c>
      <c r="PN60" s="325">
        <f t="shared" si="430"/>
        <v>1</v>
      </c>
      <c r="PO60" s="325">
        <f t="shared" si="431"/>
        <v>-1</v>
      </c>
      <c r="PP60" s="325">
        <f t="shared" si="432"/>
        <v>-8</v>
      </c>
      <c r="PQ60" s="325">
        <f t="shared" si="433"/>
        <v>8</v>
      </c>
      <c r="PR60" s="325">
        <f t="shared" si="434"/>
        <v>5</v>
      </c>
      <c r="PS60" s="325">
        <f t="shared" si="435"/>
        <v>2</v>
      </c>
      <c r="PT60" s="325">
        <f t="shared" si="436"/>
        <v>-2</v>
      </c>
      <c r="PU60" s="326">
        <f t="shared" si="437"/>
        <v>-5</v>
      </c>
      <c r="PV60" s="326">
        <f t="shared" si="438"/>
        <v>-5</v>
      </c>
      <c r="PW60" s="326">
        <f t="shared" si="439"/>
        <v>-10</v>
      </c>
      <c r="PX60" s="326">
        <f t="shared" si="440"/>
        <v>10</v>
      </c>
      <c r="PY60" s="326">
        <f t="shared" si="441"/>
        <v>-10</v>
      </c>
      <c r="PZ60" s="326">
        <f t="shared" si="442"/>
        <v>10</v>
      </c>
      <c r="QA60" s="326">
        <f t="shared" si="443"/>
        <v>-5</v>
      </c>
      <c r="QB60" s="326">
        <f t="shared" si="444"/>
        <v>2</v>
      </c>
      <c r="QC60" s="326">
        <f t="shared" si="445"/>
        <v>-2</v>
      </c>
      <c r="QD60" s="326">
        <f t="shared" si="446"/>
        <v>1</v>
      </c>
      <c r="QE60" s="326">
        <f t="shared" si="447"/>
        <v>-1</v>
      </c>
      <c r="QF60" s="326">
        <f t="shared" si="448"/>
        <v>1</v>
      </c>
      <c r="QG60" s="326">
        <f t="shared" si="449"/>
        <v>-1</v>
      </c>
      <c r="QH60" s="326">
        <f t="shared" si="450"/>
        <v>-8</v>
      </c>
      <c r="QI60" s="326">
        <f t="shared" si="451"/>
        <v>8</v>
      </c>
      <c r="QJ60" s="326">
        <f t="shared" si="452"/>
        <v>5</v>
      </c>
      <c r="QK60" s="326">
        <f t="shared" si="453"/>
        <v>10</v>
      </c>
      <c r="QL60" s="326">
        <f t="shared" si="454"/>
        <v>-5</v>
      </c>
      <c r="QM60" s="325">
        <f t="shared" si="455"/>
        <v>3</v>
      </c>
      <c r="QN60" s="325">
        <f t="shared" si="456"/>
        <v>-5</v>
      </c>
      <c r="QO60" s="325">
        <f t="shared" si="457"/>
        <v>-10</v>
      </c>
      <c r="QP60" s="325">
        <f t="shared" si="458"/>
        <v>10</v>
      </c>
      <c r="QQ60" s="325">
        <f t="shared" si="459"/>
        <v>-10</v>
      </c>
      <c r="QR60" s="325">
        <f t="shared" si="460"/>
        <v>10</v>
      </c>
      <c r="QS60" s="325">
        <f t="shared" si="461"/>
        <v>-5</v>
      </c>
      <c r="QT60" s="325">
        <f t="shared" si="462"/>
        <v>-2</v>
      </c>
      <c r="QU60" s="325">
        <f t="shared" si="463"/>
        <v>-2</v>
      </c>
      <c r="QV60" s="325">
        <f t="shared" si="464"/>
        <v>5</v>
      </c>
      <c r="QW60" s="325">
        <f t="shared" si="465"/>
        <v>-1</v>
      </c>
      <c r="QX60" s="325">
        <f t="shared" si="466"/>
        <v>0</v>
      </c>
      <c r="QY60" s="325">
        <f t="shared" si="467"/>
        <v>-1</v>
      </c>
      <c r="QZ60" s="325">
        <f t="shared" si="468"/>
        <v>8</v>
      </c>
      <c r="RA60" s="325">
        <f t="shared" si="469"/>
        <v>8</v>
      </c>
      <c r="RB60" s="325">
        <f t="shared" si="470"/>
        <v>5</v>
      </c>
      <c r="RC60" s="325">
        <f t="shared" si="471"/>
        <v>10</v>
      </c>
      <c r="RD60" s="325">
        <f t="shared" si="472"/>
        <v>-5</v>
      </c>
      <c r="RE60" s="326">
        <f t="shared" si="473"/>
        <v>10</v>
      </c>
      <c r="RF60" s="326">
        <f t="shared" si="474"/>
        <v>-5</v>
      </c>
      <c r="RG60" s="326">
        <f t="shared" si="475"/>
        <v>-10</v>
      </c>
      <c r="RH60" s="326">
        <f t="shared" si="476"/>
        <v>10</v>
      </c>
      <c r="RI60" s="326">
        <f t="shared" si="477"/>
        <v>-10</v>
      </c>
      <c r="RJ60" s="326">
        <f t="shared" si="478"/>
        <v>10</v>
      </c>
      <c r="RK60" s="326">
        <f t="shared" si="479"/>
        <v>-5</v>
      </c>
      <c r="RL60" s="326">
        <f t="shared" si="480"/>
        <v>2</v>
      </c>
      <c r="RM60" s="326">
        <f t="shared" si="481"/>
        <v>-1</v>
      </c>
      <c r="RN60" s="332">
        <f t="shared" si="482"/>
        <v>1</v>
      </c>
      <c r="RO60" s="108">
        <v>60</v>
      </c>
      <c r="RP60" s="112">
        <f t="shared" si="528"/>
        <v>55</v>
      </c>
      <c r="RQ60" s="110" t="str" cm="1">
        <f t="array" ref="RQ60">IFERROR(INDEX($NS$4:$RN$4,_xlfn.AGGREGATE(15,6,COLUMN($NS$4:$RN$4)-COLUMN($NR$1)/($NS60:$RN60=LARGE($NS60:$RN60,1)),COLUMNS($RN$4:$RN$4))),"")</f>
        <v>CQ</v>
      </c>
      <c r="RR60" s="110" t="str" cm="1">
        <f t="array" ref="RR60">IFERROR(INDEX($NS$4:$RN$4,_xlfn.AGGREGATE(15,6,COLUMN($NS$4:$RN$4)-COLUMN($NR$1)/($NS60:$RN60=LARGE($NS60:$RN60,2)),COLUMNS($RN$4:$RO$4))),"")</f>
        <v>CW</v>
      </c>
      <c r="RS60" s="110" t="str" cm="1">
        <f t="array" ref="RS60">IFERROR(INDEX($NS$4:$RN$4,_xlfn.AGGREGATE(15,6,COLUMN($NS$4:$RN$4)-COLUMN($NR$1)/($NS60:$RN60=LARGE($NS60:$RN60,3)),COLUMNS($RN$4:$RP$4))),"")</f>
        <v>ED</v>
      </c>
      <c r="RT60" s="110" t="str" cm="1">
        <f t="array" ref="RT60">IFERROR(INDEX($NS$4:$RN$4,_xlfn.AGGREGATE(15,6,COLUMN($NS$4:$RN$4)-COLUMN($NR$1)/($NS60:$RN60=LARGE($NS60:$RN60,4)),COLUMNS($RN$4:$RQ$4))),"")</f>
        <v>ES</v>
      </c>
      <c r="RU60" s="110" t="str" cm="1">
        <f t="array" ref="RU60">IFERROR(INDEX($NS$4:$RN$4,_xlfn.AGGREGATE(15,6,COLUMN($NS$4:$RN$4)-COLUMN($NR$1)/($NS60:$RN60=LARGE($NS60:$RN60,5)),COLUMNS($RN$4:$RR$4))),"")</f>
        <v>EY</v>
      </c>
      <c r="RV60" s="110" t="str" cm="1">
        <f t="array" ref="RV60">IFERROR(INDEX($NS$4:$RN$4,_xlfn.AGGREGATE(15,6,COLUMN($NS$4:$RN$4)-COLUMN($NR$1)/($NS60:$RN60=LARGE($NS60:$RN60,6)),COLUMNS($RN$4:$RS$4))),"")</f>
        <v>GF</v>
      </c>
      <c r="RW60" s="108" t="str">
        <f t="shared" si="499"/>
        <v/>
      </c>
      <c r="RX60" s="111" t="str">
        <f t="shared" ca="1" si="500"/>
        <v>R</v>
      </c>
      <c r="RY60" s="111" t="e" cm="1">
        <f t="array" aca="1" ref="RY60" ca="1">IF(INDIRECT(VLOOKUP(RY59,General!AC:AE,3,FALSE)&amp;RO59)&gt;0,RY59,RW59)</f>
        <v>#N/A</v>
      </c>
      <c r="RZ60" s="112">
        <f t="shared" ca="1" si="501"/>
        <v>3</v>
      </c>
      <c r="SA60" s="110" t="s">
        <v>45</v>
      </c>
      <c r="SB60" s="111" t="s">
        <v>45</v>
      </c>
      <c r="SC60" s="111" t="s">
        <v>45</v>
      </c>
      <c r="SD60" s="111" t="s">
        <v>45</v>
      </c>
      <c r="SE60" s="111" t="s">
        <v>45</v>
      </c>
      <c r="SF60" s="109" t="s">
        <v>45</v>
      </c>
      <c r="SG60" s="133" t="e">
        <f ca="1">IF(RQ60="",-1,COUNTIF(INDIRECT(SA60&amp;$DN$10):INDIRECT(SA60&amp;RO60),"Y"))</f>
        <v>#REF!</v>
      </c>
      <c r="SH60" s="136" t="e">
        <f ca="1">IF(RR60="",-1,COUNTIF(INDIRECT(SB60&amp;$DN$10):INDIRECT(SB60&amp;RO60),"Y"))</f>
        <v>#REF!</v>
      </c>
      <c r="SI60" s="136" t="e">
        <f ca="1">IF(RS60="",-1,COUNTIF(INDIRECT(SC60&amp;$DN$10):INDIRECT(SC60&amp;RO60),"Y"))</f>
        <v>#REF!</v>
      </c>
      <c r="SJ60" s="134" t="e">
        <f ca="1">IF(RT60="",-1,COUNTIF(INDIRECT(SD60&amp;$DN$10):INDIRECT(SD60&amp;RO60),"Y"))</f>
        <v>#REF!</v>
      </c>
      <c r="SK60" s="138" t="e">
        <f ca="1">IF(RU60="",-1,COUNTIF(INDIRECT(SE60&amp;$DN$10):INDIRECT(SE60&amp;RO60),"Y"))</f>
        <v>#REF!</v>
      </c>
      <c r="SL60" s="138" t="e">
        <f ca="1">IF(RV60="",-1,COUNTIF(INDIRECT(SF60&amp;$DN$10):INDIRECT(SF60&amp;RO60),"Y"))</f>
        <v>#REF!</v>
      </c>
      <c r="SM60" s="110" t="str" cm="1">
        <f t="array" ref="SM60">IFERROR(INDEX($DP$60:$DU$60,_xlfn.AGGREGATE(15,6,COLUMN($DP$60:$DU$60)-COLUMN($DO$60)/($NR$60:$NW$60=MAX($NR$60:$NW$60)),COLUMNS($DP$60:RQ60))),"")</f>
        <v/>
      </c>
      <c r="SN60" s="111" t="str" cm="1">
        <f t="array" ref="SN60">IFERROR(INDEX($DP$60:$DU$60,_xlfn.AGGREGATE(15,6,COLUMN($DP$60:$DU$60)-COLUMN($DO$60)/($NR$60:$NW$60=MAX($NR$60:$NW$60)),COLUMNS($DP$60:RR60))),"")</f>
        <v/>
      </c>
      <c r="SO60" s="111" t="str" cm="1">
        <f t="array" ref="SO60">IFERROR(INDEX($DP$60:$DU$60,_xlfn.AGGREGATE(15,6,COLUMN($DP$60:$DU$60)-COLUMN($DO$60)/($NR$60:$NW$60=MAX($NR$60:$NW$60)),COLUMNS($DP$60:RS60))),"")</f>
        <v/>
      </c>
      <c r="SP60" s="111" t="str" cm="1">
        <f t="array" ref="SP60">IFERROR(INDEX($DP$60:$DU$60,_xlfn.AGGREGATE(15,6,COLUMN($DP$60:$DU$60)-COLUMN($DO$60)/($NR$60:$NW$60=MAX($NR$60:$NW$60)),COLUMNS($DP$60:RT60))),"")</f>
        <v/>
      </c>
      <c r="SQ60" s="111" t="str" cm="1">
        <f t="array" ref="SQ60">IFERROR(INDEX($DP$60:$DU$60,_xlfn.AGGREGATE(15,6,COLUMN($DP$60:$DU$60)-COLUMN($DO$60)/($NR$60:$NW$60=MAX($NR$60:$NW$60)),COLUMNS($DP$60:RU60))),"")</f>
        <v/>
      </c>
      <c r="SR60" s="109" t="str" cm="1">
        <f t="array" ref="SR60">IFERROR(INDEX($DP$60:$DU$60,_xlfn.AGGREGATE(15,6,COLUMN($DP$60:$DU$60)-COLUMN($DO$60)/($NR$60:$NW$60=MAX($NR$60:$NW$60)),COLUMNS($DP$60:RV60))),"")</f>
        <v/>
      </c>
      <c r="SS60" s="114">
        <f t="shared" ca="1" si="485"/>
        <v>6</v>
      </c>
      <c r="ST60" s="112">
        <f t="shared" ca="1" si="502"/>
        <v>3</v>
      </c>
      <c r="SU60" s="137" t="str" cm="1">
        <f t="array" aca="1" ref="SU60" ca="1">INDEX(SM60:SR60,1,ST60)</f>
        <v/>
      </c>
      <c r="SV60" s="110" t="str">
        <f t="shared" ca="1" si="21"/>
        <v>B</v>
      </c>
      <c r="SW60" s="111" t="str">
        <f t="shared" ca="1" si="22"/>
        <v>T</v>
      </c>
      <c r="SX60" s="111" t="str">
        <f t="shared" si="23"/>
        <v>C</v>
      </c>
      <c r="SY60" s="111" t="str">
        <f t="shared" ca="1" si="12"/>
        <v>F2WBW</v>
      </c>
      <c r="SZ60" s="111" t="str">
        <f t="shared" ca="1" si="13"/>
        <v>14</v>
      </c>
      <c r="TA60" s="111" t="str">
        <f t="shared" si="14"/>
        <v>00</v>
      </c>
      <c r="TB60" s="114" t="str">
        <f t="shared" si="858"/>
        <v/>
      </c>
      <c r="TC60" s="114" t="str">
        <f t="shared" si="859"/>
        <v/>
      </c>
      <c r="TD60" s="114" t="str">
        <f t="shared" si="860"/>
        <v/>
      </c>
      <c r="TE60" s="114" t="str">
        <f t="shared" si="861"/>
        <v/>
      </c>
      <c r="TF60" s="114" t="str">
        <f t="shared" si="862"/>
        <v/>
      </c>
      <c r="TG60" s="114" t="str">
        <f t="shared" si="863"/>
        <v/>
      </c>
      <c r="TH60" s="114" t="e">
        <f t="shared" ca="1" si="864"/>
        <v>#VALUE!</v>
      </c>
      <c r="TI60" s="114">
        <f t="shared" ca="1" si="865"/>
        <v>2</v>
      </c>
      <c r="TJ60" s="110">
        <f t="shared" si="560"/>
        <v>-1</v>
      </c>
      <c r="TK60" s="111">
        <f>IF(CC60="",0,IFERROR(VLOOKUP(CC55&amp;CC56&amp;CC57&amp;CC58&amp;CC59&amp;CC60,General!I:J,2,FALSE),0))</f>
        <v>-1</v>
      </c>
      <c r="TL60" s="111">
        <f>IF(CF60="",0,IFERROR(VLOOKUP(CF55&amp;CF56&amp;CF57&amp;CF58&amp;CF59&amp;CF60,General!I:J,2,FALSE),0))</f>
        <v>1</v>
      </c>
      <c r="TM60" s="111">
        <f>IF(CI60="",0,IFERROR(VLOOKUP(CI55&amp;CI56&amp;CI57&amp;CI58&amp;CI59&amp;CI60,General!I:J,2,FALSE),0))</f>
        <v>-1</v>
      </c>
      <c r="TN60" s="111">
        <f>IF(CL60="",0,IFERROR(VLOOKUP(CL55&amp;CL56&amp;CL57&amp;CL58&amp;CL59&amp;CL60,General!I:J,2,FALSE),0))</f>
        <v>1</v>
      </c>
      <c r="TO60" s="111">
        <f>IF(CO60="",0,IFERROR(VLOOKUP(CO55&amp;CO56&amp;CO57&amp;CO58&amp;CO59&amp;CO60,General!I:J,2,FALSE),0))</f>
        <v>-1</v>
      </c>
      <c r="TP60" s="111">
        <f>IF(CR60="",0,IFERROR(VLOOKUP(CR55&amp;CR56&amp;CR57&amp;CR58&amp;CR59&amp;CR60,General!I:J,2,FALSE),0))</f>
        <v>1</v>
      </c>
      <c r="TQ60" s="111">
        <f>IF(CU60="",0,IFERROR(VLOOKUP(CU55&amp;CU56&amp;CU57&amp;CU58&amp;CU59&amp;CU60,General!I:J,2,FALSE),0))</f>
        <v>-1</v>
      </c>
      <c r="TR60" s="111">
        <f>IF(CX60="",0,IFERROR(VLOOKUP(CX55&amp;CX56&amp;CX57&amp;CX58&amp;CX59&amp;CX60,General!I:J,2,FALSE),0))</f>
        <v>1</v>
      </c>
      <c r="TS60" s="111">
        <f>IF(DA60="",0,IFERROR(VLOOKUP(DA55&amp;DA56&amp;DA57&amp;DA58&amp;DA59&amp;DA60,General!I:J,2,FALSE),0))</f>
        <v>-1</v>
      </c>
      <c r="TT60" s="111">
        <f>IF(DD60="",0,IFERROR(VLOOKUP(DD55&amp;DD56&amp;DD57&amp;DD58&amp;DD59&amp;DD60,General!I:J,2,FALSE),0))</f>
        <v>-1</v>
      </c>
      <c r="TU60" s="111">
        <f>IF(DG60="",0,IFERROR(VLOOKUP(DG55&amp;DG56&amp;DG57&amp;DG58&amp;DG59&amp;DG60,General!I:J,2,FALSE),0))</f>
        <v>1</v>
      </c>
      <c r="TV60" s="111">
        <f>IF(DJ60="",0,IFERROR(VLOOKUP(DJ55&amp;DJ56&amp;DJ57&amp;DJ58&amp;DJ59&amp;DJ60,General!I:J,2,FALSE),0))</f>
        <v>-1</v>
      </c>
      <c r="TW60" s="111">
        <f>IF(DM60="",0,IFERROR(VLOOKUP(DM55&amp;DM56&amp;DM57&amp;DM58&amp;DM59&amp;DM60,General!I:J,2,FALSE),0))</f>
        <v>1</v>
      </c>
      <c r="TX60" s="111">
        <f>IF(DP60="",0,IFERROR(VLOOKUP(DP55&amp;DP56&amp;DP57&amp;DP58&amp;DP59&amp;DP60,General!I:J,2,FALSE),0))</f>
        <v>1</v>
      </c>
      <c r="TY60" s="111">
        <f>IF(DS60="",0,IFERROR(VLOOKUP(DS55&amp;DS56&amp;DS57&amp;DS58&amp;DS59&amp;DS60,General!I:J,2,FALSE),0))</f>
        <v>-1</v>
      </c>
      <c r="TZ60" s="111">
        <f>IF(DV60="",0,IFERROR(VLOOKUP(DV55&amp;DV56&amp;DV57&amp;DV58&amp;DV59&amp;DV60,General!I:J,2,FALSE),0))</f>
        <v>-1</v>
      </c>
      <c r="UA60" s="111">
        <f>IF(DY60="",0,IFERROR(VLOOKUP(DY55&amp;DY56&amp;DY57&amp;DY58&amp;DY59&amp;DY60,General!I:J,2,FALSE),0))</f>
        <v>1</v>
      </c>
      <c r="UB60" s="111">
        <f>IF(EE60="",0,IFERROR(VLOOKUP(EE55&amp;EE56&amp;EE57&amp;EE58&amp;EE59&amp;EE60,General!I:J,2,FALSE),0))</f>
        <v>1</v>
      </c>
      <c r="UC60" s="111">
        <f>IF(EH60="",0,IFERROR(VLOOKUP(EH55&amp;EH56&amp;EH57&amp;EH58&amp;EH59&amp;EH60,General!I:J,2,FALSE),0))</f>
        <v>-1</v>
      </c>
      <c r="UD60" s="111">
        <f>IF(EK60="",0,IFERROR(VLOOKUP(EK55&amp;EK56&amp;EK57&amp;EK58&amp;EK59&amp;EK60,General!I:J,2,FALSE),0))</f>
        <v>1</v>
      </c>
      <c r="UE60" s="111">
        <f>IF(EN60="",0,IFERROR(VLOOKUP(EN55&amp;EN56&amp;EN57&amp;EN58&amp;EN59&amp;EN60,General!I:J,2,FALSE),0))</f>
        <v>-1</v>
      </c>
      <c r="UF60" s="111">
        <f>IF(EQ60="",0,IFERROR(VLOOKUP(EQ55&amp;EQ56&amp;EQ57&amp;EQ58&amp;EQ59&amp;EQ60,General!I:J,2,FALSE),0))</f>
        <v>-1</v>
      </c>
      <c r="UG60" s="111">
        <f>IF(ET60="",0,IFERROR(VLOOKUP(ET55&amp;ET56&amp;ET57&amp;ET58&amp;ET59&amp;ET60,General!I:J,2,FALSE),0))</f>
        <v>1</v>
      </c>
      <c r="UH60" s="111">
        <f>IF(EW60="",0,IFERROR(VLOOKUP(EW55&amp;EW56&amp;EW57&amp;EW58&amp;EW59&amp;EW60,General!I:J,2,FALSE),0))</f>
        <v>-1</v>
      </c>
      <c r="UI60" s="111">
        <f>IF(EZ60="",0,IFERROR(VLOOKUP(EZ55&amp;EZ56&amp;EZ57&amp;EZ58&amp;EZ59&amp;EZ60,General!I:J,2,FALSE),0))</f>
        <v>1</v>
      </c>
      <c r="UJ60" s="111">
        <f>IF(FC60="",0,IFERROR(VLOOKUP(FC55&amp;FC56&amp;FC57&amp;FC58&amp;FC59&amp;FC60,General!I:J,2,FALSE),0))</f>
        <v>-1</v>
      </c>
      <c r="UK60" s="111">
        <f>IF(FF60="",0,IFERROR(VLOOKUP(FF55&amp;FF56&amp;FF57&amp;FF58&amp;FF59&amp;FF60,General!I:J,2,FALSE),0))</f>
        <v>-1</v>
      </c>
      <c r="UL60" s="111">
        <f>IF(FI60="",0,IFERROR(VLOOKUP(FI55&amp;FI56&amp;FI57&amp;FI58&amp;FI59&amp;FI60,General!I:J,2,FALSE),0))</f>
        <v>1</v>
      </c>
      <c r="UM60" s="111">
        <f>IF(FL60="",0,IFERROR(VLOOKUP(FL55&amp;FL56&amp;FL57&amp;FL58&amp;FL59&amp;FL60,General!I:J,2,FALSE),0))</f>
        <v>-1</v>
      </c>
      <c r="UN60" s="111">
        <f>IF(FO60="",0,IFERROR(VLOOKUP(FO55&amp;FO56&amp;FO57&amp;FO58&amp;FO59&amp;FO60,General!I:J,2,FALSE),0))</f>
        <v>1</v>
      </c>
      <c r="UO60" s="111">
        <f>IF(FR60="",0,IFERROR(VLOOKUP(FR55&amp;FR56&amp;FR57&amp;FR58&amp;FR59&amp;FR60,General!I:J,2,FALSE),0))</f>
        <v>1</v>
      </c>
      <c r="UP60" s="111">
        <f>IF(FU60="",0,IFERROR(VLOOKUP(FU55&amp;FU56&amp;FU57&amp;FU58&amp;FU59&amp;FU60,General!I:J,2,FALSE),0))</f>
        <v>-1</v>
      </c>
      <c r="UQ60" s="111">
        <f>IF(FX60="",0,IFERROR(VLOOKUP(FX55&amp;FX56&amp;FX57&amp;FX58&amp;FX59&amp;FX60,General!I:J,2,FALSE),0))</f>
        <v>-1</v>
      </c>
      <c r="UR60" s="111">
        <f>IF(GA60="",0,IFERROR(VLOOKUP(GA55&amp;GA56&amp;GA57&amp;GA58&amp;GA59&amp;GA60,General!I:J,2,FALSE),0))</f>
        <v>1</v>
      </c>
      <c r="US60" s="111">
        <f>IF(GD60="",0,IFERROR(VLOOKUP(GD55&amp;GD56&amp;GD57&amp;GD58&amp;GD59&amp;GD60,General!I:J,2,FALSE),0))</f>
        <v>1</v>
      </c>
      <c r="UT60" s="111">
        <f>IF(GG60="",0,IFERROR(VLOOKUP(GG55&amp;GG56&amp;GG57&amp;GG58&amp;GG59&amp;GG60,General!I:J,2,FALSE),0))</f>
        <v>1</v>
      </c>
      <c r="UU60" s="111">
        <f>IF(GJ60="",0,IFERROR(VLOOKUP(GJ55&amp;GJ56&amp;GJ57&amp;GJ58&amp;GJ59&amp;GJ60,General!I:J,2,FALSE),0))</f>
        <v>-1</v>
      </c>
      <c r="UV60" s="111">
        <f>IF(GM60="",0,IFERROR(VLOOKUP(GM55&amp;GM56&amp;GM57&amp;GM58&amp;GM59&amp;GM60,General!I:J,2,FALSE),0))</f>
        <v>-1</v>
      </c>
      <c r="UW60" s="111">
        <f>IF(GP60="",0,IFERROR(VLOOKUP(GP55&amp;GP56&amp;GP57&amp;GP58&amp;GP59&amp;GP60,General!I:J,2,FALSE),0))</f>
        <v>1</v>
      </c>
      <c r="UX60" s="111">
        <f>IF(GS60="",0,IFERROR(VLOOKUP(GS55&amp;GS56&amp;GS57&amp;GS58&amp;GS59&amp;GS60,General!I:J,2,FALSE),0))</f>
        <v>-1</v>
      </c>
      <c r="UY60" s="111">
        <f>IF(GV60="",0,IFERROR(VLOOKUP(GV55&amp;GV56&amp;GV57&amp;GV58&amp;GV59&amp;GV60,General!I:J,2,FALSE),0))</f>
        <v>1</v>
      </c>
      <c r="UZ60" s="111">
        <f>IF(GY60="",0,IFERROR(VLOOKUP(GY55&amp;GY56&amp;GY57&amp;GY58&amp;GY59&amp;GY60,General!I:J,2,FALSE),0))</f>
        <v>-1</v>
      </c>
      <c r="VA60" s="111">
        <f>IF(HB60="",0,IFERROR(VLOOKUP(HB55&amp;HB56&amp;HB57&amp;HB58&amp;HB59&amp;HB60,General!I:J,2,FALSE),0))</f>
        <v>-1</v>
      </c>
      <c r="VB60" s="111">
        <f>IF(HE60="",0,IFERROR(VLOOKUP(HE55&amp;HE56&amp;HE57&amp;HE58&amp;HE59&amp;HE60,General!I:J,2,FALSE),0))</f>
        <v>1</v>
      </c>
      <c r="VC60" s="111">
        <f>IF(HH60="",0,IFERROR(VLOOKUP(HH55&amp;HH56&amp;HH57&amp;HH58&amp;HH59&amp;HH60,General!I:J,2,FALSE),0))</f>
        <v>-1</v>
      </c>
      <c r="VD60" s="111">
        <f>IF(HK60="",0,IFERROR(VLOOKUP(HK55&amp;HK56&amp;HK57&amp;HK58&amp;HK59&amp;HK60,General!I:J,2,FALSE),0))</f>
        <v>1</v>
      </c>
      <c r="VE60" s="111">
        <f>IF(HN60="",0,IFERROR(VLOOKUP(HN55&amp;HN56&amp;HN57&amp;HN58&amp;HN59&amp;HN60,General!I:J,2,FALSE),0))</f>
        <v>1</v>
      </c>
      <c r="VF60" s="111">
        <f>IF(HQ60="",0,IFERROR(VLOOKUP(HQ55&amp;HQ56&amp;HQ57&amp;HQ58&amp;HQ59&amp;HQ60,General!I:J,2,FALSE),0))</f>
        <v>-1</v>
      </c>
      <c r="VG60" s="111">
        <f>IF(HT60="",0,IFERROR(VLOOKUP(HT55&amp;HT56&amp;HT57&amp;HT58&amp;HT59&amp;HT60,General!I:J,2,FALSE),0))</f>
        <v>-1</v>
      </c>
      <c r="VH60" s="111">
        <f>IF(HW60="",0,IFERROR(VLOOKUP(HW55&amp;HW56&amp;HW57&amp;HW58&amp;HW59&amp;HW60,General!I:J,2,FALSE),0))</f>
        <v>1</v>
      </c>
      <c r="VI60" s="111">
        <f>IF(HZ60="",0,IFERROR(VLOOKUP(HZ55&amp;HZ56&amp;HZ57&amp;HZ58&amp;HZ59&amp;HZ60,General!I:J,2,FALSE),0))</f>
        <v>1</v>
      </c>
      <c r="VJ60" s="111">
        <f>IF(FF60="",0,IFERROR(VLOOKUP(FF55&amp;FF56&amp;FF57&amp;FF58&amp;FF59&amp;FF60,General!I:J,2,FALSE),0))</f>
        <v>-1</v>
      </c>
      <c r="VK60" s="111">
        <f>IF(FI60="",0,IFERROR(VLOOKUP(FI55&amp;FI56&amp;FI57&amp;FI58&amp;FI59&amp;FI60,General!I:J,2,FALSE),0))</f>
        <v>1</v>
      </c>
      <c r="VL60" s="111">
        <f>IF(II60="",0,IFERROR(VLOOKUP(II55&amp;II56&amp;II57&amp;II58&amp;II59&amp;II60,General!I:J,2,FALSE),0))</f>
        <v>-1</v>
      </c>
      <c r="VM60" s="111">
        <f>IF(IL60="",0,IFERROR(VLOOKUP(IL55&amp;IL56&amp;IL57&amp;IL58&amp;IL59&amp;IL60,General!I:J,2,FALSE),0))</f>
        <v>-1</v>
      </c>
      <c r="VN60" s="111">
        <f>IF(IO60="",0,IFERROR(VLOOKUP(IO55&amp;IO56&amp;IO57&amp;IO58&amp;IO59&amp;IO60,General!I:J,2,FALSE),0))</f>
        <v>-1</v>
      </c>
      <c r="VO60" s="111">
        <f>IF(IR60="",0,IFERROR(VLOOKUP(IR55&amp;IR56&amp;IR57&amp;IR58&amp;IR59&amp;IR60,General!I:J,2,FALSE),0))</f>
        <v>1</v>
      </c>
      <c r="VP60" s="111">
        <f>IF(IU60="",0,IFERROR(VLOOKUP(IU55&amp;IU56&amp;IU57&amp;IU58&amp;IU59&amp;IU60,General!I:J,2,FALSE),0))</f>
        <v>-1</v>
      </c>
      <c r="VQ60" s="111">
        <f>IF(IX60="",0,IFERROR(VLOOKUP(IX55&amp;IX56&amp;IX57&amp;IX58&amp;IX59&amp;IX60,General!I:J,2,FALSE),0))</f>
        <v>1</v>
      </c>
      <c r="VR60" s="111">
        <f>IF(JA60="",0,IFERROR(VLOOKUP(JA55&amp;JA56&amp;JA57&amp;JA58&amp;JA59&amp;JA60,General!I:J,2,FALSE),0))</f>
        <v>-1</v>
      </c>
      <c r="VS60" s="111">
        <f>IF(JD60="",0,IFERROR(VLOOKUP(JD55&amp;JD56&amp;JD57&amp;JD58&amp;JD59&amp;JD60,General!I:J,2,FALSE),0))</f>
        <v>-1</v>
      </c>
      <c r="VT60" s="111">
        <f>IF(JG60="",0,IFERROR(VLOOKUP(JG55&amp;JG56&amp;JG57&amp;JG58&amp;JG59&amp;JG60,General!I:J,2,FALSE),0))</f>
        <v>1</v>
      </c>
      <c r="VU60" s="111">
        <f>IF(JJ60="",0,IFERROR(VLOOKUP(JJ55&amp;JJ56&amp;JJ57&amp;JJ58&amp;JJ59&amp;JJ60,General!I:J,2,FALSE),0))</f>
        <v>-1</v>
      </c>
      <c r="VV60" s="111">
        <f>IF(JM60="",0,IFERROR(VLOOKUP(JM55&amp;JM56&amp;JM57&amp;JM58&amp;JM59&amp;JM60,General!I:J,2,FALSE),0))</f>
        <v>1</v>
      </c>
      <c r="VW60" s="111">
        <f>IF(JP60="",0,IFERROR(VLOOKUP(JP55&amp;JP56&amp;JP57&amp;JP58&amp;JP59&amp;JP60,General!I:J,2,FALSE),0))</f>
        <v>1</v>
      </c>
      <c r="VX60" s="111">
        <f>IF(JS60="",0,IFERROR(VLOOKUP(JS55&amp;JS56&amp;JS57&amp;JS58&amp;JS59&amp;JS60,General!I:J,2,FALSE),0))</f>
        <v>-1</v>
      </c>
      <c r="VY60" s="111">
        <f>IF(JV60="",0,IFERROR(VLOOKUP(JV55&amp;JV56&amp;JV57&amp;JV58&amp;JV59&amp;JV60,General!I:J,2,FALSE),0))</f>
        <v>-1</v>
      </c>
      <c r="VZ60" s="111">
        <f>IF(JY60="",0,IFERROR(VLOOKUP(JY55&amp;JY56&amp;JY57&amp;JY58&amp;JY59&amp;JY60,General!I:J,2,FALSE),0))</f>
        <v>1</v>
      </c>
      <c r="WA60" s="111">
        <f>IF(KB60="",0,IFERROR(VLOOKUP(KB55&amp;KB56&amp;KB57&amp;KB58&amp;KB59&amp;KB60,General!I:J,2,FALSE),0))</f>
        <v>1</v>
      </c>
      <c r="WB60" s="111">
        <f>IF(KE60="",0,IFERROR(VLOOKUP(KE55&amp;KE56&amp;KE57&amp;KE58&amp;KE59&amp;KE60,General!I:J,2,FALSE),0))</f>
        <v>1</v>
      </c>
      <c r="WC60" s="111">
        <f>IF(KH60="",0,IFERROR(VLOOKUP(KH55&amp;KH56&amp;KH57&amp;KH58&amp;KH59&amp;KH60,General!I:J,2,FALSE),0))</f>
        <v>-1</v>
      </c>
      <c r="WD60" s="111">
        <f>IF(KK60="",0,IFERROR(VLOOKUP(KK55&amp;KK56&amp;KK57&amp;KK58&amp;KK59&amp;KK60,General!I:J,2,FALSE),0))</f>
        <v>1</v>
      </c>
      <c r="WE60" s="111">
        <f>IF(KN60="",0,IFERROR(VLOOKUP(KN55&amp;KN56&amp;KN57&amp;KN58&amp;KN59&amp;KN60,General!I:J,2,FALSE),0))</f>
        <v>-1</v>
      </c>
      <c r="WF60" s="111">
        <f>IF(KQ60="",0,IFERROR(VLOOKUP(KQ55&amp;KQ56&amp;KQ57&amp;KQ58&amp;KQ59&amp;KQ60,General!I:J,2,FALSE),0))</f>
        <v>-1</v>
      </c>
      <c r="WG60" s="111">
        <f>IF(KT60="",0,IFERROR(VLOOKUP(KT55&amp;KT56&amp;KT57&amp;KT58&amp;KT59&amp;KT60,General!I:J,2,FALSE),0))</f>
        <v>1</v>
      </c>
      <c r="WH60" s="111">
        <f>IF(KW60="",0,IFERROR(VLOOKUP(KW55&amp;KW56&amp;KW57&amp;KW58&amp;KW59&amp;KW60,General!I:J,2,FALSE),0))</f>
        <v>-1</v>
      </c>
      <c r="WI60" s="111">
        <f>IF(KZ60="",0,IFERROR(VLOOKUP(KZ55&amp;KZ56&amp;KZ57&amp;KZ58&amp;KZ59&amp;KZ60,General!I:J,2,FALSE),0))</f>
        <v>1</v>
      </c>
      <c r="WJ60" s="111">
        <f>IF(LC60="",0,IFERROR(VLOOKUP(LC55&amp;LC56&amp;LC57&amp;LC58&amp;LC59&amp;LC60,General!I:J,2,FALSE),0))</f>
        <v>-1</v>
      </c>
      <c r="WK60" s="111">
        <f>IF(LF60="",0,IFERROR(VLOOKUP(LF55&amp;LF56&amp;LF57&amp;LF58&amp;LF59&amp;LF60,General!I:J,2,FALSE),0))</f>
        <v>1</v>
      </c>
      <c r="WL60" s="111">
        <f>IF(LI60="",0,IFERROR(VLOOKUP(LI55&amp;LI56&amp;LI57&amp;LI58&amp;LI59&amp;LI60,General!I:J,2,FALSE),0))</f>
        <v>1</v>
      </c>
      <c r="WM60" s="111">
        <f>IF(LL60="",0,IFERROR(VLOOKUP(LL55&amp;LL56&amp;LL57&amp;LL58&amp;LL59&amp;LL60,General!I:J,2,FALSE),0))</f>
        <v>1</v>
      </c>
      <c r="WN60" s="111">
        <f>IF(LO60="",0,IFERROR(VLOOKUP(LO55&amp;LO56&amp;LO57&amp;LO58&amp;LO59&amp;LO60,General!I:J,2,FALSE),0))</f>
        <v>1</v>
      </c>
      <c r="WO60" s="111">
        <f>IF(LR60="",0,IFERROR(VLOOKUP(LR55&amp;LR56&amp;LR57&amp;LR58&amp;LR59&amp;LR60,General!I:J,2,FALSE),0))</f>
        <v>1</v>
      </c>
      <c r="WP60" s="111">
        <f>IF(LU60="",0,IFERROR(VLOOKUP(LU55&amp;LU56&amp;LU57&amp;LU58&amp;LU59&amp;LU60,General!I:J,2,FALSE),0))</f>
        <v>-1</v>
      </c>
      <c r="WQ60" s="111">
        <f>IF(LX60="",0,IFERROR(VLOOKUP(LX55&amp;LX56&amp;LX57&amp;LX58&amp;LX59&amp;LX60,General!I:J,2,FALSE),0))</f>
        <v>1</v>
      </c>
      <c r="WR60" s="111">
        <f>IF(MA60="",0,IFERROR(VLOOKUP(MA55&amp;MA56&amp;MA57&amp;MA58&amp;MA59&amp;MA60,General!I:J,2,FALSE),0))</f>
        <v>1</v>
      </c>
      <c r="WS60" s="111">
        <f>IF(MD60="",0,IFERROR(VLOOKUP(MD55&amp;MD56&amp;MD57&amp;MD58&amp;MD59&amp;MD60,General!I:J,2,FALSE),0))</f>
        <v>1</v>
      </c>
      <c r="WT60" s="111">
        <f>IF(MG60="",0,IFERROR(VLOOKUP(MG55&amp;MG56&amp;MG57&amp;MG58&amp;MG59&amp;MG60,General!I:J,2,FALSE),0))</f>
        <v>1</v>
      </c>
      <c r="WU60" s="111">
        <f>IF(MJ60="",0,IFERROR(VLOOKUP(MJ55&amp;MJ56&amp;MJ57&amp;MJ58&amp;MJ59&amp;MJ60,General!I:J,2,FALSE),0))</f>
        <v>-1</v>
      </c>
      <c r="WV60" s="111">
        <f>IF(MM60="",0,IFERROR(VLOOKUP(MM55&amp;MM56&amp;MM57&amp;MM58&amp;MM59&amp;MM60,General!I:J,2,FALSE),0))</f>
        <v>1</v>
      </c>
      <c r="WW60" s="111">
        <f>IF(MP60="",0,IFERROR(VLOOKUP(MP55&amp;MP56&amp;MP57&amp;MP58&amp;MP59&amp;MP60,General!I:J,2,FALSE),0))</f>
        <v>-1</v>
      </c>
      <c r="WX60" s="111">
        <f>IF(MS60="",0,IFERROR(VLOOKUP(MS55&amp;MS56&amp;MS57&amp;MS58&amp;MS59&amp;MS60,General!I:J,2,FALSE),0))</f>
        <v>-1</v>
      </c>
      <c r="WY60" s="111">
        <f>IF(MV60="",0,IFERROR(VLOOKUP(MV55&amp;MV56&amp;MV57&amp;MV58&amp;MV59&amp;MV60,General!I:J,2,FALSE),0))</f>
        <v>1</v>
      </c>
      <c r="WZ60" s="111">
        <f>IF(MY60="",0,IFERROR(VLOOKUP(MY55&amp;MY56&amp;MY57&amp;MY58&amp;MY59&amp;MY60,General!I:J,2,FALSE),0))</f>
        <v>-1</v>
      </c>
      <c r="XA60" s="111">
        <f>IF(NB60="",0,IFERROR(VLOOKUP(NB55&amp;NB56&amp;NB57&amp;NB58&amp;NB59&amp;NB60,General!I:J,2,FALSE),0))</f>
        <v>1</v>
      </c>
      <c r="XB60" s="111">
        <f>IF(NE60="",0,IFERROR(VLOOKUP(NE55&amp;NE56&amp;NE57&amp;NE58&amp;NE59&amp;NE60,General!I:J,2,FALSE),0))</f>
        <v>-1</v>
      </c>
      <c r="XC60" s="111">
        <f>IF(NH60="",0,IFERROR(VLOOKUP(NH55&amp;NH56&amp;NH57&amp;NH58&amp;NH59&amp;NH60,General!I:J,2,FALSE),0))</f>
        <v>-1</v>
      </c>
      <c r="XD60" s="111">
        <f>IF(NK60="",0,IFERROR(VLOOKUP(NK55&amp;NK56&amp;NK57&amp;NK58&amp;NK59&amp;NK60,General!I:J,2,FALSE),0))</f>
        <v>1</v>
      </c>
      <c r="XE60" s="109">
        <f>IF(NN60="",0,IFERROR(VLOOKUP(NN55&amp;NN56&amp;NN57&amp;NN58&amp;NN59&amp;NN60,General!I:J,2,FALSE),0))</f>
        <v>1</v>
      </c>
      <c r="XF60" s="155">
        <f>IF(EB60="",0,IFERROR(VLOOKUP(EB55&amp;EB56&amp;EB57&amp;EB58&amp;EB59&amp;EB60,General!I:J,2,FALSE),0))</f>
        <v>1</v>
      </c>
      <c r="XG60" s="109">
        <v>0</v>
      </c>
      <c r="XH60" s="114" t="str">
        <f t="shared" si="887"/>
        <v/>
      </c>
      <c r="XI60" s="114" t="str">
        <f t="shared" ca="1" si="866"/>
        <v>N</v>
      </c>
      <c r="XJ60" s="114" t="str">
        <f t="shared" ca="1" si="867"/>
        <v>N</v>
      </c>
      <c r="XK60" s="114" t="str">
        <f t="shared" si="868"/>
        <v>N</v>
      </c>
      <c r="XL60" s="114" t="str">
        <f t="shared" si="869"/>
        <v/>
      </c>
      <c r="XM60" s="150" t="str">
        <f t="shared" si="870"/>
        <v/>
      </c>
      <c r="XN60" s="114" t="str">
        <f t="shared" si="871"/>
        <v/>
      </c>
      <c r="XO60" s="114" t="str">
        <f t="shared" si="872"/>
        <v/>
      </c>
      <c r="XP60" s="114" t="str">
        <f t="shared" si="873"/>
        <v/>
      </c>
      <c r="XQ60" s="114" t="str">
        <f t="shared" si="874"/>
        <v/>
      </c>
      <c r="XR60" s="114" t="str">
        <f t="shared" si="875"/>
        <v/>
      </c>
      <c r="XS60" s="114">
        <f t="shared" si="557"/>
        <v>1</v>
      </c>
      <c r="XT60" s="114" t="str">
        <f t="shared" si="558"/>
        <v/>
      </c>
      <c r="XU60" s="114" t="str">
        <f t="shared" si="897"/>
        <v>01010</v>
      </c>
      <c r="XV60" s="114" t="str">
        <f t="shared" si="897"/>
        <v>10101</v>
      </c>
      <c r="XW60" s="114" t="str">
        <f t="shared" si="898"/>
        <v>101010</v>
      </c>
      <c r="XX60" s="114" t="str">
        <f t="shared" si="898"/>
        <v>010101</v>
      </c>
      <c r="XY60" s="114" t="str">
        <f t="shared" si="899"/>
        <v>B</v>
      </c>
      <c r="XZ60" s="114" t="str">
        <f t="shared" si="489"/>
        <v>B</v>
      </c>
      <c r="YA60" s="114" t="str">
        <f t="shared" ca="1" si="876"/>
        <v>BW</v>
      </c>
      <c r="YB60" s="114" t="str">
        <f t="shared" ca="1" si="354"/>
        <v/>
      </c>
      <c r="YC60" s="114" t="str">
        <f t="shared" ca="1" si="877"/>
        <v>4</v>
      </c>
      <c r="YD60" s="114" t="str">
        <f t="shared" ca="1" si="356"/>
        <v/>
      </c>
      <c r="YE60" s="114" t="str">
        <f t="shared" si="878"/>
        <v>0</v>
      </c>
      <c r="YF60" s="114" t="str">
        <f t="shared" si="358"/>
        <v/>
      </c>
      <c r="YG60" s="114" t="str">
        <f t="shared" ca="1" si="490"/>
        <v/>
      </c>
      <c r="YH60" s="114" t="str">
        <f t="shared" ca="1" si="491"/>
        <v/>
      </c>
      <c r="YI60" s="114" t="str">
        <f t="shared" si="492"/>
        <v/>
      </c>
      <c r="YJ60" s="114" t="str">
        <f t="shared" si="879"/>
        <v/>
      </c>
      <c r="YK60" s="114"/>
      <c r="YL60" s="114">
        <v>0</v>
      </c>
      <c r="YM60" s="114">
        <v>0</v>
      </c>
      <c r="YN60" s="114">
        <v>0</v>
      </c>
      <c r="YO60" s="114">
        <v>0</v>
      </c>
      <c r="YP60" s="114">
        <v>1</v>
      </c>
      <c r="YQ60" s="98"/>
      <c r="YR60" s="114">
        <v>0</v>
      </c>
      <c r="YS60" s="114">
        <v>0</v>
      </c>
      <c r="YU60" s="151">
        <f>LARGE(NS60:RN60,1)</f>
        <v>10</v>
      </c>
      <c r="YV60" s="1">
        <f>LARGE(NS60:RN60,2)</f>
        <v>10</v>
      </c>
      <c r="YW60" s="1">
        <f>LARGE(NS60:RN60,3)</f>
        <v>10</v>
      </c>
      <c r="YX60" s="1">
        <f>LARGE(NS60:RN60,4)</f>
        <v>10</v>
      </c>
      <c r="YY60" s="1">
        <f>LARGE(NS60:RN60,5)</f>
        <v>10</v>
      </c>
      <c r="YZ60" s="1" t="str">
        <f>IF(M59="","",INDEX($NS$4:$RN$4,MATCH(YU59,$NS59:$RN59,0)))</f>
        <v>CQ</v>
      </c>
      <c r="ZA60" s="1" t="str">
        <f>IF(M59="","",INDEX($NS$4:$RN$4,MATCH(YV59,$NS59:$RN59,0)))</f>
        <v>CQ</v>
      </c>
      <c r="ZB60" s="1" t="str">
        <f>IF(M59="","",INDEX($NS$4:$RN$4,MATCH(YW59,$NS59:$RN59,0)))</f>
        <v>CQ</v>
      </c>
      <c r="ZC60" s="1" t="str">
        <f>IF(M59="","",INDEX($NS$4:$RN$4,MATCH(YX59,$NS59:$RN59,0)))</f>
        <v>CQ</v>
      </c>
      <c r="ZD60" s="1" t="str">
        <f>IF(M59="","",INDEX($NS$4:$RN$4,MATCH(YY59,$NS59:$RN59,0)))</f>
        <v>CQ</v>
      </c>
      <c r="ZE60" s="1" t="str" cm="1">
        <f t="array" aca="1" ref="ZE60" ca="1">IF(INDIRECT(VLOOKUP(ZE59,General!AC:AE,3,FALSE)&amp;RO59)&gt;=9,ZE59,YZ60)</f>
        <v>GF</v>
      </c>
      <c r="ZF60" s="1" t="str" cm="1">
        <f t="array" aca="1" ref="ZF60" ca="1">IF(AND(INDIRECT(VLOOKUP(ZF59,General!AC:AE,3,FALSE)&amp;RO59)&gt;1,ZF59&lt;&gt;ZE60),ZF59,IF(YZ60&lt;&gt;ZE60,YZ60,IF(AND(YZ60=ZA60,YZ60=ZB60),ZC60,IF(YZ60=ZA60,ZB60,ZA60))))</f>
        <v>DX</v>
      </c>
      <c r="ZG60" s="1" t="str">
        <f t="shared" si="890"/>
        <v>CQ</v>
      </c>
      <c r="ZH60" s="1" t="str" cm="1">
        <f t="array" aca="1" ref="ZH60" ca="1">INDIRECT(ZE60&amp;RO60)</f>
        <v>P</v>
      </c>
      <c r="ZI60" s="1" t="str" cm="1">
        <f t="array" aca="1" ref="ZI60" ca="1">INDIRECT(ZF60&amp;RO60)</f>
        <v>P</v>
      </c>
      <c r="ZJ60" s="1" t="str" cm="1">
        <f t="array" aca="1" ref="ZJ60" ca="1">INDIRECT(ZG60&amp;RO60)</f>
        <v>P</v>
      </c>
      <c r="ZK60" s="1" t="str">
        <f ca="1">VLOOKUP(ZE60,General!AF:AG,2,FALSE)</f>
        <v>S37</v>
      </c>
      <c r="ZL60" s="1" t="str">
        <f ca="1">VLOOKUP(ZF60,General!AF:AG,2,FALSE)</f>
        <v xml:space="preserve">L5O </v>
      </c>
      <c r="ZM60" s="1" t="str">
        <f>VLOOKUP(ZG60,General!AF:AG,2,FALSE)</f>
        <v>M1</v>
      </c>
      <c r="ZN60" s="1" t="str">
        <f t="shared" ca="1" si="504"/>
        <v>Y</v>
      </c>
      <c r="ZO60" s="1" t="str">
        <f t="shared" ca="1" si="505"/>
        <v>Y</v>
      </c>
      <c r="ZP60" s="1" t="str">
        <f t="shared" si="506"/>
        <v>Y</v>
      </c>
      <c r="ZR60" s="1">
        <f t="shared" si="555"/>
        <v>1</v>
      </c>
    </row>
    <row r="61" spans="1:694" ht="15.75" thickBot="1">
      <c r="A61" s="1">
        <v>47</v>
      </c>
      <c r="B61" s="9" t="str">
        <f t="shared" ca="1" si="509"/>
        <v>B4</v>
      </c>
      <c r="C61" s="54" t="str">
        <f t="shared" ca="1" si="895"/>
        <v/>
      </c>
      <c r="D61" s="49" t="str">
        <f t="shared" ca="1" si="511"/>
        <v/>
      </c>
      <c r="E61" s="50" t="str">
        <f t="shared" ca="1" si="511"/>
        <v>L4</v>
      </c>
      <c r="F61" s="8" t="str">
        <f t="shared" ca="1" si="512"/>
        <v>W</v>
      </c>
      <c r="H61" s="57" t="str">
        <f t="shared" ca="1" si="549"/>
        <v/>
      </c>
      <c r="I61" s="49" t="str">
        <f t="shared" ca="1" si="550"/>
        <v/>
      </c>
      <c r="J61" s="50" t="str">
        <f t="shared" ca="1" si="550"/>
        <v>L4</v>
      </c>
      <c r="K61" s="8" t="str">
        <f t="shared" ca="1" si="551"/>
        <v>W</v>
      </c>
      <c r="L61" s="32"/>
      <c r="M61" s="68" t="s">
        <v>6</v>
      </c>
      <c r="O61" s="11">
        <v>0</v>
      </c>
      <c r="P61" s="12">
        <v>0</v>
      </c>
      <c r="Q61" s="23">
        <v>0</v>
      </c>
      <c r="R61" s="48">
        <v>0</v>
      </c>
      <c r="S61" s="48">
        <f t="shared" ca="1" si="513"/>
        <v>5</v>
      </c>
      <c r="T61" s="65">
        <f t="shared" ca="1" si="514"/>
        <v>5</v>
      </c>
      <c r="U61" s="4">
        <f ca="1">IF(M61="","",IF(B61="NB",U60,IF(T61="",SUM($T$5:$T61)+S61,SUM($T$5:$T61))))</f>
        <v>109</v>
      </c>
      <c r="V61" s="61" t="str">
        <f t="shared" ca="1" si="0"/>
        <v/>
      </c>
      <c r="W61" s="35">
        <f t="shared" ca="1" si="515"/>
        <v>4</v>
      </c>
      <c r="X61" s="37" t="str">
        <f t="shared" ca="1" si="516"/>
        <v>W</v>
      </c>
      <c r="Y61" s="9" t="str">
        <f t="shared" ca="1" si="16"/>
        <v>D</v>
      </c>
      <c r="Z61" s="4" t="str">
        <f t="shared" ca="1" si="17"/>
        <v>D</v>
      </c>
      <c r="AA61" s="4" t="str">
        <f t="shared" si="18"/>
        <v>C</v>
      </c>
      <c r="AB61" s="4" t="str">
        <f t="shared" ca="1" si="494"/>
        <v>W</v>
      </c>
      <c r="AC61" s="4" t="str">
        <f t="shared" ca="1" si="495"/>
        <v>W</v>
      </c>
      <c r="AD61" s="4">
        <f t="shared" si="496"/>
        <v>0</v>
      </c>
      <c r="AE61" s="1" t="str">
        <f t="shared" ca="1" si="563"/>
        <v/>
      </c>
      <c r="AF61" s="1" t="str">
        <f t="shared" ca="1" si="564"/>
        <v>L4</v>
      </c>
      <c r="AG61" s="1" t="str">
        <f t="shared" ca="1" si="888"/>
        <v/>
      </c>
      <c r="AH61" s="1" t="str">
        <f t="shared" ca="1" si="565"/>
        <v>L4</v>
      </c>
      <c r="AI61" s="1" t="str">
        <f t="shared" ca="1" si="566"/>
        <v/>
      </c>
      <c r="AJ61" s="1" t="str">
        <f t="shared" ca="1" si="567"/>
        <v/>
      </c>
      <c r="AK61" s="1">
        <f t="shared" ca="1" si="360"/>
        <v>0</v>
      </c>
      <c r="AL61" s="1">
        <f t="shared" ca="1" si="361"/>
        <v>4</v>
      </c>
      <c r="AM61" s="1">
        <f t="shared" ca="1" si="9"/>
        <v>10</v>
      </c>
      <c r="AN61" s="1">
        <f t="shared" ca="1" si="30"/>
        <v>1</v>
      </c>
      <c r="AO61" s="1" t="str">
        <f t="shared" ca="1" si="526"/>
        <v>C</v>
      </c>
      <c r="AP61" s="1" t="str">
        <f t="shared" ca="1" si="31"/>
        <v>Y</v>
      </c>
      <c r="AQ61" s="1" t="str">
        <f t="shared" ca="1" si="32"/>
        <v>Y</v>
      </c>
      <c r="AR61" s="1" t="str">
        <f t="shared" si="33"/>
        <v>N</v>
      </c>
      <c r="AS61" s="1">
        <f t="shared" ca="1" si="34"/>
        <v>2</v>
      </c>
      <c r="AT61" s="14" t="str">
        <f t="shared" ca="1" si="362"/>
        <v>Y</v>
      </c>
      <c r="AU61" s="1" t="str">
        <f t="shared" ca="1" si="35"/>
        <v>Y</v>
      </c>
      <c r="AV61" s="1" t="str">
        <f t="shared" ca="1" si="36"/>
        <v>N</v>
      </c>
      <c r="AW61" s="1" t="str">
        <f t="shared" ca="1" si="37"/>
        <v>N</v>
      </c>
      <c r="AX61" s="1" t="str">
        <f t="shared" si="38"/>
        <v/>
      </c>
      <c r="AY61" s="1" t="str">
        <f t="shared" ca="1" si="39"/>
        <v/>
      </c>
      <c r="AZ61" s="1" t="str">
        <f t="shared" si="10"/>
        <v/>
      </c>
      <c r="BA61" s="1">
        <f t="shared" si="11"/>
        <v>1</v>
      </c>
      <c r="BB61" s="1" t="str">
        <f t="shared" si="892"/>
        <v>10101</v>
      </c>
      <c r="BC61" s="1" t="str">
        <f t="shared" si="892"/>
        <v>01010</v>
      </c>
      <c r="BD61" s="1" t="str">
        <f t="shared" si="893"/>
        <v>010101</v>
      </c>
      <c r="BE61" s="1" t="str">
        <f t="shared" si="893"/>
        <v>101010</v>
      </c>
      <c r="BF61" s="1" t="str">
        <f t="shared" si="364"/>
        <v>P</v>
      </c>
      <c r="BG61" s="1" t="str">
        <f t="shared" ca="1" si="41"/>
        <v>BW</v>
      </c>
      <c r="BH61" s="1" t="str">
        <f t="shared" ca="1" si="365"/>
        <v>L4</v>
      </c>
      <c r="BI61" s="1" t="str">
        <f t="shared" ca="1" si="42"/>
        <v>BW</v>
      </c>
      <c r="BJ61" s="1" t="str">
        <f t="shared" ca="1" si="366"/>
        <v>L4</v>
      </c>
      <c r="BK61" s="1" t="str">
        <f t="shared" ca="1" si="43"/>
        <v>B0</v>
      </c>
      <c r="BL61" s="1" t="str">
        <f t="shared" ca="1" si="367"/>
        <v/>
      </c>
      <c r="BM61" s="1" t="str">
        <f t="shared" ca="1" si="368"/>
        <v>4</v>
      </c>
      <c r="BN61" s="1" t="str">
        <f t="shared" ca="1" si="369"/>
        <v>4</v>
      </c>
      <c r="BO61" s="1" t="str">
        <f t="shared" ca="1" si="370"/>
        <v/>
      </c>
      <c r="BR61" s="1">
        <f>General!A59</f>
        <v>0</v>
      </c>
      <c r="BS61" s="1">
        <f>General!B59</f>
        <v>0</v>
      </c>
      <c r="BT61" s="1">
        <f>General!C59</f>
        <v>0</v>
      </c>
      <c r="BU61" s="1">
        <f>General!D59</f>
        <v>0</v>
      </c>
      <c r="BW61" s="1" t="str">
        <f>General!F59</f>
        <v>WWWLL</v>
      </c>
      <c r="BX61" s="1">
        <f>General!G59</f>
        <v>-1</v>
      </c>
      <c r="BZ61" s="1">
        <f t="shared" si="2"/>
        <v>1</v>
      </c>
      <c r="CA61" s="1" t="str">
        <f t="shared" ref="CA61" si="913">CK61</f>
        <v>B</v>
      </c>
      <c r="CB61" s="110" t="str">
        <f t="shared" si="569"/>
        <v>P</v>
      </c>
      <c r="CC61" s="111" t="str">
        <f t="shared" si="570"/>
        <v>N</v>
      </c>
      <c r="CD61" s="109">
        <f t="shared" si="571"/>
        <v>-2</v>
      </c>
      <c r="CE61" s="110" t="str">
        <f t="shared" si="572"/>
        <v>B</v>
      </c>
      <c r="CF61" s="111" t="str">
        <f t="shared" si="573"/>
        <v>Y</v>
      </c>
      <c r="CG61" s="109">
        <f t="shared" si="574"/>
        <v>2</v>
      </c>
      <c r="CH61" s="110" t="str">
        <f t="shared" si="575"/>
        <v>P</v>
      </c>
      <c r="CI61" s="111" t="str">
        <f t="shared" si="576"/>
        <v>N</v>
      </c>
      <c r="CJ61" s="109">
        <f t="shared" si="577"/>
        <v>3</v>
      </c>
      <c r="CK61" s="110" t="str">
        <f t="shared" si="578"/>
        <v>B</v>
      </c>
      <c r="CL61" s="111" t="str">
        <f t="shared" si="579"/>
        <v>Y</v>
      </c>
      <c r="CM61" s="109">
        <f t="shared" si="580"/>
        <v>-3</v>
      </c>
      <c r="CN61" s="110" t="str">
        <f t="shared" si="881"/>
        <v>P</v>
      </c>
      <c r="CO61" s="111" t="str">
        <f t="shared" si="581"/>
        <v>N</v>
      </c>
      <c r="CP61" s="109">
        <f t="shared" si="582"/>
        <v>-10</v>
      </c>
      <c r="CQ61" s="110" t="str">
        <f t="shared" si="583"/>
        <v>B</v>
      </c>
      <c r="CR61" s="111" t="str">
        <f t="shared" si="584"/>
        <v>Y</v>
      </c>
      <c r="CS61" s="109">
        <f t="shared" si="585"/>
        <v>10</v>
      </c>
      <c r="CT61" s="110" t="str">
        <f t="shared" si="586"/>
        <v>P</v>
      </c>
      <c r="CU61" s="111" t="str">
        <f t="shared" si="587"/>
        <v>N</v>
      </c>
      <c r="CV61" s="109">
        <f t="shared" si="588"/>
        <v>-10</v>
      </c>
      <c r="CW61" s="110" t="str">
        <f t="shared" si="589"/>
        <v>B</v>
      </c>
      <c r="CX61" s="111" t="str">
        <f t="shared" si="590"/>
        <v>Y</v>
      </c>
      <c r="CY61" s="112">
        <f t="shared" si="591"/>
        <v>10</v>
      </c>
      <c r="CZ61" s="110" t="str">
        <f t="shared" si="592"/>
        <v>P</v>
      </c>
      <c r="DA61" s="111" t="str">
        <f t="shared" si="593"/>
        <v>N</v>
      </c>
      <c r="DB61" s="109">
        <f t="shared" si="594"/>
        <v>-6</v>
      </c>
      <c r="DC61" s="110" t="str">
        <f t="shared" si="595"/>
        <v>P</v>
      </c>
      <c r="DD61" s="111" t="str">
        <f t="shared" si="596"/>
        <v>N</v>
      </c>
      <c r="DE61" s="109">
        <f t="shared" si="597"/>
        <v>1</v>
      </c>
      <c r="DF61" s="110" t="str">
        <f t="shared" si="598"/>
        <v>B</v>
      </c>
      <c r="DG61" s="111" t="str">
        <f t="shared" si="599"/>
        <v>Y</v>
      </c>
      <c r="DH61" s="109">
        <f t="shared" si="600"/>
        <v>-1</v>
      </c>
      <c r="DI61" s="110" t="str">
        <f t="shared" si="601"/>
        <v>P</v>
      </c>
      <c r="DJ61" s="111" t="str">
        <f t="shared" si="602"/>
        <v>N</v>
      </c>
      <c r="DK61" s="109">
        <f t="shared" si="603"/>
        <v>0</v>
      </c>
      <c r="DL61" s="110" t="str">
        <f t="shared" si="604"/>
        <v>B</v>
      </c>
      <c r="DM61" s="111" t="str">
        <f t="shared" si="605"/>
        <v>Y</v>
      </c>
      <c r="DN61" s="109">
        <f t="shared" si="606"/>
        <v>0</v>
      </c>
      <c r="DO61" s="110" t="str">
        <f t="shared" si="607"/>
        <v>B</v>
      </c>
      <c r="DP61" s="111" t="str">
        <f t="shared" si="608"/>
        <v>Y</v>
      </c>
      <c r="DQ61" s="109">
        <f t="shared" si="609"/>
        <v>2</v>
      </c>
      <c r="DR61" s="110" t="str">
        <f t="shared" si="610"/>
        <v>P</v>
      </c>
      <c r="DS61" s="111" t="str">
        <f t="shared" si="611"/>
        <v>N</v>
      </c>
      <c r="DT61" s="109">
        <f t="shared" si="612"/>
        <v>-2</v>
      </c>
      <c r="DU61" s="110" t="str">
        <f t="shared" si="613"/>
        <v>P</v>
      </c>
      <c r="DV61" s="111" t="str">
        <f t="shared" si="614"/>
        <v>N</v>
      </c>
      <c r="DW61" s="109">
        <f t="shared" si="615"/>
        <v>-9</v>
      </c>
      <c r="DX61" s="110" t="str">
        <f t="shared" si="616"/>
        <v>B</v>
      </c>
      <c r="DY61" s="111" t="str">
        <f t="shared" si="617"/>
        <v>Y</v>
      </c>
      <c r="DZ61" s="109">
        <f t="shared" si="618"/>
        <v>9</v>
      </c>
      <c r="EA61" s="110" t="str">
        <f t="shared" si="94"/>
        <v>B</v>
      </c>
      <c r="EB61" s="111" t="str">
        <f t="shared" si="619"/>
        <v>Y</v>
      </c>
      <c r="EC61" s="109">
        <f t="shared" si="620"/>
        <v>6</v>
      </c>
      <c r="ED61" s="110" t="str">
        <f t="shared" si="621"/>
        <v>B</v>
      </c>
      <c r="EE61" s="111" t="str">
        <f t="shared" si="622"/>
        <v>Y</v>
      </c>
      <c r="EF61" s="109">
        <f t="shared" si="623"/>
        <v>10</v>
      </c>
      <c r="EG61" s="110" t="str">
        <f t="shared" si="624"/>
        <v>B</v>
      </c>
      <c r="EH61" s="111" t="str">
        <f t="shared" si="625"/>
        <v>Y</v>
      </c>
      <c r="EI61" s="109">
        <f t="shared" si="626"/>
        <v>-4</v>
      </c>
      <c r="EJ61" s="108" t="str">
        <f t="shared" si="627"/>
        <v>P</v>
      </c>
      <c r="EK61" s="111" t="str">
        <f t="shared" si="628"/>
        <v>N</v>
      </c>
      <c r="EL61" s="109">
        <f t="shared" si="629"/>
        <v>4</v>
      </c>
      <c r="EM61" s="110" t="str">
        <f t="shared" si="630"/>
        <v>B</v>
      </c>
      <c r="EN61" s="111" t="str">
        <f t="shared" si="631"/>
        <v>Y</v>
      </c>
      <c r="EO61" s="109">
        <f t="shared" si="632"/>
        <v>-4</v>
      </c>
      <c r="EP61" s="110" t="str">
        <f t="shared" si="882"/>
        <v>P</v>
      </c>
      <c r="EQ61" s="111" t="str">
        <f t="shared" si="633"/>
        <v>N</v>
      </c>
      <c r="ER61" s="109">
        <f t="shared" si="634"/>
        <v>-10</v>
      </c>
      <c r="ES61" s="110" t="str">
        <f t="shared" si="635"/>
        <v>B</v>
      </c>
      <c r="ET61" s="111" t="str">
        <f t="shared" si="636"/>
        <v>Y</v>
      </c>
      <c r="EU61" s="109">
        <f t="shared" si="637"/>
        <v>10</v>
      </c>
      <c r="EV61" s="110" t="str">
        <f t="shared" si="638"/>
        <v>P</v>
      </c>
      <c r="EW61" s="111" t="str">
        <f t="shared" si="639"/>
        <v>N</v>
      </c>
      <c r="EX61" s="109">
        <f t="shared" si="640"/>
        <v>-10</v>
      </c>
      <c r="EY61" s="110" t="str">
        <f t="shared" si="641"/>
        <v>B</v>
      </c>
      <c r="EZ61" s="111" t="str">
        <f t="shared" si="642"/>
        <v>Y</v>
      </c>
      <c r="FA61" s="112">
        <f t="shared" si="643"/>
        <v>10</v>
      </c>
      <c r="FB61" s="110" t="str">
        <f t="shared" si="644"/>
        <v>B</v>
      </c>
      <c r="FC61" s="111" t="str">
        <f t="shared" si="645"/>
        <v>Y</v>
      </c>
      <c r="FD61" s="109">
        <f t="shared" si="646"/>
        <v>-4</v>
      </c>
      <c r="FE61" s="110" t="str">
        <f t="shared" si="647"/>
        <v>P</v>
      </c>
      <c r="FF61" s="111" t="str">
        <f t="shared" si="648"/>
        <v>N</v>
      </c>
      <c r="FG61" s="109">
        <f t="shared" si="649"/>
        <v>1</v>
      </c>
      <c r="FH61" s="110" t="str">
        <f t="shared" si="650"/>
        <v>B</v>
      </c>
      <c r="FI61" s="111" t="str">
        <f t="shared" si="651"/>
        <v>Y</v>
      </c>
      <c r="FJ61" s="109">
        <f t="shared" si="652"/>
        <v>-1</v>
      </c>
      <c r="FK61" s="110" t="str">
        <f t="shared" si="653"/>
        <v>P</v>
      </c>
      <c r="FL61" s="111" t="str">
        <f t="shared" si="654"/>
        <v>N</v>
      </c>
      <c r="FM61" s="109">
        <f t="shared" si="655"/>
        <v>0</v>
      </c>
      <c r="FN61" s="110" t="str">
        <f t="shared" si="656"/>
        <v>B</v>
      </c>
      <c r="FO61" s="111" t="str">
        <f t="shared" si="657"/>
        <v>Y</v>
      </c>
      <c r="FP61" s="109">
        <f t="shared" si="658"/>
        <v>0</v>
      </c>
      <c r="FQ61" s="110" t="str">
        <f t="shared" si="659"/>
        <v>B</v>
      </c>
      <c r="FR61" s="111" t="str">
        <f t="shared" si="660"/>
        <v>Y</v>
      </c>
      <c r="FS61" s="109">
        <f t="shared" si="661"/>
        <v>2</v>
      </c>
      <c r="FT61" s="110" t="str">
        <f t="shared" si="662"/>
        <v>P</v>
      </c>
      <c r="FU61" s="111" t="str">
        <f t="shared" si="663"/>
        <v>N</v>
      </c>
      <c r="FV61" s="109">
        <f t="shared" si="664"/>
        <v>-2</v>
      </c>
      <c r="FW61" s="110" t="str">
        <f t="shared" si="665"/>
        <v>P</v>
      </c>
      <c r="FX61" s="111" t="str">
        <f t="shared" si="666"/>
        <v>N</v>
      </c>
      <c r="FY61" s="109">
        <f t="shared" si="667"/>
        <v>-9</v>
      </c>
      <c r="FZ61" s="110" t="str">
        <f t="shared" si="668"/>
        <v>B</v>
      </c>
      <c r="GA61" s="111" t="str">
        <f t="shared" si="669"/>
        <v>Y</v>
      </c>
      <c r="GB61" s="109">
        <f t="shared" si="670"/>
        <v>9</v>
      </c>
      <c r="GC61" s="110" t="str">
        <f t="shared" si="671"/>
        <v>P</v>
      </c>
      <c r="GD61" s="111" t="str">
        <f t="shared" si="672"/>
        <v>N</v>
      </c>
      <c r="GE61" s="109">
        <f t="shared" si="673"/>
        <v>4</v>
      </c>
      <c r="GF61" s="110" t="str">
        <f t="shared" si="674"/>
        <v>B</v>
      </c>
      <c r="GG61" s="111" t="str">
        <f t="shared" si="675"/>
        <v>Y</v>
      </c>
      <c r="GH61" s="109">
        <f t="shared" si="676"/>
        <v>10</v>
      </c>
      <c r="GI61" s="110" t="str">
        <f t="shared" si="677"/>
        <v>B</v>
      </c>
      <c r="GJ61" s="111" t="str">
        <f t="shared" si="678"/>
        <v>Y</v>
      </c>
      <c r="GK61" s="109">
        <f t="shared" si="679"/>
        <v>-4</v>
      </c>
      <c r="GL61" s="110" t="str">
        <f t="shared" si="883"/>
        <v>P</v>
      </c>
      <c r="GM61" s="111" t="str">
        <f t="shared" si="680"/>
        <v>N</v>
      </c>
      <c r="GN61" s="109">
        <f t="shared" si="681"/>
        <v>-10</v>
      </c>
      <c r="GO61" s="110" t="str">
        <f t="shared" si="682"/>
        <v>B</v>
      </c>
      <c r="GP61" s="111" t="str">
        <f t="shared" si="683"/>
        <v>Y</v>
      </c>
      <c r="GQ61" s="109">
        <f t="shared" si="684"/>
        <v>10</v>
      </c>
      <c r="GR61" s="110" t="str">
        <f t="shared" si="685"/>
        <v>P</v>
      </c>
      <c r="GS61" s="111" t="str">
        <f t="shared" si="686"/>
        <v>N</v>
      </c>
      <c r="GT61" s="109">
        <f t="shared" si="687"/>
        <v>-10</v>
      </c>
      <c r="GU61" s="110" t="str">
        <f t="shared" si="688"/>
        <v>B</v>
      </c>
      <c r="GV61" s="111" t="str">
        <f t="shared" si="689"/>
        <v>Y</v>
      </c>
      <c r="GW61" s="112">
        <f t="shared" si="690"/>
        <v>10</v>
      </c>
      <c r="GX61" s="110" t="str">
        <f t="shared" si="691"/>
        <v>B</v>
      </c>
      <c r="GY61" s="111" t="str">
        <f t="shared" si="692"/>
        <v>Y</v>
      </c>
      <c r="GZ61" s="109">
        <f t="shared" si="693"/>
        <v>-4</v>
      </c>
      <c r="HA61" s="110" t="str">
        <f t="shared" si="694"/>
        <v>P</v>
      </c>
      <c r="HB61" s="111" t="str">
        <f t="shared" si="695"/>
        <v>N</v>
      </c>
      <c r="HC61" s="109">
        <f t="shared" si="696"/>
        <v>1</v>
      </c>
      <c r="HD61" s="110" t="str">
        <f t="shared" si="697"/>
        <v>B</v>
      </c>
      <c r="HE61" s="111" t="str">
        <f t="shared" si="698"/>
        <v>Y</v>
      </c>
      <c r="HF61" s="109">
        <f t="shared" si="699"/>
        <v>-1</v>
      </c>
      <c r="HG61" s="110" t="str">
        <f t="shared" si="700"/>
        <v>P</v>
      </c>
      <c r="HH61" s="111" t="str">
        <f t="shared" si="701"/>
        <v>N</v>
      </c>
      <c r="HI61" s="109">
        <f t="shared" si="702"/>
        <v>0</v>
      </c>
      <c r="HJ61" s="110" t="str">
        <f t="shared" si="703"/>
        <v>B</v>
      </c>
      <c r="HK61" s="111" t="str">
        <f t="shared" si="704"/>
        <v>Y</v>
      </c>
      <c r="HL61" s="109">
        <f t="shared" si="705"/>
        <v>0</v>
      </c>
      <c r="HM61" s="110" t="str">
        <f t="shared" si="706"/>
        <v>B</v>
      </c>
      <c r="HN61" s="111" t="str">
        <f t="shared" si="707"/>
        <v>Y</v>
      </c>
      <c r="HO61" s="109">
        <f t="shared" si="708"/>
        <v>2</v>
      </c>
      <c r="HP61" s="110" t="str">
        <f t="shared" si="709"/>
        <v>P</v>
      </c>
      <c r="HQ61" s="111" t="str">
        <f t="shared" si="710"/>
        <v>N</v>
      </c>
      <c r="HR61" s="109">
        <f t="shared" si="711"/>
        <v>-2</v>
      </c>
      <c r="HS61" s="110" t="str">
        <f t="shared" si="712"/>
        <v>P</v>
      </c>
      <c r="HT61" s="111" t="str">
        <f t="shared" si="713"/>
        <v>N</v>
      </c>
      <c r="HU61" s="109">
        <f t="shared" si="714"/>
        <v>-9</v>
      </c>
      <c r="HV61" s="110" t="str">
        <f t="shared" si="715"/>
        <v>B</v>
      </c>
      <c r="HW61" s="111" t="str">
        <f t="shared" si="716"/>
        <v>Y</v>
      </c>
      <c r="HX61" s="109">
        <f t="shared" si="717"/>
        <v>9</v>
      </c>
      <c r="HY61" s="110" t="str">
        <f t="shared" si="718"/>
        <v>P</v>
      </c>
      <c r="HZ61" s="111" t="str">
        <f t="shared" si="719"/>
        <v>N</v>
      </c>
      <c r="IA61" s="109">
        <f t="shared" si="720"/>
        <v>4</v>
      </c>
      <c r="IB61" s="110" t="str">
        <f t="shared" si="721"/>
        <v>B</v>
      </c>
      <c r="IC61" s="111" t="str">
        <f t="shared" si="722"/>
        <v>Y</v>
      </c>
      <c r="ID61" s="109">
        <f t="shared" si="723"/>
        <v>1</v>
      </c>
      <c r="IE61" s="110" t="str">
        <f t="shared" si="724"/>
        <v>B</v>
      </c>
      <c r="IF61" s="111" t="str">
        <f t="shared" si="725"/>
        <v>Y</v>
      </c>
      <c r="IG61" s="109">
        <f t="shared" si="726"/>
        <v>-1</v>
      </c>
      <c r="IH61" s="110" t="str">
        <f t="shared" si="727"/>
        <v>B</v>
      </c>
      <c r="II61" s="111" t="str">
        <f t="shared" si="728"/>
        <v>Y</v>
      </c>
      <c r="IJ61" s="109">
        <f t="shared" si="729"/>
        <v>-4</v>
      </c>
      <c r="IK61" s="110" t="str">
        <f t="shared" si="730"/>
        <v>B</v>
      </c>
      <c r="IL61" s="111" t="str">
        <f t="shared" si="731"/>
        <v>Y</v>
      </c>
      <c r="IM61" s="109">
        <f t="shared" si="732"/>
        <v>-4</v>
      </c>
      <c r="IN61" s="110" t="str">
        <f t="shared" si="884"/>
        <v>P</v>
      </c>
      <c r="IO61" s="111" t="str">
        <f t="shared" si="733"/>
        <v>N</v>
      </c>
      <c r="IP61" s="109">
        <f t="shared" si="734"/>
        <v>-10</v>
      </c>
      <c r="IQ61" s="110" t="str">
        <f t="shared" si="735"/>
        <v>B</v>
      </c>
      <c r="IR61" s="111" t="str">
        <f t="shared" si="736"/>
        <v>Y</v>
      </c>
      <c r="IS61" s="109">
        <f t="shared" si="737"/>
        <v>10</v>
      </c>
      <c r="IT61" s="110" t="str">
        <f t="shared" si="738"/>
        <v>P</v>
      </c>
      <c r="IU61" s="111" t="str">
        <f t="shared" si="739"/>
        <v>N</v>
      </c>
      <c r="IV61" s="109">
        <f t="shared" si="740"/>
        <v>-10</v>
      </c>
      <c r="IW61" s="110" t="str">
        <f t="shared" si="741"/>
        <v>B</v>
      </c>
      <c r="IX61" s="111" t="str">
        <f t="shared" si="742"/>
        <v>Y</v>
      </c>
      <c r="IY61" s="109">
        <f t="shared" si="743"/>
        <v>10</v>
      </c>
      <c r="IZ61" s="110" t="str">
        <f t="shared" si="744"/>
        <v>B</v>
      </c>
      <c r="JA61" s="111" t="str">
        <f t="shared" si="745"/>
        <v>Y</v>
      </c>
      <c r="JB61" s="109">
        <f t="shared" si="746"/>
        <v>-4</v>
      </c>
      <c r="JC61" s="110" t="str">
        <f t="shared" si="747"/>
        <v>P</v>
      </c>
      <c r="JD61" s="111" t="str">
        <f t="shared" si="748"/>
        <v>N</v>
      </c>
      <c r="JE61" s="109">
        <f t="shared" si="749"/>
        <v>1</v>
      </c>
      <c r="JF61" s="110" t="str">
        <f t="shared" si="750"/>
        <v>B</v>
      </c>
      <c r="JG61" s="111" t="str">
        <f t="shared" si="751"/>
        <v>Y</v>
      </c>
      <c r="JH61" s="109">
        <f t="shared" si="752"/>
        <v>-1</v>
      </c>
      <c r="JI61" s="110" t="str">
        <f t="shared" si="753"/>
        <v>P</v>
      </c>
      <c r="JJ61" s="111" t="str">
        <f t="shared" si="754"/>
        <v>N</v>
      </c>
      <c r="JK61" s="109">
        <f t="shared" si="755"/>
        <v>0</v>
      </c>
      <c r="JL61" s="110" t="str">
        <f t="shared" si="756"/>
        <v>B</v>
      </c>
      <c r="JM61" s="111" t="str">
        <f t="shared" si="757"/>
        <v>Y</v>
      </c>
      <c r="JN61" s="109">
        <f t="shared" si="758"/>
        <v>0</v>
      </c>
      <c r="JO61" s="110" t="str">
        <f t="shared" si="759"/>
        <v>B</v>
      </c>
      <c r="JP61" s="111" t="str">
        <f t="shared" si="760"/>
        <v>Y</v>
      </c>
      <c r="JQ61" s="109">
        <f t="shared" si="761"/>
        <v>2</v>
      </c>
      <c r="JR61" s="110" t="str">
        <f t="shared" si="762"/>
        <v>P</v>
      </c>
      <c r="JS61" s="111" t="str">
        <f t="shared" si="763"/>
        <v>N</v>
      </c>
      <c r="JT61" s="109">
        <f t="shared" si="764"/>
        <v>-2</v>
      </c>
      <c r="JU61" s="110" t="str">
        <f t="shared" si="765"/>
        <v>P</v>
      </c>
      <c r="JV61" s="111" t="str">
        <f t="shared" si="766"/>
        <v>N</v>
      </c>
      <c r="JW61" s="109">
        <f t="shared" si="767"/>
        <v>-9</v>
      </c>
      <c r="JX61" s="110" t="str">
        <f t="shared" si="768"/>
        <v>B</v>
      </c>
      <c r="JY61" s="111" t="str">
        <f t="shared" si="769"/>
        <v>Y</v>
      </c>
      <c r="JZ61" s="109">
        <f t="shared" si="770"/>
        <v>9</v>
      </c>
      <c r="KA61" s="110" t="str">
        <f t="shared" si="771"/>
        <v>P</v>
      </c>
      <c r="KB61" s="111" t="str">
        <f t="shared" si="772"/>
        <v>N</v>
      </c>
      <c r="KC61" s="109">
        <f t="shared" si="773"/>
        <v>4</v>
      </c>
      <c r="KD61" s="110" t="str">
        <f t="shared" si="376"/>
        <v>B</v>
      </c>
      <c r="KE61" s="111" t="str">
        <f t="shared" si="774"/>
        <v>Y</v>
      </c>
      <c r="KF61" s="109">
        <f t="shared" si="775"/>
        <v>10</v>
      </c>
      <c r="KG61" s="110" t="str">
        <f t="shared" si="776"/>
        <v>B</v>
      </c>
      <c r="KH61" s="111" t="str">
        <f t="shared" si="777"/>
        <v>Y</v>
      </c>
      <c r="KI61" s="109">
        <f t="shared" si="778"/>
        <v>-4</v>
      </c>
      <c r="KJ61" s="110" t="s">
        <v>6</v>
      </c>
      <c r="KK61" s="111" t="str">
        <f t="shared" si="779"/>
        <v>Y</v>
      </c>
      <c r="KL61" s="109">
        <f t="shared" si="780"/>
        <v>4</v>
      </c>
      <c r="KM61" s="110" t="str">
        <f t="shared" si="781"/>
        <v>B</v>
      </c>
      <c r="KN61" s="111" t="str">
        <f t="shared" si="782"/>
        <v>Y</v>
      </c>
      <c r="KO61" s="109">
        <f t="shared" si="783"/>
        <v>-4</v>
      </c>
      <c r="KP61" s="110" t="str">
        <f t="shared" si="885"/>
        <v>P</v>
      </c>
      <c r="KQ61" s="111" t="str">
        <f t="shared" si="784"/>
        <v>N</v>
      </c>
      <c r="KR61" s="109">
        <f t="shared" si="785"/>
        <v>-10</v>
      </c>
      <c r="KS61" s="110" t="str">
        <f t="shared" si="786"/>
        <v>B</v>
      </c>
      <c r="KT61" s="111" t="str">
        <f t="shared" si="787"/>
        <v>Y</v>
      </c>
      <c r="KU61" s="109">
        <f t="shared" si="788"/>
        <v>10</v>
      </c>
      <c r="KV61" s="110" t="str">
        <f t="shared" si="789"/>
        <v>P</v>
      </c>
      <c r="KW61" s="111" t="str">
        <f t="shared" si="790"/>
        <v>N</v>
      </c>
      <c r="KX61" s="109">
        <f t="shared" si="791"/>
        <v>-10</v>
      </c>
      <c r="KY61" s="110" t="str">
        <f t="shared" si="792"/>
        <v>B</v>
      </c>
      <c r="KZ61" s="111" t="str">
        <f t="shared" si="793"/>
        <v>Y</v>
      </c>
      <c r="LA61" s="109">
        <f t="shared" si="794"/>
        <v>10</v>
      </c>
      <c r="LB61" s="110" t="str">
        <f t="shared" si="795"/>
        <v>B</v>
      </c>
      <c r="LC61" s="111" t="str">
        <f t="shared" si="796"/>
        <v>Y</v>
      </c>
      <c r="LD61" s="109">
        <f t="shared" si="797"/>
        <v>-4</v>
      </c>
      <c r="LE61" s="110" t="str">
        <f t="shared" si="798"/>
        <v>B</v>
      </c>
      <c r="LF61" s="111" t="str">
        <f t="shared" si="799"/>
        <v>Y</v>
      </c>
      <c r="LG61" s="109">
        <f t="shared" si="800"/>
        <v>-1</v>
      </c>
      <c r="LH61" s="110" t="str">
        <f t="shared" si="801"/>
        <v>B</v>
      </c>
      <c r="LI61" s="111" t="str">
        <f t="shared" si="802"/>
        <v>Y</v>
      </c>
      <c r="LJ61" s="109">
        <f t="shared" si="803"/>
        <v>-1</v>
      </c>
      <c r="LK61" s="110" t="str">
        <f t="shared" si="279"/>
        <v>P</v>
      </c>
      <c r="LL61" s="111" t="str">
        <f t="shared" si="804"/>
        <v>N</v>
      </c>
      <c r="LM61" s="109">
        <f t="shared" si="805"/>
        <v>4</v>
      </c>
      <c r="LN61" s="110" t="str">
        <f t="shared" si="806"/>
        <v>B</v>
      </c>
      <c r="LO61" s="111" t="str">
        <f t="shared" si="807"/>
        <v>Y</v>
      </c>
      <c r="LP61" s="109">
        <f t="shared" si="808"/>
        <v>0</v>
      </c>
      <c r="LQ61" s="110" t="str">
        <f t="shared" si="809"/>
        <v>B</v>
      </c>
      <c r="LR61" s="111" t="str">
        <f t="shared" si="810"/>
        <v>Y</v>
      </c>
      <c r="LS61" s="109">
        <f t="shared" si="811"/>
        <v>-1</v>
      </c>
      <c r="LT61" s="110" t="str">
        <f t="shared" si="812"/>
        <v>P</v>
      </c>
      <c r="LU61" s="111" t="str">
        <f t="shared" si="813"/>
        <v>N</v>
      </c>
      <c r="LV61" s="109">
        <f t="shared" si="814"/>
        <v>-2</v>
      </c>
      <c r="LW61" s="110" t="str">
        <f t="shared" si="815"/>
        <v>B</v>
      </c>
      <c r="LX61" s="111" t="str">
        <f t="shared" si="816"/>
        <v>Y</v>
      </c>
      <c r="LY61" s="109">
        <f t="shared" si="817"/>
        <v>9</v>
      </c>
      <c r="LZ61" s="110" t="str">
        <f t="shared" si="818"/>
        <v>B</v>
      </c>
      <c r="MA61" s="111" t="str">
        <f t="shared" si="819"/>
        <v>Y</v>
      </c>
      <c r="MB61" s="109">
        <f t="shared" si="820"/>
        <v>9</v>
      </c>
      <c r="MC61" s="110" t="str">
        <f t="shared" si="821"/>
        <v>P</v>
      </c>
      <c r="MD61" s="111" t="str">
        <f t="shared" si="822"/>
        <v>N</v>
      </c>
      <c r="ME61" s="109">
        <f t="shared" si="823"/>
        <v>4</v>
      </c>
      <c r="MF61" s="110" t="str">
        <f t="shared" si="824"/>
        <v>B</v>
      </c>
      <c r="MG61" s="111" t="str">
        <f t="shared" si="825"/>
        <v>Y</v>
      </c>
      <c r="MH61" s="109">
        <f t="shared" si="826"/>
        <v>10</v>
      </c>
      <c r="MI61" s="110" t="str">
        <f t="shared" si="827"/>
        <v>B</v>
      </c>
      <c r="MJ61" s="111" t="str">
        <f t="shared" si="828"/>
        <v>Y</v>
      </c>
      <c r="MK61" s="109">
        <f t="shared" si="829"/>
        <v>-4</v>
      </c>
      <c r="ML61" s="110" t="str">
        <f t="shared" si="830"/>
        <v>B</v>
      </c>
      <c r="MM61" s="111" t="str">
        <f t="shared" si="831"/>
        <v>Y</v>
      </c>
      <c r="MN61" s="109">
        <f t="shared" si="832"/>
        <v>10</v>
      </c>
      <c r="MO61" s="110" t="str">
        <f t="shared" si="833"/>
        <v>B</v>
      </c>
      <c r="MP61" s="111" t="str">
        <f t="shared" si="834"/>
        <v>Y</v>
      </c>
      <c r="MQ61" s="109">
        <f t="shared" si="835"/>
        <v>-4</v>
      </c>
      <c r="MR61" s="110" t="str">
        <f t="shared" si="886"/>
        <v>P</v>
      </c>
      <c r="MS61" s="111" t="str">
        <f t="shared" si="836"/>
        <v>N</v>
      </c>
      <c r="MT61" s="109">
        <f t="shared" si="837"/>
        <v>-10</v>
      </c>
      <c r="MU61" s="110" t="str">
        <f t="shared" si="838"/>
        <v>B</v>
      </c>
      <c r="MV61" s="111" t="str">
        <f t="shared" si="839"/>
        <v>Y</v>
      </c>
      <c r="MW61" s="109">
        <f t="shared" si="840"/>
        <v>10</v>
      </c>
      <c r="MX61" s="110" t="str">
        <f t="shared" si="841"/>
        <v>P</v>
      </c>
      <c r="MY61" s="111" t="str">
        <f t="shared" si="842"/>
        <v>N</v>
      </c>
      <c r="MZ61" s="109">
        <f t="shared" si="843"/>
        <v>-10</v>
      </c>
      <c r="NA61" s="110" t="str">
        <f t="shared" si="844"/>
        <v>B</v>
      </c>
      <c r="NB61" s="111" t="str">
        <f t="shared" si="845"/>
        <v>Y</v>
      </c>
      <c r="NC61" s="109">
        <f t="shared" si="846"/>
        <v>10</v>
      </c>
      <c r="ND61" s="110" t="str">
        <f t="shared" si="847"/>
        <v>B</v>
      </c>
      <c r="NE61" s="111" t="str">
        <f t="shared" si="848"/>
        <v>Y</v>
      </c>
      <c r="NF61" s="109">
        <f t="shared" si="849"/>
        <v>-4</v>
      </c>
      <c r="NG61" s="110" t="str">
        <f t="shared" si="850"/>
        <v>P</v>
      </c>
      <c r="NH61" s="111" t="str">
        <f t="shared" si="851"/>
        <v>N</v>
      </c>
      <c r="NI61" s="109">
        <f t="shared" si="852"/>
        <v>1</v>
      </c>
      <c r="NJ61" s="110" t="str">
        <f t="shared" si="853"/>
        <v>B</v>
      </c>
      <c r="NK61" s="111" t="str">
        <f t="shared" si="854"/>
        <v>Y</v>
      </c>
      <c r="NL61" s="109">
        <f t="shared" si="855"/>
        <v>0</v>
      </c>
      <c r="NM61" s="110" t="str">
        <f t="shared" si="856"/>
        <v>B</v>
      </c>
      <c r="NN61" s="111" t="str">
        <f t="shared" si="857"/>
        <v>Y</v>
      </c>
      <c r="NO61" s="109">
        <f t="shared" si="379"/>
        <v>2</v>
      </c>
      <c r="NP61" s="130">
        <f t="shared" si="380"/>
        <v>10</v>
      </c>
      <c r="NQ61" s="131">
        <f t="shared" si="381"/>
        <v>2</v>
      </c>
      <c r="NR61" s="132" t="str">
        <f t="shared" si="382"/>
        <v/>
      </c>
      <c r="NS61" s="331">
        <f t="shared" si="383"/>
        <v>-2</v>
      </c>
      <c r="NT61" s="325">
        <f t="shared" si="384"/>
        <v>2</v>
      </c>
      <c r="NU61" s="325">
        <f t="shared" si="385"/>
        <v>3</v>
      </c>
      <c r="NV61" s="325">
        <f t="shared" si="386"/>
        <v>-3</v>
      </c>
      <c r="NW61" s="325">
        <f t="shared" si="387"/>
        <v>-10</v>
      </c>
      <c r="NX61" s="325">
        <f t="shared" si="388"/>
        <v>10</v>
      </c>
      <c r="NY61" s="325">
        <f t="shared" si="389"/>
        <v>-10</v>
      </c>
      <c r="NZ61" s="325">
        <f t="shared" si="390"/>
        <v>10</v>
      </c>
      <c r="OA61" s="325">
        <f t="shared" si="391"/>
        <v>-6</v>
      </c>
      <c r="OB61" s="325" t="str">
        <f t="shared" si="392"/>
        <v>101010</v>
      </c>
      <c r="OC61" s="325">
        <f t="shared" si="393"/>
        <v>-1</v>
      </c>
      <c r="OD61" s="325">
        <f t="shared" si="394"/>
        <v>0</v>
      </c>
      <c r="OE61" s="325">
        <f t="shared" si="395"/>
        <v>0</v>
      </c>
      <c r="OF61" s="325">
        <f t="shared" si="396"/>
        <v>2</v>
      </c>
      <c r="OG61" s="325">
        <f t="shared" si="397"/>
        <v>-2</v>
      </c>
      <c r="OH61" s="325">
        <f t="shared" si="398"/>
        <v>-9</v>
      </c>
      <c r="OI61" s="325">
        <f t="shared" si="399"/>
        <v>9</v>
      </c>
      <c r="OJ61" s="325">
        <f t="shared" si="400"/>
        <v>6</v>
      </c>
      <c r="OK61" s="326">
        <f t="shared" si="401"/>
        <v>10</v>
      </c>
      <c r="OL61" s="326">
        <f t="shared" si="402"/>
        <v>-4</v>
      </c>
      <c r="OM61" s="326">
        <f t="shared" si="403"/>
        <v>4</v>
      </c>
      <c r="ON61" s="326">
        <f t="shared" si="404"/>
        <v>-4</v>
      </c>
      <c r="OO61" s="326">
        <f t="shared" si="405"/>
        <v>-10</v>
      </c>
      <c r="OP61" s="326">
        <f t="shared" si="406"/>
        <v>10</v>
      </c>
      <c r="OQ61" s="326">
        <f t="shared" si="407"/>
        <v>-10</v>
      </c>
      <c r="OR61" s="326">
        <f t="shared" si="408"/>
        <v>10</v>
      </c>
      <c r="OS61" s="326">
        <f t="shared" si="409"/>
        <v>-4</v>
      </c>
      <c r="OT61" s="326">
        <f t="shared" si="410"/>
        <v>1</v>
      </c>
      <c r="OU61" s="326">
        <f t="shared" si="411"/>
        <v>-1</v>
      </c>
      <c r="OV61" s="326">
        <f t="shared" si="412"/>
        <v>0</v>
      </c>
      <c r="OW61" s="326">
        <f t="shared" si="413"/>
        <v>0</v>
      </c>
      <c r="OX61" s="326">
        <f t="shared" si="414"/>
        <v>2</v>
      </c>
      <c r="OY61" s="326">
        <f t="shared" si="415"/>
        <v>-2</v>
      </c>
      <c r="OZ61" s="326">
        <f t="shared" si="416"/>
        <v>-9</v>
      </c>
      <c r="PA61" s="326">
        <f t="shared" si="417"/>
        <v>9</v>
      </c>
      <c r="PB61" s="326">
        <f t="shared" si="418"/>
        <v>4</v>
      </c>
      <c r="PC61" s="325">
        <f t="shared" si="419"/>
        <v>10</v>
      </c>
      <c r="PD61" s="325">
        <f t="shared" si="420"/>
        <v>-4</v>
      </c>
      <c r="PE61" s="325">
        <f t="shared" si="421"/>
        <v>-10</v>
      </c>
      <c r="PF61" s="325">
        <f t="shared" si="422"/>
        <v>10</v>
      </c>
      <c r="PG61" s="325">
        <f t="shared" si="423"/>
        <v>-10</v>
      </c>
      <c r="PH61" s="325">
        <f t="shared" si="424"/>
        <v>10</v>
      </c>
      <c r="PI61" s="325">
        <f t="shared" si="425"/>
        <v>-4</v>
      </c>
      <c r="PJ61" s="325">
        <f t="shared" si="426"/>
        <v>1</v>
      </c>
      <c r="PK61" s="325">
        <f t="shared" si="427"/>
        <v>-1</v>
      </c>
      <c r="PL61" s="325">
        <f t="shared" si="428"/>
        <v>0</v>
      </c>
      <c r="PM61" s="325">
        <f t="shared" si="429"/>
        <v>0</v>
      </c>
      <c r="PN61" s="325">
        <f t="shared" si="430"/>
        <v>2</v>
      </c>
      <c r="PO61" s="325">
        <f t="shared" si="431"/>
        <v>-2</v>
      </c>
      <c r="PP61" s="325">
        <f t="shared" si="432"/>
        <v>-9</v>
      </c>
      <c r="PQ61" s="325">
        <f t="shared" si="433"/>
        <v>9</v>
      </c>
      <c r="PR61" s="325">
        <f t="shared" si="434"/>
        <v>4</v>
      </c>
      <c r="PS61" s="325">
        <f t="shared" si="435"/>
        <v>1</v>
      </c>
      <c r="PT61" s="325">
        <f t="shared" si="436"/>
        <v>-1</v>
      </c>
      <c r="PU61" s="326">
        <f t="shared" si="437"/>
        <v>-4</v>
      </c>
      <c r="PV61" s="326">
        <f t="shared" si="438"/>
        <v>-4</v>
      </c>
      <c r="PW61" s="326">
        <f t="shared" si="439"/>
        <v>-10</v>
      </c>
      <c r="PX61" s="326">
        <f t="shared" si="440"/>
        <v>10</v>
      </c>
      <c r="PY61" s="326">
        <f t="shared" si="441"/>
        <v>-10</v>
      </c>
      <c r="PZ61" s="326">
        <f t="shared" si="442"/>
        <v>10</v>
      </c>
      <c r="QA61" s="326">
        <f t="shared" si="443"/>
        <v>-4</v>
      </c>
      <c r="QB61" s="326">
        <f t="shared" si="444"/>
        <v>1</v>
      </c>
      <c r="QC61" s="326">
        <f t="shared" si="445"/>
        <v>-1</v>
      </c>
      <c r="QD61" s="326">
        <f t="shared" si="446"/>
        <v>0</v>
      </c>
      <c r="QE61" s="326">
        <f t="shared" si="447"/>
        <v>0</v>
      </c>
      <c r="QF61" s="326">
        <f t="shared" si="448"/>
        <v>2</v>
      </c>
      <c r="QG61" s="326">
        <f t="shared" si="449"/>
        <v>-2</v>
      </c>
      <c r="QH61" s="326">
        <f t="shared" si="450"/>
        <v>-9</v>
      </c>
      <c r="QI61" s="326">
        <f t="shared" si="451"/>
        <v>9</v>
      </c>
      <c r="QJ61" s="326">
        <f t="shared" si="452"/>
        <v>4</v>
      </c>
      <c r="QK61" s="326">
        <f t="shared" si="453"/>
        <v>10</v>
      </c>
      <c r="QL61" s="326">
        <f t="shared" si="454"/>
        <v>-4</v>
      </c>
      <c r="QM61" s="325">
        <f t="shared" si="455"/>
        <v>4</v>
      </c>
      <c r="QN61" s="325">
        <f t="shared" si="456"/>
        <v>-4</v>
      </c>
      <c r="QO61" s="325">
        <f t="shared" si="457"/>
        <v>-10</v>
      </c>
      <c r="QP61" s="325">
        <f t="shared" si="458"/>
        <v>10</v>
      </c>
      <c r="QQ61" s="325">
        <f t="shared" si="459"/>
        <v>-10</v>
      </c>
      <c r="QR61" s="325">
        <f t="shared" si="460"/>
        <v>10</v>
      </c>
      <c r="QS61" s="325">
        <f t="shared" si="461"/>
        <v>-4</v>
      </c>
      <c r="QT61" s="325">
        <f t="shared" si="462"/>
        <v>-1</v>
      </c>
      <c r="QU61" s="325">
        <f t="shared" si="463"/>
        <v>-1</v>
      </c>
      <c r="QV61" s="325">
        <f t="shared" si="464"/>
        <v>4</v>
      </c>
      <c r="QW61" s="325">
        <f t="shared" si="465"/>
        <v>0</v>
      </c>
      <c r="QX61" s="325">
        <f t="shared" si="466"/>
        <v>0</v>
      </c>
      <c r="QY61" s="325">
        <f t="shared" si="467"/>
        <v>-2</v>
      </c>
      <c r="QZ61" s="325">
        <f t="shared" si="468"/>
        <v>9</v>
      </c>
      <c r="RA61" s="325">
        <f t="shared" si="469"/>
        <v>9</v>
      </c>
      <c r="RB61" s="325">
        <f t="shared" si="470"/>
        <v>4</v>
      </c>
      <c r="RC61" s="325">
        <f t="shared" si="471"/>
        <v>10</v>
      </c>
      <c r="RD61" s="325">
        <f t="shared" si="472"/>
        <v>-4</v>
      </c>
      <c r="RE61" s="326">
        <f t="shared" si="473"/>
        <v>10</v>
      </c>
      <c r="RF61" s="326">
        <f t="shared" si="474"/>
        <v>-4</v>
      </c>
      <c r="RG61" s="326">
        <f t="shared" si="475"/>
        <v>-10</v>
      </c>
      <c r="RH61" s="326">
        <f t="shared" si="476"/>
        <v>10</v>
      </c>
      <c r="RI61" s="326">
        <f t="shared" si="477"/>
        <v>-10</v>
      </c>
      <c r="RJ61" s="326">
        <f t="shared" si="478"/>
        <v>10</v>
      </c>
      <c r="RK61" s="326">
        <f t="shared" si="479"/>
        <v>-4</v>
      </c>
      <c r="RL61" s="326">
        <f t="shared" si="480"/>
        <v>1</v>
      </c>
      <c r="RM61" s="326">
        <f t="shared" si="481"/>
        <v>0</v>
      </c>
      <c r="RN61" s="332">
        <f t="shared" si="482"/>
        <v>2</v>
      </c>
      <c r="RO61" s="108">
        <v>61</v>
      </c>
      <c r="RP61" s="112">
        <f t="shared" si="528"/>
        <v>56</v>
      </c>
      <c r="RQ61" s="110" t="str" cm="1">
        <f t="array" ref="RQ61">IFERROR(INDEX($NS$4:$RN$4,_xlfn.AGGREGATE(15,6,COLUMN($NS$4:$RN$4)-COLUMN($NR$1)/($NS61:$RN61=LARGE($NS61:$RN61,1)),COLUMNS($RN$4:$RN$4))),"")</f>
        <v>CQ</v>
      </c>
      <c r="RR61" s="110" t="str" cm="1">
        <f t="array" ref="RR61">IFERROR(INDEX($NS$4:$RN$4,_xlfn.AGGREGATE(15,6,COLUMN($NS$4:$RN$4)-COLUMN($NR$1)/($NS61:$RN61=LARGE($NS61:$RN61,2)),COLUMNS($RN$4:$RO$4))),"")</f>
        <v>CW</v>
      </c>
      <c r="RS61" s="110" t="str" cm="1">
        <f t="array" ref="RS61">IFERROR(INDEX($NS$4:$RN$4,_xlfn.AGGREGATE(15,6,COLUMN($NS$4:$RN$4)-COLUMN($NR$1)/($NS61:$RN61=LARGE($NS61:$RN61,3)),COLUMNS($RN$4:$RP$4))),"")</f>
        <v>ED</v>
      </c>
      <c r="RT61" s="110" t="str" cm="1">
        <f t="array" ref="RT61">IFERROR(INDEX($NS$4:$RN$4,_xlfn.AGGREGATE(15,6,COLUMN($NS$4:$RN$4)-COLUMN($NR$1)/($NS61:$RN61=LARGE($NS61:$RN61,4)),COLUMNS($RN$4:$RQ$4))),"")</f>
        <v>ES</v>
      </c>
      <c r="RU61" s="110" t="str" cm="1">
        <f t="array" ref="RU61">IFERROR(INDEX($NS$4:$RN$4,_xlfn.AGGREGATE(15,6,COLUMN($NS$4:$RN$4)-COLUMN($NR$1)/($NS61:$RN61=LARGE($NS61:$RN61,5)),COLUMNS($RN$4:$RR$4))),"")</f>
        <v>EY</v>
      </c>
      <c r="RV61" s="110" t="str" cm="1">
        <f t="array" ref="RV61">IFERROR(INDEX($NS$4:$RN$4,_xlfn.AGGREGATE(15,6,COLUMN($NS$4:$RN$4)-COLUMN($NR$1)/($NS61:$RN61=LARGE($NS61:$RN61,6)),COLUMNS($RN$4:$RS$4))),"")</f>
        <v>GF</v>
      </c>
      <c r="RW61" s="108" t="str">
        <f t="shared" si="499"/>
        <v/>
      </c>
      <c r="RX61" s="111" t="str">
        <f t="shared" ca="1" si="500"/>
        <v>R</v>
      </c>
      <c r="RY61" s="111" t="e" cm="1">
        <f t="array" aca="1" ref="RY61" ca="1">IF(INDIRECT(VLOOKUP(RY60,General!AC:AE,3,FALSE)&amp;RO60)&gt;0,RY60,RW60)</f>
        <v>#N/A</v>
      </c>
      <c r="RZ61" s="112">
        <f t="shared" ca="1" si="501"/>
        <v>4</v>
      </c>
      <c r="SA61" s="110" t="s">
        <v>45</v>
      </c>
      <c r="SB61" s="111" t="s">
        <v>45</v>
      </c>
      <c r="SC61" s="111" t="s">
        <v>45</v>
      </c>
      <c r="SD61" s="111" t="s">
        <v>45</v>
      </c>
      <c r="SE61" s="111" t="s">
        <v>45</v>
      </c>
      <c r="SF61" s="109" t="s">
        <v>45</v>
      </c>
      <c r="SG61" s="133" t="e">
        <f ca="1">IF(RQ61="",-1,COUNTIF(INDIRECT(SA61&amp;$DN$10):INDIRECT(SA61&amp;RO61),"Y"))</f>
        <v>#REF!</v>
      </c>
      <c r="SH61" s="136" t="e">
        <f ca="1">IF(RR61="",-1,COUNTIF(INDIRECT(SB61&amp;$DN$10):INDIRECT(SB61&amp;RO61),"Y"))</f>
        <v>#REF!</v>
      </c>
      <c r="SI61" s="136" t="e">
        <f ca="1">IF(RS61="",-1,COUNTIF(INDIRECT(SC61&amp;$DN$10):INDIRECT(SC61&amp;RO61),"Y"))</f>
        <v>#REF!</v>
      </c>
      <c r="SJ61" s="134" t="e">
        <f ca="1">IF(RT61="",-1,COUNTIF(INDIRECT(SD61&amp;$DN$10):INDIRECT(SD61&amp;RO61),"Y"))</f>
        <v>#REF!</v>
      </c>
      <c r="SK61" s="138" t="e">
        <f ca="1">IF(RU61="",-1,COUNTIF(INDIRECT(SE61&amp;$DN$10):INDIRECT(SE61&amp;RO61),"Y"))</f>
        <v>#REF!</v>
      </c>
      <c r="SL61" s="138" t="e">
        <f ca="1">IF(RV61="",-1,COUNTIF(INDIRECT(SF61&amp;$DN$10):INDIRECT(SF61&amp;RO61),"Y"))</f>
        <v>#REF!</v>
      </c>
      <c r="SM61" s="110" t="str" cm="1">
        <f t="array" ref="SM61">IFERROR(INDEX($DP$61:$DU$61,_xlfn.AGGREGATE(15,6,COLUMN($DP$61:$DU$61)-COLUMN($DO$61)/($NR$61:$NW$61=MAX($NR$61:$NW$61)),COLUMNS($DP$61:RQ61))),"")</f>
        <v/>
      </c>
      <c r="SN61" s="111" t="str" cm="1">
        <f t="array" ref="SN61">IFERROR(INDEX($DP$61:$DU$61,_xlfn.AGGREGATE(15,6,COLUMN($DP$61:$DU$61)-COLUMN($DO$61)/($NR$61:$NW$61=MAX($NR$61:$NW$61)),COLUMNS($DP$61:RR61))),"")</f>
        <v/>
      </c>
      <c r="SO61" s="111" t="str" cm="1">
        <f t="array" ref="SO61">IFERROR(INDEX($DP$61:$DU$61,_xlfn.AGGREGATE(15,6,COLUMN($DP$61:$DU$61)-COLUMN($DO$61)/($NR$61:$NW$61=MAX($NR$61:$NW$61)),COLUMNS($DP$61:RS61))),"")</f>
        <v/>
      </c>
      <c r="SP61" s="111" t="str" cm="1">
        <f t="array" ref="SP61">IFERROR(INDEX($DP$61:$DU$61,_xlfn.AGGREGATE(15,6,COLUMN($DP$61:$DU$61)-COLUMN($DO$61)/($NR$61:$NW$61=MAX($NR$61:$NW$61)),COLUMNS($DP$61:RT61))),"")</f>
        <v/>
      </c>
      <c r="SQ61" s="111" t="str" cm="1">
        <f t="array" ref="SQ61">IFERROR(INDEX($DP$61:$DU$61,_xlfn.AGGREGATE(15,6,COLUMN($DP$61:$DU$61)-COLUMN($DO$61)/($NR$61:$NW$61=MAX($NR$61:$NW$61)),COLUMNS($DP$61:RU61))),"")</f>
        <v/>
      </c>
      <c r="SR61" s="109" t="str" cm="1">
        <f t="array" ref="SR61">IFERROR(INDEX($DP$61:$DU$61,_xlfn.AGGREGATE(15,6,COLUMN($DP$61:$DU$61)-COLUMN($DO$61)/($NR$61:$NW$61=MAX($NR$61:$NW$61)),COLUMNS($DP$61:RV61))),"")</f>
        <v/>
      </c>
      <c r="SS61" s="114">
        <f t="shared" ca="1" si="485"/>
        <v>6</v>
      </c>
      <c r="ST61" s="112">
        <f t="shared" ca="1" si="502"/>
        <v>4</v>
      </c>
      <c r="SU61" s="137" t="str" cm="1">
        <f t="array" aca="1" ref="SU61" ca="1">INDEX(SM61:SR61,1,ST61)</f>
        <v/>
      </c>
      <c r="SV61" s="110" t="str">
        <f t="shared" ca="1" si="21"/>
        <v>B</v>
      </c>
      <c r="SW61" s="111" t="str">
        <f t="shared" ca="1" si="22"/>
        <v>T</v>
      </c>
      <c r="SX61" s="111" t="str">
        <f t="shared" si="23"/>
        <v>C</v>
      </c>
      <c r="SY61" s="111" t="str">
        <f t="shared" ca="1" si="12"/>
        <v>BWL4W</v>
      </c>
      <c r="SZ61" s="111" t="str">
        <f t="shared" ca="1" si="13"/>
        <v>41</v>
      </c>
      <c r="TA61" s="111" t="str">
        <f t="shared" si="14"/>
        <v>00</v>
      </c>
      <c r="TB61" s="114" t="str">
        <f t="shared" si="858"/>
        <v/>
      </c>
      <c r="TC61" s="114" t="str">
        <f t="shared" si="859"/>
        <v/>
      </c>
      <c r="TD61" s="114" t="str">
        <f t="shared" si="860"/>
        <v/>
      </c>
      <c r="TE61" s="114" t="str">
        <f t="shared" si="861"/>
        <v/>
      </c>
      <c r="TF61" s="114" t="str">
        <f t="shared" si="862"/>
        <v/>
      </c>
      <c r="TG61" s="114" t="str">
        <f t="shared" si="863"/>
        <v/>
      </c>
      <c r="TH61" s="114" t="e">
        <f t="shared" ca="1" si="864"/>
        <v>#VALUE!</v>
      </c>
      <c r="TI61" s="114">
        <f t="shared" ca="1" si="865"/>
        <v>8</v>
      </c>
      <c r="TJ61" s="110">
        <f t="shared" si="560"/>
        <v>-2</v>
      </c>
      <c r="TK61" s="111">
        <f>IF(CC61="",0,IFERROR(VLOOKUP(CC56&amp;CC57&amp;CC58&amp;CC59&amp;CC60&amp;CC61,General!I:J,2,FALSE),0))</f>
        <v>-1</v>
      </c>
      <c r="TL61" s="111">
        <f>IF(CF61="",0,IFERROR(VLOOKUP(CF56&amp;CF57&amp;CF58&amp;CF59&amp;CF60&amp;CF61,General!I:J,2,FALSE),0))</f>
        <v>1</v>
      </c>
      <c r="TM61" s="111">
        <f>IF(CI61="",0,IFERROR(VLOOKUP(CI56&amp;CI57&amp;CI58&amp;CI59&amp;CI60&amp;CI61,General!I:J,2,FALSE),0))</f>
        <v>-1</v>
      </c>
      <c r="TN61" s="111">
        <f>IF(CL61="",0,IFERROR(VLOOKUP(CL56&amp;CL57&amp;CL58&amp;CL59&amp;CL60&amp;CL61,General!I:J,2,FALSE),0))</f>
        <v>1</v>
      </c>
      <c r="TO61" s="111">
        <f>IF(CO61="",0,IFERROR(VLOOKUP(CO56&amp;CO57&amp;CO58&amp;CO59&amp;CO60&amp;CO61,General!I:J,2,FALSE),0))</f>
        <v>-1</v>
      </c>
      <c r="TP61" s="111">
        <f>IF(CR61="",0,IFERROR(VLOOKUP(CR56&amp;CR57&amp;CR58&amp;CR59&amp;CR60&amp;CR61,General!I:J,2,FALSE),0))</f>
        <v>1</v>
      </c>
      <c r="TQ61" s="111">
        <f>IF(CU61="",0,IFERROR(VLOOKUP(CU56&amp;CU57&amp;CU58&amp;CU59&amp;CU60&amp;CU61,General!I:J,2,FALSE),0))</f>
        <v>-1</v>
      </c>
      <c r="TR61" s="111">
        <f>IF(CX61="",0,IFERROR(VLOOKUP(CX56&amp;CX57&amp;CX58&amp;CX59&amp;CX60&amp;CX61,General!I:J,2,FALSE),0))</f>
        <v>1</v>
      </c>
      <c r="TS61" s="111">
        <f>IF(DA61="",0,IFERROR(VLOOKUP(DA56&amp;DA57&amp;DA58&amp;DA59&amp;DA60&amp;DA61,General!I:J,2,FALSE),0))</f>
        <v>-1</v>
      </c>
      <c r="TT61" s="111">
        <f>IF(DD61="",0,IFERROR(VLOOKUP(DD56&amp;DD57&amp;DD58&amp;DD59&amp;DD60&amp;DD61,General!I:J,2,FALSE),0))</f>
        <v>-1</v>
      </c>
      <c r="TU61" s="111">
        <f>IF(DG61="",0,IFERROR(VLOOKUP(DG56&amp;DG57&amp;DG58&amp;DG59&amp;DG60&amp;DG61,General!I:J,2,FALSE),0))</f>
        <v>1</v>
      </c>
      <c r="TV61" s="111">
        <f>IF(DJ61="",0,IFERROR(VLOOKUP(DJ56&amp;DJ57&amp;DJ58&amp;DJ59&amp;DJ60&amp;DJ61,General!I:J,2,FALSE),0))</f>
        <v>-1</v>
      </c>
      <c r="TW61" s="111">
        <f>IF(DM61="",0,IFERROR(VLOOKUP(DM56&amp;DM57&amp;DM58&amp;DM59&amp;DM60&amp;DM61,General!I:J,2,FALSE),0))</f>
        <v>1</v>
      </c>
      <c r="TX61" s="111">
        <f>IF(DP61="",0,IFERROR(VLOOKUP(DP56&amp;DP57&amp;DP58&amp;DP59&amp;DP60&amp;DP61,General!I:J,2,FALSE),0))</f>
        <v>1</v>
      </c>
      <c r="TY61" s="111">
        <f>IF(DS61="",0,IFERROR(VLOOKUP(DS56&amp;DS57&amp;DS58&amp;DS59&amp;DS60&amp;DS61,General!I:J,2,FALSE),0))</f>
        <v>-1</v>
      </c>
      <c r="TZ61" s="111">
        <f>IF(DV61="",0,IFERROR(VLOOKUP(DV56&amp;DV57&amp;DV58&amp;DV59&amp;DV60&amp;DV61,General!I:J,2,FALSE),0))</f>
        <v>-1</v>
      </c>
      <c r="UA61" s="111">
        <f>IF(DY61="",0,IFERROR(VLOOKUP(DY56&amp;DY57&amp;DY58&amp;DY59&amp;DY60&amp;DY61,General!I:J,2,FALSE),0))</f>
        <v>1</v>
      </c>
      <c r="UB61" s="111">
        <f>IF(EE61="",0,IFERROR(VLOOKUP(EE56&amp;EE57&amp;EE58&amp;EE59&amp;EE60&amp;EE61,General!I:J,2,FALSE),0))</f>
        <v>1</v>
      </c>
      <c r="UC61" s="111">
        <f>IF(EH61="",0,IFERROR(VLOOKUP(EH56&amp;EH57&amp;EH58&amp;EH59&amp;EH60&amp;EH61,General!I:J,2,FALSE),0))</f>
        <v>1</v>
      </c>
      <c r="UD61" s="111">
        <f>IF(EK61="",0,IFERROR(VLOOKUP(EK56&amp;EK57&amp;EK58&amp;EK59&amp;EK60&amp;EK61,General!I:J,2,FALSE),0))</f>
        <v>-1</v>
      </c>
      <c r="UE61" s="111">
        <f>IF(EN61="",0,IFERROR(VLOOKUP(EN56&amp;EN57&amp;EN58&amp;EN59&amp;EN60&amp;EN61,General!I:J,2,FALSE),0))</f>
        <v>1</v>
      </c>
      <c r="UF61" s="111">
        <f>IF(EQ61="",0,IFERROR(VLOOKUP(EQ56&amp;EQ57&amp;EQ58&amp;EQ59&amp;EQ60&amp;EQ61,General!I:J,2,FALSE),0))</f>
        <v>-1</v>
      </c>
      <c r="UG61" s="111">
        <f>IF(ET61="",0,IFERROR(VLOOKUP(ET56&amp;ET57&amp;ET58&amp;ET59&amp;ET60&amp;ET61,General!I:J,2,FALSE),0))</f>
        <v>1</v>
      </c>
      <c r="UH61" s="111">
        <f>IF(EW61="",0,IFERROR(VLOOKUP(EW56&amp;EW57&amp;EW58&amp;EW59&amp;EW60&amp;EW61,General!I:J,2,FALSE),0))</f>
        <v>-1</v>
      </c>
      <c r="UI61" s="111">
        <f>IF(EZ61="",0,IFERROR(VLOOKUP(EZ56&amp;EZ57&amp;EZ58&amp;EZ59&amp;EZ60&amp;EZ61,General!I:J,2,FALSE),0))</f>
        <v>1</v>
      </c>
      <c r="UJ61" s="111">
        <f>IF(FC61="",0,IFERROR(VLOOKUP(FC56&amp;FC57&amp;FC58&amp;FC59&amp;FC60&amp;FC61,General!I:J,2,FALSE),0))</f>
        <v>1</v>
      </c>
      <c r="UK61" s="111">
        <f>IF(FF61="",0,IFERROR(VLOOKUP(FF56&amp;FF57&amp;FF58&amp;FF59&amp;FF60&amp;FF61,General!I:J,2,FALSE),0))</f>
        <v>-1</v>
      </c>
      <c r="UL61" s="111">
        <f>IF(FI61="",0,IFERROR(VLOOKUP(FI56&amp;FI57&amp;FI58&amp;FI59&amp;FI60&amp;FI61,General!I:J,2,FALSE),0))</f>
        <v>1</v>
      </c>
      <c r="UM61" s="111">
        <f>IF(FL61="",0,IFERROR(VLOOKUP(FL56&amp;FL57&amp;FL58&amp;FL59&amp;FL60&amp;FL61,General!I:J,2,FALSE),0))</f>
        <v>-1</v>
      </c>
      <c r="UN61" s="111">
        <f>IF(FO61="",0,IFERROR(VLOOKUP(FO56&amp;FO57&amp;FO58&amp;FO59&amp;FO60&amp;FO61,General!I:J,2,FALSE),0))</f>
        <v>1</v>
      </c>
      <c r="UO61" s="111">
        <f>IF(FR61="",0,IFERROR(VLOOKUP(FR56&amp;FR57&amp;FR58&amp;FR59&amp;FR60&amp;FR61,General!I:J,2,FALSE),0))</f>
        <v>1</v>
      </c>
      <c r="UP61" s="111">
        <f>IF(FU61="",0,IFERROR(VLOOKUP(FU56&amp;FU57&amp;FU58&amp;FU59&amp;FU60&amp;FU61,General!I:J,2,FALSE),0))</f>
        <v>-1</v>
      </c>
      <c r="UQ61" s="111">
        <f>IF(FX61="",0,IFERROR(VLOOKUP(FX56&amp;FX57&amp;FX58&amp;FX59&amp;FX60&amp;FX61,General!I:J,2,FALSE),0))</f>
        <v>-1</v>
      </c>
      <c r="UR61" s="111">
        <f>IF(GA61="",0,IFERROR(VLOOKUP(GA56&amp;GA57&amp;GA58&amp;GA59&amp;GA60&amp;GA61,General!I:J,2,FALSE),0))</f>
        <v>1</v>
      </c>
      <c r="US61" s="111">
        <f>IF(GD61="",0,IFERROR(VLOOKUP(GD56&amp;GD57&amp;GD58&amp;GD59&amp;GD60&amp;GD61,General!I:J,2,FALSE),0))</f>
        <v>-1</v>
      </c>
      <c r="UT61" s="111">
        <f>IF(GG61="",0,IFERROR(VLOOKUP(GG56&amp;GG57&amp;GG58&amp;GG59&amp;GG60&amp;GG61,General!I:J,2,FALSE),0))</f>
        <v>1</v>
      </c>
      <c r="UU61" s="111">
        <f>IF(GJ61="",0,IFERROR(VLOOKUP(GJ56&amp;GJ57&amp;GJ58&amp;GJ59&amp;GJ60&amp;GJ61,General!I:J,2,FALSE),0))</f>
        <v>1</v>
      </c>
      <c r="UV61" s="111">
        <f>IF(GM61="",0,IFERROR(VLOOKUP(GM56&amp;GM57&amp;GM58&amp;GM59&amp;GM60&amp;GM61,General!I:J,2,FALSE),0))</f>
        <v>-1</v>
      </c>
      <c r="UW61" s="111">
        <f>IF(GP61="",0,IFERROR(VLOOKUP(GP56&amp;GP57&amp;GP58&amp;GP59&amp;GP60&amp;GP61,General!I:J,2,FALSE),0))</f>
        <v>1</v>
      </c>
      <c r="UX61" s="111">
        <f>IF(GS61="",0,IFERROR(VLOOKUP(GS56&amp;GS57&amp;GS58&amp;GS59&amp;GS60&amp;GS61,General!I:J,2,FALSE),0))</f>
        <v>-1</v>
      </c>
      <c r="UY61" s="111">
        <f>IF(GV61="",0,IFERROR(VLOOKUP(GV56&amp;GV57&amp;GV58&amp;GV59&amp;GV60&amp;GV61,General!I:J,2,FALSE),0))</f>
        <v>1</v>
      </c>
      <c r="UZ61" s="111">
        <f>IF(GY61="",0,IFERROR(VLOOKUP(GY56&amp;GY57&amp;GY58&amp;GY59&amp;GY60&amp;GY61,General!I:J,2,FALSE),0))</f>
        <v>1</v>
      </c>
      <c r="VA61" s="111">
        <f>IF(HB61="",0,IFERROR(VLOOKUP(HB56&amp;HB57&amp;HB58&amp;HB59&amp;HB60&amp;HB61,General!I:J,2,FALSE),0))</f>
        <v>-1</v>
      </c>
      <c r="VB61" s="111">
        <f>IF(HE61="",0,IFERROR(VLOOKUP(HE56&amp;HE57&amp;HE58&amp;HE59&amp;HE60&amp;HE61,General!I:J,2,FALSE),0))</f>
        <v>1</v>
      </c>
      <c r="VC61" s="111">
        <f>IF(HH61="",0,IFERROR(VLOOKUP(HH56&amp;HH57&amp;HH58&amp;HH59&amp;HH60&amp;HH61,General!I:J,2,FALSE),0))</f>
        <v>-1</v>
      </c>
      <c r="VD61" s="111">
        <f>IF(HK61="",0,IFERROR(VLOOKUP(HK56&amp;HK57&amp;HK58&amp;HK59&amp;HK60&amp;HK61,General!I:J,2,FALSE),0))</f>
        <v>1</v>
      </c>
      <c r="VE61" s="111">
        <f>IF(HN61="",0,IFERROR(VLOOKUP(HN56&amp;HN57&amp;HN58&amp;HN59&amp;HN60&amp;HN61,General!I:J,2,FALSE),0))</f>
        <v>1</v>
      </c>
      <c r="VF61" s="111">
        <f>IF(HQ61="",0,IFERROR(VLOOKUP(HQ56&amp;HQ57&amp;HQ58&amp;HQ59&amp;HQ60&amp;HQ61,General!I:J,2,FALSE),0))</f>
        <v>-1</v>
      </c>
      <c r="VG61" s="111">
        <f>IF(HT61="",0,IFERROR(VLOOKUP(HT56&amp;HT57&amp;HT58&amp;HT59&amp;HT60&amp;HT61,General!I:J,2,FALSE),0))</f>
        <v>-1</v>
      </c>
      <c r="VH61" s="111">
        <f>IF(HW61="",0,IFERROR(VLOOKUP(HW56&amp;HW57&amp;HW58&amp;HW59&amp;HW60&amp;HW61,General!I:J,2,FALSE),0))</f>
        <v>1</v>
      </c>
      <c r="VI61" s="111">
        <f>IF(HZ61="",0,IFERROR(VLOOKUP(HZ56&amp;HZ57&amp;HZ58&amp;HZ59&amp;HZ60&amp;HZ61,General!I:J,2,FALSE),0))</f>
        <v>-1</v>
      </c>
      <c r="VJ61" s="111">
        <f>IF(FF61="",0,IFERROR(VLOOKUP(FF56&amp;FF57&amp;FF58&amp;FF59&amp;FF60&amp;FF61,General!I:J,2,FALSE),0))</f>
        <v>-1</v>
      </c>
      <c r="VK61" s="111">
        <f>IF(FI61="",0,IFERROR(VLOOKUP(FI56&amp;FI57&amp;FI58&amp;FI59&amp;FI60&amp;FI61,General!I:J,2,FALSE),0))</f>
        <v>1</v>
      </c>
      <c r="VL61" s="111">
        <f>IF(II61="",0,IFERROR(VLOOKUP(II56&amp;II57&amp;II58&amp;II59&amp;II60&amp;II61,General!I:J,2,FALSE),0))</f>
        <v>1</v>
      </c>
      <c r="VM61" s="111">
        <f>IF(IL61="",0,IFERROR(VLOOKUP(IL56&amp;IL57&amp;IL58&amp;IL59&amp;IL60&amp;IL61,General!I:J,2,FALSE),0))</f>
        <v>1</v>
      </c>
      <c r="VN61" s="111">
        <f>IF(IO61="",0,IFERROR(VLOOKUP(IO56&amp;IO57&amp;IO58&amp;IO59&amp;IO60&amp;IO61,General!I:J,2,FALSE),0))</f>
        <v>-1</v>
      </c>
      <c r="VO61" s="111">
        <f>IF(IR61="",0,IFERROR(VLOOKUP(IR56&amp;IR57&amp;IR58&amp;IR59&amp;IR60&amp;IR61,General!I:J,2,FALSE),0))</f>
        <v>1</v>
      </c>
      <c r="VP61" s="111">
        <f>IF(IU61="",0,IFERROR(VLOOKUP(IU56&amp;IU57&amp;IU58&amp;IU59&amp;IU60&amp;IU61,General!I:J,2,FALSE),0))</f>
        <v>-1</v>
      </c>
      <c r="VQ61" s="111">
        <f>IF(IX61="",0,IFERROR(VLOOKUP(IX56&amp;IX57&amp;IX58&amp;IX59&amp;IX60&amp;IX61,General!I:J,2,FALSE),0))</f>
        <v>1</v>
      </c>
      <c r="VR61" s="111">
        <f>IF(JA61="",0,IFERROR(VLOOKUP(JA56&amp;JA57&amp;JA58&amp;JA59&amp;JA60&amp;JA61,General!I:J,2,FALSE),0))</f>
        <v>1</v>
      </c>
      <c r="VS61" s="111">
        <f>IF(JD61="",0,IFERROR(VLOOKUP(JD56&amp;JD57&amp;JD58&amp;JD59&amp;JD60&amp;JD61,General!I:J,2,FALSE),0))</f>
        <v>-1</v>
      </c>
      <c r="VT61" s="111">
        <f>IF(JG61="",0,IFERROR(VLOOKUP(JG56&amp;JG57&amp;JG58&amp;JG59&amp;JG60&amp;JG61,General!I:J,2,FALSE),0))</f>
        <v>1</v>
      </c>
      <c r="VU61" s="111">
        <f>IF(JJ61="",0,IFERROR(VLOOKUP(JJ56&amp;JJ57&amp;JJ58&amp;JJ59&amp;JJ60&amp;JJ61,General!I:J,2,FALSE),0))</f>
        <v>-1</v>
      </c>
      <c r="VV61" s="111">
        <f>IF(JM61="",0,IFERROR(VLOOKUP(JM56&amp;JM57&amp;JM58&amp;JM59&amp;JM60&amp;JM61,General!I:J,2,FALSE),0))</f>
        <v>1</v>
      </c>
      <c r="VW61" s="111">
        <f>IF(JP61="",0,IFERROR(VLOOKUP(JP56&amp;JP57&amp;JP58&amp;JP59&amp;JP60&amp;JP61,General!I:J,2,FALSE),0))</f>
        <v>1</v>
      </c>
      <c r="VX61" s="111">
        <f>IF(JS61="",0,IFERROR(VLOOKUP(JS56&amp;JS57&amp;JS58&amp;JS59&amp;JS60&amp;JS61,General!I:J,2,FALSE),0))</f>
        <v>-1</v>
      </c>
      <c r="VY61" s="111">
        <f>IF(JV61="",0,IFERROR(VLOOKUP(JV56&amp;JV57&amp;JV58&amp;JV59&amp;JV60&amp;JV61,General!I:J,2,FALSE),0))</f>
        <v>-1</v>
      </c>
      <c r="VZ61" s="111">
        <f>IF(JY61="",0,IFERROR(VLOOKUP(JY56&amp;JY57&amp;JY58&amp;JY59&amp;JY60&amp;JY61,General!I:J,2,FALSE),0))</f>
        <v>1</v>
      </c>
      <c r="WA61" s="111">
        <f>IF(KB61="",0,IFERROR(VLOOKUP(KB56&amp;KB57&amp;KB58&amp;KB59&amp;KB60&amp;KB61,General!I:J,2,FALSE),0))</f>
        <v>-1</v>
      </c>
      <c r="WB61" s="111">
        <f>IF(KE61="",0,IFERROR(VLOOKUP(KE56&amp;KE57&amp;KE58&amp;KE59&amp;KE60&amp;KE61,General!I:J,2,FALSE),0))</f>
        <v>1</v>
      </c>
      <c r="WC61" s="111">
        <f>IF(KH61="",0,IFERROR(VLOOKUP(KH56&amp;KH57&amp;KH58&amp;KH59&amp;KH60&amp;KH61,General!I:J,2,FALSE),0))</f>
        <v>1</v>
      </c>
      <c r="WD61" s="111">
        <f>IF(KK61="",0,IFERROR(VLOOKUP(KK56&amp;KK57&amp;KK58&amp;KK59&amp;KK60&amp;KK61,General!I:J,2,FALSE),0))</f>
        <v>1</v>
      </c>
      <c r="WE61" s="111">
        <f>IF(KN61="",0,IFERROR(VLOOKUP(KN56&amp;KN57&amp;KN58&amp;KN59&amp;KN60&amp;KN61,General!I:J,2,FALSE),0))</f>
        <v>1</v>
      </c>
      <c r="WF61" s="111">
        <f>IF(KQ61="",0,IFERROR(VLOOKUP(KQ56&amp;KQ57&amp;KQ58&amp;KQ59&amp;KQ60&amp;KQ61,General!I:J,2,FALSE),0))</f>
        <v>-1</v>
      </c>
      <c r="WG61" s="111">
        <f>IF(KT61="",0,IFERROR(VLOOKUP(KT56&amp;KT57&amp;KT58&amp;KT59&amp;KT60&amp;KT61,General!I:J,2,FALSE),0))</f>
        <v>1</v>
      </c>
      <c r="WH61" s="111">
        <f>IF(KW61="",0,IFERROR(VLOOKUP(KW56&amp;KW57&amp;KW58&amp;KW59&amp;KW60&amp;KW61,General!I:J,2,FALSE),0))</f>
        <v>-1</v>
      </c>
      <c r="WI61" s="111">
        <f>IF(KZ61="",0,IFERROR(VLOOKUP(KZ56&amp;KZ57&amp;KZ58&amp;KZ59&amp;KZ60&amp;KZ61,General!I:J,2,FALSE),0))</f>
        <v>1</v>
      </c>
      <c r="WJ61" s="111">
        <f>IF(LC61="",0,IFERROR(VLOOKUP(LC56&amp;LC57&amp;LC58&amp;LC59&amp;LC60&amp;LC61,General!I:J,2,FALSE),0))</f>
        <v>1</v>
      </c>
      <c r="WK61" s="111">
        <f>IF(LF61="",0,IFERROR(VLOOKUP(LF56&amp;LF57&amp;LF58&amp;LF59&amp;LF60&amp;LF61,General!I:J,2,FALSE),0))</f>
        <v>1</v>
      </c>
      <c r="WL61" s="111">
        <f>IF(LI61="",0,IFERROR(VLOOKUP(LI56&amp;LI57&amp;LI58&amp;LI59&amp;LI60&amp;LI61,General!I:J,2,FALSE),0))</f>
        <v>1</v>
      </c>
      <c r="WM61" s="111">
        <f>IF(LL61="",0,IFERROR(VLOOKUP(LL56&amp;LL57&amp;LL58&amp;LL59&amp;LL60&amp;LL61,General!I:J,2,FALSE),0))</f>
        <v>-1</v>
      </c>
      <c r="WN61" s="111">
        <f>IF(LO61="",0,IFERROR(VLOOKUP(LO56&amp;LO57&amp;LO58&amp;LO59&amp;LO60&amp;LO61,General!I:J,2,FALSE),0))</f>
        <v>1</v>
      </c>
      <c r="WO61" s="111">
        <f>IF(LR61="",0,IFERROR(VLOOKUP(LR56&amp;LR57&amp;LR58&amp;LR59&amp;LR60&amp;LR61,General!I:J,2,FALSE),0))</f>
        <v>1</v>
      </c>
      <c r="WP61" s="111">
        <f>IF(LU61="",0,IFERROR(VLOOKUP(LU56&amp;LU57&amp;LU58&amp;LU59&amp;LU60&amp;LU61,General!I:J,2,FALSE),0))</f>
        <v>-1</v>
      </c>
      <c r="WQ61" s="111">
        <f>IF(LX61="",0,IFERROR(VLOOKUP(LX56&amp;LX57&amp;LX58&amp;LX59&amp;LX60&amp;LX61,General!I:J,2,FALSE),0))</f>
        <v>1</v>
      </c>
      <c r="WR61" s="111">
        <f>IF(MA61="",0,IFERROR(VLOOKUP(MA56&amp;MA57&amp;MA58&amp;MA59&amp;MA60&amp;MA61,General!I:J,2,FALSE),0))</f>
        <v>1</v>
      </c>
      <c r="WS61" s="111">
        <f>IF(MD61="",0,IFERROR(VLOOKUP(MD56&amp;MD57&amp;MD58&amp;MD59&amp;MD60&amp;MD61,General!I:J,2,FALSE),0))</f>
        <v>-1</v>
      </c>
      <c r="WT61" s="111">
        <f>IF(MG61="",0,IFERROR(VLOOKUP(MG56&amp;MG57&amp;MG58&amp;MG59&amp;MG60&amp;MG61,General!I:J,2,FALSE),0))</f>
        <v>1</v>
      </c>
      <c r="WU61" s="111">
        <f>IF(MJ61="",0,IFERROR(VLOOKUP(MJ56&amp;MJ57&amp;MJ58&amp;MJ59&amp;MJ60&amp;MJ61,General!I:J,2,FALSE),0))</f>
        <v>1</v>
      </c>
      <c r="WV61" s="111">
        <f>IF(MM61="",0,IFERROR(VLOOKUP(MM56&amp;MM57&amp;MM58&amp;MM59&amp;MM60&amp;MM61,General!I:J,2,FALSE),0))</f>
        <v>1</v>
      </c>
      <c r="WW61" s="111">
        <f>IF(MP61="",0,IFERROR(VLOOKUP(MP56&amp;MP57&amp;MP58&amp;MP59&amp;MP60&amp;MP61,General!I:J,2,FALSE),0))</f>
        <v>1</v>
      </c>
      <c r="WX61" s="111">
        <f>IF(MS61="",0,IFERROR(VLOOKUP(MS56&amp;MS57&amp;MS58&amp;MS59&amp;MS60&amp;MS61,General!I:J,2,FALSE),0))</f>
        <v>-1</v>
      </c>
      <c r="WY61" s="111">
        <f>IF(MV61="",0,IFERROR(VLOOKUP(MV56&amp;MV57&amp;MV58&amp;MV59&amp;MV60&amp;MV61,General!I:J,2,FALSE),0))</f>
        <v>1</v>
      </c>
      <c r="WZ61" s="111">
        <f>IF(MY61="",0,IFERROR(VLOOKUP(MY56&amp;MY57&amp;MY58&amp;MY59&amp;MY60&amp;MY61,General!I:J,2,FALSE),0))</f>
        <v>-1</v>
      </c>
      <c r="XA61" s="111">
        <f>IF(NB61="",0,IFERROR(VLOOKUP(NB56&amp;NB57&amp;NB58&amp;NB59&amp;NB60&amp;NB61,General!I:J,2,FALSE),0))</f>
        <v>1</v>
      </c>
      <c r="XB61" s="111">
        <f>IF(NE61="",0,IFERROR(VLOOKUP(NE56&amp;NE57&amp;NE58&amp;NE59&amp;NE60&amp;NE61,General!I:J,2,FALSE),0))</f>
        <v>1</v>
      </c>
      <c r="XC61" s="111">
        <f>IF(NH61="",0,IFERROR(VLOOKUP(NH56&amp;NH57&amp;NH58&amp;NH59&amp;NH60&amp;NH61,General!I:J,2,FALSE),0))</f>
        <v>-1</v>
      </c>
      <c r="XD61" s="111">
        <f>IF(NK61="",0,IFERROR(VLOOKUP(NK56&amp;NK57&amp;NK58&amp;NK59&amp;NK60&amp;NK61,General!I:J,2,FALSE),0))</f>
        <v>1</v>
      </c>
      <c r="XE61" s="109">
        <f>IF(NN61="",0,IFERROR(VLOOKUP(NN56&amp;NN57&amp;NN58&amp;NN59&amp;NN60&amp;NN61,General!I:J,2,FALSE),0))</f>
        <v>1</v>
      </c>
      <c r="XF61" s="155">
        <f>IF(EB61="",0,IFERROR(VLOOKUP(EB56&amp;EB57&amp;EB58&amp;EB59&amp;EB60&amp;EB61,General!I:J,2,FALSE),0))</f>
        <v>1</v>
      </c>
      <c r="XG61" s="109">
        <v>0</v>
      </c>
      <c r="XH61" s="114" t="str">
        <f t="shared" si="887"/>
        <v/>
      </c>
      <c r="XI61" s="114" t="str">
        <f t="shared" ca="1" si="866"/>
        <v>N</v>
      </c>
      <c r="XJ61" s="114" t="str">
        <f t="shared" ca="1" si="867"/>
        <v>N</v>
      </c>
      <c r="XK61" s="114" t="str">
        <f t="shared" si="868"/>
        <v>N</v>
      </c>
      <c r="XL61" s="114" t="str">
        <f t="shared" si="869"/>
        <v/>
      </c>
      <c r="XM61" s="150" t="str">
        <f t="shared" si="870"/>
        <v/>
      </c>
      <c r="XN61" s="114" t="str">
        <f t="shared" si="871"/>
        <v/>
      </c>
      <c r="XO61" s="114" t="str">
        <f t="shared" si="872"/>
        <v/>
      </c>
      <c r="XP61" s="114" t="str">
        <f t="shared" si="873"/>
        <v/>
      </c>
      <c r="XQ61" s="114" t="str">
        <f t="shared" si="874"/>
        <v/>
      </c>
      <c r="XR61" s="114" t="str">
        <f t="shared" si="875"/>
        <v/>
      </c>
      <c r="XS61" s="114" t="str">
        <f t="shared" si="557"/>
        <v/>
      </c>
      <c r="XT61" s="114">
        <f t="shared" si="558"/>
        <v>1</v>
      </c>
      <c r="XU61" s="114" t="str">
        <f t="shared" si="897"/>
        <v>10101</v>
      </c>
      <c r="XV61" s="114" t="str">
        <f t="shared" si="897"/>
        <v>01010</v>
      </c>
      <c r="XW61" s="114" t="str">
        <f t="shared" si="898"/>
        <v>010101</v>
      </c>
      <c r="XX61" s="114" t="str">
        <f t="shared" si="898"/>
        <v>101010</v>
      </c>
      <c r="XY61" s="114" t="str">
        <f t="shared" si="899"/>
        <v>P</v>
      </c>
      <c r="XZ61" s="114" t="str">
        <f t="shared" si="489"/>
        <v>P</v>
      </c>
      <c r="YA61" s="114" t="str">
        <f t="shared" ca="1" si="876"/>
        <v>L4W</v>
      </c>
      <c r="YB61" s="114" t="str">
        <f t="shared" ca="1" si="354"/>
        <v/>
      </c>
      <c r="YC61" s="114" t="str">
        <f t="shared" ca="1" si="877"/>
        <v>1</v>
      </c>
      <c r="YD61" s="114" t="str">
        <f t="shared" ca="1" si="356"/>
        <v/>
      </c>
      <c r="YE61" s="114" t="str">
        <f t="shared" si="878"/>
        <v>0</v>
      </c>
      <c r="YF61" s="114" t="str">
        <f t="shared" si="358"/>
        <v/>
      </c>
      <c r="YG61" s="114" t="str">
        <f t="shared" ca="1" si="490"/>
        <v/>
      </c>
      <c r="YH61" s="114" t="str">
        <f t="shared" ca="1" si="491"/>
        <v/>
      </c>
      <c r="YI61" s="114" t="str">
        <f t="shared" si="492"/>
        <v/>
      </c>
      <c r="YJ61" s="114" t="str">
        <f t="shared" si="879"/>
        <v/>
      </c>
      <c r="YK61" s="114"/>
      <c r="YL61" s="114">
        <v>0</v>
      </c>
      <c r="YM61" s="114">
        <v>0</v>
      </c>
      <c r="YN61" s="114">
        <v>0</v>
      </c>
      <c r="YO61" s="114">
        <v>0</v>
      </c>
      <c r="YP61" s="114">
        <v>2</v>
      </c>
      <c r="YQ61" s="98"/>
      <c r="YR61" s="114">
        <v>0</v>
      </c>
      <c r="YS61" s="114">
        <v>0</v>
      </c>
      <c r="YU61" s="151">
        <f>LARGE(NS61:RN61,1)</f>
        <v>10</v>
      </c>
      <c r="YV61" s="1">
        <f>LARGE(NS61:RN61,2)</f>
        <v>10</v>
      </c>
      <c r="YW61" s="1">
        <f>LARGE(NS61:RN61,3)</f>
        <v>10</v>
      </c>
      <c r="YX61" s="1">
        <f>LARGE(NS61:RN61,4)</f>
        <v>10</v>
      </c>
      <c r="YY61" s="1">
        <f>LARGE(NS61:RN61,5)</f>
        <v>10</v>
      </c>
      <c r="YZ61" s="1" t="str">
        <f>IF(M60="","",INDEX($NS$4:$RN$4,MATCH(YU60,$NS60:$RN60,0)))</f>
        <v>CQ</v>
      </c>
      <c r="ZA61" s="1" t="str">
        <f>IF(M60="","",INDEX($NS$4:$RN$4,MATCH(YV60,$NS60:$RN60,0)))</f>
        <v>CQ</v>
      </c>
      <c r="ZB61" s="1" t="str">
        <f>IF(M60="","",INDEX($NS$4:$RN$4,MATCH(YW60,$NS60:$RN60,0)))</f>
        <v>CQ</v>
      </c>
      <c r="ZC61" s="1" t="str">
        <f>IF(M60="","",INDEX($NS$4:$RN$4,MATCH(YX60,$NS60:$RN60,0)))</f>
        <v>CQ</v>
      </c>
      <c r="ZD61" s="1" t="str">
        <f>IF(M60="","",INDEX($NS$4:$RN$4,MATCH(YY60,$NS60:$RN60,0)))</f>
        <v>CQ</v>
      </c>
      <c r="ZE61" s="1" t="str" cm="1">
        <f t="array" aca="1" ref="ZE61" ca="1">IF(INDIRECT(VLOOKUP(ZE60,General!AC:AE,3,FALSE)&amp;RO60)&gt;=9,ZE60,YZ61)</f>
        <v>GF</v>
      </c>
      <c r="ZF61" s="1" t="str" cm="1">
        <f t="array" aca="1" ref="ZF61" ca="1">IF(AND(INDIRECT(VLOOKUP(ZF60,General!AC:AE,3,FALSE)&amp;RO60)&gt;1,ZF60&lt;&gt;ZE61),ZF60,IF(YZ61&lt;&gt;ZE61,YZ61,IF(AND(YZ61=ZA61,YZ61=ZB61),ZC61,IF(YZ61=ZA61,ZB61,ZA61))))</f>
        <v>DX</v>
      </c>
      <c r="ZG61" s="1" t="str">
        <f t="shared" si="890"/>
        <v>CQ</v>
      </c>
      <c r="ZH61" s="1" t="str" cm="1">
        <f t="array" aca="1" ref="ZH61" ca="1">INDIRECT(ZE61&amp;RO61)</f>
        <v>B</v>
      </c>
      <c r="ZI61" s="1" t="str" cm="1">
        <f t="array" aca="1" ref="ZI61" ca="1">INDIRECT(ZF61&amp;RO61)</f>
        <v>B</v>
      </c>
      <c r="ZJ61" s="1" t="str" cm="1">
        <f t="array" aca="1" ref="ZJ61" ca="1">INDIRECT(ZG61&amp;RO61)</f>
        <v>B</v>
      </c>
      <c r="ZK61" s="1" t="str">
        <f ca="1">VLOOKUP(ZE61,General!AF:AG,2,FALSE)</f>
        <v>S37</v>
      </c>
      <c r="ZL61" s="1" t="str">
        <f ca="1">VLOOKUP(ZF61,General!AF:AG,2,FALSE)</f>
        <v xml:space="preserve">L5O </v>
      </c>
      <c r="ZM61" s="1" t="str">
        <f>VLOOKUP(ZG61,General!AF:AG,2,FALSE)</f>
        <v>M1</v>
      </c>
      <c r="ZN61" s="1" t="str">
        <f t="shared" ca="1" si="504"/>
        <v>Y</v>
      </c>
      <c r="ZO61" s="1" t="str">
        <f t="shared" ca="1" si="505"/>
        <v>Y</v>
      </c>
      <c r="ZP61" s="1" t="str">
        <f t="shared" si="506"/>
        <v>Y</v>
      </c>
      <c r="ZR61" s="1">
        <f t="shared" si="555"/>
        <v>1</v>
      </c>
    </row>
    <row r="62" spans="1:694" ht="15.75" thickBot="1">
      <c r="A62" s="1">
        <v>48</v>
      </c>
      <c r="B62" s="9" t="str">
        <f t="shared" ca="1" si="509"/>
        <v>NB</v>
      </c>
      <c r="C62" s="54" t="str">
        <f t="shared" ca="1" si="895"/>
        <v/>
      </c>
      <c r="D62" s="49" t="str">
        <f t="shared" ca="1" si="511"/>
        <v/>
      </c>
      <c r="E62" s="50" t="str">
        <f t="shared" ca="1" si="511"/>
        <v/>
      </c>
      <c r="F62" s="8" t="str">
        <f t="shared" si="512"/>
        <v/>
      </c>
      <c r="H62" s="57" t="str">
        <f t="shared" ca="1" si="549"/>
        <v/>
      </c>
      <c r="I62" s="49" t="str">
        <f t="shared" ca="1" si="550"/>
        <v>B</v>
      </c>
      <c r="J62" s="50" t="str">
        <f t="shared" ca="1" si="550"/>
        <v/>
      </c>
      <c r="K62" s="8" t="str">
        <f t="shared" si="551"/>
        <v/>
      </c>
      <c r="L62" s="32"/>
      <c r="M62" s="68" t="s">
        <v>45</v>
      </c>
      <c r="O62" s="11">
        <v>0</v>
      </c>
      <c r="P62" s="12">
        <v>0</v>
      </c>
      <c r="Q62" s="23">
        <v>0</v>
      </c>
      <c r="R62" s="48">
        <v>0</v>
      </c>
      <c r="S62" s="48" t="str">
        <f t="shared" si="513"/>
        <v/>
      </c>
      <c r="T62" s="65" t="str">
        <f t="shared" ca="1" si="514"/>
        <v/>
      </c>
      <c r="U62" s="4" t="str">
        <f>IF(M62="","",IF(B62="NB",U61,IF(T62="",SUM($T$5:$T62)+S62,SUM($T$5:$T62))))</f>
        <v/>
      </c>
      <c r="V62" s="61" t="str">
        <f t="shared" ca="1" si="0"/>
        <v/>
      </c>
      <c r="W62" s="35" t="str">
        <f t="shared" si="515"/>
        <v/>
      </c>
      <c r="X62" s="37" t="str">
        <f t="shared" si="516"/>
        <v/>
      </c>
      <c r="Y62" s="9" t="str">
        <f t="shared" ca="1" si="16"/>
        <v>D</v>
      </c>
      <c r="Z62" s="4" t="str">
        <f t="shared" ca="1" si="17"/>
        <v>D</v>
      </c>
      <c r="AA62" s="4" t="str">
        <f t="shared" si="18"/>
        <v>C</v>
      </c>
      <c r="AB62" s="4" t="str">
        <f t="shared" ca="1" si="494"/>
        <v>W</v>
      </c>
      <c r="AC62" s="4" t="str">
        <f t="shared" ca="1" si="495"/>
        <v>W</v>
      </c>
      <c r="AD62" s="4">
        <f t="shared" si="496"/>
        <v>0</v>
      </c>
      <c r="AE62" s="1" t="str">
        <f t="shared" ca="1" si="563"/>
        <v/>
      </c>
      <c r="AF62" s="1" t="str">
        <f t="shared" ca="1" si="564"/>
        <v/>
      </c>
      <c r="AG62" s="1" t="str">
        <f t="shared" ca="1" si="888"/>
        <v>B</v>
      </c>
      <c r="AH62" s="1" t="str">
        <f t="shared" ca="1" si="565"/>
        <v/>
      </c>
      <c r="AI62" s="1" t="str">
        <f t="shared" ca="1" si="566"/>
        <v>B</v>
      </c>
      <c r="AJ62" s="1" t="str">
        <f t="shared" ca="1" si="567"/>
        <v/>
      </c>
      <c r="AK62" s="1">
        <f t="shared" ca="1" si="360"/>
        <v>0</v>
      </c>
      <c r="AL62" s="1">
        <f t="shared" ca="1" si="361"/>
        <v>0</v>
      </c>
      <c r="AM62" s="1" t="str">
        <f t="shared" si="9"/>
        <v/>
      </c>
      <c r="AN62" s="1">
        <f t="shared" si="30"/>
        <v>0</v>
      </c>
      <c r="AO62" s="1" t="str">
        <f t="shared" ca="1" si="526"/>
        <v>S</v>
      </c>
      <c r="AP62" s="1" t="str">
        <f t="shared" ca="1" si="31"/>
        <v>Y</v>
      </c>
      <c r="AQ62" s="1" t="str">
        <f t="shared" ca="1" si="32"/>
        <v>Y</v>
      </c>
      <c r="AR62" s="1" t="str">
        <f t="shared" si="33"/>
        <v>N</v>
      </c>
      <c r="AS62" s="1">
        <f t="shared" ca="1" si="34"/>
        <v>1</v>
      </c>
      <c r="AT62" s="14" t="str">
        <f t="shared" ca="1" si="362"/>
        <v>N</v>
      </c>
      <c r="AU62" s="1" t="str">
        <f t="shared" ca="1" si="35"/>
        <v>N</v>
      </c>
      <c r="AV62" s="1" t="str">
        <f t="shared" ca="1" si="36"/>
        <v>N</v>
      </c>
      <c r="AW62" s="1" t="str">
        <f t="shared" ca="1" si="37"/>
        <v>N</v>
      </c>
      <c r="AX62" s="1" t="str">
        <f t="shared" ca="1" si="38"/>
        <v>B</v>
      </c>
      <c r="AY62" s="1" t="str">
        <f t="shared" si="39"/>
        <v/>
      </c>
      <c r="AZ62" s="1" t="str">
        <f t="shared" si="10"/>
        <v/>
      </c>
      <c r="BA62" s="1" t="str">
        <f t="shared" si="11"/>
        <v/>
      </c>
      <c r="BB62" s="1" t="str">
        <f t="shared" ref="BB62:BC109" si="914">IF(AZ57="",0,AZ57)&amp;IF(AZ58="",0,AZ58)&amp;IF(AZ59="",0,AZ59)&amp;IF(AZ60="",0,AZ60)&amp;IF(AZ61="",0,AZ61)</f>
        <v>01010</v>
      </c>
      <c r="BC62" s="1" t="str">
        <f t="shared" si="914"/>
        <v>10101</v>
      </c>
      <c r="BD62" s="1" t="str">
        <f t="shared" ref="BD62:BE109" si="915">IF(AZ56="",0,AZ56)&amp;IF(AZ57="",0,AZ57)&amp;IF(AZ58="",0,AZ58)&amp;IF(AZ59="",0,AZ59)&amp;IF(AZ60="",0,AZ60)&amp;IF(AZ61="",0,AZ61)</f>
        <v>101010</v>
      </c>
      <c r="BE62" s="1" t="str">
        <f t="shared" si="915"/>
        <v>010101</v>
      </c>
      <c r="BF62" s="1" t="str">
        <f t="shared" si="364"/>
        <v>B</v>
      </c>
      <c r="BG62" s="1" t="str">
        <f t="shared" ca="1" si="41"/>
        <v>L4W</v>
      </c>
      <c r="BH62" s="1" t="str">
        <f t="shared" ca="1" si="365"/>
        <v>B</v>
      </c>
      <c r="BI62" s="1" t="str">
        <f t="shared" ca="1" si="42"/>
        <v>L4W</v>
      </c>
      <c r="BJ62" s="1" t="str">
        <f t="shared" ca="1" si="366"/>
        <v>B</v>
      </c>
      <c r="BK62" s="1" t="str">
        <f t="shared" ca="1" si="43"/>
        <v>0</v>
      </c>
      <c r="BL62" s="1" t="str">
        <f t="shared" ca="1" si="367"/>
        <v>B</v>
      </c>
      <c r="BM62" s="1">
        <f t="shared" ca="1" si="368"/>
        <v>1</v>
      </c>
      <c r="BN62" s="1">
        <f t="shared" ca="1" si="369"/>
        <v>1</v>
      </c>
      <c r="BO62" s="1">
        <f t="shared" ca="1" si="370"/>
        <v>1</v>
      </c>
      <c r="BR62" s="1">
        <f>General!A60</f>
        <v>0</v>
      </c>
      <c r="BS62" s="1">
        <f>General!B60</f>
        <v>0</v>
      </c>
      <c r="BT62" s="1">
        <f>General!C60</f>
        <v>0</v>
      </c>
      <c r="BU62" s="1">
        <f>General!D60</f>
        <v>0</v>
      </c>
      <c r="BW62" s="1" t="str">
        <f>General!F60</f>
        <v>WWWLW</v>
      </c>
      <c r="BX62" s="1">
        <f>General!G60</f>
        <v>1</v>
      </c>
      <c r="BZ62" s="1">
        <f t="shared" si="2"/>
        <v>1</v>
      </c>
      <c r="CA62" s="1" t="str">
        <f t="shared" ref="CA62" si="916">CH62</f>
        <v>B</v>
      </c>
      <c r="CB62" s="110" t="str">
        <f t="shared" si="569"/>
        <v>B</v>
      </c>
      <c r="CC62" s="111" t="str">
        <f t="shared" si="570"/>
        <v/>
      </c>
      <c r="CD62" s="109" t="str">
        <f t="shared" si="571"/>
        <v/>
      </c>
      <c r="CE62" s="110" t="str">
        <f t="shared" si="572"/>
        <v>P</v>
      </c>
      <c r="CF62" s="111" t="str">
        <f t="shared" si="573"/>
        <v/>
      </c>
      <c r="CG62" s="109" t="str">
        <f t="shared" si="574"/>
        <v/>
      </c>
      <c r="CH62" s="110" t="str">
        <f t="shared" si="575"/>
        <v>B</v>
      </c>
      <c r="CI62" s="111" t="str">
        <f t="shared" si="576"/>
        <v/>
      </c>
      <c r="CJ62" s="109" t="str">
        <f t="shared" si="577"/>
        <v/>
      </c>
      <c r="CK62" s="110" t="str">
        <f t="shared" si="578"/>
        <v>P</v>
      </c>
      <c r="CL62" s="111" t="str">
        <f t="shared" si="579"/>
        <v/>
      </c>
      <c r="CM62" s="109" t="str">
        <f t="shared" si="580"/>
        <v/>
      </c>
      <c r="CN62" s="110" t="str">
        <f t="shared" si="881"/>
        <v>B</v>
      </c>
      <c r="CO62" s="111" t="str">
        <f t="shared" si="581"/>
        <v/>
      </c>
      <c r="CP62" s="109" t="str">
        <f t="shared" si="582"/>
        <v/>
      </c>
      <c r="CQ62" s="110" t="str">
        <f t="shared" si="583"/>
        <v>P</v>
      </c>
      <c r="CR62" s="111" t="str">
        <f t="shared" si="584"/>
        <v/>
      </c>
      <c r="CS62" s="109" t="str">
        <f t="shared" si="585"/>
        <v/>
      </c>
      <c r="CT62" s="110" t="str">
        <f t="shared" si="586"/>
        <v>B</v>
      </c>
      <c r="CU62" s="111" t="str">
        <f t="shared" si="587"/>
        <v/>
      </c>
      <c r="CV62" s="109" t="str">
        <f t="shared" si="588"/>
        <v/>
      </c>
      <c r="CW62" s="110" t="str">
        <f t="shared" si="589"/>
        <v>P</v>
      </c>
      <c r="CX62" s="111" t="str">
        <f t="shared" si="590"/>
        <v/>
      </c>
      <c r="CY62" s="112" t="str">
        <f t="shared" si="591"/>
        <v/>
      </c>
      <c r="CZ62" s="110" t="str">
        <f t="shared" si="592"/>
        <v>P</v>
      </c>
      <c r="DA62" s="111" t="str">
        <f t="shared" si="593"/>
        <v/>
      </c>
      <c r="DB62" s="109" t="str">
        <f t="shared" si="594"/>
        <v/>
      </c>
      <c r="DC62" s="110" t="str">
        <f t="shared" si="595"/>
        <v>B</v>
      </c>
      <c r="DD62" s="111" t="str">
        <f t="shared" si="596"/>
        <v/>
      </c>
      <c r="DE62" s="109" t="str">
        <f t="shared" si="597"/>
        <v/>
      </c>
      <c r="DF62" s="110" t="str">
        <f t="shared" si="598"/>
        <v>P</v>
      </c>
      <c r="DG62" s="111" t="str">
        <f t="shared" si="599"/>
        <v/>
      </c>
      <c r="DH62" s="109" t="str">
        <f t="shared" si="600"/>
        <v/>
      </c>
      <c r="DI62" s="110" t="str">
        <f t="shared" si="601"/>
        <v>B</v>
      </c>
      <c r="DJ62" s="111" t="str">
        <f t="shared" si="602"/>
        <v/>
      </c>
      <c r="DK62" s="109" t="str">
        <f t="shared" si="603"/>
        <v/>
      </c>
      <c r="DL62" s="110" t="str">
        <f t="shared" si="604"/>
        <v>P</v>
      </c>
      <c r="DM62" s="111" t="str">
        <f t="shared" si="605"/>
        <v/>
      </c>
      <c r="DN62" s="109" t="str">
        <f t="shared" si="606"/>
        <v/>
      </c>
      <c r="DO62" s="110" t="str">
        <f t="shared" si="607"/>
        <v>P</v>
      </c>
      <c r="DP62" s="111" t="str">
        <f t="shared" si="608"/>
        <v/>
      </c>
      <c r="DQ62" s="109" t="str">
        <f t="shared" si="609"/>
        <v/>
      </c>
      <c r="DR62" s="110" t="str">
        <f t="shared" si="610"/>
        <v>B</v>
      </c>
      <c r="DS62" s="111" t="str">
        <f t="shared" si="611"/>
        <v/>
      </c>
      <c r="DT62" s="109" t="str">
        <f t="shared" si="612"/>
        <v/>
      </c>
      <c r="DU62" s="110" t="str">
        <f t="shared" si="613"/>
        <v>B</v>
      </c>
      <c r="DV62" s="111" t="str">
        <f t="shared" si="614"/>
        <v/>
      </c>
      <c r="DW62" s="109" t="str">
        <f t="shared" si="615"/>
        <v/>
      </c>
      <c r="DX62" s="110" t="str">
        <f t="shared" si="616"/>
        <v>P</v>
      </c>
      <c r="DY62" s="111" t="str">
        <f t="shared" si="617"/>
        <v/>
      </c>
      <c r="DZ62" s="109" t="str">
        <f t="shared" si="618"/>
        <v/>
      </c>
      <c r="EA62" s="110" t="str">
        <f t="shared" si="94"/>
        <v>B</v>
      </c>
      <c r="EB62" s="111" t="str">
        <f t="shared" si="619"/>
        <v/>
      </c>
      <c r="EC62" s="109" t="str">
        <f t="shared" si="620"/>
        <v/>
      </c>
      <c r="ED62" s="110" t="str">
        <f t="shared" si="621"/>
        <v/>
      </c>
      <c r="EE62" s="111" t="str">
        <f t="shared" si="622"/>
        <v/>
      </c>
      <c r="EF62" s="109" t="str">
        <f t="shared" si="623"/>
        <v/>
      </c>
      <c r="EG62" s="110" t="str">
        <f t="shared" si="624"/>
        <v>B</v>
      </c>
      <c r="EH62" s="111" t="str">
        <f t="shared" si="625"/>
        <v/>
      </c>
      <c r="EI62" s="109" t="str">
        <f t="shared" si="626"/>
        <v/>
      </c>
      <c r="EJ62" s="108" t="str">
        <f t="shared" si="627"/>
        <v>P</v>
      </c>
      <c r="EK62" s="111" t="str">
        <f t="shared" si="628"/>
        <v/>
      </c>
      <c r="EL62" s="109" t="str">
        <f t="shared" si="629"/>
        <v/>
      </c>
      <c r="EM62" s="110" t="str">
        <f t="shared" si="630"/>
        <v>B</v>
      </c>
      <c r="EN62" s="111" t="str">
        <f t="shared" si="631"/>
        <v/>
      </c>
      <c r="EO62" s="109" t="str">
        <f t="shared" si="632"/>
        <v/>
      </c>
      <c r="EP62" s="110" t="str">
        <f t="shared" si="882"/>
        <v>B</v>
      </c>
      <c r="EQ62" s="111" t="str">
        <f t="shared" si="633"/>
        <v/>
      </c>
      <c r="ER62" s="109" t="str">
        <f t="shared" si="634"/>
        <v/>
      </c>
      <c r="ES62" s="110" t="str">
        <f t="shared" si="635"/>
        <v>P</v>
      </c>
      <c r="ET62" s="111" t="str">
        <f t="shared" si="636"/>
        <v/>
      </c>
      <c r="EU62" s="109" t="str">
        <f t="shared" si="637"/>
        <v/>
      </c>
      <c r="EV62" s="110" t="str">
        <f t="shared" si="638"/>
        <v>B</v>
      </c>
      <c r="EW62" s="111" t="str">
        <f t="shared" si="639"/>
        <v/>
      </c>
      <c r="EX62" s="109" t="str">
        <f t="shared" si="640"/>
        <v/>
      </c>
      <c r="EY62" s="110" t="str">
        <f t="shared" si="641"/>
        <v>P</v>
      </c>
      <c r="EZ62" s="111" t="str">
        <f t="shared" si="642"/>
        <v/>
      </c>
      <c r="FA62" s="112" t="str">
        <f t="shared" si="643"/>
        <v/>
      </c>
      <c r="FB62" s="110" t="str">
        <f t="shared" si="644"/>
        <v>B</v>
      </c>
      <c r="FC62" s="111" t="str">
        <f t="shared" si="645"/>
        <v/>
      </c>
      <c r="FD62" s="109" t="str">
        <f t="shared" si="646"/>
        <v/>
      </c>
      <c r="FE62" s="110" t="str">
        <f t="shared" si="647"/>
        <v>B</v>
      </c>
      <c r="FF62" s="111" t="str">
        <f t="shared" si="648"/>
        <v/>
      </c>
      <c r="FG62" s="109" t="str">
        <f t="shared" si="649"/>
        <v/>
      </c>
      <c r="FH62" s="110" t="str">
        <f t="shared" si="650"/>
        <v>P</v>
      </c>
      <c r="FI62" s="111" t="str">
        <f t="shared" si="651"/>
        <v/>
      </c>
      <c r="FJ62" s="109" t="str">
        <f t="shared" si="652"/>
        <v/>
      </c>
      <c r="FK62" s="110" t="str">
        <f t="shared" si="653"/>
        <v>B</v>
      </c>
      <c r="FL62" s="111" t="str">
        <f t="shared" si="654"/>
        <v/>
      </c>
      <c r="FM62" s="109" t="str">
        <f t="shared" si="655"/>
        <v/>
      </c>
      <c r="FN62" s="110" t="str">
        <f t="shared" si="656"/>
        <v>P</v>
      </c>
      <c r="FO62" s="111" t="str">
        <f t="shared" si="657"/>
        <v/>
      </c>
      <c r="FP62" s="109" t="str">
        <f t="shared" si="658"/>
        <v/>
      </c>
      <c r="FQ62" s="110" t="str">
        <f t="shared" si="659"/>
        <v>P</v>
      </c>
      <c r="FR62" s="111" t="str">
        <f t="shared" si="660"/>
        <v/>
      </c>
      <c r="FS62" s="109" t="str">
        <f t="shared" si="661"/>
        <v/>
      </c>
      <c r="FT62" s="110" t="str">
        <f t="shared" si="662"/>
        <v>B</v>
      </c>
      <c r="FU62" s="111" t="str">
        <f t="shared" si="663"/>
        <v/>
      </c>
      <c r="FV62" s="109" t="str">
        <f t="shared" si="664"/>
        <v/>
      </c>
      <c r="FW62" s="110" t="str">
        <f t="shared" si="665"/>
        <v>B</v>
      </c>
      <c r="FX62" s="111" t="str">
        <f t="shared" si="666"/>
        <v/>
      </c>
      <c r="FY62" s="109" t="str">
        <f t="shared" si="667"/>
        <v/>
      </c>
      <c r="FZ62" s="110" t="str">
        <f t="shared" si="668"/>
        <v>P</v>
      </c>
      <c r="GA62" s="111" t="str">
        <f t="shared" si="669"/>
        <v/>
      </c>
      <c r="GB62" s="109" t="str">
        <f t="shared" si="670"/>
        <v/>
      </c>
      <c r="GC62" s="110" t="str">
        <f t="shared" si="671"/>
        <v>P</v>
      </c>
      <c r="GD62" s="111" t="str">
        <f t="shared" si="672"/>
        <v/>
      </c>
      <c r="GE62" s="109" t="str">
        <f t="shared" si="673"/>
        <v/>
      </c>
      <c r="GF62" s="110" t="str">
        <f t="shared" si="674"/>
        <v/>
      </c>
      <c r="GG62" s="111" t="str">
        <f t="shared" si="675"/>
        <v/>
      </c>
      <c r="GH62" s="109" t="str">
        <f t="shared" si="676"/>
        <v/>
      </c>
      <c r="GI62" s="110" t="str">
        <f t="shared" si="677"/>
        <v>B</v>
      </c>
      <c r="GJ62" s="111" t="str">
        <f t="shared" si="678"/>
        <v/>
      </c>
      <c r="GK62" s="109" t="str">
        <f t="shared" si="679"/>
        <v/>
      </c>
      <c r="GL62" s="110" t="str">
        <f t="shared" si="883"/>
        <v>B</v>
      </c>
      <c r="GM62" s="111" t="str">
        <f t="shared" si="680"/>
        <v/>
      </c>
      <c r="GN62" s="109" t="str">
        <f t="shared" si="681"/>
        <v/>
      </c>
      <c r="GO62" s="110" t="str">
        <f t="shared" si="682"/>
        <v>P</v>
      </c>
      <c r="GP62" s="111" t="str">
        <f t="shared" si="683"/>
        <v/>
      </c>
      <c r="GQ62" s="109" t="str">
        <f t="shared" si="684"/>
        <v/>
      </c>
      <c r="GR62" s="110" t="str">
        <f t="shared" si="685"/>
        <v>B</v>
      </c>
      <c r="GS62" s="111" t="str">
        <f t="shared" si="686"/>
        <v/>
      </c>
      <c r="GT62" s="109" t="str">
        <f t="shared" si="687"/>
        <v/>
      </c>
      <c r="GU62" s="110" t="str">
        <f t="shared" si="688"/>
        <v>P</v>
      </c>
      <c r="GV62" s="111" t="str">
        <f t="shared" si="689"/>
        <v/>
      </c>
      <c r="GW62" s="112" t="str">
        <f t="shared" si="690"/>
        <v/>
      </c>
      <c r="GX62" s="110" t="str">
        <f t="shared" si="691"/>
        <v>B</v>
      </c>
      <c r="GY62" s="111" t="str">
        <f t="shared" si="692"/>
        <v/>
      </c>
      <c r="GZ62" s="109" t="str">
        <f t="shared" si="693"/>
        <v/>
      </c>
      <c r="HA62" s="110" t="str">
        <f t="shared" si="694"/>
        <v>B</v>
      </c>
      <c r="HB62" s="111" t="str">
        <f t="shared" si="695"/>
        <v/>
      </c>
      <c r="HC62" s="109" t="str">
        <f t="shared" si="696"/>
        <v/>
      </c>
      <c r="HD62" s="110" t="str">
        <f t="shared" si="697"/>
        <v>P</v>
      </c>
      <c r="HE62" s="111" t="str">
        <f t="shared" si="698"/>
        <v/>
      </c>
      <c r="HF62" s="109" t="str">
        <f t="shared" si="699"/>
        <v/>
      </c>
      <c r="HG62" s="110" t="str">
        <f t="shared" si="700"/>
        <v>B</v>
      </c>
      <c r="HH62" s="111" t="str">
        <f t="shared" si="701"/>
        <v/>
      </c>
      <c r="HI62" s="109" t="str">
        <f t="shared" si="702"/>
        <v/>
      </c>
      <c r="HJ62" s="110" t="str">
        <f t="shared" si="703"/>
        <v>P</v>
      </c>
      <c r="HK62" s="111" t="str">
        <f t="shared" si="704"/>
        <v/>
      </c>
      <c r="HL62" s="109" t="str">
        <f t="shared" si="705"/>
        <v/>
      </c>
      <c r="HM62" s="110" t="str">
        <f t="shared" si="706"/>
        <v>P</v>
      </c>
      <c r="HN62" s="111" t="str">
        <f t="shared" si="707"/>
        <v/>
      </c>
      <c r="HO62" s="109" t="str">
        <f t="shared" si="708"/>
        <v/>
      </c>
      <c r="HP62" s="110" t="str">
        <f t="shared" si="709"/>
        <v>B</v>
      </c>
      <c r="HQ62" s="111" t="str">
        <f t="shared" si="710"/>
        <v/>
      </c>
      <c r="HR62" s="109" t="str">
        <f t="shared" si="711"/>
        <v/>
      </c>
      <c r="HS62" s="110" t="str">
        <f t="shared" si="712"/>
        <v>B</v>
      </c>
      <c r="HT62" s="111" t="str">
        <f t="shared" si="713"/>
        <v/>
      </c>
      <c r="HU62" s="109" t="str">
        <f t="shared" si="714"/>
        <v/>
      </c>
      <c r="HV62" s="110" t="str">
        <f t="shared" si="715"/>
        <v>P</v>
      </c>
      <c r="HW62" s="111" t="str">
        <f t="shared" si="716"/>
        <v/>
      </c>
      <c r="HX62" s="109" t="str">
        <f t="shared" si="717"/>
        <v/>
      </c>
      <c r="HY62" s="110" t="str">
        <f t="shared" si="718"/>
        <v>P</v>
      </c>
      <c r="HZ62" s="111" t="str">
        <f t="shared" si="719"/>
        <v/>
      </c>
      <c r="IA62" s="109" t="str">
        <f t="shared" si="720"/>
        <v/>
      </c>
      <c r="IB62" s="110" t="str">
        <f t="shared" si="721"/>
        <v/>
      </c>
      <c r="IC62" s="111" t="str">
        <f t="shared" si="722"/>
        <v/>
      </c>
      <c r="ID62" s="109" t="str">
        <f t="shared" si="723"/>
        <v/>
      </c>
      <c r="IE62" s="110" t="str">
        <f t="shared" si="724"/>
        <v>B</v>
      </c>
      <c r="IF62" s="111" t="str">
        <f t="shared" si="725"/>
        <v/>
      </c>
      <c r="IG62" s="109" t="str">
        <f t="shared" si="726"/>
        <v/>
      </c>
      <c r="IH62" s="110" t="str">
        <f t="shared" si="727"/>
        <v>B</v>
      </c>
      <c r="II62" s="111" t="str">
        <f t="shared" si="728"/>
        <v/>
      </c>
      <c r="IJ62" s="109" t="str">
        <f t="shared" si="729"/>
        <v/>
      </c>
      <c r="IK62" s="110" t="str">
        <f t="shared" si="730"/>
        <v>B</v>
      </c>
      <c r="IL62" s="111" t="str">
        <f t="shared" si="731"/>
        <v/>
      </c>
      <c r="IM62" s="109" t="str">
        <f t="shared" si="732"/>
        <v/>
      </c>
      <c r="IN62" s="110" t="str">
        <f t="shared" si="884"/>
        <v>B</v>
      </c>
      <c r="IO62" s="111" t="str">
        <f t="shared" si="733"/>
        <v/>
      </c>
      <c r="IP62" s="109" t="str">
        <f t="shared" si="734"/>
        <v/>
      </c>
      <c r="IQ62" s="110" t="str">
        <f t="shared" si="735"/>
        <v>P</v>
      </c>
      <c r="IR62" s="111" t="str">
        <f t="shared" si="736"/>
        <v/>
      </c>
      <c r="IS62" s="109" t="str">
        <f t="shared" si="737"/>
        <v/>
      </c>
      <c r="IT62" s="110" t="str">
        <f t="shared" si="738"/>
        <v>B</v>
      </c>
      <c r="IU62" s="111" t="str">
        <f t="shared" si="739"/>
        <v/>
      </c>
      <c r="IV62" s="109" t="str">
        <f t="shared" si="740"/>
        <v/>
      </c>
      <c r="IW62" s="110" t="str">
        <f t="shared" si="741"/>
        <v>P</v>
      </c>
      <c r="IX62" s="111" t="str">
        <f t="shared" si="742"/>
        <v/>
      </c>
      <c r="IY62" s="109" t="str">
        <f t="shared" si="743"/>
        <v/>
      </c>
      <c r="IZ62" s="110" t="str">
        <f t="shared" si="744"/>
        <v>B</v>
      </c>
      <c r="JA62" s="111" t="str">
        <f t="shared" si="745"/>
        <v/>
      </c>
      <c r="JB62" s="109" t="str">
        <f t="shared" si="746"/>
        <v/>
      </c>
      <c r="JC62" s="110" t="str">
        <f t="shared" si="747"/>
        <v>B</v>
      </c>
      <c r="JD62" s="111" t="str">
        <f t="shared" si="748"/>
        <v/>
      </c>
      <c r="JE62" s="109" t="str">
        <f t="shared" si="749"/>
        <v/>
      </c>
      <c r="JF62" s="110" t="str">
        <f t="shared" si="750"/>
        <v>P</v>
      </c>
      <c r="JG62" s="111" t="str">
        <f t="shared" si="751"/>
        <v/>
      </c>
      <c r="JH62" s="109" t="str">
        <f t="shared" si="752"/>
        <v/>
      </c>
      <c r="JI62" s="110" t="str">
        <f t="shared" si="753"/>
        <v>B</v>
      </c>
      <c r="JJ62" s="111" t="str">
        <f t="shared" si="754"/>
        <v/>
      </c>
      <c r="JK62" s="109" t="str">
        <f t="shared" si="755"/>
        <v/>
      </c>
      <c r="JL62" s="110" t="str">
        <f t="shared" si="756"/>
        <v>P</v>
      </c>
      <c r="JM62" s="111" t="str">
        <f t="shared" si="757"/>
        <v/>
      </c>
      <c r="JN62" s="109" t="str">
        <f t="shared" si="758"/>
        <v/>
      </c>
      <c r="JO62" s="110" t="str">
        <f t="shared" si="759"/>
        <v>P</v>
      </c>
      <c r="JP62" s="111" t="str">
        <f t="shared" si="760"/>
        <v/>
      </c>
      <c r="JQ62" s="109" t="str">
        <f t="shared" si="761"/>
        <v/>
      </c>
      <c r="JR62" s="110" t="str">
        <f t="shared" si="762"/>
        <v>B</v>
      </c>
      <c r="JS62" s="111" t="str">
        <f t="shared" si="763"/>
        <v/>
      </c>
      <c r="JT62" s="109" t="str">
        <f t="shared" si="764"/>
        <v/>
      </c>
      <c r="JU62" s="110" t="str">
        <f t="shared" si="765"/>
        <v>B</v>
      </c>
      <c r="JV62" s="111" t="str">
        <f t="shared" si="766"/>
        <v/>
      </c>
      <c r="JW62" s="109" t="str">
        <f t="shared" si="767"/>
        <v/>
      </c>
      <c r="JX62" s="110" t="str">
        <f t="shared" si="768"/>
        <v>P</v>
      </c>
      <c r="JY62" s="111" t="str">
        <f t="shared" si="769"/>
        <v/>
      </c>
      <c r="JZ62" s="109" t="str">
        <f t="shared" si="770"/>
        <v/>
      </c>
      <c r="KA62" s="110" t="str">
        <f t="shared" si="771"/>
        <v>P</v>
      </c>
      <c r="KB62" s="111" t="str">
        <f t="shared" si="772"/>
        <v/>
      </c>
      <c r="KC62" s="109" t="str">
        <f t="shared" si="773"/>
        <v/>
      </c>
      <c r="KD62" s="110" t="str">
        <f t="shared" si="376"/>
        <v/>
      </c>
      <c r="KE62" s="111" t="str">
        <f t="shared" si="774"/>
        <v/>
      </c>
      <c r="KF62" s="109" t="str">
        <f t="shared" si="775"/>
        <v/>
      </c>
      <c r="KG62" s="110" t="str">
        <f t="shared" si="776"/>
        <v>B</v>
      </c>
      <c r="KH62" s="111" t="str">
        <f t="shared" si="777"/>
        <v/>
      </c>
      <c r="KI62" s="109" t="str">
        <f t="shared" si="778"/>
        <v/>
      </c>
      <c r="KJ62" s="110" t="str">
        <f t="shared" ref="KJ42:KJ73" si="917">IF(M61="","",M62)</f>
        <v/>
      </c>
      <c r="KK62" s="111" t="str">
        <f t="shared" si="779"/>
        <v/>
      </c>
      <c r="KL62" s="109" t="str">
        <f t="shared" si="780"/>
        <v/>
      </c>
      <c r="KM62" s="110" t="str">
        <f t="shared" si="781"/>
        <v>B</v>
      </c>
      <c r="KN62" s="111" t="str">
        <f t="shared" si="782"/>
        <v/>
      </c>
      <c r="KO62" s="109" t="str">
        <f t="shared" si="783"/>
        <v/>
      </c>
      <c r="KP62" s="110" t="str">
        <f t="shared" si="885"/>
        <v>B</v>
      </c>
      <c r="KQ62" s="111" t="str">
        <f t="shared" si="784"/>
        <v/>
      </c>
      <c r="KR62" s="109" t="str">
        <f t="shared" si="785"/>
        <v/>
      </c>
      <c r="KS62" s="110" t="str">
        <f t="shared" si="786"/>
        <v>P</v>
      </c>
      <c r="KT62" s="111" t="str">
        <f t="shared" si="787"/>
        <v/>
      </c>
      <c r="KU62" s="109" t="str">
        <f t="shared" si="788"/>
        <v/>
      </c>
      <c r="KV62" s="110" t="str">
        <f t="shared" si="789"/>
        <v>B</v>
      </c>
      <c r="KW62" s="111" t="str">
        <f t="shared" si="790"/>
        <v/>
      </c>
      <c r="KX62" s="109" t="str">
        <f t="shared" si="791"/>
        <v/>
      </c>
      <c r="KY62" s="110" t="str">
        <f t="shared" si="792"/>
        <v>P</v>
      </c>
      <c r="KZ62" s="111" t="str">
        <f t="shared" si="793"/>
        <v/>
      </c>
      <c r="LA62" s="109" t="str">
        <f t="shared" si="794"/>
        <v/>
      </c>
      <c r="LB62" s="110" t="str">
        <f t="shared" si="795"/>
        <v>B</v>
      </c>
      <c r="LC62" s="111" t="str">
        <f t="shared" si="796"/>
        <v/>
      </c>
      <c r="LD62" s="109" t="str">
        <f t="shared" si="797"/>
        <v/>
      </c>
      <c r="LE62" s="110" t="str">
        <f t="shared" si="798"/>
        <v>P</v>
      </c>
      <c r="LF62" s="111" t="str">
        <f t="shared" si="799"/>
        <v/>
      </c>
      <c r="LG62" s="109" t="str">
        <f t="shared" si="800"/>
        <v/>
      </c>
      <c r="LH62" s="110" t="str">
        <f t="shared" si="801"/>
        <v>P</v>
      </c>
      <c r="LI62" s="111" t="str">
        <f t="shared" si="802"/>
        <v/>
      </c>
      <c r="LJ62" s="109" t="str">
        <f t="shared" si="803"/>
        <v/>
      </c>
      <c r="LK62" s="110" t="str">
        <f t="shared" si="279"/>
        <v>P</v>
      </c>
      <c r="LL62" s="111" t="str">
        <f t="shared" si="804"/>
        <v/>
      </c>
      <c r="LM62" s="109" t="str">
        <f t="shared" si="805"/>
        <v/>
      </c>
      <c r="LN62" s="110" t="str">
        <f t="shared" si="806"/>
        <v>P</v>
      </c>
      <c r="LO62" s="111" t="str">
        <f t="shared" si="807"/>
        <v/>
      </c>
      <c r="LP62" s="109" t="str">
        <f t="shared" si="808"/>
        <v/>
      </c>
      <c r="LQ62" s="110" t="str">
        <f t="shared" si="809"/>
        <v>P</v>
      </c>
      <c r="LR62" s="111" t="str">
        <f t="shared" si="810"/>
        <v/>
      </c>
      <c r="LS62" s="109" t="str">
        <f t="shared" si="811"/>
        <v/>
      </c>
      <c r="LT62" s="110" t="str">
        <f t="shared" si="812"/>
        <v>B</v>
      </c>
      <c r="LU62" s="111" t="str">
        <f t="shared" si="813"/>
        <v/>
      </c>
      <c r="LV62" s="109" t="str">
        <f t="shared" si="814"/>
        <v/>
      </c>
      <c r="LW62" s="110" t="str">
        <f t="shared" si="815"/>
        <v>P</v>
      </c>
      <c r="LX62" s="111" t="str">
        <f t="shared" si="816"/>
        <v/>
      </c>
      <c r="LY62" s="109" t="str">
        <f t="shared" si="817"/>
        <v/>
      </c>
      <c r="LZ62" s="110" t="str">
        <f t="shared" si="818"/>
        <v>P</v>
      </c>
      <c r="MA62" s="111" t="str">
        <f t="shared" si="819"/>
        <v/>
      </c>
      <c r="MB62" s="109" t="str">
        <f t="shared" si="820"/>
        <v/>
      </c>
      <c r="MC62" s="110" t="str">
        <f t="shared" si="821"/>
        <v>P</v>
      </c>
      <c r="MD62" s="111" t="str">
        <f t="shared" si="822"/>
        <v/>
      </c>
      <c r="ME62" s="109" t="str">
        <f t="shared" si="823"/>
        <v/>
      </c>
      <c r="MF62" s="110" t="str">
        <f t="shared" si="824"/>
        <v/>
      </c>
      <c r="MG62" s="111" t="str">
        <f t="shared" si="825"/>
        <v/>
      </c>
      <c r="MH62" s="109" t="str">
        <f t="shared" si="826"/>
        <v/>
      </c>
      <c r="MI62" s="110" t="str">
        <f t="shared" si="827"/>
        <v>B</v>
      </c>
      <c r="MJ62" s="111" t="str">
        <f t="shared" si="828"/>
        <v/>
      </c>
      <c r="MK62" s="109" t="str">
        <f t="shared" si="829"/>
        <v/>
      </c>
      <c r="ML62" s="110" t="str">
        <f t="shared" si="830"/>
        <v/>
      </c>
      <c r="MM62" s="111" t="str">
        <f t="shared" si="831"/>
        <v/>
      </c>
      <c r="MN62" s="109" t="str">
        <f t="shared" si="832"/>
        <v/>
      </c>
      <c r="MO62" s="110" t="str">
        <f t="shared" si="833"/>
        <v>B</v>
      </c>
      <c r="MP62" s="111" t="str">
        <f t="shared" si="834"/>
        <v/>
      </c>
      <c r="MQ62" s="109" t="str">
        <f t="shared" si="835"/>
        <v/>
      </c>
      <c r="MR62" s="110" t="str">
        <f t="shared" si="886"/>
        <v>B</v>
      </c>
      <c r="MS62" s="111" t="str">
        <f t="shared" si="836"/>
        <v/>
      </c>
      <c r="MT62" s="109" t="str">
        <f t="shared" si="837"/>
        <v/>
      </c>
      <c r="MU62" s="110" t="str">
        <f t="shared" si="838"/>
        <v>P</v>
      </c>
      <c r="MV62" s="111" t="str">
        <f t="shared" si="839"/>
        <v/>
      </c>
      <c r="MW62" s="109" t="str">
        <f t="shared" si="840"/>
        <v/>
      </c>
      <c r="MX62" s="110" t="str">
        <f t="shared" si="841"/>
        <v>B</v>
      </c>
      <c r="MY62" s="111" t="str">
        <f t="shared" si="842"/>
        <v/>
      </c>
      <c r="MZ62" s="109" t="str">
        <f t="shared" si="843"/>
        <v/>
      </c>
      <c r="NA62" s="110" t="str">
        <f t="shared" si="844"/>
        <v>P</v>
      </c>
      <c r="NB62" s="111" t="str">
        <f t="shared" si="845"/>
        <v/>
      </c>
      <c r="NC62" s="109" t="str">
        <f t="shared" si="846"/>
        <v/>
      </c>
      <c r="ND62" s="110" t="str">
        <f t="shared" si="847"/>
        <v>B</v>
      </c>
      <c r="NE62" s="111" t="str">
        <f t="shared" si="848"/>
        <v/>
      </c>
      <c r="NF62" s="109" t="str">
        <f t="shared" si="849"/>
        <v/>
      </c>
      <c r="NG62" s="110" t="str">
        <f t="shared" si="850"/>
        <v>B</v>
      </c>
      <c r="NH62" s="111" t="str">
        <f t="shared" si="851"/>
        <v/>
      </c>
      <c r="NI62" s="109" t="str">
        <f t="shared" si="852"/>
        <v/>
      </c>
      <c r="NJ62" s="110" t="str">
        <f t="shared" si="853"/>
        <v>P</v>
      </c>
      <c r="NK62" s="111" t="str">
        <f t="shared" si="854"/>
        <v/>
      </c>
      <c r="NL62" s="109" t="str">
        <f t="shared" si="855"/>
        <v/>
      </c>
      <c r="NM62" s="110" t="str">
        <f t="shared" si="856"/>
        <v>P</v>
      </c>
      <c r="NN62" s="111" t="str">
        <f t="shared" si="857"/>
        <v/>
      </c>
      <c r="NO62" s="109" t="str">
        <f t="shared" si="379"/>
        <v/>
      </c>
      <c r="NP62" s="130">
        <f t="shared" si="380"/>
        <v>0</v>
      </c>
      <c r="NQ62" s="131">
        <f t="shared" si="381"/>
        <v>0</v>
      </c>
      <c r="NR62" s="132" t="str">
        <f t="shared" si="382"/>
        <v/>
      </c>
      <c r="NS62" s="331" t="str">
        <f t="shared" si="383"/>
        <v/>
      </c>
      <c r="NT62" s="325" t="str">
        <f t="shared" si="384"/>
        <v/>
      </c>
      <c r="NU62" s="325" t="str">
        <f t="shared" si="385"/>
        <v/>
      </c>
      <c r="NV62" s="325" t="str">
        <f t="shared" si="386"/>
        <v/>
      </c>
      <c r="NW62" s="325" t="str">
        <f t="shared" si="387"/>
        <v/>
      </c>
      <c r="NX62" s="325" t="str">
        <f t="shared" si="388"/>
        <v/>
      </c>
      <c r="NY62" s="325" t="str">
        <f t="shared" si="389"/>
        <v/>
      </c>
      <c r="NZ62" s="325" t="str">
        <f t="shared" si="390"/>
        <v/>
      </c>
      <c r="OA62" s="325" t="str">
        <f t="shared" si="391"/>
        <v/>
      </c>
      <c r="OB62" s="325" t="str">
        <f t="shared" si="392"/>
        <v>010101</v>
      </c>
      <c r="OC62" s="325" t="str">
        <f t="shared" si="393"/>
        <v/>
      </c>
      <c r="OD62" s="325" t="str">
        <f t="shared" si="394"/>
        <v/>
      </c>
      <c r="OE62" s="325" t="str">
        <f t="shared" si="395"/>
        <v/>
      </c>
      <c r="OF62" s="325" t="str">
        <f t="shared" si="396"/>
        <v/>
      </c>
      <c r="OG62" s="325" t="str">
        <f t="shared" si="397"/>
        <v/>
      </c>
      <c r="OH62" s="325" t="str">
        <f t="shared" si="398"/>
        <v/>
      </c>
      <c r="OI62" s="325" t="str">
        <f t="shared" si="399"/>
        <v/>
      </c>
      <c r="OJ62" s="325" t="str">
        <f t="shared" si="400"/>
        <v/>
      </c>
      <c r="OK62" s="326" t="str">
        <f t="shared" si="401"/>
        <v/>
      </c>
      <c r="OL62" s="326" t="str">
        <f t="shared" si="402"/>
        <v/>
      </c>
      <c r="OM62" s="326" t="str">
        <f t="shared" si="403"/>
        <v/>
      </c>
      <c r="ON62" s="326" t="str">
        <f t="shared" si="404"/>
        <v/>
      </c>
      <c r="OO62" s="326" t="str">
        <f t="shared" si="405"/>
        <v/>
      </c>
      <c r="OP62" s="326" t="str">
        <f t="shared" si="406"/>
        <v/>
      </c>
      <c r="OQ62" s="326" t="str">
        <f t="shared" si="407"/>
        <v/>
      </c>
      <c r="OR62" s="326" t="str">
        <f t="shared" si="408"/>
        <v/>
      </c>
      <c r="OS62" s="326" t="str">
        <f t="shared" si="409"/>
        <v/>
      </c>
      <c r="OT62" s="326" t="str">
        <f t="shared" si="410"/>
        <v/>
      </c>
      <c r="OU62" s="326" t="str">
        <f t="shared" si="411"/>
        <v/>
      </c>
      <c r="OV62" s="326" t="str">
        <f t="shared" si="412"/>
        <v/>
      </c>
      <c r="OW62" s="326" t="str">
        <f t="shared" si="413"/>
        <v/>
      </c>
      <c r="OX62" s="326" t="str">
        <f t="shared" si="414"/>
        <v/>
      </c>
      <c r="OY62" s="326" t="str">
        <f t="shared" si="415"/>
        <v/>
      </c>
      <c r="OZ62" s="326" t="str">
        <f t="shared" si="416"/>
        <v/>
      </c>
      <c r="PA62" s="326" t="str">
        <f t="shared" si="417"/>
        <v/>
      </c>
      <c r="PB62" s="326" t="str">
        <f t="shared" si="418"/>
        <v/>
      </c>
      <c r="PC62" s="325" t="str">
        <f t="shared" si="419"/>
        <v/>
      </c>
      <c r="PD62" s="325" t="str">
        <f t="shared" si="420"/>
        <v/>
      </c>
      <c r="PE62" s="325" t="str">
        <f t="shared" si="421"/>
        <v/>
      </c>
      <c r="PF62" s="325" t="str">
        <f t="shared" si="422"/>
        <v/>
      </c>
      <c r="PG62" s="325" t="str">
        <f t="shared" si="423"/>
        <v/>
      </c>
      <c r="PH62" s="325" t="str">
        <f t="shared" si="424"/>
        <v/>
      </c>
      <c r="PI62" s="325" t="str">
        <f t="shared" si="425"/>
        <v/>
      </c>
      <c r="PJ62" s="325" t="str">
        <f t="shared" si="426"/>
        <v/>
      </c>
      <c r="PK62" s="325" t="str">
        <f t="shared" si="427"/>
        <v/>
      </c>
      <c r="PL62" s="325" t="str">
        <f t="shared" si="428"/>
        <v/>
      </c>
      <c r="PM62" s="325" t="str">
        <f t="shared" si="429"/>
        <v/>
      </c>
      <c r="PN62" s="325" t="str">
        <f t="shared" si="430"/>
        <v/>
      </c>
      <c r="PO62" s="325" t="str">
        <f t="shared" si="431"/>
        <v/>
      </c>
      <c r="PP62" s="325" t="str">
        <f t="shared" si="432"/>
        <v/>
      </c>
      <c r="PQ62" s="325" t="str">
        <f t="shared" si="433"/>
        <v/>
      </c>
      <c r="PR62" s="325" t="str">
        <f t="shared" si="434"/>
        <v/>
      </c>
      <c r="PS62" s="325" t="str">
        <f t="shared" si="435"/>
        <v/>
      </c>
      <c r="PT62" s="325" t="str">
        <f t="shared" si="436"/>
        <v/>
      </c>
      <c r="PU62" s="326" t="str">
        <f t="shared" si="437"/>
        <v/>
      </c>
      <c r="PV62" s="326" t="str">
        <f t="shared" si="438"/>
        <v/>
      </c>
      <c r="PW62" s="326" t="str">
        <f t="shared" si="439"/>
        <v/>
      </c>
      <c r="PX62" s="326" t="str">
        <f t="shared" si="440"/>
        <v/>
      </c>
      <c r="PY62" s="326" t="str">
        <f t="shared" si="441"/>
        <v/>
      </c>
      <c r="PZ62" s="326" t="str">
        <f t="shared" si="442"/>
        <v/>
      </c>
      <c r="QA62" s="326" t="str">
        <f t="shared" si="443"/>
        <v/>
      </c>
      <c r="QB62" s="326" t="str">
        <f t="shared" si="444"/>
        <v/>
      </c>
      <c r="QC62" s="326" t="str">
        <f t="shared" si="445"/>
        <v/>
      </c>
      <c r="QD62" s="326" t="str">
        <f t="shared" si="446"/>
        <v/>
      </c>
      <c r="QE62" s="326" t="str">
        <f t="shared" si="447"/>
        <v/>
      </c>
      <c r="QF62" s="326" t="str">
        <f t="shared" si="448"/>
        <v/>
      </c>
      <c r="QG62" s="326" t="str">
        <f t="shared" si="449"/>
        <v/>
      </c>
      <c r="QH62" s="326" t="str">
        <f t="shared" si="450"/>
        <v/>
      </c>
      <c r="QI62" s="326" t="str">
        <f t="shared" si="451"/>
        <v/>
      </c>
      <c r="QJ62" s="326" t="str">
        <f t="shared" si="452"/>
        <v/>
      </c>
      <c r="QK62" s="326" t="str">
        <f t="shared" si="453"/>
        <v/>
      </c>
      <c r="QL62" s="326" t="str">
        <f t="shared" si="454"/>
        <v/>
      </c>
      <c r="QM62" s="325" t="str">
        <f t="shared" si="455"/>
        <v/>
      </c>
      <c r="QN62" s="325" t="str">
        <f t="shared" si="456"/>
        <v/>
      </c>
      <c r="QO62" s="325" t="str">
        <f t="shared" si="457"/>
        <v/>
      </c>
      <c r="QP62" s="325" t="str">
        <f t="shared" si="458"/>
        <v/>
      </c>
      <c r="QQ62" s="325" t="str">
        <f t="shared" si="459"/>
        <v/>
      </c>
      <c r="QR62" s="325" t="str">
        <f t="shared" si="460"/>
        <v/>
      </c>
      <c r="QS62" s="325" t="str">
        <f t="shared" si="461"/>
        <v/>
      </c>
      <c r="QT62" s="325" t="str">
        <f t="shared" si="462"/>
        <v/>
      </c>
      <c r="QU62" s="325" t="str">
        <f t="shared" si="463"/>
        <v/>
      </c>
      <c r="QV62" s="325" t="str">
        <f t="shared" si="464"/>
        <v/>
      </c>
      <c r="QW62" s="325" t="str">
        <f t="shared" si="465"/>
        <v/>
      </c>
      <c r="QX62" s="325">
        <f t="shared" si="466"/>
        <v>0</v>
      </c>
      <c r="QY62" s="325" t="str">
        <f t="shared" si="467"/>
        <v/>
      </c>
      <c r="QZ62" s="325" t="str">
        <f t="shared" si="468"/>
        <v/>
      </c>
      <c r="RA62" s="325" t="str">
        <f t="shared" si="469"/>
        <v/>
      </c>
      <c r="RB62" s="325" t="str">
        <f t="shared" si="470"/>
        <v/>
      </c>
      <c r="RC62" s="325" t="str">
        <f t="shared" si="471"/>
        <v/>
      </c>
      <c r="RD62" s="325" t="str">
        <f t="shared" si="472"/>
        <v/>
      </c>
      <c r="RE62" s="326" t="str">
        <f t="shared" si="473"/>
        <v/>
      </c>
      <c r="RF62" s="326" t="str">
        <f t="shared" si="474"/>
        <v/>
      </c>
      <c r="RG62" s="326" t="str">
        <f t="shared" si="475"/>
        <v/>
      </c>
      <c r="RH62" s="326" t="str">
        <f t="shared" si="476"/>
        <v/>
      </c>
      <c r="RI62" s="326" t="str">
        <f t="shared" si="477"/>
        <v/>
      </c>
      <c r="RJ62" s="326" t="str">
        <f t="shared" si="478"/>
        <v/>
      </c>
      <c r="RK62" s="326" t="str">
        <f t="shared" si="479"/>
        <v/>
      </c>
      <c r="RL62" s="326" t="str">
        <f t="shared" si="480"/>
        <v/>
      </c>
      <c r="RM62" s="326" t="str">
        <f t="shared" si="481"/>
        <v/>
      </c>
      <c r="RN62" s="332" t="str">
        <f t="shared" si="482"/>
        <v/>
      </c>
      <c r="RO62" s="108">
        <v>62</v>
      </c>
      <c r="RP62" s="112">
        <f t="shared" si="528"/>
        <v>57</v>
      </c>
      <c r="RQ62" s="110" t="str" cm="1">
        <f t="array" ref="RQ62">IFERROR(INDEX($NS$4:$RN$4,_xlfn.AGGREGATE(15,6,COLUMN($NS$4:$RN$4)-COLUMN($NR$1)/($NS62:$RN62=LARGE($NS62:$RN62,1)),COLUMNS($RN$4:$RN$4))),"")</f>
        <v>LQ</v>
      </c>
      <c r="RR62" s="110" t="str" cm="1">
        <f t="array" ref="RR62">IFERROR(INDEX($NS$4:$RN$4,_xlfn.AGGREGATE(15,6,COLUMN($NS$4:$RN$4)-COLUMN($NR$1)/($NS62:$RN62=LARGE($NS62:$RN62,2)),COLUMNS($RN$4:$RO$4))),"")</f>
        <v/>
      </c>
      <c r="RS62" s="110" t="str" cm="1">
        <f t="array" ref="RS62">IFERROR(INDEX($NS$4:$RN$4,_xlfn.AGGREGATE(15,6,COLUMN($NS$4:$RN$4)-COLUMN($NR$1)/($NS62:$RN62=LARGE($NS62:$RN62,3)),COLUMNS($RN$4:$RP$4))),"")</f>
        <v/>
      </c>
      <c r="RT62" s="110" t="str" cm="1">
        <f t="array" ref="RT62">IFERROR(INDEX($NS$4:$RN$4,_xlfn.AGGREGATE(15,6,COLUMN($NS$4:$RN$4)-COLUMN($NR$1)/($NS62:$RN62=LARGE($NS62:$RN62,4)),COLUMNS($RN$4:$RQ$4))),"")</f>
        <v/>
      </c>
      <c r="RU62" s="110" t="str" cm="1">
        <f t="array" ref="RU62">IFERROR(INDEX($NS$4:$RN$4,_xlfn.AGGREGATE(15,6,COLUMN($NS$4:$RN$4)-COLUMN($NR$1)/($NS62:$RN62=LARGE($NS62:$RN62,5)),COLUMNS($RN$4:$RR$4))),"")</f>
        <v/>
      </c>
      <c r="RV62" s="110" t="str" cm="1">
        <f t="array" ref="RV62">IFERROR(INDEX($NS$4:$RN$4,_xlfn.AGGREGATE(15,6,COLUMN($NS$4:$RN$4)-COLUMN($NR$1)/($NS62:$RN62=LARGE($NS62:$RN62,6)),COLUMNS($RN$4:$RS$4))),"")</f>
        <v/>
      </c>
      <c r="RW62" s="108" t="str">
        <f t="shared" si="499"/>
        <v/>
      </c>
      <c r="RX62" s="111" t="str">
        <f t="shared" ca="1" si="500"/>
        <v>R</v>
      </c>
      <c r="RY62" s="111" t="e" cm="1">
        <f t="array" aca="1" ref="RY62" ca="1">IF(INDIRECT(VLOOKUP(RY61,General!AC:AE,3,FALSE)&amp;RO61)&gt;0,RY61,RW61)</f>
        <v>#N/A</v>
      </c>
      <c r="RZ62" s="112">
        <f t="shared" ca="1" si="501"/>
        <v>1</v>
      </c>
      <c r="SA62" s="110" t="s">
        <v>45</v>
      </c>
      <c r="SB62" s="111" t="s">
        <v>45</v>
      </c>
      <c r="SC62" s="111" t="s">
        <v>45</v>
      </c>
      <c r="SD62" s="111" t="s">
        <v>45</v>
      </c>
      <c r="SE62" s="111" t="s">
        <v>45</v>
      </c>
      <c r="SF62" s="109" t="s">
        <v>45</v>
      </c>
      <c r="SG62" s="133" t="e">
        <f ca="1">IF(RQ62="",-1,COUNTIF(INDIRECT(SA62&amp;$DN$10):INDIRECT(SA62&amp;RO62),"Y"))</f>
        <v>#REF!</v>
      </c>
      <c r="SH62" s="136">
        <f ca="1">IF(RR62="",-1,COUNTIF(INDIRECT(SB62&amp;$DN$10):INDIRECT(SB62&amp;RO62),"Y"))</f>
        <v>-1</v>
      </c>
      <c r="SI62" s="136">
        <f ca="1">IF(RS62="",-1,COUNTIF(INDIRECT(SC62&amp;$DN$10):INDIRECT(SC62&amp;RO62),"Y"))</f>
        <v>-1</v>
      </c>
      <c r="SJ62" s="134">
        <f ca="1">IF(RT62="",-1,COUNTIF(INDIRECT(SD62&amp;$DN$10):INDIRECT(SD62&amp;RO62),"Y"))</f>
        <v>-1</v>
      </c>
      <c r="SK62" s="138">
        <f ca="1">IF(RU62="",-1,COUNTIF(INDIRECT(SE62&amp;$DN$10):INDIRECT(SE62&amp;RO62),"Y"))</f>
        <v>-1</v>
      </c>
      <c r="SL62" s="138">
        <f ca="1">IF(RV62="",-1,COUNTIF(INDIRECT(SF62&amp;$DN$10):INDIRECT(SF62&amp;RO62),"Y"))</f>
        <v>-1</v>
      </c>
      <c r="SM62" s="110" t="str" cm="1">
        <f t="array" ref="SM62">IFERROR(INDEX($DP$62:$DU$62,_xlfn.AGGREGATE(15,6,COLUMN($DP$62:$DU$62)-COLUMN($DO$62)/($NR$62:$NW$62=MAX($NR$62:$NW$62)),COLUMNS($DP$62:RQ62))),"")</f>
        <v/>
      </c>
      <c r="SN62" s="111" t="str" cm="1">
        <f t="array" ref="SN62">IFERROR(INDEX($DP$62:$DU$62,_xlfn.AGGREGATE(15,6,COLUMN($DP$62:$DU$62)-COLUMN($DO$62)/($NR$62:$NW$62=MAX($NR$62:$NW$62)),COLUMNS($DP$62:RR62))),"")</f>
        <v/>
      </c>
      <c r="SO62" s="111" t="str" cm="1">
        <f t="array" ref="SO62">IFERROR(INDEX($DP$62:$DU$62,_xlfn.AGGREGATE(15,6,COLUMN($DP$62:$DU$62)-COLUMN($DO$62)/($NR$62:$NW$62=MAX($NR$62:$NW$62)),COLUMNS($DP$62:RS62))),"")</f>
        <v/>
      </c>
      <c r="SP62" s="111" t="str" cm="1">
        <f t="array" ref="SP62">IFERROR(INDEX($DP$62:$DU$62,_xlfn.AGGREGATE(15,6,COLUMN($DP$62:$DU$62)-COLUMN($DO$62)/($NR$62:$NW$62=MAX($NR$62:$NW$62)),COLUMNS($DP$62:RT62))),"")</f>
        <v/>
      </c>
      <c r="SQ62" s="111" t="str" cm="1">
        <f t="array" ref="SQ62">IFERROR(INDEX($DP$62:$DU$62,_xlfn.AGGREGATE(15,6,COLUMN($DP$62:$DU$62)-COLUMN($DO$62)/($NR$62:$NW$62=MAX($NR$62:$NW$62)),COLUMNS($DP$62:RU62))),"")</f>
        <v/>
      </c>
      <c r="SR62" s="109" t="str" cm="1">
        <f t="array" ref="SR62">IFERROR(INDEX($DP$62:$DU$62,_xlfn.AGGREGATE(15,6,COLUMN($DP$62:$DU$62)-COLUMN($DO$62)/($NR$62:$NW$62=MAX($NR$62:$NW$62)),COLUMNS($DP$62:RV62))),"")</f>
        <v/>
      </c>
      <c r="SS62" s="114">
        <f t="shared" ca="1" si="485"/>
        <v>1</v>
      </c>
      <c r="ST62" s="112">
        <f t="shared" ca="1" si="502"/>
        <v>1</v>
      </c>
      <c r="SU62" s="137" t="str" cm="1">
        <f t="array" aca="1" ref="SU62" ca="1">INDEX(SM62:SR62,1,ST62)</f>
        <v/>
      </c>
      <c r="SV62" s="110" t="str">
        <f t="shared" ca="1" si="21"/>
        <v>B</v>
      </c>
      <c r="SW62" s="111" t="str">
        <f t="shared" ca="1" si="22"/>
        <v>T</v>
      </c>
      <c r="SX62" s="111" t="str">
        <f t="shared" si="23"/>
        <v>C</v>
      </c>
      <c r="SY62" s="111" t="str">
        <f t="shared" ca="1" si="12"/>
        <v>L4WBW</v>
      </c>
      <c r="SZ62" s="111" t="str">
        <f t="shared" ca="1" si="13"/>
        <v>14</v>
      </c>
      <c r="TA62" s="111" t="str">
        <f t="shared" si="14"/>
        <v>00</v>
      </c>
      <c r="TB62" s="114" t="str">
        <f t="shared" si="858"/>
        <v/>
      </c>
      <c r="TC62" s="114" t="str">
        <f t="shared" si="859"/>
        <v/>
      </c>
      <c r="TD62" s="114" t="str">
        <f t="shared" si="860"/>
        <v/>
      </c>
      <c r="TE62" s="114" t="str">
        <f t="shared" si="861"/>
        <v/>
      </c>
      <c r="TF62" s="114" t="str">
        <f t="shared" si="862"/>
        <v/>
      </c>
      <c r="TG62" s="114" t="str">
        <f t="shared" si="863"/>
        <v/>
      </c>
      <c r="TH62" s="114" t="e">
        <f t="shared" ca="1" si="864"/>
        <v>#VALUE!</v>
      </c>
      <c r="TI62" s="114">
        <f t="shared" ca="1" si="865"/>
        <v>2</v>
      </c>
      <c r="TJ62" s="110" t="str">
        <f t="shared" si="560"/>
        <v/>
      </c>
      <c r="TK62" s="111">
        <f>IF(CC62="",0,IFERROR(VLOOKUP(CC57&amp;CC58&amp;CC59&amp;CC60&amp;CC61&amp;CC62,General!I:J,2,FALSE),0))</f>
        <v>0</v>
      </c>
      <c r="TL62" s="111">
        <f>IF(CF62="",0,IFERROR(VLOOKUP(CF57&amp;CF58&amp;CF59&amp;CF60&amp;CF61&amp;CF62,General!I:J,2,FALSE),0))</f>
        <v>0</v>
      </c>
      <c r="TM62" s="111">
        <f>IF(CI62="",0,IFERROR(VLOOKUP(CI57&amp;CI58&amp;CI59&amp;CI60&amp;CI61&amp;CI62,General!I:J,2,FALSE),0))</f>
        <v>0</v>
      </c>
      <c r="TN62" s="111">
        <f>IF(CL62="",0,IFERROR(VLOOKUP(CL57&amp;CL58&amp;CL59&amp;CL60&amp;CL61&amp;CL62,General!I:J,2,FALSE),0))</f>
        <v>0</v>
      </c>
      <c r="TO62" s="111">
        <f>IF(CO62="",0,IFERROR(VLOOKUP(CO57&amp;CO58&amp;CO59&amp;CO60&amp;CO61&amp;CO62,General!I:J,2,FALSE),0))</f>
        <v>0</v>
      </c>
      <c r="TP62" s="111">
        <f>IF(CR62="",0,IFERROR(VLOOKUP(CR57&amp;CR58&amp;CR59&amp;CR60&amp;CR61&amp;CR62,General!I:J,2,FALSE),0))</f>
        <v>0</v>
      </c>
      <c r="TQ62" s="111">
        <f>IF(CU62="",0,IFERROR(VLOOKUP(CU57&amp;CU58&amp;CU59&amp;CU60&amp;CU61&amp;CU62,General!I:J,2,FALSE),0))</f>
        <v>0</v>
      </c>
      <c r="TR62" s="111">
        <f>IF(CX62="",0,IFERROR(VLOOKUP(CX57&amp;CX58&amp;CX59&amp;CX60&amp;CX61&amp;CX62,General!I:J,2,FALSE),0))</f>
        <v>0</v>
      </c>
      <c r="TS62" s="111">
        <f>IF(DA62="",0,IFERROR(VLOOKUP(DA57&amp;DA58&amp;DA59&amp;DA60&amp;DA61&amp;DA62,General!I:J,2,FALSE),0))</f>
        <v>0</v>
      </c>
      <c r="TT62" s="111">
        <f>IF(DD62="",0,IFERROR(VLOOKUP(DD57&amp;DD58&amp;DD59&amp;DD60&amp;DD61&amp;DD62,General!I:J,2,FALSE),0))</f>
        <v>0</v>
      </c>
      <c r="TU62" s="111">
        <f>IF(DG62="",0,IFERROR(VLOOKUP(DG57&amp;DG58&amp;DG59&amp;DG60&amp;DG61&amp;DG62,General!I:J,2,FALSE),0))</f>
        <v>0</v>
      </c>
      <c r="TV62" s="111">
        <f>IF(DJ62="",0,IFERROR(VLOOKUP(DJ57&amp;DJ58&amp;DJ59&amp;DJ60&amp;DJ61&amp;DJ62,General!I:J,2,FALSE),0))</f>
        <v>0</v>
      </c>
      <c r="TW62" s="111">
        <f>IF(DM62="",0,IFERROR(VLOOKUP(DM57&amp;DM58&amp;DM59&amp;DM60&amp;DM61&amp;DM62,General!I:J,2,FALSE),0))</f>
        <v>0</v>
      </c>
      <c r="TX62" s="111">
        <f>IF(DP62="",0,IFERROR(VLOOKUP(DP57&amp;DP58&amp;DP59&amp;DP60&amp;DP61&amp;DP62,General!I:J,2,FALSE),0))</f>
        <v>0</v>
      </c>
      <c r="TY62" s="111">
        <f>IF(DS62="",0,IFERROR(VLOOKUP(DS57&amp;DS58&amp;DS59&amp;DS60&amp;DS61&amp;DS62,General!I:J,2,FALSE),0))</f>
        <v>0</v>
      </c>
      <c r="TZ62" s="111">
        <f>IF(DV62="",0,IFERROR(VLOOKUP(DV57&amp;DV58&amp;DV59&amp;DV60&amp;DV61&amp;DV62,General!I:J,2,FALSE),0))</f>
        <v>0</v>
      </c>
      <c r="UA62" s="111">
        <f>IF(DY62="",0,IFERROR(VLOOKUP(DY57&amp;DY58&amp;DY59&amp;DY60&amp;DY61&amp;DY62,General!I:J,2,FALSE),0))</f>
        <v>0</v>
      </c>
      <c r="UB62" s="111">
        <f>IF(EE62="",0,IFERROR(VLOOKUP(EE57&amp;EE58&amp;EE59&amp;EE60&amp;EE61&amp;EE62,General!I:J,2,FALSE),0))</f>
        <v>0</v>
      </c>
      <c r="UC62" s="111">
        <f>IF(EH62="",0,IFERROR(VLOOKUP(EH57&amp;EH58&amp;EH59&amp;EH60&amp;EH61&amp;EH62,General!I:J,2,FALSE),0))</f>
        <v>0</v>
      </c>
      <c r="UD62" s="111">
        <f>IF(EK62="",0,IFERROR(VLOOKUP(EK57&amp;EK58&amp;EK59&amp;EK60&amp;EK61&amp;EK62,General!I:J,2,FALSE),0))</f>
        <v>0</v>
      </c>
      <c r="UE62" s="111">
        <f>IF(EN62="",0,IFERROR(VLOOKUP(EN57&amp;EN58&amp;EN59&amp;EN60&amp;EN61&amp;EN62,General!I:J,2,FALSE),0))</f>
        <v>0</v>
      </c>
      <c r="UF62" s="111">
        <f>IF(EQ62="",0,IFERROR(VLOOKUP(EQ57&amp;EQ58&amp;EQ59&amp;EQ60&amp;EQ61&amp;EQ62,General!I:J,2,FALSE),0))</f>
        <v>0</v>
      </c>
      <c r="UG62" s="111">
        <f>IF(ET62="",0,IFERROR(VLOOKUP(ET57&amp;ET58&amp;ET59&amp;ET60&amp;ET61&amp;ET62,General!I:J,2,FALSE),0))</f>
        <v>0</v>
      </c>
      <c r="UH62" s="111">
        <f>IF(EW62="",0,IFERROR(VLOOKUP(EW57&amp;EW58&amp;EW59&amp;EW60&amp;EW61&amp;EW62,General!I:J,2,FALSE),0))</f>
        <v>0</v>
      </c>
      <c r="UI62" s="111">
        <f>IF(EZ62="",0,IFERROR(VLOOKUP(EZ57&amp;EZ58&amp;EZ59&amp;EZ60&amp;EZ61&amp;EZ62,General!I:J,2,FALSE),0))</f>
        <v>0</v>
      </c>
      <c r="UJ62" s="111">
        <f>IF(FC62="",0,IFERROR(VLOOKUP(FC57&amp;FC58&amp;FC59&amp;FC60&amp;FC61&amp;FC62,General!I:J,2,FALSE),0))</f>
        <v>0</v>
      </c>
      <c r="UK62" s="111">
        <f>IF(FF62="",0,IFERROR(VLOOKUP(FF57&amp;FF58&amp;FF59&amp;FF60&amp;FF61&amp;FF62,General!I:J,2,FALSE),0))</f>
        <v>0</v>
      </c>
      <c r="UL62" s="111">
        <f>IF(FI62="",0,IFERROR(VLOOKUP(FI57&amp;FI58&amp;FI59&amp;FI60&amp;FI61&amp;FI62,General!I:J,2,FALSE),0))</f>
        <v>0</v>
      </c>
      <c r="UM62" s="111">
        <f>IF(FL62="",0,IFERROR(VLOOKUP(FL57&amp;FL58&amp;FL59&amp;FL60&amp;FL61&amp;FL62,General!I:J,2,FALSE),0))</f>
        <v>0</v>
      </c>
      <c r="UN62" s="111">
        <f>IF(FO62="",0,IFERROR(VLOOKUP(FO57&amp;FO58&amp;FO59&amp;FO60&amp;FO61&amp;FO62,General!I:J,2,FALSE),0))</f>
        <v>0</v>
      </c>
      <c r="UO62" s="111">
        <f>IF(FR62="",0,IFERROR(VLOOKUP(FR57&amp;FR58&amp;FR59&amp;FR60&amp;FR61&amp;FR62,General!I:J,2,FALSE),0))</f>
        <v>0</v>
      </c>
      <c r="UP62" s="111">
        <f>IF(FU62="",0,IFERROR(VLOOKUP(FU57&amp;FU58&amp;FU59&amp;FU60&amp;FU61&amp;FU62,General!I:J,2,FALSE),0))</f>
        <v>0</v>
      </c>
      <c r="UQ62" s="111">
        <f>IF(FX62="",0,IFERROR(VLOOKUP(FX57&amp;FX58&amp;FX59&amp;FX60&amp;FX61&amp;FX62,General!I:J,2,FALSE),0))</f>
        <v>0</v>
      </c>
      <c r="UR62" s="111">
        <f>IF(GA62="",0,IFERROR(VLOOKUP(GA57&amp;GA58&amp;GA59&amp;GA60&amp;GA61&amp;GA62,General!I:J,2,FALSE),0))</f>
        <v>0</v>
      </c>
      <c r="US62" s="111">
        <f>IF(GD62="",0,IFERROR(VLOOKUP(GD57&amp;GD58&amp;GD59&amp;GD60&amp;GD61&amp;GD62,General!I:J,2,FALSE),0))</f>
        <v>0</v>
      </c>
      <c r="UT62" s="111">
        <f>IF(GG62="",0,IFERROR(VLOOKUP(GG57&amp;GG58&amp;GG59&amp;GG60&amp;GG61&amp;GG62,General!I:J,2,FALSE),0))</f>
        <v>0</v>
      </c>
      <c r="UU62" s="111">
        <f>IF(GJ62="",0,IFERROR(VLOOKUP(GJ57&amp;GJ58&amp;GJ59&amp;GJ60&amp;GJ61&amp;GJ62,General!I:J,2,FALSE),0))</f>
        <v>0</v>
      </c>
      <c r="UV62" s="111">
        <f>IF(GM62="",0,IFERROR(VLOOKUP(GM57&amp;GM58&amp;GM59&amp;GM60&amp;GM61&amp;GM62,General!I:J,2,FALSE),0))</f>
        <v>0</v>
      </c>
      <c r="UW62" s="111">
        <f>IF(GP62="",0,IFERROR(VLOOKUP(GP57&amp;GP58&amp;GP59&amp;GP60&amp;GP61&amp;GP62,General!I:J,2,FALSE),0))</f>
        <v>0</v>
      </c>
      <c r="UX62" s="111">
        <f>IF(GS62="",0,IFERROR(VLOOKUP(GS57&amp;GS58&amp;GS59&amp;GS60&amp;GS61&amp;GS62,General!I:J,2,FALSE),0))</f>
        <v>0</v>
      </c>
      <c r="UY62" s="111">
        <f>IF(GV62="",0,IFERROR(VLOOKUP(GV57&amp;GV58&amp;GV59&amp;GV60&amp;GV61&amp;GV62,General!I:J,2,FALSE),0))</f>
        <v>0</v>
      </c>
      <c r="UZ62" s="111">
        <f>IF(GY62="",0,IFERROR(VLOOKUP(GY57&amp;GY58&amp;GY59&amp;GY60&amp;GY61&amp;GY62,General!I:J,2,FALSE),0))</f>
        <v>0</v>
      </c>
      <c r="VA62" s="111">
        <f>IF(HB62="",0,IFERROR(VLOOKUP(HB57&amp;HB58&amp;HB59&amp;HB60&amp;HB61&amp;HB62,General!I:J,2,FALSE),0))</f>
        <v>0</v>
      </c>
      <c r="VB62" s="111">
        <f>IF(HE62="",0,IFERROR(VLOOKUP(HE57&amp;HE58&amp;HE59&amp;HE60&amp;HE61&amp;HE62,General!I:J,2,FALSE),0))</f>
        <v>0</v>
      </c>
      <c r="VC62" s="111">
        <f>IF(HH62="",0,IFERROR(VLOOKUP(HH57&amp;HH58&amp;HH59&amp;HH60&amp;HH61&amp;HH62,General!I:J,2,FALSE),0))</f>
        <v>0</v>
      </c>
      <c r="VD62" s="111">
        <f>IF(HK62="",0,IFERROR(VLOOKUP(HK57&amp;HK58&amp;HK59&amp;HK60&amp;HK61&amp;HK62,General!I:J,2,FALSE),0))</f>
        <v>0</v>
      </c>
      <c r="VE62" s="111">
        <f>IF(HN62="",0,IFERROR(VLOOKUP(HN57&amp;HN58&amp;HN59&amp;HN60&amp;HN61&amp;HN62,General!I:J,2,FALSE),0))</f>
        <v>0</v>
      </c>
      <c r="VF62" s="111">
        <f>IF(HQ62="",0,IFERROR(VLOOKUP(HQ57&amp;HQ58&amp;HQ59&amp;HQ60&amp;HQ61&amp;HQ62,General!I:J,2,FALSE),0))</f>
        <v>0</v>
      </c>
      <c r="VG62" s="111">
        <f>IF(HT62="",0,IFERROR(VLOOKUP(HT57&amp;HT58&amp;HT59&amp;HT60&amp;HT61&amp;HT62,General!I:J,2,FALSE),0))</f>
        <v>0</v>
      </c>
      <c r="VH62" s="111">
        <f>IF(HW62="",0,IFERROR(VLOOKUP(HW57&amp;HW58&amp;HW59&amp;HW60&amp;HW61&amp;HW62,General!I:J,2,FALSE),0))</f>
        <v>0</v>
      </c>
      <c r="VI62" s="111">
        <f>IF(HZ62="",0,IFERROR(VLOOKUP(HZ57&amp;HZ58&amp;HZ59&amp;HZ60&amp;HZ61&amp;HZ62,General!I:J,2,FALSE),0))</f>
        <v>0</v>
      </c>
      <c r="VJ62" s="111">
        <f>IF(FF62="",0,IFERROR(VLOOKUP(FF57&amp;FF58&amp;FF59&amp;FF60&amp;FF61&amp;FF62,General!I:J,2,FALSE),0))</f>
        <v>0</v>
      </c>
      <c r="VK62" s="111">
        <f>IF(FI62="",0,IFERROR(VLOOKUP(FI57&amp;FI58&amp;FI59&amp;FI60&amp;FI61&amp;FI62,General!I:J,2,FALSE),0))</f>
        <v>0</v>
      </c>
      <c r="VL62" s="111">
        <f>IF(II62="",0,IFERROR(VLOOKUP(II57&amp;II58&amp;II59&amp;II60&amp;II61&amp;II62,General!I:J,2,FALSE),0))</f>
        <v>0</v>
      </c>
      <c r="VM62" s="111">
        <f>IF(IL62="",0,IFERROR(VLOOKUP(IL57&amp;IL58&amp;IL59&amp;IL60&amp;IL61&amp;IL62,General!I:J,2,FALSE),0))</f>
        <v>0</v>
      </c>
      <c r="VN62" s="111">
        <f>IF(IO62="",0,IFERROR(VLOOKUP(IO57&amp;IO58&amp;IO59&amp;IO60&amp;IO61&amp;IO62,General!I:J,2,FALSE),0))</f>
        <v>0</v>
      </c>
      <c r="VO62" s="111">
        <f>IF(IR62="",0,IFERROR(VLOOKUP(IR57&amp;IR58&amp;IR59&amp;IR60&amp;IR61&amp;IR62,General!I:J,2,FALSE),0))</f>
        <v>0</v>
      </c>
      <c r="VP62" s="111">
        <f>IF(IU62="",0,IFERROR(VLOOKUP(IU57&amp;IU58&amp;IU59&amp;IU60&amp;IU61&amp;IU62,General!I:J,2,FALSE),0))</f>
        <v>0</v>
      </c>
      <c r="VQ62" s="111">
        <f>IF(IX62="",0,IFERROR(VLOOKUP(IX57&amp;IX58&amp;IX59&amp;IX60&amp;IX61&amp;IX62,General!I:J,2,FALSE),0))</f>
        <v>0</v>
      </c>
      <c r="VR62" s="111">
        <f>IF(JA62="",0,IFERROR(VLOOKUP(JA57&amp;JA58&amp;JA59&amp;JA60&amp;JA61&amp;JA62,General!I:J,2,FALSE),0))</f>
        <v>0</v>
      </c>
      <c r="VS62" s="111">
        <f>IF(JD62="",0,IFERROR(VLOOKUP(JD57&amp;JD58&amp;JD59&amp;JD60&amp;JD61&amp;JD62,General!I:J,2,FALSE),0))</f>
        <v>0</v>
      </c>
      <c r="VT62" s="111">
        <f>IF(JG62="",0,IFERROR(VLOOKUP(JG57&amp;JG58&amp;JG59&amp;JG60&amp;JG61&amp;JG62,General!I:J,2,FALSE),0))</f>
        <v>0</v>
      </c>
      <c r="VU62" s="111">
        <f>IF(JJ62="",0,IFERROR(VLOOKUP(JJ57&amp;JJ58&amp;JJ59&amp;JJ60&amp;JJ61&amp;JJ62,General!I:J,2,FALSE),0))</f>
        <v>0</v>
      </c>
      <c r="VV62" s="111">
        <f>IF(JM62="",0,IFERROR(VLOOKUP(JM57&amp;JM58&amp;JM59&amp;JM60&amp;JM61&amp;JM62,General!I:J,2,FALSE),0))</f>
        <v>0</v>
      </c>
      <c r="VW62" s="111">
        <f>IF(JP62="",0,IFERROR(VLOOKUP(JP57&amp;JP58&amp;JP59&amp;JP60&amp;JP61&amp;JP62,General!I:J,2,FALSE),0))</f>
        <v>0</v>
      </c>
      <c r="VX62" s="111">
        <f>IF(JS62="",0,IFERROR(VLOOKUP(JS57&amp;JS58&amp;JS59&amp;JS60&amp;JS61&amp;JS62,General!I:J,2,FALSE),0))</f>
        <v>0</v>
      </c>
      <c r="VY62" s="111">
        <f>IF(JV62="",0,IFERROR(VLOOKUP(JV57&amp;JV58&amp;JV59&amp;JV60&amp;JV61&amp;JV62,General!I:J,2,FALSE),0))</f>
        <v>0</v>
      </c>
      <c r="VZ62" s="111">
        <f>IF(JY62="",0,IFERROR(VLOOKUP(JY57&amp;JY58&amp;JY59&amp;JY60&amp;JY61&amp;JY62,General!I:J,2,FALSE),0))</f>
        <v>0</v>
      </c>
      <c r="WA62" s="111">
        <f>IF(KB62="",0,IFERROR(VLOOKUP(KB57&amp;KB58&amp;KB59&amp;KB60&amp;KB61&amp;KB62,General!I:J,2,FALSE),0))</f>
        <v>0</v>
      </c>
      <c r="WB62" s="111">
        <f>IF(KE62="",0,IFERROR(VLOOKUP(KE57&amp;KE58&amp;KE59&amp;KE60&amp;KE61&amp;KE62,General!I:J,2,FALSE),0))</f>
        <v>0</v>
      </c>
      <c r="WC62" s="111">
        <f>IF(KH62="",0,IFERROR(VLOOKUP(KH57&amp;KH58&amp;KH59&amp;KH60&amp;KH61&amp;KH62,General!I:J,2,FALSE),0))</f>
        <v>0</v>
      </c>
      <c r="WD62" s="111">
        <f>IF(KK62="",0,IFERROR(VLOOKUP(KK57&amp;KK58&amp;KK59&amp;KK60&amp;KK61&amp;KK62,General!I:J,2,FALSE),0))</f>
        <v>0</v>
      </c>
      <c r="WE62" s="111">
        <f>IF(KN62="",0,IFERROR(VLOOKUP(KN57&amp;KN58&amp;KN59&amp;KN60&amp;KN61&amp;KN62,General!I:J,2,FALSE),0))</f>
        <v>0</v>
      </c>
      <c r="WF62" s="111">
        <f>IF(KQ62="",0,IFERROR(VLOOKUP(KQ57&amp;KQ58&amp;KQ59&amp;KQ60&amp;KQ61&amp;KQ62,General!I:J,2,FALSE),0))</f>
        <v>0</v>
      </c>
      <c r="WG62" s="111">
        <f>IF(KT62="",0,IFERROR(VLOOKUP(KT57&amp;KT58&amp;KT59&amp;KT60&amp;KT61&amp;KT62,General!I:J,2,FALSE),0))</f>
        <v>0</v>
      </c>
      <c r="WH62" s="111">
        <f>IF(KW62="",0,IFERROR(VLOOKUP(KW57&amp;KW58&amp;KW59&amp;KW60&amp;KW61&amp;KW62,General!I:J,2,FALSE),0))</f>
        <v>0</v>
      </c>
      <c r="WI62" s="111">
        <f>IF(KZ62="",0,IFERROR(VLOOKUP(KZ57&amp;KZ58&amp;KZ59&amp;KZ60&amp;KZ61&amp;KZ62,General!I:J,2,FALSE),0))</f>
        <v>0</v>
      </c>
      <c r="WJ62" s="111">
        <f>IF(LC62="",0,IFERROR(VLOOKUP(LC57&amp;LC58&amp;LC59&amp;LC60&amp;LC61&amp;LC62,General!I:J,2,FALSE),0))</f>
        <v>0</v>
      </c>
      <c r="WK62" s="111">
        <f>IF(LF62="",0,IFERROR(VLOOKUP(LF57&amp;LF58&amp;LF59&amp;LF60&amp;LF61&amp;LF62,General!I:J,2,FALSE),0))</f>
        <v>0</v>
      </c>
      <c r="WL62" s="111">
        <f>IF(LI62="",0,IFERROR(VLOOKUP(LI57&amp;LI58&amp;LI59&amp;LI60&amp;LI61&amp;LI62,General!I:J,2,FALSE),0))</f>
        <v>0</v>
      </c>
      <c r="WM62" s="111">
        <f>IF(LL62="",0,IFERROR(VLOOKUP(LL57&amp;LL58&amp;LL59&amp;LL60&amp;LL61&amp;LL62,General!I:J,2,FALSE),0))</f>
        <v>0</v>
      </c>
      <c r="WN62" s="111">
        <f>IF(LO62="",0,IFERROR(VLOOKUP(LO57&amp;LO58&amp;LO59&amp;LO60&amp;LO61&amp;LO62,General!I:J,2,FALSE),0))</f>
        <v>0</v>
      </c>
      <c r="WO62" s="111">
        <f>IF(LR62="",0,IFERROR(VLOOKUP(LR57&amp;LR58&amp;LR59&amp;LR60&amp;LR61&amp;LR62,General!I:J,2,FALSE),0))</f>
        <v>0</v>
      </c>
      <c r="WP62" s="111">
        <f>IF(LU62="",0,IFERROR(VLOOKUP(LU57&amp;LU58&amp;LU59&amp;LU60&amp;LU61&amp;LU62,General!I:J,2,FALSE),0))</f>
        <v>0</v>
      </c>
      <c r="WQ62" s="111">
        <f>IF(LX62="",0,IFERROR(VLOOKUP(LX57&amp;LX58&amp;LX59&amp;LX60&amp;LX61&amp;LX62,General!I:J,2,FALSE),0))</f>
        <v>0</v>
      </c>
      <c r="WR62" s="111">
        <f>IF(MA62="",0,IFERROR(VLOOKUP(MA57&amp;MA58&amp;MA59&amp;MA60&amp;MA61&amp;MA62,General!I:J,2,FALSE),0))</f>
        <v>0</v>
      </c>
      <c r="WS62" s="111">
        <f>IF(MD62="",0,IFERROR(VLOOKUP(MD57&amp;MD58&amp;MD59&amp;MD60&amp;MD61&amp;MD62,General!I:J,2,FALSE),0))</f>
        <v>0</v>
      </c>
      <c r="WT62" s="111">
        <f>IF(MG62="",0,IFERROR(VLOOKUP(MG57&amp;MG58&amp;MG59&amp;MG60&amp;MG61&amp;MG62,General!I:J,2,FALSE),0))</f>
        <v>0</v>
      </c>
      <c r="WU62" s="111">
        <f>IF(MJ62="",0,IFERROR(VLOOKUP(MJ57&amp;MJ58&amp;MJ59&amp;MJ60&amp;MJ61&amp;MJ62,General!I:J,2,FALSE),0))</f>
        <v>0</v>
      </c>
      <c r="WV62" s="111">
        <f>IF(MM62="",0,IFERROR(VLOOKUP(MM57&amp;MM58&amp;MM59&amp;MM60&amp;MM61&amp;MM62,General!I:J,2,FALSE),0))</f>
        <v>0</v>
      </c>
      <c r="WW62" s="111">
        <f>IF(MP62="",0,IFERROR(VLOOKUP(MP57&amp;MP58&amp;MP59&amp;MP60&amp;MP61&amp;MP62,General!I:J,2,FALSE),0))</f>
        <v>0</v>
      </c>
      <c r="WX62" s="111">
        <f>IF(MS62="",0,IFERROR(VLOOKUP(MS57&amp;MS58&amp;MS59&amp;MS60&amp;MS61&amp;MS62,General!I:J,2,FALSE),0))</f>
        <v>0</v>
      </c>
      <c r="WY62" s="111">
        <f>IF(MV62="",0,IFERROR(VLOOKUP(MV57&amp;MV58&amp;MV59&amp;MV60&amp;MV61&amp;MV62,General!I:J,2,FALSE),0))</f>
        <v>0</v>
      </c>
      <c r="WZ62" s="111">
        <f>IF(MY62="",0,IFERROR(VLOOKUP(MY57&amp;MY58&amp;MY59&amp;MY60&amp;MY61&amp;MY62,General!I:J,2,FALSE),0))</f>
        <v>0</v>
      </c>
      <c r="XA62" s="111">
        <f>IF(NB62="",0,IFERROR(VLOOKUP(NB57&amp;NB58&amp;NB59&amp;NB60&amp;NB61&amp;NB62,General!I:J,2,FALSE),0))</f>
        <v>0</v>
      </c>
      <c r="XB62" s="111">
        <f>IF(NE62="",0,IFERROR(VLOOKUP(NE57&amp;NE58&amp;NE59&amp;NE60&amp;NE61&amp;NE62,General!I:J,2,FALSE),0))</f>
        <v>0</v>
      </c>
      <c r="XC62" s="111">
        <f>IF(NH62="",0,IFERROR(VLOOKUP(NH57&amp;NH58&amp;NH59&amp;NH60&amp;NH61&amp;NH62,General!I:J,2,FALSE),0))</f>
        <v>0</v>
      </c>
      <c r="XD62" s="111">
        <f>IF(NK62="",0,IFERROR(VLOOKUP(NK57&amp;NK58&amp;NK59&amp;NK60&amp;NK61&amp;NK62,General!I:J,2,FALSE),0))</f>
        <v>0</v>
      </c>
      <c r="XE62" s="109">
        <f>IF(NN62="",0,IFERROR(VLOOKUP(NN57&amp;NN58&amp;NN59&amp;NN60&amp;NN61&amp;NN62,General!I:J,2,FALSE),0))</f>
        <v>0</v>
      </c>
      <c r="XF62" s="155">
        <f>IF(EB62="",0,IFERROR(VLOOKUP(EB57&amp;EB58&amp;EB59&amp;EB60&amp;EB61&amp;EB62,General!I:J,2,FALSE),0))</f>
        <v>0</v>
      </c>
      <c r="XG62" s="109">
        <v>0</v>
      </c>
      <c r="XH62" s="114" t="str">
        <f t="shared" si="887"/>
        <v/>
      </c>
      <c r="XI62" s="114" t="str">
        <f t="shared" ca="1" si="866"/>
        <v>N</v>
      </c>
      <c r="XJ62" s="114" t="str">
        <f t="shared" ca="1" si="867"/>
        <v>N</v>
      </c>
      <c r="XK62" s="114" t="str">
        <f t="shared" si="868"/>
        <v>N</v>
      </c>
      <c r="XL62" s="114" t="str">
        <f t="shared" si="869"/>
        <v/>
      </c>
      <c r="XM62" s="150" t="str">
        <f t="shared" si="870"/>
        <v/>
      </c>
      <c r="XN62" s="114" t="str">
        <f t="shared" si="871"/>
        <v/>
      </c>
      <c r="XO62" s="114" t="str">
        <f t="shared" si="872"/>
        <v/>
      </c>
      <c r="XP62" s="114" t="str">
        <f t="shared" si="873"/>
        <v/>
      </c>
      <c r="XQ62" s="114" t="str">
        <f t="shared" si="874"/>
        <v/>
      </c>
      <c r="XR62" s="114" t="str">
        <f t="shared" si="875"/>
        <v/>
      </c>
      <c r="XS62" s="114" t="str">
        <f t="shared" si="557"/>
        <v/>
      </c>
      <c r="XT62" s="114" t="str">
        <f t="shared" si="558"/>
        <v/>
      </c>
      <c r="XU62" s="114" t="str">
        <f t="shared" si="897"/>
        <v>01010</v>
      </c>
      <c r="XV62" s="114" t="str">
        <f t="shared" si="897"/>
        <v>10101</v>
      </c>
      <c r="XW62" s="114" t="str">
        <f t="shared" si="898"/>
        <v>101010</v>
      </c>
      <c r="XX62" s="114" t="str">
        <f t="shared" si="898"/>
        <v>010101</v>
      </c>
      <c r="XY62" s="114" t="str">
        <f t="shared" si="899"/>
        <v>B</v>
      </c>
      <c r="XZ62" s="114" t="str">
        <f t="shared" si="489"/>
        <v>B</v>
      </c>
      <c r="YA62" s="114" t="str">
        <f t="shared" ca="1" si="876"/>
        <v>BW</v>
      </c>
      <c r="YB62" s="114" t="str">
        <f t="shared" ca="1" si="354"/>
        <v/>
      </c>
      <c r="YC62" s="114" t="str">
        <f t="shared" ca="1" si="877"/>
        <v>4</v>
      </c>
      <c r="YD62" s="114" t="str">
        <f t="shared" ca="1" si="356"/>
        <v/>
      </c>
      <c r="YE62" s="114" t="str">
        <f t="shared" si="878"/>
        <v>0</v>
      </c>
      <c r="YF62" s="114" t="str">
        <f t="shared" si="358"/>
        <v/>
      </c>
      <c r="YG62" s="114" t="str">
        <f t="shared" ca="1" si="490"/>
        <v/>
      </c>
      <c r="YH62" s="114" t="str">
        <f t="shared" ca="1" si="491"/>
        <v/>
      </c>
      <c r="YI62" s="114" t="str">
        <f t="shared" si="492"/>
        <v/>
      </c>
      <c r="YJ62" s="114" t="str">
        <f t="shared" si="879"/>
        <v/>
      </c>
      <c r="YK62" s="114"/>
      <c r="YL62" s="114">
        <v>0</v>
      </c>
      <c r="YM62" s="114">
        <v>0</v>
      </c>
      <c r="YN62" s="114">
        <v>0</v>
      </c>
      <c r="YO62" s="114">
        <v>0</v>
      </c>
      <c r="YP62" s="114">
        <v>2</v>
      </c>
      <c r="YQ62" s="98"/>
      <c r="YR62" s="114">
        <v>0</v>
      </c>
      <c r="YS62" s="114">
        <v>0</v>
      </c>
      <c r="YU62" s="151">
        <f>LARGE(NS62:RN62,1)</f>
        <v>0</v>
      </c>
      <c r="YV62" s="1" t="e">
        <f>LARGE(NS62:RN62,2)</f>
        <v>#NUM!</v>
      </c>
      <c r="YW62" s="1" t="e">
        <f>LARGE(NS62:RN62,3)</f>
        <v>#NUM!</v>
      </c>
      <c r="YX62" s="1" t="e">
        <f>LARGE(NS62:RN62,4)</f>
        <v>#NUM!</v>
      </c>
      <c r="YY62" s="1" t="e">
        <f>LARGE(NS62:RN62,5)</f>
        <v>#NUM!</v>
      </c>
      <c r="YZ62" s="1" t="str">
        <f>IF(M61="","",INDEX($NS$4:$RN$4,MATCH(YU61,$NS61:$RN61,0)))</f>
        <v>CQ</v>
      </c>
      <c r="ZA62" s="1" t="str">
        <f>IF(M61="","",INDEX($NS$4:$RN$4,MATCH(YV61,$NS61:$RN61,0)))</f>
        <v>CQ</v>
      </c>
      <c r="ZB62" s="1" t="str">
        <f>IF(M61="","",INDEX($NS$4:$RN$4,MATCH(YW61,$NS61:$RN61,0)))</f>
        <v>CQ</v>
      </c>
      <c r="ZC62" s="1" t="str">
        <f>IF(M61="","",INDEX($NS$4:$RN$4,MATCH(YX61,$NS61:$RN61,0)))</f>
        <v>CQ</v>
      </c>
      <c r="ZD62" s="1" t="str">
        <f>IF(M61="","",INDEX($NS$4:$RN$4,MATCH(YY61,$NS61:$RN61,0)))</f>
        <v>CQ</v>
      </c>
      <c r="ZE62" s="1" t="str" cm="1">
        <f t="array" aca="1" ref="ZE62" ca="1">IF(INDIRECT(VLOOKUP(ZE61,General!AC:AE,3,FALSE)&amp;RO61)&gt;=9,ZE61,YZ62)</f>
        <v>GF</v>
      </c>
      <c r="ZF62" s="1" t="str" cm="1">
        <f t="array" aca="1" ref="ZF62" ca="1">IF(AND(INDIRECT(VLOOKUP(ZF61,General!AC:AE,3,FALSE)&amp;RO61)&gt;1,ZF61&lt;&gt;ZE62),ZF61,IF(YZ62&lt;&gt;ZE62,YZ62,IF(AND(YZ62=ZA62,YZ62=ZB62),ZC62,IF(YZ62=ZA62,ZB62,ZA62))))</f>
        <v>DX</v>
      </c>
      <c r="ZG62" s="1" t="str">
        <f t="shared" si="890"/>
        <v>CQ</v>
      </c>
      <c r="ZH62" s="1" t="str" cm="1">
        <f t="array" aca="1" ref="ZH62" ca="1">INDIRECT(ZE62&amp;RO62)</f>
        <v/>
      </c>
      <c r="ZI62" s="1" t="str" cm="1">
        <f t="array" aca="1" ref="ZI62" ca="1">INDIRECT(ZF62&amp;RO62)</f>
        <v>P</v>
      </c>
      <c r="ZJ62" s="1" t="str" cm="1">
        <f t="array" aca="1" ref="ZJ62" ca="1">INDIRECT(ZG62&amp;RO62)</f>
        <v>P</v>
      </c>
      <c r="ZK62" s="1" t="str">
        <f ca="1">VLOOKUP(ZE62,General!AF:AG,2,FALSE)</f>
        <v>S37</v>
      </c>
      <c r="ZL62" s="1" t="str">
        <f ca="1">VLOOKUP(ZF62,General!AF:AG,2,FALSE)</f>
        <v xml:space="preserve">L5O </v>
      </c>
      <c r="ZM62" s="1" t="str">
        <f>VLOOKUP(ZG62,General!AF:AG,2,FALSE)</f>
        <v>M1</v>
      </c>
      <c r="ZN62" s="1" t="str">
        <f t="shared" ca="1" si="504"/>
        <v>Y</v>
      </c>
      <c r="ZO62" s="1" t="str">
        <f t="shared" ca="1" si="505"/>
        <v>Y</v>
      </c>
      <c r="ZP62" s="1" t="str">
        <f t="shared" si="506"/>
        <v>Y</v>
      </c>
      <c r="ZR62" s="1">
        <f t="shared" si="555"/>
        <v>1</v>
      </c>
    </row>
    <row r="63" spans="1:694" ht="15.75" thickBot="1">
      <c r="A63" s="1">
        <v>49</v>
      </c>
      <c r="B63" s="9" t="str">
        <f t="shared" si="509"/>
        <v/>
      </c>
      <c r="C63" s="54" t="str">
        <f t="shared" si="895"/>
        <v/>
      </c>
      <c r="D63" s="49" t="str">
        <f t="shared" si="511"/>
        <v/>
      </c>
      <c r="E63" s="50" t="str">
        <f t="shared" si="511"/>
        <v/>
      </c>
      <c r="F63" s="8" t="str">
        <f t="shared" si="512"/>
        <v/>
      </c>
      <c r="H63" s="57" t="str">
        <f t="shared" si="549"/>
        <v/>
      </c>
      <c r="I63" s="49" t="str">
        <f t="shared" si="550"/>
        <v/>
      </c>
      <c r="J63" s="50" t="str">
        <f t="shared" si="550"/>
        <v/>
      </c>
      <c r="K63" s="8" t="str">
        <f t="shared" si="551"/>
        <v/>
      </c>
      <c r="L63" s="32"/>
      <c r="M63" s="68" t="s">
        <v>45</v>
      </c>
      <c r="O63" s="11">
        <v>0</v>
      </c>
      <c r="P63" s="12">
        <v>0</v>
      </c>
      <c r="Q63" s="23">
        <v>0</v>
      </c>
      <c r="R63" s="48">
        <v>0</v>
      </c>
      <c r="S63" s="48" t="str">
        <f t="shared" si="513"/>
        <v/>
      </c>
      <c r="T63" s="65" t="str">
        <f t="shared" si="514"/>
        <v/>
      </c>
      <c r="U63" s="4" t="str">
        <f>IF(M63="","",IF(B63="NB",U62,IF(T63="",SUM($T$5:$T63)+S63,SUM($T$5:$T63))))</f>
        <v/>
      </c>
      <c r="V63" s="61" t="str">
        <f t="shared" si="0"/>
        <v/>
      </c>
      <c r="W63" s="35" t="str">
        <f t="shared" si="515"/>
        <v/>
      </c>
      <c r="X63" s="37" t="str">
        <f t="shared" si="516"/>
        <v/>
      </c>
      <c r="Y63" s="9" t="str">
        <f t="shared" ca="1" si="16"/>
        <v>D</v>
      </c>
      <c r="Z63" s="4" t="str">
        <f t="shared" ca="1" si="17"/>
        <v>D</v>
      </c>
      <c r="AA63" s="4" t="str">
        <f t="shared" si="18"/>
        <v>C</v>
      </c>
      <c r="AB63" s="4" t="str">
        <f t="shared" si="494"/>
        <v/>
      </c>
      <c r="AC63" s="4" t="str">
        <f t="shared" si="495"/>
        <v/>
      </c>
      <c r="AD63" s="4">
        <f t="shared" si="496"/>
        <v>0</v>
      </c>
      <c r="AE63" s="1" t="str">
        <f t="shared" si="563"/>
        <v/>
      </c>
      <c r="AF63" s="1" t="str">
        <f t="shared" si="564"/>
        <v/>
      </c>
      <c r="AG63" s="1" t="str">
        <f t="shared" si="888"/>
        <v/>
      </c>
      <c r="AH63" s="1" t="str">
        <f t="shared" si="565"/>
        <v/>
      </c>
      <c r="AI63" s="1" t="str">
        <f t="shared" si="566"/>
        <v/>
      </c>
      <c r="AJ63" s="1" t="str">
        <f t="shared" si="567"/>
        <v/>
      </c>
      <c r="AK63" s="1">
        <f t="shared" si="360"/>
        <v>0</v>
      </c>
      <c r="AL63" s="1">
        <f t="shared" si="361"/>
        <v>0</v>
      </c>
      <c r="AM63" s="1" t="str">
        <f t="shared" si="9"/>
        <v/>
      </c>
      <c r="AN63" s="1">
        <f t="shared" si="30"/>
        <v>0</v>
      </c>
      <c r="AO63" s="1" t="str">
        <f t="shared" si="526"/>
        <v/>
      </c>
      <c r="AP63" s="1" t="str">
        <f t="shared" ca="1" si="31"/>
        <v>Y</v>
      </c>
      <c r="AQ63" s="1" t="str">
        <f t="shared" ca="1" si="32"/>
        <v>Y</v>
      </c>
      <c r="AR63" s="1" t="str">
        <f t="shared" si="33"/>
        <v>N</v>
      </c>
      <c r="AS63" s="1" t="str">
        <f t="shared" si="34"/>
        <v/>
      </c>
      <c r="AT63" s="14" t="str">
        <f t="shared" ca="1" si="362"/>
        <v/>
      </c>
      <c r="AU63" s="1" t="str">
        <f t="shared" ca="1" si="35"/>
        <v/>
      </c>
      <c r="AV63" s="1" t="str">
        <f t="shared" ca="1" si="36"/>
        <v/>
      </c>
      <c r="AW63" s="1" t="str">
        <f t="shared" si="37"/>
        <v/>
      </c>
      <c r="AX63" s="1" t="str">
        <f t="shared" si="38"/>
        <v/>
      </c>
      <c r="AY63" s="1" t="str">
        <f t="shared" si="39"/>
        <v/>
      </c>
      <c r="AZ63" s="1" t="str">
        <f t="shared" si="10"/>
        <v/>
      </c>
      <c r="BA63" s="1" t="str">
        <f t="shared" si="11"/>
        <v/>
      </c>
      <c r="BB63" s="1" t="str">
        <f t="shared" si="914"/>
        <v>10100</v>
      </c>
      <c r="BC63" s="1" t="str">
        <f t="shared" si="914"/>
        <v>01010</v>
      </c>
      <c r="BD63" s="1" t="str">
        <f t="shared" si="915"/>
        <v>010100</v>
      </c>
      <c r="BE63" s="1" t="str">
        <f t="shared" si="915"/>
        <v>101010</v>
      </c>
      <c r="BF63" s="1" t="str">
        <f t="shared" si="364"/>
        <v>B</v>
      </c>
      <c r="BG63" s="1" t="str">
        <f t="shared" ca="1" si="41"/>
        <v/>
      </c>
      <c r="BH63" s="1" t="str">
        <f t="shared" ca="1" si="365"/>
        <v/>
      </c>
      <c r="BI63" s="1" t="str">
        <f t="shared" ca="1" si="42"/>
        <v>B</v>
      </c>
      <c r="BJ63" s="1" t="str">
        <f t="shared" ca="1" si="366"/>
        <v/>
      </c>
      <c r="BK63" s="1" t="str">
        <f t="shared" ca="1" si="43"/>
        <v>B0</v>
      </c>
      <c r="BL63" s="1" t="str">
        <f t="shared" ca="1" si="367"/>
        <v/>
      </c>
      <c r="BM63" s="1" t="str">
        <f t="shared" ca="1" si="368"/>
        <v/>
      </c>
      <c r="BN63" s="1" t="str">
        <f t="shared" ca="1" si="369"/>
        <v/>
      </c>
      <c r="BO63" s="1" t="str">
        <f t="shared" ca="1" si="370"/>
        <v/>
      </c>
      <c r="BR63" s="1">
        <f>General!A61</f>
        <v>0</v>
      </c>
      <c r="BS63" s="1">
        <f>General!B61</f>
        <v>0</v>
      </c>
      <c r="BT63" s="1">
        <f>General!C61</f>
        <v>0</v>
      </c>
      <c r="BU63" s="1">
        <f>General!D61</f>
        <v>0</v>
      </c>
      <c r="BW63" s="1" t="str">
        <f>General!F61</f>
        <v>WWWWL</v>
      </c>
      <c r="BX63" s="1">
        <f>General!G61</f>
        <v>-1</v>
      </c>
      <c r="BZ63" s="1">
        <f t="shared" si="2"/>
        <v>1</v>
      </c>
      <c r="CA63" s="1" t="str">
        <f t="shared" ref="CA63" si="918">CK63</f>
        <v/>
      </c>
      <c r="CB63" s="110" t="str">
        <f t="shared" si="569"/>
        <v/>
      </c>
      <c r="CC63" s="111" t="str">
        <f t="shared" si="570"/>
        <v/>
      </c>
      <c r="CD63" s="109" t="str">
        <f t="shared" si="571"/>
        <v/>
      </c>
      <c r="CE63" s="110" t="str">
        <f t="shared" si="572"/>
        <v/>
      </c>
      <c r="CF63" s="111" t="str">
        <f t="shared" si="573"/>
        <v/>
      </c>
      <c r="CG63" s="109" t="str">
        <f t="shared" si="574"/>
        <v/>
      </c>
      <c r="CH63" s="110" t="str">
        <f t="shared" si="575"/>
        <v/>
      </c>
      <c r="CI63" s="111" t="str">
        <f t="shared" si="576"/>
        <v/>
      </c>
      <c r="CJ63" s="109" t="str">
        <f t="shared" si="577"/>
        <v/>
      </c>
      <c r="CK63" s="110" t="str">
        <f t="shared" si="578"/>
        <v/>
      </c>
      <c r="CL63" s="111" t="str">
        <f t="shared" si="579"/>
        <v/>
      </c>
      <c r="CM63" s="109" t="str">
        <f t="shared" si="580"/>
        <v/>
      </c>
      <c r="CN63" s="110" t="str">
        <f t="shared" si="881"/>
        <v/>
      </c>
      <c r="CO63" s="111" t="str">
        <f t="shared" si="581"/>
        <v/>
      </c>
      <c r="CP63" s="109" t="str">
        <f t="shared" si="582"/>
        <v/>
      </c>
      <c r="CQ63" s="110" t="str">
        <f t="shared" si="583"/>
        <v/>
      </c>
      <c r="CR63" s="111" t="str">
        <f t="shared" si="584"/>
        <v/>
      </c>
      <c r="CS63" s="109" t="str">
        <f t="shared" si="585"/>
        <v/>
      </c>
      <c r="CT63" s="110" t="str">
        <f t="shared" si="586"/>
        <v/>
      </c>
      <c r="CU63" s="111" t="str">
        <f t="shared" si="587"/>
        <v/>
      </c>
      <c r="CV63" s="109" t="str">
        <f t="shared" si="588"/>
        <v/>
      </c>
      <c r="CW63" s="110" t="str">
        <f t="shared" si="589"/>
        <v/>
      </c>
      <c r="CX63" s="111" t="str">
        <f t="shared" si="590"/>
        <v/>
      </c>
      <c r="CY63" s="112" t="str">
        <f t="shared" si="591"/>
        <v/>
      </c>
      <c r="CZ63" s="110" t="str">
        <f t="shared" si="592"/>
        <v/>
      </c>
      <c r="DA63" s="111" t="str">
        <f t="shared" si="593"/>
        <v/>
      </c>
      <c r="DB63" s="109" t="str">
        <f t="shared" si="594"/>
        <v/>
      </c>
      <c r="DC63" s="110" t="str">
        <f t="shared" si="595"/>
        <v/>
      </c>
      <c r="DD63" s="111" t="str">
        <f t="shared" si="596"/>
        <v/>
      </c>
      <c r="DE63" s="109" t="str">
        <f t="shared" si="597"/>
        <v/>
      </c>
      <c r="DF63" s="110" t="str">
        <f t="shared" si="598"/>
        <v/>
      </c>
      <c r="DG63" s="111" t="str">
        <f t="shared" si="599"/>
        <v/>
      </c>
      <c r="DH63" s="109" t="str">
        <f t="shared" si="600"/>
        <v/>
      </c>
      <c r="DI63" s="110" t="str">
        <f t="shared" si="601"/>
        <v/>
      </c>
      <c r="DJ63" s="111" t="str">
        <f t="shared" si="602"/>
        <v/>
      </c>
      <c r="DK63" s="109" t="str">
        <f t="shared" si="603"/>
        <v/>
      </c>
      <c r="DL63" s="110" t="str">
        <f t="shared" si="604"/>
        <v/>
      </c>
      <c r="DM63" s="111" t="str">
        <f t="shared" si="605"/>
        <v/>
      </c>
      <c r="DN63" s="109" t="str">
        <f t="shared" si="606"/>
        <v/>
      </c>
      <c r="DO63" s="110" t="str">
        <f t="shared" si="607"/>
        <v/>
      </c>
      <c r="DP63" s="111" t="str">
        <f t="shared" si="608"/>
        <v/>
      </c>
      <c r="DQ63" s="109" t="str">
        <f t="shared" si="609"/>
        <v/>
      </c>
      <c r="DR63" s="110" t="str">
        <f t="shared" si="610"/>
        <v/>
      </c>
      <c r="DS63" s="111" t="str">
        <f t="shared" si="611"/>
        <v/>
      </c>
      <c r="DT63" s="109" t="str">
        <f t="shared" si="612"/>
        <v/>
      </c>
      <c r="DU63" s="110" t="str">
        <f t="shared" si="613"/>
        <v/>
      </c>
      <c r="DV63" s="111" t="str">
        <f t="shared" si="614"/>
        <v/>
      </c>
      <c r="DW63" s="109" t="str">
        <f t="shared" si="615"/>
        <v/>
      </c>
      <c r="DX63" s="110" t="str">
        <f t="shared" si="616"/>
        <v/>
      </c>
      <c r="DY63" s="111" t="str">
        <f t="shared" si="617"/>
        <v/>
      </c>
      <c r="DZ63" s="109" t="str">
        <f t="shared" si="618"/>
        <v/>
      </c>
      <c r="EA63" s="110" t="str">
        <f t="shared" si="94"/>
        <v/>
      </c>
      <c r="EB63" s="111" t="str">
        <f t="shared" si="619"/>
        <v/>
      </c>
      <c r="EC63" s="109" t="str">
        <f t="shared" si="620"/>
        <v/>
      </c>
      <c r="ED63" s="110" t="str">
        <f t="shared" si="621"/>
        <v/>
      </c>
      <c r="EE63" s="111" t="str">
        <f t="shared" si="622"/>
        <v/>
      </c>
      <c r="EF63" s="109" t="str">
        <f t="shared" si="623"/>
        <v/>
      </c>
      <c r="EG63" s="110" t="str">
        <f t="shared" si="624"/>
        <v/>
      </c>
      <c r="EH63" s="111" t="str">
        <f t="shared" si="625"/>
        <v/>
      </c>
      <c r="EI63" s="109" t="str">
        <f t="shared" si="626"/>
        <v/>
      </c>
      <c r="EJ63" s="108" t="str">
        <f t="shared" si="627"/>
        <v/>
      </c>
      <c r="EK63" s="111" t="str">
        <f t="shared" si="628"/>
        <v/>
      </c>
      <c r="EL63" s="109" t="str">
        <f t="shared" si="629"/>
        <v/>
      </c>
      <c r="EM63" s="110" t="str">
        <f t="shared" si="630"/>
        <v/>
      </c>
      <c r="EN63" s="111" t="str">
        <f t="shared" si="631"/>
        <v/>
      </c>
      <c r="EO63" s="109" t="str">
        <f t="shared" si="632"/>
        <v/>
      </c>
      <c r="EP63" s="110" t="str">
        <f t="shared" si="882"/>
        <v/>
      </c>
      <c r="EQ63" s="111" t="str">
        <f t="shared" si="633"/>
        <v/>
      </c>
      <c r="ER63" s="109" t="str">
        <f t="shared" si="634"/>
        <v/>
      </c>
      <c r="ES63" s="110" t="str">
        <f t="shared" si="635"/>
        <v/>
      </c>
      <c r="ET63" s="111" t="str">
        <f t="shared" si="636"/>
        <v/>
      </c>
      <c r="EU63" s="109" t="str">
        <f t="shared" si="637"/>
        <v/>
      </c>
      <c r="EV63" s="110" t="str">
        <f t="shared" si="638"/>
        <v/>
      </c>
      <c r="EW63" s="111" t="str">
        <f t="shared" si="639"/>
        <v/>
      </c>
      <c r="EX63" s="109" t="str">
        <f t="shared" si="640"/>
        <v/>
      </c>
      <c r="EY63" s="110" t="str">
        <f t="shared" si="641"/>
        <v/>
      </c>
      <c r="EZ63" s="111" t="str">
        <f t="shared" si="642"/>
        <v/>
      </c>
      <c r="FA63" s="112" t="str">
        <f t="shared" si="643"/>
        <v/>
      </c>
      <c r="FB63" s="110" t="str">
        <f t="shared" si="644"/>
        <v/>
      </c>
      <c r="FC63" s="111" t="str">
        <f t="shared" si="645"/>
        <v/>
      </c>
      <c r="FD63" s="109" t="str">
        <f t="shared" si="646"/>
        <v/>
      </c>
      <c r="FE63" s="110" t="str">
        <f t="shared" si="647"/>
        <v/>
      </c>
      <c r="FF63" s="111" t="str">
        <f t="shared" si="648"/>
        <v/>
      </c>
      <c r="FG63" s="109" t="str">
        <f t="shared" si="649"/>
        <v/>
      </c>
      <c r="FH63" s="110" t="str">
        <f t="shared" si="650"/>
        <v/>
      </c>
      <c r="FI63" s="111" t="str">
        <f t="shared" si="651"/>
        <v/>
      </c>
      <c r="FJ63" s="109" t="str">
        <f t="shared" si="652"/>
        <v/>
      </c>
      <c r="FK63" s="110" t="str">
        <f t="shared" si="653"/>
        <v/>
      </c>
      <c r="FL63" s="111" t="str">
        <f t="shared" si="654"/>
        <v/>
      </c>
      <c r="FM63" s="109" t="str">
        <f t="shared" si="655"/>
        <v/>
      </c>
      <c r="FN63" s="110" t="str">
        <f t="shared" si="656"/>
        <v/>
      </c>
      <c r="FO63" s="111" t="str">
        <f t="shared" si="657"/>
        <v/>
      </c>
      <c r="FP63" s="109" t="str">
        <f t="shared" si="658"/>
        <v/>
      </c>
      <c r="FQ63" s="110" t="str">
        <f t="shared" si="659"/>
        <v/>
      </c>
      <c r="FR63" s="111" t="str">
        <f t="shared" si="660"/>
        <v/>
      </c>
      <c r="FS63" s="109" t="str">
        <f t="shared" si="661"/>
        <v/>
      </c>
      <c r="FT63" s="110" t="str">
        <f t="shared" si="662"/>
        <v/>
      </c>
      <c r="FU63" s="111" t="str">
        <f t="shared" si="663"/>
        <v/>
      </c>
      <c r="FV63" s="109" t="str">
        <f t="shared" si="664"/>
        <v/>
      </c>
      <c r="FW63" s="110" t="str">
        <f t="shared" si="665"/>
        <v/>
      </c>
      <c r="FX63" s="111" t="str">
        <f t="shared" si="666"/>
        <v/>
      </c>
      <c r="FY63" s="109" t="str">
        <f t="shared" si="667"/>
        <v/>
      </c>
      <c r="FZ63" s="110" t="str">
        <f t="shared" si="668"/>
        <v/>
      </c>
      <c r="GA63" s="111" t="str">
        <f t="shared" si="669"/>
        <v/>
      </c>
      <c r="GB63" s="109" t="str">
        <f t="shared" si="670"/>
        <v/>
      </c>
      <c r="GC63" s="110" t="str">
        <f t="shared" si="671"/>
        <v/>
      </c>
      <c r="GD63" s="111" t="str">
        <f t="shared" si="672"/>
        <v/>
      </c>
      <c r="GE63" s="109" t="str">
        <f t="shared" si="673"/>
        <v/>
      </c>
      <c r="GF63" s="110" t="str">
        <f t="shared" si="674"/>
        <v/>
      </c>
      <c r="GG63" s="111" t="str">
        <f t="shared" si="675"/>
        <v/>
      </c>
      <c r="GH63" s="109" t="str">
        <f t="shared" si="676"/>
        <v/>
      </c>
      <c r="GI63" s="110" t="str">
        <f t="shared" si="677"/>
        <v/>
      </c>
      <c r="GJ63" s="111" t="str">
        <f t="shared" si="678"/>
        <v/>
      </c>
      <c r="GK63" s="109" t="str">
        <f t="shared" si="679"/>
        <v/>
      </c>
      <c r="GL63" s="110" t="str">
        <f t="shared" si="883"/>
        <v/>
      </c>
      <c r="GM63" s="111" t="str">
        <f t="shared" si="680"/>
        <v/>
      </c>
      <c r="GN63" s="109" t="str">
        <f t="shared" si="681"/>
        <v/>
      </c>
      <c r="GO63" s="110" t="str">
        <f t="shared" si="682"/>
        <v/>
      </c>
      <c r="GP63" s="111" t="str">
        <f t="shared" si="683"/>
        <v/>
      </c>
      <c r="GQ63" s="109" t="str">
        <f t="shared" si="684"/>
        <v/>
      </c>
      <c r="GR63" s="110" t="str">
        <f t="shared" si="685"/>
        <v/>
      </c>
      <c r="GS63" s="111" t="str">
        <f t="shared" si="686"/>
        <v/>
      </c>
      <c r="GT63" s="109" t="str">
        <f t="shared" si="687"/>
        <v/>
      </c>
      <c r="GU63" s="110" t="str">
        <f t="shared" si="688"/>
        <v/>
      </c>
      <c r="GV63" s="111" t="str">
        <f t="shared" si="689"/>
        <v/>
      </c>
      <c r="GW63" s="112" t="str">
        <f t="shared" si="690"/>
        <v/>
      </c>
      <c r="GX63" s="110" t="str">
        <f t="shared" si="691"/>
        <v/>
      </c>
      <c r="GY63" s="111" t="str">
        <f t="shared" si="692"/>
        <v/>
      </c>
      <c r="GZ63" s="109" t="str">
        <f t="shared" si="693"/>
        <v/>
      </c>
      <c r="HA63" s="110" t="str">
        <f t="shared" si="694"/>
        <v/>
      </c>
      <c r="HB63" s="111" t="str">
        <f t="shared" si="695"/>
        <v/>
      </c>
      <c r="HC63" s="109" t="str">
        <f t="shared" si="696"/>
        <v/>
      </c>
      <c r="HD63" s="110" t="str">
        <f t="shared" si="697"/>
        <v/>
      </c>
      <c r="HE63" s="111" t="str">
        <f t="shared" si="698"/>
        <v/>
      </c>
      <c r="HF63" s="109" t="str">
        <f t="shared" si="699"/>
        <v/>
      </c>
      <c r="HG63" s="110" t="str">
        <f t="shared" si="700"/>
        <v/>
      </c>
      <c r="HH63" s="111" t="str">
        <f t="shared" si="701"/>
        <v/>
      </c>
      <c r="HI63" s="109" t="str">
        <f t="shared" si="702"/>
        <v/>
      </c>
      <c r="HJ63" s="110" t="str">
        <f t="shared" si="703"/>
        <v/>
      </c>
      <c r="HK63" s="111" t="str">
        <f t="shared" si="704"/>
        <v/>
      </c>
      <c r="HL63" s="109" t="str">
        <f t="shared" si="705"/>
        <v/>
      </c>
      <c r="HM63" s="110" t="str">
        <f t="shared" si="706"/>
        <v/>
      </c>
      <c r="HN63" s="111" t="str">
        <f t="shared" si="707"/>
        <v/>
      </c>
      <c r="HO63" s="109" t="str">
        <f t="shared" si="708"/>
        <v/>
      </c>
      <c r="HP63" s="110" t="str">
        <f t="shared" si="709"/>
        <v/>
      </c>
      <c r="HQ63" s="111" t="str">
        <f t="shared" si="710"/>
        <v/>
      </c>
      <c r="HR63" s="109" t="str">
        <f t="shared" si="711"/>
        <v/>
      </c>
      <c r="HS63" s="110" t="str">
        <f t="shared" si="712"/>
        <v/>
      </c>
      <c r="HT63" s="111" t="str">
        <f t="shared" si="713"/>
        <v/>
      </c>
      <c r="HU63" s="109" t="str">
        <f t="shared" si="714"/>
        <v/>
      </c>
      <c r="HV63" s="110" t="str">
        <f t="shared" si="715"/>
        <v/>
      </c>
      <c r="HW63" s="111" t="str">
        <f t="shared" si="716"/>
        <v/>
      </c>
      <c r="HX63" s="109" t="str">
        <f t="shared" si="717"/>
        <v/>
      </c>
      <c r="HY63" s="110" t="str">
        <f t="shared" si="718"/>
        <v/>
      </c>
      <c r="HZ63" s="111" t="str">
        <f t="shared" si="719"/>
        <v/>
      </c>
      <c r="IA63" s="109" t="str">
        <f t="shared" si="720"/>
        <v/>
      </c>
      <c r="IB63" s="110" t="str">
        <f t="shared" si="721"/>
        <v/>
      </c>
      <c r="IC63" s="111" t="str">
        <f t="shared" si="722"/>
        <v/>
      </c>
      <c r="ID63" s="109" t="str">
        <f t="shared" si="723"/>
        <v/>
      </c>
      <c r="IE63" s="110" t="str">
        <f t="shared" si="724"/>
        <v/>
      </c>
      <c r="IF63" s="111" t="str">
        <f t="shared" si="725"/>
        <v/>
      </c>
      <c r="IG63" s="109" t="str">
        <f t="shared" si="726"/>
        <v/>
      </c>
      <c r="IH63" s="110" t="str">
        <f t="shared" si="727"/>
        <v/>
      </c>
      <c r="II63" s="111" t="str">
        <f t="shared" si="728"/>
        <v/>
      </c>
      <c r="IJ63" s="109" t="str">
        <f t="shared" si="729"/>
        <v/>
      </c>
      <c r="IK63" s="110" t="str">
        <f t="shared" si="730"/>
        <v/>
      </c>
      <c r="IL63" s="111" t="str">
        <f t="shared" si="731"/>
        <v/>
      </c>
      <c r="IM63" s="109" t="str">
        <f t="shared" si="732"/>
        <v/>
      </c>
      <c r="IN63" s="110" t="str">
        <f t="shared" si="884"/>
        <v/>
      </c>
      <c r="IO63" s="111" t="str">
        <f t="shared" si="733"/>
        <v/>
      </c>
      <c r="IP63" s="109" t="str">
        <f t="shared" si="734"/>
        <v/>
      </c>
      <c r="IQ63" s="110" t="str">
        <f t="shared" si="735"/>
        <v/>
      </c>
      <c r="IR63" s="111" t="str">
        <f t="shared" si="736"/>
        <v/>
      </c>
      <c r="IS63" s="109" t="str">
        <f t="shared" si="737"/>
        <v/>
      </c>
      <c r="IT63" s="110" t="str">
        <f t="shared" si="738"/>
        <v/>
      </c>
      <c r="IU63" s="111" t="str">
        <f t="shared" si="739"/>
        <v/>
      </c>
      <c r="IV63" s="109" t="str">
        <f t="shared" si="740"/>
        <v/>
      </c>
      <c r="IW63" s="110" t="str">
        <f t="shared" si="741"/>
        <v/>
      </c>
      <c r="IX63" s="111" t="str">
        <f t="shared" si="742"/>
        <v/>
      </c>
      <c r="IY63" s="109" t="str">
        <f t="shared" si="743"/>
        <v/>
      </c>
      <c r="IZ63" s="110" t="str">
        <f t="shared" si="744"/>
        <v/>
      </c>
      <c r="JA63" s="111" t="str">
        <f t="shared" si="745"/>
        <v/>
      </c>
      <c r="JB63" s="109" t="str">
        <f t="shared" si="746"/>
        <v/>
      </c>
      <c r="JC63" s="110" t="str">
        <f t="shared" si="747"/>
        <v/>
      </c>
      <c r="JD63" s="111" t="str">
        <f t="shared" si="748"/>
        <v/>
      </c>
      <c r="JE63" s="109" t="str">
        <f t="shared" si="749"/>
        <v/>
      </c>
      <c r="JF63" s="110" t="str">
        <f t="shared" si="750"/>
        <v/>
      </c>
      <c r="JG63" s="111" t="str">
        <f t="shared" si="751"/>
        <v/>
      </c>
      <c r="JH63" s="109" t="str">
        <f t="shared" si="752"/>
        <v/>
      </c>
      <c r="JI63" s="110" t="str">
        <f t="shared" si="753"/>
        <v/>
      </c>
      <c r="JJ63" s="111" t="str">
        <f t="shared" si="754"/>
        <v/>
      </c>
      <c r="JK63" s="109" t="str">
        <f t="shared" si="755"/>
        <v/>
      </c>
      <c r="JL63" s="110" t="str">
        <f t="shared" si="756"/>
        <v/>
      </c>
      <c r="JM63" s="111" t="str">
        <f t="shared" si="757"/>
        <v/>
      </c>
      <c r="JN63" s="109" t="str">
        <f t="shared" si="758"/>
        <v/>
      </c>
      <c r="JO63" s="110" t="str">
        <f t="shared" si="759"/>
        <v/>
      </c>
      <c r="JP63" s="111" t="str">
        <f t="shared" si="760"/>
        <v/>
      </c>
      <c r="JQ63" s="109" t="str">
        <f t="shared" si="761"/>
        <v/>
      </c>
      <c r="JR63" s="110" t="str">
        <f t="shared" si="762"/>
        <v/>
      </c>
      <c r="JS63" s="111" t="str">
        <f t="shared" si="763"/>
        <v/>
      </c>
      <c r="JT63" s="109" t="str">
        <f t="shared" si="764"/>
        <v/>
      </c>
      <c r="JU63" s="110" t="str">
        <f t="shared" si="765"/>
        <v/>
      </c>
      <c r="JV63" s="111" t="str">
        <f t="shared" si="766"/>
        <v/>
      </c>
      <c r="JW63" s="109" t="str">
        <f t="shared" si="767"/>
        <v/>
      </c>
      <c r="JX63" s="110" t="str">
        <f t="shared" si="768"/>
        <v/>
      </c>
      <c r="JY63" s="111" t="str">
        <f t="shared" si="769"/>
        <v/>
      </c>
      <c r="JZ63" s="109" t="str">
        <f t="shared" si="770"/>
        <v/>
      </c>
      <c r="KA63" s="110" t="str">
        <f t="shared" si="771"/>
        <v/>
      </c>
      <c r="KB63" s="111" t="str">
        <f t="shared" si="772"/>
        <v/>
      </c>
      <c r="KC63" s="109" t="str">
        <f t="shared" si="773"/>
        <v/>
      </c>
      <c r="KD63" s="110" t="str">
        <f t="shared" si="376"/>
        <v/>
      </c>
      <c r="KE63" s="111" t="str">
        <f t="shared" si="774"/>
        <v/>
      </c>
      <c r="KF63" s="109" t="str">
        <f t="shared" si="775"/>
        <v/>
      </c>
      <c r="KG63" s="110" t="str">
        <f t="shared" si="776"/>
        <v/>
      </c>
      <c r="KH63" s="111" t="str">
        <f t="shared" si="777"/>
        <v/>
      </c>
      <c r="KI63" s="109" t="str">
        <f t="shared" si="778"/>
        <v/>
      </c>
      <c r="KJ63" s="110" t="str">
        <f t="shared" si="917"/>
        <v/>
      </c>
      <c r="KK63" s="111" t="str">
        <f t="shared" si="779"/>
        <v/>
      </c>
      <c r="KL63" s="109" t="str">
        <f t="shared" si="780"/>
        <v/>
      </c>
      <c r="KM63" s="110" t="str">
        <f t="shared" si="781"/>
        <v/>
      </c>
      <c r="KN63" s="111" t="str">
        <f t="shared" si="782"/>
        <v/>
      </c>
      <c r="KO63" s="109" t="str">
        <f t="shared" si="783"/>
        <v/>
      </c>
      <c r="KP63" s="110" t="str">
        <f t="shared" si="885"/>
        <v/>
      </c>
      <c r="KQ63" s="111" t="str">
        <f t="shared" si="784"/>
        <v/>
      </c>
      <c r="KR63" s="109" t="str">
        <f t="shared" si="785"/>
        <v/>
      </c>
      <c r="KS63" s="110" t="str">
        <f t="shared" si="786"/>
        <v/>
      </c>
      <c r="KT63" s="111" t="str">
        <f t="shared" si="787"/>
        <v/>
      </c>
      <c r="KU63" s="109" t="str">
        <f t="shared" si="788"/>
        <v/>
      </c>
      <c r="KV63" s="110" t="str">
        <f t="shared" si="789"/>
        <v/>
      </c>
      <c r="KW63" s="111" t="str">
        <f t="shared" si="790"/>
        <v/>
      </c>
      <c r="KX63" s="109" t="str">
        <f t="shared" si="791"/>
        <v/>
      </c>
      <c r="KY63" s="110" t="str">
        <f t="shared" si="792"/>
        <v/>
      </c>
      <c r="KZ63" s="111" t="str">
        <f t="shared" si="793"/>
        <v/>
      </c>
      <c r="LA63" s="109" t="str">
        <f t="shared" si="794"/>
        <v/>
      </c>
      <c r="LB63" s="110" t="str">
        <f t="shared" si="795"/>
        <v/>
      </c>
      <c r="LC63" s="111" t="str">
        <f t="shared" si="796"/>
        <v/>
      </c>
      <c r="LD63" s="109" t="str">
        <f t="shared" si="797"/>
        <v/>
      </c>
      <c r="LE63" s="110" t="str">
        <f t="shared" si="798"/>
        <v/>
      </c>
      <c r="LF63" s="111" t="str">
        <f t="shared" si="799"/>
        <v/>
      </c>
      <c r="LG63" s="109" t="str">
        <f t="shared" si="800"/>
        <v/>
      </c>
      <c r="LH63" s="110" t="str">
        <f t="shared" si="801"/>
        <v/>
      </c>
      <c r="LI63" s="111" t="str">
        <f t="shared" si="802"/>
        <v/>
      </c>
      <c r="LJ63" s="109" t="str">
        <f t="shared" si="803"/>
        <v/>
      </c>
      <c r="LK63" s="110" t="str">
        <f t="shared" si="279"/>
        <v/>
      </c>
      <c r="LL63" s="111" t="str">
        <f t="shared" si="804"/>
        <v/>
      </c>
      <c r="LM63" s="109" t="str">
        <f t="shared" si="805"/>
        <v/>
      </c>
      <c r="LN63" s="110" t="str">
        <f t="shared" si="806"/>
        <v/>
      </c>
      <c r="LO63" s="111" t="str">
        <f t="shared" si="807"/>
        <v/>
      </c>
      <c r="LP63" s="109" t="str">
        <f t="shared" si="808"/>
        <v/>
      </c>
      <c r="LQ63" s="110" t="str">
        <f t="shared" si="809"/>
        <v/>
      </c>
      <c r="LR63" s="111" t="str">
        <f t="shared" si="810"/>
        <v/>
      </c>
      <c r="LS63" s="109" t="str">
        <f t="shared" si="811"/>
        <v/>
      </c>
      <c r="LT63" s="110" t="str">
        <f t="shared" si="812"/>
        <v/>
      </c>
      <c r="LU63" s="111" t="str">
        <f t="shared" si="813"/>
        <v/>
      </c>
      <c r="LV63" s="109" t="str">
        <f t="shared" si="814"/>
        <v/>
      </c>
      <c r="LW63" s="110" t="str">
        <f t="shared" si="815"/>
        <v/>
      </c>
      <c r="LX63" s="111" t="str">
        <f t="shared" si="816"/>
        <v/>
      </c>
      <c r="LY63" s="109" t="str">
        <f t="shared" si="817"/>
        <v/>
      </c>
      <c r="LZ63" s="110" t="str">
        <f t="shared" si="818"/>
        <v/>
      </c>
      <c r="MA63" s="111" t="str">
        <f t="shared" si="819"/>
        <v/>
      </c>
      <c r="MB63" s="109" t="str">
        <f t="shared" si="820"/>
        <v/>
      </c>
      <c r="MC63" s="110" t="str">
        <f t="shared" si="821"/>
        <v/>
      </c>
      <c r="MD63" s="111" t="str">
        <f t="shared" si="822"/>
        <v/>
      </c>
      <c r="ME63" s="109" t="str">
        <f t="shared" si="823"/>
        <v/>
      </c>
      <c r="MF63" s="110" t="str">
        <f t="shared" si="824"/>
        <v/>
      </c>
      <c r="MG63" s="111" t="str">
        <f t="shared" si="825"/>
        <v/>
      </c>
      <c r="MH63" s="109" t="str">
        <f t="shared" si="826"/>
        <v/>
      </c>
      <c r="MI63" s="110" t="str">
        <f t="shared" si="827"/>
        <v/>
      </c>
      <c r="MJ63" s="111" t="str">
        <f t="shared" si="828"/>
        <v/>
      </c>
      <c r="MK63" s="109" t="str">
        <f t="shared" si="829"/>
        <v/>
      </c>
      <c r="ML63" s="110" t="str">
        <f t="shared" si="830"/>
        <v/>
      </c>
      <c r="MM63" s="111" t="str">
        <f t="shared" si="831"/>
        <v/>
      </c>
      <c r="MN63" s="109" t="str">
        <f t="shared" si="832"/>
        <v/>
      </c>
      <c r="MO63" s="110" t="str">
        <f t="shared" si="833"/>
        <v/>
      </c>
      <c r="MP63" s="111" t="str">
        <f t="shared" si="834"/>
        <v/>
      </c>
      <c r="MQ63" s="109" t="str">
        <f t="shared" si="835"/>
        <v/>
      </c>
      <c r="MR63" s="110" t="str">
        <f t="shared" si="886"/>
        <v/>
      </c>
      <c r="MS63" s="111" t="str">
        <f t="shared" si="836"/>
        <v/>
      </c>
      <c r="MT63" s="109" t="str">
        <f t="shared" si="837"/>
        <v/>
      </c>
      <c r="MU63" s="110" t="str">
        <f t="shared" si="838"/>
        <v/>
      </c>
      <c r="MV63" s="111" t="str">
        <f t="shared" si="839"/>
        <v/>
      </c>
      <c r="MW63" s="109" t="str">
        <f t="shared" si="840"/>
        <v/>
      </c>
      <c r="MX63" s="110" t="str">
        <f t="shared" si="841"/>
        <v/>
      </c>
      <c r="MY63" s="111" t="str">
        <f t="shared" si="842"/>
        <v/>
      </c>
      <c r="MZ63" s="109" t="str">
        <f t="shared" si="843"/>
        <v/>
      </c>
      <c r="NA63" s="110" t="str">
        <f t="shared" si="844"/>
        <v/>
      </c>
      <c r="NB63" s="111" t="str">
        <f t="shared" si="845"/>
        <v/>
      </c>
      <c r="NC63" s="109" t="str">
        <f t="shared" si="846"/>
        <v/>
      </c>
      <c r="ND63" s="110" t="str">
        <f t="shared" si="847"/>
        <v/>
      </c>
      <c r="NE63" s="111" t="str">
        <f t="shared" si="848"/>
        <v/>
      </c>
      <c r="NF63" s="109" t="str">
        <f t="shared" si="849"/>
        <v/>
      </c>
      <c r="NG63" s="110" t="str">
        <f t="shared" si="850"/>
        <v/>
      </c>
      <c r="NH63" s="111" t="str">
        <f t="shared" si="851"/>
        <v/>
      </c>
      <c r="NI63" s="109" t="str">
        <f t="shared" si="852"/>
        <v/>
      </c>
      <c r="NJ63" s="110" t="str">
        <f t="shared" si="853"/>
        <v/>
      </c>
      <c r="NK63" s="111" t="str">
        <f t="shared" si="854"/>
        <v/>
      </c>
      <c r="NL63" s="109" t="str">
        <f t="shared" si="855"/>
        <v/>
      </c>
      <c r="NM63" s="110" t="str">
        <f t="shared" si="856"/>
        <v/>
      </c>
      <c r="NN63" s="111" t="str">
        <f t="shared" si="857"/>
        <v/>
      </c>
      <c r="NO63" s="109" t="str">
        <f t="shared" si="379"/>
        <v/>
      </c>
      <c r="NP63" s="130">
        <f t="shared" si="380"/>
        <v>0</v>
      </c>
      <c r="NQ63" s="131">
        <f t="shared" si="381"/>
        <v>0</v>
      </c>
      <c r="NR63" s="132" t="str">
        <f t="shared" si="382"/>
        <v/>
      </c>
      <c r="NS63" s="331" t="str">
        <f t="shared" si="383"/>
        <v/>
      </c>
      <c r="NT63" s="325" t="str">
        <f t="shared" si="384"/>
        <v/>
      </c>
      <c r="NU63" s="325" t="str">
        <f t="shared" si="385"/>
        <v/>
      </c>
      <c r="NV63" s="325" t="str">
        <f t="shared" si="386"/>
        <v/>
      </c>
      <c r="NW63" s="325" t="str">
        <f t="shared" si="387"/>
        <v/>
      </c>
      <c r="NX63" s="325" t="str">
        <f t="shared" si="388"/>
        <v/>
      </c>
      <c r="NY63" s="325" t="str">
        <f t="shared" si="389"/>
        <v/>
      </c>
      <c r="NZ63" s="325" t="str">
        <f t="shared" si="390"/>
        <v/>
      </c>
      <c r="OA63" s="325" t="str">
        <f t="shared" si="391"/>
        <v/>
      </c>
      <c r="OB63" s="325" t="str">
        <f t="shared" si="392"/>
        <v>101010</v>
      </c>
      <c r="OC63" s="325" t="str">
        <f t="shared" si="393"/>
        <v/>
      </c>
      <c r="OD63" s="325" t="str">
        <f t="shared" si="394"/>
        <v/>
      </c>
      <c r="OE63" s="325" t="str">
        <f t="shared" si="395"/>
        <v/>
      </c>
      <c r="OF63" s="325" t="str">
        <f t="shared" si="396"/>
        <v/>
      </c>
      <c r="OG63" s="325" t="str">
        <f t="shared" si="397"/>
        <v/>
      </c>
      <c r="OH63" s="325" t="str">
        <f t="shared" si="398"/>
        <v/>
      </c>
      <c r="OI63" s="325" t="str">
        <f t="shared" si="399"/>
        <v/>
      </c>
      <c r="OJ63" s="325" t="str">
        <f t="shared" si="400"/>
        <v/>
      </c>
      <c r="OK63" s="326" t="str">
        <f t="shared" si="401"/>
        <v/>
      </c>
      <c r="OL63" s="326" t="str">
        <f t="shared" si="402"/>
        <v/>
      </c>
      <c r="OM63" s="326" t="str">
        <f t="shared" si="403"/>
        <v/>
      </c>
      <c r="ON63" s="326" t="str">
        <f t="shared" si="404"/>
        <v/>
      </c>
      <c r="OO63" s="326" t="str">
        <f t="shared" si="405"/>
        <v/>
      </c>
      <c r="OP63" s="326" t="str">
        <f t="shared" si="406"/>
        <v/>
      </c>
      <c r="OQ63" s="326" t="str">
        <f t="shared" si="407"/>
        <v/>
      </c>
      <c r="OR63" s="326" t="str">
        <f t="shared" si="408"/>
        <v/>
      </c>
      <c r="OS63" s="326" t="str">
        <f t="shared" si="409"/>
        <v/>
      </c>
      <c r="OT63" s="326" t="str">
        <f t="shared" si="410"/>
        <v/>
      </c>
      <c r="OU63" s="326" t="str">
        <f t="shared" si="411"/>
        <v/>
      </c>
      <c r="OV63" s="326" t="str">
        <f t="shared" si="412"/>
        <v/>
      </c>
      <c r="OW63" s="326" t="str">
        <f t="shared" si="413"/>
        <v/>
      </c>
      <c r="OX63" s="326" t="str">
        <f t="shared" si="414"/>
        <v/>
      </c>
      <c r="OY63" s="326" t="str">
        <f t="shared" si="415"/>
        <v/>
      </c>
      <c r="OZ63" s="326" t="str">
        <f t="shared" si="416"/>
        <v/>
      </c>
      <c r="PA63" s="326" t="str">
        <f t="shared" si="417"/>
        <v/>
      </c>
      <c r="PB63" s="326" t="str">
        <f t="shared" si="418"/>
        <v/>
      </c>
      <c r="PC63" s="325" t="str">
        <f t="shared" si="419"/>
        <v/>
      </c>
      <c r="PD63" s="325" t="str">
        <f t="shared" si="420"/>
        <v/>
      </c>
      <c r="PE63" s="325" t="str">
        <f t="shared" si="421"/>
        <v/>
      </c>
      <c r="PF63" s="325" t="str">
        <f t="shared" si="422"/>
        <v/>
      </c>
      <c r="PG63" s="325" t="str">
        <f t="shared" si="423"/>
        <v/>
      </c>
      <c r="PH63" s="325" t="str">
        <f t="shared" si="424"/>
        <v/>
      </c>
      <c r="PI63" s="325" t="str">
        <f t="shared" si="425"/>
        <v/>
      </c>
      <c r="PJ63" s="325" t="str">
        <f t="shared" si="426"/>
        <v/>
      </c>
      <c r="PK63" s="325" t="str">
        <f t="shared" si="427"/>
        <v/>
      </c>
      <c r="PL63" s="325" t="str">
        <f t="shared" si="428"/>
        <v/>
      </c>
      <c r="PM63" s="325" t="str">
        <f t="shared" si="429"/>
        <v/>
      </c>
      <c r="PN63" s="325" t="str">
        <f t="shared" si="430"/>
        <v/>
      </c>
      <c r="PO63" s="325" t="str">
        <f t="shared" si="431"/>
        <v/>
      </c>
      <c r="PP63" s="325" t="str">
        <f t="shared" si="432"/>
        <v/>
      </c>
      <c r="PQ63" s="325" t="str">
        <f t="shared" si="433"/>
        <v/>
      </c>
      <c r="PR63" s="325" t="str">
        <f t="shared" si="434"/>
        <v/>
      </c>
      <c r="PS63" s="325" t="str">
        <f t="shared" si="435"/>
        <v/>
      </c>
      <c r="PT63" s="325" t="str">
        <f t="shared" si="436"/>
        <v/>
      </c>
      <c r="PU63" s="326" t="str">
        <f t="shared" si="437"/>
        <v/>
      </c>
      <c r="PV63" s="326" t="str">
        <f t="shared" si="438"/>
        <v/>
      </c>
      <c r="PW63" s="326" t="str">
        <f t="shared" si="439"/>
        <v/>
      </c>
      <c r="PX63" s="326" t="str">
        <f t="shared" si="440"/>
        <v/>
      </c>
      <c r="PY63" s="326" t="str">
        <f t="shared" si="441"/>
        <v/>
      </c>
      <c r="PZ63" s="326" t="str">
        <f t="shared" si="442"/>
        <v/>
      </c>
      <c r="QA63" s="326" t="str">
        <f t="shared" si="443"/>
        <v/>
      </c>
      <c r="QB63" s="326" t="str">
        <f t="shared" si="444"/>
        <v/>
      </c>
      <c r="QC63" s="326" t="str">
        <f t="shared" si="445"/>
        <v/>
      </c>
      <c r="QD63" s="326" t="str">
        <f t="shared" si="446"/>
        <v/>
      </c>
      <c r="QE63" s="326" t="str">
        <f t="shared" si="447"/>
        <v/>
      </c>
      <c r="QF63" s="326" t="str">
        <f t="shared" si="448"/>
        <v/>
      </c>
      <c r="QG63" s="326" t="str">
        <f t="shared" si="449"/>
        <v/>
      </c>
      <c r="QH63" s="326" t="str">
        <f t="shared" si="450"/>
        <v/>
      </c>
      <c r="QI63" s="326" t="str">
        <f t="shared" si="451"/>
        <v/>
      </c>
      <c r="QJ63" s="326" t="str">
        <f t="shared" si="452"/>
        <v/>
      </c>
      <c r="QK63" s="326" t="str">
        <f t="shared" si="453"/>
        <v/>
      </c>
      <c r="QL63" s="326" t="str">
        <f t="shared" si="454"/>
        <v/>
      </c>
      <c r="QM63" s="325" t="str">
        <f t="shared" si="455"/>
        <v/>
      </c>
      <c r="QN63" s="325" t="str">
        <f t="shared" si="456"/>
        <v/>
      </c>
      <c r="QO63" s="325" t="str">
        <f t="shared" si="457"/>
        <v/>
      </c>
      <c r="QP63" s="325" t="str">
        <f t="shared" si="458"/>
        <v/>
      </c>
      <c r="QQ63" s="325" t="str">
        <f t="shared" si="459"/>
        <v/>
      </c>
      <c r="QR63" s="325" t="str">
        <f t="shared" si="460"/>
        <v/>
      </c>
      <c r="QS63" s="325" t="str">
        <f t="shared" si="461"/>
        <v/>
      </c>
      <c r="QT63" s="325" t="str">
        <f t="shared" si="462"/>
        <v/>
      </c>
      <c r="QU63" s="325" t="str">
        <f t="shared" si="463"/>
        <v/>
      </c>
      <c r="QV63" s="325" t="str">
        <f t="shared" si="464"/>
        <v/>
      </c>
      <c r="QW63" s="325" t="str">
        <f t="shared" si="465"/>
        <v/>
      </c>
      <c r="QX63" s="325">
        <f t="shared" si="466"/>
        <v>0</v>
      </c>
      <c r="QY63" s="325" t="str">
        <f t="shared" si="467"/>
        <v/>
      </c>
      <c r="QZ63" s="325" t="str">
        <f t="shared" si="468"/>
        <v/>
      </c>
      <c r="RA63" s="325" t="str">
        <f t="shared" si="469"/>
        <v/>
      </c>
      <c r="RB63" s="325" t="str">
        <f t="shared" si="470"/>
        <v/>
      </c>
      <c r="RC63" s="325" t="str">
        <f t="shared" si="471"/>
        <v/>
      </c>
      <c r="RD63" s="325" t="str">
        <f t="shared" si="472"/>
        <v/>
      </c>
      <c r="RE63" s="326" t="str">
        <f t="shared" si="473"/>
        <v/>
      </c>
      <c r="RF63" s="326" t="str">
        <f t="shared" si="474"/>
        <v/>
      </c>
      <c r="RG63" s="326" t="str">
        <f t="shared" si="475"/>
        <v/>
      </c>
      <c r="RH63" s="326" t="str">
        <f t="shared" si="476"/>
        <v/>
      </c>
      <c r="RI63" s="326" t="str">
        <f t="shared" si="477"/>
        <v/>
      </c>
      <c r="RJ63" s="326" t="str">
        <f t="shared" si="478"/>
        <v/>
      </c>
      <c r="RK63" s="326" t="str">
        <f t="shared" si="479"/>
        <v/>
      </c>
      <c r="RL63" s="326" t="str">
        <f t="shared" si="480"/>
        <v/>
      </c>
      <c r="RM63" s="326" t="str">
        <f t="shared" si="481"/>
        <v/>
      </c>
      <c r="RN63" s="332" t="str">
        <f t="shared" si="482"/>
        <v/>
      </c>
      <c r="RO63" s="108">
        <v>63</v>
      </c>
      <c r="RP63" s="112">
        <f t="shared" si="528"/>
        <v>58</v>
      </c>
      <c r="RQ63" s="110" t="str" cm="1">
        <f t="array" ref="RQ63">IFERROR(INDEX($NS$4:$RN$4,_xlfn.AGGREGATE(15,6,COLUMN($NS$4:$RN$4)-COLUMN($NR$1)/($NS63:$RN63=LARGE($NS63:$RN63,1)),COLUMNS($RN$4:$RN$4))),"")</f>
        <v>LQ</v>
      </c>
      <c r="RR63" s="110" t="str" cm="1">
        <f t="array" ref="RR63">IFERROR(INDEX($NS$4:$RN$4,_xlfn.AGGREGATE(15,6,COLUMN($NS$4:$RN$4)-COLUMN($NR$1)/($NS63:$RN63=LARGE($NS63:$RN63,2)),COLUMNS($RN$4:$RO$4))),"")</f>
        <v/>
      </c>
      <c r="RS63" s="110" t="str" cm="1">
        <f t="array" ref="RS63">IFERROR(INDEX($NS$4:$RN$4,_xlfn.AGGREGATE(15,6,COLUMN($NS$4:$RN$4)-COLUMN($NR$1)/($NS63:$RN63=LARGE($NS63:$RN63,3)),COLUMNS($RN$4:$RP$4))),"")</f>
        <v/>
      </c>
      <c r="RT63" s="110" t="str" cm="1">
        <f t="array" ref="RT63">IFERROR(INDEX($NS$4:$RN$4,_xlfn.AGGREGATE(15,6,COLUMN($NS$4:$RN$4)-COLUMN($NR$1)/($NS63:$RN63=LARGE($NS63:$RN63,4)),COLUMNS($RN$4:$RQ$4))),"")</f>
        <v/>
      </c>
      <c r="RU63" s="110" t="str" cm="1">
        <f t="array" ref="RU63">IFERROR(INDEX($NS$4:$RN$4,_xlfn.AGGREGATE(15,6,COLUMN($NS$4:$RN$4)-COLUMN($NR$1)/($NS63:$RN63=LARGE($NS63:$RN63,5)),COLUMNS($RN$4:$RR$4))),"")</f>
        <v/>
      </c>
      <c r="RV63" s="110" t="str" cm="1">
        <f t="array" ref="RV63">IFERROR(INDEX($NS$4:$RN$4,_xlfn.AGGREGATE(15,6,COLUMN($NS$4:$RN$4)-COLUMN($NR$1)/($NS63:$RN63=LARGE($NS63:$RN63,6)),COLUMNS($RN$4:$RS$4))),"")</f>
        <v/>
      </c>
      <c r="RW63" s="108" t="str">
        <f t="shared" si="499"/>
        <v/>
      </c>
      <c r="RX63" s="111" t="str">
        <f t="shared" ca="1" si="500"/>
        <v>N</v>
      </c>
      <c r="RY63" s="111" t="e" cm="1">
        <f t="array" aca="1" ref="RY63" ca="1">IF(INDIRECT(VLOOKUP(RY62,General!AC:AE,3,FALSE)&amp;RO62)&gt;0,RY62,RW62)</f>
        <v>#N/A</v>
      </c>
      <c r="RZ63" s="112">
        <f t="shared" ca="1" si="501"/>
        <v>1</v>
      </c>
      <c r="SA63" s="110" t="s">
        <v>45</v>
      </c>
      <c r="SB63" s="111" t="s">
        <v>45</v>
      </c>
      <c r="SC63" s="111" t="s">
        <v>45</v>
      </c>
      <c r="SD63" s="111" t="s">
        <v>45</v>
      </c>
      <c r="SE63" s="111" t="s">
        <v>45</v>
      </c>
      <c r="SF63" s="109" t="s">
        <v>45</v>
      </c>
      <c r="SG63" s="133" t="e">
        <f ca="1">IF(RQ63="",-1,COUNTIF(INDIRECT(SA63&amp;$DN$10):INDIRECT(SA63&amp;RO63),"Y"))</f>
        <v>#REF!</v>
      </c>
      <c r="SH63" s="136">
        <f ca="1">IF(RR63="",-1,COUNTIF(INDIRECT(SB63&amp;$DN$10):INDIRECT(SB63&amp;RO63),"Y"))</f>
        <v>-1</v>
      </c>
      <c r="SI63" s="136">
        <f ca="1">IF(RS63="",-1,COUNTIF(INDIRECT(SC63&amp;$DN$10):INDIRECT(SC63&amp;RO63),"Y"))</f>
        <v>-1</v>
      </c>
      <c r="SJ63" s="134">
        <f ca="1">IF(RT63="",-1,COUNTIF(INDIRECT(SD63&amp;$DN$10):INDIRECT(SD63&amp;RO63),"Y"))</f>
        <v>-1</v>
      </c>
      <c r="SK63" s="138">
        <f ca="1">IF(RU63="",-1,COUNTIF(INDIRECT(SE63&amp;$DN$10):INDIRECT(SE63&amp;RO63),"Y"))</f>
        <v>-1</v>
      </c>
      <c r="SL63" s="138">
        <f ca="1">IF(RV63="",-1,COUNTIF(INDIRECT(SF63&amp;$DN$10):INDIRECT(SF63&amp;RO63),"Y"))</f>
        <v>-1</v>
      </c>
      <c r="SM63" s="110" t="str" cm="1">
        <f t="array" ref="SM63">IFERROR(INDEX($DP$63:$DU$63,_xlfn.AGGREGATE(15,6,COLUMN($DP$63:$DU$63)-COLUMN($DO$63)/($NR$63:$NW$63=MAX($NR$63:$NW$63)),COLUMNS($DP$63:RQ63))),"")</f>
        <v/>
      </c>
      <c r="SN63" s="111" t="str" cm="1">
        <f t="array" ref="SN63">IFERROR(INDEX($DP$63:$DU$63,_xlfn.AGGREGATE(15,6,COLUMN($DP$63:$DU$63)-COLUMN($DO$63)/($NR$63:$NW$63=MAX($NR$63:$NW$63)),COLUMNS($DP$63:RR63))),"")</f>
        <v/>
      </c>
      <c r="SO63" s="111" t="str" cm="1">
        <f t="array" ref="SO63">IFERROR(INDEX($DP$63:$DU$63,_xlfn.AGGREGATE(15,6,COLUMN($DP$63:$DU$63)-COLUMN($DO$63)/($NR$63:$NW$63=MAX($NR$63:$NW$63)),COLUMNS($DP$63:RS63))),"")</f>
        <v/>
      </c>
      <c r="SP63" s="111" t="str" cm="1">
        <f t="array" ref="SP63">IFERROR(INDEX($DP$63:$DU$63,_xlfn.AGGREGATE(15,6,COLUMN($DP$63:$DU$63)-COLUMN($DO$63)/($NR$63:$NW$63=MAX($NR$63:$NW$63)),COLUMNS($DP$63:RT63))),"")</f>
        <v/>
      </c>
      <c r="SQ63" s="111" t="str" cm="1">
        <f t="array" ref="SQ63">IFERROR(INDEX($DP$63:$DU$63,_xlfn.AGGREGATE(15,6,COLUMN($DP$63:$DU$63)-COLUMN($DO$63)/($NR$63:$NW$63=MAX($NR$63:$NW$63)),COLUMNS($DP$63:RU63))),"")</f>
        <v/>
      </c>
      <c r="SR63" s="109" t="str" cm="1">
        <f t="array" ref="SR63">IFERROR(INDEX($DP$63:$DU$63,_xlfn.AGGREGATE(15,6,COLUMN($DP$63:$DU$63)-COLUMN($DO$63)/($NR$63:$NW$63=MAX($NR$63:$NW$63)),COLUMNS($DP$63:RV63))),"")</f>
        <v/>
      </c>
      <c r="SS63" s="114">
        <f t="shared" ca="1" si="485"/>
        <v>1</v>
      </c>
      <c r="ST63" s="112">
        <f t="shared" ca="1" si="502"/>
        <v>1</v>
      </c>
      <c r="SU63" s="137" t="str" cm="1">
        <f t="array" aca="1" ref="SU63" ca="1">INDEX(SM63:SR63,1,ST63)</f>
        <v/>
      </c>
      <c r="SV63" s="110" t="str">
        <f t="shared" ca="1" si="21"/>
        <v>B</v>
      </c>
      <c r="SW63" s="111" t="str">
        <f t="shared" ca="1" si="22"/>
        <v>T</v>
      </c>
      <c r="SX63" s="111" t="str">
        <f t="shared" si="23"/>
        <v>C</v>
      </c>
      <c r="SY63" s="111" t="str">
        <f t="shared" ca="1" si="12"/>
        <v>BWL4W</v>
      </c>
      <c r="SZ63" s="111" t="str">
        <f t="shared" ca="1" si="13"/>
        <v>41</v>
      </c>
      <c r="TA63" s="111" t="str">
        <f t="shared" si="14"/>
        <v>00</v>
      </c>
      <c r="TB63" s="114" t="str">
        <f t="shared" si="858"/>
        <v/>
      </c>
      <c r="TC63" s="114" t="str">
        <f t="shared" si="859"/>
        <v/>
      </c>
      <c r="TD63" s="114" t="str">
        <f t="shared" si="860"/>
        <v/>
      </c>
      <c r="TE63" s="114" t="str">
        <f t="shared" si="861"/>
        <v/>
      </c>
      <c r="TF63" s="114" t="str">
        <f t="shared" si="862"/>
        <v/>
      </c>
      <c r="TG63" s="114" t="str">
        <f t="shared" si="863"/>
        <v/>
      </c>
      <c r="TH63" s="114">
        <f t="shared" ca="1" si="864"/>
        <v>0</v>
      </c>
      <c r="TI63" s="114">
        <f t="shared" ca="1" si="865"/>
        <v>0</v>
      </c>
      <c r="TJ63" s="110" t="str">
        <f t="shared" si="560"/>
        <v/>
      </c>
      <c r="TK63" s="111">
        <f>IF(CC63="",0,IFERROR(VLOOKUP(CC58&amp;CC59&amp;CC60&amp;CC61&amp;CC62&amp;CC63,General!I:J,2,FALSE),0))</f>
        <v>0</v>
      </c>
      <c r="TL63" s="111">
        <f>IF(CF63="",0,IFERROR(VLOOKUP(CF58&amp;CF59&amp;CF60&amp;CF61&amp;CF62&amp;CF63,General!I:J,2,FALSE),0))</f>
        <v>0</v>
      </c>
      <c r="TM63" s="111">
        <f>IF(CI63="",0,IFERROR(VLOOKUP(CI58&amp;CI59&amp;CI60&amp;CI61&amp;CI62&amp;CI63,General!I:J,2,FALSE),0))</f>
        <v>0</v>
      </c>
      <c r="TN63" s="111">
        <f>IF(CL63="",0,IFERROR(VLOOKUP(CL58&amp;CL59&amp;CL60&amp;CL61&amp;CL62&amp;CL63,General!I:J,2,FALSE),0))</f>
        <v>0</v>
      </c>
      <c r="TO63" s="111">
        <f>IF(CO63="",0,IFERROR(VLOOKUP(CO58&amp;CO59&amp;CO60&amp;CO61&amp;CO62&amp;CO63,General!I:J,2,FALSE),0))</f>
        <v>0</v>
      </c>
      <c r="TP63" s="111">
        <f>IF(CR63="",0,IFERROR(VLOOKUP(CR58&amp;CR59&amp;CR60&amp;CR61&amp;CR62&amp;CR63,General!I:J,2,FALSE),0))</f>
        <v>0</v>
      </c>
      <c r="TQ63" s="111">
        <f>IF(CU63="",0,IFERROR(VLOOKUP(CU58&amp;CU59&amp;CU60&amp;CU61&amp;CU62&amp;CU63,General!I:J,2,FALSE),0))</f>
        <v>0</v>
      </c>
      <c r="TR63" s="111">
        <f>IF(CX63="",0,IFERROR(VLOOKUP(CX58&amp;CX59&amp;CX60&amp;CX61&amp;CX62&amp;CX63,General!I:J,2,FALSE),0))</f>
        <v>0</v>
      </c>
      <c r="TS63" s="111">
        <f>IF(DA63="",0,IFERROR(VLOOKUP(DA58&amp;DA59&amp;DA60&amp;DA61&amp;DA62&amp;DA63,General!I:J,2,FALSE),0))</f>
        <v>0</v>
      </c>
      <c r="TT63" s="111">
        <f>IF(DD63="",0,IFERROR(VLOOKUP(DD58&amp;DD59&amp;DD60&amp;DD61&amp;DD62&amp;DD63,General!I:J,2,FALSE),0))</f>
        <v>0</v>
      </c>
      <c r="TU63" s="111">
        <f>IF(DG63="",0,IFERROR(VLOOKUP(DG58&amp;DG59&amp;DG60&amp;DG61&amp;DG62&amp;DG63,General!I:J,2,FALSE),0))</f>
        <v>0</v>
      </c>
      <c r="TV63" s="111">
        <f>IF(DJ63="",0,IFERROR(VLOOKUP(DJ58&amp;DJ59&amp;DJ60&amp;DJ61&amp;DJ62&amp;DJ63,General!I:J,2,FALSE),0))</f>
        <v>0</v>
      </c>
      <c r="TW63" s="111">
        <f>IF(DM63="",0,IFERROR(VLOOKUP(DM58&amp;DM59&amp;DM60&amp;DM61&amp;DM62&amp;DM63,General!I:J,2,FALSE),0))</f>
        <v>0</v>
      </c>
      <c r="TX63" s="111">
        <f>IF(DP63="",0,IFERROR(VLOOKUP(DP58&amp;DP59&amp;DP60&amp;DP61&amp;DP62&amp;DP63,General!I:J,2,FALSE),0))</f>
        <v>0</v>
      </c>
      <c r="TY63" s="111">
        <f>IF(DS63="",0,IFERROR(VLOOKUP(DS58&amp;DS59&amp;DS60&amp;DS61&amp;DS62&amp;DS63,General!I:J,2,FALSE),0))</f>
        <v>0</v>
      </c>
      <c r="TZ63" s="111">
        <f>IF(DV63="",0,IFERROR(VLOOKUP(DV58&amp;DV59&amp;DV60&amp;DV61&amp;DV62&amp;DV63,General!I:J,2,FALSE),0))</f>
        <v>0</v>
      </c>
      <c r="UA63" s="111">
        <f>IF(DY63="",0,IFERROR(VLOOKUP(DY58&amp;DY59&amp;DY60&amp;DY61&amp;DY62&amp;DY63,General!I:J,2,FALSE),0))</f>
        <v>0</v>
      </c>
      <c r="UB63" s="111">
        <f>IF(EE63="",0,IFERROR(VLOOKUP(EE58&amp;EE59&amp;EE60&amp;EE61&amp;EE62&amp;EE63,General!I:J,2,FALSE),0))</f>
        <v>0</v>
      </c>
      <c r="UC63" s="111">
        <f>IF(EH63="",0,IFERROR(VLOOKUP(EH58&amp;EH59&amp;EH60&amp;EH61&amp;EH62&amp;EH63,General!I:J,2,FALSE),0))</f>
        <v>0</v>
      </c>
      <c r="UD63" s="111">
        <f>IF(EK63="",0,IFERROR(VLOOKUP(EK58&amp;EK59&amp;EK60&amp;EK61&amp;EK62&amp;EK63,General!I:J,2,FALSE),0))</f>
        <v>0</v>
      </c>
      <c r="UE63" s="111">
        <f>IF(EN63="",0,IFERROR(VLOOKUP(EN58&amp;EN59&amp;EN60&amp;EN61&amp;EN62&amp;EN63,General!I:J,2,FALSE),0))</f>
        <v>0</v>
      </c>
      <c r="UF63" s="111">
        <f>IF(EQ63="",0,IFERROR(VLOOKUP(EQ58&amp;EQ59&amp;EQ60&amp;EQ61&amp;EQ62&amp;EQ63,General!I:J,2,FALSE),0))</f>
        <v>0</v>
      </c>
      <c r="UG63" s="111">
        <f>IF(ET63="",0,IFERROR(VLOOKUP(ET58&amp;ET59&amp;ET60&amp;ET61&amp;ET62&amp;ET63,General!I:J,2,FALSE),0))</f>
        <v>0</v>
      </c>
      <c r="UH63" s="111">
        <f>IF(EW63="",0,IFERROR(VLOOKUP(EW58&amp;EW59&amp;EW60&amp;EW61&amp;EW62&amp;EW63,General!I:J,2,FALSE),0))</f>
        <v>0</v>
      </c>
      <c r="UI63" s="111">
        <f>IF(EZ63="",0,IFERROR(VLOOKUP(EZ58&amp;EZ59&amp;EZ60&amp;EZ61&amp;EZ62&amp;EZ63,General!I:J,2,FALSE),0))</f>
        <v>0</v>
      </c>
      <c r="UJ63" s="111">
        <f>IF(FC63="",0,IFERROR(VLOOKUP(FC58&amp;FC59&amp;FC60&amp;FC61&amp;FC62&amp;FC63,General!I:J,2,FALSE),0))</f>
        <v>0</v>
      </c>
      <c r="UK63" s="111">
        <f>IF(FF63="",0,IFERROR(VLOOKUP(FF58&amp;FF59&amp;FF60&amp;FF61&amp;FF62&amp;FF63,General!I:J,2,FALSE),0))</f>
        <v>0</v>
      </c>
      <c r="UL63" s="111">
        <f>IF(FI63="",0,IFERROR(VLOOKUP(FI58&amp;FI59&amp;FI60&amp;FI61&amp;FI62&amp;FI63,General!I:J,2,FALSE),0))</f>
        <v>0</v>
      </c>
      <c r="UM63" s="111">
        <f>IF(FL63="",0,IFERROR(VLOOKUP(FL58&amp;FL59&amp;FL60&amp;FL61&amp;FL62&amp;FL63,General!I:J,2,FALSE),0))</f>
        <v>0</v>
      </c>
      <c r="UN63" s="111">
        <f>IF(FO63="",0,IFERROR(VLOOKUP(FO58&amp;FO59&amp;FO60&amp;FO61&amp;FO62&amp;FO63,General!I:J,2,FALSE),0))</f>
        <v>0</v>
      </c>
      <c r="UO63" s="111">
        <f>IF(FR63="",0,IFERROR(VLOOKUP(FR58&amp;FR59&amp;FR60&amp;FR61&amp;FR62&amp;FR63,General!I:J,2,FALSE),0))</f>
        <v>0</v>
      </c>
      <c r="UP63" s="111">
        <f>IF(FU63="",0,IFERROR(VLOOKUP(FU58&amp;FU59&amp;FU60&amp;FU61&amp;FU62&amp;FU63,General!I:J,2,FALSE),0))</f>
        <v>0</v>
      </c>
      <c r="UQ63" s="111">
        <f>IF(FX63="",0,IFERROR(VLOOKUP(FX58&amp;FX59&amp;FX60&amp;FX61&amp;FX62&amp;FX63,General!I:J,2,FALSE),0))</f>
        <v>0</v>
      </c>
      <c r="UR63" s="111">
        <f>IF(GA63="",0,IFERROR(VLOOKUP(GA58&amp;GA59&amp;GA60&amp;GA61&amp;GA62&amp;GA63,General!I:J,2,FALSE),0))</f>
        <v>0</v>
      </c>
      <c r="US63" s="111">
        <f>IF(GD63="",0,IFERROR(VLOOKUP(GD58&amp;GD59&amp;GD60&amp;GD61&amp;GD62&amp;GD63,General!I:J,2,FALSE),0))</f>
        <v>0</v>
      </c>
      <c r="UT63" s="111">
        <f>IF(GG63="",0,IFERROR(VLOOKUP(GG58&amp;GG59&amp;GG60&amp;GG61&amp;GG62&amp;GG63,General!I:J,2,FALSE),0))</f>
        <v>0</v>
      </c>
      <c r="UU63" s="111">
        <f>IF(GJ63="",0,IFERROR(VLOOKUP(GJ58&amp;GJ59&amp;GJ60&amp;GJ61&amp;GJ62&amp;GJ63,General!I:J,2,FALSE),0))</f>
        <v>0</v>
      </c>
      <c r="UV63" s="111">
        <f>IF(GM63="",0,IFERROR(VLOOKUP(GM58&amp;GM59&amp;GM60&amp;GM61&amp;GM62&amp;GM63,General!I:J,2,FALSE),0))</f>
        <v>0</v>
      </c>
      <c r="UW63" s="111">
        <f>IF(GP63="",0,IFERROR(VLOOKUP(GP58&amp;GP59&amp;GP60&amp;GP61&amp;GP62&amp;GP63,General!I:J,2,FALSE),0))</f>
        <v>0</v>
      </c>
      <c r="UX63" s="111">
        <f>IF(GS63="",0,IFERROR(VLOOKUP(GS58&amp;GS59&amp;GS60&amp;GS61&amp;GS62&amp;GS63,General!I:J,2,FALSE),0))</f>
        <v>0</v>
      </c>
      <c r="UY63" s="111">
        <f>IF(GV63="",0,IFERROR(VLOOKUP(GV58&amp;GV59&amp;GV60&amp;GV61&amp;GV62&amp;GV63,General!I:J,2,FALSE),0))</f>
        <v>0</v>
      </c>
      <c r="UZ63" s="111">
        <f>IF(GY63="",0,IFERROR(VLOOKUP(GY58&amp;GY59&amp;GY60&amp;GY61&amp;GY62&amp;GY63,General!I:J,2,FALSE),0))</f>
        <v>0</v>
      </c>
      <c r="VA63" s="111">
        <f>IF(HB63="",0,IFERROR(VLOOKUP(HB58&amp;HB59&amp;HB60&amp;HB61&amp;HB62&amp;HB63,General!I:J,2,FALSE),0))</f>
        <v>0</v>
      </c>
      <c r="VB63" s="111">
        <f>IF(HE63="",0,IFERROR(VLOOKUP(HE58&amp;HE59&amp;HE60&amp;HE61&amp;HE62&amp;HE63,General!I:J,2,FALSE),0))</f>
        <v>0</v>
      </c>
      <c r="VC63" s="111">
        <f>IF(HH63="",0,IFERROR(VLOOKUP(HH58&amp;HH59&amp;HH60&amp;HH61&amp;HH62&amp;HH63,General!I:J,2,FALSE),0))</f>
        <v>0</v>
      </c>
      <c r="VD63" s="111">
        <f>IF(HK63="",0,IFERROR(VLOOKUP(HK58&amp;HK59&amp;HK60&amp;HK61&amp;HK62&amp;HK63,General!I:J,2,FALSE),0))</f>
        <v>0</v>
      </c>
      <c r="VE63" s="111">
        <f>IF(HN63="",0,IFERROR(VLOOKUP(HN58&amp;HN59&amp;HN60&amp;HN61&amp;HN62&amp;HN63,General!I:J,2,FALSE),0))</f>
        <v>0</v>
      </c>
      <c r="VF63" s="111">
        <f>IF(HQ63="",0,IFERROR(VLOOKUP(HQ58&amp;HQ59&amp;HQ60&amp;HQ61&amp;HQ62&amp;HQ63,General!I:J,2,FALSE),0))</f>
        <v>0</v>
      </c>
      <c r="VG63" s="111">
        <f>IF(HT63="",0,IFERROR(VLOOKUP(HT58&amp;HT59&amp;HT60&amp;HT61&amp;HT62&amp;HT63,General!I:J,2,FALSE),0))</f>
        <v>0</v>
      </c>
      <c r="VH63" s="111">
        <f>IF(HW63="",0,IFERROR(VLOOKUP(HW58&amp;HW59&amp;HW60&amp;HW61&amp;HW62&amp;HW63,General!I:J,2,FALSE),0))</f>
        <v>0</v>
      </c>
      <c r="VI63" s="111">
        <f>IF(HZ63="",0,IFERROR(VLOOKUP(HZ58&amp;HZ59&amp;HZ60&amp;HZ61&amp;HZ62&amp;HZ63,General!I:J,2,FALSE),0))</f>
        <v>0</v>
      </c>
      <c r="VJ63" s="111">
        <f>IF(FF63="",0,IFERROR(VLOOKUP(FF58&amp;FF59&amp;FF60&amp;FF61&amp;FF62&amp;FF63,General!I:J,2,FALSE),0))</f>
        <v>0</v>
      </c>
      <c r="VK63" s="111">
        <f>IF(FI63="",0,IFERROR(VLOOKUP(FI58&amp;FI59&amp;FI60&amp;FI61&amp;FI62&amp;FI63,General!I:J,2,FALSE),0))</f>
        <v>0</v>
      </c>
      <c r="VL63" s="111">
        <f>IF(II63="",0,IFERROR(VLOOKUP(II58&amp;II59&amp;II60&amp;II61&amp;II62&amp;II63,General!I:J,2,FALSE),0))</f>
        <v>0</v>
      </c>
      <c r="VM63" s="111">
        <f>IF(IL63="",0,IFERROR(VLOOKUP(IL58&amp;IL59&amp;IL60&amp;IL61&amp;IL62&amp;IL63,General!I:J,2,FALSE),0))</f>
        <v>0</v>
      </c>
      <c r="VN63" s="111">
        <f>IF(IO63="",0,IFERROR(VLOOKUP(IO58&amp;IO59&amp;IO60&amp;IO61&amp;IO62&amp;IO63,General!I:J,2,FALSE),0))</f>
        <v>0</v>
      </c>
      <c r="VO63" s="111">
        <f>IF(IR63="",0,IFERROR(VLOOKUP(IR58&amp;IR59&amp;IR60&amp;IR61&amp;IR62&amp;IR63,General!I:J,2,FALSE),0))</f>
        <v>0</v>
      </c>
      <c r="VP63" s="111">
        <f>IF(IU63="",0,IFERROR(VLOOKUP(IU58&amp;IU59&amp;IU60&amp;IU61&amp;IU62&amp;IU63,General!I:J,2,FALSE),0))</f>
        <v>0</v>
      </c>
      <c r="VQ63" s="111">
        <f>IF(IX63="",0,IFERROR(VLOOKUP(IX58&amp;IX59&amp;IX60&amp;IX61&amp;IX62&amp;IX63,General!I:J,2,FALSE),0))</f>
        <v>0</v>
      </c>
      <c r="VR63" s="111">
        <f>IF(JA63="",0,IFERROR(VLOOKUP(JA58&amp;JA59&amp;JA60&amp;JA61&amp;JA62&amp;JA63,General!I:J,2,FALSE),0))</f>
        <v>0</v>
      </c>
      <c r="VS63" s="111">
        <f>IF(JD63="",0,IFERROR(VLOOKUP(JD58&amp;JD59&amp;JD60&amp;JD61&amp;JD62&amp;JD63,General!I:J,2,FALSE),0))</f>
        <v>0</v>
      </c>
      <c r="VT63" s="111">
        <f>IF(JG63="",0,IFERROR(VLOOKUP(JG58&amp;JG59&amp;JG60&amp;JG61&amp;JG62&amp;JG63,General!I:J,2,FALSE),0))</f>
        <v>0</v>
      </c>
      <c r="VU63" s="111">
        <f>IF(JJ63="",0,IFERROR(VLOOKUP(JJ58&amp;JJ59&amp;JJ60&amp;JJ61&amp;JJ62&amp;JJ63,General!I:J,2,FALSE),0))</f>
        <v>0</v>
      </c>
      <c r="VV63" s="111">
        <f>IF(JM63="",0,IFERROR(VLOOKUP(JM58&amp;JM59&amp;JM60&amp;JM61&amp;JM62&amp;JM63,General!I:J,2,FALSE),0))</f>
        <v>0</v>
      </c>
      <c r="VW63" s="111">
        <f>IF(JP63="",0,IFERROR(VLOOKUP(JP58&amp;JP59&amp;JP60&amp;JP61&amp;JP62&amp;JP63,General!I:J,2,FALSE),0))</f>
        <v>0</v>
      </c>
      <c r="VX63" s="111">
        <f>IF(JS63="",0,IFERROR(VLOOKUP(JS58&amp;JS59&amp;JS60&amp;JS61&amp;JS62&amp;JS63,General!I:J,2,FALSE),0))</f>
        <v>0</v>
      </c>
      <c r="VY63" s="111">
        <f>IF(JV63="",0,IFERROR(VLOOKUP(JV58&amp;JV59&amp;JV60&amp;JV61&amp;JV62&amp;JV63,General!I:J,2,FALSE),0))</f>
        <v>0</v>
      </c>
      <c r="VZ63" s="111">
        <f>IF(JY63="",0,IFERROR(VLOOKUP(JY58&amp;JY59&amp;JY60&amp;JY61&amp;JY62&amp;JY63,General!I:J,2,FALSE),0))</f>
        <v>0</v>
      </c>
      <c r="WA63" s="111">
        <f>IF(KB63="",0,IFERROR(VLOOKUP(KB58&amp;KB59&amp;KB60&amp;KB61&amp;KB62&amp;KB63,General!I:J,2,FALSE),0))</f>
        <v>0</v>
      </c>
      <c r="WB63" s="111">
        <f>IF(KE63="",0,IFERROR(VLOOKUP(KE58&amp;KE59&amp;KE60&amp;KE61&amp;KE62&amp;KE63,General!I:J,2,FALSE),0))</f>
        <v>0</v>
      </c>
      <c r="WC63" s="111">
        <f>IF(KH63="",0,IFERROR(VLOOKUP(KH58&amp;KH59&amp;KH60&amp;KH61&amp;KH62&amp;KH63,General!I:J,2,FALSE),0))</f>
        <v>0</v>
      </c>
      <c r="WD63" s="111">
        <f>IF(KK63="",0,IFERROR(VLOOKUP(KK58&amp;KK59&amp;KK60&amp;KK61&amp;KK62&amp;KK63,General!I:J,2,FALSE),0))</f>
        <v>0</v>
      </c>
      <c r="WE63" s="111">
        <f>IF(KN63="",0,IFERROR(VLOOKUP(KN58&amp;KN59&amp;KN60&amp;KN61&amp;KN62&amp;KN63,General!I:J,2,FALSE),0))</f>
        <v>0</v>
      </c>
      <c r="WF63" s="111">
        <f>IF(KQ63="",0,IFERROR(VLOOKUP(KQ58&amp;KQ59&amp;KQ60&amp;KQ61&amp;KQ62&amp;KQ63,General!I:J,2,FALSE),0))</f>
        <v>0</v>
      </c>
      <c r="WG63" s="111">
        <f>IF(KT63="",0,IFERROR(VLOOKUP(KT58&amp;KT59&amp;KT60&amp;KT61&amp;KT62&amp;KT63,General!I:J,2,FALSE),0))</f>
        <v>0</v>
      </c>
      <c r="WH63" s="111">
        <f>IF(KW63="",0,IFERROR(VLOOKUP(KW58&amp;KW59&amp;KW60&amp;KW61&amp;KW62&amp;KW63,General!I:J,2,FALSE),0))</f>
        <v>0</v>
      </c>
      <c r="WI63" s="111">
        <f>IF(KZ63="",0,IFERROR(VLOOKUP(KZ58&amp;KZ59&amp;KZ60&amp;KZ61&amp;KZ62&amp;KZ63,General!I:J,2,FALSE),0))</f>
        <v>0</v>
      </c>
      <c r="WJ63" s="111">
        <f>IF(LC63="",0,IFERROR(VLOOKUP(LC58&amp;LC59&amp;LC60&amp;LC61&amp;LC62&amp;LC63,General!I:J,2,FALSE),0))</f>
        <v>0</v>
      </c>
      <c r="WK63" s="111">
        <f>IF(LF63="",0,IFERROR(VLOOKUP(LF58&amp;LF59&amp;LF60&amp;LF61&amp;LF62&amp;LF63,General!I:J,2,FALSE),0))</f>
        <v>0</v>
      </c>
      <c r="WL63" s="111">
        <f>IF(LI63="",0,IFERROR(VLOOKUP(LI58&amp;LI59&amp;LI60&amp;LI61&amp;LI62&amp;LI63,General!I:J,2,FALSE),0))</f>
        <v>0</v>
      </c>
      <c r="WM63" s="111">
        <f>IF(LL63="",0,IFERROR(VLOOKUP(LL58&amp;LL59&amp;LL60&amp;LL61&amp;LL62&amp;LL63,General!I:J,2,FALSE),0))</f>
        <v>0</v>
      </c>
      <c r="WN63" s="111">
        <f>IF(LO63="",0,IFERROR(VLOOKUP(LO58&amp;LO59&amp;LO60&amp;LO61&amp;LO62&amp;LO63,General!I:J,2,FALSE),0))</f>
        <v>0</v>
      </c>
      <c r="WO63" s="111">
        <f>IF(LR63="",0,IFERROR(VLOOKUP(LR58&amp;LR59&amp;LR60&amp;LR61&amp;LR62&amp;LR63,General!I:J,2,FALSE),0))</f>
        <v>0</v>
      </c>
      <c r="WP63" s="111">
        <f>IF(LU63="",0,IFERROR(VLOOKUP(LU58&amp;LU59&amp;LU60&amp;LU61&amp;LU62&amp;LU63,General!I:J,2,FALSE),0))</f>
        <v>0</v>
      </c>
      <c r="WQ63" s="111">
        <f>IF(LX63="",0,IFERROR(VLOOKUP(LX58&amp;LX59&amp;LX60&amp;LX61&amp;LX62&amp;LX63,General!I:J,2,FALSE),0))</f>
        <v>0</v>
      </c>
      <c r="WR63" s="111">
        <f>IF(MA63="",0,IFERROR(VLOOKUP(MA58&amp;MA59&amp;MA60&amp;MA61&amp;MA62&amp;MA63,General!I:J,2,FALSE),0))</f>
        <v>0</v>
      </c>
      <c r="WS63" s="111">
        <f>IF(MD63="",0,IFERROR(VLOOKUP(MD58&amp;MD59&amp;MD60&amp;MD61&amp;MD62&amp;MD63,General!I:J,2,FALSE),0))</f>
        <v>0</v>
      </c>
      <c r="WT63" s="111">
        <f>IF(MG63="",0,IFERROR(VLOOKUP(MG58&amp;MG59&amp;MG60&amp;MG61&amp;MG62&amp;MG63,General!I:J,2,FALSE),0))</f>
        <v>0</v>
      </c>
      <c r="WU63" s="111">
        <f>IF(MJ63="",0,IFERROR(VLOOKUP(MJ58&amp;MJ59&amp;MJ60&amp;MJ61&amp;MJ62&amp;MJ63,General!I:J,2,FALSE),0))</f>
        <v>0</v>
      </c>
      <c r="WV63" s="111">
        <f>IF(MM63="",0,IFERROR(VLOOKUP(MM58&amp;MM59&amp;MM60&amp;MM61&amp;MM62&amp;MM63,General!I:J,2,FALSE),0))</f>
        <v>0</v>
      </c>
      <c r="WW63" s="111">
        <f>IF(MP63="",0,IFERROR(VLOOKUP(MP58&amp;MP59&amp;MP60&amp;MP61&amp;MP62&amp;MP63,General!I:J,2,FALSE),0))</f>
        <v>0</v>
      </c>
      <c r="WX63" s="111">
        <f>IF(MS63="",0,IFERROR(VLOOKUP(MS58&amp;MS59&amp;MS60&amp;MS61&amp;MS62&amp;MS63,General!I:J,2,FALSE),0))</f>
        <v>0</v>
      </c>
      <c r="WY63" s="111">
        <f>IF(MV63="",0,IFERROR(VLOOKUP(MV58&amp;MV59&amp;MV60&amp;MV61&amp;MV62&amp;MV63,General!I:J,2,FALSE),0))</f>
        <v>0</v>
      </c>
      <c r="WZ63" s="111">
        <f>IF(MY63="",0,IFERROR(VLOOKUP(MY58&amp;MY59&amp;MY60&amp;MY61&amp;MY62&amp;MY63,General!I:J,2,FALSE),0))</f>
        <v>0</v>
      </c>
      <c r="XA63" s="111">
        <f>IF(NB63="",0,IFERROR(VLOOKUP(NB58&amp;NB59&amp;NB60&amp;NB61&amp;NB62&amp;NB63,General!I:J,2,FALSE),0))</f>
        <v>0</v>
      </c>
      <c r="XB63" s="111">
        <f>IF(NE63="",0,IFERROR(VLOOKUP(NE58&amp;NE59&amp;NE60&amp;NE61&amp;NE62&amp;NE63,General!I:J,2,FALSE),0))</f>
        <v>0</v>
      </c>
      <c r="XC63" s="111">
        <f>IF(NH63="",0,IFERROR(VLOOKUP(NH58&amp;NH59&amp;NH60&amp;NH61&amp;NH62&amp;NH63,General!I:J,2,FALSE),0))</f>
        <v>0</v>
      </c>
      <c r="XD63" s="111">
        <f>IF(NK63="",0,IFERROR(VLOOKUP(NK58&amp;NK59&amp;NK60&amp;NK61&amp;NK62&amp;NK63,General!I:J,2,FALSE),0))</f>
        <v>0</v>
      </c>
      <c r="XE63" s="109">
        <f>IF(NN63="",0,IFERROR(VLOOKUP(NN58&amp;NN59&amp;NN60&amp;NN61&amp;NN62&amp;NN63,General!I:J,2,FALSE),0))</f>
        <v>0</v>
      </c>
      <c r="XF63" s="155">
        <f>IF(EB63="",0,IFERROR(VLOOKUP(EB58&amp;EB59&amp;EB60&amp;EB61&amp;EB62&amp;EB63,General!I:J,2,FALSE),0))</f>
        <v>0</v>
      </c>
      <c r="XG63" s="109">
        <v>0</v>
      </c>
      <c r="XH63" s="114" t="str">
        <f t="shared" si="887"/>
        <v/>
      </c>
      <c r="XI63" s="114" t="str">
        <f t="shared" ca="1" si="866"/>
        <v>N</v>
      </c>
      <c r="XJ63" s="114" t="str">
        <f t="shared" ca="1" si="867"/>
        <v>N</v>
      </c>
      <c r="XK63" s="114" t="str">
        <f t="shared" si="868"/>
        <v>N</v>
      </c>
      <c r="XL63" s="114" t="str">
        <f t="shared" si="869"/>
        <v/>
      </c>
      <c r="XM63" s="150" t="str">
        <f t="shared" si="870"/>
        <v/>
      </c>
      <c r="XN63" s="114" t="str">
        <f t="shared" si="871"/>
        <v/>
      </c>
      <c r="XO63" s="114" t="str">
        <f t="shared" si="872"/>
        <v/>
      </c>
      <c r="XP63" s="114" t="str">
        <f t="shared" si="873"/>
        <v/>
      </c>
      <c r="XQ63" s="114" t="str">
        <f t="shared" si="874"/>
        <v/>
      </c>
      <c r="XR63" s="114" t="str">
        <f t="shared" si="875"/>
        <v/>
      </c>
      <c r="XS63" s="114" t="str">
        <f t="shared" si="557"/>
        <v/>
      </c>
      <c r="XT63" s="114" t="str">
        <f t="shared" si="558"/>
        <v/>
      </c>
      <c r="XU63" s="114" t="str">
        <f t="shared" si="897"/>
        <v>10100</v>
      </c>
      <c r="XV63" s="114" t="str">
        <f t="shared" si="897"/>
        <v>01010</v>
      </c>
      <c r="XW63" s="114" t="str">
        <f t="shared" si="898"/>
        <v>010100</v>
      </c>
      <c r="XX63" s="114" t="str">
        <f t="shared" si="898"/>
        <v>101010</v>
      </c>
      <c r="XY63" s="114" t="str">
        <f t="shared" si="899"/>
        <v>B</v>
      </c>
      <c r="XZ63" s="114" t="str">
        <f t="shared" si="489"/>
        <v>B</v>
      </c>
      <c r="YA63" s="114" t="str">
        <f t="shared" ca="1" si="876"/>
        <v>L4W</v>
      </c>
      <c r="YB63" s="114" t="str">
        <f t="shared" ca="1" si="354"/>
        <v/>
      </c>
      <c r="YC63" s="114" t="str">
        <f t="shared" ca="1" si="877"/>
        <v>1</v>
      </c>
      <c r="YD63" s="114" t="str">
        <f t="shared" ca="1" si="356"/>
        <v/>
      </c>
      <c r="YE63" s="114" t="str">
        <f t="shared" si="878"/>
        <v>0</v>
      </c>
      <c r="YF63" s="114" t="str">
        <f t="shared" si="358"/>
        <v/>
      </c>
      <c r="YG63" s="114" t="str">
        <f t="shared" ca="1" si="490"/>
        <v/>
      </c>
      <c r="YH63" s="114" t="str">
        <f t="shared" ca="1" si="491"/>
        <v/>
      </c>
      <c r="YI63" s="114" t="str">
        <f t="shared" si="492"/>
        <v/>
      </c>
      <c r="YJ63" s="114" t="str">
        <f t="shared" si="879"/>
        <v/>
      </c>
      <c r="YK63" s="114"/>
      <c r="YL63" s="114">
        <v>0</v>
      </c>
      <c r="YM63" s="114">
        <v>0</v>
      </c>
      <c r="YN63" s="114">
        <v>0</v>
      </c>
      <c r="YO63" s="114">
        <v>0</v>
      </c>
      <c r="YP63" s="114">
        <v>2</v>
      </c>
      <c r="YQ63" s="98"/>
      <c r="YR63" s="114">
        <v>0</v>
      </c>
      <c r="YS63" s="114">
        <v>0</v>
      </c>
      <c r="YU63" s="151">
        <f>LARGE(NS63:RN63,1)</f>
        <v>0</v>
      </c>
      <c r="YV63" s="1" t="e">
        <f>LARGE(NS63:RN63,2)</f>
        <v>#NUM!</v>
      </c>
      <c r="YW63" s="1" t="e">
        <f>LARGE(NS63:RN63,3)</f>
        <v>#NUM!</v>
      </c>
      <c r="YX63" s="1" t="e">
        <f>LARGE(NS63:RN63,4)</f>
        <v>#NUM!</v>
      </c>
      <c r="YY63" s="1" t="e">
        <f>LARGE(NS63:RN63,5)</f>
        <v>#NUM!</v>
      </c>
      <c r="YZ63" s="1" t="str">
        <f>IF(M62="","",INDEX($NS$4:$RN$4,MATCH(YU62,$NS62:$RN62,0)))</f>
        <v/>
      </c>
      <c r="ZA63" s="1" t="str">
        <f>IF(M62="","",INDEX($NS$4:$RN$4,MATCH(YV62,$NS62:$RN62,0)))</f>
        <v/>
      </c>
      <c r="ZB63" s="1" t="str">
        <f>IF(M62="","",INDEX($NS$4:$RN$4,MATCH(YW62,$NS62:$RN62,0)))</f>
        <v/>
      </c>
      <c r="ZC63" s="1" t="str">
        <f>IF(M62="","",INDEX($NS$4:$RN$4,MATCH(YX62,$NS62:$RN62,0)))</f>
        <v/>
      </c>
      <c r="ZD63" s="1" t="str">
        <f>IF(M62="","",INDEX($NS$4:$RN$4,MATCH(YY62,$NS62:$RN62,0)))</f>
        <v/>
      </c>
      <c r="ZE63" s="1" t="str" cm="1">
        <f t="array" aca="1" ref="ZE63" ca="1">IF(INDIRECT(VLOOKUP(ZE62,General!AC:AE,3,FALSE)&amp;RO62)&gt;=9,ZE62,YZ63)</f>
        <v>GF</v>
      </c>
      <c r="ZF63" s="1" t="str" cm="1">
        <f t="array" aca="1" ref="ZF63" ca="1">IF(AND(INDIRECT(VLOOKUP(ZF62,General!AC:AE,3,FALSE)&amp;RO62)&gt;1,ZF62&lt;&gt;ZE63),ZF62,IF(YZ63&lt;&gt;ZE63,YZ63,IF(AND(YZ63=ZA63,YZ63=ZB63),ZC63,IF(YZ63=ZA63,ZB63,ZA63))))</f>
        <v>DX</v>
      </c>
      <c r="ZG63" s="1" t="str">
        <f t="shared" si="890"/>
        <v>CQ</v>
      </c>
      <c r="ZH63" s="1" t="str" cm="1">
        <f t="array" aca="1" ref="ZH63" ca="1">INDIRECT(ZE63&amp;RO63)</f>
        <v/>
      </c>
      <c r="ZI63" s="1" t="str" cm="1">
        <f t="array" aca="1" ref="ZI63" ca="1">INDIRECT(ZF63&amp;RO63)</f>
        <v/>
      </c>
      <c r="ZJ63" s="1" t="str" cm="1">
        <f t="array" aca="1" ref="ZJ63" ca="1">INDIRECT(ZG63&amp;RO63)</f>
        <v/>
      </c>
      <c r="ZK63" s="1" t="str">
        <f ca="1">VLOOKUP(ZE63,General!AF:AG,2,FALSE)</f>
        <v>S37</v>
      </c>
      <c r="ZL63" s="1" t="str">
        <f ca="1">VLOOKUP(ZF63,General!AF:AG,2,FALSE)</f>
        <v xml:space="preserve">L5O </v>
      </c>
      <c r="ZM63" s="1" t="str">
        <f>VLOOKUP(ZG63,General!AF:AG,2,FALSE)</f>
        <v>M1</v>
      </c>
      <c r="ZN63" s="1" t="str">
        <f t="shared" ca="1" si="504"/>
        <v>Y</v>
      </c>
      <c r="ZO63" s="1" t="str">
        <f t="shared" ca="1" si="505"/>
        <v>Y</v>
      </c>
      <c r="ZP63" s="1" t="str">
        <f t="shared" si="506"/>
        <v>Y</v>
      </c>
      <c r="ZR63" s="1">
        <f t="shared" si="555"/>
        <v>1</v>
      </c>
    </row>
    <row r="64" spans="1:694" ht="15.75" thickBot="1">
      <c r="A64" s="1">
        <v>50</v>
      </c>
      <c r="B64" s="38" t="str">
        <f t="shared" si="509"/>
        <v/>
      </c>
      <c r="C64" s="55" t="str">
        <f t="shared" si="895"/>
        <v/>
      </c>
      <c r="D64" s="51" t="str">
        <f t="shared" si="511"/>
        <v/>
      </c>
      <c r="E64" s="52" t="str">
        <f t="shared" si="511"/>
        <v/>
      </c>
      <c r="F64" s="10" t="str">
        <f t="shared" si="512"/>
        <v/>
      </c>
      <c r="H64" s="58" t="str">
        <f t="shared" si="549"/>
        <v/>
      </c>
      <c r="I64" s="51" t="str">
        <f t="shared" si="550"/>
        <v/>
      </c>
      <c r="J64" s="52" t="str">
        <f t="shared" si="550"/>
        <v/>
      </c>
      <c r="K64" s="10" t="str">
        <f t="shared" si="551"/>
        <v/>
      </c>
      <c r="L64" s="32" t="str">
        <f>AH64</f>
        <v/>
      </c>
      <c r="M64" s="68" t="s">
        <v>45</v>
      </c>
      <c r="O64" s="11">
        <v>0</v>
      </c>
      <c r="P64" s="12">
        <v>0</v>
      </c>
      <c r="Q64" s="23">
        <v>0</v>
      </c>
      <c r="R64" s="48">
        <v>0</v>
      </c>
      <c r="S64" s="48" t="str">
        <f t="shared" si="513"/>
        <v/>
      </c>
      <c r="T64" s="66" t="str">
        <f t="shared" si="514"/>
        <v/>
      </c>
      <c r="U64" s="5" t="str">
        <f>IF(M64="","",IF(B64="NB",U63,IF(T64="",SUM($T$5:$T64)+S64,SUM($T$5:$T64))))</f>
        <v/>
      </c>
      <c r="V64" s="62" t="str">
        <f t="shared" si="0"/>
        <v/>
      </c>
      <c r="W64" s="35" t="str">
        <f t="shared" si="515"/>
        <v/>
      </c>
      <c r="X64" s="37" t="str">
        <f t="shared" si="516"/>
        <v/>
      </c>
      <c r="Y64" s="9" t="str">
        <f t="shared" ca="1" si="16"/>
        <v>D</v>
      </c>
      <c r="Z64" s="4" t="str">
        <f t="shared" ca="1" si="17"/>
        <v>D</v>
      </c>
      <c r="AA64" s="4" t="str">
        <f t="shared" si="18"/>
        <v>C</v>
      </c>
      <c r="AB64" s="4" t="str">
        <f t="shared" si="494"/>
        <v/>
      </c>
      <c r="AC64" s="4" t="str">
        <f t="shared" si="495"/>
        <v/>
      </c>
      <c r="AD64" s="4">
        <f t="shared" si="496"/>
        <v>0</v>
      </c>
      <c r="AE64" s="1" t="str">
        <f t="shared" si="563"/>
        <v/>
      </c>
      <c r="AF64" s="1" t="str">
        <f t="shared" si="564"/>
        <v/>
      </c>
      <c r="AG64" s="1" t="str">
        <f t="shared" si="888"/>
        <v/>
      </c>
      <c r="AH64" s="1" t="str">
        <f t="shared" si="565"/>
        <v/>
      </c>
      <c r="AI64" s="1" t="str">
        <f t="shared" si="566"/>
        <v/>
      </c>
      <c r="AJ64" s="1" t="str">
        <f t="shared" si="567"/>
        <v/>
      </c>
      <c r="AK64" s="1">
        <f t="shared" si="360"/>
        <v>0</v>
      </c>
      <c r="AL64" s="1">
        <f t="shared" si="361"/>
        <v>0</v>
      </c>
      <c r="AM64" s="1" t="str">
        <f t="shared" si="9"/>
        <v/>
      </c>
      <c r="AN64" s="1">
        <f t="shared" si="30"/>
        <v>0</v>
      </c>
      <c r="AO64" s="1" t="str">
        <f t="shared" si="526"/>
        <v/>
      </c>
      <c r="AP64" s="1" t="str">
        <f t="shared" ca="1" si="31"/>
        <v>N</v>
      </c>
      <c r="AQ64" s="1" t="str">
        <f t="shared" ca="1" si="32"/>
        <v>N</v>
      </c>
      <c r="AR64" s="1" t="str">
        <f t="shared" si="33"/>
        <v>N</v>
      </c>
      <c r="AS64" s="1" t="str">
        <f t="shared" si="34"/>
        <v/>
      </c>
      <c r="AT64" s="14" t="str">
        <f t="shared" ca="1" si="362"/>
        <v/>
      </c>
      <c r="AU64" s="1" t="str">
        <f t="shared" ca="1" si="35"/>
        <v/>
      </c>
      <c r="AV64" s="1" t="str">
        <f t="shared" ca="1" si="36"/>
        <v/>
      </c>
      <c r="AW64" s="1" t="str">
        <f t="shared" si="37"/>
        <v/>
      </c>
      <c r="AX64" s="1" t="str">
        <f t="shared" si="38"/>
        <v/>
      </c>
      <c r="AY64" s="1" t="str">
        <f t="shared" si="39"/>
        <v/>
      </c>
      <c r="AZ64" s="1" t="str">
        <f t="shared" si="10"/>
        <v/>
      </c>
      <c r="BA64" s="1" t="str">
        <f t="shared" si="11"/>
        <v/>
      </c>
      <c r="BB64" s="1" t="str">
        <f t="shared" si="914"/>
        <v>01000</v>
      </c>
      <c r="BC64" s="1" t="str">
        <f t="shared" si="914"/>
        <v>10100</v>
      </c>
      <c r="BD64" s="1" t="str">
        <f t="shared" si="915"/>
        <v>101000</v>
      </c>
      <c r="BE64" s="1" t="str">
        <f t="shared" si="915"/>
        <v>010100</v>
      </c>
      <c r="BF64" s="1" t="str">
        <f t="shared" si="364"/>
        <v>B</v>
      </c>
      <c r="BG64" s="1" t="str">
        <f t="shared" si="41"/>
        <v/>
      </c>
      <c r="BH64" s="1" t="str">
        <f t="shared" ca="1" si="365"/>
        <v/>
      </c>
      <c r="BI64" s="1" t="str">
        <f t="shared" si="42"/>
        <v/>
      </c>
      <c r="BJ64" s="1" t="str">
        <f t="shared" ca="1" si="366"/>
        <v/>
      </c>
      <c r="BK64" s="1" t="str">
        <f t="shared" si="43"/>
        <v>0</v>
      </c>
      <c r="BL64" s="1" t="str">
        <f t="shared" ca="1" si="367"/>
        <v/>
      </c>
      <c r="BM64" s="1" t="str">
        <f t="shared" ca="1" si="368"/>
        <v/>
      </c>
      <c r="BN64" s="1" t="str">
        <f t="shared" ca="1" si="369"/>
        <v/>
      </c>
      <c r="BO64" s="1" t="str">
        <f t="shared" ca="1" si="370"/>
        <v/>
      </c>
      <c r="BR64" s="1">
        <f>General!A62</f>
        <v>0</v>
      </c>
      <c r="BS64" s="1">
        <f>General!B62</f>
        <v>0</v>
      </c>
      <c r="BT64" s="1">
        <f>General!C62</f>
        <v>0</v>
      </c>
      <c r="BU64" s="1">
        <f>General!D62</f>
        <v>0</v>
      </c>
      <c r="BW64" s="1" t="str">
        <f>General!F62</f>
        <v>WWWWW</v>
      </c>
      <c r="BX64" s="1">
        <f>General!G62</f>
        <v>1</v>
      </c>
      <c r="BZ64" s="1">
        <f t="shared" si="2"/>
        <v>1</v>
      </c>
      <c r="CA64" s="1" t="str">
        <f t="shared" ref="CA64" si="919">CH64</f>
        <v/>
      </c>
      <c r="CB64" s="123" t="str">
        <f t="shared" si="569"/>
        <v/>
      </c>
      <c r="CC64" s="124" t="str">
        <f t="shared" si="570"/>
        <v/>
      </c>
      <c r="CD64" s="122" t="str">
        <f t="shared" si="571"/>
        <v/>
      </c>
      <c r="CE64" s="123" t="str">
        <f t="shared" si="572"/>
        <v/>
      </c>
      <c r="CF64" s="124" t="str">
        <f t="shared" si="573"/>
        <v/>
      </c>
      <c r="CG64" s="122" t="str">
        <f t="shared" si="574"/>
        <v/>
      </c>
      <c r="CH64" s="123" t="str">
        <f t="shared" si="575"/>
        <v/>
      </c>
      <c r="CI64" s="124" t="str">
        <f t="shared" si="576"/>
        <v/>
      </c>
      <c r="CJ64" s="122" t="str">
        <f t="shared" si="577"/>
        <v/>
      </c>
      <c r="CK64" s="123" t="str">
        <f t="shared" si="578"/>
        <v/>
      </c>
      <c r="CL64" s="124" t="str">
        <f t="shared" si="579"/>
        <v/>
      </c>
      <c r="CM64" s="122" t="str">
        <f t="shared" si="580"/>
        <v/>
      </c>
      <c r="CN64" s="123" t="str">
        <f t="shared" si="881"/>
        <v/>
      </c>
      <c r="CO64" s="124" t="str">
        <f t="shared" si="581"/>
        <v/>
      </c>
      <c r="CP64" s="122" t="str">
        <f t="shared" si="582"/>
        <v/>
      </c>
      <c r="CQ64" s="123" t="str">
        <f t="shared" si="583"/>
        <v/>
      </c>
      <c r="CR64" s="124" t="str">
        <f t="shared" si="584"/>
        <v/>
      </c>
      <c r="CS64" s="122" t="str">
        <f t="shared" si="585"/>
        <v/>
      </c>
      <c r="CT64" s="123" t="str">
        <f t="shared" si="586"/>
        <v/>
      </c>
      <c r="CU64" s="124" t="str">
        <f t="shared" si="587"/>
        <v/>
      </c>
      <c r="CV64" s="122" t="str">
        <f t="shared" si="588"/>
        <v/>
      </c>
      <c r="CW64" s="123" t="str">
        <f t="shared" si="589"/>
        <v/>
      </c>
      <c r="CX64" s="124" t="str">
        <f t="shared" si="590"/>
        <v/>
      </c>
      <c r="CY64" s="125" t="str">
        <f t="shared" si="591"/>
        <v/>
      </c>
      <c r="CZ64" s="123" t="str">
        <f t="shared" si="592"/>
        <v/>
      </c>
      <c r="DA64" s="124" t="str">
        <f t="shared" si="593"/>
        <v/>
      </c>
      <c r="DB64" s="122" t="str">
        <f t="shared" si="594"/>
        <v/>
      </c>
      <c r="DC64" s="123" t="str">
        <f t="shared" si="595"/>
        <v/>
      </c>
      <c r="DD64" s="124" t="str">
        <f t="shared" si="596"/>
        <v/>
      </c>
      <c r="DE64" s="122" t="str">
        <f t="shared" si="597"/>
        <v/>
      </c>
      <c r="DF64" s="123" t="str">
        <f t="shared" si="598"/>
        <v/>
      </c>
      <c r="DG64" s="124" t="str">
        <f t="shared" si="599"/>
        <v/>
      </c>
      <c r="DH64" s="122" t="str">
        <f t="shared" si="600"/>
        <v/>
      </c>
      <c r="DI64" s="123" t="str">
        <f t="shared" si="601"/>
        <v/>
      </c>
      <c r="DJ64" s="124" t="str">
        <f t="shared" si="602"/>
        <v/>
      </c>
      <c r="DK64" s="122" t="str">
        <f t="shared" si="603"/>
        <v/>
      </c>
      <c r="DL64" s="123" t="str">
        <f t="shared" si="604"/>
        <v/>
      </c>
      <c r="DM64" s="124" t="str">
        <f t="shared" si="605"/>
        <v/>
      </c>
      <c r="DN64" s="122" t="str">
        <f t="shared" si="606"/>
        <v/>
      </c>
      <c r="DO64" s="123" t="str">
        <f t="shared" si="607"/>
        <v/>
      </c>
      <c r="DP64" s="124" t="str">
        <f t="shared" si="608"/>
        <v/>
      </c>
      <c r="DQ64" s="122" t="str">
        <f t="shared" si="609"/>
        <v/>
      </c>
      <c r="DR64" s="123" t="str">
        <f t="shared" si="610"/>
        <v/>
      </c>
      <c r="DS64" s="124" t="str">
        <f t="shared" si="611"/>
        <v/>
      </c>
      <c r="DT64" s="122" t="str">
        <f t="shared" si="612"/>
        <v/>
      </c>
      <c r="DU64" s="123" t="str">
        <f t="shared" si="613"/>
        <v/>
      </c>
      <c r="DV64" s="124" t="str">
        <f t="shared" si="614"/>
        <v/>
      </c>
      <c r="DW64" s="122" t="str">
        <f t="shared" si="615"/>
        <v/>
      </c>
      <c r="DX64" s="123" t="str">
        <f t="shared" si="616"/>
        <v/>
      </c>
      <c r="DY64" s="124" t="str">
        <f t="shared" si="617"/>
        <v/>
      </c>
      <c r="DZ64" s="122" t="str">
        <f t="shared" si="618"/>
        <v/>
      </c>
      <c r="EA64" s="110" t="str">
        <f t="shared" si="94"/>
        <v/>
      </c>
      <c r="EB64" s="124" t="str">
        <f t="shared" si="619"/>
        <v/>
      </c>
      <c r="EC64" s="122" t="str">
        <f t="shared" si="620"/>
        <v/>
      </c>
      <c r="ED64" s="123" t="str">
        <f t="shared" si="621"/>
        <v/>
      </c>
      <c r="EE64" s="124" t="str">
        <f t="shared" si="622"/>
        <v/>
      </c>
      <c r="EF64" s="122" t="str">
        <f t="shared" si="623"/>
        <v/>
      </c>
      <c r="EG64" s="123" t="str">
        <f t="shared" si="624"/>
        <v/>
      </c>
      <c r="EH64" s="124" t="str">
        <f t="shared" si="625"/>
        <v/>
      </c>
      <c r="EI64" s="122" t="str">
        <f t="shared" si="626"/>
        <v/>
      </c>
      <c r="EJ64" s="121" t="str">
        <f t="shared" si="627"/>
        <v/>
      </c>
      <c r="EK64" s="124" t="str">
        <f t="shared" si="628"/>
        <v/>
      </c>
      <c r="EL64" s="122" t="str">
        <f t="shared" si="629"/>
        <v/>
      </c>
      <c r="EM64" s="123" t="str">
        <f t="shared" si="630"/>
        <v/>
      </c>
      <c r="EN64" s="124" t="str">
        <f t="shared" si="631"/>
        <v/>
      </c>
      <c r="EO64" s="122" t="str">
        <f t="shared" si="632"/>
        <v/>
      </c>
      <c r="EP64" s="123" t="str">
        <f t="shared" si="882"/>
        <v/>
      </c>
      <c r="EQ64" s="124" t="str">
        <f t="shared" si="633"/>
        <v/>
      </c>
      <c r="ER64" s="122" t="str">
        <f t="shared" si="634"/>
        <v/>
      </c>
      <c r="ES64" s="123" t="str">
        <f t="shared" si="635"/>
        <v/>
      </c>
      <c r="ET64" s="124" t="str">
        <f t="shared" si="636"/>
        <v/>
      </c>
      <c r="EU64" s="122" t="str">
        <f t="shared" si="637"/>
        <v/>
      </c>
      <c r="EV64" s="123" t="str">
        <f t="shared" si="638"/>
        <v/>
      </c>
      <c r="EW64" s="124" t="str">
        <f t="shared" si="639"/>
        <v/>
      </c>
      <c r="EX64" s="122" t="str">
        <f t="shared" si="640"/>
        <v/>
      </c>
      <c r="EY64" s="123" t="str">
        <f t="shared" si="641"/>
        <v/>
      </c>
      <c r="EZ64" s="124" t="str">
        <f t="shared" si="642"/>
        <v/>
      </c>
      <c r="FA64" s="125" t="str">
        <f t="shared" si="643"/>
        <v/>
      </c>
      <c r="FB64" s="123" t="str">
        <f t="shared" si="644"/>
        <v/>
      </c>
      <c r="FC64" s="124" t="str">
        <f t="shared" si="645"/>
        <v/>
      </c>
      <c r="FD64" s="122" t="str">
        <f t="shared" si="646"/>
        <v/>
      </c>
      <c r="FE64" s="123" t="str">
        <f t="shared" si="647"/>
        <v/>
      </c>
      <c r="FF64" s="124" t="str">
        <f t="shared" si="648"/>
        <v/>
      </c>
      <c r="FG64" s="122" t="str">
        <f t="shared" si="649"/>
        <v/>
      </c>
      <c r="FH64" s="123" t="str">
        <f t="shared" si="650"/>
        <v/>
      </c>
      <c r="FI64" s="124" t="str">
        <f t="shared" si="651"/>
        <v/>
      </c>
      <c r="FJ64" s="122" t="str">
        <f t="shared" si="652"/>
        <v/>
      </c>
      <c r="FK64" s="123" t="str">
        <f t="shared" si="653"/>
        <v/>
      </c>
      <c r="FL64" s="124" t="str">
        <f t="shared" si="654"/>
        <v/>
      </c>
      <c r="FM64" s="122" t="str">
        <f t="shared" si="655"/>
        <v/>
      </c>
      <c r="FN64" s="123" t="str">
        <f t="shared" si="656"/>
        <v/>
      </c>
      <c r="FO64" s="124" t="str">
        <f t="shared" si="657"/>
        <v/>
      </c>
      <c r="FP64" s="122" t="str">
        <f t="shared" si="658"/>
        <v/>
      </c>
      <c r="FQ64" s="123" t="str">
        <f t="shared" si="659"/>
        <v/>
      </c>
      <c r="FR64" s="124" t="str">
        <f t="shared" si="660"/>
        <v/>
      </c>
      <c r="FS64" s="122" t="str">
        <f t="shared" si="661"/>
        <v/>
      </c>
      <c r="FT64" s="123" t="str">
        <f t="shared" si="662"/>
        <v/>
      </c>
      <c r="FU64" s="124" t="str">
        <f t="shared" si="663"/>
        <v/>
      </c>
      <c r="FV64" s="122" t="str">
        <f t="shared" si="664"/>
        <v/>
      </c>
      <c r="FW64" s="123" t="str">
        <f t="shared" si="665"/>
        <v/>
      </c>
      <c r="FX64" s="124" t="str">
        <f t="shared" si="666"/>
        <v/>
      </c>
      <c r="FY64" s="122" t="str">
        <f t="shared" si="667"/>
        <v/>
      </c>
      <c r="FZ64" s="123" t="str">
        <f t="shared" si="668"/>
        <v/>
      </c>
      <c r="GA64" s="124" t="str">
        <f t="shared" si="669"/>
        <v/>
      </c>
      <c r="GB64" s="122" t="str">
        <f t="shared" si="670"/>
        <v/>
      </c>
      <c r="GC64" s="123" t="str">
        <f t="shared" si="671"/>
        <v/>
      </c>
      <c r="GD64" s="124" t="str">
        <f t="shared" si="672"/>
        <v/>
      </c>
      <c r="GE64" s="122" t="str">
        <f t="shared" si="673"/>
        <v/>
      </c>
      <c r="GF64" s="123" t="str">
        <f t="shared" si="674"/>
        <v/>
      </c>
      <c r="GG64" s="124" t="str">
        <f t="shared" si="675"/>
        <v/>
      </c>
      <c r="GH64" s="122" t="str">
        <f t="shared" si="676"/>
        <v/>
      </c>
      <c r="GI64" s="123" t="str">
        <f t="shared" si="677"/>
        <v/>
      </c>
      <c r="GJ64" s="124" t="str">
        <f t="shared" si="678"/>
        <v/>
      </c>
      <c r="GK64" s="122" t="str">
        <f t="shared" si="679"/>
        <v/>
      </c>
      <c r="GL64" s="123" t="str">
        <f t="shared" si="883"/>
        <v/>
      </c>
      <c r="GM64" s="124" t="str">
        <f t="shared" si="680"/>
        <v/>
      </c>
      <c r="GN64" s="122" t="str">
        <f t="shared" si="681"/>
        <v/>
      </c>
      <c r="GO64" s="123" t="str">
        <f t="shared" si="682"/>
        <v/>
      </c>
      <c r="GP64" s="124" t="str">
        <f t="shared" si="683"/>
        <v/>
      </c>
      <c r="GQ64" s="122" t="str">
        <f t="shared" si="684"/>
        <v/>
      </c>
      <c r="GR64" s="123" t="str">
        <f t="shared" si="685"/>
        <v/>
      </c>
      <c r="GS64" s="124" t="str">
        <f t="shared" si="686"/>
        <v/>
      </c>
      <c r="GT64" s="122" t="str">
        <f t="shared" si="687"/>
        <v/>
      </c>
      <c r="GU64" s="123" t="str">
        <f t="shared" si="688"/>
        <v/>
      </c>
      <c r="GV64" s="124" t="str">
        <f t="shared" si="689"/>
        <v/>
      </c>
      <c r="GW64" s="125" t="str">
        <f t="shared" si="690"/>
        <v/>
      </c>
      <c r="GX64" s="123" t="str">
        <f t="shared" si="691"/>
        <v/>
      </c>
      <c r="GY64" s="124" t="str">
        <f t="shared" si="692"/>
        <v/>
      </c>
      <c r="GZ64" s="122" t="str">
        <f t="shared" si="693"/>
        <v/>
      </c>
      <c r="HA64" s="123" t="str">
        <f t="shared" si="694"/>
        <v/>
      </c>
      <c r="HB64" s="124" t="str">
        <f t="shared" si="695"/>
        <v/>
      </c>
      <c r="HC64" s="122" t="str">
        <f t="shared" si="696"/>
        <v/>
      </c>
      <c r="HD64" s="123" t="str">
        <f t="shared" si="697"/>
        <v/>
      </c>
      <c r="HE64" s="124" t="str">
        <f t="shared" si="698"/>
        <v/>
      </c>
      <c r="HF64" s="122" t="str">
        <f t="shared" si="699"/>
        <v/>
      </c>
      <c r="HG64" s="123" t="str">
        <f t="shared" si="700"/>
        <v/>
      </c>
      <c r="HH64" s="124" t="str">
        <f t="shared" si="701"/>
        <v/>
      </c>
      <c r="HI64" s="122" t="str">
        <f t="shared" si="702"/>
        <v/>
      </c>
      <c r="HJ64" s="123" t="str">
        <f t="shared" si="703"/>
        <v/>
      </c>
      <c r="HK64" s="124" t="str">
        <f t="shared" si="704"/>
        <v/>
      </c>
      <c r="HL64" s="122" t="str">
        <f t="shared" si="705"/>
        <v/>
      </c>
      <c r="HM64" s="123" t="str">
        <f t="shared" si="706"/>
        <v/>
      </c>
      <c r="HN64" s="124" t="str">
        <f t="shared" si="707"/>
        <v/>
      </c>
      <c r="HO64" s="122" t="str">
        <f t="shared" si="708"/>
        <v/>
      </c>
      <c r="HP64" s="123" t="str">
        <f t="shared" si="709"/>
        <v/>
      </c>
      <c r="HQ64" s="124" t="str">
        <f t="shared" si="710"/>
        <v/>
      </c>
      <c r="HR64" s="122" t="str">
        <f t="shared" si="711"/>
        <v/>
      </c>
      <c r="HS64" s="123" t="str">
        <f t="shared" si="712"/>
        <v/>
      </c>
      <c r="HT64" s="124" t="str">
        <f t="shared" si="713"/>
        <v/>
      </c>
      <c r="HU64" s="122" t="str">
        <f t="shared" si="714"/>
        <v/>
      </c>
      <c r="HV64" s="123" t="str">
        <f t="shared" si="715"/>
        <v/>
      </c>
      <c r="HW64" s="124" t="str">
        <f t="shared" si="716"/>
        <v/>
      </c>
      <c r="HX64" s="122" t="str">
        <f t="shared" si="717"/>
        <v/>
      </c>
      <c r="HY64" s="123" t="str">
        <f t="shared" si="718"/>
        <v/>
      </c>
      <c r="HZ64" s="124" t="str">
        <f t="shared" si="719"/>
        <v/>
      </c>
      <c r="IA64" s="122" t="str">
        <f t="shared" si="720"/>
        <v/>
      </c>
      <c r="IB64" s="123" t="str">
        <f t="shared" si="721"/>
        <v/>
      </c>
      <c r="IC64" s="124" t="str">
        <f t="shared" si="722"/>
        <v/>
      </c>
      <c r="ID64" s="122" t="str">
        <f t="shared" si="723"/>
        <v/>
      </c>
      <c r="IE64" s="123" t="str">
        <f t="shared" si="724"/>
        <v/>
      </c>
      <c r="IF64" s="124" t="str">
        <f t="shared" si="725"/>
        <v/>
      </c>
      <c r="IG64" s="122" t="str">
        <f t="shared" si="726"/>
        <v/>
      </c>
      <c r="IH64" s="123" t="str">
        <f t="shared" si="727"/>
        <v/>
      </c>
      <c r="II64" s="124" t="str">
        <f t="shared" si="728"/>
        <v/>
      </c>
      <c r="IJ64" s="122" t="str">
        <f t="shared" si="729"/>
        <v/>
      </c>
      <c r="IK64" s="123" t="str">
        <f t="shared" si="730"/>
        <v/>
      </c>
      <c r="IL64" s="124" t="str">
        <f t="shared" si="731"/>
        <v/>
      </c>
      <c r="IM64" s="122" t="str">
        <f t="shared" si="732"/>
        <v/>
      </c>
      <c r="IN64" s="123" t="str">
        <f t="shared" si="884"/>
        <v/>
      </c>
      <c r="IO64" s="124" t="str">
        <f t="shared" si="733"/>
        <v/>
      </c>
      <c r="IP64" s="122" t="str">
        <f t="shared" si="734"/>
        <v/>
      </c>
      <c r="IQ64" s="123" t="str">
        <f t="shared" si="735"/>
        <v/>
      </c>
      <c r="IR64" s="124" t="str">
        <f t="shared" si="736"/>
        <v/>
      </c>
      <c r="IS64" s="122" t="str">
        <f t="shared" si="737"/>
        <v/>
      </c>
      <c r="IT64" s="123" t="str">
        <f t="shared" si="738"/>
        <v/>
      </c>
      <c r="IU64" s="124" t="str">
        <f t="shared" si="739"/>
        <v/>
      </c>
      <c r="IV64" s="122" t="str">
        <f t="shared" si="740"/>
        <v/>
      </c>
      <c r="IW64" s="123" t="str">
        <f t="shared" si="741"/>
        <v/>
      </c>
      <c r="IX64" s="124" t="str">
        <f t="shared" si="742"/>
        <v/>
      </c>
      <c r="IY64" s="122" t="str">
        <f t="shared" si="743"/>
        <v/>
      </c>
      <c r="IZ64" s="123" t="str">
        <f t="shared" si="744"/>
        <v/>
      </c>
      <c r="JA64" s="124" t="str">
        <f t="shared" si="745"/>
        <v/>
      </c>
      <c r="JB64" s="122" t="str">
        <f t="shared" si="746"/>
        <v/>
      </c>
      <c r="JC64" s="123" t="str">
        <f t="shared" si="747"/>
        <v/>
      </c>
      <c r="JD64" s="124" t="str">
        <f t="shared" si="748"/>
        <v/>
      </c>
      <c r="JE64" s="122" t="str">
        <f t="shared" si="749"/>
        <v/>
      </c>
      <c r="JF64" s="123" t="str">
        <f t="shared" si="750"/>
        <v/>
      </c>
      <c r="JG64" s="124" t="str">
        <f t="shared" si="751"/>
        <v/>
      </c>
      <c r="JH64" s="122" t="str">
        <f t="shared" si="752"/>
        <v/>
      </c>
      <c r="JI64" s="123" t="str">
        <f t="shared" si="753"/>
        <v/>
      </c>
      <c r="JJ64" s="124" t="str">
        <f t="shared" si="754"/>
        <v/>
      </c>
      <c r="JK64" s="122" t="str">
        <f t="shared" si="755"/>
        <v/>
      </c>
      <c r="JL64" s="123" t="str">
        <f t="shared" si="756"/>
        <v/>
      </c>
      <c r="JM64" s="124" t="str">
        <f t="shared" si="757"/>
        <v/>
      </c>
      <c r="JN64" s="122" t="str">
        <f t="shared" si="758"/>
        <v/>
      </c>
      <c r="JO64" s="123" t="str">
        <f t="shared" si="759"/>
        <v/>
      </c>
      <c r="JP64" s="124" t="str">
        <f t="shared" si="760"/>
        <v/>
      </c>
      <c r="JQ64" s="122" t="str">
        <f t="shared" si="761"/>
        <v/>
      </c>
      <c r="JR64" s="123" t="str">
        <f t="shared" si="762"/>
        <v/>
      </c>
      <c r="JS64" s="124" t="str">
        <f t="shared" si="763"/>
        <v/>
      </c>
      <c r="JT64" s="122" t="str">
        <f t="shared" si="764"/>
        <v/>
      </c>
      <c r="JU64" s="123" t="str">
        <f t="shared" si="765"/>
        <v/>
      </c>
      <c r="JV64" s="124" t="str">
        <f t="shared" si="766"/>
        <v/>
      </c>
      <c r="JW64" s="122" t="str">
        <f t="shared" si="767"/>
        <v/>
      </c>
      <c r="JX64" s="123" t="str">
        <f t="shared" si="768"/>
        <v/>
      </c>
      <c r="JY64" s="124" t="str">
        <f t="shared" si="769"/>
        <v/>
      </c>
      <c r="JZ64" s="122" t="str">
        <f t="shared" si="770"/>
        <v/>
      </c>
      <c r="KA64" s="123" t="str">
        <f t="shared" si="771"/>
        <v/>
      </c>
      <c r="KB64" s="124" t="str">
        <f t="shared" si="772"/>
        <v/>
      </c>
      <c r="KC64" s="122" t="str">
        <f t="shared" si="773"/>
        <v/>
      </c>
      <c r="KD64" s="123" t="str">
        <f t="shared" si="376"/>
        <v/>
      </c>
      <c r="KE64" s="124" t="str">
        <f t="shared" si="774"/>
        <v/>
      </c>
      <c r="KF64" s="122" t="str">
        <f t="shared" si="775"/>
        <v/>
      </c>
      <c r="KG64" s="123" t="str">
        <f t="shared" si="776"/>
        <v/>
      </c>
      <c r="KH64" s="124" t="str">
        <f t="shared" si="777"/>
        <v/>
      </c>
      <c r="KI64" s="122" t="str">
        <f t="shared" si="778"/>
        <v/>
      </c>
      <c r="KJ64" s="123" t="str">
        <f t="shared" si="917"/>
        <v/>
      </c>
      <c r="KK64" s="124" t="str">
        <f t="shared" si="779"/>
        <v/>
      </c>
      <c r="KL64" s="122" t="str">
        <f t="shared" si="780"/>
        <v/>
      </c>
      <c r="KM64" s="123" t="str">
        <f t="shared" si="781"/>
        <v/>
      </c>
      <c r="KN64" s="124" t="str">
        <f t="shared" si="782"/>
        <v/>
      </c>
      <c r="KO64" s="122" t="str">
        <f t="shared" si="783"/>
        <v/>
      </c>
      <c r="KP64" s="123" t="str">
        <f t="shared" si="885"/>
        <v/>
      </c>
      <c r="KQ64" s="124" t="str">
        <f t="shared" si="784"/>
        <v/>
      </c>
      <c r="KR64" s="122" t="str">
        <f t="shared" si="785"/>
        <v/>
      </c>
      <c r="KS64" s="123" t="str">
        <f t="shared" si="786"/>
        <v/>
      </c>
      <c r="KT64" s="124" t="str">
        <f t="shared" si="787"/>
        <v/>
      </c>
      <c r="KU64" s="122" t="str">
        <f t="shared" si="788"/>
        <v/>
      </c>
      <c r="KV64" s="123" t="str">
        <f t="shared" si="789"/>
        <v/>
      </c>
      <c r="KW64" s="124" t="str">
        <f t="shared" si="790"/>
        <v/>
      </c>
      <c r="KX64" s="122" t="str">
        <f t="shared" si="791"/>
        <v/>
      </c>
      <c r="KY64" s="123" t="str">
        <f t="shared" si="792"/>
        <v/>
      </c>
      <c r="KZ64" s="124" t="str">
        <f t="shared" si="793"/>
        <v/>
      </c>
      <c r="LA64" s="122" t="str">
        <f t="shared" si="794"/>
        <v/>
      </c>
      <c r="LB64" s="123" t="str">
        <f t="shared" si="795"/>
        <v/>
      </c>
      <c r="LC64" s="124" t="str">
        <f t="shared" si="796"/>
        <v/>
      </c>
      <c r="LD64" s="122" t="str">
        <f t="shared" si="797"/>
        <v/>
      </c>
      <c r="LE64" s="123" t="str">
        <f t="shared" si="798"/>
        <v/>
      </c>
      <c r="LF64" s="124" t="str">
        <f t="shared" si="799"/>
        <v/>
      </c>
      <c r="LG64" s="122" t="str">
        <f t="shared" si="800"/>
        <v/>
      </c>
      <c r="LH64" s="123" t="str">
        <f t="shared" si="801"/>
        <v/>
      </c>
      <c r="LI64" s="124" t="str">
        <f t="shared" si="802"/>
        <v/>
      </c>
      <c r="LJ64" s="122" t="str">
        <f t="shared" si="803"/>
        <v/>
      </c>
      <c r="LK64" s="123" t="str">
        <f t="shared" si="279"/>
        <v/>
      </c>
      <c r="LL64" s="124" t="str">
        <f t="shared" si="804"/>
        <v/>
      </c>
      <c r="LM64" s="122" t="str">
        <f t="shared" si="805"/>
        <v/>
      </c>
      <c r="LN64" s="123" t="str">
        <f t="shared" si="806"/>
        <v/>
      </c>
      <c r="LO64" s="124" t="str">
        <f t="shared" si="807"/>
        <v/>
      </c>
      <c r="LP64" s="122" t="str">
        <f t="shared" si="808"/>
        <v/>
      </c>
      <c r="LQ64" s="123" t="str">
        <f t="shared" si="809"/>
        <v/>
      </c>
      <c r="LR64" s="124" t="str">
        <f t="shared" si="810"/>
        <v/>
      </c>
      <c r="LS64" s="122" t="str">
        <f t="shared" si="811"/>
        <v/>
      </c>
      <c r="LT64" s="123" t="str">
        <f t="shared" si="812"/>
        <v/>
      </c>
      <c r="LU64" s="124" t="str">
        <f t="shared" si="813"/>
        <v/>
      </c>
      <c r="LV64" s="122" t="str">
        <f t="shared" si="814"/>
        <v/>
      </c>
      <c r="LW64" s="123" t="str">
        <f t="shared" si="815"/>
        <v/>
      </c>
      <c r="LX64" s="124" t="str">
        <f t="shared" si="816"/>
        <v/>
      </c>
      <c r="LY64" s="122" t="str">
        <f t="shared" si="817"/>
        <v/>
      </c>
      <c r="LZ64" s="123" t="str">
        <f t="shared" si="818"/>
        <v/>
      </c>
      <c r="MA64" s="124" t="str">
        <f t="shared" si="819"/>
        <v/>
      </c>
      <c r="MB64" s="122" t="str">
        <f t="shared" si="820"/>
        <v/>
      </c>
      <c r="MC64" s="123" t="str">
        <f t="shared" si="821"/>
        <v/>
      </c>
      <c r="MD64" s="124" t="str">
        <f t="shared" si="822"/>
        <v/>
      </c>
      <c r="ME64" s="122" t="str">
        <f t="shared" si="823"/>
        <v/>
      </c>
      <c r="MF64" s="123" t="str">
        <f t="shared" si="824"/>
        <v/>
      </c>
      <c r="MG64" s="124" t="str">
        <f t="shared" si="825"/>
        <v/>
      </c>
      <c r="MH64" s="122" t="str">
        <f t="shared" si="826"/>
        <v/>
      </c>
      <c r="MI64" s="123" t="str">
        <f t="shared" si="827"/>
        <v/>
      </c>
      <c r="MJ64" s="124" t="str">
        <f t="shared" si="828"/>
        <v/>
      </c>
      <c r="MK64" s="122" t="str">
        <f t="shared" si="829"/>
        <v/>
      </c>
      <c r="ML64" s="123" t="str">
        <f t="shared" si="830"/>
        <v/>
      </c>
      <c r="MM64" s="124" t="str">
        <f t="shared" si="831"/>
        <v/>
      </c>
      <c r="MN64" s="122" t="str">
        <f t="shared" si="832"/>
        <v/>
      </c>
      <c r="MO64" s="123" t="str">
        <f t="shared" si="833"/>
        <v/>
      </c>
      <c r="MP64" s="124" t="str">
        <f t="shared" si="834"/>
        <v/>
      </c>
      <c r="MQ64" s="122" t="str">
        <f t="shared" si="835"/>
        <v/>
      </c>
      <c r="MR64" s="123" t="str">
        <f t="shared" si="886"/>
        <v/>
      </c>
      <c r="MS64" s="124" t="str">
        <f t="shared" si="836"/>
        <v/>
      </c>
      <c r="MT64" s="122" t="str">
        <f t="shared" si="837"/>
        <v/>
      </c>
      <c r="MU64" s="123" t="str">
        <f t="shared" si="838"/>
        <v/>
      </c>
      <c r="MV64" s="124" t="str">
        <f t="shared" si="839"/>
        <v/>
      </c>
      <c r="MW64" s="122" t="str">
        <f t="shared" si="840"/>
        <v/>
      </c>
      <c r="MX64" s="123" t="str">
        <f t="shared" si="841"/>
        <v/>
      </c>
      <c r="MY64" s="124" t="str">
        <f t="shared" si="842"/>
        <v/>
      </c>
      <c r="MZ64" s="122" t="str">
        <f t="shared" si="843"/>
        <v/>
      </c>
      <c r="NA64" s="123" t="str">
        <f t="shared" si="844"/>
        <v/>
      </c>
      <c r="NB64" s="124" t="str">
        <f t="shared" si="845"/>
        <v/>
      </c>
      <c r="NC64" s="122" t="str">
        <f t="shared" si="846"/>
        <v/>
      </c>
      <c r="ND64" s="123" t="str">
        <f t="shared" si="847"/>
        <v/>
      </c>
      <c r="NE64" s="124" t="str">
        <f t="shared" si="848"/>
        <v/>
      </c>
      <c r="NF64" s="122" t="str">
        <f t="shared" si="849"/>
        <v/>
      </c>
      <c r="NG64" s="123" t="str">
        <f t="shared" si="850"/>
        <v/>
      </c>
      <c r="NH64" s="124" t="str">
        <f t="shared" si="851"/>
        <v/>
      </c>
      <c r="NI64" s="122" t="str">
        <f t="shared" si="852"/>
        <v/>
      </c>
      <c r="NJ64" s="123" t="str">
        <f t="shared" si="853"/>
        <v/>
      </c>
      <c r="NK64" s="124" t="str">
        <f t="shared" si="854"/>
        <v/>
      </c>
      <c r="NL64" s="122" t="str">
        <f t="shared" si="855"/>
        <v/>
      </c>
      <c r="NM64" s="123" t="str">
        <f t="shared" si="856"/>
        <v/>
      </c>
      <c r="NN64" s="124" t="str">
        <f t="shared" si="857"/>
        <v/>
      </c>
      <c r="NO64" s="122" t="str">
        <f t="shared" si="379"/>
        <v/>
      </c>
      <c r="NP64" s="130">
        <f t="shared" si="380"/>
        <v>0</v>
      </c>
      <c r="NQ64" s="131">
        <f t="shared" si="381"/>
        <v>0</v>
      </c>
      <c r="NR64" s="132" t="str">
        <f t="shared" si="382"/>
        <v/>
      </c>
      <c r="NS64" s="331" t="str">
        <f t="shared" si="383"/>
        <v/>
      </c>
      <c r="NT64" s="325" t="str">
        <f t="shared" si="384"/>
        <v/>
      </c>
      <c r="NU64" s="325" t="str">
        <f t="shared" si="385"/>
        <v/>
      </c>
      <c r="NV64" s="325" t="str">
        <f t="shared" si="386"/>
        <v/>
      </c>
      <c r="NW64" s="325" t="str">
        <f t="shared" si="387"/>
        <v/>
      </c>
      <c r="NX64" s="325" t="str">
        <f t="shared" si="388"/>
        <v/>
      </c>
      <c r="NY64" s="325" t="str">
        <f t="shared" si="389"/>
        <v/>
      </c>
      <c r="NZ64" s="325" t="str">
        <f t="shared" si="390"/>
        <v/>
      </c>
      <c r="OA64" s="325" t="str">
        <f t="shared" si="391"/>
        <v/>
      </c>
      <c r="OB64" s="325" t="str">
        <f t="shared" si="392"/>
        <v>010100</v>
      </c>
      <c r="OC64" s="325" t="str">
        <f t="shared" si="393"/>
        <v/>
      </c>
      <c r="OD64" s="325" t="str">
        <f t="shared" si="394"/>
        <v/>
      </c>
      <c r="OE64" s="325" t="str">
        <f t="shared" si="395"/>
        <v/>
      </c>
      <c r="OF64" s="325" t="str">
        <f t="shared" si="396"/>
        <v/>
      </c>
      <c r="OG64" s="325" t="str">
        <f t="shared" si="397"/>
        <v/>
      </c>
      <c r="OH64" s="325" t="str">
        <f t="shared" si="398"/>
        <v/>
      </c>
      <c r="OI64" s="325" t="str">
        <f t="shared" si="399"/>
        <v/>
      </c>
      <c r="OJ64" s="325" t="str">
        <f t="shared" si="400"/>
        <v/>
      </c>
      <c r="OK64" s="326" t="str">
        <f t="shared" si="401"/>
        <v/>
      </c>
      <c r="OL64" s="326" t="str">
        <f t="shared" si="402"/>
        <v/>
      </c>
      <c r="OM64" s="326" t="str">
        <f t="shared" si="403"/>
        <v/>
      </c>
      <c r="ON64" s="326" t="str">
        <f t="shared" si="404"/>
        <v/>
      </c>
      <c r="OO64" s="326" t="str">
        <f t="shared" si="405"/>
        <v/>
      </c>
      <c r="OP64" s="326" t="str">
        <f t="shared" si="406"/>
        <v/>
      </c>
      <c r="OQ64" s="326" t="str">
        <f t="shared" si="407"/>
        <v/>
      </c>
      <c r="OR64" s="326" t="str">
        <f t="shared" si="408"/>
        <v/>
      </c>
      <c r="OS64" s="326" t="str">
        <f t="shared" si="409"/>
        <v/>
      </c>
      <c r="OT64" s="326" t="str">
        <f t="shared" si="410"/>
        <v/>
      </c>
      <c r="OU64" s="326" t="str">
        <f t="shared" si="411"/>
        <v/>
      </c>
      <c r="OV64" s="326" t="str">
        <f t="shared" si="412"/>
        <v/>
      </c>
      <c r="OW64" s="326" t="str">
        <f t="shared" si="413"/>
        <v/>
      </c>
      <c r="OX64" s="326" t="str">
        <f t="shared" si="414"/>
        <v/>
      </c>
      <c r="OY64" s="326" t="str">
        <f t="shared" si="415"/>
        <v/>
      </c>
      <c r="OZ64" s="326" t="str">
        <f t="shared" si="416"/>
        <v/>
      </c>
      <c r="PA64" s="326" t="str">
        <f t="shared" si="417"/>
        <v/>
      </c>
      <c r="PB64" s="326" t="str">
        <f t="shared" si="418"/>
        <v/>
      </c>
      <c r="PC64" s="325" t="str">
        <f t="shared" si="419"/>
        <v/>
      </c>
      <c r="PD64" s="325" t="str">
        <f t="shared" si="420"/>
        <v/>
      </c>
      <c r="PE64" s="325" t="str">
        <f t="shared" si="421"/>
        <v/>
      </c>
      <c r="PF64" s="325" t="str">
        <f t="shared" si="422"/>
        <v/>
      </c>
      <c r="PG64" s="325" t="str">
        <f t="shared" si="423"/>
        <v/>
      </c>
      <c r="PH64" s="325" t="str">
        <f t="shared" si="424"/>
        <v/>
      </c>
      <c r="PI64" s="325" t="str">
        <f t="shared" si="425"/>
        <v/>
      </c>
      <c r="PJ64" s="325" t="str">
        <f t="shared" si="426"/>
        <v/>
      </c>
      <c r="PK64" s="325" t="str">
        <f t="shared" si="427"/>
        <v/>
      </c>
      <c r="PL64" s="325" t="str">
        <f t="shared" si="428"/>
        <v/>
      </c>
      <c r="PM64" s="325" t="str">
        <f t="shared" si="429"/>
        <v/>
      </c>
      <c r="PN64" s="325" t="str">
        <f t="shared" si="430"/>
        <v/>
      </c>
      <c r="PO64" s="325" t="str">
        <f t="shared" si="431"/>
        <v/>
      </c>
      <c r="PP64" s="325" t="str">
        <f t="shared" si="432"/>
        <v/>
      </c>
      <c r="PQ64" s="325" t="str">
        <f t="shared" si="433"/>
        <v/>
      </c>
      <c r="PR64" s="325" t="str">
        <f t="shared" si="434"/>
        <v/>
      </c>
      <c r="PS64" s="325" t="str">
        <f t="shared" si="435"/>
        <v/>
      </c>
      <c r="PT64" s="325" t="str">
        <f t="shared" si="436"/>
        <v/>
      </c>
      <c r="PU64" s="326" t="str">
        <f t="shared" si="437"/>
        <v/>
      </c>
      <c r="PV64" s="326" t="str">
        <f t="shared" si="438"/>
        <v/>
      </c>
      <c r="PW64" s="326" t="str">
        <f t="shared" si="439"/>
        <v/>
      </c>
      <c r="PX64" s="326" t="str">
        <f t="shared" si="440"/>
        <v/>
      </c>
      <c r="PY64" s="326" t="str">
        <f t="shared" si="441"/>
        <v/>
      </c>
      <c r="PZ64" s="326" t="str">
        <f t="shared" si="442"/>
        <v/>
      </c>
      <c r="QA64" s="326" t="str">
        <f t="shared" si="443"/>
        <v/>
      </c>
      <c r="QB64" s="326" t="str">
        <f t="shared" si="444"/>
        <v/>
      </c>
      <c r="QC64" s="326" t="str">
        <f t="shared" si="445"/>
        <v/>
      </c>
      <c r="QD64" s="326" t="str">
        <f t="shared" si="446"/>
        <v/>
      </c>
      <c r="QE64" s="326" t="str">
        <f t="shared" si="447"/>
        <v/>
      </c>
      <c r="QF64" s="326" t="str">
        <f t="shared" si="448"/>
        <v/>
      </c>
      <c r="QG64" s="326" t="str">
        <f t="shared" si="449"/>
        <v/>
      </c>
      <c r="QH64" s="326" t="str">
        <f t="shared" si="450"/>
        <v/>
      </c>
      <c r="QI64" s="326" t="str">
        <f t="shared" si="451"/>
        <v/>
      </c>
      <c r="QJ64" s="326" t="str">
        <f t="shared" si="452"/>
        <v/>
      </c>
      <c r="QK64" s="326" t="str">
        <f t="shared" si="453"/>
        <v/>
      </c>
      <c r="QL64" s="326" t="str">
        <f t="shared" si="454"/>
        <v/>
      </c>
      <c r="QM64" s="325" t="str">
        <f t="shared" si="455"/>
        <v/>
      </c>
      <c r="QN64" s="325" t="str">
        <f t="shared" si="456"/>
        <v/>
      </c>
      <c r="QO64" s="325" t="str">
        <f t="shared" si="457"/>
        <v/>
      </c>
      <c r="QP64" s="325" t="str">
        <f t="shared" si="458"/>
        <v/>
      </c>
      <c r="QQ64" s="325" t="str">
        <f t="shared" si="459"/>
        <v/>
      </c>
      <c r="QR64" s="325" t="str">
        <f t="shared" si="460"/>
        <v/>
      </c>
      <c r="QS64" s="325" t="str">
        <f t="shared" si="461"/>
        <v/>
      </c>
      <c r="QT64" s="325" t="str">
        <f t="shared" si="462"/>
        <v/>
      </c>
      <c r="QU64" s="325" t="str">
        <f t="shared" si="463"/>
        <v/>
      </c>
      <c r="QV64" s="325" t="str">
        <f t="shared" si="464"/>
        <v/>
      </c>
      <c r="QW64" s="325" t="str">
        <f t="shared" si="465"/>
        <v/>
      </c>
      <c r="QX64" s="325">
        <f t="shared" si="466"/>
        <v>0</v>
      </c>
      <c r="QY64" s="325" t="str">
        <f t="shared" si="467"/>
        <v/>
      </c>
      <c r="QZ64" s="325" t="str">
        <f t="shared" si="468"/>
        <v/>
      </c>
      <c r="RA64" s="325" t="str">
        <f t="shared" si="469"/>
        <v/>
      </c>
      <c r="RB64" s="325" t="str">
        <f t="shared" si="470"/>
        <v/>
      </c>
      <c r="RC64" s="325" t="str">
        <f t="shared" si="471"/>
        <v/>
      </c>
      <c r="RD64" s="325" t="str">
        <f t="shared" si="472"/>
        <v/>
      </c>
      <c r="RE64" s="326" t="str">
        <f t="shared" si="473"/>
        <v/>
      </c>
      <c r="RF64" s="326" t="str">
        <f t="shared" si="474"/>
        <v/>
      </c>
      <c r="RG64" s="326" t="str">
        <f t="shared" si="475"/>
        <v/>
      </c>
      <c r="RH64" s="326" t="str">
        <f t="shared" si="476"/>
        <v/>
      </c>
      <c r="RI64" s="326" t="str">
        <f t="shared" si="477"/>
        <v/>
      </c>
      <c r="RJ64" s="326" t="str">
        <f t="shared" si="478"/>
        <v/>
      </c>
      <c r="RK64" s="326" t="str">
        <f t="shared" si="479"/>
        <v/>
      </c>
      <c r="RL64" s="326" t="str">
        <f t="shared" si="480"/>
        <v/>
      </c>
      <c r="RM64" s="326" t="str">
        <f t="shared" si="481"/>
        <v/>
      </c>
      <c r="RN64" s="332" t="str">
        <f t="shared" si="482"/>
        <v/>
      </c>
      <c r="RO64" s="108">
        <v>64</v>
      </c>
      <c r="RP64" s="112">
        <f t="shared" si="528"/>
        <v>59</v>
      </c>
      <c r="RQ64" s="110" t="str" cm="1">
        <f t="array" ref="RQ64">IFERROR(INDEX($NS$4:$RN$4,_xlfn.AGGREGATE(15,6,COLUMN($NS$4:$RN$4)-COLUMN($NR$1)/($NS64:$RN64=LARGE($NS64:$RN64,1)),COLUMNS($RN$4:$RN$4))),"")</f>
        <v>LQ</v>
      </c>
      <c r="RR64" s="110" t="str" cm="1">
        <f t="array" ref="RR64">IFERROR(INDEX($NS$4:$RN$4,_xlfn.AGGREGATE(15,6,COLUMN($NS$4:$RN$4)-COLUMN($NR$1)/($NS64:$RN64=LARGE($NS64:$RN64,2)),COLUMNS($RN$4:$RO$4))),"")</f>
        <v/>
      </c>
      <c r="RS64" s="110" t="str" cm="1">
        <f t="array" ref="RS64">IFERROR(INDEX($NS$4:$RN$4,_xlfn.AGGREGATE(15,6,COLUMN($NS$4:$RN$4)-COLUMN($NR$1)/($NS64:$RN64=LARGE($NS64:$RN64,3)),COLUMNS($RN$4:$RP$4))),"")</f>
        <v/>
      </c>
      <c r="RT64" s="110" t="str" cm="1">
        <f t="array" ref="RT64">IFERROR(INDEX($NS$4:$RN$4,_xlfn.AGGREGATE(15,6,COLUMN($NS$4:$RN$4)-COLUMN($NR$1)/($NS64:$RN64=LARGE($NS64:$RN64,4)),COLUMNS($RN$4:$RQ$4))),"")</f>
        <v/>
      </c>
      <c r="RU64" s="110" t="str" cm="1">
        <f t="array" ref="RU64">IFERROR(INDEX($NS$4:$RN$4,_xlfn.AGGREGATE(15,6,COLUMN($NS$4:$RN$4)-COLUMN($NR$1)/($NS64:$RN64=LARGE($NS64:$RN64,5)),COLUMNS($RN$4:$RR$4))),"")</f>
        <v/>
      </c>
      <c r="RV64" s="110" t="str" cm="1">
        <f t="array" ref="RV64">IFERROR(INDEX($NS$4:$RN$4,_xlfn.AGGREGATE(15,6,COLUMN($NS$4:$RN$4)-COLUMN($NR$1)/($NS64:$RN64=LARGE($NS64:$RN64,6)),COLUMNS($RN$4:$RS$4))),"")</f>
        <v/>
      </c>
      <c r="RW64" s="108" t="str">
        <f t="shared" si="499"/>
        <v/>
      </c>
      <c r="RX64" s="111" t="str">
        <f t="shared" ca="1" si="500"/>
        <v>N</v>
      </c>
      <c r="RY64" s="111" t="e" cm="1">
        <f t="array" aca="1" ref="RY64" ca="1">IF(INDIRECT(VLOOKUP(RY63,General!AC:AE,3,FALSE)&amp;RO63)&gt;0,RY63,RW63)</f>
        <v>#N/A</v>
      </c>
      <c r="RZ64" s="112">
        <f t="shared" ca="1" si="501"/>
        <v>1</v>
      </c>
      <c r="SA64" s="110" t="s">
        <v>45</v>
      </c>
      <c r="SB64" s="111" t="s">
        <v>45</v>
      </c>
      <c r="SC64" s="111" t="s">
        <v>45</v>
      </c>
      <c r="SD64" s="111" t="s">
        <v>45</v>
      </c>
      <c r="SE64" s="111" t="s">
        <v>45</v>
      </c>
      <c r="SF64" s="109" t="s">
        <v>45</v>
      </c>
      <c r="SG64" s="133" t="e">
        <f ca="1">IF(RQ64="",-1,COUNTIF(INDIRECT(SA64&amp;$DN$10):INDIRECT(SA64&amp;RO64),"Y"))</f>
        <v>#REF!</v>
      </c>
      <c r="SH64" s="136">
        <f ca="1">IF(RR64="",-1,COUNTIF(INDIRECT(SB64&amp;$DN$10):INDIRECT(SB64&amp;RO64),"Y"))</f>
        <v>-1</v>
      </c>
      <c r="SI64" s="136">
        <f ca="1">IF(RS64="",-1,COUNTIF(INDIRECT(SC64&amp;$DN$10):INDIRECT(SC64&amp;RO64),"Y"))</f>
        <v>-1</v>
      </c>
      <c r="SJ64" s="134">
        <f ca="1">IF(RT64="",-1,COUNTIF(INDIRECT(SD64&amp;$DN$10):INDIRECT(SD64&amp;RO64),"Y"))</f>
        <v>-1</v>
      </c>
      <c r="SK64" s="138">
        <f ca="1">IF(RU64="",-1,COUNTIF(INDIRECT(SE64&amp;$DN$10):INDIRECT(SE64&amp;RO64),"Y"))</f>
        <v>-1</v>
      </c>
      <c r="SL64" s="138">
        <f ca="1">IF(RV64="",-1,COUNTIF(INDIRECT(SF64&amp;$DN$10):INDIRECT(SF64&amp;RO64),"Y"))</f>
        <v>-1</v>
      </c>
      <c r="SM64" s="110" t="str" cm="1">
        <f t="array" ref="SM64">IFERROR(INDEX($DP$64:$DU$64,_xlfn.AGGREGATE(15,6,COLUMN($DP$64:$DU$64)-COLUMN($DO$64)/($NR$64:$NW$64=MAX($NR$64:$NW$64)),COLUMNS($DP$64:RQ64))),"")</f>
        <v/>
      </c>
      <c r="SN64" s="111" t="str" cm="1">
        <f t="array" ref="SN64">IFERROR(INDEX($DP$64:$DU$64,_xlfn.AGGREGATE(15,6,COLUMN($DP$64:$DU$64)-COLUMN($DO$64)/($NR$64:$NW$64=MAX($NR$64:$NW$64)),COLUMNS($DP$64:RR64))),"")</f>
        <v/>
      </c>
      <c r="SO64" s="111" t="str" cm="1">
        <f t="array" ref="SO64">IFERROR(INDEX($DP$64:$DU$64,_xlfn.AGGREGATE(15,6,COLUMN($DP$64:$DU$64)-COLUMN($DO$64)/($NR$64:$NW$64=MAX($NR$64:$NW$64)),COLUMNS($DP$64:RS64))),"")</f>
        <v/>
      </c>
      <c r="SP64" s="111" t="str" cm="1">
        <f t="array" ref="SP64">IFERROR(INDEX($DP$64:$DU$64,_xlfn.AGGREGATE(15,6,COLUMN($DP$64:$DU$64)-COLUMN($DO$64)/($NR$64:$NW$64=MAX($NR$64:$NW$64)),COLUMNS($DP$64:RT64))),"")</f>
        <v/>
      </c>
      <c r="SQ64" s="111" t="str" cm="1">
        <f t="array" ref="SQ64">IFERROR(INDEX($DP$64:$DU$64,_xlfn.AGGREGATE(15,6,COLUMN($DP$64:$DU$64)-COLUMN($DO$64)/($NR$64:$NW$64=MAX($NR$64:$NW$64)),COLUMNS($DP$64:RU64))),"")</f>
        <v/>
      </c>
      <c r="SR64" s="109" t="str" cm="1">
        <f t="array" ref="SR64">IFERROR(INDEX($DP$64:$DU$64,_xlfn.AGGREGATE(15,6,COLUMN($DP$64:$DU$64)-COLUMN($DO$64)/($NR$64:$NW$64=MAX($NR$64:$NW$64)),COLUMNS($DP$64:RV64))),"")</f>
        <v/>
      </c>
      <c r="SS64" s="114">
        <f t="shared" ca="1" si="485"/>
        <v>1</v>
      </c>
      <c r="ST64" s="112">
        <f t="shared" ca="1" si="502"/>
        <v>1</v>
      </c>
      <c r="SU64" s="137" t="str" cm="1">
        <f t="array" aca="1" ref="SU64" ca="1">INDEX(SM64:SR64,1,ST64)</f>
        <v/>
      </c>
      <c r="SV64" s="110" t="str">
        <f t="shared" ca="1" si="21"/>
        <v>B</v>
      </c>
      <c r="SW64" s="111" t="str">
        <f t="shared" ca="1" si="22"/>
        <v>T</v>
      </c>
      <c r="SX64" s="111" t="str">
        <f t="shared" si="23"/>
        <v>C</v>
      </c>
      <c r="SY64" s="111" t="str">
        <f t="shared" ca="1" si="12"/>
        <v>L4WB</v>
      </c>
      <c r="SZ64" s="111" t="str">
        <f t="shared" ca="1" si="13"/>
        <v>1</v>
      </c>
      <c r="TA64" s="111" t="str">
        <f t="shared" si="14"/>
        <v>00</v>
      </c>
      <c r="TB64" s="114" t="str">
        <f t="shared" si="858"/>
        <v/>
      </c>
      <c r="TC64" s="114" t="str">
        <f t="shared" si="859"/>
        <v/>
      </c>
      <c r="TD64" s="114" t="str">
        <f t="shared" si="860"/>
        <v/>
      </c>
      <c r="TE64" s="114" t="str">
        <f t="shared" si="861"/>
        <v/>
      </c>
      <c r="TF64" s="114" t="str">
        <f t="shared" si="862"/>
        <v/>
      </c>
      <c r="TG64" s="114" t="str">
        <f t="shared" si="863"/>
        <v/>
      </c>
      <c r="TH64" s="114">
        <f t="shared" ca="1" si="864"/>
        <v>0</v>
      </c>
      <c r="TI64" s="114">
        <f t="shared" ca="1" si="865"/>
        <v>0</v>
      </c>
      <c r="TJ64" s="110" t="str">
        <f t="shared" si="560"/>
        <v/>
      </c>
      <c r="TK64" s="111">
        <f>IF(CC64="",0,IFERROR(VLOOKUP(CC59&amp;CC60&amp;CC61&amp;CC62&amp;CC63&amp;CC64,General!I:J,2,FALSE),0))</f>
        <v>0</v>
      </c>
      <c r="TL64" s="111">
        <f>IF(CF64="",0,IFERROR(VLOOKUP(CF59&amp;CF60&amp;CF61&amp;CF62&amp;CF63&amp;CF64,General!I:J,2,FALSE),0))</f>
        <v>0</v>
      </c>
      <c r="TM64" s="111">
        <f>IF(CI64="",0,IFERROR(VLOOKUP(CI59&amp;CI60&amp;CI61&amp;CI62&amp;CI63&amp;CI64,General!I:J,2,FALSE),0))</f>
        <v>0</v>
      </c>
      <c r="TN64" s="111">
        <f>IF(CL64="",0,IFERROR(VLOOKUP(CL59&amp;CL60&amp;CL61&amp;CL62&amp;CL63&amp;CL64,General!I:J,2,FALSE),0))</f>
        <v>0</v>
      </c>
      <c r="TO64" s="111">
        <f>IF(CO64="",0,IFERROR(VLOOKUP(CO59&amp;CO60&amp;CO61&amp;CO62&amp;CO63&amp;CO64,General!I:J,2,FALSE),0))</f>
        <v>0</v>
      </c>
      <c r="TP64" s="111">
        <f>IF(CR64="",0,IFERROR(VLOOKUP(CR59&amp;CR60&amp;CR61&amp;CR62&amp;CR63&amp;CR64,General!I:J,2,FALSE),0))</f>
        <v>0</v>
      </c>
      <c r="TQ64" s="111">
        <f>IF(CU64="",0,IFERROR(VLOOKUP(CU59&amp;CU60&amp;CU61&amp;CU62&amp;CU63&amp;CU64,General!I:J,2,FALSE),0))</f>
        <v>0</v>
      </c>
      <c r="TR64" s="111">
        <f>IF(CX64="",0,IFERROR(VLOOKUP(CX59&amp;CX60&amp;CX61&amp;CX62&amp;CX63&amp;CX64,General!I:J,2,FALSE),0))</f>
        <v>0</v>
      </c>
      <c r="TS64" s="111">
        <f>IF(DA64="",0,IFERROR(VLOOKUP(DA59&amp;DA60&amp;DA61&amp;DA62&amp;DA63&amp;DA64,General!I:J,2,FALSE),0))</f>
        <v>0</v>
      </c>
      <c r="TT64" s="111">
        <f>IF(DD64="",0,IFERROR(VLOOKUP(DD59&amp;DD60&amp;DD61&amp;DD62&amp;DD63&amp;DD64,General!I:J,2,FALSE),0))</f>
        <v>0</v>
      </c>
      <c r="TU64" s="111">
        <f>IF(DG64="",0,IFERROR(VLOOKUP(DG59&amp;DG60&amp;DG61&amp;DG62&amp;DG63&amp;DG64,General!I:J,2,FALSE),0))</f>
        <v>0</v>
      </c>
      <c r="TV64" s="111">
        <f>IF(DJ64="",0,IFERROR(VLOOKUP(DJ59&amp;DJ60&amp;DJ61&amp;DJ62&amp;DJ63&amp;DJ64,General!I:J,2,FALSE),0))</f>
        <v>0</v>
      </c>
      <c r="TW64" s="111">
        <f>IF(DM64="",0,IFERROR(VLOOKUP(DM59&amp;DM60&amp;DM61&amp;DM62&amp;DM63&amp;DM64,General!I:J,2,FALSE),0))</f>
        <v>0</v>
      </c>
      <c r="TX64" s="111">
        <f>IF(DP64="",0,IFERROR(VLOOKUP(DP59&amp;DP60&amp;DP61&amp;DP62&amp;DP63&amp;DP64,General!I:J,2,FALSE),0))</f>
        <v>0</v>
      </c>
      <c r="TY64" s="111">
        <f>IF(DS64="",0,IFERROR(VLOOKUP(DS59&amp;DS60&amp;DS61&amp;DS62&amp;DS63&amp;DS64,General!I:J,2,FALSE),0))</f>
        <v>0</v>
      </c>
      <c r="TZ64" s="111">
        <f>IF(DV64="",0,IFERROR(VLOOKUP(DV59&amp;DV60&amp;DV61&amp;DV62&amp;DV63&amp;DV64,General!I:J,2,FALSE),0))</f>
        <v>0</v>
      </c>
      <c r="UA64" s="111">
        <f>IF(DY64="",0,IFERROR(VLOOKUP(DY59&amp;DY60&amp;DY61&amp;DY62&amp;DY63&amp;DY64,General!I:J,2,FALSE),0))</f>
        <v>0</v>
      </c>
      <c r="UB64" s="111">
        <f>IF(EE64="",0,IFERROR(VLOOKUP(EE59&amp;EE60&amp;EE61&amp;EE62&amp;EE63&amp;EE64,General!I:J,2,FALSE),0))</f>
        <v>0</v>
      </c>
      <c r="UC64" s="111">
        <f>IF(EH64="",0,IFERROR(VLOOKUP(EH59&amp;EH60&amp;EH61&amp;EH62&amp;EH63&amp;EH64,General!I:J,2,FALSE),0))</f>
        <v>0</v>
      </c>
      <c r="UD64" s="111">
        <f>IF(EK64="",0,IFERROR(VLOOKUP(EK59&amp;EK60&amp;EK61&amp;EK62&amp;EK63&amp;EK64,General!I:J,2,FALSE),0))</f>
        <v>0</v>
      </c>
      <c r="UE64" s="111">
        <f>IF(EN64="",0,IFERROR(VLOOKUP(EN59&amp;EN60&amp;EN61&amp;EN62&amp;EN63&amp;EN64,General!I:J,2,FALSE),0))</f>
        <v>0</v>
      </c>
      <c r="UF64" s="111">
        <f>IF(EQ64="",0,IFERROR(VLOOKUP(EQ59&amp;EQ60&amp;EQ61&amp;EQ62&amp;EQ63&amp;EQ64,General!I:J,2,FALSE),0))</f>
        <v>0</v>
      </c>
      <c r="UG64" s="111">
        <f>IF(ET64="",0,IFERROR(VLOOKUP(ET59&amp;ET60&amp;ET61&amp;ET62&amp;ET63&amp;ET64,General!I:J,2,FALSE),0))</f>
        <v>0</v>
      </c>
      <c r="UH64" s="111">
        <f>IF(EW64="",0,IFERROR(VLOOKUP(EW59&amp;EW60&amp;EW61&amp;EW62&amp;EW63&amp;EW64,General!I:J,2,FALSE),0))</f>
        <v>0</v>
      </c>
      <c r="UI64" s="111">
        <f>IF(EZ64="",0,IFERROR(VLOOKUP(EZ59&amp;EZ60&amp;EZ61&amp;EZ62&amp;EZ63&amp;EZ64,General!I:J,2,FALSE),0))</f>
        <v>0</v>
      </c>
      <c r="UJ64" s="111">
        <f>IF(FC64="",0,IFERROR(VLOOKUP(FC59&amp;FC60&amp;FC61&amp;FC62&amp;FC63&amp;FC64,General!I:J,2,FALSE),0))</f>
        <v>0</v>
      </c>
      <c r="UK64" s="111">
        <f>IF(FF64="",0,IFERROR(VLOOKUP(FF59&amp;FF60&amp;FF61&amp;FF62&amp;FF63&amp;FF64,General!I:J,2,FALSE),0))</f>
        <v>0</v>
      </c>
      <c r="UL64" s="111">
        <f>IF(FI64="",0,IFERROR(VLOOKUP(FI59&amp;FI60&amp;FI61&amp;FI62&amp;FI63&amp;FI64,General!I:J,2,FALSE),0))</f>
        <v>0</v>
      </c>
      <c r="UM64" s="111">
        <f>IF(FL64="",0,IFERROR(VLOOKUP(FL59&amp;FL60&amp;FL61&amp;FL62&amp;FL63&amp;FL64,General!I:J,2,FALSE),0))</f>
        <v>0</v>
      </c>
      <c r="UN64" s="111">
        <f>IF(FO64="",0,IFERROR(VLOOKUP(FO59&amp;FO60&amp;FO61&amp;FO62&amp;FO63&amp;FO64,General!I:J,2,FALSE),0))</f>
        <v>0</v>
      </c>
      <c r="UO64" s="111">
        <f>IF(FR64="",0,IFERROR(VLOOKUP(FR59&amp;FR60&amp;FR61&amp;FR62&amp;FR63&amp;FR64,General!I:J,2,FALSE),0))</f>
        <v>0</v>
      </c>
      <c r="UP64" s="111">
        <f>IF(FU64="",0,IFERROR(VLOOKUP(FU59&amp;FU60&amp;FU61&amp;FU62&amp;FU63&amp;FU64,General!I:J,2,FALSE),0))</f>
        <v>0</v>
      </c>
      <c r="UQ64" s="111">
        <f>IF(FX64="",0,IFERROR(VLOOKUP(FX59&amp;FX60&amp;FX61&amp;FX62&amp;FX63&amp;FX64,General!I:J,2,FALSE),0))</f>
        <v>0</v>
      </c>
      <c r="UR64" s="111">
        <f>IF(GA64="",0,IFERROR(VLOOKUP(GA59&amp;GA60&amp;GA61&amp;GA62&amp;GA63&amp;GA64,General!I:J,2,FALSE),0))</f>
        <v>0</v>
      </c>
      <c r="US64" s="111">
        <f>IF(GD64="",0,IFERROR(VLOOKUP(GD59&amp;GD60&amp;GD61&amp;GD62&amp;GD63&amp;GD64,General!I:J,2,FALSE),0))</f>
        <v>0</v>
      </c>
      <c r="UT64" s="111">
        <f>IF(GG64="",0,IFERROR(VLOOKUP(GG59&amp;GG60&amp;GG61&amp;GG62&amp;GG63&amp;GG64,General!I:J,2,FALSE),0))</f>
        <v>0</v>
      </c>
      <c r="UU64" s="111">
        <f>IF(GJ64="",0,IFERROR(VLOOKUP(GJ59&amp;GJ60&amp;GJ61&amp;GJ62&amp;GJ63&amp;GJ64,General!I:J,2,FALSE),0))</f>
        <v>0</v>
      </c>
      <c r="UV64" s="111">
        <f>IF(GM64="",0,IFERROR(VLOOKUP(GM59&amp;GM60&amp;GM61&amp;GM62&amp;GM63&amp;GM64,General!I:J,2,FALSE),0))</f>
        <v>0</v>
      </c>
      <c r="UW64" s="111">
        <f>IF(GP64="",0,IFERROR(VLOOKUP(GP59&amp;GP60&amp;GP61&amp;GP62&amp;GP63&amp;GP64,General!I:J,2,FALSE),0))</f>
        <v>0</v>
      </c>
      <c r="UX64" s="111">
        <f>IF(GS64="",0,IFERROR(VLOOKUP(GS59&amp;GS60&amp;GS61&amp;GS62&amp;GS63&amp;GS64,General!I:J,2,FALSE),0))</f>
        <v>0</v>
      </c>
      <c r="UY64" s="111">
        <f>IF(GV64="",0,IFERROR(VLOOKUP(GV59&amp;GV60&amp;GV61&amp;GV62&amp;GV63&amp;GV64,General!I:J,2,FALSE),0))</f>
        <v>0</v>
      </c>
      <c r="UZ64" s="111">
        <f>IF(GY64="",0,IFERROR(VLOOKUP(GY59&amp;GY60&amp;GY61&amp;GY62&amp;GY63&amp;GY64,General!I:J,2,FALSE),0))</f>
        <v>0</v>
      </c>
      <c r="VA64" s="111">
        <f>IF(HB64="",0,IFERROR(VLOOKUP(HB59&amp;HB60&amp;HB61&amp;HB62&amp;HB63&amp;HB64,General!I:J,2,FALSE),0))</f>
        <v>0</v>
      </c>
      <c r="VB64" s="111">
        <f>IF(HE64="",0,IFERROR(VLOOKUP(HE59&amp;HE60&amp;HE61&amp;HE62&amp;HE63&amp;HE64,General!I:J,2,FALSE),0))</f>
        <v>0</v>
      </c>
      <c r="VC64" s="111">
        <f>IF(HH64="",0,IFERROR(VLOOKUP(HH59&amp;HH60&amp;HH61&amp;HH62&amp;HH63&amp;HH64,General!I:J,2,FALSE),0))</f>
        <v>0</v>
      </c>
      <c r="VD64" s="111">
        <f>IF(HK64="",0,IFERROR(VLOOKUP(HK59&amp;HK60&amp;HK61&amp;HK62&amp;HK63&amp;HK64,General!I:J,2,FALSE),0))</f>
        <v>0</v>
      </c>
      <c r="VE64" s="111">
        <f>IF(HN64="",0,IFERROR(VLOOKUP(HN59&amp;HN60&amp;HN61&amp;HN62&amp;HN63&amp;HN64,General!I:J,2,FALSE),0))</f>
        <v>0</v>
      </c>
      <c r="VF64" s="111">
        <f>IF(HQ64="",0,IFERROR(VLOOKUP(HQ59&amp;HQ60&amp;HQ61&amp;HQ62&amp;HQ63&amp;HQ64,General!I:J,2,FALSE),0))</f>
        <v>0</v>
      </c>
      <c r="VG64" s="111">
        <f>IF(HT64="",0,IFERROR(VLOOKUP(HT59&amp;HT60&amp;HT61&amp;HT62&amp;HT63&amp;HT64,General!I:J,2,FALSE),0))</f>
        <v>0</v>
      </c>
      <c r="VH64" s="111">
        <f>IF(HW64="",0,IFERROR(VLOOKUP(HW59&amp;HW60&amp;HW61&amp;HW62&amp;HW63&amp;HW64,General!I:J,2,FALSE),0))</f>
        <v>0</v>
      </c>
      <c r="VI64" s="111">
        <f>IF(HZ64="",0,IFERROR(VLOOKUP(HZ59&amp;HZ60&amp;HZ61&amp;HZ62&amp;HZ63&amp;HZ64,General!I:J,2,FALSE),0))</f>
        <v>0</v>
      </c>
      <c r="VJ64" s="111">
        <f>IF(FF64="",0,IFERROR(VLOOKUP(FF59&amp;FF60&amp;FF61&amp;FF62&amp;FF63&amp;FF64,General!I:J,2,FALSE),0))</f>
        <v>0</v>
      </c>
      <c r="VK64" s="111">
        <f>IF(FI64="",0,IFERROR(VLOOKUP(FI59&amp;FI60&amp;FI61&amp;FI62&amp;FI63&amp;FI64,General!I:J,2,FALSE),0))</f>
        <v>0</v>
      </c>
      <c r="VL64" s="111">
        <f>IF(II64="",0,IFERROR(VLOOKUP(II59&amp;II60&amp;II61&amp;II62&amp;II63&amp;II64,General!I:J,2,FALSE),0))</f>
        <v>0</v>
      </c>
      <c r="VM64" s="111">
        <f>IF(IL64="",0,IFERROR(VLOOKUP(IL59&amp;IL60&amp;IL61&amp;IL62&amp;IL63&amp;IL64,General!I:J,2,FALSE),0))</f>
        <v>0</v>
      </c>
      <c r="VN64" s="111">
        <f>IF(IO64="",0,IFERROR(VLOOKUP(IO59&amp;IO60&amp;IO61&amp;IO62&amp;IO63&amp;IO64,General!I:J,2,FALSE),0))</f>
        <v>0</v>
      </c>
      <c r="VO64" s="111">
        <f>IF(IR64="",0,IFERROR(VLOOKUP(IR59&amp;IR60&amp;IR61&amp;IR62&amp;IR63&amp;IR64,General!I:J,2,FALSE),0))</f>
        <v>0</v>
      </c>
      <c r="VP64" s="111">
        <f>IF(IU64="",0,IFERROR(VLOOKUP(IU59&amp;IU60&amp;IU61&amp;IU62&amp;IU63&amp;IU64,General!I:J,2,FALSE),0))</f>
        <v>0</v>
      </c>
      <c r="VQ64" s="111">
        <f>IF(IX64="",0,IFERROR(VLOOKUP(IX59&amp;IX60&amp;IX61&amp;IX62&amp;IX63&amp;IX64,General!I:J,2,FALSE),0))</f>
        <v>0</v>
      </c>
      <c r="VR64" s="111">
        <f>IF(JA64="",0,IFERROR(VLOOKUP(JA59&amp;JA60&amp;JA61&amp;JA62&amp;JA63&amp;JA64,General!I:J,2,FALSE),0))</f>
        <v>0</v>
      </c>
      <c r="VS64" s="111">
        <f>IF(JD64="",0,IFERROR(VLOOKUP(JD59&amp;JD60&amp;JD61&amp;JD62&amp;JD63&amp;JD64,General!I:J,2,FALSE),0))</f>
        <v>0</v>
      </c>
      <c r="VT64" s="111">
        <f>IF(JG64="",0,IFERROR(VLOOKUP(JG59&amp;JG60&amp;JG61&amp;JG62&amp;JG63&amp;JG64,General!I:J,2,FALSE),0))</f>
        <v>0</v>
      </c>
      <c r="VU64" s="111">
        <f>IF(JJ64="",0,IFERROR(VLOOKUP(JJ59&amp;JJ60&amp;JJ61&amp;JJ62&amp;JJ63&amp;JJ64,General!I:J,2,FALSE),0))</f>
        <v>0</v>
      </c>
      <c r="VV64" s="111">
        <f>IF(JM64="",0,IFERROR(VLOOKUP(JM59&amp;JM60&amp;JM61&amp;JM62&amp;JM63&amp;JM64,General!I:J,2,FALSE),0))</f>
        <v>0</v>
      </c>
      <c r="VW64" s="111">
        <f>IF(JP64="",0,IFERROR(VLOOKUP(JP59&amp;JP60&amp;JP61&amp;JP62&amp;JP63&amp;JP64,General!I:J,2,FALSE),0))</f>
        <v>0</v>
      </c>
      <c r="VX64" s="111">
        <f>IF(JS64="",0,IFERROR(VLOOKUP(JS59&amp;JS60&amp;JS61&amp;JS62&amp;JS63&amp;JS64,General!I:J,2,FALSE),0))</f>
        <v>0</v>
      </c>
      <c r="VY64" s="111">
        <f>IF(JV64="",0,IFERROR(VLOOKUP(JV59&amp;JV60&amp;JV61&amp;JV62&amp;JV63&amp;JV64,General!I:J,2,FALSE),0))</f>
        <v>0</v>
      </c>
      <c r="VZ64" s="111">
        <f>IF(JY64="",0,IFERROR(VLOOKUP(JY59&amp;JY60&amp;JY61&amp;JY62&amp;JY63&amp;JY64,General!I:J,2,FALSE),0))</f>
        <v>0</v>
      </c>
      <c r="WA64" s="111">
        <f>IF(KB64="",0,IFERROR(VLOOKUP(KB59&amp;KB60&amp;KB61&amp;KB62&amp;KB63&amp;KB64,General!I:J,2,FALSE),0))</f>
        <v>0</v>
      </c>
      <c r="WB64" s="111">
        <f>IF(KE64="",0,IFERROR(VLOOKUP(KE59&amp;KE60&amp;KE61&amp;KE62&amp;KE63&amp;KE64,General!I:J,2,FALSE),0))</f>
        <v>0</v>
      </c>
      <c r="WC64" s="111">
        <f>IF(KH64="",0,IFERROR(VLOOKUP(KH59&amp;KH60&amp;KH61&amp;KH62&amp;KH63&amp;KH64,General!I:J,2,FALSE),0))</f>
        <v>0</v>
      </c>
      <c r="WD64" s="111">
        <f>IF(KK64="",0,IFERROR(VLOOKUP(KK59&amp;KK60&amp;KK61&amp;KK62&amp;KK63&amp;KK64,General!I:J,2,FALSE),0))</f>
        <v>0</v>
      </c>
      <c r="WE64" s="111">
        <f>IF(KN64="",0,IFERROR(VLOOKUP(KN59&amp;KN60&amp;KN61&amp;KN62&amp;KN63&amp;KN64,General!I:J,2,FALSE),0))</f>
        <v>0</v>
      </c>
      <c r="WF64" s="111">
        <f>IF(KQ64="",0,IFERROR(VLOOKUP(KQ59&amp;KQ60&amp;KQ61&amp;KQ62&amp;KQ63&amp;KQ64,General!I:J,2,FALSE),0))</f>
        <v>0</v>
      </c>
      <c r="WG64" s="111">
        <f>IF(KT64="",0,IFERROR(VLOOKUP(KT59&amp;KT60&amp;KT61&amp;KT62&amp;KT63&amp;KT64,General!I:J,2,FALSE),0))</f>
        <v>0</v>
      </c>
      <c r="WH64" s="111">
        <f>IF(KW64="",0,IFERROR(VLOOKUP(KW59&amp;KW60&amp;KW61&amp;KW62&amp;KW63&amp;KW64,General!I:J,2,FALSE),0))</f>
        <v>0</v>
      </c>
      <c r="WI64" s="111">
        <f>IF(KZ64="",0,IFERROR(VLOOKUP(KZ59&amp;KZ60&amp;KZ61&amp;KZ62&amp;KZ63&amp;KZ64,General!I:J,2,FALSE),0))</f>
        <v>0</v>
      </c>
      <c r="WJ64" s="111">
        <f>IF(LC64="",0,IFERROR(VLOOKUP(LC59&amp;LC60&amp;LC61&amp;LC62&amp;LC63&amp;LC64,General!I:J,2,FALSE),0))</f>
        <v>0</v>
      </c>
      <c r="WK64" s="111">
        <f>IF(LF64="",0,IFERROR(VLOOKUP(LF59&amp;LF60&amp;LF61&amp;LF62&amp;LF63&amp;LF64,General!I:J,2,FALSE),0))</f>
        <v>0</v>
      </c>
      <c r="WL64" s="111">
        <f>IF(LI64="",0,IFERROR(VLOOKUP(LI59&amp;LI60&amp;LI61&amp;LI62&amp;LI63&amp;LI64,General!I:J,2,FALSE),0))</f>
        <v>0</v>
      </c>
      <c r="WM64" s="111">
        <f>IF(LL64="",0,IFERROR(VLOOKUP(LL59&amp;LL60&amp;LL61&amp;LL62&amp;LL63&amp;LL64,General!I:J,2,FALSE),0))</f>
        <v>0</v>
      </c>
      <c r="WN64" s="111">
        <f>IF(LO64="",0,IFERROR(VLOOKUP(LO59&amp;LO60&amp;LO61&amp;LO62&amp;LO63&amp;LO64,General!I:J,2,FALSE),0))</f>
        <v>0</v>
      </c>
      <c r="WO64" s="111">
        <f>IF(LR64="",0,IFERROR(VLOOKUP(LR59&amp;LR60&amp;LR61&amp;LR62&amp;LR63&amp;LR64,General!I:J,2,FALSE),0))</f>
        <v>0</v>
      </c>
      <c r="WP64" s="111">
        <f>IF(LU64="",0,IFERROR(VLOOKUP(LU59&amp;LU60&amp;LU61&amp;LU62&amp;LU63&amp;LU64,General!I:J,2,FALSE),0))</f>
        <v>0</v>
      </c>
      <c r="WQ64" s="111">
        <f>IF(LX64="",0,IFERROR(VLOOKUP(LX59&amp;LX60&amp;LX61&amp;LX62&amp;LX63&amp;LX64,General!I:J,2,FALSE),0))</f>
        <v>0</v>
      </c>
      <c r="WR64" s="111">
        <f>IF(MA64="",0,IFERROR(VLOOKUP(MA59&amp;MA60&amp;MA61&amp;MA62&amp;MA63&amp;MA64,General!I:J,2,FALSE),0))</f>
        <v>0</v>
      </c>
      <c r="WS64" s="111">
        <f>IF(MD64="",0,IFERROR(VLOOKUP(MD59&amp;MD60&amp;MD61&amp;MD62&amp;MD63&amp;MD64,General!I:J,2,FALSE),0))</f>
        <v>0</v>
      </c>
      <c r="WT64" s="111">
        <f>IF(MG64="",0,IFERROR(VLOOKUP(MG59&amp;MG60&amp;MG61&amp;MG62&amp;MG63&amp;MG64,General!I:J,2,FALSE),0))</f>
        <v>0</v>
      </c>
      <c r="WU64" s="111">
        <f>IF(MJ64="",0,IFERROR(VLOOKUP(MJ59&amp;MJ60&amp;MJ61&amp;MJ62&amp;MJ63&amp;MJ64,General!I:J,2,FALSE),0))</f>
        <v>0</v>
      </c>
      <c r="WV64" s="111">
        <f>IF(MM64="",0,IFERROR(VLOOKUP(MM59&amp;MM60&amp;MM61&amp;MM62&amp;MM63&amp;MM64,General!I:J,2,FALSE),0))</f>
        <v>0</v>
      </c>
      <c r="WW64" s="111">
        <f>IF(MP64="",0,IFERROR(VLOOKUP(MP59&amp;MP60&amp;MP61&amp;MP62&amp;MP63&amp;MP64,General!I:J,2,FALSE),0))</f>
        <v>0</v>
      </c>
      <c r="WX64" s="111">
        <f>IF(MS64="",0,IFERROR(VLOOKUP(MS59&amp;MS60&amp;MS61&amp;MS62&amp;MS63&amp;MS64,General!I:J,2,FALSE),0))</f>
        <v>0</v>
      </c>
      <c r="WY64" s="111">
        <f>IF(MV64="",0,IFERROR(VLOOKUP(MV59&amp;MV60&amp;MV61&amp;MV62&amp;MV63&amp;MV64,General!I:J,2,FALSE),0))</f>
        <v>0</v>
      </c>
      <c r="WZ64" s="111">
        <f>IF(MY64="",0,IFERROR(VLOOKUP(MY59&amp;MY60&amp;MY61&amp;MY62&amp;MY63&amp;MY64,General!I:J,2,FALSE),0))</f>
        <v>0</v>
      </c>
      <c r="XA64" s="111">
        <f>IF(NB64="",0,IFERROR(VLOOKUP(NB59&amp;NB60&amp;NB61&amp;NB62&amp;NB63&amp;NB64,General!I:J,2,FALSE),0))</f>
        <v>0</v>
      </c>
      <c r="XB64" s="111">
        <f>IF(NE64="",0,IFERROR(VLOOKUP(NE59&amp;NE60&amp;NE61&amp;NE62&amp;NE63&amp;NE64,General!I:J,2,FALSE),0))</f>
        <v>0</v>
      </c>
      <c r="XC64" s="111">
        <f>IF(NH64="",0,IFERROR(VLOOKUP(NH59&amp;NH60&amp;NH61&amp;NH62&amp;NH63&amp;NH64,General!I:J,2,FALSE),0))</f>
        <v>0</v>
      </c>
      <c r="XD64" s="111">
        <f>IF(NK64="",0,IFERROR(VLOOKUP(NK59&amp;NK60&amp;NK61&amp;NK62&amp;NK63&amp;NK64,General!I:J,2,FALSE),0))</f>
        <v>0</v>
      </c>
      <c r="XE64" s="109">
        <f>IF(NN64="",0,IFERROR(VLOOKUP(NN59&amp;NN60&amp;NN61&amp;NN62&amp;NN63&amp;NN64,General!I:J,2,FALSE),0))</f>
        <v>0</v>
      </c>
      <c r="XF64" s="155">
        <f>IF(EB64="",0,IFERROR(VLOOKUP(EB59&amp;EB60&amp;EB61&amp;EB62&amp;EB63&amp;EB64,General!I:J,2,FALSE),0))</f>
        <v>0</v>
      </c>
      <c r="XG64" s="109">
        <v>0</v>
      </c>
      <c r="XH64" s="114" t="str">
        <f t="shared" si="887"/>
        <v/>
      </c>
      <c r="XI64" s="114" t="str">
        <f t="shared" ca="1" si="866"/>
        <v>N</v>
      </c>
      <c r="XJ64" s="114" t="str">
        <f t="shared" ca="1" si="867"/>
        <v>N</v>
      </c>
      <c r="XK64" s="114" t="str">
        <f t="shared" si="868"/>
        <v>N</v>
      </c>
      <c r="XL64" s="114" t="str">
        <f t="shared" si="869"/>
        <v/>
      </c>
      <c r="XM64" s="150" t="str">
        <f t="shared" si="870"/>
        <v/>
      </c>
      <c r="XN64" s="114" t="str">
        <f t="shared" si="871"/>
        <v/>
      </c>
      <c r="XO64" s="114" t="str">
        <f t="shared" si="872"/>
        <v/>
      </c>
      <c r="XP64" s="114" t="str">
        <f t="shared" si="873"/>
        <v/>
      </c>
      <c r="XQ64" s="114" t="str">
        <f t="shared" si="874"/>
        <v/>
      </c>
      <c r="XR64" s="114" t="str">
        <f t="shared" si="875"/>
        <v/>
      </c>
      <c r="XS64" s="114" t="str">
        <f t="shared" si="557"/>
        <v/>
      </c>
      <c r="XT64" s="114" t="str">
        <f t="shared" si="558"/>
        <v/>
      </c>
      <c r="XU64" s="114" t="str">
        <f t="shared" si="897"/>
        <v>01000</v>
      </c>
      <c r="XV64" s="114" t="str">
        <f t="shared" si="897"/>
        <v>10100</v>
      </c>
      <c r="XW64" s="114" t="str">
        <f t="shared" si="898"/>
        <v>101000</v>
      </c>
      <c r="XX64" s="114" t="str">
        <f t="shared" si="898"/>
        <v>010100</v>
      </c>
      <c r="XY64" s="114" t="str">
        <f t="shared" si="899"/>
        <v>B</v>
      </c>
      <c r="XZ64" s="114" t="str">
        <f t="shared" si="489"/>
        <v>B</v>
      </c>
      <c r="YA64" s="114" t="str">
        <f t="shared" ca="1" si="876"/>
        <v>B</v>
      </c>
      <c r="YB64" s="114" t="str">
        <f t="shared" ca="1" si="354"/>
        <v/>
      </c>
      <c r="YC64" s="114" t="str">
        <f t="shared" ca="1" si="877"/>
        <v/>
      </c>
      <c r="YD64" s="114" t="str">
        <f t="shared" ca="1" si="356"/>
        <v/>
      </c>
      <c r="YE64" s="114" t="str">
        <f t="shared" si="878"/>
        <v>0</v>
      </c>
      <c r="YF64" s="114" t="str">
        <f t="shared" si="358"/>
        <v/>
      </c>
      <c r="YG64" s="114" t="str">
        <f t="shared" ca="1" si="490"/>
        <v/>
      </c>
      <c r="YH64" s="114" t="str">
        <f t="shared" ca="1" si="491"/>
        <v/>
      </c>
      <c r="YI64" s="114" t="str">
        <f t="shared" si="492"/>
        <v/>
      </c>
      <c r="YJ64" s="114" t="str">
        <f t="shared" si="879"/>
        <v/>
      </c>
      <c r="YK64" s="114"/>
      <c r="YL64" s="114">
        <v>0</v>
      </c>
      <c r="YM64" s="114">
        <v>0</v>
      </c>
      <c r="YN64" s="114">
        <v>0</v>
      </c>
      <c r="YO64" s="114">
        <v>0</v>
      </c>
      <c r="YP64" s="114">
        <v>2</v>
      </c>
      <c r="YQ64" s="98"/>
      <c r="YR64" s="114">
        <v>0</v>
      </c>
      <c r="YS64" s="114">
        <v>0</v>
      </c>
      <c r="YU64" s="151">
        <f>LARGE(NS64:RN64,1)</f>
        <v>0</v>
      </c>
      <c r="YV64" s="1" t="e">
        <f>LARGE(NS64:RN64,2)</f>
        <v>#NUM!</v>
      </c>
      <c r="YW64" s="1" t="e">
        <f>LARGE(NS64:RN64,3)</f>
        <v>#NUM!</v>
      </c>
      <c r="YX64" s="1" t="e">
        <f>LARGE(NS64:RN64,4)</f>
        <v>#NUM!</v>
      </c>
      <c r="YY64" s="1" t="e">
        <f>LARGE(NS64:RN64,5)</f>
        <v>#NUM!</v>
      </c>
      <c r="YZ64" s="1" t="str">
        <f>IF(M63="","",INDEX($NS$4:$RN$4,MATCH(YU63,$NS63:$RN63,0)))</f>
        <v/>
      </c>
      <c r="ZA64" s="1" t="str">
        <f>IF(M63="","",INDEX($NS$4:$RN$4,MATCH(YV63,$NS63:$RN63,0)))</f>
        <v/>
      </c>
      <c r="ZB64" s="1" t="str">
        <f>IF(M63="","",INDEX($NS$4:$RN$4,MATCH(YW63,$NS63:$RN63,0)))</f>
        <v/>
      </c>
      <c r="ZC64" s="1" t="str">
        <f>IF(M63="","",INDEX($NS$4:$RN$4,MATCH(YX63,$NS63:$RN63,0)))</f>
        <v/>
      </c>
      <c r="ZD64" s="1" t="str">
        <f>IF(M63="","",INDEX($NS$4:$RN$4,MATCH(YY63,$NS63:$RN63,0)))</f>
        <v/>
      </c>
      <c r="ZE64" s="1" t="str" cm="1">
        <f t="array" aca="1" ref="ZE64" ca="1">IF(INDIRECT(VLOOKUP(ZE63,General!AC:AE,3,FALSE)&amp;RO63)&gt;=9,ZE63,YZ64)</f>
        <v>GF</v>
      </c>
      <c r="ZF64" s="1" t="str" cm="1">
        <f t="array" aca="1" ref="ZF64" ca="1">IF(AND(INDIRECT(VLOOKUP(ZF63,General!AC:AE,3,FALSE)&amp;RO63)&gt;1,ZF63&lt;&gt;ZE64),ZF63,IF(YZ64&lt;&gt;ZE64,YZ64,IF(AND(YZ64=ZA64,YZ64=ZB64),ZC64,IF(YZ64=ZA64,ZB64,ZA64))))</f>
        <v>DX</v>
      </c>
      <c r="ZG64" s="1" t="str">
        <f t="shared" si="890"/>
        <v>CQ</v>
      </c>
      <c r="ZH64" s="1" t="str" cm="1">
        <f t="array" aca="1" ref="ZH64" ca="1">INDIRECT(ZE64&amp;RO64)</f>
        <v/>
      </c>
      <c r="ZI64" s="1" t="str" cm="1">
        <f t="array" aca="1" ref="ZI64" ca="1">INDIRECT(ZF64&amp;RO64)</f>
        <v/>
      </c>
      <c r="ZJ64" s="1" t="str" cm="1">
        <f t="array" aca="1" ref="ZJ64" ca="1">INDIRECT(ZG64&amp;RO64)</f>
        <v/>
      </c>
      <c r="ZK64" s="1" t="str">
        <f ca="1">VLOOKUP(ZE64,General!AF:AG,2,FALSE)</f>
        <v>S37</v>
      </c>
      <c r="ZL64" s="1" t="str">
        <f ca="1">VLOOKUP(ZF64,General!AF:AG,2,FALSE)</f>
        <v xml:space="preserve">L5O </v>
      </c>
      <c r="ZM64" s="1" t="str">
        <f>VLOOKUP(ZG64,General!AF:AG,2,FALSE)</f>
        <v>M1</v>
      </c>
      <c r="ZN64" s="1" t="str">
        <f t="shared" ca="1" si="504"/>
        <v>Y</v>
      </c>
      <c r="ZO64" s="1" t="str">
        <f t="shared" ca="1" si="505"/>
        <v>Y</v>
      </c>
      <c r="ZP64" s="1" t="str">
        <f t="shared" si="506"/>
        <v>Y</v>
      </c>
      <c r="ZR64" s="1">
        <f t="shared" si="555"/>
        <v>1</v>
      </c>
    </row>
    <row r="65" spans="1:694" ht="15.75" thickBot="1">
      <c r="A65" s="1">
        <v>51</v>
      </c>
      <c r="B65" s="11" t="str">
        <f t="shared" si="509"/>
        <v/>
      </c>
      <c r="C65" s="53" t="str">
        <f t="shared" si="895"/>
        <v/>
      </c>
      <c r="D65" s="12" t="str">
        <f t="shared" si="511"/>
        <v/>
      </c>
      <c r="E65" s="23" t="str">
        <f t="shared" si="511"/>
        <v/>
      </c>
      <c r="F65" s="13" t="str">
        <f t="shared" si="512"/>
        <v/>
      </c>
      <c r="H65" s="56" t="str">
        <f t="shared" si="549"/>
        <v/>
      </c>
      <c r="I65" s="12" t="str">
        <f t="shared" si="550"/>
        <v/>
      </c>
      <c r="J65" s="23" t="str">
        <f t="shared" si="550"/>
        <v/>
      </c>
      <c r="K65" s="13" t="str">
        <f t="shared" si="551"/>
        <v/>
      </c>
      <c r="L65" s="32"/>
      <c r="M65" s="68" t="s">
        <v>45</v>
      </c>
      <c r="O65" s="11">
        <v>0</v>
      </c>
      <c r="P65" s="12">
        <v>0</v>
      </c>
      <c r="Q65" s="23">
        <v>0</v>
      </c>
      <c r="R65" s="48">
        <v>0</v>
      </c>
      <c r="S65" s="48" t="str">
        <f t="shared" si="513"/>
        <v/>
      </c>
      <c r="T65" s="59" t="str">
        <f t="shared" si="514"/>
        <v/>
      </c>
      <c r="U65" s="48" t="str">
        <f>IF(M65="","",IF(B65="NB",U64,IF(T65="",SUM($T$5:$T65)+S65,SUM($T$5:$T65))))</f>
        <v/>
      </c>
      <c r="V65" s="60" t="str">
        <f t="shared" si="0"/>
        <v/>
      </c>
      <c r="W65" s="35" t="str">
        <f t="shared" si="515"/>
        <v/>
      </c>
      <c r="X65" s="37" t="str">
        <f t="shared" si="516"/>
        <v/>
      </c>
      <c r="Y65" s="9" t="str">
        <f t="shared" ca="1" si="16"/>
        <v>D</v>
      </c>
      <c r="Z65" s="4" t="str">
        <f t="shared" ca="1" si="17"/>
        <v>D</v>
      </c>
      <c r="AA65" s="4" t="str">
        <f t="shared" si="18"/>
        <v>C</v>
      </c>
      <c r="AB65" s="4" t="str">
        <f t="shared" si="494"/>
        <v/>
      </c>
      <c r="AC65" s="4" t="str">
        <f t="shared" si="495"/>
        <v/>
      </c>
      <c r="AD65" s="4">
        <f t="shared" si="496"/>
        <v>0</v>
      </c>
      <c r="AE65" s="1" t="str">
        <f t="shared" si="563"/>
        <v/>
      </c>
      <c r="AF65" s="1" t="str">
        <f t="shared" si="564"/>
        <v/>
      </c>
      <c r="AG65" s="1" t="str">
        <f t="shared" si="888"/>
        <v/>
      </c>
      <c r="AH65" s="1" t="str">
        <f t="shared" si="565"/>
        <v/>
      </c>
      <c r="AI65" s="1" t="str">
        <f t="shared" si="566"/>
        <v/>
      </c>
      <c r="AJ65" s="1" t="str">
        <f t="shared" si="567"/>
        <v/>
      </c>
      <c r="AK65" s="1">
        <f t="shared" si="360"/>
        <v>0</v>
      </c>
      <c r="AL65" s="1">
        <f t="shared" si="361"/>
        <v>0</v>
      </c>
      <c r="AM65" s="1" t="str">
        <f t="shared" si="9"/>
        <v/>
      </c>
      <c r="AN65" s="1">
        <f t="shared" si="30"/>
        <v>0</v>
      </c>
      <c r="AO65" s="1" t="str">
        <f t="shared" si="526"/>
        <v/>
      </c>
      <c r="AP65" s="1" t="str">
        <f t="shared" ca="1" si="31"/>
        <v>N</v>
      </c>
      <c r="AQ65" s="1" t="str">
        <f t="shared" ca="1" si="32"/>
        <v>N</v>
      </c>
      <c r="AR65" s="1" t="str">
        <f t="shared" si="33"/>
        <v>N</v>
      </c>
      <c r="AS65" s="1" t="str">
        <f t="shared" si="34"/>
        <v/>
      </c>
      <c r="AT65" s="14" t="str">
        <f t="shared" ca="1" si="362"/>
        <v/>
      </c>
      <c r="AU65" s="1" t="str">
        <f t="shared" ca="1" si="35"/>
        <v/>
      </c>
      <c r="AV65" s="1" t="str">
        <f t="shared" ca="1" si="36"/>
        <v/>
      </c>
      <c r="AW65" s="1" t="str">
        <f t="shared" si="37"/>
        <v/>
      </c>
      <c r="AX65" s="1" t="str">
        <f t="shared" si="38"/>
        <v/>
      </c>
      <c r="AY65" s="1" t="str">
        <f t="shared" si="39"/>
        <v/>
      </c>
      <c r="AZ65" s="1" t="str">
        <f t="shared" si="10"/>
        <v/>
      </c>
      <c r="BA65" s="1" t="str">
        <f t="shared" si="11"/>
        <v/>
      </c>
      <c r="BB65" s="1" t="str">
        <f t="shared" si="914"/>
        <v>10000</v>
      </c>
      <c r="BC65" s="1" t="str">
        <f t="shared" si="914"/>
        <v>01000</v>
      </c>
      <c r="BD65" s="1" t="str">
        <f t="shared" si="915"/>
        <v>010000</v>
      </c>
      <c r="BE65" s="1" t="str">
        <f t="shared" si="915"/>
        <v>101000</v>
      </c>
      <c r="BF65" s="1" t="str">
        <f t="shared" si="364"/>
        <v>B</v>
      </c>
      <c r="BG65" s="1" t="str">
        <f t="shared" si="41"/>
        <v/>
      </c>
      <c r="BH65" s="1" t="str">
        <f t="shared" ca="1" si="365"/>
        <v/>
      </c>
      <c r="BI65" s="1" t="str">
        <f t="shared" si="42"/>
        <v/>
      </c>
      <c r="BJ65" s="1" t="str">
        <f t="shared" ca="1" si="366"/>
        <v/>
      </c>
      <c r="BK65" s="1" t="str">
        <f t="shared" si="43"/>
        <v>0</v>
      </c>
      <c r="BL65" s="1" t="str">
        <f t="shared" ca="1" si="367"/>
        <v/>
      </c>
      <c r="BM65" s="1" t="str">
        <f t="shared" ca="1" si="368"/>
        <v/>
      </c>
      <c r="BN65" s="1" t="str">
        <f t="shared" ca="1" si="369"/>
        <v/>
      </c>
      <c r="BO65" s="1" t="str">
        <f t="shared" ca="1" si="370"/>
        <v/>
      </c>
      <c r="BR65" s="1">
        <f>General!A63</f>
        <v>0</v>
      </c>
      <c r="BS65" s="1">
        <f>General!B63</f>
        <v>0</v>
      </c>
      <c r="BT65" s="1">
        <f>General!C63</f>
        <v>0</v>
      </c>
      <c r="BU65" s="1">
        <f>General!D63</f>
        <v>0</v>
      </c>
      <c r="BW65" s="1" t="str">
        <f>General!F63</f>
        <v>LLLLLL</v>
      </c>
      <c r="BX65" s="1">
        <f>General!G63</f>
        <v>-1</v>
      </c>
      <c r="BZ65" s="1">
        <f t="shared" si="2"/>
        <v>1</v>
      </c>
      <c r="CA65" s="1" t="str">
        <f t="shared" ref="CA65" si="920">CK65</f>
        <v/>
      </c>
      <c r="CB65" s="98" t="str">
        <f t="shared" si="569"/>
        <v/>
      </c>
      <c r="CC65" s="99" t="str">
        <f t="shared" si="570"/>
        <v/>
      </c>
      <c r="CD65" s="97" t="str">
        <f t="shared" si="571"/>
        <v/>
      </c>
      <c r="CE65" s="98" t="str">
        <f t="shared" si="572"/>
        <v/>
      </c>
      <c r="CF65" s="99" t="str">
        <f t="shared" si="573"/>
        <v/>
      </c>
      <c r="CG65" s="97" t="str">
        <f t="shared" si="574"/>
        <v/>
      </c>
      <c r="CH65" s="98" t="str">
        <f t="shared" si="575"/>
        <v/>
      </c>
      <c r="CI65" s="99" t="str">
        <f t="shared" si="576"/>
        <v/>
      </c>
      <c r="CJ65" s="97" t="str">
        <f t="shared" si="577"/>
        <v/>
      </c>
      <c r="CK65" s="98" t="str">
        <f t="shared" si="578"/>
        <v/>
      </c>
      <c r="CL65" s="99" t="str">
        <f t="shared" si="579"/>
        <v/>
      </c>
      <c r="CM65" s="97" t="str">
        <f t="shared" si="580"/>
        <v/>
      </c>
      <c r="CN65" s="98" t="str">
        <f t="shared" si="881"/>
        <v/>
      </c>
      <c r="CO65" s="99" t="str">
        <f t="shared" si="581"/>
        <v/>
      </c>
      <c r="CP65" s="97" t="str">
        <f t="shared" si="582"/>
        <v/>
      </c>
      <c r="CQ65" s="98" t="str">
        <f t="shared" si="583"/>
        <v/>
      </c>
      <c r="CR65" s="99" t="str">
        <f t="shared" si="584"/>
        <v/>
      </c>
      <c r="CS65" s="97" t="str">
        <f t="shared" si="585"/>
        <v/>
      </c>
      <c r="CT65" s="98" t="str">
        <f t="shared" si="586"/>
        <v/>
      </c>
      <c r="CU65" s="99" t="str">
        <f t="shared" si="587"/>
        <v/>
      </c>
      <c r="CV65" s="97" t="str">
        <f t="shared" si="588"/>
        <v/>
      </c>
      <c r="CW65" s="98" t="str">
        <f t="shared" si="589"/>
        <v/>
      </c>
      <c r="CX65" s="99" t="str">
        <f t="shared" si="590"/>
        <v/>
      </c>
      <c r="CY65" s="100" t="str">
        <f t="shared" si="591"/>
        <v/>
      </c>
      <c r="CZ65" s="98" t="str">
        <f t="shared" si="592"/>
        <v/>
      </c>
      <c r="DA65" s="99" t="str">
        <f t="shared" si="593"/>
        <v/>
      </c>
      <c r="DB65" s="97" t="str">
        <f t="shared" si="594"/>
        <v/>
      </c>
      <c r="DC65" s="98" t="str">
        <f t="shared" si="595"/>
        <v/>
      </c>
      <c r="DD65" s="99" t="str">
        <f t="shared" si="596"/>
        <v/>
      </c>
      <c r="DE65" s="97" t="str">
        <f t="shared" si="597"/>
        <v/>
      </c>
      <c r="DF65" s="98" t="str">
        <f t="shared" si="598"/>
        <v/>
      </c>
      <c r="DG65" s="99" t="str">
        <f t="shared" si="599"/>
        <v/>
      </c>
      <c r="DH65" s="97" t="str">
        <f t="shared" si="600"/>
        <v/>
      </c>
      <c r="DI65" s="98" t="str">
        <f t="shared" si="601"/>
        <v/>
      </c>
      <c r="DJ65" s="99" t="str">
        <f t="shared" si="602"/>
        <v/>
      </c>
      <c r="DK65" s="97" t="str">
        <f t="shared" si="603"/>
        <v/>
      </c>
      <c r="DL65" s="98" t="str">
        <f t="shared" si="604"/>
        <v/>
      </c>
      <c r="DM65" s="99" t="str">
        <f t="shared" si="605"/>
        <v/>
      </c>
      <c r="DN65" s="97" t="str">
        <f t="shared" si="606"/>
        <v/>
      </c>
      <c r="DO65" s="98" t="str">
        <f t="shared" si="607"/>
        <v/>
      </c>
      <c r="DP65" s="99" t="str">
        <f t="shared" si="608"/>
        <v/>
      </c>
      <c r="DQ65" s="97" t="str">
        <f t="shared" si="609"/>
        <v/>
      </c>
      <c r="DR65" s="98" t="str">
        <f t="shared" si="610"/>
        <v/>
      </c>
      <c r="DS65" s="99" t="str">
        <f t="shared" si="611"/>
        <v/>
      </c>
      <c r="DT65" s="97" t="str">
        <f t="shared" si="612"/>
        <v/>
      </c>
      <c r="DU65" s="98" t="str">
        <f t="shared" si="613"/>
        <v/>
      </c>
      <c r="DV65" s="99" t="str">
        <f t="shared" si="614"/>
        <v/>
      </c>
      <c r="DW65" s="97" t="str">
        <f t="shared" si="615"/>
        <v/>
      </c>
      <c r="DX65" s="98" t="str">
        <f t="shared" si="616"/>
        <v/>
      </c>
      <c r="DY65" s="99" t="str">
        <f t="shared" si="617"/>
        <v/>
      </c>
      <c r="DZ65" s="97" t="str">
        <f t="shared" si="618"/>
        <v/>
      </c>
      <c r="EA65" s="110" t="str">
        <f t="shared" si="94"/>
        <v/>
      </c>
      <c r="EB65" s="99" t="str">
        <f t="shared" si="619"/>
        <v/>
      </c>
      <c r="EC65" s="97" t="str">
        <f t="shared" si="620"/>
        <v/>
      </c>
      <c r="ED65" s="98" t="str">
        <f t="shared" si="621"/>
        <v/>
      </c>
      <c r="EE65" s="99" t="str">
        <f t="shared" si="622"/>
        <v/>
      </c>
      <c r="EF65" s="97" t="str">
        <f t="shared" si="623"/>
        <v/>
      </c>
      <c r="EG65" s="98" t="str">
        <f t="shared" si="624"/>
        <v/>
      </c>
      <c r="EH65" s="99" t="str">
        <f t="shared" si="625"/>
        <v/>
      </c>
      <c r="EI65" s="97" t="str">
        <f t="shared" si="626"/>
        <v/>
      </c>
      <c r="EJ65" s="96" t="str">
        <f t="shared" si="627"/>
        <v/>
      </c>
      <c r="EK65" s="99" t="str">
        <f t="shared" si="628"/>
        <v/>
      </c>
      <c r="EL65" s="97" t="str">
        <f t="shared" si="629"/>
        <v/>
      </c>
      <c r="EM65" s="98" t="str">
        <f t="shared" si="630"/>
        <v/>
      </c>
      <c r="EN65" s="99" t="str">
        <f t="shared" si="631"/>
        <v/>
      </c>
      <c r="EO65" s="97" t="str">
        <f t="shared" si="632"/>
        <v/>
      </c>
      <c r="EP65" s="98" t="str">
        <f t="shared" si="882"/>
        <v/>
      </c>
      <c r="EQ65" s="99" t="str">
        <f t="shared" si="633"/>
        <v/>
      </c>
      <c r="ER65" s="97" t="str">
        <f t="shared" si="634"/>
        <v/>
      </c>
      <c r="ES65" s="98" t="str">
        <f t="shared" si="635"/>
        <v/>
      </c>
      <c r="ET65" s="99" t="str">
        <f t="shared" si="636"/>
        <v/>
      </c>
      <c r="EU65" s="97" t="str">
        <f t="shared" si="637"/>
        <v/>
      </c>
      <c r="EV65" s="98" t="str">
        <f t="shared" si="638"/>
        <v/>
      </c>
      <c r="EW65" s="99" t="str">
        <f t="shared" si="639"/>
        <v/>
      </c>
      <c r="EX65" s="97" t="str">
        <f t="shared" si="640"/>
        <v/>
      </c>
      <c r="EY65" s="98" t="str">
        <f t="shared" si="641"/>
        <v/>
      </c>
      <c r="EZ65" s="99" t="str">
        <f t="shared" si="642"/>
        <v/>
      </c>
      <c r="FA65" s="100" t="str">
        <f t="shared" si="643"/>
        <v/>
      </c>
      <c r="FB65" s="98" t="str">
        <f t="shared" si="644"/>
        <v/>
      </c>
      <c r="FC65" s="99" t="str">
        <f t="shared" si="645"/>
        <v/>
      </c>
      <c r="FD65" s="97" t="str">
        <f t="shared" si="646"/>
        <v/>
      </c>
      <c r="FE65" s="98" t="str">
        <f t="shared" si="647"/>
        <v/>
      </c>
      <c r="FF65" s="99" t="str">
        <f t="shared" si="648"/>
        <v/>
      </c>
      <c r="FG65" s="97" t="str">
        <f t="shared" si="649"/>
        <v/>
      </c>
      <c r="FH65" s="98" t="str">
        <f t="shared" si="650"/>
        <v/>
      </c>
      <c r="FI65" s="99" t="str">
        <f t="shared" si="651"/>
        <v/>
      </c>
      <c r="FJ65" s="97" t="str">
        <f t="shared" si="652"/>
        <v/>
      </c>
      <c r="FK65" s="98" t="str">
        <f t="shared" si="653"/>
        <v/>
      </c>
      <c r="FL65" s="99" t="str">
        <f t="shared" si="654"/>
        <v/>
      </c>
      <c r="FM65" s="97" t="str">
        <f t="shared" si="655"/>
        <v/>
      </c>
      <c r="FN65" s="98" t="str">
        <f t="shared" si="656"/>
        <v/>
      </c>
      <c r="FO65" s="99" t="str">
        <f t="shared" si="657"/>
        <v/>
      </c>
      <c r="FP65" s="97" t="str">
        <f t="shared" si="658"/>
        <v/>
      </c>
      <c r="FQ65" s="98" t="str">
        <f t="shared" si="659"/>
        <v/>
      </c>
      <c r="FR65" s="99" t="str">
        <f t="shared" si="660"/>
        <v/>
      </c>
      <c r="FS65" s="97" t="str">
        <f t="shared" si="661"/>
        <v/>
      </c>
      <c r="FT65" s="98" t="str">
        <f t="shared" si="662"/>
        <v/>
      </c>
      <c r="FU65" s="99" t="str">
        <f t="shared" si="663"/>
        <v/>
      </c>
      <c r="FV65" s="97" t="str">
        <f t="shared" si="664"/>
        <v/>
      </c>
      <c r="FW65" s="98" t="str">
        <f t="shared" si="665"/>
        <v/>
      </c>
      <c r="FX65" s="99" t="str">
        <f t="shared" si="666"/>
        <v/>
      </c>
      <c r="FY65" s="97" t="str">
        <f t="shared" si="667"/>
        <v/>
      </c>
      <c r="FZ65" s="98" t="str">
        <f t="shared" si="668"/>
        <v/>
      </c>
      <c r="GA65" s="99" t="str">
        <f t="shared" si="669"/>
        <v/>
      </c>
      <c r="GB65" s="97" t="str">
        <f t="shared" si="670"/>
        <v/>
      </c>
      <c r="GC65" s="98" t="str">
        <f t="shared" si="671"/>
        <v/>
      </c>
      <c r="GD65" s="99" t="str">
        <f t="shared" si="672"/>
        <v/>
      </c>
      <c r="GE65" s="97" t="str">
        <f t="shared" si="673"/>
        <v/>
      </c>
      <c r="GF65" s="98" t="str">
        <f t="shared" si="674"/>
        <v/>
      </c>
      <c r="GG65" s="99" t="str">
        <f t="shared" si="675"/>
        <v/>
      </c>
      <c r="GH65" s="97" t="str">
        <f t="shared" si="676"/>
        <v/>
      </c>
      <c r="GI65" s="98" t="str">
        <f t="shared" si="677"/>
        <v/>
      </c>
      <c r="GJ65" s="99" t="str">
        <f t="shared" si="678"/>
        <v/>
      </c>
      <c r="GK65" s="97" t="str">
        <f t="shared" si="679"/>
        <v/>
      </c>
      <c r="GL65" s="98" t="str">
        <f t="shared" si="883"/>
        <v/>
      </c>
      <c r="GM65" s="99" t="str">
        <f t="shared" si="680"/>
        <v/>
      </c>
      <c r="GN65" s="97" t="str">
        <f t="shared" si="681"/>
        <v/>
      </c>
      <c r="GO65" s="98" t="str">
        <f t="shared" si="682"/>
        <v/>
      </c>
      <c r="GP65" s="99" t="str">
        <f t="shared" si="683"/>
        <v/>
      </c>
      <c r="GQ65" s="97" t="str">
        <f t="shared" si="684"/>
        <v/>
      </c>
      <c r="GR65" s="98" t="str">
        <f t="shared" si="685"/>
        <v/>
      </c>
      <c r="GS65" s="99" t="str">
        <f t="shared" si="686"/>
        <v/>
      </c>
      <c r="GT65" s="97" t="str">
        <f t="shared" si="687"/>
        <v/>
      </c>
      <c r="GU65" s="98" t="str">
        <f t="shared" si="688"/>
        <v/>
      </c>
      <c r="GV65" s="99" t="str">
        <f t="shared" si="689"/>
        <v/>
      </c>
      <c r="GW65" s="100" t="str">
        <f t="shared" si="690"/>
        <v/>
      </c>
      <c r="GX65" s="98" t="str">
        <f t="shared" si="691"/>
        <v/>
      </c>
      <c r="GY65" s="99" t="str">
        <f t="shared" si="692"/>
        <v/>
      </c>
      <c r="GZ65" s="97" t="str">
        <f t="shared" si="693"/>
        <v/>
      </c>
      <c r="HA65" s="98" t="str">
        <f t="shared" si="694"/>
        <v/>
      </c>
      <c r="HB65" s="99" t="str">
        <f t="shared" si="695"/>
        <v/>
      </c>
      <c r="HC65" s="97" t="str">
        <f t="shared" si="696"/>
        <v/>
      </c>
      <c r="HD65" s="98" t="str">
        <f t="shared" si="697"/>
        <v/>
      </c>
      <c r="HE65" s="99" t="str">
        <f t="shared" si="698"/>
        <v/>
      </c>
      <c r="HF65" s="97" t="str">
        <f t="shared" si="699"/>
        <v/>
      </c>
      <c r="HG65" s="98" t="str">
        <f t="shared" si="700"/>
        <v/>
      </c>
      <c r="HH65" s="99" t="str">
        <f t="shared" si="701"/>
        <v/>
      </c>
      <c r="HI65" s="97" t="str">
        <f t="shared" si="702"/>
        <v/>
      </c>
      <c r="HJ65" s="98" t="str">
        <f t="shared" si="703"/>
        <v/>
      </c>
      <c r="HK65" s="99" t="str">
        <f t="shared" si="704"/>
        <v/>
      </c>
      <c r="HL65" s="97" t="str">
        <f t="shared" si="705"/>
        <v/>
      </c>
      <c r="HM65" s="98" t="str">
        <f t="shared" si="706"/>
        <v/>
      </c>
      <c r="HN65" s="99" t="str">
        <f t="shared" si="707"/>
        <v/>
      </c>
      <c r="HO65" s="97" t="str">
        <f t="shared" si="708"/>
        <v/>
      </c>
      <c r="HP65" s="98" t="str">
        <f t="shared" si="709"/>
        <v/>
      </c>
      <c r="HQ65" s="99" t="str">
        <f t="shared" si="710"/>
        <v/>
      </c>
      <c r="HR65" s="97" t="str">
        <f t="shared" si="711"/>
        <v/>
      </c>
      <c r="HS65" s="98" t="str">
        <f t="shared" si="712"/>
        <v/>
      </c>
      <c r="HT65" s="99" t="str">
        <f t="shared" si="713"/>
        <v/>
      </c>
      <c r="HU65" s="97" t="str">
        <f t="shared" si="714"/>
        <v/>
      </c>
      <c r="HV65" s="98" t="str">
        <f t="shared" si="715"/>
        <v/>
      </c>
      <c r="HW65" s="99" t="str">
        <f t="shared" si="716"/>
        <v/>
      </c>
      <c r="HX65" s="97" t="str">
        <f t="shared" si="717"/>
        <v/>
      </c>
      <c r="HY65" s="98" t="str">
        <f t="shared" si="718"/>
        <v/>
      </c>
      <c r="HZ65" s="99" t="str">
        <f t="shared" si="719"/>
        <v/>
      </c>
      <c r="IA65" s="97" t="str">
        <f t="shared" si="720"/>
        <v/>
      </c>
      <c r="IB65" s="98" t="str">
        <f t="shared" si="721"/>
        <v/>
      </c>
      <c r="IC65" s="99" t="str">
        <f t="shared" si="722"/>
        <v/>
      </c>
      <c r="ID65" s="97" t="str">
        <f t="shared" si="723"/>
        <v/>
      </c>
      <c r="IE65" s="98" t="str">
        <f t="shared" si="724"/>
        <v/>
      </c>
      <c r="IF65" s="99" t="str">
        <f t="shared" si="725"/>
        <v/>
      </c>
      <c r="IG65" s="97" t="str">
        <f t="shared" si="726"/>
        <v/>
      </c>
      <c r="IH65" s="98" t="str">
        <f t="shared" si="727"/>
        <v/>
      </c>
      <c r="II65" s="99" t="str">
        <f t="shared" si="728"/>
        <v/>
      </c>
      <c r="IJ65" s="97" t="str">
        <f t="shared" si="729"/>
        <v/>
      </c>
      <c r="IK65" s="98" t="str">
        <f t="shared" si="730"/>
        <v/>
      </c>
      <c r="IL65" s="99" t="str">
        <f t="shared" si="731"/>
        <v/>
      </c>
      <c r="IM65" s="97" t="str">
        <f t="shared" si="732"/>
        <v/>
      </c>
      <c r="IN65" s="98" t="str">
        <f t="shared" si="884"/>
        <v/>
      </c>
      <c r="IO65" s="99" t="str">
        <f t="shared" si="733"/>
        <v/>
      </c>
      <c r="IP65" s="97" t="str">
        <f t="shared" si="734"/>
        <v/>
      </c>
      <c r="IQ65" s="98" t="str">
        <f t="shared" si="735"/>
        <v/>
      </c>
      <c r="IR65" s="99" t="str">
        <f t="shared" si="736"/>
        <v/>
      </c>
      <c r="IS65" s="97" t="str">
        <f t="shared" si="737"/>
        <v/>
      </c>
      <c r="IT65" s="98" t="str">
        <f t="shared" si="738"/>
        <v/>
      </c>
      <c r="IU65" s="99" t="str">
        <f t="shared" si="739"/>
        <v/>
      </c>
      <c r="IV65" s="97" t="str">
        <f t="shared" si="740"/>
        <v/>
      </c>
      <c r="IW65" s="98" t="str">
        <f t="shared" si="741"/>
        <v/>
      </c>
      <c r="IX65" s="99" t="str">
        <f t="shared" si="742"/>
        <v/>
      </c>
      <c r="IY65" s="97" t="str">
        <f t="shared" si="743"/>
        <v/>
      </c>
      <c r="IZ65" s="98" t="str">
        <f t="shared" si="744"/>
        <v/>
      </c>
      <c r="JA65" s="99" t="str">
        <f t="shared" si="745"/>
        <v/>
      </c>
      <c r="JB65" s="97" t="str">
        <f t="shared" si="746"/>
        <v/>
      </c>
      <c r="JC65" s="98" t="str">
        <f t="shared" si="747"/>
        <v/>
      </c>
      <c r="JD65" s="99" t="str">
        <f t="shared" si="748"/>
        <v/>
      </c>
      <c r="JE65" s="97" t="str">
        <f t="shared" si="749"/>
        <v/>
      </c>
      <c r="JF65" s="98" t="str">
        <f t="shared" si="750"/>
        <v/>
      </c>
      <c r="JG65" s="99" t="str">
        <f t="shared" si="751"/>
        <v/>
      </c>
      <c r="JH65" s="97" t="str">
        <f t="shared" si="752"/>
        <v/>
      </c>
      <c r="JI65" s="98" t="str">
        <f t="shared" si="753"/>
        <v/>
      </c>
      <c r="JJ65" s="99" t="str">
        <f t="shared" si="754"/>
        <v/>
      </c>
      <c r="JK65" s="97" t="str">
        <f t="shared" si="755"/>
        <v/>
      </c>
      <c r="JL65" s="98" t="str">
        <f t="shared" si="756"/>
        <v/>
      </c>
      <c r="JM65" s="99" t="str">
        <f t="shared" si="757"/>
        <v/>
      </c>
      <c r="JN65" s="97" t="str">
        <f t="shared" si="758"/>
        <v/>
      </c>
      <c r="JO65" s="98" t="str">
        <f t="shared" si="759"/>
        <v/>
      </c>
      <c r="JP65" s="99" t="str">
        <f t="shared" si="760"/>
        <v/>
      </c>
      <c r="JQ65" s="97" t="str">
        <f t="shared" si="761"/>
        <v/>
      </c>
      <c r="JR65" s="98" t="str">
        <f t="shared" si="762"/>
        <v/>
      </c>
      <c r="JS65" s="99" t="str">
        <f t="shared" si="763"/>
        <v/>
      </c>
      <c r="JT65" s="97" t="str">
        <f t="shared" si="764"/>
        <v/>
      </c>
      <c r="JU65" s="98" t="str">
        <f t="shared" si="765"/>
        <v/>
      </c>
      <c r="JV65" s="99" t="str">
        <f t="shared" si="766"/>
        <v/>
      </c>
      <c r="JW65" s="97" t="str">
        <f t="shared" si="767"/>
        <v/>
      </c>
      <c r="JX65" s="98" t="str">
        <f t="shared" si="768"/>
        <v/>
      </c>
      <c r="JY65" s="99" t="str">
        <f t="shared" si="769"/>
        <v/>
      </c>
      <c r="JZ65" s="97" t="str">
        <f t="shared" si="770"/>
        <v/>
      </c>
      <c r="KA65" s="98" t="str">
        <f t="shared" si="771"/>
        <v/>
      </c>
      <c r="KB65" s="99" t="str">
        <f t="shared" si="772"/>
        <v/>
      </c>
      <c r="KC65" s="97" t="str">
        <f t="shared" si="773"/>
        <v/>
      </c>
      <c r="KD65" s="98" t="str">
        <f t="shared" si="376"/>
        <v/>
      </c>
      <c r="KE65" s="99" t="str">
        <f t="shared" si="774"/>
        <v/>
      </c>
      <c r="KF65" s="97" t="str">
        <f t="shared" si="775"/>
        <v/>
      </c>
      <c r="KG65" s="98" t="str">
        <f t="shared" si="776"/>
        <v/>
      </c>
      <c r="KH65" s="99" t="str">
        <f t="shared" si="777"/>
        <v/>
      </c>
      <c r="KI65" s="97" t="str">
        <f t="shared" si="778"/>
        <v/>
      </c>
      <c r="KJ65" s="98" t="str">
        <f t="shared" si="917"/>
        <v/>
      </c>
      <c r="KK65" s="99" t="str">
        <f t="shared" si="779"/>
        <v/>
      </c>
      <c r="KL65" s="97" t="str">
        <f t="shared" si="780"/>
        <v/>
      </c>
      <c r="KM65" s="98" t="str">
        <f t="shared" si="781"/>
        <v/>
      </c>
      <c r="KN65" s="99" t="str">
        <f t="shared" si="782"/>
        <v/>
      </c>
      <c r="KO65" s="97" t="str">
        <f t="shared" si="783"/>
        <v/>
      </c>
      <c r="KP65" s="98" t="str">
        <f t="shared" si="885"/>
        <v/>
      </c>
      <c r="KQ65" s="99" t="str">
        <f t="shared" si="784"/>
        <v/>
      </c>
      <c r="KR65" s="97" t="str">
        <f t="shared" si="785"/>
        <v/>
      </c>
      <c r="KS65" s="98" t="str">
        <f t="shared" si="786"/>
        <v/>
      </c>
      <c r="KT65" s="99" t="str">
        <f t="shared" si="787"/>
        <v/>
      </c>
      <c r="KU65" s="97" t="str">
        <f t="shared" si="788"/>
        <v/>
      </c>
      <c r="KV65" s="98" t="str">
        <f t="shared" si="789"/>
        <v/>
      </c>
      <c r="KW65" s="99" t="str">
        <f t="shared" si="790"/>
        <v/>
      </c>
      <c r="KX65" s="97" t="str">
        <f t="shared" si="791"/>
        <v/>
      </c>
      <c r="KY65" s="98" t="str">
        <f t="shared" si="792"/>
        <v/>
      </c>
      <c r="KZ65" s="99" t="str">
        <f t="shared" si="793"/>
        <v/>
      </c>
      <c r="LA65" s="97" t="str">
        <f t="shared" si="794"/>
        <v/>
      </c>
      <c r="LB65" s="98" t="str">
        <f t="shared" si="795"/>
        <v/>
      </c>
      <c r="LC65" s="99" t="str">
        <f t="shared" si="796"/>
        <v/>
      </c>
      <c r="LD65" s="97" t="str">
        <f t="shared" si="797"/>
        <v/>
      </c>
      <c r="LE65" s="98" t="str">
        <f t="shared" si="798"/>
        <v/>
      </c>
      <c r="LF65" s="99" t="str">
        <f t="shared" si="799"/>
        <v/>
      </c>
      <c r="LG65" s="97" t="str">
        <f t="shared" si="800"/>
        <v/>
      </c>
      <c r="LH65" s="98" t="str">
        <f t="shared" si="801"/>
        <v/>
      </c>
      <c r="LI65" s="99" t="str">
        <f t="shared" si="802"/>
        <v/>
      </c>
      <c r="LJ65" s="97" t="str">
        <f t="shared" si="803"/>
        <v/>
      </c>
      <c r="LK65" s="98" t="str">
        <f t="shared" si="279"/>
        <v/>
      </c>
      <c r="LL65" s="99" t="str">
        <f t="shared" si="804"/>
        <v/>
      </c>
      <c r="LM65" s="97" t="str">
        <f t="shared" si="805"/>
        <v/>
      </c>
      <c r="LN65" s="98" t="str">
        <f t="shared" si="806"/>
        <v/>
      </c>
      <c r="LO65" s="99" t="str">
        <f t="shared" si="807"/>
        <v/>
      </c>
      <c r="LP65" s="97" t="str">
        <f t="shared" si="808"/>
        <v/>
      </c>
      <c r="LQ65" s="98" t="str">
        <f t="shared" si="809"/>
        <v/>
      </c>
      <c r="LR65" s="99" t="str">
        <f t="shared" si="810"/>
        <v/>
      </c>
      <c r="LS65" s="97" t="str">
        <f t="shared" si="811"/>
        <v/>
      </c>
      <c r="LT65" s="98" t="str">
        <f t="shared" si="812"/>
        <v/>
      </c>
      <c r="LU65" s="99" t="str">
        <f t="shared" si="813"/>
        <v/>
      </c>
      <c r="LV65" s="97" t="str">
        <f t="shared" si="814"/>
        <v/>
      </c>
      <c r="LW65" s="98" t="str">
        <f t="shared" si="815"/>
        <v/>
      </c>
      <c r="LX65" s="99" t="str">
        <f t="shared" si="816"/>
        <v/>
      </c>
      <c r="LY65" s="97" t="str">
        <f t="shared" si="817"/>
        <v/>
      </c>
      <c r="LZ65" s="98" t="str">
        <f t="shared" si="818"/>
        <v/>
      </c>
      <c r="MA65" s="99" t="str">
        <f t="shared" si="819"/>
        <v/>
      </c>
      <c r="MB65" s="97" t="str">
        <f t="shared" si="820"/>
        <v/>
      </c>
      <c r="MC65" s="98" t="str">
        <f t="shared" si="821"/>
        <v/>
      </c>
      <c r="MD65" s="99" t="str">
        <f t="shared" si="822"/>
        <v/>
      </c>
      <c r="ME65" s="97" t="str">
        <f t="shared" si="823"/>
        <v/>
      </c>
      <c r="MF65" s="98" t="str">
        <f t="shared" si="824"/>
        <v/>
      </c>
      <c r="MG65" s="99" t="str">
        <f t="shared" si="825"/>
        <v/>
      </c>
      <c r="MH65" s="97" t="str">
        <f t="shared" si="826"/>
        <v/>
      </c>
      <c r="MI65" s="98" t="str">
        <f t="shared" si="827"/>
        <v/>
      </c>
      <c r="MJ65" s="99" t="str">
        <f t="shared" si="828"/>
        <v/>
      </c>
      <c r="MK65" s="97" t="str">
        <f t="shared" si="829"/>
        <v/>
      </c>
      <c r="ML65" s="98" t="str">
        <f t="shared" si="830"/>
        <v/>
      </c>
      <c r="MM65" s="99" t="str">
        <f t="shared" si="831"/>
        <v/>
      </c>
      <c r="MN65" s="97" t="str">
        <f t="shared" si="832"/>
        <v/>
      </c>
      <c r="MO65" s="98" t="str">
        <f t="shared" si="833"/>
        <v/>
      </c>
      <c r="MP65" s="99" t="str">
        <f t="shared" si="834"/>
        <v/>
      </c>
      <c r="MQ65" s="97" t="str">
        <f t="shared" si="835"/>
        <v/>
      </c>
      <c r="MR65" s="98" t="str">
        <f t="shared" si="886"/>
        <v/>
      </c>
      <c r="MS65" s="99" t="str">
        <f t="shared" si="836"/>
        <v/>
      </c>
      <c r="MT65" s="97" t="str">
        <f t="shared" si="837"/>
        <v/>
      </c>
      <c r="MU65" s="98" t="str">
        <f t="shared" si="838"/>
        <v/>
      </c>
      <c r="MV65" s="99" t="str">
        <f t="shared" si="839"/>
        <v/>
      </c>
      <c r="MW65" s="97" t="str">
        <f t="shared" si="840"/>
        <v/>
      </c>
      <c r="MX65" s="98" t="str">
        <f t="shared" si="841"/>
        <v/>
      </c>
      <c r="MY65" s="99" t="str">
        <f t="shared" si="842"/>
        <v/>
      </c>
      <c r="MZ65" s="97" t="str">
        <f t="shared" si="843"/>
        <v/>
      </c>
      <c r="NA65" s="98" t="str">
        <f t="shared" si="844"/>
        <v/>
      </c>
      <c r="NB65" s="99" t="str">
        <f t="shared" si="845"/>
        <v/>
      </c>
      <c r="NC65" s="97" t="str">
        <f t="shared" si="846"/>
        <v/>
      </c>
      <c r="ND65" s="98" t="str">
        <f t="shared" si="847"/>
        <v/>
      </c>
      <c r="NE65" s="99" t="str">
        <f t="shared" si="848"/>
        <v/>
      </c>
      <c r="NF65" s="97" t="str">
        <f t="shared" si="849"/>
        <v/>
      </c>
      <c r="NG65" s="98" t="str">
        <f t="shared" si="850"/>
        <v/>
      </c>
      <c r="NH65" s="99" t="str">
        <f t="shared" si="851"/>
        <v/>
      </c>
      <c r="NI65" s="97" t="str">
        <f t="shared" si="852"/>
        <v/>
      </c>
      <c r="NJ65" s="98" t="str">
        <f t="shared" si="853"/>
        <v/>
      </c>
      <c r="NK65" s="99" t="str">
        <f t="shared" si="854"/>
        <v/>
      </c>
      <c r="NL65" s="97" t="str">
        <f t="shared" si="855"/>
        <v/>
      </c>
      <c r="NM65" s="98" t="str">
        <f t="shared" si="856"/>
        <v/>
      </c>
      <c r="NN65" s="99" t="str">
        <f t="shared" si="857"/>
        <v/>
      </c>
      <c r="NO65" s="97" t="str">
        <f t="shared" si="379"/>
        <v/>
      </c>
      <c r="NP65" s="130">
        <f t="shared" si="380"/>
        <v>0</v>
      </c>
      <c r="NQ65" s="131">
        <f t="shared" si="381"/>
        <v>0</v>
      </c>
      <c r="NR65" s="132" t="str">
        <f t="shared" si="382"/>
        <v/>
      </c>
      <c r="NS65" s="331" t="str">
        <f t="shared" si="383"/>
        <v/>
      </c>
      <c r="NT65" s="325" t="str">
        <f t="shared" si="384"/>
        <v/>
      </c>
      <c r="NU65" s="325" t="str">
        <f t="shared" si="385"/>
        <v/>
      </c>
      <c r="NV65" s="325" t="str">
        <f t="shared" si="386"/>
        <v/>
      </c>
      <c r="NW65" s="325" t="str">
        <f t="shared" si="387"/>
        <v/>
      </c>
      <c r="NX65" s="325" t="str">
        <f t="shared" si="388"/>
        <v/>
      </c>
      <c r="NY65" s="325" t="str">
        <f t="shared" si="389"/>
        <v/>
      </c>
      <c r="NZ65" s="325" t="str">
        <f t="shared" si="390"/>
        <v/>
      </c>
      <c r="OA65" s="325" t="str">
        <f t="shared" si="391"/>
        <v/>
      </c>
      <c r="OB65" s="325" t="str">
        <f t="shared" si="392"/>
        <v>101000</v>
      </c>
      <c r="OC65" s="325" t="str">
        <f t="shared" si="393"/>
        <v/>
      </c>
      <c r="OD65" s="325" t="str">
        <f t="shared" si="394"/>
        <v/>
      </c>
      <c r="OE65" s="325" t="str">
        <f t="shared" si="395"/>
        <v/>
      </c>
      <c r="OF65" s="325" t="str">
        <f t="shared" si="396"/>
        <v/>
      </c>
      <c r="OG65" s="325" t="str">
        <f t="shared" si="397"/>
        <v/>
      </c>
      <c r="OH65" s="325" t="str">
        <f t="shared" si="398"/>
        <v/>
      </c>
      <c r="OI65" s="325" t="str">
        <f t="shared" si="399"/>
        <v/>
      </c>
      <c r="OJ65" s="325" t="str">
        <f t="shared" si="400"/>
        <v/>
      </c>
      <c r="OK65" s="326" t="str">
        <f t="shared" si="401"/>
        <v/>
      </c>
      <c r="OL65" s="326" t="str">
        <f t="shared" si="402"/>
        <v/>
      </c>
      <c r="OM65" s="326" t="str">
        <f t="shared" si="403"/>
        <v/>
      </c>
      <c r="ON65" s="326" t="str">
        <f t="shared" si="404"/>
        <v/>
      </c>
      <c r="OO65" s="326" t="str">
        <f t="shared" si="405"/>
        <v/>
      </c>
      <c r="OP65" s="326" t="str">
        <f t="shared" si="406"/>
        <v/>
      </c>
      <c r="OQ65" s="326" t="str">
        <f t="shared" si="407"/>
        <v/>
      </c>
      <c r="OR65" s="326" t="str">
        <f t="shared" si="408"/>
        <v/>
      </c>
      <c r="OS65" s="326" t="str">
        <f t="shared" si="409"/>
        <v/>
      </c>
      <c r="OT65" s="326" t="str">
        <f t="shared" si="410"/>
        <v/>
      </c>
      <c r="OU65" s="326" t="str">
        <f t="shared" si="411"/>
        <v/>
      </c>
      <c r="OV65" s="326" t="str">
        <f t="shared" si="412"/>
        <v/>
      </c>
      <c r="OW65" s="326" t="str">
        <f t="shared" si="413"/>
        <v/>
      </c>
      <c r="OX65" s="326" t="str">
        <f t="shared" si="414"/>
        <v/>
      </c>
      <c r="OY65" s="326" t="str">
        <f t="shared" si="415"/>
        <v/>
      </c>
      <c r="OZ65" s="326" t="str">
        <f t="shared" si="416"/>
        <v/>
      </c>
      <c r="PA65" s="326" t="str">
        <f t="shared" si="417"/>
        <v/>
      </c>
      <c r="PB65" s="326" t="str">
        <f t="shared" si="418"/>
        <v/>
      </c>
      <c r="PC65" s="325" t="str">
        <f t="shared" si="419"/>
        <v/>
      </c>
      <c r="PD65" s="325" t="str">
        <f t="shared" si="420"/>
        <v/>
      </c>
      <c r="PE65" s="325" t="str">
        <f t="shared" si="421"/>
        <v/>
      </c>
      <c r="PF65" s="325" t="str">
        <f t="shared" si="422"/>
        <v/>
      </c>
      <c r="PG65" s="325" t="str">
        <f t="shared" si="423"/>
        <v/>
      </c>
      <c r="PH65" s="325" t="str">
        <f t="shared" si="424"/>
        <v/>
      </c>
      <c r="PI65" s="325" t="str">
        <f t="shared" si="425"/>
        <v/>
      </c>
      <c r="PJ65" s="325" t="str">
        <f t="shared" si="426"/>
        <v/>
      </c>
      <c r="PK65" s="325" t="str">
        <f t="shared" si="427"/>
        <v/>
      </c>
      <c r="PL65" s="325" t="str">
        <f t="shared" si="428"/>
        <v/>
      </c>
      <c r="PM65" s="325" t="str">
        <f t="shared" si="429"/>
        <v/>
      </c>
      <c r="PN65" s="325" t="str">
        <f t="shared" si="430"/>
        <v/>
      </c>
      <c r="PO65" s="325" t="str">
        <f t="shared" si="431"/>
        <v/>
      </c>
      <c r="PP65" s="325" t="str">
        <f t="shared" si="432"/>
        <v/>
      </c>
      <c r="PQ65" s="325" t="str">
        <f t="shared" si="433"/>
        <v/>
      </c>
      <c r="PR65" s="325" t="str">
        <f t="shared" si="434"/>
        <v/>
      </c>
      <c r="PS65" s="325" t="str">
        <f t="shared" si="435"/>
        <v/>
      </c>
      <c r="PT65" s="325" t="str">
        <f t="shared" si="436"/>
        <v/>
      </c>
      <c r="PU65" s="326" t="str">
        <f t="shared" si="437"/>
        <v/>
      </c>
      <c r="PV65" s="326" t="str">
        <f t="shared" si="438"/>
        <v/>
      </c>
      <c r="PW65" s="326" t="str">
        <f t="shared" si="439"/>
        <v/>
      </c>
      <c r="PX65" s="326" t="str">
        <f t="shared" si="440"/>
        <v/>
      </c>
      <c r="PY65" s="326" t="str">
        <f t="shared" si="441"/>
        <v/>
      </c>
      <c r="PZ65" s="326" t="str">
        <f t="shared" si="442"/>
        <v/>
      </c>
      <c r="QA65" s="326" t="str">
        <f t="shared" si="443"/>
        <v/>
      </c>
      <c r="QB65" s="326" t="str">
        <f t="shared" si="444"/>
        <v/>
      </c>
      <c r="QC65" s="326" t="str">
        <f t="shared" si="445"/>
        <v/>
      </c>
      <c r="QD65" s="326" t="str">
        <f t="shared" si="446"/>
        <v/>
      </c>
      <c r="QE65" s="326" t="str">
        <f t="shared" si="447"/>
        <v/>
      </c>
      <c r="QF65" s="326" t="str">
        <f t="shared" si="448"/>
        <v/>
      </c>
      <c r="QG65" s="326" t="str">
        <f t="shared" si="449"/>
        <v/>
      </c>
      <c r="QH65" s="326" t="str">
        <f t="shared" si="450"/>
        <v/>
      </c>
      <c r="QI65" s="326" t="str">
        <f t="shared" si="451"/>
        <v/>
      </c>
      <c r="QJ65" s="326" t="str">
        <f t="shared" si="452"/>
        <v/>
      </c>
      <c r="QK65" s="326" t="str">
        <f t="shared" si="453"/>
        <v/>
      </c>
      <c r="QL65" s="326" t="str">
        <f t="shared" si="454"/>
        <v/>
      </c>
      <c r="QM65" s="325" t="str">
        <f t="shared" si="455"/>
        <v/>
      </c>
      <c r="QN65" s="325" t="str">
        <f t="shared" si="456"/>
        <v/>
      </c>
      <c r="QO65" s="325" t="str">
        <f t="shared" si="457"/>
        <v/>
      </c>
      <c r="QP65" s="325" t="str">
        <f t="shared" si="458"/>
        <v/>
      </c>
      <c r="QQ65" s="325" t="str">
        <f t="shared" si="459"/>
        <v/>
      </c>
      <c r="QR65" s="325" t="str">
        <f t="shared" si="460"/>
        <v/>
      </c>
      <c r="QS65" s="325" t="str">
        <f t="shared" si="461"/>
        <v/>
      </c>
      <c r="QT65" s="325" t="str">
        <f t="shared" si="462"/>
        <v/>
      </c>
      <c r="QU65" s="325" t="str">
        <f t="shared" si="463"/>
        <v/>
      </c>
      <c r="QV65" s="325" t="str">
        <f t="shared" si="464"/>
        <v/>
      </c>
      <c r="QW65" s="325" t="str">
        <f t="shared" si="465"/>
        <v/>
      </c>
      <c r="QX65" s="325">
        <f t="shared" si="466"/>
        <v>0</v>
      </c>
      <c r="QY65" s="325" t="str">
        <f t="shared" si="467"/>
        <v/>
      </c>
      <c r="QZ65" s="325" t="str">
        <f t="shared" si="468"/>
        <v/>
      </c>
      <c r="RA65" s="325" t="str">
        <f t="shared" si="469"/>
        <v/>
      </c>
      <c r="RB65" s="325" t="str">
        <f t="shared" si="470"/>
        <v/>
      </c>
      <c r="RC65" s="325" t="str">
        <f t="shared" si="471"/>
        <v/>
      </c>
      <c r="RD65" s="325" t="str">
        <f t="shared" si="472"/>
        <v/>
      </c>
      <c r="RE65" s="326" t="str">
        <f t="shared" si="473"/>
        <v/>
      </c>
      <c r="RF65" s="326" t="str">
        <f t="shared" si="474"/>
        <v/>
      </c>
      <c r="RG65" s="326" t="str">
        <f t="shared" si="475"/>
        <v/>
      </c>
      <c r="RH65" s="326" t="str">
        <f t="shared" si="476"/>
        <v/>
      </c>
      <c r="RI65" s="326" t="str">
        <f t="shared" si="477"/>
        <v/>
      </c>
      <c r="RJ65" s="326" t="str">
        <f t="shared" si="478"/>
        <v/>
      </c>
      <c r="RK65" s="326" t="str">
        <f t="shared" si="479"/>
        <v/>
      </c>
      <c r="RL65" s="326" t="str">
        <f t="shared" si="480"/>
        <v/>
      </c>
      <c r="RM65" s="326" t="str">
        <f t="shared" si="481"/>
        <v/>
      </c>
      <c r="RN65" s="332" t="str">
        <f t="shared" si="482"/>
        <v/>
      </c>
      <c r="RO65" s="108">
        <v>65</v>
      </c>
      <c r="RP65" s="112">
        <f t="shared" si="528"/>
        <v>60</v>
      </c>
      <c r="RQ65" s="110" t="str" cm="1">
        <f t="array" ref="RQ65">IFERROR(INDEX($NS$4:$RN$4,_xlfn.AGGREGATE(15,6,COLUMN($NS$4:$RN$4)-COLUMN($NR$1)/($NS65:$RN65=LARGE($NS65:$RN65,1)),COLUMNS($RN$4:$RN$4))),"")</f>
        <v>LQ</v>
      </c>
      <c r="RR65" s="110" t="str" cm="1">
        <f t="array" ref="RR65">IFERROR(INDEX($NS$4:$RN$4,_xlfn.AGGREGATE(15,6,COLUMN($NS$4:$RN$4)-COLUMN($NR$1)/($NS65:$RN65=LARGE($NS65:$RN65,2)),COLUMNS($RN$4:$RO$4))),"")</f>
        <v/>
      </c>
      <c r="RS65" s="110" t="str" cm="1">
        <f t="array" ref="RS65">IFERROR(INDEX($NS$4:$RN$4,_xlfn.AGGREGATE(15,6,COLUMN($NS$4:$RN$4)-COLUMN($NR$1)/($NS65:$RN65=LARGE($NS65:$RN65,3)),COLUMNS($RN$4:$RP$4))),"")</f>
        <v/>
      </c>
      <c r="RT65" s="110" t="str" cm="1">
        <f t="array" ref="RT65">IFERROR(INDEX($NS$4:$RN$4,_xlfn.AGGREGATE(15,6,COLUMN($NS$4:$RN$4)-COLUMN($NR$1)/($NS65:$RN65=LARGE($NS65:$RN65,4)),COLUMNS($RN$4:$RQ$4))),"")</f>
        <v/>
      </c>
      <c r="RU65" s="110" t="str" cm="1">
        <f t="array" ref="RU65">IFERROR(INDEX($NS$4:$RN$4,_xlfn.AGGREGATE(15,6,COLUMN($NS$4:$RN$4)-COLUMN($NR$1)/($NS65:$RN65=LARGE($NS65:$RN65,5)),COLUMNS($RN$4:$RR$4))),"")</f>
        <v/>
      </c>
      <c r="RV65" s="110" t="str" cm="1">
        <f t="array" ref="RV65">IFERROR(INDEX($NS$4:$RN$4,_xlfn.AGGREGATE(15,6,COLUMN($NS$4:$RN$4)-COLUMN($NR$1)/($NS65:$RN65=LARGE($NS65:$RN65,6)),COLUMNS($RN$4:$RS$4))),"")</f>
        <v/>
      </c>
      <c r="RW65" s="108" t="str">
        <f t="shared" si="499"/>
        <v/>
      </c>
      <c r="RX65" s="111" t="str">
        <f t="shared" ca="1" si="500"/>
        <v>N</v>
      </c>
      <c r="RY65" s="111" t="e" cm="1">
        <f t="array" aca="1" ref="RY65" ca="1">IF(INDIRECT(VLOOKUP(RY64,General!AC:AE,3,FALSE)&amp;RO64)&gt;0,RY64,RW64)</f>
        <v>#N/A</v>
      </c>
      <c r="RZ65" s="112">
        <f t="shared" ca="1" si="501"/>
        <v>1</v>
      </c>
      <c r="SA65" s="110" t="s">
        <v>45</v>
      </c>
      <c r="SB65" s="111" t="s">
        <v>45</v>
      </c>
      <c r="SC65" s="111" t="s">
        <v>45</v>
      </c>
      <c r="SD65" s="111" t="s">
        <v>45</v>
      </c>
      <c r="SE65" s="111" t="s">
        <v>45</v>
      </c>
      <c r="SF65" s="109" t="s">
        <v>45</v>
      </c>
      <c r="SG65" s="133" t="e">
        <f ca="1">IF(RQ65="",-1,COUNTIF(INDIRECT(SA65&amp;$DN$10):INDIRECT(SA65&amp;RO65),"Y"))</f>
        <v>#REF!</v>
      </c>
      <c r="SH65" s="136">
        <f ca="1">IF(RR65="",-1,COUNTIF(INDIRECT(SB65&amp;$DN$10):INDIRECT(SB65&amp;RO65),"Y"))</f>
        <v>-1</v>
      </c>
      <c r="SI65" s="136">
        <f ca="1">IF(RS65="",-1,COUNTIF(INDIRECT(SC65&amp;$DN$10):INDIRECT(SC65&amp;RO65),"Y"))</f>
        <v>-1</v>
      </c>
      <c r="SJ65" s="134">
        <f ca="1">IF(RT65="",-1,COUNTIF(INDIRECT(SD65&amp;$DN$10):INDIRECT(SD65&amp;RO65),"Y"))</f>
        <v>-1</v>
      </c>
      <c r="SK65" s="138">
        <f ca="1">IF(RU65="",-1,COUNTIF(INDIRECT(SE65&amp;$DN$10):INDIRECT(SE65&amp;RO65),"Y"))</f>
        <v>-1</v>
      </c>
      <c r="SL65" s="138">
        <f ca="1">IF(RV65="",-1,COUNTIF(INDIRECT(SF65&amp;$DN$10):INDIRECT(SF65&amp;RO65),"Y"))</f>
        <v>-1</v>
      </c>
      <c r="SM65" s="110" t="str" cm="1">
        <f t="array" ref="SM65">IFERROR(INDEX($DP$65:$DU$65,_xlfn.AGGREGATE(15,6,COLUMN($DP$65:$DU$65)-COLUMN($DO$65)/($NR$65:$NW$65=MAX($NR$65:$NW$65)),COLUMNS($DP$65:RQ65))),"")</f>
        <v/>
      </c>
      <c r="SN65" s="111" t="str" cm="1">
        <f t="array" ref="SN65">IFERROR(INDEX($DP$65:$DU$65,_xlfn.AGGREGATE(15,6,COLUMN($DP$65:$DU$65)-COLUMN($DO$65)/($NR$65:$NW$65=MAX($NR$65:$NW$65)),COLUMNS($DP$65:RR65))),"")</f>
        <v/>
      </c>
      <c r="SO65" s="111" t="str" cm="1">
        <f t="array" ref="SO65">IFERROR(INDEX($DP$65:$DU$65,_xlfn.AGGREGATE(15,6,COLUMN($DP$65:$DU$65)-COLUMN($DO$65)/($NR$65:$NW$65=MAX($NR$65:$NW$65)),COLUMNS($DP$65:RS65))),"")</f>
        <v/>
      </c>
      <c r="SP65" s="111" t="str" cm="1">
        <f t="array" ref="SP65">IFERROR(INDEX($DP$65:$DU$65,_xlfn.AGGREGATE(15,6,COLUMN($DP$65:$DU$65)-COLUMN($DO$65)/($NR$65:$NW$65=MAX($NR$65:$NW$65)),COLUMNS($DP$65:RT65))),"")</f>
        <v/>
      </c>
      <c r="SQ65" s="111" t="str" cm="1">
        <f t="array" ref="SQ65">IFERROR(INDEX($DP$65:$DU$65,_xlfn.AGGREGATE(15,6,COLUMN($DP$65:$DU$65)-COLUMN($DO$65)/($NR$65:$NW$65=MAX($NR$65:$NW$65)),COLUMNS($DP$65:RU65))),"")</f>
        <v/>
      </c>
      <c r="SR65" s="109" t="str" cm="1">
        <f t="array" ref="SR65">IFERROR(INDEX($DP$65:$DU$65,_xlfn.AGGREGATE(15,6,COLUMN($DP$65:$DU$65)-COLUMN($DO$65)/($NR$65:$NW$65=MAX($NR$65:$NW$65)),COLUMNS($DP$65:RV65))),"")</f>
        <v/>
      </c>
      <c r="SS65" s="114">
        <f t="shared" ca="1" si="485"/>
        <v>1</v>
      </c>
      <c r="ST65" s="112">
        <f t="shared" ca="1" si="502"/>
        <v>1</v>
      </c>
      <c r="SU65" s="137" t="str" cm="1">
        <f t="array" aca="1" ref="SU65" ca="1">INDEX(SM65:SR65,1,ST65)</f>
        <v/>
      </c>
      <c r="SV65" s="110" t="str">
        <f t="shared" ca="1" si="21"/>
        <v>B</v>
      </c>
      <c r="SW65" s="111" t="str">
        <f t="shared" ca="1" si="22"/>
        <v>T</v>
      </c>
      <c r="SX65" s="111" t="str">
        <f t="shared" si="23"/>
        <v>C</v>
      </c>
      <c r="SY65" s="111" t="str">
        <f t="shared" ca="1" si="12"/>
        <v>B</v>
      </c>
      <c r="SZ65" s="111" t="str">
        <f t="shared" ca="1" si="13"/>
        <v/>
      </c>
      <c r="TA65" s="111" t="str">
        <f t="shared" si="14"/>
        <v>00</v>
      </c>
      <c r="TB65" s="114" t="str">
        <f t="shared" si="858"/>
        <v/>
      </c>
      <c r="TC65" s="114" t="str">
        <f t="shared" si="859"/>
        <v/>
      </c>
      <c r="TD65" s="114" t="str">
        <f t="shared" si="860"/>
        <v/>
      </c>
      <c r="TE65" s="114" t="str">
        <f t="shared" si="861"/>
        <v/>
      </c>
      <c r="TF65" s="114" t="str">
        <f t="shared" si="862"/>
        <v/>
      </c>
      <c r="TG65" s="114" t="str">
        <f t="shared" si="863"/>
        <v/>
      </c>
      <c r="TH65" s="114">
        <f t="shared" ca="1" si="864"/>
        <v>0</v>
      </c>
      <c r="TI65" s="114">
        <f t="shared" ca="1" si="865"/>
        <v>0</v>
      </c>
      <c r="TJ65" s="110" t="str">
        <f t="shared" si="560"/>
        <v/>
      </c>
      <c r="TK65" s="111">
        <f>IF(CC65="",0,IFERROR(VLOOKUP(CC60&amp;CC61&amp;CC62&amp;CC63&amp;CC64&amp;CC65,General!I:J,2,FALSE),0))</f>
        <v>0</v>
      </c>
      <c r="TL65" s="111">
        <f>IF(CF65="",0,IFERROR(VLOOKUP(CF60&amp;CF61&amp;CF62&amp;CF63&amp;CF64&amp;CF65,General!I:J,2,FALSE),0))</f>
        <v>0</v>
      </c>
      <c r="TM65" s="111">
        <f>IF(CI65="",0,IFERROR(VLOOKUP(CI60&amp;CI61&amp;CI62&amp;CI63&amp;CI64&amp;CI65,General!I:J,2,FALSE),0))</f>
        <v>0</v>
      </c>
      <c r="TN65" s="111">
        <f>IF(CL65="",0,IFERROR(VLOOKUP(CL60&amp;CL61&amp;CL62&amp;CL63&amp;CL64&amp;CL65,General!I:J,2,FALSE),0))</f>
        <v>0</v>
      </c>
      <c r="TO65" s="111">
        <f>IF(CO65="",0,IFERROR(VLOOKUP(CO60&amp;CO61&amp;CO62&amp;CO63&amp;CO64&amp;CO65,General!I:J,2,FALSE),0))</f>
        <v>0</v>
      </c>
      <c r="TP65" s="111">
        <f>IF(CR65="",0,IFERROR(VLOOKUP(CR60&amp;CR61&amp;CR62&amp;CR63&amp;CR64&amp;CR65,General!I:J,2,FALSE),0))</f>
        <v>0</v>
      </c>
      <c r="TQ65" s="111">
        <f>IF(CU65="",0,IFERROR(VLOOKUP(CU60&amp;CU61&amp;CU62&amp;CU63&amp;CU64&amp;CU65,General!I:J,2,FALSE),0))</f>
        <v>0</v>
      </c>
      <c r="TR65" s="111">
        <f>IF(CX65="",0,IFERROR(VLOOKUP(CX60&amp;CX61&amp;CX62&amp;CX63&amp;CX64&amp;CX65,General!I:J,2,FALSE),0))</f>
        <v>0</v>
      </c>
      <c r="TS65" s="111">
        <f>IF(DA65="",0,IFERROR(VLOOKUP(DA60&amp;DA61&amp;DA62&amp;DA63&amp;DA64&amp;DA65,General!I:J,2,FALSE),0))</f>
        <v>0</v>
      </c>
      <c r="TT65" s="111">
        <f>IF(DD65="",0,IFERROR(VLOOKUP(DD60&amp;DD61&amp;DD62&amp;DD63&amp;DD64&amp;DD65,General!I:J,2,FALSE),0))</f>
        <v>0</v>
      </c>
      <c r="TU65" s="111">
        <f>IF(DG65="",0,IFERROR(VLOOKUP(DG60&amp;DG61&amp;DG62&amp;DG63&amp;DG64&amp;DG65,General!I:J,2,FALSE),0))</f>
        <v>0</v>
      </c>
      <c r="TV65" s="111">
        <f>IF(DJ65="",0,IFERROR(VLOOKUP(DJ60&amp;DJ61&amp;DJ62&amp;DJ63&amp;DJ64&amp;DJ65,General!I:J,2,FALSE),0))</f>
        <v>0</v>
      </c>
      <c r="TW65" s="111">
        <f>IF(DM65="",0,IFERROR(VLOOKUP(DM60&amp;DM61&amp;DM62&amp;DM63&amp;DM64&amp;DM65,General!I:J,2,FALSE),0))</f>
        <v>0</v>
      </c>
      <c r="TX65" s="111">
        <f>IF(DP65="",0,IFERROR(VLOOKUP(DP60&amp;DP61&amp;DP62&amp;DP63&amp;DP64&amp;DP65,General!I:J,2,FALSE),0))</f>
        <v>0</v>
      </c>
      <c r="TY65" s="111">
        <f>IF(DS65="",0,IFERROR(VLOOKUP(DS60&amp;DS61&amp;DS62&amp;DS63&amp;DS64&amp;DS65,General!I:J,2,FALSE),0))</f>
        <v>0</v>
      </c>
      <c r="TZ65" s="111">
        <f>IF(DV65="",0,IFERROR(VLOOKUP(DV60&amp;DV61&amp;DV62&amp;DV63&amp;DV64&amp;DV65,General!I:J,2,FALSE),0))</f>
        <v>0</v>
      </c>
      <c r="UA65" s="111">
        <f>IF(DY65="",0,IFERROR(VLOOKUP(DY60&amp;DY61&amp;DY62&amp;DY63&amp;DY64&amp;DY65,General!I:J,2,FALSE),0))</f>
        <v>0</v>
      </c>
      <c r="UB65" s="111">
        <f>IF(EE65="",0,IFERROR(VLOOKUP(EE60&amp;EE61&amp;EE62&amp;EE63&amp;EE64&amp;EE65,General!I:J,2,FALSE),0))</f>
        <v>0</v>
      </c>
      <c r="UC65" s="111">
        <f>IF(EH65="",0,IFERROR(VLOOKUP(EH60&amp;EH61&amp;EH62&amp;EH63&amp;EH64&amp;EH65,General!I:J,2,FALSE),0))</f>
        <v>0</v>
      </c>
      <c r="UD65" s="111">
        <f>IF(EK65="",0,IFERROR(VLOOKUP(EK60&amp;EK61&amp;EK62&amp;EK63&amp;EK64&amp;EK65,General!I:J,2,FALSE),0))</f>
        <v>0</v>
      </c>
      <c r="UE65" s="111">
        <f>IF(EN65="",0,IFERROR(VLOOKUP(EN60&amp;EN61&amp;EN62&amp;EN63&amp;EN64&amp;EN65,General!I:J,2,FALSE),0))</f>
        <v>0</v>
      </c>
      <c r="UF65" s="111">
        <f>IF(EQ65="",0,IFERROR(VLOOKUP(EQ60&amp;EQ61&amp;EQ62&amp;EQ63&amp;EQ64&amp;EQ65,General!I:J,2,FALSE),0))</f>
        <v>0</v>
      </c>
      <c r="UG65" s="111">
        <f>IF(ET65="",0,IFERROR(VLOOKUP(ET60&amp;ET61&amp;ET62&amp;ET63&amp;ET64&amp;ET65,General!I:J,2,FALSE),0))</f>
        <v>0</v>
      </c>
      <c r="UH65" s="111">
        <f>IF(EW65="",0,IFERROR(VLOOKUP(EW60&amp;EW61&amp;EW62&amp;EW63&amp;EW64&amp;EW65,General!I:J,2,FALSE),0))</f>
        <v>0</v>
      </c>
      <c r="UI65" s="111">
        <f>IF(EZ65="",0,IFERROR(VLOOKUP(EZ60&amp;EZ61&amp;EZ62&amp;EZ63&amp;EZ64&amp;EZ65,General!I:J,2,FALSE),0))</f>
        <v>0</v>
      </c>
      <c r="UJ65" s="111">
        <f>IF(FC65="",0,IFERROR(VLOOKUP(FC60&amp;FC61&amp;FC62&amp;FC63&amp;FC64&amp;FC65,General!I:J,2,FALSE),0))</f>
        <v>0</v>
      </c>
      <c r="UK65" s="111">
        <f>IF(FF65="",0,IFERROR(VLOOKUP(FF60&amp;FF61&amp;FF62&amp;FF63&amp;FF64&amp;FF65,General!I:J,2,FALSE),0))</f>
        <v>0</v>
      </c>
      <c r="UL65" s="111">
        <f>IF(FI65="",0,IFERROR(VLOOKUP(FI60&amp;FI61&amp;FI62&amp;FI63&amp;FI64&amp;FI65,General!I:J,2,FALSE),0))</f>
        <v>0</v>
      </c>
      <c r="UM65" s="111">
        <f>IF(FL65="",0,IFERROR(VLOOKUP(FL60&amp;FL61&amp;FL62&amp;FL63&amp;FL64&amp;FL65,General!I:J,2,FALSE),0))</f>
        <v>0</v>
      </c>
      <c r="UN65" s="111">
        <f>IF(FO65="",0,IFERROR(VLOOKUP(FO60&amp;FO61&amp;FO62&amp;FO63&amp;FO64&amp;FO65,General!I:J,2,FALSE),0))</f>
        <v>0</v>
      </c>
      <c r="UO65" s="111">
        <f>IF(FR65="",0,IFERROR(VLOOKUP(FR60&amp;FR61&amp;FR62&amp;FR63&amp;FR64&amp;FR65,General!I:J,2,FALSE),0))</f>
        <v>0</v>
      </c>
      <c r="UP65" s="111">
        <f>IF(FU65="",0,IFERROR(VLOOKUP(FU60&amp;FU61&amp;FU62&amp;FU63&amp;FU64&amp;FU65,General!I:J,2,FALSE),0))</f>
        <v>0</v>
      </c>
      <c r="UQ65" s="111">
        <f>IF(FX65="",0,IFERROR(VLOOKUP(FX60&amp;FX61&amp;FX62&amp;FX63&amp;FX64&amp;FX65,General!I:J,2,FALSE),0))</f>
        <v>0</v>
      </c>
      <c r="UR65" s="111">
        <f>IF(GA65="",0,IFERROR(VLOOKUP(GA60&amp;GA61&amp;GA62&amp;GA63&amp;GA64&amp;GA65,General!I:J,2,FALSE),0))</f>
        <v>0</v>
      </c>
      <c r="US65" s="111">
        <f>IF(GD65="",0,IFERROR(VLOOKUP(GD60&amp;GD61&amp;GD62&amp;GD63&amp;GD64&amp;GD65,General!I:J,2,FALSE),0))</f>
        <v>0</v>
      </c>
      <c r="UT65" s="111">
        <f>IF(GG65="",0,IFERROR(VLOOKUP(GG60&amp;GG61&amp;GG62&amp;GG63&amp;GG64&amp;GG65,General!I:J,2,FALSE),0))</f>
        <v>0</v>
      </c>
      <c r="UU65" s="111">
        <f>IF(GJ65="",0,IFERROR(VLOOKUP(GJ60&amp;GJ61&amp;GJ62&amp;GJ63&amp;GJ64&amp;GJ65,General!I:J,2,FALSE),0))</f>
        <v>0</v>
      </c>
      <c r="UV65" s="111">
        <f>IF(GM65="",0,IFERROR(VLOOKUP(GM60&amp;GM61&amp;GM62&amp;GM63&amp;GM64&amp;GM65,General!I:J,2,FALSE),0))</f>
        <v>0</v>
      </c>
      <c r="UW65" s="111">
        <f>IF(GP65="",0,IFERROR(VLOOKUP(GP60&amp;GP61&amp;GP62&amp;GP63&amp;GP64&amp;GP65,General!I:J,2,FALSE),0))</f>
        <v>0</v>
      </c>
      <c r="UX65" s="111">
        <f>IF(GS65="",0,IFERROR(VLOOKUP(GS60&amp;GS61&amp;GS62&amp;GS63&amp;GS64&amp;GS65,General!I:J,2,FALSE),0))</f>
        <v>0</v>
      </c>
      <c r="UY65" s="111">
        <f>IF(GV65="",0,IFERROR(VLOOKUP(GV60&amp;GV61&amp;GV62&amp;GV63&amp;GV64&amp;GV65,General!I:J,2,FALSE),0))</f>
        <v>0</v>
      </c>
      <c r="UZ65" s="111">
        <f>IF(GY65="",0,IFERROR(VLOOKUP(GY60&amp;GY61&amp;GY62&amp;GY63&amp;GY64&amp;GY65,General!I:J,2,FALSE),0))</f>
        <v>0</v>
      </c>
      <c r="VA65" s="111">
        <f>IF(HB65="",0,IFERROR(VLOOKUP(HB60&amp;HB61&amp;HB62&amp;HB63&amp;HB64&amp;HB65,General!I:J,2,FALSE),0))</f>
        <v>0</v>
      </c>
      <c r="VB65" s="111">
        <f>IF(HE65="",0,IFERROR(VLOOKUP(HE60&amp;HE61&amp;HE62&amp;HE63&amp;HE64&amp;HE65,General!I:J,2,FALSE),0))</f>
        <v>0</v>
      </c>
      <c r="VC65" s="111">
        <f>IF(HH65="",0,IFERROR(VLOOKUP(HH60&amp;HH61&amp;HH62&amp;HH63&amp;HH64&amp;HH65,General!I:J,2,FALSE),0))</f>
        <v>0</v>
      </c>
      <c r="VD65" s="111">
        <f>IF(HK65="",0,IFERROR(VLOOKUP(HK60&amp;HK61&amp;HK62&amp;HK63&amp;HK64&amp;HK65,General!I:J,2,FALSE),0))</f>
        <v>0</v>
      </c>
      <c r="VE65" s="111">
        <f>IF(HN65="",0,IFERROR(VLOOKUP(HN60&amp;HN61&amp;HN62&amp;HN63&amp;HN64&amp;HN65,General!I:J,2,FALSE),0))</f>
        <v>0</v>
      </c>
      <c r="VF65" s="111">
        <f>IF(HQ65="",0,IFERROR(VLOOKUP(HQ60&amp;HQ61&amp;HQ62&amp;HQ63&amp;HQ64&amp;HQ65,General!I:J,2,FALSE),0))</f>
        <v>0</v>
      </c>
      <c r="VG65" s="111">
        <f>IF(HT65="",0,IFERROR(VLOOKUP(HT60&amp;HT61&amp;HT62&amp;HT63&amp;HT64&amp;HT65,General!I:J,2,FALSE),0))</f>
        <v>0</v>
      </c>
      <c r="VH65" s="111">
        <f>IF(HW65="",0,IFERROR(VLOOKUP(HW60&amp;HW61&amp;HW62&amp;HW63&amp;HW64&amp;HW65,General!I:J,2,FALSE),0))</f>
        <v>0</v>
      </c>
      <c r="VI65" s="111">
        <f>IF(HZ65="",0,IFERROR(VLOOKUP(HZ60&amp;HZ61&amp;HZ62&amp;HZ63&amp;HZ64&amp;HZ65,General!I:J,2,FALSE),0))</f>
        <v>0</v>
      </c>
      <c r="VJ65" s="111">
        <f>IF(FF65="",0,IFERROR(VLOOKUP(FF60&amp;FF61&amp;FF62&amp;FF63&amp;FF64&amp;FF65,General!I:J,2,FALSE),0))</f>
        <v>0</v>
      </c>
      <c r="VK65" s="111">
        <f>IF(FI65="",0,IFERROR(VLOOKUP(FI60&amp;FI61&amp;FI62&amp;FI63&amp;FI64&amp;FI65,General!I:J,2,FALSE),0))</f>
        <v>0</v>
      </c>
      <c r="VL65" s="111">
        <f>IF(II65="",0,IFERROR(VLOOKUP(II60&amp;II61&amp;II62&amp;II63&amp;II64&amp;II65,General!I:J,2,FALSE),0))</f>
        <v>0</v>
      </c>
      <c r="VM65" s="111">
        <f>IF(IL65="",0,IFERROR(VLOOKUP(IL60&amp;IL61&amp;IL62&amp;IL63&amp;IL64&amp;IL65,General!I:J,2,FALSE),0))</f>
        <v>0</v>
      </c>
      <c r="VN65" s="111">
        <f>IF(IO65="",0,IFERROR(VLOOKUP(IO60&amp;IO61&amp;IO62&amp;IO63&amp;IO64&amp;IO65,General!I:J,2,FALSE),0))</f>
        <v>0</v>
      </c>
      <c r="VO65" s="111">
        <f>IF(IR65="",0,IFERROR(VLOOKUP(IR60&amp;IR61&amp;IR62&amp;IR63&amp;IR64&amp;IR65,General!I:J,2,FALSE),0))</f>
        <v>0</v>
      </c>
      <c r="VP65" s="111">
        <f>IF(IU65="",0,IFERROR(VLOOKUP(IU60&amp;IU61&amp;IU62&amp;IU63&amp;IU64&amp;IU65,General!I:J,2,FALSE),0))</f>
        <v>0</v>
      </c>
      <c r="VQ65" s="111">
        <f>IF(IX65="",0,IFERROR(VLOOKUP(IX60&amp;IX61&amp;IX62&amp;IX63&amp;IX64&amp;IX65,General!I:J,2,FALSE),0))</f>
        <v>0</v>
      </c>
      <c r="VR65" s="111">
        <f>IF(JA65="",0,IFERROR(VLOOKUP(JA60&amp;JA61&amp;JA62&amp;JA63&amp;JA64&amp;JA65,General!I:J,2,FALSE),0))</f>
        <v>0</v>
      </c>
      <c r="VS65" s="111">
        <f>IF(JD65="",0,IFERROR(VLOOKUP(JD60&amp;JD61&amp;JD62&amp;JD63&amp;JD64&amp;JD65,General!I:J,2,FALSE),0))</f>
        <v>0</v>
      </c>
      <c r="VT65" s="111">
        <f>IF(JG65="",0,IFERROR(VLOOKUP(JG60&amp;JG61&amp;JG62&amp;JG63&amp;JG64&amp;JG65,General!I:J,2,FALSE),0))</f>
        <v>0</v>
      </c>
      <c r="VU65" s="111">
        <f>IF(JJ65="",0,IFERROR(VLOOKUP(JJ60&amp;JJ61&amp;JJ62&amp;JJ63&amp;JJ64&amp;JJ65,General!I:J,2,FALSE),0))</f>
        <v>0</v>
      </c>
      <c r="VV65" s="111">
        <f>IF(JM65="",0,IFERROR(VLOOKUP(JM60&amp;JM61&amp;JM62&amp;JM63&amp;JM64&amp;JM65,General!I:J,2,FALSE),0))</f>
        <v>0</v>
      </c>
      <c r="VW65" s="111">
        <f>IF(JP65="",0,IFERROR(VLOOKUP(JP60&amp;JP61&amp;JP62&amp;JP63&amp;JP64&amp;JP65,General!I:J,2,FALSE),0))</f>
        <v>0</v>
      </c>
      <c r="VX65" s="111">
        <f>IF(JS65="",0,IFERROR(VLOOKUP(JS60&amp;JS61&amp;JS62&amp;JS63&amp;JS64&amp;JS65,General!I:J,2,FALSE),0))</f>
        <v>0</v>
      </c>
      <c r="VY65" s="111">
        <f>IF(JV65="",0,IFERROR(VLOOKUP(JV60&amp;JV61&amp;JV62&amp;JV63&amp;JV64&amp;JV65,General!I:J,2,FALSE),0))</f>
        <v>0</v>
      </c>
      <c r="VZ65" s="111">
        <f>IF(JY65="",0,IFERROR(VLOOKUP(JY60&amp;JY61&amp;JY62&amp;JY63&amp;JY64&amp;JY65,General!I:J,2,FALSE),0))</f>
        <v>0</v>
      </c>
      <c r="WA65" s="111">
        <f>IF(KB65="",0,IFERROR(VLOOKUP(KB60&amp;KB61&amp;KB62&amp;KB63&amp;KB64&amp;KB65,General!I:J,2,FALSE),0))</f>
        <v>0</v>
      </c>
      <c r="WB65" s="111">
        <f>IF(KE65="",0,IFERROR(VLOOKUP(KE60&amp;KE61&amp;KE62&amp;KE63&amp;KE64&amp;KE65,General!I:J,2,FALSE),0))</f>
        <v>0</v>
      </c>
      <c r="WC65" s="111">
        <f>IF(KH65="",0,IFERROR(VLOOKUP(KH60&amp;KH61&amp;KH62&amp;KH63&amp;KH64&amp;KH65,General!I:J,2,FALSE),0))</f>
        <v>0</v>
      </c>
      <c r="WD65" s="111">
        <f>IF(KK65="",0,IFERROR(VLOOKUP(KK60&amp;KK61&amp;KK62&amp;KK63&amp;KK64&amp;KK65,General!I:J,2,FALSE),0))</f>
        <v>0</v>
      </c>
      <c r="WE65" s="111">
        <f>IF(KN65="",0,IFERROR(VLOOKUP(KN60&amp;KN61&amp;KN62&amp;KN63&amp;KN64&amp;KN65,General!I:J,2,FALSE),0))</f>
        <v>0</v>
      </c>
      <c r="WF65" s="111">
        <f>IF(KQ65="",0,IFERROR(VLOOKUP(KQ60&amp;KQ61&amp;KQ62&amp;KQ63&amp;KQ64&amp;KQ65,General!I:J,2,FALSE),0))</f>
        <v>0</v>
      </c>
      <c r="WG65" s="111">
        <f>IF(KT65="",0,IFERROR(VLOOKUP(KT60&amp;KT61&amp;KT62&amp;KT63&amp;KT64&amp;KT65,General!I:J,2,FALSE),0))</f>
        <v>0</v>
      </c>
      <c r="WH65" s="111">
        <f>IF(KW65="",0,IFERROR(VLOOKUP(KW60&amp;KW61&amp;KW62&amp;KW63&amp;KW64&amp;KW65,General!I:J,2,FALSE),0))</f>
        <v>0</v>
      </c>
      <c r="WI65" s="111">
        <f>IF(KZ65="",0,IFERROR(VLOOKUP(KZ60&amp;KZ61&amp;KZ62&amp;KZ63&amp;KZ64&amp;KZ65,General!I:J,2,FALSE),0))</f>
        <v>0</v>
      </c>
      <c r="WJ65" s="111">
        <f>IF(LC65="",0,IFERROR(VLOOKUP(LC60&amp;LC61&amp;LC62&amp;LC63&amp;LC64&amp;LC65,General!I:J,2,FALSE),0))</f>
        <v>0</v>
      </c>
      <c r="WK65" s="111">
        <f>IF(LF65="",0,IFERROR(VLOOKUP(LF60&amp;LF61&amp;LF62&amp;LF63&amp;LF64&amp;LF65,General!I:J,2,FALSE),0))</f>
        <v>0</v>
      </c>
      <c r="WL65" s="111">
        <f>IF(LI65="",0,IFERROR(VLOOKUP(LI60&amp;LI61&amp;LI62&amp;LI63&amp;LI64&amp;LI65,General!I:J,2,FALSE),0))</f>
        <v>0</v>
      </c>
      <c r="WM65" s="111">
        <f>IF(LL65="",0,IFERROR(VLOOKUP(LL60&amp;LL61&amp;LL62&amp;LL63&amp;LL64&amp;LL65,General!I:J,2,FALSE),0))</f>
        <v>0</v>
      </c>
      <c r="WN65" s="111">
        <f>IF(LO65="",0,IFERROR(VLOOKUP(LO60&amp;LO61&amp;LO62&amp;LO63&amp;LO64&amp;LO65,General!I:J,2,FALSE),0))</f>
        <v>0</v>
      </c>
      <c r="WO65" s="111">
        <f>IF(LR65="",0,IFERROR(VLOOKUP(LR60&amp;LR61&amp;LR62&amp;LR63&amp;LR64&amp;LR65,General!I:J,2,FALSE),0))</f>
        <v>0</v>
      </c>
      <c r="WP65" s="111">
        <f>IF(LU65="",0,IFERROR(VLOOKUP(LU60&amp;LU61&amp;LU62&amp;LU63&amp;LU64&amp;LU65,General!I:J,2,FALSE),0))</f>
        <v>0</v>
      </c>
      <c r="WQ65" s="111">
        <f>IF(LX65="",0,IFERROR(VLOOKUP(LX60&amp;LX61&amp;LX62&amp;LX63&amp;LX64&amp;LX65,General!I:J,2,FALSE),0))</f>
        <v>0</v>
      </c>
      <c r="WR65" s="111">
        <f>IF(MA65="",0,IFERROR(VLOOKUP(MA60&amp;MA61&amp;MA62&amp;MA63&amp;MA64&amp;MA65,General!I:J,2,FALSE),0))</f>
        <v>0</v>
      </c>
      <c r="WS65" s="111">
        <f>IF(MD65="",0,IFERROR(VLOOKUP(MD60&amp;MD61&amp;MD62&amp;MD63&amp;MD64&amp;MD65,General!I:J,2,FALSE),0))</f>
        <v>0</v>
      </c>
      <c r="WT65" s="111">
        <f>IF(MG65="",0,IFERROR(VLOOKUP(MG60&amp;MG61&amp;MG62&amp;MG63&amp;MG64&amp;MG65,General!I:J,2,FALSE),0))</f>
        <v>0</v>
      </c>
      <c r="WU65" s="111">
        <f>IF(MJ65="",0,IFERROR(VLOOKUP(MJ60&amp;MJ61&amp;MJ62&amp;MJ63&amp;MJ64&amp;MJ65,General!I:J,2,FALSE),0))</f>
        <v>0</v>
      </c>
      <c r="WV65" s="111">
        <f>IF(MM65="",0,IFERROR(VLOOKUP(MM60&amp;MM61&amp;MM62&amp;MM63&amp;MM64&amp;MM65,General!I:J,2,FALSE),0))</f>
        <v>0</v>
      </c>
      <c r="WW65" s="111">
        <f>IF(MP65="",0,IFERROR(VLOOKUP(MP60&amp;MP61&amp;MP62&amp;MP63&amp;MP64&amp;MP65,General!I:J,2,FALSE),0))</f>
        <v>0</v>
      </c>
      <c r="WX65" s="111">
        <f>IF(MS65="",0,IFERROR(VLOOKUP(MS60&amp;MS61&amp;MS62&amp;MS63&amp;MS64&amp;MS65,General!I:J,2,FALSE),0))</f>
        <v>0</v>
      </c>
      <c r="WY65" s="111">
        <f>IF(MV65="",0,IFERROR(VLOOKUP(MV60&amp;MV61&amp;MV62&amp;MV63&amp;MV64&amp;MV65,General!I:J,2,FALSE),0))</f>
        <v>0</v>
      </c>
      <c r="WZ65" s="111">
        <f>IF(MY65="",0,IFERROR(VLOOKUP(MY60&amp;MY61&amp;MY62&amp;MY63&amp;MY64&amp;MY65,General!I:J,2,FALSE),0))</f>
        <v>0</v>
      </c>
      <c r="XA65" s="111">
        <f>IF(NB65="",0,IFERROR(VLOOKUP(NB60&amp;NB61&amp;NB62&amp;NB63&amp;NB64&amp;NB65,General!I:J,2,FALSE),0))</f>
        <v>0</v>
      </c>
      <c r="XB65" s="111">
        <f>IF(NE65="",0,IFERROR(VLOOKUP(NE60&amp;NE61&amp;NE62&amp;NE63&amp;NE64&amp;NE65,General!I:J,2,FALSE),0))</f>
        <v>0</v>
      </c>
      <c r="XC65" s="111">
        <f>IF(NH65="",0,IFERROR(VLOOKUP(NH60&amp;NH61&amp;NH62&amp;NH63&amp;NH64&amp;NH65,General!I:J,2,FALSE),0))</f>
        <v>0</v>
      </c>
      <c r="XD65" s="111">
        <f>IF(NK65="",0,IFERROR(VLOOKUP(NK60&amp;NK61&amp;NK62&amp;NK63&amp;NK64&amp;NK65,General!I:J,2,FALSE),0))</f>
        <v>0</v>
      </c>
      <c r="XE65" s="109">
        <f>IF(NN65="",0,IFERROR(VLOOKUP(NN60&amp;NN61&amp;NN62&amp;NN63&amp;NN64&amp;NN65,General!I:J,2,FALSE),0))</f>
        <v>0</v>
      </c>
      <c r="XF65" s="155">
        <f>IF(EB65="",0,IFERROR(VLOOKUP(EB60&amp;EB61&amp;EB62&amp;EB63&amp;EB64&amp;EB65,General!I:J,2,FALSE),0))</f>
        <v>0</v>
      </c>
      <c r="XG65" s="109">
        <v>0</v>
      </c>
      <c r="XH65" s="114" t="str">
        <f t="shared" si="887"/>
        <v/>
      </c>
      <c r="XI65" s="114" t="str">
        <f t="shared" ca="1" si="866"/>
        <v>N</v>
      </c>
      <c r="XJ65" s="114" t="str">
        <f t="shared" ca="1" si="867"/>
        <v>N</v>
      </c>
      <c r="XK65" s="114" t="str">
        <f t="shared" si="868"/>
        <v>N</v>
      </c>
      <c r="XL65" s="114" t="str">
        <f t="shared" si="869"/>
        <v/>
      </c>
      <c r="XM65" s="150" t="str">
        <f t="shared" si="870"/>
        <v/>
      </c>
      <c r="XN65" s="114" t="str">
        <f t="shared" si="871"/>
        <v/>
      </c>
      <c r="XO65" s="114" t="str">
        <f t="shared" si="872"/>
        <v/>
      </c>
      <c r="XP65" s="114" t="str">
        <f t="shared" si="873"/>
        <v/>
      </c>
      <c r="XQ65" s="114" t="str">
        <f t="shared" si="874"/>
        <v/>
      </c>
      <c r="XR65" s="114" t="str">
        <f t="shared" si="875"/>
        <v/>
      </c>
      <c r="XS65" s="114" t="str">
        <f t="shared" si="557"/>
        <v/>
      </c>
      <c r="XT65" s="114" t="str">
        <f t="shared" si="558"/>
        <v/>
      </c>
      <c r="XU65" s="114" t="str">
        <f t="shared" si="897"/>
        <v>10000</v>
      </c>
      <c r="XV65" s="114" t="str">
        <f t="shared" si="897"/>
        <v>01000</v>
      </c>
      <c r="XW65" s="114" t="str">
        <f t="shared" si="898"/>
        <v>010000</v>
      </c>
      <c r="XX65" s="114" t="str">
        <f t="shared" si="898"/>
        <v>101000</v>
      </c>
      <c r="XY65" s="114" t="str">
        <f t="shared" si="899"/>
        <v>B</v>
      </c>
      <c r="XZ65" s="114" t="str">
        <f t="shared" si="489"/>
        <v>B</v>
      </c>
      <c r="YA65" s="114" t="str">
        <f t="shared" si="876"/>
        <v/>
      </c>
      <c r="YB65" s="114" t="str">
        <f t="shared" ca="1" si="354"/>
        <v/>
      </c>
      <c r="YC65" s="114" t="str">
        <f t="shared" ca="1" si="877"/>
        <v/>
      </c>
      <c r="YD65" s="114" t="str">
        <f t="shared" ca="1" si="356"/>
        <v/>
      </c>
      <c r="YE65" s="114" t="str">
        <f t="shared" si="878"/>
        <v>0</v>
      </c>
      <c r="YF65" s="114" t="str">
        <f t="shared" si="358"/>
        <v/>
      </c>
      <c r="YG65" s="114" t="str">
        <f t="shared" ca="1" si="490"/>
        <v/>
      </c>
      <c r="YH65" s="114" t="str">
        <f t="shared" ca="1" si="491"/>
        <v/>
      </c>
      <c r="YI65" s="114" t="str">
        <f t="shared" si="492"/>
        <v/>
      </c>
      <c r="YJ65" s="114" t="str">
        <f t="shared" si="879"/>
        <v/>
      </c>
      <c r="YK65" s="114"/>
      <c r="YL65" s="114">
        <v>0</v>
      </c>
      <c r="YM65" s="114">
        <v>0</v>
      </c>
      <c r="YN65" s="114">
        <v>0</v>
      </c>
      <c r="YO65" s="114">
        <v>0</v>
      </c>
      <c r="YP65" s="114">
        <v>1</v>
      </c>
      <c r="YQ65" s="98"/>
      <c r="YR65" s="114">
        <v>0</v>
      </c>
      <c r="YS65" s="114">
        <v>0</v>
      </c>
      <c r="YU65" s="151">
        <f>LARGE(NS65:RN65,1)</f>
        <v>0</v>
      </c>
      <c r="YV65" s="1" t="e">
        <f>LARGE(NS65:RN65,2)</f>
        <v>#NUM!</v>
      </c>
      <c r="YW65" s="1" t="e">
        <f>LARGE(NS65:RN65,3)</f>
        <v>#NUM!</v>
      </c>
      <c r="YX65" s="1" t="e">
        <f>LARGE(NS65:RN65,4)</f>
        <v>#NUM!</v>
      </c>
      <c r="YY65" s="1" t="e">
        <f>LARGE(NS65:RN65,5)</f>
        <v>#NUM!</v>
      </c>
      <c r="YZ65" s="1" t="str">
        <f>IF(M64="","",INDEX($NS$4:$RN$4,MATCH(YU64,$NS64:$RN64,0)))</f>
        <v/>
      </c>
      <c r="ZA65" s="1" t="str">
        <f>IF(M64="","",INDEX($NS$4:$RN$4,MATCH(YV64,$NS64:$RN64,0)))</f>
        <v/>
      </c>
      <c r="ZB65" s="1" t="str">
        <f>IF(M64="","",INDEX($NS$4:$RN$4,MATCH(YW64,$NS64:$RN64,0)))</f>
        <v/>
      </c>
      <c r="ZC65" s="1" t="str">
        <f>IF(M64="","",INDEX($NS$4:$RN$4,MATCH(YX64,$NS64:$RN64,0)))</f>
        <v/>
      </c>
      <c r="ZD65" s="1" t="str">
        <f>IF(M64="","",INDEX($NS$4:$RN$4,MATCH(YY64,$NS64:$RN64,0)))</f>
        <v/>
      </c>
      <c r="ZE65" s="1" t="str" cm="1">
        <f t="array" aca="1" ref="ZE65" ca="1">IF(INDIRECT(VLOOKUP(ZE64,General!AC:AE,3,FALSE)&amp;RO64)&gt;=9,ZE64,YZ65)</f>
        <v>GF</v>
      </c>
      <c r="ZF65" s="1" t="str" cm="1">
        <f t="array" aca="1" ref="ZF65" ca="1">IF(AND(INDIRECT(VLOOKUP(ZF64,General!AC:AE,3,FALSE)&amp;RO64)&gt;1,ZF64&lt;&gt;ZE65),ZF64,IF(YZ65&lt;&gt;ZE65,YZ65,IF(AND(YZ65=ZA65,YZ65=ZB65),ZC65,IF(YZ65=ZA65,ZB65,ZA65))))</f>
        <v>DX</v>
      </c>
      <c r="ZG65" s="1" t="str">
        <f t="shared" si="890"/>
        <v>CQ</v>
      </c>
      <c r="ZH65" s="1" t="str" cm="1">
        <f t="array" aca="1" ref="ZH65" ca="1">INDIRECT(ZE65&amp;RO65)</f>
        <v/>
      </c>
      <c r="ZI65" s="1" t="str" cm="1">
        <f t="array" aca="1" ref="ZI65" ca="1">INDIRECT(ZF65&amp;RO65)</f>
        <v/>
      </c>
      <c r="ZJ65" s="1" t="str" cm="1">
        <f t="array" aca="1" ref="ZJ65" ca="1">INDIRECT(ZG65&amp;RO65)</f>
        <v/>
      </c>
      <c r="ZK65" s="1" t="str">
        <f ca="1">VLOOKUP(ZE65,General!AF:AG,2,FALSE)</f>
        <v>S37</v>
      </c>
      <c r="ZL65" s="1" t="str">
        <f ca="1">VLOOKUP(ZF65,General!AF:AG,2,FALSE)</f>
        <v xml:space="preserve">L5O </v>
      </c>
      <c r="ZM65" s="1" t="str">
        <f>VLOOKUP(ZG65,General!AF:AG,2,FALSE)</f>
        <v>M1</v>
      </c>
      <c r="ZN65" s="1" t="str">
        <f t="shared" ca="1" si="504"/>
        <v>Y</v>
      </c>
      <c r="ZO65" s="1" t="str">
        <f t="shared" ca="1" si="505"/>
        <v>Y</v>
      </c>
      <c r="ZP65" s="1" t="str">
        <f t="shared" si="506"/>
        <v>Y</v>
      </c>
      <c r="ZR65" s="1">
        <f t="shared" si="555"/>
        <v>1</v>
      </c>
    </row>
    <row r="66" spans="1:694" ht="15.75" thickBot="1">
      <c r="A66" s="1">
        <v>52</v>
      </c>
      <c r="B66" s="9" t="str">
        <f t="shared" si="509"/>
        <v/>
      </c>
      <c r="C66" s="54" t="str">
        <f t="shared" si="895"/>
        <v/>
      </c>
      <c r="D66" s="49" t="str">
        <f t="shared" si="511"/>
        <v/>
      </c>
      <c r="E66" s="50" t="str">
        <f t="shared" si="511"/>
        <v/>
      </c>
      <c r="F66" s="8" t="str">
        <f t="shared" si="512"/>
        <v/>
      </c>
      <c r="H66" s="57" t="str">
        <f t="shared" si="549"/>
        <v/>
      </c>
      <c r="I66" s="49" t="str">
        <f t="shared" si="550"/>
        <v/>
      </c>
      <c r="J66" s="50" t="str">
        <f t="shared" si="550"/>
        <v/>
      </c>
      <c r="K66" s="8" t="str">
        <f t="shared" si="551"/>
        <v/>
      </c>
      <c r="L66" s="32"/>
      <c r="M66" s="68" t="s">
        <v>45</v>
      </c>
      <c r="O66" s="11">
        <v>0</v>
      </c>
      <c r="P66" s="12">
        <v>0</v>
      </c>
      <c r="Q66" s="23">
        <v>0</v>
      </c>
      <c r="R66" s="48">
        <v>0</v>
      </c>
      <c r="S66" s="48" t="str">
        <f t="shared" si="513"/>
        <v/>
      </c>
      <c r="T66" s="65" t="str">
        <f t="shared" si="514"/>
        <v/>
      </c>
      <c r="U66" s="4" t="str">
        <f>IF(M66="","",IF(B66="NB",U65,IF(T66="",SUM($T$5:$T66)+S66,SUM($T$5:$T66))))</f>
        <v/>
      </c>
      <c r="V66" s="61" t="str">
        <f t="shared" si="0"/>
        <v/>
      </c>
      <c r="W66" s="35" t="str">
        <f t="shared" si="515"/>
        <v/>
      </c>
      <c r="X66" s="37" t="str">
        <f t="shared" si="516"/>
        <v/>
      </c>
      <c r="Y66" s="9" t="str">
        <f t="shared" ca="1" si="16"/>
        <v>D</v>
      </c>
      <c r="Z66" s="4" t="str">
        <f t="shared" ca="1" si="17"/>
        <v>D</v>
      </c>
      <c r="AA66" s="4" t="str">
        <f t="shared" si="18"/>
        <v>C</v>
      </c>
      <c r="AB66" s="4" t="str">
        <f t="shared" si="494"/>
        <v/>
      </c>
      <c r="AC66" s="4" t="str">
        <f t="shared" si="495"/>
        <v/>
      </c>
      <c r="AD66" s="4">
        <f t="shared" si="496"/>
        <v>0</v>
      </c>
      <c r="AE66" s="1" t="str">
        <f t="shared" si="563"/>
        <v/>
      </c>
      <c r="AF66" s="1" t="str">
        <f t="shared" si="564"/>
        <v/>
      </c>
      <c r="AG66" s="1" t="str">
        <f t="shared" si="888"/>
        <v/>
      </c>
      <c r="AH66" s="1" t="str">
        <f t="shared" si="565"/>
        <v/>
      </c>
      <c r="AI66" s="1" t="str">
        <f t="shared" si="566"/>
        <v/>
      </c>
      <c r="AJ66" s="1" t="str">
        <f t="shared" si="567"/>
        <v/>
      </c>
      <c r="AK66" s="1">
        <f t="shared" si="360"/>
        <v>0</v>
      </c>
      <c r="AL66" s="1">
        <f t="shared" si="361"/>
        <v>0</v>
      </c>
      <c r="AM66" s="1" t="str">
        <f t="shared" si="9"/>
        <v/>
      </c>
      <c r="AN66" s="1">
        <f t="shared" si="30"/>
        <v>0</v>
      </c>
      <c r="AO66" s="1" t="str">
        <f t="shared" si="526"/>
        <v/>
      </c>
      <c r="AP66" s="1" t="str">
        <f t="shared" si="31"/>
        <v>N</v>
      </c>
      <c r="AQ66" s="1" t="str">
        <f t="shared" si="32"/>
        <v>N</v>
      </c>
      <c r="AR66" s="1" t="str">
        <f t="shared" si="33"/>
        <v>N</v>
      </c>
      <c r="AS66" s="1" t="str">
        <f t="shared" si="34"/>
        <v/>
      </c>
      <c r="AT66" s="14" t="str">
        <f t="shared" ca="1" si="362"/>
        <v/>
      </c>
      <c r="AU66" s="1" t="str">
        <f t="shared" ca="1" si="35"/>
        <v/>
      </c>
      <c r="AV66" s="1" t="str">
        <f t="shared" ca="1" si="36"/>
        <v/>
      </c>
      <c r="AW66" s="1" t="str">
        <f t="shared" si="37"/>
        <v/>
      </c>
      <c r="AX66" s="1" t="str">
        <f t="shared" si="38"/>
        <v/>
      </c>
      <c r="AY66" s="1" t="str">
        <f t="shared" si="39"/>
        <v/>
      </c>
      <c r="AZ66" s="1" t="str">
        <f t="shared" si="10"/>
        <v/>
      </c>
      <c r="BA66" s="1" t="str">
        <f t="shared" si="11"/>
        <v/>
      </c>
      <c r="BB66" s="1" t="str">
        <f t="shared" si="914"/>
        <v>00000</v>
      </c>
      <c r="BC66" s="1" t="str">
        <f t="shared" si="914"/>
        <v>10000</v>
      </c>
      <c r="BD66" s="1" t="str">
        <f t="shared" si="915"/>
        <v>100000</v>
      </c>
      <c r="BE66" s="1" t="str">
        <f t="shared" si="915"/>
        <v>010000</v>
      </c>
      <c r="BF66" s="1" t="str">
        <f t="shared" si="364"/>
        <v>B</v>
      </c>
      <c r="BG66" s="1" t="str">
        <f t="shared" si="41"/>
        <v/>
      </c>
      <c r="BH66" s="1" t="str">
        <f t="shared" ca="1" si="365"/>
        <v/>
      </c>
      <c r="BI66" s="1" t="str">
        <f t="shared" si="42"/>
        <v/>
      </c>
      <c r="BJ66" s="1" t="str">
        <f t="shared" ca="1" si="366"/>
        <v/>
      </c>
      <c r="BK66" s="1" t="str">
        <f t="shared" si="43"/>
        <v>0</v>
      </c>
      <c r="BL66" s="1" t="str">
        <f t="shared" ca="1" si="367"/>
        <v/>
      </c>
      <c r="BM66" s="1" t="str">
        <f t="shared" ca="1" si="368"/>
        <v/>
      </c>
      <c r="BN66" s="1" t="str">
        <f t="shared" ca="1" si="369"/>
        <v/>
      </c>
      <c r="BO66" s="1" t="str">
        <f t="shared" ca="1" si="370"/>
        <v/>
      </c>
      <c r="BR66" s="1">
        <f>General!A64</f>
        <v>0</v>
      </c>
      <c r="BS66" s="1">
        <f>General!B64</f>
        <v>0</v>
      </c>
      <c r="BT66" s="1">
        <f>General!C64</f>
        <v>0</v>
      </c>
      <c r="BU66" s="1">
        <f>General!D64</f>
        <v>0</v>
      </c>
      <c r="BW66" s="1" t="str">
        <f>General!F64</f>
        <v>LLLLLW</v>
      </c>
      <c r="BX66" s="1">
        <f>General!G64</f>
        <v>1</v>
      </c>
      <c r="BZ66" s="1">
        <f t="shared" si="2"/>
        <v>1</v>
      </c>
      <c r="CA66" s="1" t="str">
        <f t="shared" ref="CA66" si="921">CH66</f>
        <v/>
      </c>
      <c r="CB66" s="110" t="str">
        <f t="shared" si="569"/>
        <v/>
      </c>
      <c r="CC66" s="111" t="str">
        <f t="shared" si="570"/>
        <v/>
      </c>
      <c r="CD66" s="109" t="str">
        <f t="shared" si="571"/>
        <v/>
      </c>
      <c r="CE66" s="110" t="str">
        <f t="shared" si="572"/>
        <v/>
      </c>
      <c r="CF66" s="111" t="str">
        <f t="shared" si="573"/>
        <v/>
      </c>
      <c r="CG66" s="109" t="str">
        <f t="shared" si="574"/>
        <v/>
      </c>
      <c r="CH66" s="110" t="str">
        <f t="shared" si="575"/>
        <v/>
      </c>
      <c r="CI66" s="111" t="str">
        <f t="shared" si="576"/>
        <v/>
      </c>
      <c r="CJ66" s="109" t="str">
        <f t="shared" si="577"/>
        <v/>
      </c>
      <c r="CK66" s="110" t="str">
        <f t="shared" si="578"/>
        <v/>
      </c>
      <c r="CL66" s="111" t="str">
        <f t="shared" si="579"/>
        <v/>
      </c>
      <c r="CM66" s="109" t="str">
        <f t="shared" si="580"/>
        <v/>
      </c>
      <c r="CN66" s="110" t="str">
        <f t="shared" si="881"/>
        <v/>
      </c>
      <c r="CO66" s="111" t="str">
        <f t="shared" si="581"/>
        <v/>
      </c>
      <c r="CP66" s="109" t="str">
        <f t="shared" si="582"/>
        <v/>
      </c>
      <c r="CQ66" s="110" t="str">
        <f t="shared" si="583"/>
        <v/>
      </c>
      <c r="CR66" s="111" t="str">
        <f t="shared" si="584"/>
        <v/>
      </c>
      <c r="CS66" s="109" t="str">
        <f t="shared" si="585"/>
        <v/>
      </c>
      <c r="CT66" s="110" t="str">
        <f t="shared" si="586"/>
        <v/>
      </c>
      <c r="CU66" s="111" t="str">
        <f t="shared" si="587"/>
        <v/>
      </c>
      <c r="CV66" s="109" t="str">
        <f t="shared" si="588"/>
        <v/>
      </c>
      <c r="CW66" s="110" t="str">
        <f t="shared" si="589"/>
        <v/>
      </c>
      <c r="CX66" s="111" t="str">
        <f t="shared" si="590"/>
        <v/>
      </c>
      <c r="CY66" s="112" t="str">
        <f t="shared" si="591"/>
        <v/>
      </c>
      <c r="CZ66" s="110" t="str">
        <f t="shared" si="592"/>
        <v/>
      </c>
      <c r="DA66" s="111" t="str">
        <f t="shared" si="593"/>
        <v/>
      </c>
      <c r="DB66" s="109" t="str">
        <f t="shared" si="594"/>
        <v/>
      </c>
      <c r="DC66" s="110" t="str">
        <f t="shared" si="595"/>
        <v/>
      </c>
      <c r="DD66" s="111" t="str">
        <f t="shared" si="596"/>
        <v/>
      </c>
      <c r="DE66" s="109" t="str">
        <f t="shared" si="597"/>
        <v/>
      </c>
      <c r="DF66" s="110" t="str">
        <f t="shared" si="598"/>
        <v/>
      </c>
      <c r="DG66" s="111" t="str">
        <f t="shared" si="599"/>
        <v/>
      </c>
      <c r="DH66" s="109" t="str">
        <f t="shared" si="600"/>
        <v/>
      </c>
      <c r="DI66" s="110" t="str">
        <f t="shared" si="601"/>
        <v/>
      </c>
      <c r="DJ66" s="111" t="str">
        <f t="shared" si="602"/>
        <v/>
      </c>
      <c r="DK66" s="109" t="str">
        <f t="shared" si="603"/>
        <v/>
      </c>
      <c r="DL66" s="110" t="str">
        <f t="shared" si="604"/>
        <v/>
      </c>
      <c r="DM66" s="111" t="str">
        <f t="shared" si="605"/>
        <v/>
      </c>
      <c r="DN66" s="109" t="str">
        <f t="shared" si="606"/>
        <v/>
      </c>
      <c r="DO66" s="110" t="str">
        <f t="shared" si="607"/>
        <v/>
      </c>
      <c r="DP66" s="111" t="str">
        <f t="shared" si="608"/>
        <v/>
      </c>
      <c r="DQ66" s="109" t="str">
        <f t="shared" si="609"/>
        <v/>
      </c>
      <c r="DR66" s="110" t="str">
        <f t="shared" si="610"/>
        <v/>
      </c>
      <c r="DS66" s="111" t="str">
        <f t="shared" si="611"/>
        <v/>
      </c>
      <c r="DT66" s="109" t="str">
        <f t="shared" si="612"/>
        <v/>
      </c>
      <c r="DU66" s="110" t="str">
        <f t="shared" si="613"/>
        <v/>
      </c>
      <c r="DV66" s="111" t="str">
        <f t="shared" si="614"/>
        <v/>
      </c>
      <c r="DW66" s="109" t="str">
        <f t="shared" si="615"/>
        <v/>
      </c>
      <c r="DX66" s="110" t="str">
        <f t="shared" si="616"/>
        <v/>
      </c>
      <c r="DY66" s="111" t="str">
        <f t="shared" si="617"/>
        <v/>
      </c>
      <c r="DZ66" s="109" t="str">
        <f t="shared" si="618"/>
        <v/>
      </c>
      <c r="EA66" s="110" t="str">
        <f t="shared" si="94"/>
        <v/>
      </c>
      <c r="EB66" s="111" t="str">
        <f t="shared" si="619"/>
        <v/>
      </c>
      <c r="EC66" s="109" t="str">
        <f t="shared" si="620"/>
        <v/>
      </c>
      <c r="ED66" s="110" t="str">
        <f t="shared" si="621"/>
        <v/>
      </c>
      <c r="EE66" s="111" t="str">
        <f t="shared" si="622"/>
        <v/>
      </c>
      <c r="EF66" s="109" t="str">
        <f t="shared" si="623"/>
        <v/>
      </c>
      <c r="EG66" s="110" t="str">
        <f t="shared" si="624"/>
        <v/>
      </c>
      <c r="EH66" s="111" t="str">
        <f t="shared" si="625"/>
        <v/>
      </c>
      <c r="EI66" s="109" t="str">
        <f t="shared" si="626"/>
        <v/>
      </c>
      <c r="EJ66" s="108" t="str">
        <f t="shared" si="627"/>
        <v/>
      </c>
      <c r="EK66" s="111" t="str">
        <f t="shared" si="628"/>
        <v/>
      </c>
      <c r="EL66" s="109" t="str">
        <f t="shared" si="629"/>
        <v/>
      </c>
      <c r="EM66" s="110" t="str">
        <f t="shared" si="630"/>
        <v/>
      </c>
      <c r="EN66" s="111" t="str">
        <f t="shared" si="631"/>
        <v/>
      </c>
      <c r="EO66" s="109" t="str">
        <f t="shared" si="632"/>
        <v/>
      </c>
      <c r="EP66" s="110" t="str">
        <f t="shared" si="882"/>
        <v/>
      </c>
      <c r="EQ66" s="111" t="str">
        <f t="shared" si="633"/>
        <v/>
      </c>
      <c r="ER66" s="109" t="str">
        <f t="shared" si="634"/>
        <v/>
      </c>
      <c r="ES66" s="110" t="str">
        <f t="shared" si="635"/>
        <v/>
      </c>
      <c r="ET66" s="111" t="str">
        <f t="shared" si="636"/>
        <v/>
      </c>
      <c r="EU66" s="109" t="str">
        <f t="shared" si="637"/>
        <v/>
      </c>
      <c r="EV66" s="110" t="str">
        <f t="shared" si="638"/>
        <v/>
      </c>
      <c r="EW66" s="111" t="str">
        <f t="shared" si="639"/>
        <v/>
      </c>
      <c r="EX66" s="109" t="str">
        <f t="shared" si="640"/>
        <v/>
      </c>
      <c r="EY66" s="110" t="str">
        <f t="shared" si="641"/>
        <v/>
      </c>
      <c r="EZ66" s="111" t="str">
        <f t="shared" si="642"/>
        <v/>
      </c>
      <c r="FA66" s="112" t="str">
        <f t="shared" si="643"/>
        <v/>
      </c>
      <c r="FB66" s="110" t="str">
        <f t="shared" si="644"/>
        <v/>
      </c>
      <c r="FC66" s="111" t="str">
        <f t="shared" si="645"/>
        <v/>
      </c>
      <c r="FD66" s="109" t="str">
        <f t="shared" si="646"/>
        <v/>
      </c>
      <c r="FE66" s="110" t="str">
        <f t="shared" si="647"/>
        <v/>
      </c>
      <c r="FF66" s="111" t="str">
        <f t="shared" si="648"/>
        <v/>
      </c>
      <c r="FG66" s="109" t="str">
        <f t="shared" si="649"/>
        <v/>
      </c>
      <c r="FH66" s="110" t="str">
        <f t="shared" si="650"/>
        <v/>
      </c>
      <c r="FI66" s="111" t="str">
        <f t="shared" si="651"/>
        <v/>
      </c>
      <c r="FJ66" s="109" t="str">
        <f t="shared" si="652"/>
        <v/>
      </c>
      <c r="FK66" s="110" t="str">
        <f t="shared" si="653"/>
        <v/>
      </c>
      <c r="FL66" s="111" t="str">
        <f t="shared" si="654"/>
        <v/>
      </c>
      <c r="FM66" s="109" t="str">
        <f t="shared" si="655"/>
        <v/>
      </c>
      <c r="FN66" s="110" t="str">
        <f t="shared" si="656"/>
        <v/>
      </c>
      <c r="FO66" s="111" t="str">
        <f t="shared" si="657"/>
        <v/>
      </c>
      <c r="FP66" s="109" t="str">
        <f t="shared" si="658"/>
        <v/>
      </c>
      <c r="FQ66" s="110" t="str">
        <f t="shared" si="659"/>
        <v/>
      </c>
      <c r="FR66" s="111" t="str">
        <f t="shared" si="660"/>
        <v/>
      </c>
      <c r="FS66" s="109" t="str">
        <f t="shared" si="661"/>
        <v/>
      </c>
      <c r="FT66" s="110" t="str">
        <f t="shared" si="662"/>
        <v/>
      </c>
      <c r="FU66" s="111" t="str">
        <f t="shared" si="663"/>
        <v/>
      </c>
      <c r="FV66" s="109" t="str">
        <f t="shared" si="664"/>
        <v/>
      </c>
      <c r="FW66" s="110" t="str">
        <f t="shared" si="665"/>
        <v/>
      </c>
      <c r="FX66" s="111" t="str">
        <f t="shared" si="666"/>
        <v/>
      </c>
      <c r="FY66" s="109" t="str">
        <f t="shared" si="667"/>
        <v/>
      </c>
      <c r="FZ66" s="110" t="str">
        <f t="shared" si="668"/>
        <v/>
      </c>
      <c r="GA66" s="111" t="str">
        <f t="shared" si="669"/>
        <v/>
      </c>
      <c r="GB66" s="109" t="str">
        <f t="shared" si="670"/>
        <v/>
      </c>
      <c r="GC66" s="110" t="str">
        <f t="shared" si="671"/>
        <v/>
      </c>
      <c r="GD66" s="111" t="str">
        <f t="shared" si="672"/>
        <v/>
      </c>
      <c r="GE66" s="109" t="str">
        <f t="shared" si="673"/>
        <v/>
      </c>
      <c r="GF66" s="110" t="str">
        <f t="shared" si="674"/>
        <v/>
      </c>
      <c r="GG66" s="111" t="str">
        <f t="shared" si="675"/>
        <v/>
      </c>
      <c r="GH66" s="109" t="str">
        <f t="shared" si="676"/>
        <v/>
      </c>
      <c r="GI66" s="110" t="str">
        <f t="shared" si="677"/>
        <v/>
      </c>
      <c r="GJ66" s="111" t="str">
        <f t="shared" si="678"/>
        <v/>
      </c>
      <c r="GK66" s="109" t="str">
        <f t="shared" si="679"/>
        <v/>
      </c>
      <c r="GL66" s="110" t="str">
        <f t="shared" si="883"/>
        <v/>
      </c>
      <c r="GM66" s="111" t="str">
        <f t="shared" si="680"/>
        <v/>
      </c>
      <c r="GN66" s="109" t="str">
        <f t="shared" si="681"/>
        <v/>
      </c>
      <c r="GO66" s="110" t="str">
        <f t="shared" si="682"/>
        <v/>
      </c>
      <c r="GP66" s="111" t="str">
        <f t="shared" si="683"/>
        <v/>
      </c>
      <c r="GQ66" s="109" t="str">
        <f t="shared" si="684"/>
        <v/>
      </c>
      <c r="GR66" s="110" t="str">
        <f t="shared" si="685"/>
        <v/>
      </c>
      <c r="GS66" s="111" t="str">
        <f t="shared" si="686"/>
        <v/>
      </c>
      <c r="GT66" s="109" t="str">
        <f t="shared" si="687"/>
        <v/>
      </c>
      <c r="GU66" s="110" t="str">
        <f t="shared" si="688"/>
        <v/>
      </c>
      <c r="GV66" s="111" t="str">
        <f t="shared" si="689"/>
        <v/>
      </c>
      <c r="GW66" s="112" t="str">
        <f t="shared" si="690"/>
        <v/>
      </c>
      <c r="GX66" s="110" t="str">
        <f t="shared" si="691"/>
        <v/>
      </c>
      <c r="GY66" s="111" t="str">
        <f t="shared" si="692"/>
        <v/>
      </c>
      <c r="GZ66" s="109" t="str">
        <f t="shared" si="693"/>
        <v/>
      </c>
      <c r="HA66" s="110" t="str">
        <f t="shared" si="694"/>
        <v/>
      </c>
      <c r="HB66" s="111" t="str">
        <f t="shared" si="695"/>
        <v/>
      </c>
      <c r="HC66" s="109" t="str">
        <f t="shared" si="696"/>
        <v/>
      </c>
      <c r="HD66" s="110" t="str">
        <f t="shared" si="697"/>
        <v/>
      </c>
      <c r="HE66" s="111" t="str">
        <f t="shared" si="698"/>
        <v/>
      </c>
      <c r="HF66" s="109" t="str">
        <f t="shared" si="699"/>
        <v/>
      </c>
      <c r="HG66" s="110" t="str">
        <f t="shared" si="700"/>
        <v/>
      </c>
      <c r="HH66" s="111" t="str">
        <f t="shared" si="701"/>
        <v/>
      </c>
      <c r="HI66" s="109" t="str">
        <f t="shared" si="702"/>
        <v/>
      </c>
      <c r="HJ66" s="110" t="str">
        <f t="shared" si="703"/>
        <v/>
      </c>
      <c r="HK66" s="111" t="str">
        <f t="shared" si="704"/>
        <v/>
      </c>
      <c r="HL66" s="109" t="str">
        <f t="shared" si="705"/>
        <v/>
      </c>
      <c r="HM66" s="110" t="str">
        <f t="shared" si="706"/>
        <v/>
      </c>
      <c r="HN66" s="111" t="str">
        <f t="shared" si="707"/>
        <v/>
      </c>
      <c r="HO66" s="109" t="str">
        <f t="shared" si="708"/>
        <v/>
      </c>
      <c r="HP66" s="110" t="str">
        <f t="shared" si="709"/>
        <v/>
      </c>
      <c r="HQ66" s="111" t="str">
        <f t="shared" si="710"/>
        <v/>
      </c>
      <c r="HR66" s="109" t="str">
        <f t="shared" si="711"/>
        <v/>
      </c>
      <c r="HS66" s="110" t="str">
        <f t="shared" si="712"/>
        <v/>
      </c>
      <c r="HT66" s="111" t="str">
        <f t="shared" si="713"/>
        <v/>
      </c>
      <c r="HU66" s="109" t="str">
        <f t="shared" si="714"/>
        <v/>
      </c>
      <c r="HV66" s="110" t="str">
        <f t="shared" si="715"/>
        <v/>
      </c>
      <c r="HW66" s="111" t="str">
        <f t="shared" si="716"/>
        <v/>
      </c>
      <c r="HX66" s="109" t="str">
        <f t="shared" si="717"/>
        <v/>
      </c>
      <c r="HY66" s="110" t="str">
        <f t="shared" si="718"/>
        <v/>
      </c>
      <c r="HZ66" s="111" t="str">
        <f t="shared" si="719"/>
        <v/>
      </c>
      <c r="IA66" s="109" t="str">
        <f t="shared" si="720"/>
        <v/>
      </c>
      <c r="IB66" s="110" t="str">
        <f t="shared" si="721"/>
        <v/>
      </c>
      <c r="IC66" s="111" t="str">
        <f t="shared" si="722"/>
        <v/>
      </c>
      <c r="ID66" s="109" t="str">
        <f t="shared" si="723"/>
        <v/>
      </c>
      <c r="IE66" s="110" t="str">
        <f t="shared" si="724"/>
        <v/>
      </c>
      <c r="IF66" s="111" t="str">
        <f t="shared" si="725"/>
        <v/>
      </c>
      <c r="IG66" s="109" t="str">
        <f t="shared" si="726"/>
        <v/>
      </c>
      <c r="IH66" s="110" t="str">
        <f t="shared" si="727"/>
        <v/>
      </c>
      <c r="II66" s="111" t="str">
        <f t="shared" si="728"/>
        <v/>
      </c>
      <c r="IJ66" s="109" t="str">
        <f t="shared" si="729"/>
        <v/>
      </c>
      <c r="IK66" s="110" t="str">
        <f t="shared" si="730"/>
        <v/>
      </c>
      <c r="IL66" s="111" t="str">
        <f t="shared" si="731"/>
        <v/>
      </c>
      <c r="IM66" s="109" t="str">
        <f t="shared" si="732"/>
        <v/>
      </c>
      <c r="IN66" s="110" t="str">
        <f t="shared" si="884"/>
        <v/>
      </c>
      <c r="IO66" s="111" t="str">
        <f t="shared" si="733"/>
        <v/>
      </c>
      <c r="IP66" s="109" t="str">
        <f t="shared" si="734"/>
        <v/>
      </c>
      <c r="IQ66" s="110" t="str">
        <f t="shared" si="735"/>
        <v/>
      </c>
      <c r="IR66" s="111" t="str">
        <f t="shared" si="736"/>
        <v/>
      </c>
      <c r="IS66" s="109" t="str">
        <f t="shared" si="737"/>
        <v/>
      </c>
      <c r="IT66" s="110" t="str">
        <f t="shared" si="738"/>
        <v/>
      </c>
      <c r="IU66" s="111" t="str">
        <f t="shared" si="739"/>
        <v/>
      </c>
      <c r="IV66" s="109" t="str">
        <f t="shared" si="740"/>
        <v/>
      </c>
      <c r="IW66" s="110" t="str">
        <f t="shared" si="741"/>
        <v/>
      </c>
      <c r="IX66" s="111" t="str">
        <f t="shared" si="742"/>
        <v/>
      </c>
      <c r="IY66" s="109" t="str">
        <f t="shared" si="743"/>
        <v/>
      </c>
      <c r="IZ66" s="110" t="str">
        <f t="shared" si="744"/>
        <v/>
      </c>
      <c r="JA66" s="111" t="str">
        <f t="shared" si="745"/>
        <v/>
      </c>
      <c r="JB66" s="109" t="str">
        <f t="shared" si="746"/>
        <v/>
      </c>
      <c r="JC66" s="110" t="str">
        <f t="shared" si="747"/>
        <v/>
      </c>
      <c r="JD66" s="111" t="str">
        <f t="shared" si="748"/>
        <v/>
      </c>
      <c r="JE66" s="109" t="str">
        <f t="shared" si="749"/>
        <v/>
      </c>
      <c r="JF66" s="110" t="str">
        <f t="shared" si="750"/>
        <v/>
      </c>
      <c r="JG66" s="111" t="str">
        <f t="shared" si="751"/>
        <v/>
      </c>
      <c r="JH66" s="109" t="str">
        <f t="shared" si="752"/>
        <v/>
      </c>
      <c r="JI66" s="110" t="str">
        <f t="shared" si="753"/>
        <v/>
      </c>
      <c r="JJ66" s="111" t="str">
        <f t="shared" si="754"/>
        <v/>
      </c>
      <c r="JK66" s="109" t="str">
        <f t="shared" si="755"/>
        <v/>
      </c>
      <c r="JL66" s="110" t="str">
        <f t="shared" si="756"/>
        <v/>
      </c>
      <c r="JM66" s="111" t="str">
        <f t="shared" si="757"/>
        <v/>
      </c>
      <c r="JN66" s="109" t="str">
        <f t="shared" si="758"/>
        <v/>
      </c>
      <c r="JO66" s="110" t="str">
        <f t="shared" si="759"/>
        <v/>
      </c>
      <c r="JP66" s="111" t="str">
        <f t="shared" si="760"/>
        <v/>
      </c>
      <c r="JQ66" s="109" t="str">
        <f t="shared" si="761"/>
        <v/>
      </c>
      <c r="JR66" s="110" t="str">
        <f t="shared" si="762"/>
        <v/>
      </c>
      <c r="JS66" s="111" t="str">
        <f t="shared" si="763"/>
        <v/>
      </c>
      <c r="JT66" s="109" t="str">
        <f t="shared" si="764"/>
        <v/>
      </c>
      <c r="JU66" s="110" t="str">
        <f t="shared" si="765"/>
        <v/>
      </c>
      <c r="JV66" s="111" t="str">
        <f t="shared" si="766"/>
        <v/>
      </c>
      <c r="JW66" s="109" t="str">
        <f t="shared" si="767"/>
        <v/>
      </c>
      <c r="JX66" s="110" t="str">
        <f t="shared" si="768"/>
        <v/>
      </c>
      <c r="JY66" s="111" t="str">
        <f t="shared" si="769"/>
        <v/>
      </c>
      <c r="JZ66" s="109" t="str">
        <f t="shared" si="770"/>
        <v/>
      </c>
      <c r="KA66" s="110" t="str">
        <f t="shared" si="771"/>
        <v/>
      </c>
      <c r="KB66" s="111" t="str">
        <f t="shared" si="772"/>
        <v/>
      </c>
      <c r="KC66" s="109" t="str">
        <f t="shared" si="773"/>
        <v/>
      </c>
      <c r="KD66" s="110" t="str">
        <f t="shared" si="376"/>
        <v/>
      </c>
      <c r="KE66" s="111" t="str">
        <f t="shared" si="774"/>
        <v/>
      </c>
      <c r="KF66" s="109" t="str">
        <f t="shared" si="775"/>
        <v/>
      </c>
      <c r="KG66" s="110" t="str">
        <f t="shared" si="776"/>
        <v/>
      </c>
      <c r="KH66" s="111" t="str">
        <f t="shared" si="777"/>
        <v/>
      </c>
      <c r="KI66" s="109" t="str">
        <f t="shared" si="778"/>
        <v/>
      </c>
      <c r="KJ66" s="110" t="str">
        <f t="shared" si="917"/>
        <v/>
      </c>
      <c r="KK66" s="111" t="str">
        <f t="shared" si="779"/>
        <v/>
      </c>
      <c r="KL66" s="109" t="str">
        <f t="shared" si="780"/>
        <v/>
      </c>
      <c r="KM66" s="110" t="str">
        <f t="shared" si="781"/>
        <v/>
      </c>
      <c r="KN66" s="111" t="str">
        <f t="shared" si="782"/>
        <v/>
      </c>
      <c r="KO66" s="109" t="str">
        <f t="shared" si="783"/>
        <v/>
      </c>
      <c r="KP66" s="110" t="str">
        <f t="shared" si="885"/>
        <v/>
      </c>
      <c r="KQ66" s="111" t="str">
        <f t="shared" si="784"/>
        <v/>
      </c>
      <c r="KR66" s="109" t="str">
        <f t="shared" si="785"/>
        <v/>
      </c>
      <c r="KS66" s="110" t="str">
        <f t="shared" si="786"/>
        <v/>
      </c>
      <c r="KT66" s="111" t="str">
        <f t="shared" si="787"/>
        <v/>
      </c>
      <c r="KU66" s="109" t="str">
        <f t="shared" si="788"/>
        <v/>
      </c>
      <c r="KV66" s="110" t="str">
        <f t="shared" si="789"/>
        <v/>
      </c>
      <c r="KW66" s="111" t="str">
        <f t="shared" si="790"/>
        <v/>
      </c>
      <c r="KX66" s="109" t="str">
        <f t="shared" si="791"/>
        <v/>
      </c>
      <c r="KY66" s="110" t="str">
        <f t="shared" si="792"/>
        <v/>
      </c>
      <c r="KZ66" s="111" t="str">
        <f t="shared" si="793"/>
        <v/>
      </c>
      <c r="LA66" s="109" t="str">
        <f t="shared" si="794"/>
        <v/>
      </c>
      <c r="LB66" s="110" t="str">
        <f t="shared" si="795"/>
        <v/>
      </c>
      <c r="LC66" s="111" t="str">
        <f t="shared" si="796"/>
        <v/>
      </c>
      <c r="LD66" s="109" t="str">
        <f t="shared" si="797"/>
        <v/>
      </c>
      <c r="LE66" s="110" t="str">
        <f t="shared" si="798"/>
        <v/>
      </c>
      <c r="LF66" s="111" t="str">
        <f t="shared" si="799"/>
        <v/>
      </c>
      <c r="LG66" s="109" t="str">
        <f t="shared" si="800"/>
        <v/>
      </c>
      <c r="LH66" s="110" t="str">
        <f t="shared" si="801"/>
        <v/>
      </c>
      <c r="LI66" s="111" t="str">
        <f t="shared" si="802"/>
        <v/>
      </c>
      <c r="LJ66" s="109" t="str">
        <f t="shared" si="803"/>
        <v/>
      </c>
      <c r="LK66" s="110" t="str">
        <f t="shared" si="279"/>
        <v/>
      </c>
      <c r="LL66" s="111" t="str">
        <f t="shared" si="804"/>
        <v/>
      </c>
      <c r="LM66" s="109" t="str">
        <f t="shared" si="805"/>
        <v/>
      </c>
      <c r="LN66" s="110" t="str">
        <f t="shared" si="806"/>
        <v/>
      </c>
      <c r="LO66" s="111" t="str">
        <f t="shared" si="807"/>
        <v/>
      </c>
      <c r="LP66" s="109" t="str">
        <f t="shared" si="808"/>
        <v/>
      </c>
      <c r="LQ66" s="110" t="str">
        <f t="shared" si="809"/>
        <v/>
      </c>
      <c r="LR66" s="111" t="str">
        <f t="shared" si="810"/>
        <v/>
      </c>
      <c r="LS66" s="109" t="str">
        <f t="shared" si="811"/>
        <v/>
      </c>
      <c r="LT66" s="110" t="str">
        <f t="shared" si="812"/>
        <v/>
      </c>
      <c r="LU66" s="111" t="str">
        <f t="shared" si="813"/>
        <v/>
      </c>
      <c r="LV66" s="109" t="str">
        <f t="shared" si="814"/>
        <v/>
      </c>
      <c r="LW66" s="110" t="str">
        <f t="shared" si="815"/>
        <v/>
      </c>
      <c r="LX66" s="111" t="str">
        <f t="shared" si="816"/>
        <v/>
      </c>
      <c r="LY66" s="109" t="str">
        <f t="shared" si="817"/>
        <v/>
      </c>
      <c r="LZ66" s="110" t="str">
        <f t="shared" si="818"/>
        <v/>
      </c>
      <c r="MA66" s="111" t="str">
        <f t="shared" si="819"/>
        <v/>
      </c>
      <c r="MB66" s="109" t="str">
        <f t="shared" si="820"/>
        <v/>
      </c>
      <c r="MC66" s="110" t="str">
        <f t="shared" si="821"/>
        <v/>
      </c>
      <c r="MD66" s="111" t="str">
        <f t="shared" si="822"/>
        <v/>
      </c>
      <c r="ME66" s="109" t="str">
        <f t="shared" si="823"/>
        <v/>
      </c>
      <c r="MF66" s="110" t="str">
        <f t="shared" si="824"/>
        <v/>
      </c>
      <c r="MG66" s="111" t="str">
        <f t="shared" si="825"/>
        <v/>
      </c>
      <c r="MH66" s="109" t="str">
        <f t="shared" si="826"/>
        <v/>
      </c>
      <c r="MI66" s="110" t="str">
        <f t="shared" si="827"/>
        <v/>
      </c>
      <c r="MJ66" s="111" t="str">
        <f t="shared" si="828"/>
        <v/>
      </c>
      <c r="MK66" s="109" t="str">
        <f t="shared" si="829"/>
        <v/>
      </c>
      <c r="ML66" s="110" t="str">
        <f t="shared" si="830"/>
        <v/>
      </c>
      <c r="MM66" s="111" t="str">
        <f t="shared" si="831"/>
        <v/>
      </c>
      <c r="MN66" s="109" t="str">
        <f t="shared" si="832"/>
        <v/>
      </c>
      <c r="MO66" s="110" t="str">
        <f t="shared" si="833"/>
        <v/>
      </c>
      <c r="MP66" s="111" t="str">
        <f t="shared" si="834"/>
        <v/>
      </c>
      <c r="MQ66" s="109" t="str">
        <f t="shared" si="835"/>
        <v/>
      </c>
      <c r="MR66" s="110" t="str">
        <f t="shared" si="886"/>
        <v/>
      </c>
      <c r="MS66" s="111" t="str">
        <f t="shared" si="836"/>
        <v/>
      </c>
      <c r="MT66" s="109" t="str">
        <f t="shared" si="837"/>
        <v/>
      </c>
      <c r="MU66" s="110" t="str">
        <f t="shared" si="838"/>
        <v/>
      </c>
      <c r="MV66" s="111" t="str">
        <f t="shared" si="839"/>
        <v/>
      </c>
      <c r="MW66" s="109" t="str">
        <f t="shared" si="840"/>
        <v/>
      </c>
      <c r="MX66" s="110" t="str">
        <f t="shared" si="841"/>
        <v/>
      </c>
      <c r="MY66" s="111" t="str">
        <f t="shared" si="842"/>
        <v/>
      </c>
      <c r="MZ66" s="109" t="str">
        <f t="shared" si="843"/>
        <v/>
      </c>
      <c r="NA66" s="110" t="str">
        <f t="shared" si="844"/>
        <v/>
      </c>
      <c r="NB66" s="111" t="str">
        <f t="shared" si="845"/>
        <v/>
      </c>
      <c r="NC66" s="109" t="str">
        <f t="shared" si="846"/>
        <v/>
      </c>
      <c r="ND66" s="110" t="str">
        <f t="shared" si="847"/>
        <v/>
      </c>
      <c r="NE66" s="111" t="str">
        <f t="shared" si="848"/>
        <v/>
      </c>
      <c r="NF66" s="109" t="str">
        <f t="shared" si="849"/>
        <v/>
      </c>
      <c r="NG66" s="110" t="str">
        <f t="shared" si="850"/>
        <v/>
      </c>
      <c r="NH66" s="111" t="str">
        <f t="shared" si="851"/>
        <v/>
      </c>
      <c r="NI66" s="109" t="str">
        <f t="shared" si="852"/>
        <v/>
      </c>
      <c r="NJ66" s="110" t="str">
        <f t="shared" si="853"/>
        <v/>
      </c>
      <c r="NK66" s="111" t="str">
        <f t="shared" si="854"/>
        <v/>
      </c>
      <c r="NL66" s="109" t="str">
        <f t="shared" si="855"/>
        <v/>
      </c>
      <c r="NM66" s="110" t="str">
        <f t="shared" si="856"/>
        <v/>
      </c>
      <c r="NN66" s="111" t="str">
        <f t="shared" si="857"/>
        <v/>
      </c>
      <c r="NO66" s="109" t="str">
        <f t="shared" si="379"/>
        <v/>
      </c>
      <c r="NP66" s="130">
        <f t="shared" si="380"/>
        <v>0</v>
      </c>
      <c r="NQ66" s="131">
        <f t="shared" si="381"/>
        <v>0</v>
      </c>
      <c r="NR66" s="132" t="str">
        <f t="shared" si="382"/>
        <v/>
      </c>
      <c r="NS66" s="331" t="str">
        <f t="shared" si="383"/>
        <v/>
      </c>
      <c r="NT66" s="325" t="str">
        <f t="shared" si="384"/>
        <v/>
      </c>
      <c r="NU66" s="325" t="str">
        <f t="shared" si="385"/>
        <v/>
      </c>
      <c r="NV66" s="325" t="str">
        <f t="shared" si="386"/>
        <v/>
      </c>
      <c r="NW66" s="325" t="str">
        <f t="shared" si="387"/>
        <v/>
      </c>
      <c r="NX66" s="325" t="str">
        <f t="shared" si="388"/>
        <v/>
      </c>
      <c r="NY66" s="325" t="str">
        <f t="shared" si="389"/>
        <v/>
      </c>
      <c r="NZ66" s="325" t="str">
        <f t="shared" si="390"/>
        <v/>
      </c>
      <c r="OA66" s="325" t="str">
        <f t="shared" si="391"/>
        <v/>
      </c>
      <c r="OB66" s="325" t="str">
        <f t="shared" si="392"/>
        <v>010000</v>
      </c>
      <c r="OC66" s="325" t="str">
        <f t="shared" si="393"/>
        <v/>
      </c>
      <c r="OD66" s="325" t="str">
        <f t="shared" si="394"/>
        <v/>
      </c>
      <c r="OE66" s="325" t="str">
        <f t="shared" si="395"/>
        <v/>
      </c>
      <c r="OF66" s="325" t="str">
        <f t="shared" si="396"/>
        <v/>
      </c>
      <c r="OG66" s="325" t="str">
        <f t="shared" si="397"/>
        <v/>
      </c>
      <c r="OH66" s="325" t="str">
        <f t="shared" si="398"/>
        <v/>
      </c>
      <c r="OI66" s="325" t="str">
        <f t="shared" si="399"/>
        <v/>
      </c>
      <c r="OJ66" s="325" t="str">
        <f t="shared" si="400"/>
        <v/>
      </c>
      <c r="OK66" s="326" t="str">
        <f t="shared" si="401"/>
        <v/>
      </c>
      <c r="OL66" s="326" t="str">
        <f t="shared" si="402"/>
        <v/>
      </c>
      <c r="OM66" s="326" t="str">
        <f t="shared" si="403"/>
        <v/>
      </c>
      <c r="ON66" s="326" t="str">
        <f t="shared" si="404"/>
        <v/>
      </c>
      <c r="OO66" s="326" t="str">
        <f t="shared" si="405"/>
        <v/>
      </c>
      <c r="OP66" s="326" t="str">
        <f t="shared" si="406"/>
        <v/>
      </c>
      <c r="OQ66" s="326" t="str">
        <f t="shared" si="407"/>
        <v/>
      </c>
      <c r="OR66" s="326" t="str">
        <f t="shared" si="408"/>
        <v/>
      </c>
      <c r="OS66" s="326" t="str">
        <f t="shared" si="409"/>
        <v/>
      </c>
      <c r="OT66" s="326" t="str">
        <f t="shared" si="410"/>
        <v/>
      </c>
      <c r="OU66" s="326" t="str">
        <f t="shared" si="411"/>
        <v/>
      </c>
      <c r="OV66" s="326" t="str">
        <f t="shared" si="412"/>
        <v/>
      </c>
      <c r="OW66" s="326" t="str">
        <f t="shared" si="413"/>
        <v/>
      </c>
      <c r="OX66" s="326" t="str">
        <f t="shared" si="414"/>
        <v/>
      </c>
      <c r="OY66" s="326" t="str">
        <f t="shared" si="415"/>
        <v/>
      </c>
      <c r="OZ66" s="326" t="str">
        <f t="shared" si="416"/>
        <v/>
      </c>
      <c r="PA66" s="326" t="str">
        <f t="shared" si="417"/>
        <v/>
      </c>
      <c r="PB66" s="326" t="str">
        <f t="shared" si="418"/>
        <v/>
      </c>
      <c r="PC66" s="325" t="str">
        <f t="shared" si="419"/>
        <v/>
      </c>
      <c r="PD66" s="325" t="str">
        <f t="shared" si="420"/>
        <v/>
      </c>
      <c r="PE66" s="325" t="str">
        <f t="shared" si="421"/>
        <v/>
      </c>
      <c r="PF66" s="325" t="str">
        <f t="shared" si="422"/>
        <v/>
      </c>
      <c r="PG66" s="325" t="str">
        <f t="shared" si="423"/>
        <v/>
      </c>
      <c r="PH66" s="325" t="str">
        <f t="shared" si="424"/>
        <v/>
      </c>
      <c r="PI66" s="325" t="str">
        <f t="shared" si="425"/>
        <v/>
      </c>
      <c r="PJ66" s="325" t="str">
        <f t="shared" si="426"/>
        <v/>
      </c>
      <c r="PK66" s="325" t="str">
        <f t="shared" si="427"/>
        <v/>
      </c>
      <c r="PL66" s="325" t="str">
        <f t="shared" si="428"/>
        <v/>
      </c>
      <c r="PM66" s="325" t="str">
        <f t="shared" si="429"/>
        <v/>
      </c>
      <c r="PN66" s="325" t="str">
        <f t="shared" si="430"/>
        <v/>
      </c>
      <c r="PO66" s="325" t="str">
        <f t="shared" si="431"/>
        <v/>
      </c>
      <c r="PP66" s="325" t="str">
        <f t="shared" si="432"/>
        <v/>
      </c>
      <c r="PQ66" s="325" t="str">
        <f t="shared" si="433"/>
        <v/>
      </c>
      <c r="PR66" s="325" t="str">
        <f t="shared" si="434"/>
        <v/>
      </c>
      <c r="PS66" s="325" t="str">
        <f t="shared" si="435"/>
        <v/>
      </c>
      <c r="PT66" s="325" t="str">
        <f t="shared" si="436"/>
        <v/>
      </c>
      <c r="PU66" s="326" t="str">
        <f t="shared" si="437"/>
        <v/>
      </c>
      <c r="PV66" s="326" t="str">
        <f t="shared" si="438"/>
        <v/>
      </c>
      <c r="PW66" s="326" t="str">
        <f t="shared" si="439"/>
        <v/>
      </c>
      <c r="PX66" s="326" t="str">
        <f t="shared" si="440"/>
        <v/>
      </c>
      <c r="PY66" s="326" t="str">
        <f t="shared" si="441"/>
        <v/>
      </c>
      <c r="PZ66" s="326" t="str">
        <f t="shared" si="442"/>
        <v/>
      </c>
      <c r="QA66" s="326" t="str">
        <f t="shared" si="443"/>
        <v/>
      </c>
      <c r="QB66" s="326" t="str">
        <f t="shared" si="444"/>
        <v/>
      </c>
      <c r="QC66" s="326" t="str">
        <f t="shared" si="445"/>
        <v/>
      </c>
      <c r="QD66" s="326" t="str">
        <f t="shared" si="446"/>
        <v/>
      </c>
      <c r="QE66" s="326" t="str">
        <f t="shared" si="447"/>
        <v/>
      </c>
      <c r="QF66" s="326" t="str">
        <f t="shared" si="448"/>
        <v/>
      </c>
      <c r="QG66" s="326" t="str">
        <f t="shared" si="449"/>
        <v/>
      </c>
      <c r="QH66" s="326" t="str">
        <f t="shared" si="450"/>
        <v/>
      </c>
      <c r="QI66" s="326" t="str">
        <f t="shared" si="451"/>
        <v/>
      </c>
      <c r="QJ66" s="326" t="str">
        <f t="shared" si="452"/>
        <v/>
      </c>
      <c r="QK66" s="326" t="str">
        <f t="shared" si="453"/>
        <v/>
      </c>
      <c r="QL66" s="326" t="str">
        <f t="shared" si="454"/>
        <v/>
      </c>
      <c r="QM66" s="325" t="str">
        <f t="shared" si="455"/>
        <v/>
      </c>
      <c r="QN66" s="325" t="str">
        <f t="shared" si="456"/>
        <v/>
      </c>
      <c r="QO66" s="325" t="str">
        <f t="shared" si="457"/>
        <v/>
      </c>
      <c r="QP66" s="325" t="str">
        <f t="shared" si="458"/>
        <v/>
      </c>
      <c r="QQ66" s="325" t="str">
        <f t="shared" si="459"/>
        <v/>
      </c>
      <c r="QR66" s="325" t="str">
        <f t="shared" si="460"/>
        <v/>
      </c>
      <c r="QS66" s="325" t="str">
        <f t="shared" si="461"/>
        <v/>
      </c>
      <c r="QT66" s="325" t="str">
        <f t="shared" si="462"/>
        <v/>
      </c>
      <c r="QU66" s="325" t="str">
        <f t="shared" si="463"/>
        <v/>
      </c>
      <c r="QV66" s="325" t="str">
        <f t="shared" si="464"/>
        <v/>
      </c>
      <c r="QW66" s="325" t="str">
        <f t="shared" si="465"/>
        <v/>
      </c>
      <c r="QX66" s="325">
        <f t="shared" si="466"/>
        <v>0</v>
      </c>
      <c r="QY66" s="325" t="str">
        <f t="shared" si="467"/>
        <v/>
      </c>
      <c r="QZ66" s="325" t="str">
        <f t="shared" si="468"/>
        <v/>
      </c>
      <c r="RA66" s="325" t="str">
        <f t="shared" si="469"/>
        <v/>
      </c>
      <c r="RB66" s="325" t="str">
        <f t="shared" si="470"/>
        <v/>
      </c>
      <c r="RC66" s="325" t="str">
        <f t="shared" si="471"/>
        <v/>
      </c>
      <c r="RD66" s="325" t="str">
        <f t="shared" si="472"/>
        <v/>
      </c>
      <c r="RE66" s="326" t="str">
        <f t="shared" si="473"/>
        <v/>
      </c>
      <c r="RF66" s="326" t="str">
        <f t="shared" si="474"/>
        <v/>
      </c>
      <c r="RG66" s="326" t="str">
        <f t="shared" si="475"/>
        <v/>
      </c>
      <c r="RH66" s="326" t="str">
        <f t="shared" si="476"/>
        <v/>
      </c>
      <c r="RI66" s="326" t="str">
        <f t="shared" si="477"/>
        <v/>
      </c>
      <c r="RJ66" s="326" t="str">
        <f t="shared" si="478"/>
        <v/>
      </c>
      <c r="RK66" s="326" t="str">
        <f t="shared" si="479"/>
        <v/>
      </c>
      <c r="RL66" s="326" t="str">
        <f t="shared" si="480"/>
        <v/>
      </c>
      <c r="RM66" s="326" t="str">
        <f t="shared" si="481"/>
        <v/>
      </c>
      <c r="RN66" s="332" t="str">
        <f t="shared" si="482"/>
        <v/>
      </c>
      <c r="RO66" s="108">
        <v>66</v>
      </c>
      <c r="RP66" s="112">
        <f t="shared" si="528"/>
        <v>61</v>
      </c>
      <c r="RQ66" s="110" t="str" cm="1">
        <f t="array" ref="RQ66">IFERROR(INDEX($NS$4:$RN$4,_xlfn.AGGREGATE(15,6,COLUMN($NS$4:$RN$4)-COLUMN($NR$1)/($NS66:$RN66=LARGE($NS66:$RN66,1)),COLUMNS($RN$4:$RN$4))),"")</f>
        <v>LQ</v>
      </c>
      <c r="RR66" s="110" t="str" cm="1">
        <f t="array" ref="RR66">IFERROR(INDEX($NS$4:$RN$4,_xlfn.AGGREGATE(15,6,COLUMN($NS$4:$RN$4)-COLUMN($NR$1)/($NS66:$RN66=LARGE($NS66:$RN66,2)),COLUMNS($RN$4:$RO$4))),"")</f>
        <v/>
      </c>
      <c r="RS66" s="110" t="str" cm="1">
        <f t="array" ref="RS66">IFERROR(INDEX($NS$4:$RN$4,_xlfn.AGGREGATE(15,6,COLUMN($NS$4:$RN$4)-COLUMN($NR$1)/($NS66:$RN66=LARGE($NS66:$RN66,3)),COLUMNS($RN$4:$RP$4))),"")</f>
        <v/>
      </c>
      <c r="RT66" s="110" t="str" cm="1">
        <f t="array" ref="RT66">IFERROR(INDEX($NS$4:$RN$4,_xlfn.AGGREGATE(15,6,COLUMN($NS$4:$RN$4)-COLUMN($NR$1)/($NS66:$RN66=LARGE($NS66:$RN66,4)),COLUMNS($RN$4:$RQ$4))),"")</f>
        <v/>
      </c>
      <c r="RU66" s="110" t="str" cm="1">
        <f t="array" ref="RU66">IFERROR(INDEX($NS$4:$RN$4,_xlfn.AGGREGATE(15,6,COLUMN($NS$4:$RN$4)-COLUMN($NR$1)/($NS66:$RN66=LARGE($NS66:$RN66,5)),COLUMNS($RN$4:$RR$4))),"")</f>
        <v/>
      </c>
      <c r="RV66" s="110" t="str" cm="1">
        <f t="array" ref="RV66">IFERROR(INDEX($NS$4:$RN$4,_xlfn.AGGREGATE(15,6,COLUMN($NS$4:$RN$4)-COLUMN($NR$1)/($NS66:$RN66=LARGE($NS66:$RN66,6)),COLUMNS($RN$4:$RS$4))),"")</f>
        <v/>
      </c>
      <c r="RW66" s="108" t="str">
        <f t="shared" si="499"/>
        <v/>
      </c>
      <c r="RX66" s="111" t="str">
        <f t="shared" ca="1" si="500"/>
        <v>N</v>
      </c>
      <c r="RY66" s="111" t="e" cm="1">
        <f t="array" aca="1" ref="RY66" ca="1">IF(INDIRECT(VLOOKUP(RY65,General!AC:AE,3,FALSE)&amp;RO65)&gt;0,RY65,RW65)</f>
        <v>#N/A</v>
      </c>
      <c r="RZ66" s="112">
        <f t="shared" ca="1" si="501"/>
        <v>1</v>
      </c>
      <c r="SA66" s="110" t="s">
        <v>45</v>
      </c>
      <c r="SB66" s="111" t="s">
        <v>45</v>
      </c>
      <c r="SC66" s="111" t="s">
        <v>45</v>
      </c>
      <c r="SD66" s="111" t="s">
        <v>45</v>
      </c>
      <c r="SE66" s="111" t="s">
        <v>45</v>
      </c>
      <c r="SF66" s="109" t="s">
        <v>45</v>
      </c>
      <c r="SG66" s="133" t="e">
        <f ca="1">IF(RQ66="",-1,COUNTIF(INDIRECT(SA66&amp;$DN$10):INDIRECT(SA66&amp;RO66),"Y"))</f>
        <v>#REF!</v>
      </c>
      <c r="SH66" s="136">
        <f ca="1">IF(RR66="",-1,COUNTIF(INDIRECT(SB66&amp;$DN$10):INDIRECT(SB66&amp;RO66),"Y"))</f>
        <v>-1</v>
      </c>
      <c r="SI66" s="136">
        <f ca="1">IF(RS66="",-1,COUNTIF(INDIRECT(SC66&amp;$DN$10):INDIRECT(SC66&amp;RO66),"Y"))</f>
        <v>-1</v>
      </c>
      <c r="SJ66" s="134">
        <f ca="1">IF(RT66="",-1,COUNTIF(INDIRECT(SD66&amp;$DN$10):INDIRECT(SD66&amp;RO66),"Y"))</f>
        <v>-1</v>
      </c>
      <c r="SK66" s="138">
        <f ca="1">IF(RU66="",-1,COUNTIF(INDIRECT(SE66&amp;$DN$10):INDIRECT(SE66&amp;RO66),"Y"))</f>
        <v>-1</v>
      </c>
      <c r="SL66" s="138">
        <f ca="1">IF(RV66="",-1,COUNTIF(INDIRECT(SF66&amp;$DN$10):INDIRECT(SF66&amp;RO66),"Y"))</f>
        <v>-1</v>
      </c>
      <c r="SM66" s="110" t="str" cm="1">
        <f t="array" ref="SM66">IFERROR(INDEX($DP$66:$DU$66,_xlfn.AGGREGATE(15,6,COLUMN($DP$66:$DU$66)-COLUMN($DO$66)/($NR$66:$NW$66=MAX($NR$66:$NW$66)),COLUMNS($DP$66:RQ66))),"")</f>
        <v/>
      </c>
      <c r="SN66" s="111" t="str" cm="1">
        <f t="array" ref="SN66">IFERROR(INDEX($DP$66:$DU$66,_xlfn.AGGREGATE(15,6,COLUMN($DP$66:$DU$66)-COLUMN($DO$66)/($NR$66:$NW$66=MAX($NR$66:$NW$66)),COLUMNS($DP$66:RR66))),"")</f>
        <v/>
      </c>
      <c r="SO66" s="111" t="str" cm="1">
        <f t="array" ref="SO66">IFERROR(INDEX($DP$66:$DU$66,_xlfn.AGGREGATE(15,6,COLUMN($DP$66:$DU$66)-COLUMN($DO$66)/($NR$66:$NW$66=MAX($NR$66:$NW$66)),COLUMNS($DP$66:RS66))),"")</f>
        <v/>
      </c>
      <c r="SP66" s="111" t="str" cm="1">
        <f t="array" ref="SP66">IFERROR(INDEX($DP$66:$DU$66,_xlfn.AGGREGATE(15,6,COLUMN($DP$66:$DU$66)-COLUMN($DO$66)/($NR$66:$NW$66=MAX($NR$66:$NW$66)),COLUMNS($DP$66:RT66))),"")</f>
        <v/>
      </c>
      <c r="SQ66" s="111" t="str" cm="1">
        <f t="array" ref="SQ66">IFERROR(INDEX($DP$66:$DU$66,_xlfn.AGGREGATE(15,6,COLUMN($DP$66:$DU$66)-COLUMN($DO$66)/($NR$66:$NW$66=MAX($NR$66:$NW$66)),COLUMNS($DP$66:RU66))),"")</f>
        <v/>
      </c>
      <c r="SR66" s="109" t="str" cm="1">
        <f t="array" ref="SR66">IFERROR(INDEX($DP$66:$DU$66,_xlfn.AGGREGATE(15,6,COLUMN($DP$66:$DU$66)-COLUMN($DO$66)/($NR$66:$NW$66=MAX($NR$66:$NW$66)),COLUMNS($DP$66:RV66))),"")</f>
        <v/>
      </c>
      <c r="SS66" s="114">
        <f t="shared" ca="1" si="485"/>
        <v>1</v>
      </c>
      <c r="ST66" s="112">
        <f t="shared" ca="1" si="502"/>
        <v>1</v>
      </c>
      <c r="SU66" s="137" t="str" cm="1">
        <f t="array" aca="1" ref="SU66" ca="1">INDEX(SM66:SR66,1,ST66)</f>
        <v/>
      </c>
      <c r="SV66" s="110" t="str">
        <f t="shared" ca="1" si="21"/>
        <v>B</v>
      </c>
      <c r="SW66" s="111" t="str">
        <f t="shared" ca="1" si="22"/>
        <v>T</v>
      </c>
      <c r="SX66" s="111" t="str">
        <f t="shared" si="23"/>
        <v>C</v>
      </c>
      <c r="SY66" s="111" t="str">
        <f t="shared" si="12"/>
        <v/>
      </c>
      <c r="SZ66" s="111" t="str">
        <f t="shared" ca="1" si="13"/>
        <v/>
      </c>
      <c r="TA66" s="111" t="str">
        <f t="shared" si="14"/>
        <v>00</v>
      </c>
      <c r="TB66" s="114" t="str">
        <f t="shared" si="858"/>
        <v/>
      </c>
      <c r="TC66" s="114" t="str">
        <f t="shared" si="859"/>
        <v/>
      </c>
      <c r="TD66" s="114" t="str">
        <f t="shared" si="860"/>
        <v/>
      </c>
      <c r="TE66" s="114" t="str">
        <f t="shared" si="861"/>
        <v/>
      </c>
      <c r="TF66" s="114" t="str">
        <f t="shared" si="862"/>
        <v/>
      </c>
      <c r="TG66" s="114" t="str">
        <f t="shared" si="863"/>
        <v/>
      </c>
      <c r="TH66" s="114">
        <f t="shared" ca="1" si="864"/>
        <v>0</v>
      </c>
      <c r="TI66" s="114">
        <f t="shared" ca="1" si="865"/>
        <v>0</v>
      </c>
      <c r="TJ66" s="110" t="str">
        <f t="shared" si="560"/>
        <v/>
      </c>
      <c r="TK66" s="111">
        <f>IF(CC66="",0,IFERROR(VLOOKUP(CC61&amp;CC62&amp;CC63&amp;CC64&amp;CC65&amp;CC66,General!I:J,2,FALSE),0))</f>
        <v>0</v>
      </c>
      <c r="TL66" s="111">
        <f>IF(CF66="",0,IFERROR(VLOOKUP(CF61&amp;CF62&amp;CF63&amp;CF64&amp;CF65&amp;CF66,General!I:J,2,FALSE),0))</f>
        <v>0</v>
      </c>
      <c r="TM66" s="111">
        <f>IF(CI66="",0,IFERROR(VLOOKUP(CI61&amp;CI62&amp;CI63&amp;CI64&amp;CI65&amp;CI66,General!I:J,2,FALSE),0))</f>
        <v>0</v>
      </c>
      <c r="TN66" s="111">
        <f>IF(CL66="",0,IFERROR(VLOOKUP(CL61&amp;CL62&amp;CL63&amp;CL64&amp;CL65&amp;CL66,General!I:J,2,FALSE),0))</f>
        <v>0</v>
      </c>
      <c r="TO66" s="111">
        <f>IF(CO66="",0,IFERROR(VLOOKUP(CO61&amp;CO62&amp;CO63&amp;CO64&amp;CO65&amp;CO66,General!I:J,2,FALSE),0))</f>
        <v>0</v>
      </c>
      <c r="TP66" s="111">
        <f>IF(CR66="",0,IFERROR(VLOOKUP(CR61&amp;CR62&amp;CR63&amp;CR64&amp;CR65&amp;CR66,General!I:J,2,FALSE),0))</f>
        <v>0</v>
      </c>
      <c r="TQ66" s="111">
        <f>IF(CU66="",0,IFERROR(VLOOKUP(CU61&amp;CU62&amp;CU63&amp;CU64&amp;CU65&amp;CU66,General!I:J,2,FALSE),0))</f>
        <v>0</v>
      </c>
      <c r="TR66" s="111">
        <f>IF(CX66="",0,IFERROR(VLOOKUP(CX61&amp;CX62&amp;CX63&amp;CX64&amp;CX65&amp;CX66,General!I:J,2,FALSE),0))</f>
        <v>0</v>
      </c>
      <c r="TS66" s="111">
        <f>IF(DA66="",0,IFERROR(VLOOKUP(DA61&amp;DA62&amp;DA63&amp;DA64&amp;DA65&amp;DA66,General!I:J,2,FALSE),0))</f>
        <v>0</v>
      </c>
      <c r="TT66" s="111">
        <f>IF(DD66="",0,IFERROR(VLOOKUP(DD61&amp;DD62&amp;DD63&amp;DD64&amp;DD65&amp;DD66,General!I:J,2,FALSE),0))</f>
        <v>0</v>
      </c>
      <c r="TU66" s="111">
        <f>IF(DG66="",0,IFERROR(VLOOKUP(DG61&amp;DG62&amp;DG63&amp;DG64&amp;DG65&amp;DG66,General!I:J,2,FALSE),0))</f>
        <v>0</v>
      </c>
      <c r="TV66" s="111">
        <f>IF(DJ66="",0,IFERROR(VLOOKUP(DJ61&amp;DJ62&amp;DJ63&amp;DJ64&amp;DJ65&amp;DJ66,General!I:J,2,FALSE),0))</f>
        <v>0</v>
      </c>
      <c r="TW66" s="111">
        <f>IF(DM66="",0,IFERROR(VLOOKUP(DM61&amp;DM62&amp;DM63&amp;DM64&amp;DM65&amp;DM66,General!I:J,2,FALSE),0))</f>
        <v>0</v>
      </c>
      <c r="TX66" s="111">
        <f>IF(DP66="",0,IFERROR(VLOOKUP(DP61&amp;DP62&amp;DP63&amp;DP64&amp;DP65&amp;DP66,General!I:J,2,FALSE),0))</f>
        <v>0</v>
      </c>
      <c r="TY66" s="111">
        <f>IF(DS66="",0,IFERROR(VLOOKUP(DS61&amp;DS62&amp;DS63&amp;DS64&amp;DS65&amp;DS66,General!I:J,2,FALSE),0))</f>
        <v>0</v>
      </c>
      <c r="TZ66" s="111">
        <f>IF(DV66="",0,IFERROR(VLOOKUP(DV61&amp;DV62&amp;DV63&amp;DV64&amp;DV65&amp;DV66,General!I:J,2,FALSE),0))</f>
        <v>0</v>
      </c>
      <c r="UA66" s="111">
        <f>IF(DY66="",0,IFERROR(VLOOKUP(DY61&amp;DY62&amp;DY63&amp;DY64&amp;DY65&amp;DY66,General!I:J,2,FALSE),0))</f>
        <v>0</v>
      </c>
      <c r="UB66" s="111">
        <f>IF(EE66="",0,IFERROR(VLOOKUP(EE61&amp;EE62&amp;EE63&amp;EE64&amp;EE65&amp;EE66,General!I:J,2,FALSE),0))</f>
        <v>0</v>
      </c>
      <c r="UC66" s="111">
        <f>IF(EH66="",0,IFERROR(VLOOKUP(EH61&amp;EH62&amp;EH63&amp;EH64&amp;EH65&amp;EH66,General!I:J,2,FALSE),0))</f>
        <v>0</v>
      </c>
      <c r="UD66" s="111">
        <f>IF(EK66="",0,IFERROR(VLOOKUP(EK61&amp;EK62&amp;EK63&amp;EK64&amp;EK65&amp;EK66,General!I:J,2,FALSE),0))</f>
        <v>0</v>
      </c>
      <c r="UE66" s="111">
        <f>IF(EN66="",0,IFERROR(VLOOKUP(EN61&amp;EN62&amp;EN63&amp;EN64&amp;EN65&amp;EN66,General!I:J,2,FALSE),0))</f>
        <v>0</v>
      </c>
      <c r="UF66" s="111">
        <f>IF(EQ66="",0,IFERROR(VLOOKUP(EQ61&amp;EQ62&amp;EQ63&amp;EQ64&amp;EQ65&amp;EQ66,General!I:J,2,FALSE),0))</f>
        <v>0</v>
      </c>
      <c r="UG66" s="111">
        <f>IF(ET66="",0,IFERROR(VLOOKUP(ET61&amp;ET62&amp;ET63&amp;ET64&amp;ET65&amp;ET66,General!I:J,2,FALSE),0))</f>
        <v>0</v>
      </c>
      <c r="UH66" s="111">
        <f>IF(EW66="",0,IFERROR(VLOOKUP(EW61&amp;EW62&amp;EW63&amp;EW64&amp;EW65&amp;EW66,General!I:J,2,FALSE),0))</f>
        <v>0</v>
      </c>
      <c r="UI66" s="111">
        <f>IF(EZ66="",0,IFERROR(VLOOKUP(EZ61&amp;EZ62&amp;EZ63&amp;EZ64&amp;EZ65&amp;EZ66,General!I:J,2,FALSE),0))</f>
        <v>0</v>
      </c>
      <c r="UJ66" s="111">
        <f>IF(FC66="",0,IFERROR(VLOOKUP(FC61&amp;FC62&amp;FC63&amp;FC64&amp;FC65&amp;FC66,General!I:J,2,FALSE),0))</f>
        <v>0</v>
      </c>
      <c r="UK66" s="111">
        <f>IF(FF66="",0,IFERROR(VLOOKUP(FF61&amp;FF62&amp;FF63&amp;FF64&amp;FF65&amp;FF66,General!I:J,2,FALSE),0))</f>
        <v>0</v>
      </c>
      <c r="UL66" s="111">
        <f>IF(FI66="",0,IFERROR(VLOOKUP(FI61&amp;FI62&amp;FI63&amp;FI64&amp;FI65&amp;FI66,General!I:J,2,FALSE),0))</f>
        <v>0</v>
      </c>
      <c r="UM66" s="111">
        <f>IF(FL66="",0,IFERROR(VLOOKUP(FL61&amp;FL62&amp;FL63&amp;FL64&amp;FL65&amp;FL66,General!I:J,2,FALSE),0))</f>
        <v>0</v>
      </c>
      <c r="UN66" s="111">
        <f>IF(FO66="",0,IFERROR(VLOOKUP(FO61&amp;FO62&amp;FO63&amp;FO64&amp;FO65&amp;FO66,General!I:J,2,FALSE),0))</f>
        <v>0</v>
      </c>
      <c r="UO66" s="111">
        <f>IF(FR66="",0,IFERROR(VLOOKUP(FR61&amp;FR62&amp;FR63&amp;FR64&amp;FR65&amp;FR66,General!I:J,2,FALSE),0))</f>
        <v>0</v>
      </c>
      <c r="UP66" s="111">
        <f>IF(FU66="",0,IFERROR(VLOOKUP(FU61&amp;FU62&amp;FU63&amp;FU64&amp;FU65&amp;FU66,General!I:J,2,FALSE),0))</f>
        <v>0</v>
      </c>
      <c r="UQ66" s="111">
        <f>IF(FX66="",0,IFERROR(VLOOKUP(FX61&amp;FX62&amp;FX63&amp;FX64&amp;FX65&amp;FX66,General!I:J,2,FALSE),0))</f>
        <v>0</v>
      </c>
      <c r="UR66" s="111">
        <f>IF(GA66="",0,IFERROR(VLOOKUP(GA61&amp;GA62&amp;GA63&amp;GA64&amp;GA65&amp;GA66,General!I:J,2,FALSE),0))</f>
        <v>0</v>
      </c>
      <c r="US66" s="111">
        <f>IF(GD66="",0,IFERROR(VLOOKUP(GD61&amp;GD62&amp;GD63&amp;GD64&amp;GD65&amp;GD66,General!I:J,2,FALSE),0))</f>
        <v>0</v>
      </c>
      <c r="UT66" s="111">
        <f>IF(GG66="",0,IFERROR(VLOOKUP(GG61&amp;GG62&amp;GG63&amp;GG64&amp;GG65&amp;GG66,General!I:J,2,FALSE),0))</f>
        <v>0</v>
      </c>
      <c r="UU66" s="111">
        <f>IF(GJ66="",0,IFERROR(VLOOKUP(GJ61&amp;GJ62&amp;GJ63&amp;GJ64&amp;GJ65&amp;GJ66,General!I:J,2,FALSE),0))</f>
        <v>0</v>
      </c>
      <c r="UV66" s="111">
        <f>IF(GM66="",0,IFERROR(VLOOKUP(GM61&amp;GM62&amp;GM63&amp;GM64&amp;GM65&amp;GM66,General!I:J,2,FALSE),0))</f>
        <v>0</v>
      </c>
      <c r="UW66" s="111">
        <f>IF(GP66="",0,IFERROR(VLOOKUP(GP61&amp;GP62&amp;GP63&amp;GP64&amp;GP65&amp;GP66,General!I:J,2,FALSE),0))</f>
        <v>0</v>
      </c>
      <c r="UX66" s="111">
        <f>IF(GS66="",0,IFERROR(VLOOKUP(GS61&amp;GS62&amp;GS63&amp;GS64&amp;GS65&amp;GS66,General!I:J,2,FALSE),0))</f>
        <v>0</v>
      </c>
      <c r="UY66" s="111">
        <f>IF(GV66="",0,IFERROR(VLOOKUP(GV61&amp;GV62&amp;GV63&amp;GV64&amp;GV65&amp;GV66,General!I:J,2,FALSE),0))</f>
        <v>0</v>
      </c>
      <c r="UZ66" s="111">
        <f>IF(GY66="",0,IFERROR(VLOOKUP(GY61&amp;GY62&amp;GY63&amp;GY64&amp;GY65&amp;GY66,General!I:J,2,FALSE),0))</f>
        <v>0</v>
      </c>
      <c r="VA66" s="111">
        <f>IF(HB66="",0,IFERROR(VLOOKUP(HB61&amp;HB62&amp;HB63&amp;HB64&amp;HB65&amp;HB66,General!I:J,2,FALSE),0))</f>
        <v>0</v>
      </c>
      <c r="VB66" s="111">
        <f>IF(HE66="",0,IFERROR(VLOOKUP(HE61&amp;HE62&amp;HE63&amp;HE64&amp;HE65&amp;HE66,General!I:J,2,FALSE),0))</f>
        <v>0</v>
      </c>
      <c r="VC66" s="111">
        <f>IF(HH66="",0,IFERROR(VLOOKUP(HH61&amp;HH62&amp;HH63&amp;HH64&amp;HH65&amp;HH66,General!I:J,2,FALSE),0))</f>
        <v>0</v>
      </c>
      <c r="VD66" s="111">
        <f>IF(HK66="",0,IFERROR(VLOOKUP(HK61&amp;HK62&amp;HK63&amp;HK64&amp;HK65&amp;HK66,General!I:J,2,FALSE),0))</f>
        <v>0</v>
      </c>
      <c r="VE66" s="111">
        <f>IF(HN66="",0,IFERROR(VLOOKUP(HN61&amp;HN62&amp;HN63&amp;HN64&amp;HN65&amp;HN66,General!I:J,2,FALSE),0))</f>
        <v>0</v>
      </c>
      <c r="VF66" s="111">
        <f>IF(HQ66="",0,IFERROR(VLOOKUP(HQ61&amp;HQ62&amp;HQ63&amp;HQ64&amp;HQ65&amp;HQ66,General!I:J,2,FALSE),0))</f>
        <v>0</v>
      </c>
      <c r="VG66" s="111">
        <f>IF(HT66="",0,IFERROR(VLOOKUP(HT61&amp;HT62&amp;HT63&amp;HT64&amp;HT65&amp;HT66,General!I:J,2,FALSE),0))</f>
        <v>0</v>
      </c>
      <c r="VH66" s="111">
        <f>IF(HW66="",0,IFERROR(VLOOKUP(HW61&amp;HW62&amp;HW63&amp;HW64&amp;HW65&amp;HW66,General!I:J,2,FALSE),0))</f>
        <v>0</v>
      </c>
      <c r="VI66" s="111">
        <f>IF(HZ66="",0,IFERROR(VLOOKUP(HZ61&amp;HZ62&amp;HZ63&amp;HZ64&amp;HZ65&amp;HZ66,General!I:J,2,FALSE),0))</f>
        <v>0</v>
      </c>
      <c r="VJ66" s="111">
        <f>IF(FF66="",0,IFERROR(VLOOKUP(FF61&amp;FF62&amp;FF63&amp;FF64&amp;FF65&amp;FF66,General!I:J,2,FALSE),0))</f>
        <v>0</v>
      </c>
      <c r="VK66" s="111">
        <f>IF(FI66="",0,IFERROR(VLOOKUP(FI61&amp;FI62&amp;FI63&amp;FI64&amp;FI65&amp;FI66,General!I:J,2,FALSE),0))</f>
        <v>0</v>
      </c>
      <c r="VL66" s="111">
        <f>IF(II66="",0,IFERROR(VLOOKUP(II61&amp;II62&amp;II63&amp;II64&amp;II65&amp;II66,General!I:J,2,FALSE),0))</f>
        <v>0</v>
      </c>
      <c r="VM66" s="111">
        <f>IF(IL66="",0,IFERROR(VLOOKUP(IL61&amp;IL62&amp;IL63&amp;IL64&amp;IL65&amp;IL66,General!I:J,2,FALSE),0))</f>
        <v>0</v>
      </c>
      <c r="VN66" s="111">
        <f>IF(IO66="",0,IFERROR(VLOOKUP(IO61&amp;IO62&amp;IO63&amp;IO64&amp;IO65&amp;IO66,General!I:J,2,FALSE),0))</f>
        <v>0</v>
      </c>
      <c r="VO66" s="111">
        <f>IF(IR66="",0,IFERROR(VLOOKUP(IR61&amp;IR62&amp;IR63&amp;IR64&amp;IR65&amp;IR66,General!I:J,2,FALSE),0))</f>
        <v>0</v>
      </c>
      <c r="VP66" s="111">
        <f>IF(IU66="",0,IFERROR(VLOOKUP(IU61&amp;IU62&amp;IU63&amp;IU64&amp;IU65&amp;IU66,General!I:J,2,FALSE),0))</f>
        <v>0</v>
      </c>
      <c r="VQ66" s="111">
        <f>IF(IX66="",0,IFERROR(VLOOKUP(IX61&amp;IX62&amp;IX63&amp;IX64&amp;IX65&amp;IX66,General!I:J,2,FALSE),0))</f>
        <v>0</v>
      </c>
      <c r="VR66" s="111">
        <f>IF(JA66="",0,IFERROR(VLOOKUP(JA61&amp;JA62&amp;JA63&amp;JA64&amp;JA65&amp;JA66,General!I:J,2,FALSE),0))</f>
        <v>0</v>
      </c>
      <c r="VS66" s="111">
        <f>IF(JD66="",0,IFERROR(VLOOKUP(JD61&amp;JD62&amp;JD63&amp;JD64&amp;JD65&amp;JD66,General!I:J,2,FALSE),0))</f>
        <v>0</v>
      </c>
      <c r="VT66" s="111">
        <f>IF(JG66="",0,IFERROR(VLOOKUP(JG61&amp;JG62&amp;JG63&amp;JG64&amp;JG65&amp;JG66,General!I:J,2,FALSE),0))</f>
        <v>0</v>
      </c>
      <c r="VU66" s="111">
        <f>IF(JJ66="",0,IFERROR(VLOOKUP(JJ61&amp;JJ62&amp;JJ63&amp;JJ64&amp;JJ65&amp;JJ66,General!I:J,2,FALSE),0))</f>
        <v>0</v>
      </c>
      <c r="VV66" s="111">
        <f>IF(JM66="",0,IFERROR(VLOOKUP(JM61&amp;JM62&amp;JM63&amp;JM64&amp;JM65&amp;JM66,General!I:J,2,FALSE),0))</f>
        <v>0</v>
      </c>
      <c r="VW66" s="111">
        <f>IF(JP66="",0,IFERROR(VLOOKUP(JP61&amp;JP62&amp;JP63&amp;JP64&amp;JP65&amp;JP66,General!I:J,2,FALSE),0))</f>
        <v>0</v>
      </c>
      <c r="VX66" s="111">
        <f>IF(JS66="",0,IFERROR(VLOOKUP(JS61&amp;JS62&amp;JS63&amp;JS64&amp;JS65&amp;JS66,General!I:J,2,FALSE),0))</f>
        <v>0</v>
      </c>
      <c r="VY66" s="111">
        <f>IF(JV66="",0,IFERROR(VLOOKUP(JV61&amp;JV62&amp;JV63&amp;JV64&amp;JV65&amp;JV66,General!I:J,2,FALSE),0))</f>
        <v>0</v>
      </c>
      <c r="VZ66" s="111">
        <f>IF(JY66="",0,IFERROR(VLOOKUP(JY61&amp;JY62&amp;JY63&amp;JY64&amp;JY65&amp;JY66,General!I:J,2,FALSE),0))</f>
        <v>0</v>
      </c>
      <c r="WA66" s="111">
        <f>IF(KB66="",0,IFERROR(VLOOKUP(KB61&amp;KB62&amp;KB63&amp;KB64&amp;KB65&amp;KB66,General!I:J,2,FALSE),0))</f>
        <v>0</v>
      </c>
      <c r="WB66" s="111">
        <f>IF(KE66="",0,IFERROR(VLOOKUP(KE61&amp;KE62&amp;KE63&amp;KE64&amp;KE65&amp;KE66,General!I:J,2,FALSE),0))</f>
        <v>0</v>
      </c>
      <c r="WC66" s="111">
        <f>IF(KH66="",0,IFERROR(VLOOKUP(KH61&amp;KH62&amp;KH63&amp;KH64&amp;KH65&amp;KH66,General!I:J,2,FALSE),0))</f>
        <v>0</v>
      </c>
      <c r="WD66" s="111">
        <f>IF(KK66="",0,IFERROR(VLOOKUP(KK61&amp;KK62&amp;KK63&amp;KK64&amp;KK65&amp;KK66,General!I:J,2,FALSE),0))</f>
        <v>0</v>
      </c>
      <c r="WE66" s="111">
        <f>IF(KN66="",0,IFERROR(VLOOKUP(KN61&amp;KN62&amp;KN63&amp;KN64&amp;KN65&amp;KN66,General!I:J,2,FALSE),0))</f>
        <v>0</v>
      </c>
      <c r="WF66" s="111">
        <f>IF(KQ66="",0,IFERROR(VLOOKUP(KQ61&amp;KQ62&amp;KQ63&amp;KQ64&amp;KQ65&amp;KQ66,General!I:J,2,FALSE),0))</f>
        <v>0</v>
      </c>
      <c r="WG66" s="111">
        <f>IF(KT66="",0,IFERROR(VLOOKUP(KT61&amp;KT62&amp;KT63&amp;KT64&amp;KT65&amp;KT66,General!I:J,2,FALSE),0))</f>
        <v>0</v>
      </c>
      <c r="WH66" s="111">
        <f>IF(KW66="",0,IFERROR(VLOOKUP(KW61&amp;KW62&amp;KW63&amp;KW64&amp;KW65&amp;KW66,General!I:J,2,FALSE),0))</f>
        <v>0</v>
      </c>
      <c r="WI66" s="111">
        <f>IF(KZ66="",0,IFERROR(VLOOKUP(KZ61&amp;KZ62&amp;KZ63&amp;KZ64&amp;KZ65&amp;KZ66,General!I:J,2,FALSE),0))</f>
        <v>0</v>
      </c>
      <c r="WJ66" s="111">
        <f>IF(LC66="",0,IFERROR(VLOOKUP(LC61&amp;LC62&amp;LC63&amp;LC64&amp;LC65&amp;LC66,General!I:J,2,FALSE),0))</f>
        <v>0</v>
      </c>
      <c r="WK66" s="111">
        <f>IF(LF66="",0,IFERROR(VLOOKUP(LF61&amp;LF62&amp;LF63&amp;LF64&amp;LF65&amp;LF66,General!I:J,2,FALSE),0))</f>
        <v>0</v>
      </c>
      <c r="WL66" s="111">
        <f>IF(LI66="",0,IFERROR(VLOOKUP(LI61&amp;LI62&amp;LI63&amp;LI64&amp;LI65&amp;LI66,General!I:J,2,FALSE),0))</f>
        <v>0</v>
      </c>
      <c r="WM66" s="111">
        <f>IF(LL66="",0,IFERROR(VLOOKUP(LL61&amp;LL62&amp;LL63&amp;LL64&amp;LL65&amp;LL66,General!I:J,2,FALSE),0))</f>
        <v>0</v>
      </c>
      <c r="WN66" s="111">
        <f>IF(LO66="",0,IFERROR(VLOOKUP(LO61&amp;LO62&amp;LO63&amp;LO64&amp;LO65&amp;LO66,General!I:J,2,FALSE),0))</f>
        <v>0</v>
      </c>
      <c r="WO66" s="111">
        <f>IF(LR66="",0,IFERROR(VLOOKUP(LR61&amp;LR62&amp;LR63&amp;LR64&amp;LR65&amp;LR66,General!I:J,2,FALSE),0))</f>
        <v>0</v>
      </c>
      <c r="WP66" s="111">
        <f>IF(LU66="",0,IFERROR(VLOOKUP(LU61&amp;LU62&amp;LU63&amp;LU64&amp;LU65&amp;LU66,General!I:J,2,FALSE),0))</f>
        <v>0</v>
      </c>
      <c r="WQ66" s="111">
        <f>IF(LX66="",0,IFERROR(VLOOKUP(LX61&amp;LX62&amp;LX63&amp;LX64&amp;LX65&amp;LX66,General!I:J,2,FALSE),0))</f>
        <v>0</v>
      </c>
      <c r="WR66" s="111">
        <f>IF(MA66="",0,IFERROR(VLOOKUP(MA61&amp;MA62&amp;MA63&amp;MA64&amp;MA65&amp;MA66,General!I:J,2,FALSE),0))</f>
        <v>0</v>
      </c>
      <c r="WS66" s="111">
        <f>IF(MD66="",0,IFERROR(VLOOKUP(MD61&amp;MD62&amp;MD63&amp;MD64&amp;MD65&amp;MD66,General!I:J,2,FALSE),0))</f>
        <v>0</v>
      </c>
      <c r="WT66" s="111">
        <f>IF(MG66="",0,IFERROR(VLOOKUP(MG61&amp;MG62&amp;MG63&amp;MG64&amp;MG65&amp;MG66,General!I:J,2,FALSE),0))</f>
        <v>0</v>
      </c>
      <c r="WU66" s="111">
        <f>IF(MJ66="",0,IFERROR(VLOOKUP(MJ61&amp;MJ62&amp;MJ63&amp;MJ64&amp;MJ65&amp;MJ66,General!I:J,2,FALSE),0))</f>
        <v>0</v>
      </c>
      <c r="WV66" s="111">
        <f>IF(MM66="",0,IFERROR(VLOOKUP(MM61&amp;MM62&amp;MM63&amp;MM64&amp;MM65&amp;MM66,General!I:J,2,FALSE),0))</f>
        <v>0</v>
      </c>
      <c r="WW66" s="111">
        <f>IF(MP66="",0,IFERROR(VLOOKUP(MP61&amp;MP62&amp;MP63&amp;MP64&amp;MP65&amp;MP66,General!I:J,2,FALSE),0))</f>
        <v>0</v>
      </c>
      <c r="WX66" s="111">
        <f>IF(MS66="",0,IFERROR(VLOOKUP(MS61&amp;MS62&amp;MS63&amp;MS64&amp;MS65&amp;MS66,General!I:J,2,FALSE),0))</f>
        <v>0</v>
      </c>
      <c r="WY66" s="111">
        <f>IF(MV66="",0,IFERROR(VLOOKUP(MV61&amp;MV62&amp;MV63&amp;MV64&amp;MV65&amp;MV66,General!I:J,2,FALSE),0))</f>
        <v>0</v>
      </c>
      <c r="WZ66" s="111">
        <f>IF(MY66="",0,IFERROR(VLOOKUP(MY61&amp;MY62&amp;MY63&amp;MY64&amp;MY65&amp;MY66,General!I:J,2,FALSE),0))</f>
        <v>0</v>
      </c>
      <c r="XA66" s="111">
        <f>IF(NB66="",0,IFERROR(VLOOKUP(NB61&amp;NB62&amp;NB63&amp;NB64&amp;NB65&amp;NB66,General!I:J,2,FALSE),0))</f>
        <v>0</v>
      </c>
      <c r="XB66" s="111">
        <f>IF(NE66="",0,IFERROR(VLOOKUP(NE61&amp;NE62&amp;NE63&amp;NE64&amp;NE65&amp;NE66,General!I:J,2,FALSE),0))</f>
        <v>0</v>
      </c>
      <c r="XC66" s="111">
        <f>IF(NH66="",0,IFERROR(VLOOKUP(NH61&amp;NH62&amp;NH63&amp;NH64&amp;NH65&amp;NH66,General!I:J,2,FALSE),0))</f>
        <v>0</v>
      </c>
      <c r="XD66" s="111">
        <f>IF(NK66="",0,IFERROR(VLOOKUP(NK61&amp;NK62&amp;NK63&amp;NK64&amp;NK65&amp;NK66,General!I:J,2,FALSE),0))</f>
        <v>0</v>
      </c>
      <c r="XE66" s="109">
        <f>IF(NN66="",0,IFERROR(VLOOKUP(NN61&amp;NN62&amp;NN63&amp;NN64&amp;NN65&amp;NN66,General!I:J,2,FALSE),0))</f>
        <v>0</v>
      </c>
      <c r="XF66" s="155">
        <f>IF(EB66="",0,IFERROR(VLOOKUP(EB61&amp;EB62&amp;EB63&amp;EB64&amp;EB65&amp;EB66,General!I:J,2,FALSE),0))</f>
        <v>0</v>
      </c>
      <c r="XG66" s="109">
        <v>0</v>
      </c>
      <c r="XH66" s="114" t="str">
        <f t="shared" si="887"/>
        <v/>
      </c>
      <c r="XI66" s="114" t="str">
        <f t="shared" ca="1" si="866"/>
        <v>N</v>
      </c>
      <c r="XJ66" s="114" t="str">
        <f t="shared" ca="1" si="867"/>
        <v>N</v>
      </c>
      <c r="XK66" s="114" t="str">
        <f t="shared" si="868"/>
        <v>N</v>
      </c>
      <c r="XL66" s="114" t="str">
        <f t="shared" si="869"/>
        <v/>
      </c>
      <c r="XM66" s="150" t="str">
        <f t="shared" si="870"/>
        <v/>
      </c>
      <c r="XN66" s="114" t="str">
        <f t="shared" si="871"/>
        <v/>
      </c>
      <c r="XO66" s="114" t="str">
        <f t="shared" si="872"/>
        <v/>
      </c>
      <c r="XP66" s="114" t="str">
        <f t="shared" si="873"/>
        <v/>
      </c>
      <c r="XQ66" s="114" t="str">
        <f t="shared" si="874"/>
        <v/>
      </c>
      <c r="XR66" s="114" t="str">
        <f t="shared" si="875"/>
        <v/>
      </c>
      <c r="XS66" s="114" t="str">
        <f t="shared" si="557"/>
        <v/>
      </c>
      <c r="XT66" s="114" t="str">
        <f t="shared" si="558"/>
        <v/>
      </c>
      <c r="XU66" s="114" t="str">
        <f t="shared" si="897"/>
        <v>00000</v>
      </c>
      <c r="XV66" s="114" t="str">
        <f t="shared" si="897"/>
        <v>10000</v>
      </c>
      <c r="XW66" s="114" t="str">
        <f t="shared" si="898"/>
        <v>100000</v>
      </c>
      <c r="XX66" s="114" t="str">
        <f t="shared" si="898"/>
        <v>010000</v>
      </c>
      <c r="XY66" s="114" t="str">
        <f t="shared" si="899"/>
        <v>B</v>
      </c>
      <c r="XZ66" s="114" t="str">
        <f t="shared" si="489"/>
        <v>B</v>
      </c>
      <c r="YA66" s="114" t="str">
        <f t="shared" si="876"/>
        <v/>
      </c>
      <c r="YB66" s="114" t="str">
        <f t="shared" ca="1" si="354"/>
        <v/>
      </c>
      <c r="YC66" s="114" t="str">
        <f t="shared" ca="1" si="877"/>
        <v/>
      </c>
      <c r="YD66" s="114" t="str">
        <f t="shared" ca="1" si="356"/>
        <v/>
      </c>
      <c r="YE66" s="114" t="str">
        <f t="shared" si="878"/>
        <v>0</v>
      </c>
      <c r="YF66" s="114" t="str">
        <f t="shared" si="358"/>
        <v/>
      </c>
      <c r="YG66" s="114" t="str">
        <f t="shared" ca="1" si="490"/>
        <v/>
      </c>
      <c r="YH66" s="114" t="str">
        <f t="shared" ca="1" si="491"/>
        <v/>
      </c>
      <c r="YI66" s="114" t="str">
        <f t="shared" si="492"/>
        <v/>
      </c>
      <c r="YJ66" s="114" t="str">
        <f t="shared" si="879"/>
        <v/>
      </c>
      <c r="YK66" s="114"/>
      <c r="YL66" s="114">
        <v>0</v>
      </c>
      <c r="YM66" s="114">
        <v>0</v>
      </c>
      <c r="YN66" s="114">
        <v>0</v>
      </c>
      <c r="YO66" s="114">
        <v>0</v>
      </c>
      <c r="YP66" s="114">
        <v>2</v>
      </c>
      <c r="YQ66" s="98"/>
      <c r="YR66" s="114">
        <v>0</v>
      </c>
      <c r="YS66" s="114">
        <v>0</v>
      </c>
      <c r="YU66" s="151">
        <f>LARGE(NS66:RN66,1)</f>
        <v>0</v>
      </c>
      <c r="YV66" s="1" t="e">
        <f>LARGE(NS66:RN66,2)</f>
        <v>#NUM!</v>
      </c>
      <c r="YW66" s="1" t="e">
        <f>LARGE(NS66:RN66,3)</f>
        <v>#NUM!</v>
      </c>
      <c r="YX66" s="1" t="e">
        <f>LARGE(NS66:RN66,4)</f>
        <v>#NUM!</v>
      </c>
      <c r="YY66" s="1" t="e">
        <f>LARGE(NS66:RN66,5)</f>
        <v>#NUM!</v>
      </c>
      <c r="YZ66" s="1" t="str">
        <f>IF(M65="","",INDEX($NS$4:$RN$4,MATCH(YU65,$NS65:$RN65,0)))</f>
        <v/>
      </c>
      <c r="ZA66" s="1" t="str">
        <f>IF(M65="","",INDEX($NS$4:$RN$4,MATCH(YV65,$NS65:$RN65,0)))</f>
        <v/>
      </c>
      <c r="ZB66" s="1" t="str">
        <f>IF(M65="","",INDEX($NS$4:$RN$4,MATCH(YW65,$NS65:$RN65,0)))</f>
        <v/>
      </c>
      <c r="ZC66" s="1" t="str">
        <f>IF(M65="","",INDEX($NS$4:$RN$4,MATCH(YX65,$NS65:$RN65,0)))</f>
        <v/>
      </c>
      <c r="ZD66" s="1" t="str">
        <f>IF(M65="","",INDEX($NS$4:$RN$4,MATCH(YY65,$NS65:$RN65,0)))</f>
        <v/>
      </c>
      <c r="ZE66" s="1" t="str" cm="1">
        <f t="array" aca="1" ref="ZE66" ca="1">IF(INDIRECT(VLOOKUP(ZE65,General!AC:AE,3,FALSE)&amp;RO65)&gt;=9,ZE65,YZ66)</f>
        <v>GF</v>
      </c>
      <c r="ZF66" s="1" t="str" cm="1">
        <f t="array" aca="1" ref="ZF66" ca="1">IF(AND(INDIRECT(VLOOKUP(ZF65,General!AC:AE,3,FALSE)&amp;RO65)&gt;1,ZF65&lt;&gt;ZE66),ZF65,IF(YZ66&lt;&gt;ZE66,YZ66,IF(AND(YZ66=ZA66,YZ66=ZB66),ZC66,IF(YZ66=ZA66,ZB66,ZA66))))</f>
        <v>DX</v>
      </c>
      <c r="ZG66" s="1" t="str">
        <f t="shared" si="890"/>
        <v>CQ</v>
      </c>
      <c r="ZH66" s="1" t="str" cm="1">
        <f t="array" aca="1" ref="ZH66" ca="1">INDIRECT(ZE66&amp;RO66)</f>
        <v/>
      </c>
      <c r="ZI66" s="1" t="str" cm="1">
        <f t="array" aca="1" ref="ZI66" ca="1">INDIRECT(ZF66&amp;RO66)</f>
        <v/>
      </c>
      <c r="ZJ66" s="1" t="str" cm="1">
        <f t="array" aca="1" ref="ZJ66" ca="1">INDIRECT(ZG66&amp;RO66)</f>
        <v/>
      </c>
      <c r="ZK66" s="1" t="str">
        <f ca="1">VLOOKUP(ZE66,General!AF:AG,2,FALSE)</f>
        <v>S37</v>
      </c>
      <c r="ZL66" s="1" t="str">
        <f ca="1">VLOOKUP(ZF66,General!AF:AG,2,FALSE)</f>
        <v xml:space="preserve">L5O </v>
      </c>
      <c r="ZM66" s="1" t="str">
        <f>VLOOKUP(ZG66,General!AF:AG,2,FALSE)</f>
        <v>M1</v>
      </c>
      <c r="ZN66" s="1" t="str">
        <f t="shared" ca="1" si="504"/>
        <v>Y</v>
      </c>
      <c r="ZO66" s="1" t="str">
        <f t="shared" ca="1" si="505"/>
        <v>Y</v>
      </c>
      <c r="ZP66" s="1" t="str">
        <f t="shared" si="506"/>
        <v>Y</v>
      </c>
      <c r="ZR66" s="1">
        <f t="shared" si="555"/>
        <v>1</v>
      </c>
    </row>
    <row r="67" spans="1:694" ht="15.75" thickBot="1">
      <c r="A67" s="1">
        <v>53</v>
      </c>
      <c r="B67" s="9" t="str">
        <f t="shared" si="509"/>
        <v/>
      </c>
      <c r="C67" s="54" t="str">
        <f t="shared" si="895"/>
        <v/>
      </c>
      <c r="D67" s="49" t="str">
        <f t="shared" si="511"/>
        <v/>
      </c>
      <c r="E67" s="50" t="str">
        <f t="shared" si="511"/>
        <v/>
      </c>
      <c r="F67" s="8" t="str">
        <f t="shared" si="512"/>
        <v/>
      </c>
      <c r="H67" s="57" t="str">
        <f t="shared" ref="H67:H98" si="922">IF(M66="","",IF(ZO67="N",ZL67,""))</f>
        <v/>
      </c>
      <c r="I67" s="49" t="str">
        <f t="shared" si="550"/>
        <v/>
      </c>
      <c r="J67" s="50" t="str">
        <f t="shared" si="550"/>
        <v/>
      </c>
      <c r="K67" s="8" t="str">
        <f t="shared" si="551"/>
        <v/>
      </c>
      <c r="L67" s="32"/>
      <c r="M67" s="68" t="s">
        <v>45</v>
      </c>
      <c r="O67" s="11">
        <v>0</v>
      </c>
      <c r="P67" s="12">
        <v>0</v>
      </c>
      <c r="Q67" s="23">
        <v>0</v>
      </c>
      <c r="R67" s="48">
        <v>0</v>
      </c>
      <c r="S67" s="48" t="str">
        <f t="shared" si="513"/>
        <v/>
      </c>
      <c r="T67" s="65" t="str">
        <f t="shared" si="514"/>
        <v/>
      </c>
      <c r="U67" s="4" t="str">
        <f>IF(M67="","",IF(B67="NB",U66,IF(T67="",SUM($T$5:$T67)+S67,SUM($T$5:$T67))))</f>
        <v/>
      </c>
      <c r="V67" s="61" t="str">
        <f t="shared" si="0"/>
        <v/>
      </c>
      <c r="W67" s="35" t="str">
        <f t="shared" si="515"/>
        <v/>
      </c>
      <c r="X67" s="37" t="str">
        <f t="shared" si="516"/>
        <v/>
      </c>
      <c r="Y67" s="9" t="str">
        <f t="shared" ca="1" si="16"/>
        <v>D</v>
      </c>
      <c r="Z67" s="4" t="str">
        <f t="shared" ca="1" si="17"/>
        <v>D</v>
      </c>
      <c r="AA67" s="4" t="str">
        <f t="shared" si="18"/>
        <v>C</v>
      </c>
      <c r="AB67" s="4" t="str">
        <f t="shared" si="494"/>
        <v/>
      </c>
      <c r="AC67" s="4" t="str">
        <f t="shared" si="495"/>
        <v/>
      </c>
      <c r="AD67" s="4">
        <f t="shared" si="496"/>
        <v>0</v>
      </c>
      <c r="AE67" s="1" t="str">
        <f t="shared" si="563"/>
        <v/>
      </c>
      <c r="AF67" s="1" t="str">
        <f t="shared" si="564"/>
        <v/>
      </c>
      <c r="AG67" s="1" t="str">
        <f t="shared" si="888"/>
        <v/>
      </c>
      <c r="AH67" s="1" t="str">
        <f t="shared" si="565"/>
        <v/>
      </c>
      <c r="AI67" s="1" t="str">
        <f t="shared" si="566"/>
        <v/>
      </c>
      <c r="AJ67" s="1" t="str">
        <f t="shared" si="567"/>
        <v/>
      </c>
      <c r="AK67" s="1">
        <f t="shared" si="360"/>
        <v>0</v>
      </c>
      <c r="AL67" s="1">
        <f t="shared" si="361"/>
        <v>0</v>
      </c>
      <c r="AM67" s="1" t="str">
        <f t="shared" si="9"/>
        <v/>
      </c>
      <c r="AN67" s="1">
        <f t="shared" si="30"/>
        <v>0</v>
      </c>
      <c r="AO67" s="1" t="str">
        <f t="shared" si="526"/>
        <v/>
      </c>
      <c r="AP67" s="1" t="str">
        <f t="shared" si="31"/>
        <v>N</v>
      </c>
      <c r="AQ67" s="1" t="str">
        <f t="shared" si="32"/>
        <v>N</v>
      </c>
      <c r="AR67" s="1" t="str">
        <f t="shared" si="33"/>
        <v>N</v>
      </c>
      <c r="AS67" s="1" t="str">
        <f t="shared" si="34"/>
        <v/>
      </c>
      <c r="AT67" s="14" t="str">
        <f t="shared" ca="1" si="362"/>
        <v/>
      </c>
      <c r="AU67" s="1" t="str">
        <f t="shared" ca="1" si="35"/>
        <v/>
      </c>
      <c r="AV67" s="1" t="str">
        <f t="shared" ca="1" si="36"/>
        <v/>
      </c>
      <c r="AW67" s="1" t="str">
        <f t="shared" si="37"/>
        <v/>
      </c>
      <c r="AX67" s="1" t="str">
        <f t="shared" si="38"/>
        <v/>
      </c>
      <c r="AY67" s="1" t="str">
        <f t="shared" si="39"/>
        <v/>
      </c>
      <c r="AZ67" s="1" t="str">
        <f t="shared" si="10"/>
        <v/>
      </c>
      <c r="BA67" s="1" t="str">
        <f t="shared" si="11"/>
        <v/>
      </c>
      <c r="BB67" s="1" t="str">
        <f t="shared" si="914"/>
        <v>00000</v>
      </c>
      <c r="BC67" s="1" t="str">
        <f t="shared" si="914"/>
        <v>00000</v>
      </c>
      <c r="BD67" s="1" t="str">
        <f t="shared" si="915"/>
        <v>000000</v>
      </c>
      <c r="BE67" s="1" t="str">
        <f t="shared" si="915"/>
        <v>100000</v>
      </c>
      <c r="BF67" s="1" t="str">
        <f t="shared" si="364"/>
        <v>B</v>
      </c>
      <c r="BG67" s="1" t="str">
        <f t="shared" si="41"/>
        <v/>
      </c>
      <c r="BH67" s="1" t="str">
        <f t="shared" ca="1" si="365"/>
        <v/>
      </c>
      <c r="BI67" s="1" t="str">
        <f t="shared" si="42"/>
        <v/>
      </c>
      <c r="BJ67" s="1" t="str">
        <f t="shared" ca="1" si="366"/>
        <v/>
      </c>
      <c r="BK67" s="1" t="str">
        <f t="shared" si="43"/>
        <v>0</v>
      </c>
      <c r="BL67" s="1" t="str">
        <f t="shared" ca="1" si="367"/>
        <v/>
      </c>
      <c r="BM67" s="1" t="str">
        <f t="shared" ca="1" si="368"/>
        <v/>
      </c>
      <c r="BN67" s="1" t="str">
        <f t="shared" ca="1" si="369"/>
        <v/>
      </c>
      <c r="BO67" s="1" t="str">
        <f t="shared" ca="1" si="370"/>
        <v/>
      </c>
      <c r="BR67" s="1">
        <f>General!A65</f>
        <v>0</v>
      </c>
      <c r="BS67" s="1">
        <f>General!B65</f>
        <v>0</v>
      </c>
      <c r="BT67" s="1">
        <f>General!C65</f>
        <v>0</v>
      </c>
      <c r="BU67" s="1">
        <f>General!D65</f>
        <v>0</v>
      </c>
      <c r="BW67" s="1" t="str">
        <f>General!F65</f>
        <v>LLLLWL</v>
      </c>
      <c r="BX67" s="1">
        <f>General!G65</f>
        <v>-1</v>
      </c>
      <c r="BZ67" s="1">
        <f t="shared" si="2"/>
        <v>1</v>
      </c>
      <c r="CA67" s="1" t="str">
        <f t="shared" ref="CA67" si="923">CK67</f>
        <v/>
      </c>
      <c r="CB67" s="110" t="str">
        <f t="shared" si="569"/>
        <v/>
      </c>
      <c r="CC67" s="111" t="str">
        <f t="shared" si="570"/>
        <v/>
      </c>
      <c r="CD67" s="109" t="str">
        <f t="shared" si="571"/>
        <v/>
      </c>
      <c r="CE67" s="110" t="str">
        <f t="shared" si="572"/>
        <v/>
      </c>
      <c r="CF67" s="111" t="str">
        <f t="shared" si="573"/>
        <v/>
      </c>
      <c r="CG67" s="109" t="str">
        <f t="shared" si="574"/>
        <v/>
      </c>
      <c r="CH67" s="110" t="str">
        <f t="shared" si="575"/>
        <v/>
      </c>
      <c r="CI67" s="111" t="str">
        <f t="shared" si="576"/>
        <v/>
      </c>
      <c r="CJ67" s="109" t="str">
        <f t="shared" si="577"/>
        <v/>
      </c>
      <c r="CK67" s="110" t="str">
        <f t="shared" si="578"/>
        <v/>
      </c>
      <c r="CL67" s="111" t="str">
        <f t="shared" si="579"/>
        <v/>
      </c>
      <c r="CM67" s="109" t="str">
        <f t="shared" si="580"/>
        <v/>
      </c>
      <c r="CN67" s="110" t="str">
        <f t="shared" si="881"/>
        <v/>
      </c>
      <c r="CO67" s="111" t="str">
        <f t="shared" si="581"/>
        <v/>
      </c>
      <c r="CP67" s="109" t="str">
        <f t="shared" si="582"/>
        <v/>
      </c>
      <c r="CQ67" s="110" t="str">
        <f t="shared" si="583"/>
        <v/>
      </c>
      <c r="CR67" s="111" t="str">
        <f t="shared" si="584"/>
        <v/>
      </c>
      <c r="CS67" s="109" t="str">
        <f t="shared" si="585"/>
        <v/>
      </c>
      <c r="CT67" s="110" t="str">
        <f t="shared" si="586"/>
        <v/>
      </c>
      <c r="CU67" s="111" t="str">
        <f t="shared" si="587"/>
        <v/>
      </c>
      <c r="CV67" s="109" t="str">
        <f t="shared" si="588"/>
        <v/>
      </c>
      <c r="CW67" s="110" t="str">
        <f t="shared" si="589"/>
        <v/>
      </c>
      <c r="CX67" s="111" t="str">
        <f t="shared" si="590"/>
        <v/>
      </c>
      <c r="CY67" s="112" t="str">
        <f t="shared" si="591"/>
        <v/>
      </c>
      <c r="CZ67" s="110" t="str">
        <f t="shared" si="592"/>
        <v/>
      </c>
      <c r="DA67" s="111" t="str">
        <f t="shared" si="593"/>
        <v/>
      </c>
      <c r="DB67" s="109" t="str">
        <f t="shared" si="594"/>
        <v/>
      </c>
      <c r="DC67" s="110" t="str">
        <f t="shared" si="595"/>
        <v/>
      </c>
      <c r="DD67" s="111" t="str">
        <f t="shared" si="596"/>
        <v/>
      </c>
      <c r="DE67" s="109" t="str">
        <f t="shared" si="597"/>
        <v/>
      </c>
      <c r="DF67" s="110" t="str">
        <f t="shared" si="598"/>
        <v/>
      </c>
      <c r="DG67" s="111" t="str">
        <f t="shared" si="599"/>
        <v/>
      </c>
      <c r="DH67" s="109" t="str">
        <f t="shared" si="600"/>
        <v/>
      </c>
      <c r="DI67" s="110" t="str">
        <f t="shared" si="601"/>
        <v/>
      </c>
      <c r="DJ67" s="111" t="str">
        <f t="shared" si="602"/>
        <v/>
      </c>
      <c r="DK67" s="109" t="str">
        <f t="shared" si="603"/>
        <v/>
      </c>
      <c r="DL67" s="110" t="str">
        <f t="shared" si="604"/>
        <v/>
      </c>
      <c r="DM67" s="111" t="str">
        <f t="shared" si="605"/>
        <v/>
      </c>
      <c r="DN67" s="109" t="str">
        <f t="shared" si="606"/>
        <v/>
      </c>
      <c r="DO67" s="110" t="str">
        <f t="shared" si="607"/>
        <v/>
      </c>
      <c r="DP67" s="111" t="str">
        <f t="shared" si="608"/>
        <v/>
      </c>
      <c r="DQ67" s="109" t="str">
        <f t="shared" si="609"/>
        <v/>
      </c>
      <c r="DR67" s="110" t="str">
        <f t="shared" si="610"/>
        <v/>
      </c>
      <c r="DS67" s="111" t="str">
        <f t="shared" si="611"/>
        <v/>
      </c>
      <c r="DT67" s="109" t="str">
        <f t="shared" si="612"/>
        <v/>
      </c>
      <c r="DU67" s="110" t="str">
        <f t="shared" si="613"/>
        <v/>
      </c>
      <c r="DV67" s="111" t="str">
        <f t="shared" si="614"/>
        <v/>
      </c>
      <c r="DW67" s="109" t="str">
        <f t="shared" si="615"/>
        <v/>
      </c>
      <c r="DX67" s="110" t="str">
        <f t="shared" si="616"/>
        <v/>
      </c>
      <c r="DY67" s="111" t="str">
        <f t="shared" si="617"/>
        <v/>
      </c>
      <c r="DZ67" s="109" t="str">
        <f t="shared" si="618"/>
        <v/>
      </c>
      <c r="EA67" s="110" t="str">
        <f t="shared" si="94"/>
        <v/>
      </c>
      <c r="EB67" s="111" t="str">
        <f t="shared" si="619"/>
        <v/>
      </c>
      <c r="EC67" s="109" t="str">
        <f t="shared" si="620"/>
        <v/>
      </c>
      <c r="ED67" s="110" t="str">
        <f t="shared" si="621"/>
        <v/>
      </c>
      <c r="EE67" s="111" t="str">
        <f t="shared" si="622"/>
        <v/>
      </c>
      <c r="EF67" s="109" t="str">
        <f t="shared" si="623"/>
        <v/>
      </c>
      <c r="EG67" s="110" t="str">
        <f t="shared" si="624"/>
        <v/>
      </c>
      <c r="EH67" s="111" t="str">
        <f t="shared" si="625"/>
        <v/>
      </c>
      <c r="EI67" s="109" t="str">
        <f t="shared" si="626"/>
        <v/>
      </c>
      <c r="EJ67" s="108" t="str">
        <f t="shared" si="627"/>
        <v/>
      </c>
      <c r="EK67" s="111" t="str">
        <f t="shared" si="628"/>
        <v/>
      </c>
      <c r="EL67" s="109" t="str">
        <f t="shared" si="629"/>
        <v/>
      </c>
      <c r="EM67" s="110" t="str">
        <f t="shared" si="630"/>
        <v/>
      </c>
      <c r="EN67" s="111" t="str">
        <f t="shared" si="631"/>
        <v/>
      </c>
      <c r="EO67" s="109" t="str">
        <f t="shared" si="632"/>
        <v/>
      </c>
      <c r="EP67" s="110" t="str">
        <f t="shared" si="882"/>
        <v/>
      </c>
      <c r="EQ67" s="111" t="str">
        <f t="shared" si="633"/>
        <v/>
      </c>
      <c r="ER67" s="109" t="str">
        <f t="shared" si="634"/>
        <v/>
      </c>
      <c r="ES67" s="110" t="str">
        <f t="shared" si="635"/>
        <v/>
      </c>
      <c r="ET67" s="111" t="str">
        <f t="shared" si="636"/>
        <v/>
      </c>
      <c r="EU67" s="109" t="str">
        <f t="shared" si="637"/>
        <v/>
      </c>
      <c r="EV67" s="110" t="str">
        <f t="shared" si="638"/>
        <v/>
      </c>
      <c r="EW67" s="111" t="str">
        <f t="shared" si="639"/>
        <v/>
      </c>
      <c r="EX67" s="109" t="str">
        <f t="shared" si="640"/>
        <v/>
      </c>
      <c r="EY67" s="110" t="str">
        <f t="shared" si="641"/>
        <v/>
      </c>
      <c r="EZ67" s="111" t="str">
        <f t="shared" si="642"/>
        <v/>
      </c>
      <c r="FA67" s="112" t="str">
        <f t="shared" si="643"/>
        <v/>
      </c>
      <c r="FB67" s="110" t="str">
        <f t="shared" si="644"/>
        <v/>
      </c>
      <c r="FC67" s="111" t="str">
        <f t="shared" si="645"/>
        <v/>
      </c>
      <c r="FD67" s="109" t="str">
        <f t="shared" si="646"/>
        <v/>
      </c>
      <c r="FE67" s="110" t="str">
        <f t="shared" si="647"/>
        <v/>
      </c>
      <c r="FF67" s="111" t="str">
        <f t="shared" si="648"/>
        <v/>
      </c>
      <c r="FG67" s="109" t="str">
        <f t="shared" si="649"/>
        <v/>
      </c>
      <c r="FH67" s="110" t="str">
        <f t="shared" si="650"/>
        <v/>
      </c>
      <c r="FI67" s="111" t="str">
        <f t="shared" si="651"/>
        <v/>
      </c>
      <c r="FJ67" s="109" t="str">
        <f t="shared" si="652"/>
        <v/>
      </c>
      <c r="FK67" s="110" t="str">
        <f t="shared" si="653"/>
        <v/>
      </c>
      <c r="FL67" s="111" t="str">
        <f t="shared" si="654"/>
        <v/>
      </c>
      <c r="FM67" s="109" t="str">
        <f t="shared" si="655"/>
        <v/>
      </c>
      <c r="FN67" s="110" t="str">
        <f t="shared" si="656"/>
        <v/>
      </c>
      <c r="FO67" s="111" t="str">
        <f t="shared" si="657"/>
        <v/>
      </c>
      <c r="FP67" s="109" t="str">
        <f t="shared" si="658"/>
        <v/>
      </c>
      <c r="FQ67" s="110" t="str">
        <f t="shared" si="659"/>
        <v/>
      </c>
      <c r="FR67" s="111" t="str">
        <f t="shared" si="660"/>
        <v/>
      </c>
      <c r="FS67" s="109" t="str">
        <f t="shared" si="661"/>
        <v/>
      </c>
      <c r="FT67" s="110" t="str">
        <f t="shared" si="662"/>
        <v/>
      </c>
      <c r="FU67" s="111" t="str">
        <f t="shared" si="663"/>
        <v/>
      </c>
      <c r="FV67" s="109" t="str">
        <f t="shared" si="664"/>
        <v/>
      </c>
      <c r="FW67" s="110" t="str">
        <f t="shared" si="665"/>
        <v/>
      </c>
      <c r="FX67" s="111" t="str">
        <f t="shared" si="666"/>
        <v/>
      </c>
      <c r="FY67" s="109" t="str">
        <f t="shared" si="667"/>
        <v/>
      </c>
      <c r="FZ67" s="110" t="str">
        <f t="shared" si="668"/>
        <v/>
      </c>
      <c r="GA67" s="111" t="str">
        <f t="shared" si="669"/>
        <v/>
      </c>
      <c r="GB67" s="109" t="str">
        <f t="shared" si="670"/>
        <v/>
      </c>
      <c r="GC67" s="110" t="str">
        <f t="shared" si="671"/>
        <v/>
      </c>
      <c r="GD67" s="111" t="str">
        <f t="shared" si="672"/>
        <v/>
      </c>
      <c r="GE67" s="109" t="str">
        <f t="shared" si="673"/>
        <v/>
      </c>
      <c r="GF67" s="110" t="str">
        <f t="shared" si="674"/>
        <v/>
      </c>
      <c r="GG67" s="111" t="str">
        <f t="shared" si="675"/>
        <v/>
      </c>
      <c r="GH67" s="109" t="str">
        <f t="shared" si="676"/>
        <v/>
      </c>
      <c r="GI67" s="110" t="str">
        <f t="shared" si="677"/>
        <v/>
      </c>
      <c r="GJ67" s="111" t="str">
        <f t="shared" si="678"/>
        <v/>
      </c>
      <c r="GK67" s="109" t="str">
        <f t="shared" si="679"/>
        <v/>
      </c>
      <c r="GL67" s="110" t="str">
        <f t="shared" si="883"/>
        <v/>
      </c>
      <c r="GM67" s="111" t="str">
        <f t="shared" si="680"/>
        <v/>
      </c>
      <c r="GN67" s="109" t="str">
        <f t="shared" si="681"/>
        <v/>
      </c>
      <c r="GO67" s="110" t="str">
        <f t="shared" si="682"/>
        <v/>
      </c>
      <c r="GP67" s="111" t="str">
        <f t="shared" si="683"/>
        <v/>
      </c>
      <c r="GQ67" s="109" t="str">
        <f t="shared" si="684"/>
        <v/>
      </c>
      <c r="GR67" s="110" t="str">
        <f t="shared" si="685"/>
        <v/>
      </c>
      <c r="GS67" s="111" t="str">
        <f t="shared" si="686"/>
        <v/>
      </c>
      <c r="GT67" s="109" t="str">
        <f t="shared" si="687"/>
        <v/>
      </c>
      <c r="GU67" s="110" t="str">
        <f t="shared" si="688"/>
        <v/>
      </c>
      <c r="GV67" s="111" t="str">
        <f t="shared" si="689"/>
        <v/>
      </c>
      <c r="GW67" s="112" t="str">
        <f t="shared" si="690"/>
        <v/>
      </c>
      <c r="GX67" s="110" t="str">
        <f t="shared" si="691"/>
        <v/>
      </c>
      <c r="GY67" s="111" t="str">
        <f t="shared" si="692"/>
        <v/>
      </c>
      <c r="GZ67" s="109" t="str">
        <f t="shared" si="693"/>
        <v/>
      </c>
      <c r="HA67" s="110" t="str">
        <f t="shared" si="694"/>
        <v/>
      </c>
      <c r="HB67" s="111" t="str">
        <f t="shared" si="695"/>
        <v/>
      </c>
      <c r="HC67" s="109" t="str">
        <f t="shared" si="696"/>
        <v/>
      </c>
      <c r="HD67" s="110" t="str">
        <f t="shared" si="697"/>
        <v/>
      </c>
      <c r="HE67" s="111" t="str">
        <f t="shared" si="698"/>
        <v/>
      </c>
      <c r="HF67" s="109" t="str">
        <f t="shared" si="699"/>
        <v/>
      </c>
      <c r="HG67" s="110" t="str">
        <f t="shared" si="700"/>
        <v/>
      </c>
      <c r="HH67" s="111" t="str">
        <f t="shared" si="701"/>
        <v/>
      </c>
      <c r="HI67" s="109" t="str">
        <f t="shared" si="702"/>
        <v/>
      </c>
      <c r="HJ67" s="110" t="str">
        <f t="shared" si="703"/>
        <v/>
      </c>
      <c r="HK67" s="111" t="str">
        <f t="shared" si="704"/>
        <v/>
      </c>
      <c r="HL67" s="109" t="str">
        <f t="shared" si="705"/>
        <v/>
      </c>
      <c r="HM67" s="110" t="str">
        <f t="shared" si="706"/>
        <v/>
      </c>
      <c r="HN67" s="111" t="str">
        <f t="shared" si="707"/>
        <v/>
      </c>
      <c r="HO67" s="109" t="str">
        <f t="shared" si="708"/>
        <v/>
      </c>
      <c r="HP67" s="110" t="str">
        <f t="shared" si="709"/>
        <v/>
      </c>
      <c r="HQ67" s="111" t="str">
        <f t="shared" si="710"/>
        <v/>
      </c>
      <c r="HR67" s="109" t="str">
        <f t="shared" si="711"/>
        <v/>
      </c>
      <c r="HS67" s="110" t="str">
        <f t="shared" si="712"/>
        <v/>
      </c>
      <c r="HT67" s="111" t="str">
        <f t="shared" si="713"/>
        <v/>
      </c>
      <c r="HU67" s="109" t="str">
        <f t="shared" si="714"/>
        <v/>
      </c>
      <c r="HV67" s="110" t="str">
        <f t="shared" si="715"/>
        <v/>
      </c>
      <c r="HW67" s="111" t="str">
        <f t="shared" si="716"/>
        <v/>
      </c>
      <c r="HX67" s="109" t="str">
        <f t="shared" si="717"/>
        <v/>
      </c>
      <c r="HY67" s="110" t="str">
        <f t="shared" si="718"/>
        <v/>
      </c>
      <c r="HZ67" s="111" t="str">
        <f t="shared" si="719"/>
        <v/>
      </c>
      <c r="IA67" s="109" t="str">
        <f t="shared" si="720"/>
        <v/>
      </c>
      <c r="IB67" s="110" t="str">
        <f t="shared" si="721"/>
        <v/>
      </c>
      <c r="IC67" s="111" t="str">
        <f t="shared" si="722"/>
        <v/>
      </c>
      <c r="ID67" s="109" t="str">
        <f t="shared" si="723"/>
        <v/>
      </c>
      <c r="IE67" s="110" t="str">
        <f t="shared" si="724"/>
        <v/>
      </c>
      <c r="IF67" s="111" t="str">
        <f t="shared" si="725"/>
        <v/>
      </c>
      <c r="IG67" s="109" t="str">
        <f t="shared" si="726"/>
        <v/>
      </c>
      <c r="IH67" s="110" t="str">
        <f t="shared" si="727"/>
        <v/>
      </c>
      <c r="II67" s="111" t="str">
        <f t="shared" si="728"/>
        <v/>
      </c>
      <c r="IJ67" s="109" t="str">
        <f t="shared" si="729"/>
        <v/>
      </c>
      <c r="IK67" s="110" t="str">
        <f t="shared" si="730"/>
        <v/>
      </c>
      <c r="IL67" s="111" t="str">
        <f t="shared" si="731"/>
        <v/>
      </c>
      <c r="IM67" s="109" t="str">
        <f t="shared" si="732"/>
        <v/>
      </c>
      <c r="IN67" s="110" t="str">
        <f t="shared" si="884"/>
        <v/>
      </c>
      <c r="IO67" s="111" t="str">
        <f t="shared" si="733"/>
        <v/>
      </c>
      <c r="IP67" s="109" t="str">
        <f t="shared" si="734"/>
        <v/>
      </c>
      <c r="IQ67" s="110" t="str">
        <f t="shared" si="735"/>
        <v/>
      </c>
      <c r="IR67" s="111" t="str">
        <f t="shared" si="736"/>
        <v/>
      </c>
      <c r="IS67" s="109" t="str">
        <f t="shared" si="737"/>
        <v/>
      </c>
      <c r="IT67" s="110" t="str">
        <f t="shared" si="738"/>
        <v/>
      </c>
      <c r="IU67" s="111" t="str">
        <f t="shared" si="739"/>
        <v/>
      </c>
      <c r="IV67" s="109" t="str">
        <f t="shared" si="740"/>
        <v/>
      </c>
      <c r="IW67" s="110" t="str">
        <f t="shared" si="741"/>
        <v/>
      </c>
      <c r="IX67" s="111" t="str">
        <f t="shared" si="742"/>
        <v/>
      </c>
      <c r="IY67" s="109" t="str">
        <f t="shared" si="743"/>
        <v/>
      </c>
      <c r="IZ67" s="110" t="str">
        <f t="shared" si="744"/>
        <v/>
      </c>
      <c r="JA67" s="111" t="str">
        <f t="shared" si="745"/>
        <v/>
      </c>
      <c r="JB67" s="109" t="str">
        <f t="shared" si="746"/>
        <v/>
      </c>
      <c r="JC67" s="110" t="str">
        <f t="shared" si="747"/>
        <v/>
      </c>
      <c r="JD67" s="111" t="str">
        <f t="shared" si="748"/>
        <v/>
      </c>
      <c r="JE67" s="109" t="str">
        <f t="shared" si="749"/>
        <v/>
      </c>
      <c r="JF67" s="110" t="str">
        <f t="shared" si="750"/>
        <v/>
      </c>
      <c r="JG67" s="111" t="str">
        <f t="shared" si="751"/>
        <v/>
      </c>
      <c r="JH67" s="109" t="str">
        <f t="shared" si="752"/>
        <v/>
      </c>
      <c r="JI67" s="110" t="str">
        <f t="shared" si="753"/>
        <v/>
      </c>
      <c r="JJ67" s="111" t="str">
        <f t="shared" si="754"/>
        <v/>
      </c>
      <c r="JK67" s="109" t="str">
        <f t="shared" si="755"/>
        <v/>
      </c>
      <c r="JL67" s="110" t="str">
        <f t="shared" si="756"/>
        <v/>
      </c>
      <c r="JM67" s="111" t="str">
        <f t="shared" si="757"/>
        <v/>
      </c>
      <c r="JN67" s="109" t="str">
        <f t="shared" si="758"/>
        <v/>
      </c>
      <c r="JO67" s="110" t="str">
        <f t="shared" si="759"/>
        <v/>
      </c>
      <c r="JP67" s="111" t="str">
        <f t="shared" si="760"/>
        <v/>
      </c>
      <c r="JQ67" s="109" t="str">
        <f t="shared" si="761"/>
        <v/>
      </c>
      <c r="JR67" s="110" t="str">
        <f t="shared" si="762"/>
        <v/>
      </c>
      <c r="JS67" s="111" t="str">
        <f t="shared" si="763"/>
        <v/>
      </c>
      <c r="JT67" s="109" t="str">
        <f t="shared" si="764"/>
        <v/>
      </c>
      <c r="JU67" s="110" t="str">
        <f t="shared" si="765"/>
        <v/>
      </c>
      <c r="JV67" s="111" t="str">
        <f t="shared" si="766"/>
        <v/>
      </c>
      <c r="JW67" s="109" t="str">
        <f t="shared" si="767"/>
        <v/>
      </c>
      <c r="JX67" s="110" t="str">
        <f t="shared" si="768"/>
        <v/>
      </c>
      <c r="JY67" s="111" t="str">
        <f t="shared" si="769"/>
        <v/>
      </c>
      <c r="JZ67" s="109" t="str">
        <f t="shared" si="770"/>
        <v/>
      </c>
      <c r="KA67" s="110" t="str">
        <f t="shared" si="771"/>
        <v/>
      </c>
      <c r="KB67" s="111" t="str">
        <f t="shared" si="772"/>
        <v/>
      </c>
      <c r="KC67" s="109" t="str">
        <f t="shared" si="773"/>
        <v/>
      </c>
      <c r="KD67" s="110" t="str">
        <f t="shared" si="376"/>
        <v/>
      </c>
      <c r="KE67" s="111" t="str">
        <f t="shared" si="774"/>
        <v/>
      </c>
      <c r="KF67" s="109" t="str">
        <f t="shared" si="775"/>
        <v/>
      </c>
      <c r="KG67" s="110" t="str">
        <f t="shared" si="776"/>
        <v/>
      </c>
      <c r="KH67" s="111" t="str">
        <f t="shared" si="777"/>
        <v/>
      </c>
      <c r="KI67" s="109" t="str">
        <f t="shared" si="778"/>
        <v/>
      </c>
      <c r="KJ67" s="110" t="str">
        <f t="shared" si="917"/>
        <v/>
      </c>
      <c r="KK67" s="111" t="str">
        <f t="shared" si="779"/>
        <v/>
      </c>
      <c r="KL67" s="109" t="str">
        <f t="shared" si="780"/>
        <v/>
      </c>
      <c r="KM67" s="110" t="str">
        <f t="shared" si="781"/>
        <v/>
      </c>
      <c r="KN67" s="111" t="str">
        <f t="shared" si="782"/>
        <v/>
      </c>
      <c r="KO67" s="109" t="str">
        <f t="shared" si="783"/>
        <v/>
      </c>
      <c r="KP67" s="110" t="str">
        <f t="shared" si="885"/>
        <v/>
      </c>
      <c r="KQ67" s="111" t="str">
        <f t="shared" si="784"/>
        <v/>
      </c>
      <c r="KR67" s="109" t="str">
        <f t="shared" si="785"/>
        <v/>
      </c>
      <c r="KS67" s="110" t="str">
        <f t="shared" si="786"/>
        <v/>
      </c>
      <c r="KT67" s="111" t="str">
        <f t="shared" si="787"/>
        <v/>
      </c>
      <c r="KU67" s="109" t="str">
        <f t="shared" si="788"/>
        <v/>
      </c>
      <c r="KV67" s="110" t="str">
        <f t="shared" si="789"/>
        <v/>
      </c>
      <c r="KW67" s="111" t="str">
        <f t="shared" si="790"/>
        <v/>
      </c>
      <c r="KX67" s="109" t="str">
        <f t="shared" si="791"/>
        <v/>
      </c>
      <c r="KY67" s="110" t="str">
        <f t="shared" si="792"/>
        <v/>
      </c>
      <c r="KZ67" s="111" t="str">
        <f t="shared" si="793"/>
        <v/>
      </c>
      <c r="LA67" s="109" t="str">
        <f t="shared" si="794"/>
        <v/>
      </c>
      <c r="LB67" s="110" t="str">
        <f t="shared" si="795"/>
        <v/>
      </c>
      <c r="LC67" s="111" t="str">
        <f t="shared" si="796"/>
        <v/>
      </c>
      <c r="LD67" s="109" t="str">
        <f t="shared" si="797"/>
        <v/>
      </c>
      <c r="LE67" s="110" t="str">
        <f t="shared" si="798"/>
        <v/>
      </c>
      <c r="LF67" s="111" t="str">
        <f t="shared" si="799"/>
        <v/>
      </c>
      <c r="LG67" s="109" t="str">
        <f t="shared" si="800"/>
        <v/>
      </c>
      <c r="LH67" s="110" t="str">
        <f t="shared" si="801"/>
        <v/>
      </c>
      <c r="LI67" s="111" t="str">
        <f t="shared" si="802"/>
        <v/>
      </c>
      <c r="LJ67" s="109" t="str">
        <f t="shared" si="803"/>
        <v/>
      </c>
      <c r="LK67" s="110" t="str">
        <f t="shared" si="279"/>
        <v/>
      </c>
      <c r="LL67" s="111" t="str">
        <f t="shared" si="804"/>
        <v/>
      </c>
      <c r="LM67" s="109" t="str">
        <f t="shared" si="805"/>
        <v/>
      </c>
      <c r="LN67" s="110" t="str">
        <f t="shared" si="806"/>
        <v/>
      </c>
      <c r="LO67" s="111" t="str">
        <f t="shared" si="807"/>
        <v/>
      </c>
      <c r="LP67" s="109" t="str">
        <f t="shared" si="808"/>
        <v/>
      </c>
      <c r="LQ67" s="110" t="str">
        <f t="shared" si="809"/>
        <v/>
      </c>
      <c r="LR67" s="111" t="str">
        <f t="shared" si="810"/>
        <v/>
      </c>
      <c r="LS67" s="109" t="str">
        <f t="shared" si="811"/>
        <v/>
      </c>
      <c r="LT67" s="110" t="str">
        <f t="shared" si="812"/>
        <v/>
      </c>
      <c r="LU67" s="111" t="str">
        <f t="shared" si="813"/>
        <v/>
      </c>
      <c r="LV67" s="109" t="str">
        <f t="shared" si="814"/>
        <v/>
      </c>
      <c r="LW67" s="110" t="str">
        <f t="shared" si="815"/>
        <v/>
      </c>
      <c r="LX67" s="111" t="str">
        <f t="shared" si="816"/>
        <v/>
      </c>
      <c r="LY67" s="109" t="str">
        <f t="shared" si="817"/>
        <v/>
      </c>
      <c r="LZ67" s="110" t="str">
        <f t="shared" si="818"/>
        <v/>
      </c>
      <c r="MA67" s="111" t="str">
        <f t="shared" si="819"/>
        <v/>
      </c>
      <c r="MB67" s="109" t="str">
        <f t="shared" si="820"/>
        <v/>
      </c>
      <c r="MC67" s="110" t="str">
        <f t="shared" si="821"/>
        <v/>
      </c>
      <c r="MD67" s="111" t="str">
        <f t="shared" si="822"/>
        <v/>
      </c>
      <c r="ME67" s="109" t="str">
        <f t="shared" si="823"/>
        <v/>
      </c>
      <c r="MF67" s="110" t="str">
        <f t="shared" si="824"/>
        <v/>
      </c>
      <c r="MG67" s="111" t="str">
        <f t="shared" si="825"/>
        <v/>
      </c>
      <c r="MH67" s="109" t="str">
        <f t="shared" si="826"/>
        <v/>
      </c>
      <c r="MI67" s="110" t="str">
        <f t="shared" si="827"/>
        <v/>
      </c>
      <c r="MJ67" s="111" t="str">
        <f t="shared" si="828"/>
        <v/>
      </c>
      <c r="MK67" s="109" t="str">
        <f t="shared" si="829"/>
        <v/>
      </c>
      <c r="ML67" s="110" t="str">
        <f t="shared" si="830"/>
        <v/>
      </c>
      <c r="MM67" s="111" t="str">
        <f t="shared" si="831"/>
        <v/>
      </c>
      <c r="MN67" s="109" t="str">
        <f t="shared" si="832"/>
        <v/>
      </c>
      <c r="MO67" s="110" t="str">
        <f t="shared" si="833"/>
        <v/>
      </c>
      <c r="MP67" s="111" t="str">
        <f t="shared" si="834"/>
        <v/>
      </c>
      <c r="MQ67" s="109" t="str">
        <f t="shared" si="835"/>
        <v/>
      </c>
      <c r="MR67" s="110" t="str">
        <f t="shared" si="886"/>
        <v/>
      </c>
      <c r="MS67" s="111" t="str">
        <f t="shared" si="836"/>
        <v/>
      </c>
      <c r="MT67" s="109" t="str">
        <f t="shared" si="837"/>
        <v/>
      </c>
      <c r="MU67" s="110" t="str">
        <f t="shared" si="838"/>
        <v/>
      </c>
      <c r="MV67" s="111" t="str">
        <f t="shared" si="839"/>
        <v/>
      </c>
      <c r="MW67" s="109" t="str">
        <f t="shared" si="840"/>
        <v/>
      </c>
      <c r="MX67" s="110" t="str">
        <f t="shared" si="841"/>
        <v/>
      </c>
      <c r="MY67" s="111" t="str">
        <f t="shared" si="842"/>
        <v/>
      </c>
      <c r="MZ67" s="109" t="str">
        <f t="shared" si="843"/>
        <v/>
      </c>
      <c r="NA67" s="110" t="str">
        <f t="shared" si="844"/>
        <v/>
      </c>
      <c r="NB67" s="111" t="str">
        <f t="shared" si="845"/>
        <v/>
      </c>
      <c r="NC67" s="109" t="str">
        <f t="shared" si="846"/>
        <v/>
      </c>
      <c r="ND67" s="110" t="str">
        <f t="shared" si="847"/>
        <v/>
      </c>
      <c r="NE67" s="111" t="str">
        <f t="shared" si="848"/>
        <v/>
      </c>
      <c r="NF67" s="109" t="str">
        <f t="shared" si="849"/>
        <v/>
      </c>
      <c r="NG67" s="110" t="str">
        <f t="shared" si="850"/>
        <v/>
      </c>
      <c r="NH67" s="111" t="str">
        <f t="shared" si="851"/>
        <v/>
      </c>
      <c r="NI67" s="109" t="str">
        <f t="shared" si="852"/>
        <v/>
      </c>
      <c r="NJ67" s="110" t="str">
        <f t="shared" si="853"/>
        <v/>
      </c>
      <c r="NK67" s="111" t="str">
        <f t="shared" si="854"/>
        <v/>
      </c>
      <c r="NL67" s="109" t="str">
        <f t="shared" si="855"/>
        <v/>
      </c>
      <c r="NM67" s="110" t="str">
        <f t="shared" si="856"/>
        <v/>
      </c>
      <c r="NN67" s="111" t="str">
        <f t="shared" si="857"/>
        <v/>
      </c>
      <c r="NO67" s="109" t="str">
        <f t="shared" si="379"/>
        <v/>
      </c>
      <c r="NP67" s="130">
        <f t="shared" si="380"/>
        <v>0</v>
      </c>
      <c r="NQ67" s="131">
        <f t="shared" si="381"/>
        <v>0</v>
      </c>
      <c r="NR67" s="132" t="str">
        <f t="shared" si="382"/>
        <v/>
      </c>
      <c r="NS67" s="331" t="str">
        <f t="shared" si="383"/>
        <v/>
      </c>
      <c r="NT67" s="325" t="str">
        <f t="shared" si="384"/>
        <v/>
      </c>
      <c r="NU67" s="325" t="str">
        <f t="shared" si="385"/>
        <v/>
      </c>
      <c r="NV67" s="325" t="str">
        <f t="shared" si="386"/>
        <v/>
      </c>
      <c r="NW67" s="325" t="str">
        <f t="shared" si="387"/>
        <v/>
      </c>
      <c r="NX67" s="325" t="str">
        <f t="shared" si="388"/>
        <v/>
      </c>
      <c r="NY67" s="325" t="str">
        <f t="shared" si="389"/>
        <v/>
      </c>
      <c r="NZ67" s="325" t="str">
        <f t="shared" si="390"/>
        <v/>
      </c>
      <c r="OA67" s="325" t="str">
        <f t="shared" si="391"/>
        <v/>
      </c>
      <c r="OB67" s="325" t="str">
        <f t="shared" si="392"/>
        <v>100000</v>
      </c>
      <c r="OC67" s="325" t="str">
        <f t="shared" si="393"/>
        <v/>
      </c>
      <c r="OD67" s="325" t="str">
        <f t="shared" si="394"/>
        <v/>
      </c>
      <c r="OE67" s="325" t="str">
        <f t="shared" si="395"/>
        <v/>
      </c>
      <c r="OF67" s="325" t="str">
        <f t="shared" si="396"/>
        <v/>
      </c>
      <c r="OG67" s="325" t="str">
        <f t="shared" si="397"/>
        <v/>
      </c>
      <c r="OH67" s="325" t="str">
        <f t="shared" si="398"/>
        <v/>
      </c>
      <c r="OI67" s="325" t="str">
        <f t="shared" si="399"/>
        <v/>
      </c>
      <c r="OJ67" s="325" t="str">
        <f t="shared" si="400"/>
        <v/>
      </c>
      <c r="OK67" s="326" t="str">
        <f t="shared" si="401"/>
        <v/>
      </c>
      <c r="OL67" s="326" t="str">
        <f t="shared" si="402"/>
        <v/>
      </c>
      <c r="OM67" s="326" t="str">
        <f t="shared" si="403"/>
        <v/>
      </c>
      <c r="ON67" s="326" t="str">
        <f t="shared" si="404"/>
        <v/>
      </c>
      <c r="OO67" s="326" t="str">
        <f t="shared" si="405"/>
        <v/>
      </c>
      <c r="OP67" s="326" t="str">
        <f t="shared" si="406"/>
        <v/>
      </c>
      <c r="OQ67" s="326" t="str">
        <f t="shared" si="407"/>
        <v/>
      </c>
      <c r="OR67" s="326" t="str">
        <f t="shared" si="408"/>
        <v/>
      </c>
      <c r="OS67" s="326" t="str">
        <f t="shared" si="409"/>
        <v/>
      </c>
      <c r="OT67" s="326" t="str">
        <f t="shared" si="410"/>
        <v/>
      </c>
      <c r="OU67" s="326" t="str">
        <f t="shared" si="411"/>
        <v/>
      </c>
      <c r="OV67" s="326" t="str">
        <f t="shared" si="412"/>
        <v/>
      </c>
      <c r="OW67" s="326" t="str">
        <f t="shared" si="413"/>
        <v/>
      </c>
      <c r="OX67" s="326" t="str">
        <f t="shared" si="414"/>
        <v/>
      </c>
      <c r="OY67" s="326" t="str">
        <f t="shared" si="415"/>
        <v/>
      </c>
      <c r="OZ67" s="326" t="str">
        <f t="shared" si="416"/>
        <v/>
      </c>
      <c r="PA67" s="326" t="str">
        <f t="shared" si="417"/>
        <v/>
      </c>
      <c r="PB67" s="326" t="str">
        <f t="shared" si="418"/>
        <v/>
      </c>
      <c r="PC67" s="325" t="str">
        <f t="shared" si="419"/>
        <v/>
      </c>
      <c r="PD67" s="325" t="str">
        <f t="shared" si="420"/>
        <v/>
      </c>
      <c r="PE67" s="325" t="str">
        <f t="shared" si="421"/>
        <v/>
      </c>
      <c r="PF67" s="325" t="str">
        <f t="shared" si="422"/>
        <v/>
      </c>
      <c r="PG67" s="325" t="str">
        <f t="shared" si="423"/>
        <v/>
      </c>
      <c r="PH67" s="325" t="str">
        <f t="shared" si="424"/>
        <v/>
      </c>
      <c r="PI67" s="325" t="str">
        <f t="shared" si="425"/>
        <v/>
      </c>
      <c r="PJ67" s="325" t="str">
        <f t="shared" si="426"/>
        <v/>
      </c>
      <c r="PK67" s="325" t="str">
        <f t="shared" si="427"/>
        <v/>
      </c>
      <c r="PL67" s="325" t="str">
        <f t="shared" si="428"/>
        <v/>
      </c>
      <c r="PM67" s="325" t="str">
        <f t="shared" si="429"/>
        <v/>
      </c>
      <c r="PN67" s="325" t="str">
        <f t="shared" si="430"/>
        <v/>
      </c>
      <c r="PO67" s="325" t="str">
        <f t="shared" si="431"/>
        <v/>
      </c>
      <c r="PP67" s="325" t="str">
        <f t="shared" si="432"/>
        <v/>
      </c>
      <c r="PQ67" s="325" t="str">
        <f t="shared" si="433"/>
        <v/>
      </c>
      <c r="PR67" s="325" t="str">
        <f t="shared" si="434"/>
        <v/>
      </c>
      <c r="PS67" s="325" t="str">
        <f t="shared" si="435"/>
        <v/>
      </c>
      <c r="PT67" s="325" t="str">
        <f t="shared" si="436"/>
        <v/>
      </c>
      <c r="PU67" s="326" t="str">
        <f t="shared" si="437"/>
        <v/>
      </c>
      <c r="PV67" s="326" t="str">
        <f t="shared" si="438"/>
        <v/>
      </c>
      <c r="PW67" s="326" t="str">
        <f t="shared" si="439"/>
        <v/>
      </c>
      <c r="PX67" s="326" t="str">
        <f t="shared" si="440"/>
        <v/>
      </c>
      <c r="PY67" s="326" t="str">
        <f t="shared" si="441"/>
        <v/>
      </c>
      <c r="PZ67" s="326" t="str">
        <f t="shared" si="442"/>
        <v/>
      </c>
      <c r="QA67" s="326" t="str">
        <f t="shared" si="443"/>
        <v/>
      </c>
      <c r="QB67" s="326" t="str">
        <f t="shared" si="444"/>
        <v/>
      </c>
      <c r="QC67" s="326" t="str">
        <f t="shared" si="445"/>
        <v/>
      </c>
      <c r="QD67" s="326" t="str">
        <f t="shared" si="446"/>
        <v/>
      </c>
      <c r="QE67" s="326" t="str">
        <f t="shared" si="447"/>
        <v/>
      </c>
      <c r="QF67" s="326" t="str">
        <f t="shared" si="448"/>
        <v/>
      </c>
      <c r="QG67" s="326" t="str">
        <f t="shared" si="449"/>
        <v/>
      </c>
      <c r="QH67" s="326" t="str">
        <f t="shared" si="450"/>
        <v/>
      </c>
      <c r="QI67" s="326" t="str">
        <f t="shared" si="451"/>
        <v/>
      </c>
      <c r="QJ67" s="326" t="str">
        <f t="shared" si="452"/>
        <v/>
      </c>
      <c r="QK67" s="326" t="str">
        <f t="shared" si="453"/>
        <v/>
      </c>
      <c r="QL67" s="326" t="str">
        <f t="shared" si="454"/>
        <v/>
      </c>
      <c r="QM67" s="325" t="str">
        <f t="shared" si="455"/>
        <v/>
      </c>
      <c r="QN67" s="325" t="str">
        <f t="shared" si="456"/>
        <v/>
      </c>
      <c r="QO67" s="325" t="str">
        <f t="shared" si="457"/>
        <v/>
      </c>
      <c r="QP67" s="325" t="str">
        <f t="shared" si="458"/>
        <v/>
      </c>
      <c r="QQ67" s="325" t="str">
        <f t="shared" si="459"/>
        <v/>
      </c>
      <c r="QR67" s="325" t="str">
        <f t="shared" si="460"/>
        <v/>
      </c>
      <c r="QS67" s="325" t="str">
        <f t="shared" si="461"/>
        <v/>
      </c>
      <c r="QT67" s="325" t="str">
        <f t="shared" si="462"/>
        <v/>
      </c>
      <c r="QU67" s="325" t="str">
        <f t="shared" si="463"/>
        <v/>
      </c>
      <c r="QV67" s="325" t="str">
        <f t="shared" si="464"/>
        <v/>
      </c>
      <c r="QW67" s="325" t="str">
        <f t="shared" si="465"/>
        <v/>
      </c>
      <c r="QX67" s="325">
        <f t="shared" si="466"/>
        <v>0</v>
      </c>
      <c r="QY67" s="325" t="str">
        <f t="shared" si="467"/>
        <v/>
      </c>
      <c r="QZ67" s="325" t="str">
        <f t="shared" si="468"/>
        <v/>
      </c>
      <c r="RA67" s="325" t="str">
        <f t="shared" si="469"/>
        <v/>
      </c>
      <c r="RB67" s="325" t="str">
        <f t="shared" si="470"/>
        <v/>
      </c>
      <c r="RC67" s="325" t="str">
        <f t="shared" si="471"/>
        <v/>
      </c>
      <c r="RD67" s="325" t="str">
        <f t="shared" si="472"/>
        <v/>
      </c>
      <c r="RE67" s="326" t="str">
        <f t="shared" si="473"/>
        <v/>
      </c>
      <c r="RF67" s="326" t="str">
        <f t="shared" si="474"/>
        <v/>
      </c>
      <c r="RG67" s="326" t="str">
        <f t="shared" si="475"/>
        <v/>
      </c>
      <c r="RH67" s="326" t="str">
        <f t="shared" si="476"/>
        <v/>
      </c>
      <c r="RI67" s="326" t="str">
        <f t="shared" si="477"/>
        <v/>
      </c>
      <c r="RJ67" s="326" t="str">
        <f t="shared" si="478"/>
        <v/>
      </c>
      <c r="RK67" s="326" t="str">
        <f t="shared" si="479"/>
        <v/>
      </c>
      <c r="RL67" s="326" t="str">
        <f t="shared" si="480"/>
        <v/>
      </c>
      <c r="RM67" s="326" t="str">
        <f t="shared" si="481"/>
        <v/>
      </c>
      <c r="RN67" s="332" t="str">
        <f t="shared" si="482"/>
        <v/>
      </c>
      <c r="RO67" s="108">
        <v>67</v>
      </c>
      <c r="RP67" s="112">
        <f t="shared" si="528"/>
        <v>62</v>
      </c>
      <c r="RQ67" s="110" t="str" cm="1">
        <f t="array" ref="RQ67">IFERROR(INDEX($NS$4:$RN$4,_xlfn.AGGREGATE(15,6,COLUMN($NS$4:$RN$4)-COLUMN($NR$1)/($NS67:$RN67=LARGE($NS67:$RN67,1)),COLUMNS($RN$4:$RN$4))),"")</f>
        <v>LQ</v>
      </c>
      <c r="RR67" s="110" t="str" cm="1">
        <f t="array" ref="RR67">IFERROR(INDEX($NS$4:$RN$4,_xlfn.AGGREGATE(15,6,COLUMN($NS$4:$RN$4)-COLUMN($NR$1)/($NS67:$RN67=LARGE($NS67:$RN67,2)),COLUMNS($RN$4:$RO$4))),"")</f>
        <v/>
      </c>
      <c r="RS67" s="110" t="str" cm="1">
        <f t="array" ref="RS67">IFERROR(INDEX($NS$4:$RN$4,_xlfn.AGGREGATE(15,6,COLUMN($NS$4:$RN$4)-COLUMN($NR$1)/($NS67:$RN67=LARGE($NS67:$RN67,3)),COLUMNS($RN$4:$RP$4))),"")</f>
        <v/>
      </c>
      <c r="RT67" s="110" t="str" cm="1">
        <f t="array" ref="RT67">IFERROR(INDEX($NS$4:$RN$4,_xlfn.AGGREGATE(15,6,COLUMN($NS$4:$RN$4)-COLUMN($NR$1)/($NS67:$RN67=LARGE($NS67:$RN67,4)),COLUMNS($RN$4:$RQ$4))),"")</f>
        <v/>
      </c>
      <c r="RU67" s="110" t="str" cm="1">
        <f t="array" ref="RU67">IFERROR(INDEX($NS$4:$RN$4,_xlfn.AGGREGATE(15,6,COLUMN($NS$4:$RN$4)-COLUMN($NR$1)/($NS67:$RN67=LARGE($NS67:$RN67,5)),COLUMNS($RN$4:$RR$4))),"")</f>
        <v/>
      </c>
      <c r="RV67" s="110" t="str" cm="1">
        <f t="array" ref="RV67">IFERROR(INDEX($NS$4:$RN$4,_xlfn.AGGREGATE(15,6,COLUMN($NS$4:$RN$4)-COLUMN($NR$1)/($NS67:$RN67=LARGE($NS67:$RN67,6)),COLUMNS($RN$4:$RS$4))),"")</f>
        <v/>
      </c>
      <c r="RW67" s="108" t="str">
        <f t="shared" si="499"/>
        <v/>
      </c>
      <c r="RX67" s="111" t="str">
        <f t="shared" ca="1" si="500"/>
        <v>N</v>
      </c>
      <c r="RY67" s="111" t="e" cm="1">
        <f t="array" aca="1" ref="RY67" ca="1">IF(INDIRECT(VLOOKUP(RY66,General!AC:AE,3,FALSE)&amp;RO66)&gt;0,RY66,RW66)</f>
        <v>#N/A</v>
      </c>
      <c r="RZ67" s="112">
        <f t="shared" ca="1" si="501"/>
        <v>1</v>
      </c>
      <c r="SA67" s="110" t="s">
        <v>45</v>
      </c>
      <c r="SB67" s="111" t="s">
        <v>45</v>
      </c>
      <c r="SC67" s="111" t="s">
        <v>45</v>
      </c>
      <c r="SD67" s="111" t="s">
        <v>45</v>
      </c>
      <c r="SE67" s="111" t="s">
        <v>45</v>
      </c>
      <c r="SF67" s="109" t="s">
        <v>45</v>
      </c>
      <c r="SG67" s="133" t="e">
        <f ca="1">IF(RQ67="",-1,COUNTIF(INDIRECT(SA67&amp;$DN$10):INDIRECT(SA67&amp;RO67),"Y"))</f>
        <v>#REF!</v>
      </c>
      <c r="SH67" s="136">
        <f ca="1">IF(RR67="",-1,COUNTIF(INDIRECT(SB67&amp;$DN$10):INDIRECT(SB67&amp;RO67),"Y"))</f>
        <v>-1</v>
      </c>
      <c r="SI67" s="136">
        <f ca="1">IF(RS67="",-1,COUNTIF(INDIRECT(SC67&amp;$DN$10):INDIRECT(SC67&amp;RO67),"Y"))</f>
        <v>-1</v>
      </c>
      <c r="SJ67" s="134">
        <f ca="1">IF(RT67="",-1,COUNTIF(INDIRECT(SD67&amp;$DN$10):INDIRECT(SD67&amp;RO67),"Y"))</f>
        <v>-1</v>
      </c>
      <c r="SK67" s="138">
        <f ca="1">IF(RU67="",-1,COUNTIF(INDIRECT(SE67&amp;$DN$10):INDIRECT(SE67&amp;RO67),"Y"))</f>
        <v>-1</v>
      </c>
      <c r="SL67" s="138">
        <f ca="1">IF(RV67="",-1,COUNTIF(INDIRECT(SF67&amp;$DN$10):INDIRECT(SF67&amp;RO67),"Y"))</f>
        <v>-1</v>
      </c>
      <c r="SM67" s="110" t="str" cm="1">
        <f t="array" ref="SM67">IFERROR(INDEX($DP$67:$DU$67,_xlfn.AGGREGATE(15,6,COLUMN($DP$67:$DU$67)-COLUMN($DO$67)/($NR$67:$NW$67=MAX($NR$67:$NW$67)),COLUMNS($DP$67:RQ67))),"")</f>
        <v/>
      </c>
      <c r="SN67" s="111" t="str" cm="1">
        <f t="array" ref="SN67">IFERROR(INDEX($DP$67:$DU$67,_xlfn.AGGREGATE(15,6,COLUMN($DP$67:$DU$67)-COLUMN($DO$67)/($NR$67:$NW$67=MAX($NR$67:$NW$67)),COLUMNS($DP$67:RR67))),"")</f>
        <v/>
      </c>
      <c r="SO67" s="111" t="str" cm="1">
        <f t="array" ref="SO67">IFERROR(INDEX($DP$67:$DU$67,_xlfn.AGGREGATE(15,6,COLUMN($DP$67:$DU$67)-COLUMN($DO$67)/($NR$67:$NW$67=MAX($NR$67:$NW$67)),COLUMNS($DP$67:RS67))),"")</f>
        <v/>
      </c>
      <c r="SP67" s="111" t="str" cm="1">
        <f t="array" ref="SP67">IFERROR(INDEX($DP$67:$DU$67,_xlfn.AGGREGATE(15,6,COLUMN($DP$67:$DU$67)-COLUMN($DO$67)/($NR$67:$NW$67=MAX($NR$67:$NW$67)),COLUMNS($DP$67:RT67))),"")</f>
        <v/>
      </c>
      <c r="SQ67" s="111" t="str" cm="1">
        <f t="array" ref="SQ67">IFERROR(INDEX($DP$67:$DU$67,_xlfn.AGGREGATE(15,6,COLUMN($DP$67:$DU$67)-COLUMN($DO$67)/($NR$67:$NW$67=MAX($NR$67:$NW$67)),COLUMNS($DP$67:RU67))),"")</f>
        <v/>
      </c>
      <c r="SR67" s="109" t="str" cm="1">
        <f t="array" ref="SR67">IFERROR(INDEX($DP$67:$DU$67,_xlfn.AGGREGATE(15,6,COLUMN($DP$67:$DU$67)-COLUMN($DO$67)/($NR$67:$NW$67=MAX($NR$67:$NW$67)),COLUMNS($DP$67:RV67))),"")</f>
        <v/>
      </c>
      <c r="SS67" s="114">
        <f t="shared" ca="1" si="485"/>
        <v>1</v>
      </c>
      <c r="ST67" s="112">
        <f t="shared" ca="1" si="502"/>
        <v>1</v>
      </c>
      <c r="SU67" s="137" t="str" cm="1">
        <f t="array" aca="1" ref="SU67" ca="1">INDEX(SM67:SR67,1,ST67)</f>
        <v/>
      </c>
      <c r="SV67" s="110" t="str">
        <f t="shared" ca="1" si="21"/>
        <v>B</v>
      </c>
      <c r="SW67" s="111" t="str">
        <f t="shared" ca="1" si="22"/>
        <v>T</v>
      </c>
      <c r="SX67" s="111" t="str">
        <f t="shared" si="23"/>
        <v>C</v>
      </c>
      <c r="SY67" s="111" t="str">
        <f t="shared" si="12"/>
        <v/>
      </c>
      <c r="SZ67" s="111" t="str">
        <f t="shared" ca="1" si="13"/>
        <v/>
      </c>
      <c r="TA67" s="111" t="str">
        <f t="shared" si="14"/>
        <v>00</v>
      </c>
      <c r="TB67" s="114" t="str">
        <f t="shared" si="858"/>
        <v/>
      </c>
      <c r="TC67" s="114" t="str">
        <f t="shared" si="859"/>
        <v/>
      </c>
      <c r="TD67" s="114" t="str">
        <f t="shared" si="860"/>
        <v/>
      </c>
      <c r="TE67" s="114" t="str">
        <f t="shared" si="861"/>
        <v/>
      </c>
      <c r="TF67" s="114" t="str">
        <f t="shared" si="862"/>
        <v/>
      </c>
      <c r="TG67" s="114" t="str">
        <f t="shared" si="863"/>
        <v/>
      </c>
      <c r="TH67" s="114">
        <f t="shared" ca="1" si="864"/>
        <v>0</v>
      </c>
      <c r="TI67" s="114">
        <f t="shared" ca="1" si="865"/>
        <v>0</v>
      </c>
      <c r="TJ67" s="110" t="str">
        <f t="shared" si="560"/>
        <v/>
      </c>
      <c r="TK67" s="111">
        <f>IF(CC67="",0,IFERROR(VLOOKUP(CC62&amp;CC63&amp;CC64&amp;CC65&amp;CC66&amp;CC67,General!I:J,2,FALSE),0))</f>
        <v>0</v>
      </c>
      <c r="TL67" s="111">
        <f>IF(CF67="",0,IFERROR(VLOOKUP(CF62&amp;CF63&amp;CF64&amp;CF65&amp;CF66&amp;CF67,General!I:J,2,FALSE),0))</f>
        <v>0</v>
      </c>
      <c r="TM67" s="111">
        <f>IF(CI67="",0,IFERROR(VLOOKUP(CI62&amp;CI63&amp;CI64&amp;CI65&amp;CI66&amp;CI67,General!I:J,2,FALSE),0))</f>
        <v>0</v>
      </c>
      <c r="TN67" s="111">
        <f>IF(CL67="",0,IFERROR(VLOOKUP(CL62&amp;CL63&amp;CL64&amp;CL65&amp;CL66&amp;CL67,General!I:J,2,FALSE),0))</f>
        <v>0</v>
      </c>
      <c r="TO67" s="111">
        <f>IF(CO67="",0,IFERROR(VLOOKUP(CO62&amp;CO63&amp;CO64&amp;CO65&amp;CO66&amp;CO67,General!I:J,2,FALSE),0))</f>
        <v>0</v>
      </c>
      <c r="TP67" s="111">
        <f>IF(CR67="",0,IFERROR(VLOOKUP(CR62&amp;CR63&amp;CR64&amp;CR65&amp;CR66&amp;CR67,General!I:J,2,FALSE),0))</f>
        <v>0</v>
      </c>
      <c r="TQ67" s="111">
        <f>IF(CU67="",0,IFERROR(VLOOKUP(CU62&amp;CU63&amp;CU64&amp;CU65&amp;CU66&amp;CU67,General!I:J,2,FALSE),0))</f>
        <v>0</v>
      </c>
      <c r="TR67" s="111">
        <f>IF(CX67="",0,IFERROR(VLOOKUP(CX62&amp;CX63&amp;CX64&amp;CX65&amp;CX66&amp;CX67,General!I:J,2,FALSE),0))</f>
        <v>0</v>
      </c>
      <c r="TS67" s="111">
        <f>IF(DA67="",0,IFERROR(VLOOKUP(DA62&amp;DA63&amp;DA64&amp;DA65&amp;DA66&amp;DA67,General!I:J,2,FALSE),0))</f>
        <v>0</v>
      </c>
      <c r="TT67" s="111">
        <f>IF(DD67="",0,IFERROR(VLOOKUP(DD62&amp;DD63&amp;DD64&amp;DD65&amp;DD66&amp;DD67,General!I:J,2,FALSE),0))</f>
        <v>0</v>
      </c>
      <c r="TU67" s="111">
        <f>IF(DG67="",0,IFERROR(VLOOKUP(DG62&amp;DG63&amp;DG64&amp;DG65&amp;DG66&amp;DG67,General!I:J,2,FALSE),0))</f>
        <v>0</v>
      </c>
      <c r="TV67" s="111">
        <f>IF(DJ67="",0,IFERROR(VLOOKUP(DJ62&amp;DJ63&amp;DJ64&amp;DJ65&amp;DJ66&amp;DJ67,General!I:J,2,FALSE),0))</f>
        <v>0</v>
      </c>
      <c r="TW67" s="111">
        <f>IF(DM67="",0,IFERROR(VLOOKUP(DM62&amp;DM63&amp;DM64&amp;DM65&amp;DM66&amp;DM67,General!I:J,2,FALSE),0))</f>
        <v>0</v>
      </c>
      <c r="TX67" s="111">
        <f>IF(DP67="",0,IFERROR(VLOOKUP(DP62&amp;DP63&amp;DP64&amp;DP65&amp;DP66&amp;DP67,General!I:J,2,FALSE),0))</f>
        <v>0</v>
      </c>
      <c r="TY67" s="111">
        <f>IF(DS67="",0,IFERROR(VLOOKUP(DS62&amp;DS63&amp;DS64&amp;DS65&amp;DS66&amp;DS67,General!I:J,2,FALSE),0))</f>
        <v>0</v>
      </c>
      <c r="TZ67" s="111">
        <f>IF(DV67="",0,IFERROR(VLOOKUP(DV62&amp;DV63&amp;DV64&amp;DV65&amp;DV66&amp;DV67,General!I:J,2,FALSE),0))</f>
        <v>0</v>
      </c>
      <c r="UA67" s="111">
        <f>IF(DY67="",0,IFERROR(VLOOKUP(DY62&amp;DY63&amp;DY64&amp;DY65&amp;DY66&amp;DY67,General!I:J,2,FALSE),0))</f>
        <v>0</v>
      </c>
      <c r="UB67" s="111">
        <f>IF(EE67="",0,IFERROR(VLOOKUP(EE62&amp;EE63&amp;EE64&amp;EE65&amp;EE66&amp;EE67,General!I:J,2,FALSE),0))</f>
        <v>0</v>
      </c>
      <c r="UC67" s="111">
        <f>IF(EH67="",0,IFERROR(VLOOKUP(EH62&amp;EH63&amp;EH64&amp;EH65&amp;EH66&amp;EH67,General!I:J,2,FALSE),0))</f>
        <v>0</v>
      </c>
      <c r="UD67" s="111">
        <f>IF(EK67="",0,IFERROR(VLOOKUP(EK62&amp;EK63&amp;EK64&amp;EK65&amp;EK66&amp;EK67,General!I:J,2,FALSE),0))</f>
        <v>0</v>
      </c>
      <c r="UE67" s="111">
        <f>IF(EN67="",0,IFERROR(VLOOKUP(EN62&amp;EN63&amp;EN64&amp;EN65&amp;EN66&amp;EN67,General!I:J,2,FALSE),0))</f>
        <v>0</v>
      </c>
      <c r="UF67" s="111">
        <f>IF(EQ67="",0,IFERROR(VLOOKUP(EQ62&amp;EQ63&amp;EQ64&amp;EQ65&amp;EQ66&amp;EQ67,General!I:J,2,FALSE),0))</f>
        <v>0</v>
      </c>
      <c r="UG67" s="111">
        <f>IF(ET67="",0,IFERROR(VLOOKUP(ET62&amp;ET63&amp;ET64&amp;ET65&amp;ET66&amp;ET67,General!I:J,2,FALSE),0))</f>
        <v>0</v>
      </c>
      <c r="UH67" s="111">
        <f>IF(EW67="",0,IFERROR(VLOOKUP(EW62&amp;EW63&amp;EW64&amp;EW65&amp;EW66&amp;EW67,General!I:J,2,FALSE),0))</f>
        <v>0</v>
      </c>
      <c r="UI67" s="111">
        <f>IF(EZ67="",0,IFERROR(VLOOKUP(EZ62&amp;EZ63&amp;EZ64&amp;EZ65&amp;EZ66&amp;EZ67,General!I:J,2,FALSE),0))</f>
        <v>0</v>
      </c>
      <c r="UJ67" s="111">
        <f>IF(FC67="",0,IFERROR(VLOOKUP(FC62&amp;FC63&amp;FC64&amp;FC65&amp;FC66&amp;FC67,General!I:J,2,FALSE),0))</f>
        <v>0</v>
      </c>
      <c r="UK67" s="111">
        <f>IF(FF67="",0,IFERROR(VLOOKUP(FF62&amp;FF63&amp;FF64&amp;FF65&amp;FF66&amp;FF67,General!I:J,2,FALSE),0))</f>
        <v>0</v>
      </c>
      <c r="UL67" s="111">
        <f>IF(FI67="",0,IFERROR(VLOOKUP(FI62&amp;FI63&amp;FI64&amp;FI65&amp;FI66&amp;FI67,General!I:J,2,FALSE),0))</f>
        <v>0</v>
      </c>
      <c r="UM67" s="111">
        <f>IF(FL67="",0,IFERROR(VLOOKUP(FL62&amp;FL63&amp;FL64&amp;FL65&amp;FL66&amp;FL67,General!I:J,2,FALSE),0))</f>
        <v>0</v>
      </c>
      <c r="UN67" s="111">
        <f>IF(FO67="",0,IFERROR(VLOOKUP(FO62&amp;FO63&amp;FO64&amp;FO65&amp;FO66&amp;FO67,General!I:J,2,FALSE),0))</f>
        <v>0</v>
      </c>
      <c r="UO67" s="111">
        <f>IF(FR67="",0,IFERROR(VLOOKUP(FR62&amp;FR63&amp;FR64&amp;FR65&amp;FR66&amp;FR67,General!I:J,2,FALSE),0))</f>
        <v>0</v>
      </c>
      <c r="UP67" s="111">
        <f>IF(FU67="",0,IFERROR(VLOOKUP(FU62&amp;FU63&amp;FU64&amp;FU65&amp;FU66&amp;FU67,General!I:J,2,FALSE),0))</f>
        <v>0</v>
      </c>
      <c r="UQ67" s="111">
        <f>IF(FX67="",0,IFERROR(VLOOKUP(FX62&amp;FX63&amp;FX64&amp;FX65&amp;FX66&amp;FX67,General!I:J,2,FALSE),0))</f>
        <v>0</v>
      </c>
      <c r="UR67" s="111">
        <f>IF(GA67="",0,IFERROR(VLOOKUP(GA62&amp;GA63&amp;GA64&amp;GA65&amp;GA66&amp;GA67,General!I:J,2,FALSE),0))</f>
        <v>0</v>
      </c>
      <c r="US67" s="111">
        <f>IF(GD67="",0,IFERROR(VLOOKUP(GD62&amp;GD63&amp;GD64&amp;GD65&amp;GD66&amp;GD67,General!I:J,2,FALSE),0))</f>
        <v>0</v>
      </c>
      <c r="UT67" s="111">
        <f>IF(GG67="",0,IFERROR(VLOOKUP(GG62&amp;GG63&amp;GG64&amp;GG65&amp;GG66&amp;GG67,General!I:J,2,FALSE),0))</f>
        <v>0</v>
      </c>
      <c r="UU67" s="111">
        <f>IF(GJ67="",0,IFERROR(VLOOKUP(GJ62&amp;GJ63&amp;GJ64&amp;GJ65&amp;GJ66&amp;GJ67,General!I:J,2,FALSE),0))</f>
        <v>0</v>
      </c>
      <c r="UV67" s="111">
        <f>IF(GM67="",0,IFERROR(VLOOKUP(GM62&amp;GM63&amp;GM64&amp;GM65&amp;GM66&amp;GM67,General!I:J,2,FALSE),0))</f>
        <v>0</v>
      </c>
      <c r="UW67" s="111">
        <f>IF(GP67="",0,IFERROR(VLOOKUP(GP62&amp;GP63&amp;GP64&amp;GP65&amp;GP66&amp;GP67,General!I:J,2,FALSE),0))</f>
        <v>0</v>
      </c>
      <c r="UX67" s="111">
        <f>IF(GS67="",0,IFERROR(VLOOKUP(GS62&amp;GS63&amp;GS64&amp;GS65&amp;GS66&amp;GS67,General!I:J,2,FALSE),0))</f>
        <v>0</v>
      </c>
      <c r="UY67" s="111">
        <f>IF(GV67="",0,IFERROR(VLOOKUP(GV62&amp;GV63&amp;GV64&amp;GV65&amp;GV66&amp;GV67,General!I:J,2,FALSE),0))</f>
        <v>0</v>
      </c>
      <c r="UZ67" s="111">
        <f>IF(GY67="",0,IFERROR(VLOOKUP(GY62&amp;GY63&amp;GY64&amp;GY65&amp;GY66&amp;GY67,General!I:J,2,FALSE),0))</f>
        <v>0</v>
      </c>
      <c r="VA67" s="111">
        <f>IF(HB67="",0,IFERROR(VLOOKUP(HB62&amp;HB63&amp;HB64&amp;HB65&amp;HB66&amp;HB67,General!I:J,2,FALSE),0))</f>
        <v>0</v>
      </c>
      <c r="VB67" s="111">
        <f>IF(HE67="",0,IFERROR(VLOOKUP(HE62&amp;HE63&amp;HE64&amp;HE65&amp;HE66&amp;HE67,General!I:J,2,FALSE),0))</f>
        <v>0</v>
      </c>
      <c r="VC67" s="111">
        <f>IF(HH67="",0,IFERROR(VLOOKUP(HH62&amp;HH63&amp;HH64&amp;HH65&amp;HH66&amp;HH67,General!I:J,2,FALSE),0))</f>
        <v>0</v>
      </c>
      <c r="VD67" s="111">
        <f>IF(HK67="",0,IFERROR(VLOOKUP(HK62&amp;HK63&amp;HK64&amp;HK65&amp;HK66&amp;HK67,General!I:J,2,FALSE),0))</f>
        <v>0</v>
      </c>
      <c r="VE67" s="111">
        <f>IF(HN67="",0,IFERROR(VLOOKUP(HN62&amp;HN63&amp;HN64&amp;HN65&amp;HN66&amp;HN67,General!I:J,2,FALSE),0))</f>
        <v>0</v>
      </c>
      <c r="VF67" s="111">
        <f>IF(HQ67="",0,IFERROR(VLOOKUP(HQ62&amp;HQ63&amp;HQ64&amp;HQ65&amp;HQ66&amp;HQ67,General!I:J,2,FALSE),0))</f>
        <v>0</v>
      </c>
      <c r="VG67" s="111">
        <f>IF(HT67="",0,IFERROR(VLOOKUP(HT62&amp;HT63&amp;HT64&amp;HT65&amp;HT66&amp;HT67,General!I:J,2,FALSE),0))</f>
        <v>0</v>
      </c>
      <c r="VH67" s="111">
        <f>IF(HW67="",0,IFERROR(VLOOKUP(HW62&amp;HW63&amp;HW64&amp;HW65&amp;HW66&amp;HW67,General!I:J,2,FALSE),0))</f>
        <v>0</v>
      </c>
      <c r="VI67" s="111">
        <f>IF(HZ67="",0,IFERROR(VLOOKUP(HZ62&amp;HZ63&amp;HZ64&amp;HZ65&amp;HZ66&amp;HZ67,General!I:J,2,FALSE),0))</f>
        <v>0</v>
      </c>
      <c r="VJ67" s="111">
        <f>IF(FF67="",0,IFERROR(VLOOKUP(FF62&amp;FF63&amp;FF64&amp;FF65&amp;FF66&amp;FF67,General!I:J,2,FALSE),0))</f>
        <v>0</v>
      </c>
      <c r="VK67" s="111">
        <f>IF(FI67="",0,IFERROR(VLOOKUP(FI62&amp;FI63&amp;FI64&amp;FI65&amp;FI66&amp;FI67,General!I:J,2,FALSE),0))</f>
        <v>0</v>
      </c>
      <c r="VL67" s="111">
        <f>IF(II67="",0,IFERROR(VLOOKUP(II62&amp;II63&amp;II64&amp;II65&amp;II66&amp;II67,General!I:J,2,FALSE),0))</f>
        <v>0</v>
      </c>
      <c r="VM67" s="111">
        <f>IF(IL67="",0,IFERROR(VLOOKUP(IL62&amp;IL63&amp;IL64&amp;IL65&amp;IL66&amp;IL67,General!I:J,2,FALSE),0))</f>
        <v>0</v>
      </c>
      <c r="VN67" s="111">
        <f>IF(IO67="",0,IFERROR(VLOOKUP(IO62&amp;IO63&amp;IO64&amp;IO65&amp;IO66&amp;IO67,General!I:J,2,FALSE),0))</f>
        <v>0</v>
      </c>
      <c r="VO67" s="111">
        <f>IF(IR67="",0,IFERROR(VLOOKUP(IR62&amp;IR63&amp;IR64&amp;IR65&amp;IR66&amp;IR67,General!I:J,2,FALSE),0))</f>
        <v>0</v>
      </c>
      <c r="VP67" s="111">
        <f>IF(IU67="",0,IFERROR(VLOOKUP(IU62&amp;IU63&amp;IU64&amp;IU65&amp;IU66&amp;IU67,General!I:J,2,FALSE),0))</f>
        <v>0</v>
      </c>
      <c r="VQ67" s="111">
        <f>IF(IX67="",0,IFERROR(VLOOKUP(IX62&amp;IX63&amp;IX64&amp;IX65&amp;IX66&amp;IX67,General!I:J,2,FALSE),0))</f>
        <v>0</v>
      </c>
      <c r="VR67" s="111">
        <f>IF(JA67="",0,IFERROR(VLOOKUP(JA62&amp;JA63&amp;JA64&amp;JA65&amp;JA66&amp;JA67,General!I:J,2,FALSE),0))</f>
        <v>0</v>
      </c>
      <c r="VS67" s="111">
        <f>IF(JD67="",0,IFERROR(VLOOKUP(JD62&amp;JD63&amp;JD64&amp;JD65&amp;JD66&amp;JD67,General!I:J,2,FALSE),0))</f>
        <v>0</v>
      </c>
      <c r="VT67" s="111">
        <f>IF(JG67="",0,IFERROR(VLOOKUP(JG62&amp;JG63&amp;JG64&amp;JG65&amp;JG66&amp;JG67,General!I:J,2,FALSE),0))</f>
        <v>0</v>
      </c>
      <c r="VU67" s="111">
        <f>IF(JJ67="",0,IFERROR(VLOOKUP(JJ62&amp;JJ63&amp;JJ64&amp;JJ65&amp;JJ66&amp;JJ67,General!I:J,2,FALSE),0))</f>
        <v>0</v>
      </c>
      <c r="VV67" s="111">
        <f>IF(JM67="",0,IFERROR(VLOOKUP(JM62&amp;JM63&amp;JM64&amp;JM65&amp;JM66&amp;JM67,General!I:J,2,FALSE),0))</f>
        <v>0</v>
      </c>
      <c r="VW67" s="111">
        <f>IF(JP67="",0,IFERROR(VLOOKUP(JP62&amp;JP63&amp;JP64&amp;JP65&amp;JP66&amp;JP67,General!I:J,2,FALSE),0))</f>
        <v>0</v>
      </c>
      <c r="VX67" s="111">
        <f>IF(JS67="",0,IFERROR(VLOOKUP(JS62&amp;JS63&amp;JS64&amp;JS65&amp;JS66&amp;JS67,General!I:J,2,FALSE),0))</f>
        <v>0</v>
      </c>
      <c r="VY67" s="111">
        <f>IF(JV67="",0,IFERROR(VLOOKUP(JV62&amp;JV63&amp;JV64&amp;JV65&amp;JV66&amp;JV67,General!I:J,2,FALSE),0))</f>
        <v>0</v>
      </c>
      <c r="VZ67" s="111">
        <f>IF(JY67="",0,IFERROR(VLOOKUP(JY62&amp;JY63&amp;JY64&amp;JY65&amp;JY66&amp;JY67,General!I:J,2,FALSE),0))</f>
        <v>0</v>
      </c>
      <c r="WA67" s="111">
        <f>IF(KB67="",0,IFERROR(VLOOKUP(KB62&amp;KB63&amp;KB64&amp;KB65&amp;KB66&amp;KB67,General!I:J,2,FALSE),0))</f>
        <v>0</v>
      </c>
      <c r="WB67" s="111">
        <f>IF(KE67="",0,IFERROR(VLOOKUP(KE62&amp;KE63&amp;KE64&amp;KE65&amp;KE66&amp;KE67,General!I:J,2,FALSE),0))</f>
        <v>0</v>
      </c>
      <c r="WC67" s="111">
        <f>IF(KH67="",0,IFERROR(VLOOKUP(KH62&amp;KH63&amp;KH64&amp;KH65&amp;KH66&amp;KH67,General!I:J,2,FALSE),0))</f>
        <v>0</v>
      </c>
      <c r="WD67" s="111">
        <f>IF(KK67="",0,IFERROR(VLOOKUP(KK62&amp;KK63&amp;KK64&amp;KK65&amp;KK66&amp;KK67,General!I:J,2,FALSE),0))</f>
        <v>0</v>
      </c>
      <c r="WE67" s="111">
        <f>IF(KN67="",0,IFERROR(VLOOKUP(KN62&amp;KN63&amp;KN64&amp;KN65&amp;KN66&amp;KN67,General!I:J,2,FALSE),0))</f>
        <v>0</v>
      </c>
      <c r="WF67" s="111">
        <f>IF(KQ67="",0,IFERROR(VLOOKUP(KQ62&amp;KQ63&amp;KQ64&amp;KQ65&amp;KQ66&amp;KQ67,General!I:J,2,FALSE),0))</f>
        <v>0</v>
      </c>
      <c r="WG67" s="111">
        <f>IF(KT67="",0,IFERROR(VLOOKUP(KT62&amp;KT63&amp;KT64&amp;KT65&amp;KT66&amp;KT67,General!I:J,2,FALSE),0))</f>
        <v>0</v>
      </c>
      <c r="WH67" s="111">
        <f>IF(KW67="",0,IFERROR(VLOOKUP(KW62&amp;KW63&amp;KW64&amp;KW65&amp;KW66&amp;KW67,General!I:J,2,FALSE),0))</f>
        <v>0</v>
      </c>
      <c r="WI67" s="111">
        <f>IF(KZ67="",0,IFERROR(VLOOKUP(KZ62&amp;KZ63&amp;KZ64&amp;KZ65&amp;KZ66&amp;KZ67,General!I:J,2,FALSE),0))</f>
        <v>0</v>
      </c>
      <c r="WJ67" s="111">
        <f>IF(LC67="",0,IFERROR(VLOOKUP(LC62&amp;LC63&amp;LC64&amp;LC65&amp;LC66&amp;LC67,General!I:J,2,FALSE),0))</f>
        <v>0</v>
      </c>
      <c r="WK67" s="111">
        <f>IF(LF67="",0,IFERROR(VLOOKUP(LF62&amp;LF63&amp;LF64&amp;LF65&amp;LF66&amp;LF67,General!I:J,2,FALSE),0))</f>
        <v>0</v>
      </c>
      <c r="WL67" s="111">
        <f>IF(LI67="",0,IFERROR(VLOOKUP(LI62&amp;LI63&amp;LI64&amp;LI65&amp;LI66&amp;LI67,General!I:J,2,FALSE),0))</f>
        <v>0</v>
      </c>
      <c r="WM67" s="111">
        <f>IF(LL67="",0,IFERROR(VLOOKUP(LL62&amp;LL63&amp;LL64&amp;LL65&amp;LL66&amp;LL67,General!I:J,2,FALSE),0))</f>
        <v>0</v>
      </c>
      <c r="WN67" s="111">
        <f>IF(LO67="",0,IFERROR(VLOOKUP(LO62&amp;LO63&amp;LO64&amp;LO65&amp;LO66&amp;LO67,General!I:J,2,FALSE),0))</f>
        <v>0</v>
      </c>
      <c r="WO67" s="111">
        <f>IF(LR67="",0,IFERROR(VLOOKUP(LR62&amp;LR63&amp;LR64&amp;LR65&amp;LR66&amp;LR67,General!I:J,2,FALSE),0))</f>
        <v>0</v>
      </c>
      <c r="WP67" s="111">
        <f>IF(LU67="",0,IFERROR(VLOOKUP(LU62&amp;LU63&amp;LU64&amp;LU65&amp;LU66&amp;LU67,General!I:J,2,FALSE),0))</f>
        <v>0</v>
      </c>
      <c r="WQ67" s="111">
        <f>IF(LX67="",0,IFERROR(VLOOKUP(LX62&amp;LX63&amp;LX64&amp;LX65&amp;LX66&amp;LX67,General!I:J,2,FALSE),0))</f>
        <v>0</v>
      </c>
      <c r="WR67" s="111">
        <f>IF(MA67="",0,IFERROR(VLOOKUP(MA62&amp;MA63&amp;MA64&amp;MA65&amp;MA66&amp;MA67,General!I:J,2,FALSE),0))</f>
        <v>0</v>
      </c>
      <c r="WS67" s="111">
        <f>IF(MD67="",0,IFERROR(VLOOKUP(MD62&amp;MD63&amp;MD64&amp;MD65&amp;MD66&amp;MD67,General!I:J,2,FALSE),0))</f>
        <v>0</v>
      </c>
      <c r="WT67" s="111">
        <f>IF(MG67="",0,IFERROR(VLOOKUP(MG62&amp;MG63&amp;MG64&amp;MG65&amp;MG66&amp;MG67,General!I:J,2,FALSE),0))</f>
        <v>0</v>
      </c>
      <c r="WU67" s="111">
        <f>IF(MJ67="",0,IFERROR(VLOOKUP(MJ62&amp;MJ63&amp;MJ64&amp;MJ65&amp;MJ66&amp;MJ67,General!I:J,2,FALSE),0))</f>
        <v>0</v>
      </c>
      <c r="WV67" s="111">
        <f>IF(MM67="",0,IFERROR(VLOOKUP(MM62&amp;MM63&amp;MM64&amp;MM65&amp;MM66&amp;MM67,General!I:J,2,FALSE),0))</f>
        <v>0</v>
      </c>
      <c r="WW67" s="111">
        <f>IF(MP67="",0,IFERROR(VLOOKUP(MP62&amp;MP63&amp;MP64&amp;MP65&amp;MP66&amp;MP67,General!I:J,2,FALSE),0))</f>
        <v>0</v>
      </c>
      <c r="WX67" s="111">
        <f>IF(MS67="",0,IFERROR(VLOOKUP(MS62&amp;MS63&amp;MS64&amp;MS65&amp;MS66&amp;MS67,General!I:J,2,FALSE),0))</f>
        <v>0</v>
      </c>
      <c r="WY67" s="111">
        <f>IF(MV67="",0,IFERROR(VLOOKUP(MV62&amp;MV63&amp;MV64&amp;MV65&amp;MV66&amp;MV67,General!I:J,2,FALSE),0))</f>
        <v>0</v>
      </c>
      <c r="WZ67" s="111">
        <f>IF(MY67="",0,IFERROR(VLOOKUP(MY62&amp;MY63&amp;MY64&amp;MY65&amp;MY66&amp;MY67,General!I:J,2,FALSE),0))</f>
        <v>0</v>
      </c>
      <c r="XA67" s="111">
        <f>IF(NB67="",0,IFERROR(VLOOKUP(NB62&amp;NB63&amp;NB64&amp;NB65&amp;NB66&amp;NB67,General!I:J,2,FALSE),0))</f>
        <v>0</v>
      </c>
      <c r="XB67" s="111">
        <f>IF(NE67="",0,IFERROR(VLOOKUP(NE62&amp;NE63&amp;NE64&amp;NE65&amp;NE66&amp;NE67,General!I:J,2,FALSE),0))</f>
        <v>0</v>
      </c>
      <c r="XC67" s="111">
        <f>IF(NH67="",0,IFERROR(VLOOKUP(NH62&amp;NH63&amp;NH64&amp;NH65&amp;NH66&amp;NH67,General!I:J,2,FALSE),0))</f>
        <v>0</v>
      </c>
      <c r="XD67" s="111">
        <f>IF(NK67="",0,IFERROR(VLOOKUP(NK62&amp;NK63&amp;NK64&amp;NK65&amp;NK66&amp;NK67,General!I:J,2,FALSE),0))</f>
        <v>0</v>
      </c>
      <c r="XE67" s="109">
        <f>IF(NN67="",0,IFERROR(VLOOKUP(NN62&amp;NN63&amp;NN64&amp;NN65&amp;NN66&amp;NN67,General!I:J,2,FALSE),0))</f>
        <v>0</v>
      </c>
      <c r="XF67" s="155">
        <f>IF(EB67="",0,IFERROR(VLOOKUP(EB62&amp;EB63&amp;EB64&amp;EB65&amp;EB66&amp;EB67,General!I:J,2,FALSE),0))</f>
        <v>0</v>
      </c>
      <c r="XG67" s="109">
        <v>0</v>
      </c>
      <c r="XH67" s="114" t="str">
        <f t="shared" si="887"/>
        <v/>
      </c>
      <c r="XI67" s="114" t="str">
        <f t="shared" ca="1" si="866"/>
        <v>N</v>
      </c>
      <c r="XJ67" s="114" t="str">
        <f t="shared" ca="1" si="867"/>
        <v>N</v>
      </c>
      <c r="XK67" s="114" t="str">
        <f t="shared" si="868"/>
        <v>N</v>
      </c>
      <c r="XL67" s="114" t="str">
        <f t="shared" si="869"/>
        <v/>
      </c>
      <c r="XM67" s="150" t="str">
        <f t="shared" si="870"/>
        <v/>
      </c>
      <c r="XN67" s="114" t="str">
        <f t="shared" si="871"/>
        <v/>
      </c>
      <c r="XO67" s="114" t="str">
        <f t="shared" si="872"/>
        <v/>
      </c>
      <c r="XP67" s="114" t="str">
        <f t="shared" si="873"/>
        <v/>
      </c>
      <c r="XQ67" s="114" t="str">
        <f t="shared" si="874"/>
        <v/>
      </c>
      <c r="XR67" s="114" t="str">
        <f t="shared" si="875"/>
        <v/>
      </c>
      <c r="XS67" s="114" t="str">
        <f t="shared" si="557"/>
        <v/>
      </c>
      <c r="XT67" s="114" t="str">
        <f t="shared" si="558"/>
        <v/>
      </c>
      <c r="XU67" s="114" t="str">
        <f t="shared" si="897"/>
        <v>00000</v>
      </c>
      <c r="XV67" s="114" t="str">
        <f t="shared" si="897"/>
        <v>00000</v>
      </c>
      <c r="XW67" s="114" t="str">
        <f t="shared" si="898"/>
        <v>000000</v>
      </c>
      <c r="XX67" s="114" t="str">
        <f t="shared" si="898"/>
        <v>100000</v>
      </c>
      <c r="XY67" s="114" t="str">
        <f t="shared" si="899"/>
        <v>B</v>
      </c>
      <c r="XZ67" s="114" t="str">
        <f t="shared" si="489"/>
        <v>B</v>
      </c>
      <c r="YA67" s="114" t="str">
        <f t="shared" si="876"/>
        <v/>
      </c>
      <c r="YB67" s="114" t="str">
        <f t="shared" ca="1" si="354"/>
        <v/>
      </c>
      <c r="YC67" s="114" t="str">
        <f t="shared" ca="1" si="877"/>
        <v/>
      </c>
      <c r="YD67" s="114" t="str">
        <f t="shared" ca="1" si="356"/>
        <v/>
      </c>
      <c r="YE67" s="114" t="str">
        <f t="shared" si="878"/>
        <v>0</v>
      </c>
      <c r="YF67" s="114" t="str">
        <f t="shared" si="358"/>
        <v/>
      </c>
      <c r="YG67" s="114" t="str">
        <f t="shared" ca="1" si="490"/>
        <v/>
      </c>
      <c r="YH67" s="114" t="str">
        <f t="shared" ca="1" si="491"/>
        <v/>
      </c>
      <c r="YI67" s="114" t="str">
        <f t="shared" si="492"/>
        <v/>
      </c>
      <c r="YJ67" s="114" t="str">
        <f t="shared" si="879"/>
        <v/>
      </c>
      <c r="YK67" s="114"/>
      <c r="YL67" s="114">
        <v>0</v>
      </c>
      <c r="YM67" s="114">
        <v>0</v>
      </c>
      <c r="YN67" s="114">
        <v>0</v>
      </c>
      <c r="YO67" s="114">
        <v>0</v>
      </c>
      <c r="YP67" s="114">
        <v>1</v>
      </c>
      <c r="YQ67" s="98"/>
      <c r="YR67" s="114">
        <v>0</v>
      </c>
      <c r="YS67" s="114">
        <v>0</v>
      </c>
      <c r="YU67" s="151">
        <f>LARGE(NS67:RN67,1)</f>
        <v>0</v>
      </c>
      <c r="YV67" s="1" t="e">
        <f>LARGE(NS67:RN67,2)</f>
        <v>#NUM!</v>
      </c>
      <c r="YW67" s="1" t="e">
        <f>LARGE(NS67:RN67,3)</f>
        <v>#NUM!</v>
      </c>
      <c r="YX67" s="1" t="e">
        <f>LARGE(NS67:RN67,4)</f>
        <v>#NUM!</v>
      </c>
      <c r="YY67" s="1" t="e">
        <f>LARGE(NS67:RN67,5)</f>
        <v>#NUM!</v>
      </c>
      <c r="YZ67" s="1" t="str">
        <f>IF(M66="","",INDEX($NS$4:$RN$4,MATCH(YU66,$NS66:$RN66,0)))</f>
        <v/>
      </c>
      <c r="ZA67" s="1" t="str">
        <f>IF(M66="","",INDEX($NS$4:$RN$4,MATCH(YV66,$NS66:$RN66,0)))</f>
        <v/>
      </c>
      <c r="ZB67" s="1" t="str">
        <f>IF(M66="","",INDEX($NS$4:$RN$4,MATCH(YW66,$NS66:$RN66,0)))</f>
        <v/>
      </c>
      <c r="ZC67" s="1" t="str">
        <f>IF(M66="","",INDEX($NS$4:$RN$4,MATCH(YX66,$NS66:$RN66,0)))</f>
        <v/>
      </c>
      <c r="ZD67" s="1" t="str">
        <f>IF(M66="","",INDEX($NS$4:$RN$4,MATCH(YY66,$NS66:$RN66,0)))</f>
        <v/>
      </c>
      <c r="ZE67" s="1" t="str" cm="1">
        <f t="array" aca="1" ref="ZE67" ca="1">IF(INDIRECT(VLOOKUP(ZE66,General!AC:AE,3,FALSE)&amp;RO66)&gt;=9,ZE66,YZ67)</f>
        <v>GF</v>
      </c>
      <c r="ZF67" s="1" t="str" cm="1">
        <f t="array" aca="1" ref="ZF67" ca="1">IF(AND(INDIRECT(VLOOKUP(ZF66,General!AC:AE,3,FALSE)&amp;RO66)&gt;1,ZF66&lt;&gt;ZE67),ZF66,IF(YZ67&lt;&gt;ZE67,YZ67,IF(AND(YZ67=ZA67,YZ67=ZB67),ZC67,IF(YZ67=ZA67,ZB67,ZA67))))</f>
        <v>DX</v>
      </c>
      <c r="ZG67" s="1" t="str">
        <f t="shared" si="890"/>
        <v/>
      </c>
      <c r="ZH67" s="1" t="str" cm="1">
        <f t="array" aca="1" ref="ZH67" ca="1">INDIRECT(ZE67&amp;RO67)</f>
        <v/>
      </c>
      <c r="ZI67" s="1" t="str" cm="1">
        <f t="array" aca="1" ref="ZI67" ca="1">INDIRECT(ZF67&amp;RO67)</f>
        <v/>
      </c>
      <c r="ZJ67" s="1" t="e" cm="1">
        <f t="array" aca="1" ref="ZJ67" ca="1">INDIRECT(ZG67&amp;RO67)</f>
        <v>#REF!</v>
      </c>
      <c r="ZK67" s="1" t="str">
        <f ca="1">VLOOKUP(ZE67,General!AF:AG,2,FALSE)</f>
        <v>S37</v>
      </c>
      <c r="ZL67" s="1" t="str">
        <f ca="1">VLOOKUP(ZF67,General!AF:AG,2,FALSE)</f>
        <v xml:space="preserve">L5O </v>
      </c>
      <c r="ZM67" s="1" t="e">
        <f>VLOOKUP(ZG67,General!AF:AG,2,FALSE)</f>
        <v>#N/A</v>
      </c>
      <c r="ZN67" s="1" t="str">
        <f t="shared" ca="1" si="504"/>
        <v>Y</v>
      </c>
      <c r="ZO67" s="1" t="str">
        <f t="shared" ca="1" si="505"/>
        <v>Y</v>
      </c>
      <c r="ZP67" s="1" t="e">
        <f t="shared" si="506"/>
        <v>#N/A</v>
      </c>
      <c r="ZR67" s="1">
        <f t="shared" si="555"/>
        <v>1</v>
      </c>
    </row>
    <row r="68" spans="1:694" ht="15.75" thickBot="1">
      <c r="A68" s="1">
        <v>54</v>
      </c>
      <c r="B68" s="9" t="str">
        <f t="shared" si="509"/>
        <v/>
      </c>
      <c r="C68" s="54" t="str">
        <f t="shared" si="895"/>
        <v/>
      </c>
      <c r="D68" s="49" t="str">
        <f t="shared" si="511"/>
        <v/>
      </c>
      <c r="E68" s="50" t="str">
        <f t="shared" si="511"/>
        <v/>
      </c>
      <c r="F68" s="8" t="str">
        <f t="shared" si="512"/>
        <v/>
      </c>
      <c r="H68" s="57" t="str">
        <f t="shared" si="922"/>
        <v/>
      </c>
      <c r="I68" s="49" t="str">
        <f t="shared" si="550"/>
        <v/>
      </c>
      <c r="J68" s="50" t="str">
        <f t="shared" si="550"/>
        <v/>
      </c>
      <c r="K68" s="8" t="str">
        <f t="shared" si="551"/>
        <v/>
      </c>
      <c r="L68" s="32"/>
      <c r="M68" s="68" t="s">
        <v>45</v>
      </c>
      <c r="O68" s="11">
        <v>0</v>
      </c>
      <c r="P68" s="12">
        <v>0</v>
      </c>
      <c r="Q68" s="23">
        <v>0</v>
      </c>
      <c r="R68" s="48">
        <v>0</v>
      </c>
      <c r="S68" s="48" t="str">
        <f t="shared" si="513"/>
        <v/>
      </c>
      <c r="T68" s="65" t="str">
        <f t="shared" si="514"/>
        <v/>
      </c>
      <c r="U68" s="4" t="str">
        <f>IF(M68="","",IF(B68="NB",U67,IF(T68="",SUM($T$5:$T68)+S68,SUM($T$5:$T68))))</f>
        <v/>
      </c>
      <c r="V68" s="61" t="str">
        <f t="shared" si="0"/>
        <v/>
      </c>
      <c r="W68" s="35" t="str">
        <f t="shared" si="515"/>
        <v/>
      </c>
      <c r="X68" s="37" t="str">
        <f t="shared" si="516"/>
        <v/>
      </c>
      <c r="Y68" s="9" t="str">
        <f t="shared" ca="1" si="16"/>
        <v>D</v>
      </c>
      <c r="Z68" s="4" t="str">
        <f t="shared" ca="1" si="17"/>
        <v>D</v>
      </c>
      <c r="AA68" s="4" t="str">
        <f t="shared" si="18"/>
        <v>C</v>
      </c>
      <c r="AB68" s="4" t="str">
        <f t="shared" si="494"/>
        <v/>
      </c>
      <c r="AC68" s="4" t="str">
        <f t="shared" si="495"/>
        <v/>
      </c>
      <c r="AD68" s="4">
        <f t="shared" si="496"/>
        <v>0</v>
      </c>
      <c r="AE68" s="1" t="str">
        <f t="shared" si="563"/>
        <v/>
      </c>
      <c r="AF68" s="1" t="str">
        <f t="shared" si="564"/>
        <v/>
      </c>
      <c r="AG68" s="1" t="str">
        <f t="shared" si="888"/>
        <v/>
      </c>
      <c r="AH68" s="1" t="str">
        <f t="shared" si="565"/>
        <v/>
      </c>
      <c r="AI68" s="1" t="str">
        <f t="shared" si="566"/>
        <v/>
      </c>
      <c r="AJ68" s="1" t="str">
        <f t="shared" si="567"/>
        <v/>
      </c>
      <c r="AK68" s="1">
        <f t="shared" si="360"/>
        <v>0</v>
      </c>
      <c r="AL68" s="1">
        <f t="shared" si="361"/>
        <v>0</v>
      </c>
      <c r="AM68" s="1" t="str">
        <f t="shared" si="9"/>
        <v/>
      </c>
      <c r="AN68" s="1">
        <f t="shared" si="30"/>
        <v>0</v>
      </c>
      <c r="AO68" s="1" t="str">
        <f t="shared" si="526"/>
        <v/>
      </c>
      <c r="AP68" s="1" t="str">
        <f t="shared" si="31"/>
        <v>N</v>
      </c>
      <c r="AQ68" s="1" t="str">
        <f t="shared" si="32"/>
        <v>N</v>
      </c>
      <c r="AR68" s="1" t="str">
        <f t="shared" si="33"/>
        <v>N</v>
      </c>
      <c r="AS68" s="1" t="str">
        <f t="shared" si="34"/>
        <v/>
      </c>
      <c r="AT68" s="14" t="str">
        <f t="shared" ca="1" si="362"/>
        <v/>
      </c>
      <c r="AU68" s="1" t="str">
        <f t="shared" ca="1" si="35"/>
        <v/>
      </c>
      <c r="AV68" s="1" t="str">
        <f t="shared" ca="1" si="36"/>
        <v/>
      </c>
      <c r="AW68" s="1" t="str">
        <f t="shared" si="37"/>
        <v/>
      </c>
      <c r="AX68" s="1" t="str">
        <f t="shared" si="38"/>
        <v/>
      </c>
      <c r="AY68" s="1" t="str">
        <f t="shared" si="39"/>
        <v/>
      </c>
      <c r="AZ68" s="1" t="str">
        <f t="shared" si="10"/>
        <v/>
      </c>
      <c r="BA68" s="1" t="str">
        <f t="shared" si="11"/>
        <v/>
      </c>
      <c r="BB68" s="1" t="str">
        <f t="shared" si="914"/>
        <v>00000</v>
      </c>
      <c r="BC68" s="1" t="str">
        <f t="shared" si="914"/>
        <v>00000</v>
      </c>
      <c r="BD68" s="1" t="str">
        <f t="shared" si="915"/>
        <v>000000</v>
      </c>
      <c r="BE68" s="1" t="str">
        <f t="shared" si="915"/>
        <v>000000</v>
      </c>
      <c r="BF68" s="1" t="str">
        <f t="shared" si="364"/>
        <v>B</v>
      </c>
      <c r="BG68" s="1" t="str">
        <f t="shared" si="41"/>
        <v/>
      </c>
      <c r="BH68" s="1" t="str">
        <f t="shared" ca="1" si="365"/>
        <v/>
      </c>
      <c r="BI68" s="1" t="str">
        <f t="shared" si="42"/>
        <v/>
      </c>
      <c r="BJ68" s="1" t="str">
        <f t="shared" ca="1" si="366"/>
        <v/>
      </c>
      <c r="BK68" s="1" t="str">
        <f t="shared" si="43"/>
        <v>0</v>
      </c>
      <c r="BL68" s="1" t="str">
        <f t="shared" ca="1" si="367"/>
        <v/>
      </c>
      <c r="BM68" s="1" t="str">
        <f t="shared" ca="1" si="368"/>
        <v/>
      </c>
      <c r="BN68" s="1" t="str">
        <f t="shared" ca="1" si="369"/>
        <v/>
      </c>
      <c r="BO68" s="1" t="str">
        <f t="shared" ca="1" si="370"/>
        <v/>
      </c>
      <c r="BR68" s="1">
        <f>General!A66</f>
        <v>0</v>
      </c>
      <c r="BS68" s="1">
        <f>General!B66</f>
        <v>0</v>
      </c>
      <c r="BT68" s="1">
        <f>General!C66</f>
        <v>0</v>
      </c>
      <c r="BU68" s="1">
        <f>General!D66</f>
        <v>0</v>
      </c>
      <c r="BW68" s="1" t="str">
        <f>General!F66</f>
        <v>LLLLWW</v>
      </c>
      <c r="BX68" s="1">
        <f>General!G66</f>
        <v>1</v>
      </c>
      <c r="BZ68" s="1">
        <f t="shared" si="2"/>
        <v>1</v>
      </c>
      <c r="CA68" s="1" t="str">
        <f t="shared" ref="CA68" si="924">CH68</f>
        <v/>
      </c>
      <c r="CB68" s="110" t="str">
        <f t="shared" si="569"/>
        <v/>
      </c>
      <c r="CC68" s="111" t="str">
        <f t="shared" si="570"/>
        <v/>
      </c>
      <c r="CD68" s="109" t="str">
        <f t="shared" si="571"/>
        <v/>
      </c>
      <c r="CE68" s="110" t="str">
        <f t="shared" si="572"/>
        <v/>
      </c>
      <c r="CF68" s="111" t="str">
        <f t="shared" si="573"/>
        <v/>
      </c>
      <c r="CG68" s="109" t="str">
        <f t="shared" si="574"/>
        <v/>
      </c>
      <c r="CH68" s="110" t="str">
        <f t="shared" si="575"/>
        <v/>
      </c>
      <c r="CI68" s="111" t="str">
        <f t="shared" si="576"/>
        <v/>
      </c>
      <c r="CJ68" s="109" t="str">
        <f t="shared" si="577"/>
        <v/>
      </c>
      <c r="CK68" s="110" t="str">
        <f t="shared" si="578"/>
        <v/>
      </c>
      <c r="CL68" s="111" t="str">
        <f t="shared" si="579"/>
        <v/>
      </c>
      <c r="CM68" s="109" t="str">
        <f t="shared" si="580"/>
        <v/>
      </c>
      <c r="CN68" s="110" t="str">
        <f t="shared" si="881"/>
        <v/>
      </c>
      <c r="CO68" s="111" t="str">
        <f t="shared" si="581"/>
        <v/>
      </c>
      <c r="CP68" s="109" t="str">
        <f t="shared" si="582"/>
        <v/>
      </c>
      <c r="CQ68" s="110" t="str">
        <f t="shared" si="583"/>
        <v/>
      </c>
      <c r="CR68" s="111" t="str">
        <f t="shared" si="584"/>
        <v/>
      </c>
      <c r="CS68" s="109" t="str">
        <f t="shared" si="585"/>
        <v/>
      </c>
      <c r="CT68" s="110" t="str">
        <f t="shared" si="586"/>
        <v/>
      </c>
      <c r="CU68" s="111" t="str">
        <f t="shared" si="587"/>
        <v/>
      </c>
      <c r="CV68" s="109" t="str">
        <f t="shared" si="588"/>
        <v/>
      </c>
      <c r="CW68" s="110" t="str">
        <f t="shared" si="589"/>
        <v/>
      </c>
      <c r="CX68" s="111" t="str">
        <f t="shared" si="590"/>
        <v/>
      </c>
      <c r="CY68" s="112" t="str">
        <f t="shared" si="591"/>
        <v/>
      </c>
      <c r="CZ68" s="110" t="str">
        <f t="shared" si="592"/>
        <v/>
      </c>
      <c r="DA68" s="111" t="str">
        <f t="shared" si="593"/>
        <v/>
      </c>
      <c r="DB68" s="109" t="str">
        <f t="shared" si="594"/>
        <v/>
      </c>
      <c r="DC68" s="110" t="str">
        <f t="shared" si="595"/>
        <v/>
      </c>
      <c r="DD68" s="111" t="str">
        <f t="shared" si="596"/>
        <v/>
      </c>
      <c r="DE68" s="109" t="str">
        <f t="shared" si="597"/>
        <v/>
      </c>
      <c r="DF68" s="110" t="str">
        <f t="shared" si="598"/>
        <v/>
      </c>
      <c r="DG68" s="111" t="str">
        <f t="shared" si="599"/>
        <v/>
      </c>
      <c r="DH68" s="109" t="str">
        <f t="shared" si="600"/>
        <v/>
      </c>
      <c r="DI68" s="110" t="str">
        <f t="shared" si="601"/>
        <v/>
      </c>
      <c r="DJ68" s="111" t="str">
        <f t="shared" si="602"/>
        <v/>
      </c>
      <c r="DK68" s="109" t="str">
        <f t="shared" si="603"/>
        <v/>
      </c>
      <c r="DL68" s="110" t="str">
        <f t="shared" si="604"/>
        <v/>
      </c>
      <c r="DM68" s="111" t="str">
        <f t="shared" si="605"/>
        <v/>
      </c>
      <c r="DN68" s="109" t="str">
        <f t="shared" si="606"/>
        <v/>
      </c>
      <c r="DO68" s="110" t="str">
        <f t="shared" si="607"/>
        <v/>
      </c>
      <c r="DP68" s="111" t="str">
        <f t="shared" si="608"/>
        <v/>
      </c>
      <c r="DQ68" s="109" t="str">
        <f t="shared" si="609"/>
        <v/>
      </c>
      <c r="DR68" s="110" t="str">
        <f t="shared" si="610"/>
        <v/>
      </c>
      <c r="DS68" s="111" t="str">
        <f t="shared" si="611"/>
        <v/>
      </c>
      <c r="DT68" s="109" t="str">
        <f t="shared" si="612"/>
        <v/>
      </c>
      <c r="DU68" s="110" t="str">
        <f t="shared" si="613"/>
        <v/>
      </c>
      <c r="DV68" s="111" t="str">
        <f t="shared" si="614"/>
        <v/>
      </c>
      <c r="DW68" s="109" t="str">
        <f t="shared" si="615"/>
        <v/>
      </c>
      <c r="DX68" s="110" t="str">
        <f t="shared" si="616"/>
        <v/>
      </c>
      <c r="DY68" s="111" t="str">
        <f t="shared" si="617"/>
        <v/>
      </c>
      <c r="DZ68" s="109" t="str">
        <f t="shared" si="618"/>
        <v/>
      </c>
      <c r="EA68" s="110" t="str">
        <f t="shared" si="94"/>
        <v/>
      </c>
      <c r="EB68" s="111" t="str">
        <f t="shared" si="619"/>
        <v/>
      </c>
      <c r="EC68" s="109" t="str">
        <f t="shared" si="620"/>
        <v/>
      </c>
      <c r="ED68" s="110" t="str">
        <f t="shared" si="621"/>
        <v/>
      </c>
      <c r="EE68" s="111" t="str">
        <f t="shared" si="622"/>
        <v/>
      </c>
      <c r="EF68" s="109" t="str">
        <f t="shared" si="623"/>
        <v/>
      </c>
      <c r="EG68" s="110" t="str">
        <f t="shared" si="624"/>
        <v/>
      </c>
      <c r="EH68" s="111" t="str">
        <f t="shared" si="625"/>
        <v/>
      </c>
      <c r="EI68" s="109" t="str">
        <f t="shared" si="626"/>
        <v/>
      </c>
      <c r="EJ68" s="108" t="str">
        <f t="shared" si="627"/>
        <v/>
      </c>
      <c r="EK68" s="111" t="str">
        <f t="shared" si="628"/>
        <v/>
      </c>
      <c r="EL68" s="109" t="str">
        <f t="shared" si="629"/>
        <v/>
      </c>
      <c r="EM68" s="110" t="str">
        <f t="shared" si="630"/>
        <v/>
      </c>
      <c r="EN68" s="111" t="str">
        <f t="shared" si="631"/>
        <v/>
      </c>
      <c r="EO68" s="109" t="str">
        <f t="shared" si="632"/>
        <v/>
      </c>
      <c r="EP68" s="110" t="str">
        <f t="shared" si="882"/>
        <v/>
      </c>
      <c r="EQ68" s="111" t="str">
        <f t="shared" si="633"/>
        <v/>
      </c>
      <c r="ER68" s="109" t="str">
        <f t="shared" si="634"/>
        <v/>
      </c>
      <c r="ES68" s="110" t="str">
        <f t="shared" si="635"/>
        <v/>
      </c>
      <c r="ET68" s="111" t="str">
        <f t="shared" si="636"/>
        <v/>
      </c>
      <c r="EU68" s="109" t="str">
        <f t="shared" si="637"/>
        <v/>
      </c>
      <c r="EV68" s="110" t="str">
        <f t="shared" si="638"/>
        <v/>
      </c>
      <c r="EW68" s="111" t="str">
        <f t="shared" si="639"/>
        <v/>
      </c>
      <c r="EX68" s="109" t="str">
        <f t="shared" si="640"/>
        <v/>
      </c>
      <c r="EY68" s="110" t="str">
        <f t="shared" si="641"/>
        <v/>
      </c>
      <c r="EZ68" s="111" t="str">
        <f t="shared" si="642"/>
        <v/>
      </c>
      <c r="FA68" s="112" t="str">
        <f t="shared" si="643"/>
        <v/>
      </c>
      <c r="FB68" s="110" t="str">
        <f t="shared" si="644"/>
        <v/>
      </c>
      <c r="FC68" s="111" t="str">
        <f t="shared" si="645"/>
        <v/>
      </c>
      <c r="FD68" s="109" t="str">
        <f t="shared" si="646"/>
        <v/>
      </c>
      <c r="FE68" s="110" t="str">
        <f t="shared" si="647"/>
        <v/>
      </c>
      <c r="FF68" s="111" t="str">
        <f t="shared" si="648"/>
        <v/>
      </c>
      <c r="FG68" s="109" t="str">
        <f t="shared" si="649"/>
        <v/>
      </c>
      <c r="FH68" s="110" t="str">
        <f t="shared" si="650"/>
        <v/>
      </c>
      <c r="FI68" s="111" t="str">
        <f t="shared" si="651"/>
        <v/>
      </c>
      <c r="FJ68" s="109" t="str">
        <f t="shared" si="652"/>
        <v/>
      </c>
      <c r="FK68" s="110" t="str">
        <f t="shared" si="653"/>
        <v/>
      </c>
      <c r="FL68" s="111" t="str">
        <f t="shared" si="654"/>
        <v/>
      </c>
      <c r="FM68" s="109" t="str">
        <f t="shared" si="655"/>
        <v/>
      </c>
      <c r="FN68" s="110" t="str">
        <f t="shared" si="656"/>
        <v/>
      </c>
      <c r="FO68" s="111" t="str">
        <f t="shared" si="657"/>
        <v/>
      </c>
      <c r="FP68" s="109" t="str">
        <f t="shared" si="658"/>
        <v/>
      </c>
      <c r="FQ68" s="110" t="str">
        <f t="shared" si="659"/>
        <v/>
      </c>
      <c r="FR68" s="111" t="str">
        <f t="shared" si="660"/>
        <v/>
      </c>
      <c r="FS68" s="109" t="str">
        <f t="shared" si="661"/>
        <v/>
      </c>
      <c r="FT68" s="110" t="str">
        <f t="shared" si="662"/>
        <v/>
      </c>
      <c r="FU68" s="111" t="str">
        <f t="shared" si="663"/>
        <v/>
      </c>
      <c r="FV68" s="109" t="str">
        <f t="shared" si="664"/>
        <v/>
      </c>
      <c r="FW68" s="110" t="str">
        <f t="shared" si="665"/>
        <v/>
      </c>
      <c r="FX68" s="111" t="str">
        <f t="shared" si="666"/>
        <v/>
      </c>
      <c r="FY68" s="109" t="str">
        <f t="shared" si="667"/>
        <v/>
      </c>
      <c r="FZ68" s="110" t="str">
        <f t="shared" si="668"/>
        <v/>
      </c>
      <c r="GA68" s="111" t="str">
        <f t="shared" si="669"/>
        <v/>
      </c>
      <c r="GB68" s="109" t="str">
        <f t="shared" si="670"/>
        <v/>
      </c>
      <c r="GC68" s="110" t="str">
        <f t="shared" si="671"/>
        <v/>
      </c>
      <c r="GD68" s="111" t="str">
        <f t="shared" si="672"/>
        <v/>
      </c>
      <c r="GE68" s="109" t="str">
        <f t="shared" si="673"/>
        <v/>
      </c>
      <c r="GF68" s="110" t="str">
        <f t="shared" si="674"/>
        <v/>
      </c>
      <c r="GG68" s="111" t="str">
        <f t="shared" si="675"/>
        <v/>
      </c>
      <c r="GH68" s="109" t="str">
        <f t="shared" si="676"/>
        <v/>
      </c>
      <c r="GI68" s="110" t="str">
        <f t="shared" si="677"/>
        <v/>
      </c>
      <c r="GJ68" s="111" t="str">
        <f t="shared" si="678"/>
        <v/>
      </c>
      <c r="GK68" s="109" t="str">
        <f t="shared" si="679"/>
        <v/>
      </c>
      <c r="GL68" s="110" t="str">
        <f t="shared" si="883"/>
        <v/>
      </c>
      <c r="GM68" s="111" t="str">
        <f t="shared" si="680"/>
        <v/>
      </c>
      <c r="GN68" s="109" t="str">
        <f t="shared" si="681"/>
        <v/>
      </c>
      <c r="GO68" s="110" t="str">
        <f t="shared" si="682"/>
        <v/>
      </c>
      <c r="GP68" s="111" t="str">
        <f t="shared" si="683"/>
        <v/>
      </c>
      <c r="GQ68" s="109" t="str">
        <f t="shared" si="684"/>
        <v/>
      </c>
      <c r="GR68" s="110" t="str">
        <f t="shared" si="685"/>
        <v/>
      </c>
      <c r="GS68" s="111" t="str">
        <f t="shared" si="686"/>
        <v/>
      </c>
      <c r="GT68" s="109" t="str">
        <f t="shared" si="687"/>
        <v/>
      </c>
      <c r="GU68" s="110" t="str">
        <f t="shared" si="688"/>
        <v/>
      </c>
      <c r="GV68" s="111" t="str">
        <f t="shared" si="689"/>
        <v/>
      </c>
      <c r="GW68" s="112" t="str">
        <f t="shared" si="690"/>
        <v/>
      </c>
      <c r="GX68" s="110" t="str">
        <f t="shared" si="691"/>
        <v/>
      </c>
      <c r="GY68" s="111" t="str">
        <f t="shared" si="692"/>
        <v/>
      </c>
      <c r="GZ68" s="109" t="str">
        <f t="shared" si="693"/>
        <v/>
      </c>
      <c r="HA68" s="110" t="str">
        <f t="shared" si="694"/>
        <v/>
      </c>
      <c r="HB68" s="111" t="str">
        <f t="shared" si="695"/>
        <v/>
      </c>
      <c r="HC68" s="109" t="str">
        <f t="shared" si="696"/>
        <v/>
      </c>
      <c r="HD68" s="110" t="str">
        <f t="shared" si="697"/>
        <v/>
      </c>
      <c r="HE68" s="111" t="str">
        <f t="shared" si="698"/>
        <v/>
      </c>
      <c r="HF68" s="109" t="str">
        <f t="shared" si="699"/>
        <v/>
      </c>
      <c r="HG68" s="110" t="str">
        <f t="shared" si="700"/>
        <v/>
      </c>
      <c r="HH68" s="111" t="str">
        <f t="shared" si="701"/>
        <v/>
      </c>
      <c r="HI68" s="109" t="str">
        <f t="shared" si="702"/>
        <v/>
      </c>
      <c r="HJ68" s="110" t="str">
        <f t="shared" si="703"/>
        <v/>
      </c>
      <c r="HK68" s="111" t="str">
        <f t="shared" si="704"/>
        <v/>
      </c>
      <c r="HL68" s="109" t="str">
        <f t="shared" si="705"/>
        <v/>
      </c>
      <c r="HM68" s="110" t="str">
        <f t="shared" si="706"/>
        <v/>
      </c>
      <c r="HN68" s="111" t="str">
        <f t="shared" si="707"/>
        <v/>
      </c>
      <c r="HO68" s="109" t="str">
        <f t="shared" si="708"/>
        <v/>
      </c>
      <c r="HP68" s="110" t="str">
        <f t="shared" si="709"/>
        <v/>
      </c>
      <c r="HQ68" s="111" t="str">
        <f t="shared" si="710"/>
        <v/>
      </c>
      <c r="HR68" s="109" t="str">
        <f t="shared" si="711"/>
        <v/>
      </c>
      <c r="HS68" s="110" t="str">
        <f t="shared" si="712"/>
        <v/>
      </c>
      <c r="HT68" s="111" t="str">
        <f t="shared" si="713"/>
        <v/>
      </c>
      <c r="HU68" s="109" t="str">
        <f t="shared" si="714"/>
        <v/>
      </c>
      <c r="HV68" s="110" t="str">
        <f t="shared" si="715"/>
        <v/>
      </c>
      <c r="HW68" s="111" t="str">
        <f t="shared" si="716"/>
        <v/>
      </c>
      <c r="HX68" s="109" t="str">
        <f t="shared" si="717"/>
        <v/>
      </c>
      <c r="HY68" s="110" t="str">
        <f t="shared" si="718"/>
        <v/>
      </c>
      <c r="HZ68" s="111" t="str">
        <f t="shared" si="719"/>
        <v/>
      </c>
      <c r="IA68" s="109" t="str">
        <f t="shared" si="720"/>
        <v/>
      </c>
      <c r="IB68" s="110" t="str">
        <f t="shared" si="721"/>
        <v/>
      </c>
      <c r="IC68" s="111" t="str">
        <f t="shared" si="722"/>
        <v/>
      </c>
      <c r="ID68" s="109" t="str">
        <f t="shared" si="723"/>
        <v/>
      </c>
      <c r="IE68" s="110" t="str">
        <f t="shared" si="724"/>
        <v/>
      </c>
      <c r="IF68" s="111" t="str">
        <f t="shared" si="725"/>
        <v/>
      </c>
      <c r="IG68" s="109" t="str">
        <f t="shared" si="726"/>
        <v/>
      </c>
      <c r="IH68" s="110" t="str">
        <f t="shared" si="727"/>
        <v/>
      </c>
      <c r="II68" s="111" t="str">
        <f t="shared" si="728"/>
        <v/>
      </c>
      <c r="IJ68" s="109" t="str">
        <f t="shared" si="729"/>
        <v/>
      </c>
      <c r="IK68" s="110" t="str">
        <f t="shared" si="730"/>
        <v/>
      </c>
      <c r="IL68" s="111" t="str">
        <f t="shared" si="731"/>
        <v/>
      </c>
      <c r="IM68" s="109" t="str">
        <f t="shared" si="732"/>
        <v/>
      </c>
      <c r="IN68" s="110" t="str">
        <f t="shared" si="884"/>
        <v/>
      </c>
      <c r="IO68" s="111" t="str">
        <f t="shared" si="733"/>
        <v/>
      </c>
      <c r="IP68" s="109" t="str">
        <f t="shared" si="734"/>
        <v/>
      </c>
      <c r="IQ68" s="110" t="str">
        <f t="shared" si="735"/>
        <v/>
      </c>
      <c r="IR68" s="111" t="str">
        <f t="shared" si="736"/>
        <v/>
      </c>
      <c r="IS68" s="109" t="str">
        <f t="shared" si="737"/>
        <v/>
      </c>
      <c r="IT68" s="110" t="str">
        <f t="shared" si="738"/>
        <v/>
      </c>
      <c r="IU68" s="111" t="str">
        <f t="shared" si="739"/>
        <v/>
      </c>
      <c r="IV68" s="109" t="str">
        <f t="shared" si="740"/>
        <v/>
      </c>
      <c r="IW68" s="110" t="str">
        <f t="shared" si="741"/>
        <v/>
      </c>
      <c r="IX68" s="111" t="str">
        <f t="shared" si="742"/>
        <v/>
      </c>
      <c r="IY68" s="109" t="str">
        <f t="shared" si="743"/>
        <v/>
      </c>
      <c r="IZ68" s="110" t="str">
        <f t="shared" si="744"/>
        <v/>
      </c>
      <c r="JA68" s="111" t="str">
        <f t="shared" si="745"/>
        <v/>
      </c>
      <c r="JB68" s="109" t="str">
        <f t="shared" si="746"/>
        <v/>
      </c>
      <c r="JC68" s="110" t="str">
        <f t="shared" si="747"/>
        <v/>
      </c>
      <c r="JD68" s="111" t="str">
        <f t="shared" si="748"/>
        <v/>
      </c>
      <c r="JE68" s="109" t="str">
        <f t="shared" si="749"/>
        <v/>
      </c>
      <c r="JF68" s="110" t="str">
        <f t="shared" si="750"/>
        <v/>
      </c>
      <c r="JG68" s="111" t="str">
        <f t="shared" si="751"/>
        <v/>
      </c>
      <c r="JH68" s="109" t="str">
        <f t="shared" si="752"/>
        <v/>
      </c>
      <c r="JI68" s="110" t="str">
        <f t="shared" si="753"/>
        <v/>
      </c>
      <c r="JJ68" s="111" t="str">
        <f t="shared" si="754"/>
        <v/>
      </c>
      <c r="JK68" s="109" t="str">
        <f t="shared" si="755"/>
        <v/>
      </c>
      <c r="JL68" s="110" t="str">
        <f t="shared" si="756"/>
        <v/>
      </c>
      <c r="JM68" s="111" t="str">
        <f t="shared" si="757"/>
        <v/>
      </c>
      <c r="JN68" s="109" t="str">
        <f t="shared" si="758"/>
        <v/>
      </c>
      <c r="JO68" s="110" t="str">
        <f t="shared" si="759"/>
        <v/>
      </c>
      <c r="JP68" s="111" t="str">
        <f t="shared" si="760"/>
        <v/>
      </c>
      <c r="JQ68" s="109" t="str">
        <f t="shared" si="761"/>
        <v/>
      </c>
      <c r="JR68" s="110" t="str">
        <f t="shared" si="762"/>
        <v/>
      </c>
      <c r="JS68" s="111" t="str">
        <f t="shared" si="763"/>
        <v/>
      </c>
      <c r="JT68" s="109" t="str">
        <f t="shared" si="764"/>
        <v/>
      </c>
      <c r="JU68" s="110" t="str">
        <f t="shared" si="765"/>
        <v/>
      </c>
      <c r="JV68" s="111" t="str">
        <f t="shared" si="766"/>
        <v/>
      </c>
      <c r="JW68" s="109" t="str">
        <f t="shared" si="767"/>
        <v/>
      </c>
      <c r="JX68" s="110" t="str">
        <f t="shared" si="768"/>
        <v/>
      </c>
      <c r="JY68" s="111" t="str">
        <f t="shared" si="769"/>
        <v/>
      </c>
      <c r="JZ68" s="109" t="str">
        <f t="shared" si="770"/>
        <v/>
      </c>
      <c r="KA68" s="110" t="str">
        <f t="shared" si="771"/>
        <v/>
      </c>
      <c r="KB68" s="111" t="str">
        <f t="shared" si="772"/>
        <v/>
      </c>
      <c r="KC68" s="109" t="str">
        <f t="shared" si="773"/>
        <v/>
      </c>
      <c r="KD68" s="110" t="str">
        <f t="shared" si="376"/>
        <v/>
      </c>
      <c r="KE68" s="111" t="str">
        <f t="shared" si="774"/>
        <v/>
      </c>
      <c r="KF68" s="109" t="str">
        <f t="shared" si="775"/>
        <v/>
      </c>
      <c r="KG68" s="110" t="str">
        <f t="shared" si="776"/>
        <v/>
      </c>
      <c r="KH68" s="111" t="str">
        <f t="shared" si="777"/>
        <v/>
      </c>
      <c r="KI68" s="109" t="str">
        <f t="shared" si="778"/>
        <v/>
      </c>
      <c r="KJ68" s="110" t="str">
        <f t="shared" si="917"/>
        <v/>
      </c>
      <c r="KK68" s="111" t="str">
        <f t="shared" si="779"/>
        <v/>
      </c>
      <c r="KL68" s="109" t="str">
        <f t="shared" si="780"/>
        <v/>
      </c>
      <c r="KM68" s="110" t="str">
        <f t="shared" si="781"/>
        <v/>
      </c>
      <c r="KN68" s="111" t="str">
        <f t="shared" si="782"/>
        <v/>
      </c>
      <c r="KO68" s="109" t="str">
        <f t="shared" si="783"/>
        <v/>
      </c>
      <c r="KP68" s="110" t="str">
        <f t="shared" si="885"/>
        <v/>
      </c>
      <c r="KQ68" s="111" t="str">
        <f t="shared" si="784"/>
        <v/>
      </c>
      <c r="KR68" s="109" t="str">
        <f t="shared" si="785"/>
        <v/>
      </c>
      <c r="KS68" s="110" t="str">
        <f t="shared" si="786"/>
        <v/>
      </c>
      <c r="KT68" s="111" t="str">
        <f t="shared" si="787"/>
        <v/>
      </c>
      <c r="KU68" s="109" t="str">
        <f t="shared" si="788"/>
        <v/>
      </c>
      <c r="KV68" s="110" t="str">
        <f t="shared" si="789"/>
        <v/>
      </c>
      <c r="KW68" s="111" t="str">
        <f t="shared" si="790"/>
        <v/>
      </c>
      <c r="KX68" s="109" t="str">
        <f t="shared" si="791"/>
        <v/>
      </c>
      <c r="KY68" s="110" t="str">
        <f t="shared" si="792"/>
        <v/>
      </c>
      <c r="KZ68" s="111" t="str">
        <f t="shared" si="793"/>
        <v/>
      </c>
      <c r="LA68" s="109" t="str">
        <f t="shared" si="794"/>
        <v/>
      </c>
      <c r="LB68" s="110" t="str">
        <f t="shared" si="795"/>
        <v/>
      </c>
      <c r="LC68" s="111" t="str">
        <f t="shared" si="796"/>
        <v/>
      </c>
      <c r="LD68" s="109" t="str">
        <f t="shared" si="797"/>
        <v/>
      </c>
      <c r="LE68" s="110" t="str">
        <f t="shared" si="798"/>
        <v/>
      </c>
      <c r="LF68" s="111" t="str">
        <f t="shared" si="799"/>
        <v/>
      </c>
      <c r="LG68" s="109" t="str">
        <f t="shared" si="800"/>
        <v/>
      </c>
      <c r="LH68" s="110" t="str">
        <f t="shared" si="801"/>
        <v/>
      </c>
      <c r="LI68" s="111" t="str">
        <f t="shared" si="802"/>
        <v/>
      </c>
      <c r="LJ68" s="109" t="str">
        <f t="shared" si="803"/>
        <v/>
      </c>
      <c r="LK68" s="110" t="str">
        <f t="shared" si="279"/>
        <v/>
      </c>
      <c r="LL68" s="111" t="str">
        <f t="shared" si="804"/>
        <v/>
      </c>
      <c r="LM68" s="109" t="str">
        <f t="shared" si="805"/>
        <v/>
      </c>
      <c r="LN68" s="110" t="str">
        <f t="shared" si="806"/>
        <v/>
      </c>
      <c r="LO68" s="111" t="str">
        <f t="shared" si="807"/>
        <v/>
      </c>
      <c r="LP68" s="109" t="str">
        <f t="shared" si="808"/>
        <v/>
      </c>
      <c r="LQ68" s="110" t="str">
        <f t="shared" si="809"/>
        <v/>
      </c>
      <c r="LR68" s="111" t="str">
        <f t="shared" si="810"/>
        <v/>
      </c>
      <c r="LS68" s="109" t="str">
        <f t="shared" si="811"/>
        <v/>
      </c>
      <c r="LT68" s="110" t="str">
        <f t="shared" si="812"/>
        <v/>
      </c>
      <c r="LU68" s="111" t="str">
        <f t="shared" si="813"/>
        <v/>
      </c>
      <c r="LV68" s="109" t="str">
        <f t="shared" si="814"/>
        <v/>
      </c>
      <c r="LW68" s="110" t="str">
        <f t="shared" si="815"/>
        <v/>
      </c>
      <c r="LX68" s="111" t="str">
        <f t="shared" si="816"/>
        <v/>
      </c>
      <c r="LY68" s="109" t="str">
        <f t="shared" si="817"/>
        <v/>
      </c>
      <c r="LZ68" s="110" t="str">
        <f t="shared" si="818"/>
        <v/>
      </c>
      <c r="MA68" s="111" t="str">
        <f t="shared" si="819"/>
        <v/>
      </c>
      <c r="MB68" s="109" t="str">
        <f t="shared" si="820"/>
        <v/>
      </c>
      <c r="MC68" s="110" t="str">
        <f t="shared" si="821"/>
        <v/>
      </c>
      <c r="MD68" s="111" t="str">
        <f t="shared" si="822"/>
        <v/>
      </c>
      <c r="ME68" s="109" t="str">
        <f t="shared" si="823"/>
        <v/>
      </c>
      <c r="MF68" s="110" t="str">
        <f t="shared" si="824"/>
        <v/>
      </c>
      <c r="MG68" s="111" t="str">
        <f t="shared" si="825"/>
        <v/>
      </c>
      <c r="MH68" s="109" t="str">
        <f t="shared" si="826"/>
        <v/>
      </c>
      <c r="MI68" s="110" t="str">
        <f t="shared" si="827"/>
        <v/>
      </c>
      <c r="MJ68" s="111" t="str">
        <f t="shared" si="828"/>
        <v/>
      </c>
      <c r="MK68" s="109" t="str">
        <f t="shared" si="829"/>
        <v/>
      </c>
      <c r="ML68" s="110" t="str">
        <f t="shared" si="830"/>
        <v/>
      </c>
      <c r="MM68" s="111" t="str">
        <f t="shared" si="831"/>
        <v/>
      </c>
      <c r="MN68" s="109" t="str">
        <f t="shared" si="832"/>
        <v/>
      </c>
      <c r="MO68" s="110" t="str">
        <f t="shared" si="833"/>
        <v/>
      </c>
      <c r="MP68" s="111" t="str">
        <f t="shared" si="834"/>
        <v/>
      </c>
      <c r="MQ68" s="109" t="str">
        <f t="shared" si="835"/>
        <v/>
      </c>
      <c r="MR68" s="110" t="str">
        <f t="shared" si="886"/>
        <v/>
      </c>
      <c r="MS68" s="111" t="str">
        <f t="shared" si="836"/>
        <v/>
      </c>
      <c r="MT68" s="109" t="str">
        <f t="shared" si="837"/>
        <v/>
      </c>
      <c r="MU68" s="110" t="str">
        <f t="shared" si="838"/>
        <v/>
      </c>
      <c r="MV68" s="111" t="str">
        <f t="shared" si="839"/>
        <v/>
      </c>
      <c r="MW68" s="109" t="str">
        <f t="shared" si="840"/>
        <v/>
      </c>
      <c r="MX68" s="110" t="str">
        <f t="shared" si="841"/>
        <v/>
      </c>
      <c r="MY68" s="111" t="str">
        <f t="shared" si="842"/>
        <v/>
      </c>
      <c r="MZ68" s="109" t="str">
        <f t="shared" si="843"/>
        <v/>
      </c>
      <c r="NA68" s="110" t="str">
        <f t="shared" si="844"/>
        <v/>
      </c>
      <c r="NB68" s="111" t="str">
        <f t="shared" si="845"/>
        <v/>
      </c>
      <c r="NC68" s="109" t="str">
        <f t="shared" si="846"/>
        <v/>
      </c>
      <c r="ND68" s="110" t="str">
        <f t="shared" si="847"/>
        <v/>
      </c>
      <c r="NE68" s="111" t="str">
        <f t="shared" si="848"/>
        <v/>
      </c>
      <c r="NF68" s="109" t="str">
        <f t="shared" si="849"/>
        <v/>
      </c>
      <c r="NG68" s="110" t="str">
        <f t="shared" si="850"/>
        <v/>
      </c>
      <c r="NH68" s="111" t="str">
        <f t="shared" si="851"/>
        <v/>
      </c>
      <c r="NI68" s="109" t="str">
        <f t="shared" si="852"/>
        <v/>
      </c>
      <c r="NJ68" s="110" t="str">
        <f t="shared" si="853"/>
        <v/>
      </c>
      <c r="NK68" s="111" t="str">
        <f t="shared" si="854"/>
        <v/>
      </c>
      <c r="NL68" s="109" t="str">
        <f t="shared" si="855"/>
        <v/>
      </c>
      <c r="NM68" s="110" t="str">
        <f t="shared" si="856"/>
        <v/>
      </c>
      <c r="NN68" s="111" t="str">
        <f t="shared" si="857"/>
        <v/>
      </c>
      <c r="NO68" s="109" t="str">
        <f t="shared" si="379"/>
        <v/>
      </c>
      <c r="NP68" s="130">
        <f t="shared" si="380"/>
        <v>0</v>
      </c>
      <c r="NQ68" s="131">
        <f t="shared" si="381"/>
        <v>1</v>
      </c>
      <c r="NR68" s="132" t="str">
        <f t="shared" si="382"/>
        <v/>
      </c>
      <c r="NS68" s="331" t="str">
        <f t="shared" si="383"/>
        <v/>
      </c>
      <c r="NT68" s="325" t="str">
        <f t="shared" si="384"/>
        <v/>
      </c>
      <c r="NU68" s="325" t="str">
        <f t="shared" si="385"/>
        <v/>
      </c>
      <c r="NV68" s="325" t="str">
        <f t="shared" si="386"/>
        <v/>
      </c>
      <c r="NW68" s="325" t="str">
        <f t="shared" si="387"/>
        <v/>
      </c>
      <c r="NX68" s="325" t="str">
        <f t="shared" si="388"/>
        <v/>
      </c>
      <c r="NY68" s="325" t="str">
        <f t="shared" si="389"/>
        <v/>
      </c>
      <c r="NZ68" s="325" t="str">
        <f t="shared" si="390"/>
        <v/>
      </c>
      <c r="OA68" s="325" t="str">
        <f t="shared" si="391"/>
        <v/>
      </c>
      <c r="OB68" s="325" t="str">
        <f t="shared" si="392"/>
        <v>000000</v>
      </c>
      <c r="OC68" s="325" t="str">
        <f t="shared" si="393"/>
        <v/>
      </c>
      <c r="OD68" s="325" t="str">
        <f t="shared" si="394"/>
        <v/>
      </c>
      <c r="OE68" s="325" t="str">
        <f t="shared" si="395"/>
        <v/>
      </c>
      <c r="OF68" s="325" t="str">
        <f t="shared" si="396"/>
        <v/>
      </c>
      <c r="OG68" s="325" t="str">
        <f t="shared" si="397"/>
        <v/>
      </c>
      <c r="OH68" s="325" t="str">
        <f t="shared" si="398"/>
        <v/>
      </c>
      <c r="OI68" s="325" t="str">
        <f t="shared" si="399"/>
        <v/>
      </c>
      <c r="OJ68" s="325" t="str">
        <f t="shared" si="400"/>
        <v/>
      </c>
      <c r="OK68" s="326" t="str">
        <f t="shared" si="401"/>
        <v/>
      </c>
      <c r="OL68" s="326" t="str">
        <f t="shared" si="402"/>
        <v/>
      </c>
      <c r="OM68" s="326" t="str">
        <f t="shared" si="403"/>
        <v/>
      </c>
      <c r="ON68" s="326" t="str">
        <f t="shared" si="404"/>
        <v/>
      </c>
      <c r="OO68" s="326" t="str">
        <f t="shared" si="405"/>
        <v/>
      </c>
      <c r="OP68" s="326" t="str">
        <f t="shared" si="406"/>
        <v/>
      </c>
      <c r="OQ68" s="326" t="str">
        <f t="shared" si="407"/>
        <v/>
      </c>
      <c r="OR68" s="326" t="str">
        <f t="shared" si="408"/>
        <v/>
      </c>
      <c r="OS68" s="326" t="str">
        <f t="shared" si="409"/>
        <v/>
      </c>
      <c r="OT68" s="326" t="str">
        <f t="shared" si="410"/>
        <v/>
      </c>
      <c r="OU68" s="326" t="str">
        <f t="shared" si="411"/>
        <v/>
      </c>
      <c r="OV68" s="326" t="str">
        <f t="shared" si="412"/>
        <v/>
      </c>
      <c r="OW68" s="326" t="str">
        <f t="shared" si="413"/>
        <v/>
      </c>
      <c r="OX68" s="326" t="str">
        <f t="shared" si="414"/>
        <v/>
      </c>
      <c r="OY68" s="326" t="str">
        <f t="shared" si="415"/>
        <v/>
      </c>
      <c r="OZ68" s="326" t="str">
        <f t="shared" si="416"/>
        <v/>
      </c>
      <c r="PA68" s="326" t="str">
        <f t="shared" si="417"/>
        <v/>
      </c>
      <c r="PB68" s="326" t="str">
        <f t="shared" si="418"/>
        <v/>
      </c>
      <c r="PC68" s="325" t="str">
        <f t="shared" si="419"/>
        <v/>
      </c>
      <c r="PD68" s="325" t="str">
        <f t="shared" si="420"/>
        <v/>
      </c>
      <c r="PE68" s="325" t="str">
        <f t="shared" si="421"/>
        <v/>
      </c>
      <c r="PF68" s="325" t="str">
        <f t="shared" si="422"/>
        <v/>
      </c>
      <c r="PG68" s="325" t="str">
        <f t="shared" si="423"/>
        <v/>
      </c>
      <c r="PH68" s="325" t="str">
        <f t="shared" si="424"/>
        <v/>
      </c>
      <c r="PI68" s="325" t="str">
        <f t="shared" si="425"/>
        <v/>
      </c>
      <c r="PJ68" s="325" t="str">
        <f t="shared" si="426"/>
        <v/>
      </c>
      <c r="PK68" s="325" t="str">
        <f t="shared" si="427"/>
        <v/>
      </c>
      <c r="PL68" s="325" t="str">
        <f t="shared" si="428"/>
        <v/>
      </c>
      <c r="PM68" s="325" t="str">
        <f t="shared" si="429"/>
        <v/>
      </c>
      <c r="PN68" s="325" t="str">
        <f t="shared" si="430"/>
        <v/>
      </c>
      <c r="PO68" s="325" t="str">
        <f t="shared" si="431"/>
        <v/>
      </c>
      <c r="PP68" s="325" t="str">
        <f t="shared" si="432"/>
        <v/>
      </c>
      <c r="PQ68" s="325" t="str">
        <f t="shared" si="433"/>
        <v/>
      </c>
      <c r="PR68" s="325" t="str">
        <f t="shared" si="434"/>
        <v/>
      </c>
      <c r="PS68" s="325" t="str">
        <f t="shared" si="435"/>
        <v/>
      </c>
      <c r="PT68" s="325" t="str">
        <f t="shared" si="436"/>
        <v/>
      </c>
      <c r="PU68" s="326" t="str">
        <f t="shared" si="437"/>
        <v/>
      </c>
      <c r="PV68" s="326" t="str">
        <f t="shared" si="438"/>
        <v/>
      </c>
      <c r="PW68" s="326" t="str">
        <f t="shared" si="439"/>
        <v/>
      </c>
      <c r="PX68" s="326" t="str">
        <f t="shared" si="440"/>
        <v/>
      </c>
      <c r="PY68" s="326" t="str">
        <f t="shared" si="441"/>
        <v/>
      </c>
      <c r="PZ68" s="326" t="str">
        <f t="shared" si="442"/>
        <v/>
      </c>
      <c r="QA68" s="326" t="str">
        <f t="shared" si="443"/>
        <v/>
      </c>
      <c r="QB68" s="326" t="str">
        <f t="shared" si="444"/>
        <v/>
      </c>
      <c r="QC68" s="326" t="str">
        <f t="shared" si="445"/>
        <v/>
      </c>
      <c r="QD68" s="326" t="str">
        <f t="shared" si="446"/>
        <v/>
      </c>
      <c r="QE68" s="326" t="str">
        <f t="shared" si="447"/>
        <v/>
      </c>
      <c r="QF68" s="326" t="str">
        <f t="shared" si="448"/>
        <v/>
      </c>
      <c r="QG68" s="326" t="str">
        <f t="shared" si="449"/>
        <v/>
      </c>
      <c r="QH68" s="326" t="str">
        <f t="shared" si="450"/>
        <v/>
      </c>
      <c r="QI68" s="326" t="str">
        <f t="shared" si="451"/>
        <v/>
      </c>
      <c r="QJ68" s="326" t="str">
        <f t="shared" si="452"/>
        <v/>
      </c>
      <c r="QK68" s="326" t="str">
        <f t="shared" si="453"/>
        <v/>
      </c>
      <c r="QL68" s="326" t="str">
        <f t="shared" si="454"/>
        <v/>
      </c>
      <c r="QM68" s="325" t="str">
        <f t="shared" si="455"/>
        <v/>
      </c>
      <c r="QN68" s="325" t="str">
        <f t="shared" si="456"/>
        <v/>
      </c>
      <c r="QO68" s="325" t="str">
        <f t="shared" si="457"/>
        <v/>
      </c>
      <c r="QP68" s="325" t="str">
        <f t="shared" si="458"/>
        <v/>
      </c>
      <c r="QQ68" s="325" t="str">
        <f t="shared" si="459"/>
        <v/>
      </c>
      <c r="QR68" s="325" t="str">
        <f t="shared" si="460"/>
        <v/>
      </c>
      <c r="QS68" s="325" t="str">
        <f t="shared" si="461"/>
        <v/>
      </c>
      <c r="QT68" s="325" t="str">
        <f t="shared" si="462"/>
        <v/>
      </c>
      <c r="QU68" s="325" t="str">
        <f t="shared" si="463"/>
        <v/>
      </c>
      <c r="QV68" s="325" t="str">
        <f t="shared" si="464"/>
        <v/>
      </c>
      <c r="QW68" s="325" t="str">
        <f t="shared" si="465"/>
        <v/>
      </c>
      <c r="QX68" s="325">
        <f t="shared" si="466"/>
        <v>0</v>
      </c>
      <c r="QY68" s="325" t="str">
        <f t="shared" si="467"/>
        <v/>
      </c>
      <c r="QZ68" s="325" t="str">
        <f t="shared" si="468"/>
        <v/>
      </c>
      <c r="RA68" s="325" t="str">
        <f t="shared" si="469"/>
        <v/>
      </c>
      <c r="RB68" s="325" t="str">
        <f t="shared" si="470"/>
        <v/>
      </c>
      <c r="RC68" s="325" t="str">
        <f t="shared" si="471"/>
        <v/>
      </c>
      <c r="RD68" s="325" t="str">
        <f t="shared" si="472"/>
        <v/>
      </c>
      <c r="RE68" s="326" t="str">
        <f t="shared" si="473"/>
        <v/>
      </c>
      <c r="RF68" s="326" t="str">
        <f t="shared" si="474"/>
        <v/>
      </c>
      <c r="RG68" s="326" t="str">
        <f t="shared" si="475"/>
        <v/>
      </c>
      <c r="RH68" s="326" t="str">
        <f t="shared" si="476"/>
        <v/>
      </c>
      <c r="RI68" s="326" t="str">
        <f t="shared" si="477"/>
        <v/>
      </c>
      <c r="RJ68" s="326" t="str">
        <f t="shared" si="478"/>
        <v/>
      </c>
      <c r="RK68" s="326" t="str">
        <f t="shared" si="479"/>
        <v/>
      </c>
      <c r="RL68" s="326" t="str">
        <f t="shared" si="480"/>
        <v/>
      </c>
      <c r="RM68" s="326" t="str">
        <f t="shared" si="481"/>
        <v/>
      </c>
      <c r="RN68" s="332" t="str">
        <f t="shared" si="482"/>
        <v/>
      </c>
      <c r="RO68" s="108">
        <v>68</v>
      </c>
      <c r="RP68" s="112">
        <f t="shared" si="528"/>
        <v>63</v>
      </c>
      <c r="RQ68" s="110" t="str" cm="1">
        <f t="array" ref="RQ68">IFERROR(INDEX($NS$4:$RN$4,_xlfn.AGGREGATE(15,6,COLUMN($NS$4:$RN$4)-COLUMN($NR$1)/($NS68:$RN68=LARGE($NS68:$RN68,1)),COLUMNS($RN$4:$RN$4))),"")</f>
        <v>LQ</v>
      </c>
      <c r="RR68" s="110" t="str" cm="1">
        <f t="array" ref="RR68">IFERROR(INDEX($NS$4:$RN$4,_xlfn.AGGREGATE(15,6,COLUMN($NS$4:$RN$4)-COLUMN($NR$1)/($NS68:$RN68=LARGE($NS68:$RN68,2)),COLUMNS($RN$4:$RO$4))),"")</f>
        <v/>
      </c>
      <c r="RS68" s="110" t="str" cm="1">
        <f t="array" ref="RS68">IFERROR(INDEX($NS$4:$RN$4,_xlfn.AGGREGATE(15,6,COLUMN($NS$4:$RN$4)-COLUMN($NR$1)/($NS68:$RN68=LARGE($NS68:$RN68,3)),COLUMNS($RN$4:$RP$4))),"")</f>
        <v/>
      </c>
      <c r="RT68" s="110" t="str" cm="1">
        <f t="array" ref="RT68">IFERROR(INDEX($NS$4:$RN$4,_xlfn.AGGREGATE(15,6,COLUMN($NS$4:$RN$4)-COLUMN($NR$1)/($NS68:$RN68=LARGE($NS68:$RN68,4)),COLUMNS($RN$4:$RQ$4))),"")</f>
        <v/>
      </c>
      <c r="RU68" s="110" t="str" cm="1">
        <f t="array" ref="RU68">IFERROR(INDEX($NS$4:$RN$4,_xlfn.AGGREGATE(15,6,COLUMN($NS$4:$RN$4)-COLUMN($NR$1)/($NS68:$RN68=LARGE($NS68:$RN68,5)),COLUMNS($RN$4:$RR$4))),"")</f>
        <v/>
      </c>
      <c r="RV68" s="110" t="str" cm="1">
        <f t="array" ref="RV68">IFERROR(INDEX($NS$4:$RN$4,_xlfn.AGGREGATE(15,6,COLUMN($NS$4:$RN$4)-COLUMN($NR$1)/($NS68:$RN68=LARGE($NS68:$RN68,6)),COLUMNS($RN$4:$RS$4))),"")</f>
        <v/>
      </c>
      <c r="RW68" s="108" t="str">
        <f t="shared" si="499"/>
        <v/>
      </c>
      <c r="RX68" s="111" t="str">
        <f t="shared" ca="1" si="500"/>
        <v>N</v>
      </c>
      <c r="RY68" s="111" t="e" cm="1">
        <f t="array" aca="1" ref="RY68" ca="1">IF(INDIRECT(VLOOKUP(RY67,General!AC:AE,3,FALSE)&amp;RO67)&gt;0,RY67,RW67)</f>
        <v>#N/A</v>
      </c>
      <c r="RZ68" s="112">
        <f t="shared" ca="1" si="501"/>
        <v>1</v>
      </c>
      <c r="SA68" s="110" t="s">
        <v>45</v>
      </c>
      <c r="SB68" s="111" t="s">
        <v>45</v>
      </c>
      <c r="SC68" s="111" t="s">
        <v>45</v>
      </c>
      <c r="SD68" s="111" t="s">
        <v>45</v>
      </c>
      <c r="SE68" s="111" t="s">
        <v>45</v>
      </c>
      <c r="SF68" s="109" t="s">
        <v>45</v>
      </c>
      <c r="SG68" s="133" t="e">
        <f ca="1">IF(RQ68="",-1,COUNTIF(INDIRECT(SA68&amp;$DN$10):INDIRECT(SA68&amp;RO68),"Y"))</f>
        <v>#REF!</v>
      </c>
      <c r="SH68" s="136">
        <f ca="1">IF(RR68="",-1,COUNTIF(INDIRECT(SB68&amp;$DN$10):INDIRECT(SB68&amp;RO68),"Y"))</f>
        <v>-1</v>
      </c>
      <c r="SI68" s="136">
        <f ca="1">IF(RS68="",-1,COUNTIF(INDIRECT(SC68&amp;$DN$10):INDIRECT(SC68&amp;RO68),"Y"))</f>
        <v>-1</v>
      </c>
      <c r="SJ68" s="134">
        <f ca="1">IF(RT68="",-1,COUNTIF(INDIRECT(SD68&amp;$DN$10):INDIRECT(SD68&amp;RO68),"Y"))</f>
        <v>-1</v>
      </c>
      <c r="SK68" s="138">
        <f ca="1">IF(RU68="",-1,COUNTIF(INDIRECT(SE68&amp;$DN$10):INDIRECT(SE68&amp;RO68),"Y"))</f>
        <v>-1</v>
      </c>
      <c r="SL68" s="138">
        <f ca="1">IF(RV68="",-1,COUNTIF(INDIRECT(SF68&amp;$DN$10):INDIRECT(SF68&amp;RO68),"Y"))</f>
        <v>-1</v>
      </c>
      <c r="SM68" s="110" t="str" cm="1">
        <f t="array" ref="SM68">IFERROR(INDEX($DP$68:$DU$68,_xlfn.AGGREGATE(15,6,COLUMN($DP$68:$DU$68)-COLUMN($DO$68)/($NR$68:$NW$68=MAX($NR$68:$NW$68)),COLUMNS($DP$68:RQ68))),"")</f>
        <v/>
      </c>
      <c r="SN68" s="111" t="str" cm="1">
        <f t="array" ref="SN68">IFERROR(INDEX($DP$68:$DU$68,_xlfn.AGGREGATE(15,6,COLUMN($DP$68:$DU$68)-COLUMN($DO$68)/($NR$68:$NW$68=MAX($NR$68:$NW$68)),COLUMNS($DP$68:RR68))),"")</f>
        <v/>
      </c>
      <c r="SO68" s="111" t="str" cm="1">
        <f t="array" ref="SO68">IFERROR(INDEX($DP$68:$DU$68,_xlfn.AGGREGATE(15,6,COLUMN($DP$68:$DU$68)-COLUMN($DO$68)/($NR$68:$NW$68=MAX($NR$68:$NW$68)),COLUMNS($DP$68:RS68))),"")</f>
        <v/>
      </c>
      <c r="SP68" s="111" t="str" cm="1">
        <f t="array" ref="SP68">IFERROR(INDEX($DP$68:$DU$68,_xlfn.AGGREGATE(15,6,COLUMN($DP$68:$DU$68)-COLUMN($DO$68)/($NR$68:$NW$68=MAX($NR$68:$NW$68)),COLUMNS($DP$68:RT68))),"")</f>
        <v/>
      </c>
      <c r="SQ68" s="111" t="str" cm="1">
        <f t="array" ref="SQ68">IFERROR(INDEX($DP$68:$DU$68,_xlfn.AGGREGATE(15,6,COLUMN($DP$68:$DU$68)-COLUMN($DO$68)/($NR$68:$NW$68=MAX($NR$68:$NW$68)),COLUMNS($DP$68:RU68))),"")</f>
        <v/>
      </c>
      <c r="SR68" s="109" t="str" cm="1">
        <f t="array" ref="SR68">IFERROR(INDEX($DP$68:$DU$68,_xlfn.AGGREGATE(15,6,COLUMN($DP$68:$DU$68)-COLUMN($DO$68)/($NR$68:$NW$68=MAX($NR$68:$NW$68)),COLUMNS($DP$68:RV68))),"")</f>
        <v/>
      </c>
      <c r="SS68" s="114">
        <f t="shared" ca="1" si="485"/>
        <v>1</v>
      </c>
      <c r="ST68" s="112">
        <f t="shared" ca="1" si="502"/>
        <v>1</v>
      </c>
      <c r="SU68" s="137" t="str" cm="1">
        <f t="array" aca="1" ref="SU68" ca="1">INDEX(SM68:SR68,1,ST68)</f>
        <v/>
      </c>
      <c r="SV68" s="110" t="str">
        <f t="shared" ca="1" si="21"/>
        <v>B</v>
      </c>
      <c r="SW68" s="111" t="str">
        <f t="shared" ca="1" si="22"/>
        <v>T</v>
      </c>
      <c r="SX68" s="111" t="str">
        <f t="shared" si="23"/>
        <v>C</v>
      </c>
      <c r="SY68" s="111" t="str">
        <f t="shared" si="12"/>
        <v/>
      </c>
      <c r="SZ68" s="111" t="str">
        <f t="shared" ca="1" si="13"/>
        <v/>
      </c>
      <c r="TA68" s="111" t="str">
        <f t="shared" si="14"/>
        <v>00</v>
      </c>
      <c r="TB68" s="114" t="str">
        <f t="shared" si="858"/>
        <v/>
      </c>
      <c r="TC68" s="114" t="str">
        <f t="shared" si="859"/>
        <v/>
      </c>
      <c r="TD68" s="114" t="str">
        <f t="shared" si="860"/>
        <v/>
      </c>
      <c r="TE68" s="114" t="str">
        <f t="shared" si="861"/>
        <v/>
      </c>
      <c r="TF68" s="114" t="str">
        <f t="shared" si="862"/>
        <v/>
      </c>
      <c r="TG68" s="114" t="str">
        <f t="shared" si="863"/>
        <v/>
      </c>
      <c r="TH68" s="114">
        <f t="shared" ca="1" si="864"/>
        <v>0</v>
      </c>
      <c r="TI68" s="114">
        <f t="shared" ca="1" si="865"/>
        <v>0</v>
      </c>
      <c r="TJ68" s="110" t="str">
        <f t="shared" si="560"/>
        <v/>
      </c>
      <c r="TK68" s="111">
        <f>IF(CC68="",0,IFERROR(VLOOKUP(CC63&amp;CC64&amp;CC65&amp;CC66&amp;CC67&amp;CC68,General!I:J,2,FALSE),0))</f>
        <v>0</v>
      </c>
      <c r="TL68" s="111">
        <f>IF(CF68="",0,IFERROR(VLOOKUP(CF63&amp;CF64&amp;CF65&amp;CF66&amp;CF67&amp;CF68,General!I:J,2,FALSE),0))</f>
        <v>0</v>
      </c>
      <c r="TM68" s="111">
        <f>IF(CI68="",0,IFERROR(VLOOKUP(CI63&amp;CI64&amp;CI65&amp;CI66&amp;CI67&amp;CI68,General!I:J,2,FALSE),0))</f>
        <v>0</v>
      </c>
      <c r="TN68" s="111">
        <f>IF(CL68="",0,IFERROR(VLOOKUP(CL63&amp;CL64&amp;CL65&amp;CL66&amp;CL67&amp;CL68,General!I:J,2,FALSE),0))</f>
        <v>0</v>
      </c>
      <c r="TO68" s="111">
        <f>IF(CO68="",0,IFERROR(VLOOKUP(CO63&amp;CO64&amp;CO65&amp;CO66&amp;CO67&amp;CO68,General!I:J,2,FALSE),0))</f>
        <v>0</v>
      </c>
      <c r="TP68" s="111">
        <f>IF(CR68="",0,IFERROR(VLOOKUP(CR63&amp;CR64&amp;CR65&amp;CR66&amp;CR67&amp;CR68,General!I:J,2,FALSE),0))</f>
        <v>0</v>
      </c>
      <c r="TQ68" s="111">
        <f>IF(CU68="",0,IFERROR(VLOOKUP(CU63&amp;CU64&amp;CU65&amp;CU66&amp;CU67&amp;CU68,General!I:J,2,FALSE),0))</f>
        <v>0</v>
      </c>
      <c r="TR68" s="111">
        <f>IF(CX68="",0,IFERROR(VLOOKUP(CX63&amp;CX64&amp;CX65&amp;CX66&amp;CX67&amp;CX68,General!I:J,2,FALSE),0))</f>
        <v>0</v>
      </c>
      <c r="TS68" s="111">
        <f>IF(DA68="",0,IFERROR(VLOOKUP(DA63&amp;DA64&amp;DA65&amp;DA66&amp;DA67&amp;DA68,General!I:J,2,FALSE),0))</f>
        <v>0</v>
      </c>
      <c r="TT68" s="111">
        <f>IF(DD68="",0,IFERROR(VLOOKUP(DD63&amp;DD64&amp;DD65&amp;DD66&amp;DD67&amp;DD68,General!I:J,2,FALSE),0))</f>
        <v>0</v>
      </c>
      <c r="TU68" s="111">
        <f>IF(DG68="",0,IFERROR(VLOOKUP(DG63&amp;DG64&amp;DG65&amp;DG66&amp;DG67&amp;DG68,General!I:J,2,FALSE),0))</f>
        <v>0</v>
      </c>
      <c r="TV68" s="111">
        <f>IF(DJ68="",0,IFERROR(VLOOKUP(DJ63&amp;DJ64&amp;DJ65&amp;DJ66&amp;DJ67&amp;DJ68,General!I:J,2,FALSE),0))</f>
        <v>0</v>
      </c>
      <c r="TW68" s="111">
        <f>IF(DM68="",0,IFERROR(VLOOKUP(DM63&amp;DM64&amp;DM65&amp;DM66&amp;DM67&amp;DM68,General!I:J,2,FALSE),0))</f>
        <v>0</v>
      </c>
      <c r="TX68" s="111">
        <f>IF(DP68="",0,IFERROR(VLOOKUP(DP63&amp;DP64&amp;DP65&amp;DP66&amp;DP67&amp;DP68,General!I:J,2,FALSE),0))</f>
        <v>0</v>
      </c>
      <c r="TY68" s="111">
        <f>IF(DS68="",0,IFERROR(VLOOKUP(DS63&amp;DS64&amp;DS65&amp;DS66&amp;DS67&amp;DS68,General!I:J,2,FALSE),0))</f>
        <v>0</v>
      </c>
      <c r="TZ68" s="111">
        <f>IF(DV68="",0,IFERROR(VLOOKUP(DV63&amp;DV64&amp;DV65&amp;DV66&amp;DV67&amp;DV68,General!I:J,2,FALSE),0))</f>
        <v>0</v>
      </c>
      <c r="UA68" s="111">
        <f>IF(DY68="",0,IFERROR(VLOOKUP(DY63&amp;DY64&amp;DY65&amp;DY66&amp;DY67&amp;DY68,General!I:J,2,FALSE),0))</f>
        <v>0</v>
      </c>
      <c r="UB68" s="111">
        <f>IF(EE68="",0,IFERROR(VLOOKUP(EE63&amp;EE64&amp;EE65&amp;EE66&amp;EE67&amp;EE68,General!I:J,2,FALSE),0))</f>
        <v>0</v>
      </c>
      <c r="UC68" s="111">
        <f>IF(EH68="",0,IFERROR(VLOOKUP(EH63&amp;EH64&amp;EH65&amp;EH66&amp;EH67&amp;EH68,General!I:J,2,FALSE),0))</f>
        <v>0</v>
      </c>
      <c r="UD68" s="111">
        <f>IF(EK68="",0,IFERROR(VLOOKUP(EK63&amp;EK64&amp;EK65&amp;EK66&amp;EK67&amp;EK68,General!I:J,2,FALSE),0))</f>
        <v>0</v>
      </c>
      <c r="UE68" s="111">
        <f>IF(EN68="",0,IFERROR(VLOOKUP(EN63&amp;EN64&amp;EN65&amp;EN66&amp;EN67&amp;EN68,General!I:J,2,FALSE),0))</f>
        <v>0</v>
      </c>
      <c r="UF68" s="111">
        <f>IF(EQ68="",0,IFERROR(VLOOKUP(EQ63&amp;EQ64&amp;EQ65&amp;EQ66&amp;EQ67&amp;EQ68,General!I:J,2,FALSE),0))</f>
        <v>0</v>
      </c>
      <c r="UG68" s="111">
        <f>IF(ET68="",0,IFERROR(VLOOKUP(ET63&amp;ET64&amp;ET65&amp;ET66&amp;ET67&amp;ET68,General!I:J,2,FALSE),0))</f>
        <v>0</v>
      </c>
      <c r="UH68" s="111">
        <f>IF(EW68="",0,IFERROR(VLOOKUP(EW63&amp;EW64&amp;EW65&amp;EW66&amp;EW67&amp;EW68,General!I:J,2,FALSE),0))</f>
        <v>0</v>
      </c>
      <c r="UI68" s="111">
        <f>IF(EZ68="",0,IFERROR(VLOOKUP(EZ63&amp;EZ64&amp;EZ65&amp;EZ66&amp;EZ67&amp;EZ68,General!I:J,2,FALSE),0))</f>
        <v>0</v>
      </c>
      <c r="UJ68" s="111">
        <f>IF(FC68="",0,IFERROR(VLOOKUP(FC63&amp;FC64&amp;FC65&amp;FC66&amp;FC67&amp;FC68,General!I:J,2,FALSE),0))</f>
        <v>0</v>
      </c>
      <c r="UK68" s="111">
        <f>IF(FF68="",0,IFERROR(VLOOKUP(FF63&amp;FF64&amp;FF65&amp;FF66&amp;FF67&amp;FF68,General!I:J,2,FALSE),0))</f>
        <v>0</v>
      </c>
      <c r="UL68" s="111">
        <f>IF(FI68="",0,IFERROR(VLOOKUP(FI63&amp;FI64&amp;FI65&amp;FI66&amp;FI67&amp;FI68,General!I:J,2,FALSE),0))</f>
        <v>0</v>
      </c>
      <c r="UM68" s="111">
        <f>IF(FL68="",0,IFERROR(VLOOKUP(FL63&amp;FL64&amp;FL65&amp;FL66&amp;FL67&amp;FL68,General!I:J,2,FALSE),0))</f>
        <v>0</v>
      </c>
      <c r="UN68" s="111">
        <f>IF(FO68="",0,IFERROR(VLOOKUP(FO63&amp;FO64&amp;FO65&amp;FO66&amp;FO67&amp;FO68,General!I:J,2,FALSE),0))</f>
        <v>0</v>
      </c>
      <c r="UO68" s="111">
        <f>IF(FR68="",0,IFERROR(VLOOKUP(FR63&amp;FR64&amp;FR65&amp;FR66&amp;FR67&amp;FR68,General!I:J,2,FALSE),0))</f>
        <v>0</v>
      </c>
      <c r="UP68" s="111">
        <f>IF(FU68="",0,IFERROR(VLOOKUP(FU63&amp;FU64&amp;FU65&amp;FU66&amp;FU67&amp;FU68,General!I:J,2,FALSE),0))</f>
        <v>0</v>
      </c>
      <c r="UQ68" s="111">
        <f>IF(FX68="",0,IFERROR(VLOOKUP(FX63&amp;FX64&amp;FX65&amp;FX66&amp;FX67&amp;FX68,General!I:J,2,FALSE),0))</f>
        <v>0</v>
      </c>
      <c r="UR68" s="111">
        <f>IF(GA68="",0,IFERROR(VLOOKUP(GA63&amp;GA64&amp;GA65&amp;GA66&amp;GA67&amp;GA68,General!I:J,2,FALSE),0))</f>
        <v>0</v>
      </c>
      <c r="US68" s="111">
        <f>IF(GD68="",0,IFERROR(VLOOKUP(GD63&amp;GD64&amp;GD65&amp;GD66&amp;GD67&amp;GD68,General!I:J,2,FALSE),0))</f>
        <v>0</v>
      </c>
      <c r="UT68" s="111">
        <f>IF(GG68="",0,IFERROR(VLOOKUP(GG63&amp;GG64&amp;GG65&amp;GG66&amp;GG67&amp;GG68,General!I:J,2,FALSE),0))</f>
        <v>0</v>
      </c>
      <c r="UU68" s="111">
        <f>IF(GJ68="",0,IFERROR(VLOOKUP(GJ63&amp;GJ64&amp;GJ65&amp;GJ66&amp;GJ67&amp;GJ68,General!I:J,2,FALSE),0))</f>
        <v>0</v>
      </c>
      <c r="UV68" s="111">
        <f>IF(GM68="",0,IFERROR(VLOOKUP(GM63&amp;GM64&amp;GM65&amp;GM66&amp;GM67&amp;GM68,General!I:J,2,FALSE),0))</f>
        <v>0</v>
      </c>
      <c r="UW68" s="111">
        <f>IF(GP68="",0,IFERROR(VLOOKUP(GP63&amp;GP64&amp;GP65&amp;GP66&amp;GP67&amp;GP68,General!I:J,2,FALSE),0))</f>
        <v>0</v>
      </c>
      <c r="UX68" s="111">
        <f>IF(GS68="",0,IFERROR(VLOOKUP(GS63&amp;GS64&amp;GS65&amp;GS66&amp;GS67&amp;GS68,General!I:J,2,FALSE),0))</f>
        <v>0</v>
      </c>
      <c r="UY68" s="111">
        <f>IF(GV68="",0,IFERROR(VLOOKUP(GV63&amp;GV64&amp;GV65&amp;GV66&amp;GV67&amp;GV68,General!I:J,2,FALSE),0))</f>
        <v>0</v>
      </c>
      <c r="UZ68" s="111">
        <f>IF(GY68="",0,IFERROR(VLOOKUP(GY63&amp;GY64&amp;GY65&amp;GY66&amp;GY67&amp;GY68,General!I:J,2,FALSE),0))</f>
        <v>0</v>
      </c>
      <c r="VA68" s="111">
        <f>IF(HB68="",0,IFERROR(VLOOKUP(HB63&amp;HB64&amp;HB65&amp;HB66&amp;HB67&amp;HB68,General!I:J,2,FALSE),0))</f>
        <v>0</v>
      </c>
      <c r="VB68" s="111">
        <f>IF(HE68="",0,IFERROR(VLOOKUP(HE63&amp;HE64&amp;HE65&amp;HE66&amp;HE67&amp;HE68,General!I:J,2,FALSE),0))</f>
        <v>0</v>
      </c>
      <c r="VC68" s="111">
        <f>IF(HH68="",0,IFERROR(VLOOKUP(HH63&amp;HH64&amp;HH65&amp;HH66&amp;HH67&amp;HH68,General!I:J,2,FALSE),0))</f>
        <v>0</v>
      </c>
      <c r="VD68" s="111">
        <f>IF(HK68="",0,IFERROR(VLOOKUP(HK63&amp;HK64&amp;HK65&amp;HK66&amp;HK67&amp;HK68,General!I:J,2,FALSE),0))</f>
        <v>0</v>
      </c>
      <c r="VE68" s="111">
        <f>IF(HN68="",0,IFERROR(VLOOKUP(HN63&amp;HN64&amp;HN65&amp;HN66&amp;HN67&amp;HN68,General!I:J,2,FALSE),0))</f>
        <v>0</v>
      </c>
      <c r="VF68" s="111">
        <f>IF(HQ68="",0,IFERROR(VLOOKUP(HQ63&amp;HQ64&amp;HQ65&amp;HQ66&amp;HQ67&amp;HQ68,General!I:J,2,FALSE),0))</f>
        <v>0</v>
      </c>
      <c r="VG68" s="111">
        <f>IF(HT68="",0,IFERROR(VLOOKUP(HT63&amp;HT64&amp;HT65&amp;HT66&amp;HT67&amp;HT68,General!I:J,2,FALSE),0))</f>
        <v>0</v>
      </c>
      <c r="VH68" s="111">
        <f>IF(HW68="",0,IFERROR(VLOOKUP(HW63&amp;HW64&amp;HW65&amp;HW66&amp;HW67&amp;HW68,General!I:J,2,FALSE),0))</f>
        <v>0</v>
      </c>
      <c r="VI68" s="111">
        <f>IF(HZ68="",0,IFERROR(VLOOKUP(HZ63&amp;HZ64&amp;HZ65&amp;HZ66&amp;HZ67&amp;HZ68,General!I:J,2,FALSE),0))</f>
        <v>0</v>
      </c>
      <c r="VJ68" s="111">
        <f>IF(FF68="",0,IFERROR(VLOOKUP(FF63&amp;FF64&amp;FF65&amp;FF66&amp;FF67&amp;FF68,General!I:J,2,FALSE),0))</f>
        <v>0</v>
      </c>
      <c r="VK68" s="111">
        <f>IF(FI68="",0,IFERROR(VLOOKUP(FI63&amp;FI64&amp;FI65&amp;FI66&amp;FI67&amp;FI68,General!I:J,2,FALSE),0))</f>
        <v>0</v>
      </c>
      <c r="VL68" s="111">
        <f>IF(II68="",0,IFERROR(VLOOKUP(II63&amp;II64&amp;II65&amp;II66&amp;II67&amp;II68,General!I:J,2,FALSE),0))</f>
        <v>0</v>
      </c>
      <c r="VM68" s="111">
        <f>IF(IL68="",0,IFERROR(VLOOKUP(IL63&amp;IL64&amp;IL65&amp;IL66&amp;IL67&amp;IL68,General!I:J,2,FALSE),0))</f>
        <v>0</v>
      </c>
      <c r="VN68" s="111">
        <f>IF(IO68="",0,IFERROR(VLOOKUP(IO63&amp;IO64&amp;IO65&amp;IO66&amp;IO67&amp;IO68,General!I:J,2,FALSE),0))</f>
        <v>0</v>
      </c>
      <c r="VO68" s="111">
        <f>IF(IR68="",0,IFERROR(VLOOKUP(IR63&amp;IR64&amp;IR65&amp;IR66&amp;IR67&amp;IR68,General!I:J,2,FALSE),0))</f>
        <v>0</v>
      </c>
      <c r="VP68" s="111">
        <f>IF(IU68="",0,IFERROR(VLOOKUP(IU63&amp;IU64&amp;IU65&amp;IU66&amp;IU67&amp;IU68,General!I:J,2,FALSE),0))</f>
        <v>0</v>
      </c>
      <c r="VQ68" s="111">
        <f>IF(IX68="",0,IFERROR(VLOOKUP(IX63&amp;IX64&amp;IX65&amp;IX66&amp;IX67&amp;IX68,General!I:J,2,FALSE),0))</f>
        <v>0</v>
      </c>
      <c r="VR68" s="111">
        <f>IF(JA68="",0,IFERROR(VLOOKUP(JA63&amp;JA64&amp;JA65&amp;JA66&amp;JA67&amp;JA68,General!I:J,2,FALSE),0))</f>
        <v>0</v>
      </c>
      <c r="VS68" s="111">
        <f>IF(JD68="",0,IFERROR(VLOOKUP(JD63&amp;JD64&amp;JD65&amp;JD66&amp;JD67&amp;JD68,General!I:J,2,FALSE),0))</f>
        <v>0</v>
      </c>
      <c r="VT68" s="111">
        <f>IF(JG68="",0,IFERROR(VLOOKUP(JG63&amp;JG64&amp;JG65&amp;JG66&amp;JG67&amp;JG68,General!I:J,2,FALSE),0))</f>
        <v>0</v>
      </c>
      <c r="VU68" s="111">
        <f>IF(JJ68="",0,IFERROR(VLOOKUP(JJ63&amp;JJ64&amp;JJ65&amp;JJ66&amp;JJ67&amp;JJ68,General!I:J,2,FALSE),0))</f>
        <v>0</v>
      </c>
      <c r="VV68" s="111">
        <f>IF(JM68="",0,IFERROR(VLOOKUP(JM63&amp;JM64&amp;JM65&amp;JM66&amp;JM67&amp;JM68,General!I:J,2,FALSE),0))</f>
        <v>0</v>
      </c>
      <c r="VW68" s="111">
        <f>IF(JP68="",0,IFERROR(VLOOKUP(JP63&amp;JP64&amp;JP65&amp;JP66&amp;JP67&amp;JP68,General!I:J,2,FALSE),0))</f>
        <v>0</v>
      </c>
      <c r="VX68" s="111">
        <f>IF(JS68="",0,IFERROR(VLOOKUP(JS63&amp;JS64&amp;JS65&amp;JS66&amp;JS67&amp;JS68,General!I:J,2,FALSE),0))</f>
        <v>0</v>
      </c>
      <c r="VY68" s="111">
        <f>IF(JV68="",0,IFERROR(VLOOKUP(JV63&amp;JV64&amp;JV65&amp;JV66&amp;JV67&amp;JV68,General!I:J,2,FALSE),0))</f>
        <v>0</v>
      </c>
      <c r="VZ68" s="111">
        <f>IF(JY68="",0,IFERROR(VLOOKUP(JY63&amp;JY64&amp;JY65&amp;JY66&amp;JY67&amp;JY68,General!I:J,2,FALSE),0))</f>
        <v>0</v>
      </c>
      <c r="WA68" s="111">
        <f>IF(KB68="",0,IFERROR(VLOOKUP(KB63&amp;KB64&amp;KB65&amp;KB66&amp;KB67&amp;KB68,General!I:J,2,FALSE),0))</f>
        <v>0</v>
      </c>
      <c r="WB68" s="111">
        <f>IF(KE68="",0,IFERROR(VLOOKUP(KE63&amp;KE64&amp;KE65&amp;KE66&amp;KE67&amp;KE68,General!I:J,2,FALSE),0))</f>
        <v>0</v>
      </c>
      <c r="WC68" s="111">
        <f>IF(KH68="",0,IFERROR(VLOOKUP(KH63&amp;KH64&amp;KH65&amp;KH66&amp;KH67&amp;KH68,General!I:J,2,FALSE),0))</f>
        <v>0</v>
      </c>
      <c r="WD68" s="111">
        <f>IF(KK68="",0,IFERROR(VLOOKUP(KK63&amp;KK64&amp;KK65&amp;KK66&amp;KK67&amp;KK68,General!I:J,2,FALSE),0))</f>
        <v>0</v>
      </c>
      <c r="WE68" s="111">
        <f>IF(KN68="",0,IFERROR(VLOOKUP(KN63&amp;KN64&amp;KN65&amp;KN66&amp;KN67&amp;KN68,General!I:J,2,FALSE),0))</f>
        <v>0</v>
      </c>
      <c r="WF68" s="111">
        <f>IF(KQ68="",0,IFERROR(VLOOKUP(KQ63&amp;KQ64&amp;KQ65&amp;KQ66&amp;KQ67&amp;KQ68,General!I:J,2,FALSE),0))</f>
        <v>0</v>
      </c>
      <c r="WG68" s="111">
        <f>IF(KT68="",0,IFERROR(VLOOKUP(KT63&amp;KT64&amp;KT65&amp;KT66&amp;KT67&amp;KT68,General!I:J,2,FALSE),0))</f>
        <v>0</v>
      </c>
      <c r="WH68" s="111">
        <f>IF(KW68="",0,IFERROR(VLOOKUP(KW63&amp;KW64&amp;KW65&amp;KW66&amp;KW67&amp;KW68,General!I:J,2,FALSE),0))</f>
        <v>0</v>
      </c>
      <c r="WI68" s="111">
        <f>IF(KZ68="",0,IFERROR(VLOOKUP(KZ63&amp;KZ64&amp;KZ65&amp;KZ66&amp;KZ67&amp;KZ68,General!I:J,2,FALSE),0))</f>
        <v>0</v>
      </c>
      <c r="WJ68" s="111">
        <f>IF(LC68="",0,IFERROR(VLOOKUP(LC63&amp;LC64&amp;LC65&amp;LC66&amp;LC67&amp;LC68,General!I:J,2,FALSE),0))</f>
        <v>0</v>
      </c>
      <c r="WK68" s="111">
        <f>IF(LF68="",0,IFERROR(VLOOKUP(LF63&amp;LF64&amp;LF65&amp;LF66&amp;LF67&amp;LF68,General!I:J,2,FALSE),0))</f>
        <v>0</v>
      </c>
      <c r="WL68" s="111">
        <f>IF(LI68="",0,IFERROR(VLOOKUP(LI63&amp;LI64&amp;LI65&amp;LI66&amp;LI67&amp;LI68,General!I:J,2,FALSE),0))</f>
        <v>0</v>
      </c>
      <c r="WM68" s="111">
        <f>IF(LL68="",0,IFERROR(VLOOKUP(LL63&amp;LL64&amp;LL65&amp;LL66&amp;LL67&amp;LL68,General!I:J,2,FALSE),0))</f>
        <v>0</v>
      </c>
      <c r="WN68" s="111">
        <f>IF(LO68="",0,IFERROR(VLOOKUP(LO63&amp;LO64&amp;LO65&amp;LO66&amp;LO67&amp;LO68,General!I:J,2,FALSE),0))</f>
        <v>0</v>
      </c>
      <c r="WO68" s="111">
        <f>IF(LR68="",0,IFERROR(VLOOKUP(LR63&amp;LR64&amp;LR65&amp;LR66&amp;LR67&amp;LR68,General!I:J,2,FALSE),0))</f>
        <v>0</v>
      </c>
      <c r="WP68" s="111">
        <f>IF(LU68="",0,IFERROR(VLOOKUP(LU63&amp;LU64&amp;LU65&amp;LU66&amp;LU67&amp;LU68,General!I:J,2,FALSE),0))</f>
        <v>0</v>
      </c>
      <c r="WQ68" s="111">
        <f>IF(LX68="",0,IFERROR(VLOOKUP(LX63&amp;LX64&amp;LX65&amp;LX66&amp;LX67&amp;LX68,General!I:J,2,FALSE),0))</f>
        <v>0</v>
      </c>
      <c r="WR68" s="111">
        <f>IF(MA68="",0,IFERROR(VLOOKUP(MA63&amp;MA64&amp;MA65&amp;MA66&amp;MA67&amp;MA68,General!I:J,2,FALSE),0))</f>
        <v>0</v>
      </c>
      <c r="WS68" s="111">
        <f>IF(MD68="",0,IFERROR(VLOOKUP(MD63&amp;MD64&amp;MD65&amp;MD66&amp;MD67&amp;MD68,General!I:J,2,FALSE),0))</f>
        <v>0</v>
      </c>
      <c r="WT68" s="111">
        <f>IF(MG68="",0,IFERROR(VLOOKUP(MG63&amp;MG64&amp;MG65&amp;MG66&amp;MG67&amp;MG68,General!I:J,2,FALSE),0))</f>
        <v>0</v>
      </c>
      <c r="WU68" s="111">
        <f>IF(MJ68="",0,IFERROR(VLOOKUP(MJ63&amp;MJ64&amp;MJ65&amp;MJ66&amp;MJ67&amp;MJ68,General!I:J,2,FALSE),0))</f>
        <v>0</v>
      </c>
      <c r="WV68" s="111">
        <f>IF(MM68="",0,IFERROR(VLOOKUP(MM63&amp;MM64&amp;MM65&amp;MM66&amp;MM67&amp;MM68,General!I:J,2,FALSE),0))</f>
        <v>0</v>
      </c>
      <c r="WW68" s="111">
        <f>IF(MP68="",0,IFERROR(VLOOKUP(MP63&amp;MP64&amp;MP65&amp;MP66&amp;MP67&amp;MP68,General!I:J,2,FALSE),0))</f>
        <v>0</v>
      </c>
      <c r="WX68" s="111">
        <f>IF(MS68="",0,IFERROR(VLOOKUP(MS63&amp;MS64&amp;MS65&amp;MS66&amp;MS67&amp;MS68,General!I:J,2,FALSE),0))</f>
        <v>0</v>
      </c>
      <c r="WY68" s="111">
        <f>IF(MV68="",0,IFERROR(VLOOKUP(MV63&amp;MV64&amp;MV65&amp;MV66&amp;MV67&amp;MV68,General!I:J,2,FALSE),0))</f>
        <v>0</v>
      </c>
      <c r="WZ68" s="111">
        <f>IF(MY68="",0,IFERROR(VLOOKUP(MY63&amp;MY64&amp;MY65&amp;MY66&amp;MY67&amp;MY68,General!I:J,2,FALSE),0))</f>
        <v>0</v>
      </c>
      <c r="XA68" s="111">
        <f>IF(NB68="",0,IFERROR(VLOOKUP(NB63&amp;NB64&amp;NB65&amp;NB66&amp;NB67&amp;NB68,General!I:J,2,FALSE),0))</f>
        <v>0</v>
      </c>
      <c r="XB68" s="111">
        <f>IF(NE68="",0,IFERROR(VLOOKUP(NE63&amp;NE64&amp;NE65&amp;NE66&amp;NE67&amp;NE68,General!I:J,2,FALSE),0))</f>
        <v>0</v>
      </c>
      <c r="XC68" s="111">
        <f>IF(NH68="",0,IFERROR(VLOOKUP(NH63&amp;NH64&amp;NH65&amp;NH66&amp;NH67&amp;NH68,General!I:J,2,FALSE),0))</f>
        <v>0</v>
      </c>
      <c r="XD68" s="111">
        <f>IF(NK68="",0,IFERROR(VLOOKUP(NK63&amp;NK64&amp;NK65&amp;NK66&amp;NK67&amp;NK68,General!I:J,2,FALSE),0))</f>
        <v>0</v>
      </c>
      <c r="XE68" s="109">
        <f>IF(NN68="",0,IFERROR(VLOOKUP(NN63&amp;NN64&amp;NN65&amp;NN66&amp;NN67&amp;NN68,General!I:J,2,FALSE),0))</f>
        <v>0</v>
      </c>
      <c r="XF68" s="155">
        <f>IF(EB68="",0,IFERROR(VLOOKUP(EB63&amp;EB64&amp;EB65&amp;EB66&amp;EB67&amp;EB68,General!I:J,2,FALSE),0))</f>
        <v>0</v>
      </c>
      <c r="XG68" s="109">
        <v>0</v>
      </c>
      <c r="XH68" s="114" t="str">
        <f t="shared" si="887"/>
        <v/>
      </c>
      <c r="XI68" s="114" t="str">
        <f t="shared" si="866"/>
        <v>N</v>
      </c>
      <c r="XJ68" s="114" t="str">
        <f t="shared" ca="1" si="867"/>
        <v>N</v>
      </c>
      <c r="XK68" s="114" t="str">
        <f t="shared" si="868"/>
        <v>N</v>
      </c>
      <c r="XL68" s="114" t="str">
        <f t="shared" si="869"/>
        <v/>
      </c>
      <c r="XM68" s="150" t="str">
        <f t="shared" si="870"/>
        <v/>
      </c>
      <c r="XN68" s="114" t="str">
        <f t="shared" si="871"/>
        <v/>
      </c>
      <c r="XO68" s="114" t="str">
        <f t="shared" si="872"/>
        <v/>
      </c>
      <c r="XP68" s="114" t="str">
        <f t="shared" si="873"/>
        <v/>
      </c>
      <c r="XQ68" s="114" t="str">
        <f t="shared" si="874"/>
        <v/>
      </c>
      <c r="XR68" s="114" t="str">
        <f t="shared" si="875"/>
        <v/>
      </c>
      <c r="XS68" s="114" t="str">
        <f t="shared" si="557"/>
        <v/>
      </c>
      <c r="XT68" s="114" t="str">
        <f t="shared" si="558"/>
        <v/>
      </c>
      <c r="XU68" s="114" t="str">
        <f t="shared" si="897"/>
        <v>00000</v>
      </c>
      <c r="XV68" s="114" t="str">
        <f t="shared" si="897"/>
        <v>00000</v>
      </c>
      <c r="XW68" s="114" t="str">
        <f t="shared" si="898"/>
        <v>000000</v>
      </c>
      <c r="XX68" s="114" t="str">
        <f t="shared" si="898"/>
        <v>000000</v>
      </c>
      <c r="XY68" s="114" t="str">
        <f t="shared" si="899"/>
        <v>B</v>
      </c>
      <c r="XZ68" s="114" t="str">
        <f t="shared" si="489"/>
        <v>B</v>
      </c>
      <c r="YA68" s="114" t="str">
        <f t="shared" si="876"/>
        <v/>
      </c>
      <c r="YB68" s="114" t="str">
        <f t="shared" ca="1" si="354"/>
        <v/>
      </c>
      <c r="YC68" s="114" t="str">
        <f t="shared" ca="1" si="877"/>
        <v/>
      </c>
      <c r="YD68" s="114" t="str">
        <f t="shared" ca="1" si="356"/>
        <v/>
      </c>
      <c r="YE68" s="114" t="str">
        <f t="shared" si="878"/>
        <v>0</v>
      </c>
      <c r="YF68" s="114" t="str">
        <f t="shared" si="358"/>
        <v/>
      </c>
      <c r="YG68" s="114" t="str">
        <f t="shared" ca="1" si="490"/>
        <v/>
      </c>
      <c r="YH68" s="114" t="str">
        <f t="shared" ca="1" si="491"/>
        <v/>
      </c>
      <c r="YI68" s="114" t="str">
        <f t="shared" si="492"/>
        <v/>
      </c>
      <c r="YJ68" s="114" t="str">
        <f t="shared" si="879"/>
        <v/>
      </c>
      <c r="YK68" s="114"/>
      <c r="YL68" s="114">
        <v>0</v>
      </c>
      <c r="YM68" s="114">
        <v>0</v>
      </c>
      <c r="YN68" s="114">
        <v>0</v>
      </c>
      <c r="YO68" s="114">
        <v>0</v>
      </c>
      <c r="YP68" s="114">
        <v>1</v>
      </c>
      <c r="YQ68" s="98"/>
      <c r="YR68" s="114">
        <v>0</v>
      </c>
      <c r="YS68" s="114">
        <v>0</v>
      </c>
      <c r="YU68" s="151">
        <f>LARGE(NS68:RN68,1)</f>
        <v>0</v>
      </c>
      <c r="YV68" s="1" t="e">
        <f>LARGE(NS68:RN68,2)</f>
        <v>#NUM!</v>
      </c>
      <c r="YW68" s="1" t="e">
        <f>LARGE(NS68:RN68,3)</f>
        <v>#NUM!</v>
      </c>
      <c r="YX68" s="1" t="e">
        <f>LARGE(NS68:RN68,4)</f>
        <v>#NUM!</v>
      </c>
      <c r="YY68" s="1" t="e">
        <f>LARGE(NS68:RN68,5)</f>
        <v>#NUM!</v>
      </c>
      <c r="YZ68" s="1" t="str">
        <f>IF(M67="","",INDEX($NS$4:$RN$4,MATCH(YU67,$NS67:$RN67,0)))</f>
        <v/>
      </c>
      <c r="ZA68" s="1" t="str">
        <f>IF(M67="","",INDEX($NS$4:$RN$4,MATCH(YV67,$NS67:$RN67,0)))</f>
        <v/>
      </c>
      <c r="ZB68" s="1" t="str">
        <f>IF(M67="","",INDEX($NS$4:$RN$4,MATCH(YW67,$NS67:$RN67,0)))</f>
        <v/>
      </c>
      <c r="ZC68" s="1" t="str">
        <f>IF(M67="","",INDEX($NS$4:$RN$4,MATCH(YX67,$NS67:$RN67,0)))</f>
        <v/>
      </c>
      <c r="ZD68" s="1" t="str">
        <f>IF(M67="","",INDEX($NS$4:$RN$4,MATCH(YY67,$NS67:$RN67,0)))</f>
        <v/>
      </c>
      <c r="ZE68" s="1" t="str" cm="1">
        <f t="array" aca="1" ref="ZE68" ca="1">IF(INDIRECT(VLOOKUP(ZE67,General!AC:AE,3,FALSE)&amp;RO67)&gt;=9,ZE67,YZ68)</f>
        <v>GF</v>
      </c>
      <c r="ZF68" s="1" t="str" cm="1">
        <f t="array" aca="1" ref="ZF68" ca="1">IF(AND(INDIRECT(VLOOKUP(ZF67,General!AC:AE,3,FALSE)&amp;RO67)&gt;1,ZF67&lt;&gt;ZE68),ZF67,IF(YZ68&lt;&gt;ZE68,YZ68,IF(AND(YZ68=ZA68,YZ68=ZB68),ZC68,IF(YZ68=ZA68,ZB68,ZA68))))</f>
        <v>DX</v>
      </c>
      <c r="ZG68" s="1" t="str">
        <f t="shared" si="890"/>
        <v/>
      </c>
      <c r="ZH68" s="1" t="str" cm="1">
        <f t="array" aca="1" ref="ZH68" ca="1">INDIRECT(ZE68&amp;RO68)</f>
        <v/>
      </c>
      <c r="ZI68" s="1" t="str" cm="1">
        <f t="array" aca="1" ref="ZI68" ca="1">INDIRECT(ZF68&amp;RO68)</f>
        <v/>
      </c>
      <c r="ZJ68" s="1" t="e" cm="1">
        <f t="array" aca="1" ref="ZJ68" ca="1">INDIRECT(ZG68&amp;RO68)</f>
        <v>#REF!</v>
      </c>
      <c r="ZK68" s="1" t="str">
        <f ca="1">VLOOKUP(ZE68,General!AF:AG,2,FALSE)</f>
        <v>S37</v>
      </c>
      <c r="ZL68" s="1" t="str">
        <f ca="1">VLOOKUP(ZF68,General!AF:AG,2,FALSE)</f>
        <v xml:space="preserve">L5O </v>
      </c>
      <c r="ZM68" s="1" t="e">
        <f>VLOOKUP(ZG68,General!AF:AG,2,FALSE)</f>
        <v>#N/A</v>
      </c>
      <c r="ZN68" s="1" t="str">
        <f t="shared" ca="1" si="504"/>
        <v>Y</v>
      </c>
      <c r="ZO68" s="1" t="str">
        <f t="shared" ca="1" si="505"/>
        <v>Y</v>
      </c>
      <c r="ZP68" s="1" t="e">
        <f t="shared" si="506"/>
        <v>#N/A</v>
      </c>
      <c r="ZR68" s="1">
        <f t="shared" si="555"/>
        <v>1</v>
      </c>
    </row>
    <row r="69" spans="1:694" ht="15.75" thickBot="1">
      <c r="A69" s="1">
        <v>55</v>
      </c>
      <c r="B69" s="38" t="str">
        <f t="shared" si="509"/>
        <v/>
      </c>
      <c r="C69" s="55" t="str">
        <f t="shared" si="895"/>
        <v/>
      </c>
      <c r="D69" s="51" t="str">
        <f t="shared" si="511"/>
        <v/>
      </c>
      <c r="E69" s="52" t="str">
        <f t="shared" si="511"/>
        <v/>
      </c>
      <c r="F69" s="10" t="str">
        <f t="shared" si="512"/>
        <v/>
      </c>
      <c r="H69" s="58" t="str">
        <f t="shared" si="922"/>
        <v/>
      </c>
      <c r="I69" s="51" t="str">
        <f t="shared" si="550"/>
        <v/>
      </c>
      <c r="J69" s="52" t="str">
        <f t="shared" si="550"/>
        <v/>
      </c>
      <c r="K69" s="10" t="str">
        <f t="shared" si="551"/>
        <v/>
      </c>
      <c r="L69" s="32"/>
      <c r="M69" s="68" t="s">
        <v>45</v>
      </c>
      <c r="O69" s="11">
        <v>0</v>
      </c>
      <c r="P69" s="12">
        <v>0</v>
      </c>
      <c r="Q69" s="23">
        <v>0</v>
      </c>
      <c r="R69" s="48">
        <v>0</v>
      </c>
      <c r="S69" s="48" t="str">
        <f t="shared" si="513"/>
        <v/>
      </c>
      <c r="T69" s="66" t="str">
        <f t="shared" si="514"/>
        <v/>
      </c>
      <c r="U69" s="5" t="str">
        <f>IF(M69="","",IF(B69="NB",U68,IF(T69="",SUM($T$5:$T69)+S69,SUM($T$5:$T69))))</f>
        <v/>
      </c>
      <c r="V69" s="62" t="str">
        <f t="shared" ref="V69:V109" si="925">IF(AW69="R","Rabbit","")</f>
        <v/>
      </c>
      <c r="W69" s="35" t="str">
        <f t="shared" si="515"/>
        <v/>
      </c>
      <c r="X69" s="37" t="str">
        <f t="shared" si="516"/>
        <v/>
      </c>
      <c r="Y69" s="9" t="str">
        <f t="shared" ca="1" si="16"/>
        <v>D</v>
      </c>
      <c r="Z69" s="4" t="str">
        <f t="shared" ca="1" si="17"/>
        <v>D</v>
      </c>
      <c r="AA69" s="4" t="str">
        <f t="shared" si="18"/>
        <v>C</v>
      </c>
      <c r="AB69" s="4" t="str">
        <f t="shared" si="494"/>
        <v/>
      </c>
      <c r="AC69" s="4" t="str">
        <f t="shared" si="495"/>
        <v/>
      </c>
      <c r="AD69" s="4">
        <f t="shared" si="496"/>
        <v>0</v>
      </c>
      <c r="AE69" s="1" t="str">
        <f t="shared" si="563"/>
        <v/>
      </c>
      <c r="AF69" s="1" t="str">
        <f t="shared" si="564"/>
        <v/>
      </c>
      <c r="AG69" s="1" t="str">
        <f t="shared" si="888"/>
        <v/>
      </c>
      <c r="AH69" s="1" t="str">
        <f t="shared" si="565"/>
        <v/>
      </c>
      <c r="AI69" s="1" t="str">
        <f t="shared" si="566"/>
        <v/>
      </c>
      <c r="AJ69" s="1" t="str">
        <f t="shared" si="567"/>
        <v/>
      </c>
      <c r="AK69" s="1">
        <f t="shared" si="360"/>
        <v>0</v>
      </c>
      <c r="AL69" s="1">
        <f t="shared" si="361"/>
        <v>0</v>
      </c>
      <c r="AM69" s="1" t="str">
        <f t="shared" si="9"/>
        <v/>
      </c>
      <c r="AN69" s="1">
        <f t="shared" si="30"/>
        <v>0</v>
      </c>
      <c r="AO69" s="1" t="str">
        <f t="shared" si="526"/>
        <v/>
      </c>
      <c r="AP69" s="1" t="str">
        <f t="shared" si="31"/>
        <v>N</v>
      </c>
      <c r="AQ69" s="1" t="str">
        <f t="shared" si="32"/>
        <v>N</v>
      </c>
      <c r="AR69" s="1" t="str">
        <f t="shared" si="33"/>
        <v>N</v>
      </c>
      <c r="AS69" s="1" t="str">
        <f t="shared" si="34"/>
        <v/>
      </c>
      <c r="AT69" s="14" t="str">
        <f t="shared" ca="1" si="362"/>
        <v/>
      </c>
      <c r="AU69" s="1" t="str">
        <f t="shared" ca="1" si="35"/>
        <v/>
      </c>
      <c r="AV69" s="1" t="str">
        <f t="shared" ca="1" si="36"/>
        <v/>
      </c>
      <c r="AW69" s="1" t="str">
        <f t="shared" si="37"/>
        <v/>
      </c>
      <c r="AX69" s="1" t="str">
        <f t="shared" si="38"/>
        <v/>
      </c>
      <c r="AY69" s="1" t="str">
        <f t="shared" si="39"/>
        <v/>
      </c>
      <c r="AZ69" s="1" t="str">
        <f t="shared" si="10"/>
        <v/>
      </c>
      <c r="BA69" s="1" t="str">
        <f t="shared" si="11"/>
        <v/>
      </c>
      <c r="BB69" s="1" t="str">
        <f t="shared" si="914"/>
        <v>00000</v>
      </c>
      <c r="BC69" s="1" t="str">
        <f t="shared" si="914"/>
        <v>00000</v>
      </c>
      <c r="BD69" s="1" t="str">
        <f t="shared" si="915"/>
        <v>000000</v>
      </c>
      <c r="BE69" s="1" t="str">
        <f t="shared" si="915"/>
        <v>000000</v>
      </c>
      <c r="BF69" s="1" t="str">
        <f t="shared" si="364"/>
        <v>B</v>
      </c>
      <c r="BG69" s="1" t="str">
        <f t="shared" si="41"/>
        <v/>
      </c>
      <c r="BH69" s="1" t="str">
        <f t="shared" ca="1" si="365"/>
        <v/>
      </c>
      <c r="BI69" s="1" t="str">
        <f t="shared" si="42"/>
        <v/>
      </c>
      <c r="BJ69" s="1" t="str">
        <f t="shared" ca="1" si="366"/>
        <v/>
      </c>
      <c r="BK69" s="1" t="str">
        <f t="shared" si="43"/>
        <v>0</v>
      </c>
      <c r="BL69" s="1" t="str">
        <f t="shared" ca="1" si="367"/>
        <v/>
      </c>
      <c r="BM69" s="1" t="str">
        <f t="shared" ca="1" si="368"/>
        <v/>
      </c>
      <c r="BN69" s="1" t="str">
        <f t="shared" ca="1" si="369"/>
        <v/>
      </c>
      <c r="BO69" s="1" t="str">
        <f t="shared" ca="1" si="370"/>
        <v/>
      </c>
      <c r="BR69" s="1">
        <f>General!A67</f>
        <v>0</v>
      </c>
      <c r="BS69" s="1">
        <f>General!B67</f>
        <v>0</v>
      </c>
      <c r="BT69" s="1">
        <f>General!C67</f>
        <v>0</v>
      </c>
      <c r="BU69" s="1">
        <f>General!D67</f>
        <v>0</v>
      </c>
      <c r="BW69" s="1" t="str">
        <f>General!F67</f>
        <v>LLLWLL</v>
      </c>
      <c r="BX69" s="1">
        <f>General!G67</f>
        <v>-1</v>
      </c>
      <c r="BZ69" s="1">
        <f t="shared" si="2"/>
        <v>1</v>
      </c>
      <c r="CA69" s="1" t="str">
        <f t="shared" ref="CA69" si="926">CK69</f>
        <v/>
      </c>
      <c r="CB69" s="123" t="str">
        <f t="shared" si="569"/>
        <v/>
      </c>
      <c r="CC69" s="124" t="str">
        <f t="shared" si="570"/>
        <v/>
      </c>
      <c r="CD69" s="122" t="str">
        <f t="shared" si="571"/>
        <v/>
      </c>
      <c r="CE69" s="123" t="str">
        <f t="shared" si="572"/>
        <v/>
      </c>
      <c r="CF69" s="124" t="str">
        <f t="shared" si="573"/>
        <v/>
      </c>
      <c r="CG69" s="122" t="str">
        <f t="shared" si="574"/>
        <v/>
      </c>
      <c r="CH69" s="123" t="str">
        <f t="shared" si="575"/>
        <v/>
      </c>
      <c r="CI69" s="124" t="str">
        <f t="shared" si="576"/>
        <v/>
      </c>
      <c r="CJ69" s="122" t="str">
        <f t="shared" si="577"/>
        <v/>
      </c>
      <c r="CK69" s="123" t="str">
        <f t="shared" si="578"/>
        <v/>
      </c>
      <c r="CL69" s="124" t="str">
        <f t="shared" si="579"/>
        <v/>
      </c>
      <c r="CM69" s="122" t="str">
        <f t="shared" si="580"/>
        <v/>
      </c>
      <c r="CN69" s="123" t="str">
        <f t="shared" si="881"/>
        <v/>
      </c>
      <c r="CO69" s="124" t="str">
        <f t="shared" si="581"/>
        <v/>
      </c>
      <c r="CP69" s="122" t="str">
        <f t="shared" si="582"/>
        <v/>
      </c>
      <c r="CQ69" s="123" t="str">
        <f t="shared" si="583"/>
        <v/>
      </c>
      <c r="CR69" s="124" t="str">
        <f t="shared" si="584"/>
        <v/>
      </c>
      <c r="CS69" s="122" t="str">
        <f t="shared" si="585"/>
        <v/>
      </c>
      <c r="CT69" s="123" t="str">
        <f t="shared" si="586"/>
        <v/>
      </c>
      <c r="CU69" s="124" t="str">
        <f t="shared" si="587"/>
        <v/>
      </c>
      <c r="CV69" s="122" t="str">
        <f t="shared" si="588"/>
        <v/>
      </c>
      <c r="CW69" s="123" t="str">
        <f t="shared" si="589"/>
        <v/>
      </c>
      <c r="CX69" s="124" t="str">
        <f t="shared" si="590"/>
        <v/>
      </c>
      <c r="CY69" s="125" t="str">
        <f t="shared" si="591"/>
        <v/>
      </c>
      <c r="CZ69" s="123" t="str">
        <f t="shared" si="592"/>
        <v/>
      </c>
      <c r="DA69" s="124" t="str">
        <f t="shared" si="593"/>
        <v/>
      </c>
      <c r="DB69" s="122" t="str">
        <f t="shared" si="594"/>
        <v/>
      </c>
      <c r="DC69" s="123" t="str">
        <f t="shared" si="595"/>
        <v/>
      </c>
      <c r="DD69" s="124" t="str">
        <f t="shared" si="596"/>
        <v/>
      </c>
      <c r="DE69" s="122" t="str">
        <f t="shared" si="597"/>
        <v/>
      </c>
      <c r="DF69" s="123" t="str">
        <f t="shared" si="598"/>
        <v/>
      </c>
      <c r="DG69" s="124" t="str">
        <f t="shared" si="599"/>
        <v/>
      </c>
      <c r="DH69" s="122" t="str">
        <f t="shared" si="600"/>
        <v/>
      </c>
      <c r="DI69" s="123" t="str">
        <f t="shared" si="601"/>
        <v/>
      </c>
      <c r="DJ69" s="124" t="str">
        <f t="shared" si="602"/>
        <v/>
      </c>
      <c r="DK69" s="122" t="str">
        <f t="shared" si="603"/>
        <v/>
      </c>
      <c r="DL69" s="123" t="str">
        <f t="shared" si="604"/>
        <v/>
      </c>
      <c r="DM69" s="124" t="str">
        <f t="shared" si="605"/>
        <v/>
      </c>
      <c r="DN69" s="122" t="str">
        <f t="shared" si="606"/>
        <v/>
      </c>
      <c r="DO69" s="123" t="str">
        <f t="shared" si="607"/>
        <v/>
      </c>
      <c r="DP69" s="124" t="str">
        <f t="shared" si="608"/>
        <v/>
      </c>
      <c r="DQ69" s="122" t="str">
        <f t="shared" si="609"/>
        <v/>
      </c>
      <c r="DR69" s="123" t="str">
        <f t="shared" si="610"/>
        <v/>
      </c>
      <c r="DS69" s="124" t="str">
        <f t="shared" si="611"/>
        <v/>
      </c>
      <c r="DT69" s="122" t="str">
        <f t="shared" si="612"/>
        <v/>
      </c>
      <c r="DU69" s="123" t="str">
        <f t="shared" si="613"/>
        <v/>
      </c>
      <c r="DV69" s="124" t="str">
        <f t="shared" si="614"/>
        <v/>
      </c>
      <c r="DW69" s="122" t="str">
        <f t="shared" si="615"/>
        <v/>
      </c>
      <c r="DX69" s="123" t="str">
        <f t="shared" si="616"/>
        <v/>
      </c>
      <c r="DY69" s="124" t="str">
        <f t="shared" si="617"/>
        <v/>
      </c>
      <c r="DZ69" s="122" t="str">
        <f t="shared" si="618"/>
        <v/>
      </c>
      <c r="EA69" s="110" t="str">
        <f t="shared" si="94"/>
        <v/>
      </c>
      <c r="EB69" s="124" t="str">
        <f t="shared" si="619"/>
        <v/>
      </c>
      <c r="EC69" s="122" t="str">
        <f t="shared" si="620"/>
        <v/>
      </c>
      <c r="ED69" s="123" t="str">
        <f t="shared" si="621"/>
        <v/>
      </c>
      <c r="EE69" s="124" t="str">
        <f t="shared" si="622"/>
        <v/>
      </c>
      <c r="EF69" s="122" t="str">
        <f t="shared" si="623"/>
        <v/>
      </c>
      <c r="EG69" s="123" t="str">
        <f t="shared" si="624"/>
        <v/>
      </c>
      <c r="EH69" s="124" t="str">
        <f t="shared" si="625"/>
        <v/>
      </c>
      <c r="EI69" s="122" t="str">
        <f t="shared" si="626"/>
        <v/>
      </c>
      <c r="EJ69" s="121" t="str">
        <f t="shared" si="627"/>
        <v/>
      </c>
      <c r="EK69" s="124" t="str">
        <f t="shared" si="628"/>
        <v/>
      </c>
      <c r="EL69" s="122" t="str">
        <f t="shared" si="629"/>
        <v/>
      </c>
      <c r="EM69" s="123" t="str">
        <f t="shared" si="630"/>
        <v/>
      </c>
      <c r="EN69" s="124" t="str">
        <f t="shared" si="631"/>
        <v/>
      </c>
      <c r="EO69" s="122" t="str">
        <f t="shared" si="632"/>
        <v/>
      </c>
      <c r="EP69" s="123" t="str">
        <f t="shared" si="882"/>
        <v/>
      </c>
      <c r="EQ69" s="124" t="str">
        <f t="shared" si="633"/>
        <v/>
      </c>
      <c r="ER69" s="122" t="str">
        <f t="shared" si="634"/>
        <v/>
      </c>
      <c r="ES69" s="123" t="str">
        <f t="shared" si="635"/>
        <v/>
      </c>
      <c r="ET69" s="124" t="str">
        <f t="shared" si="636"/>
        <v/>
      </c>
      <c r="EU69" s="122" t="str">
        <f t="shared" si="637"/>
        <v/>
      </c>
      <c r="EV69" s="123" t="str">
        <f t="shared" si="638"/>
        <v/>
      </c>
      <c r="EW69" s="124" t="str">
        <f t="shared" si="639"/>
        <v/>
      </c>
      <c r="EX69" s="122" t="str">
        <f t="shared" si="640"/>
        <v/>
      </c>
      <c r="EY69" s="123" t="str">
        <f t="shared" si="641"/>
        <v/>
      </c>
      <c r="EZ69" s="124" t="str">
        <f t="shared" si="642"/>
        <v/>
      </c>
      <c r="FA69" s="125" t="str">
        <f t="shared" si="643"/>
        <v/>
      </c>
      <c r="FB69" s="123" t="str">
        <f t="shared" si="644"/>
        <v/>
      </c>
      <c r="FC69" s="124" t="str">
        <f t="shared" si="645"/>
        <v/>
      </c>
      <c r="FD69" s="122" t="str">
        <f t="shared" si="646"/>
        <v/>
      </c>
      <c r="FE69" s="123" t="str">
        <f t="shared" si="647"/>
        <v/>
      </c>
      <c r="FF69" s="124" t="str">
        <f t="shared" si="648"/>
        <v/>
      </c>
      <c r="FG69" s="122" t="str">
        <f t="shared" si="649"/>
        <v/>
      </c>
      <c r="FH69" s="123" t="str">
        <f t="shared" si="650"/>
        <v/>
      </c>
      <c r="FI69" s="124" t="str">
        <f t="shared" si="651"/>
        <v/>
      </c>
      <c r="FJ69" s="122" t="str">
        <f t="shared" si="652"/>
        <v/>
      </c>
      <c r="FK69" s="123" t="str">
        <f t="shared" si="653"/>
        <v/>
      </c>
      <c r="FL69" s="124" t="str">
        <f t="shared" si="654"/>
        <v/>
      </c>
      <c r="FM69" s="122" t="str">
        <f t="shared" si="655"/>
        <v/>
      </c>
      <c r="FN69" s="123" t="str">
        <f t="shared" si="656"/>
        <v/>
      </c>
      <c r="FO69" s="124" t="str">
        <f t="shared" si="657"/>
        <v/>
      </c>
      <c r="FP69" s="122" t="str">
        <f t="shared" si="658"/>
        <v/>
      </c>
      <c r="FQ69" s="123" t="str">
        <f t="shared" si="659"/>
        <v/>
      </c>
      <c r="FR69" s="124" t="str">
        <f t="shared" si="660"/>
        <v/>
      </c>
      <c r="FS69" s="122" t="str">
        <f t="shared" si="661"/>
        <v/>
      </c>
      <c r="FT69" s="123" t="str">
        <f t="shared" si="662"/>
        <v/>
      </c>
      <c r="FU69" s="124" t="str">
        <f t="shared" si="663"/>
        <v/>
      </c>
      <c r="FV69" s="122" t="str">
        <f t="shared" si="664"/>
        <v/>
      </c>
      <c r="FW69" s="123" t="str">
        <f t="shared" si="665"/>
        <v/>
      </c>
      <c r="FX69" s="124" t="str">
        <f t="shared" si="666"/>
        <v/>
      </c>
      <c r="FY69" s="122" t="str">
        <f t="shared" si="667"/>
        <v/>
      </c>
      <c r="FZ69" s="123" t="str">
        <f t="shared" si="668"/>
        <v/>
      </c>
      <c r="GA69" s="124" t="str">
        <f t="shared" si="669"/>
        <v/>
      </c>
      <c r="GB69" s="122" t="str">
        <f t="shared" si="670"/>
        <v/>
      </c>
      <c r="GC69" s="123" t="str">
        <f t="shared" si="671"/>
        <v/>
      </c>
      <c r="GD69" s="124" t="str">
        <f t="shared" si="672"/>
        <v/>
      </c>
      <c r="GE69" s="122" t="str">
        <f t="shared" si="673"/>
        <v/>
      </c>
      <c r="GF69" s="123" t="str">
        <f t="shared" si="674"/>
        <v/>
      </c>
      <c r="GG69" s="124" t="str">
        <f t="shared" si="675"/>
        <v/>
      </c>
      <c r="GH69" s="122" t="str">
        <f t="shared" si="676"/>
        <v/>
      </c>
      <c r="GI69" s="123" t="str">
        <f t="shared" si="677"/>
        <v/>
      </c>
      <c r="GJ69" s="124" t="str">
        <f t="shared" si="678"/>
        <v/>
      </c>
      <c r="GK69" s="122" t="str">
        <f t="shared" si="679"/>
        <v/>
      </c>
      <c r="GL69" s="123" t="str">
        <f t="shared" si="883"/>
        <v/>
      </c>
      <c r="GM69" s="124" t="str">
        <f t="shared" si="680"/>
        <v/>
      </c>
      <c r="GN69" s="122" t="str">
        <f t="shared" si="681"/>
        <v/>
      </c>
      <c r="GO69" s="123" t="str">
        <f t="shared" si="682"/>
        <v/>
      </c>
      <c r="GP69" s="124" t="str">
        <f t="shared" si="683"/>
        <v/>
      </c>
      <c r="GQ69" s="122" t="str">
        <f t="shared" si="684"/>
        <v/>
      </c>
      <c r="GR69" s="123" t="str">
        <f t="shared" si="685"/>
        <v/>
      </c>
      <c r="GS69" s="124" t="str">
        <f t="shared" si="686"/>
        <v/>
      </c>
      <c r="GT69" s="122" t="str">
        <f t="shared" si="687"/>
        <v/>
      </c>
      <c r="GU69" s="123" t="str">
        <f t="shared" si="688"/>
        <v/>
      </c>
      <c r="GV69" s="124" t="str">
        <f t="shared" si="689"/>
        <v/>
      </c>
      <c r="GW69" s="125" t="str">
        <f t="shared" si="690"/>
        <v/>
      </c>
      <c r="GX69" s="123" t="str">
        <f t="shared" si="691"/>
        <v/>
      </c>
      <c r="GY69" s="124" t="str">
        <f t="shared" si="692"/>
        <v/>
      </c>
      <c r="GZ69" s="122" t="str">
        <f t="shared" si="693"/>
        <v/>
      </c>
      <c r="HA69" s="123" t="str">
        <f t="shared" si="694"/>
        <v/>
      </c>
      <c r="HB69" s="124" t="str">
        <f t="shared" si="695"/>
        <v/>
      </c>
      <c r="HC69" s="122" t="str">
        <f t="shared" si="696"/>
        <v/>
      </c>
      <c r="HD69" s="123" t="str">
        <f t="shared" si="697"/>
        <v/>
      </c>
      <c r="HE69" s="124" t="str">
        <f t="shared" si="698"/>
        <v/>
      </c>
      <c r="HF69" s="122" t="str">
        <f t="shared" si="699"/>
        <v/>
      </c>
      <c r="HG69" s="123" t="str">
        <f t="shared" si="700"/>
        <v/>
      </c>
      <c r="HH69" s="124" t="str">
        <f t="shared" si="701"/>
        <v/>
      </c>
      <c r="HI69" s="122" t="str">
        <f t="shared" si="702"/>
        <v/>
      </c>
      <c r="HJ69" s="123" t="str">
        <f t="shared" si="703"/>
        <v/>
      </c>
      <c r="HK69" s="124" t="str">
        <f t="shared" si="704"/>
        <v/>
      </c>
      <c r="HL69" s="122" t="str">
        <f t="shared" si="705"/>
        <v/>
      </c>
      <c r="HM69" s="123" t="str">
        <f t="shared" si="706"/>
        <v/>
      </c>
      <c r="HN69" s="124" t="str">
        <f t="shared" si="707"/>
        <v/>
      </c>
      <c r="HO69" s="122" t="str">
        <f t="shared" si="708"/>
        <v/>
      </c>
      <c r="HP69" s="123" t="str">
        <f t="shared" si="709"/>
        <v/>
      </c>
      <c r="HQ69" s="124" t="str">
        <f t="shared" si="710"/>
        <v/>
      </c>
      <c r="HR69" s="122" t="str">
        <f t="shared" si="711"/>
        <v/>
      </c>
      <c r="HS69" s="123" t="str">
        <f t="shared" si="712"/>
        <v/>
      </c>
      <c r="HT69" s="124" t="str">
        <f t="shared" si="713"/>
        <v/>
      </c>
      <c r="HU69" s="122" t="str">
        <f t="shared" si="714"/>
        <v/>
      </c>
      <c r="HV69" s="123" t="str">
        <f t="shared" si="715"/>
        <v/>
      </c>
      <c r="HW69" s="124" t="str">
        <f t="shared" si="716"/>
        <v/>
      </c>
      <c r="HX69" s="122" t="str">
        <f t="shared" si="717"/>
        <v/>
      </c>
      <c r="HY69" s="123" t="str">
        <f t="shared" si="718"/>
        <v/>
      </c>
      <c r="HZ69" s="124" t="str">
        <f t="shared" si="719"/>
        <v/>
      </c>
      <c r="IA69" s="122" t="str">
        <f t="shared" si="720"/>
        <v/>
      </c>
      <c r="IB69" s="123" t="str">
        <f t="shared" si="721"/>
        <v/>
      </c>
      <c r="IC69" s="124" t="str">
        <f t="shared" si="722"/>
        <v/>
      </c>
      <c r="ID69" s="122" t="str">
        <f t="shared" si="723"/>
        <v/>
      </c>
      <c r="IE69" s="123" t="str">
        <f t="shared" si="724"/>
        <v/>
      </c>
      <c r="IF69" s="124" t="str">
        <f t="shared" si="725"/>
        <v/>
      </c>
      <c r="IG69" s="122" t="str">
        <f t="shared" si="726"/>
        <v/>
      </c>
      <c r="IH69" s="123" t="str">
        <f t="shared" si="727"/>
        <v/>
      </c>
      <c r="II69" s="124" t="str">
        <f t="shared" si="728"/>
        <v/>
      </c>
      <c r="IJ69" s="122" t="str">
        <f t="shared" si="729"/>
        <v/>
      </c>
      <c r="IK69" s="123" t="str">
        <f t="shared" si="730"/>
        <v/>
      </c>
      <c r="IL69" s="124" t="str">
        <f t="shared" si="731"/>
        <v/>
      </c>
      <c r="IM69" s="122" t="str">
        <f t="shared" si="732"/>
        <v/>
      </c>
      <c r="IN69" s="123" t="str">
        <f t="shared" si="884"/>
        <v/>
      </c>
      <c r="IO69" s="124" t="str">
        <f t="shared" si="733"/>
        <v/>
      </c>
      <c r="IP69" s="122" t="str">
        <f t="shared" si="734"/>
        <v/>
      </c>
      <c r="IQ69" s="123" t="str">
        <f t="shared" si="735"/>
        <v/>
      </c>
      <c r="IR69" s="124" t="str">
        <f t="shared" si="736"/>
        <v/>
      </c>
      <c r="IS69" s="122" t="str">
        <f t="shared" si="737"/>
        <v/>
      </c>
      <c r="IT69" s="123" t="str">
        <f t="shared" si="738"/>
        <v/>
      </c>
      <c r="IU69" s="124" t="str">
        <f t="shared" si="739"/>
        <v/>
      </c>
      <c r="IV69" s="122" t="str">
        <f t="shared" si="740"/>
        <v/>
      </c>
      <c r="IW69" s="123" t="str">
        <f t="shared" si="741"/>
        <v/>
      </c>
      <c r="IX69" s="124" t="str">
        <f t="shared" si="742"/>
        <v/>
      </c>
      <c r="IY69" s="122" t="str">
        <f t="shared" si="743"/>
        <v/>
      </c>
      <c r="IZ69" s="123" t="str">
        <f t="shared" si="744"/>
        <v/>
      </c>
      <c r="JA69" s="124" t="str">
        <f t="shared" si="745"/>
        <v/>
      </c>
      <c r="JB69" s="122" t="str">
        <f t="shared" si="746"/>
        <v/>
      </c>
      <c r="JC69" s="123" t="str">
        <f t="shared" si="747"/>
        <v/>
      </c>
      <c r="JD69" s="124" t="str">
        <f t="shared" si="748"/>
        <v/>
      </c>
      <c r="JE69" s="122" t="str">
        <f t="shared" si="749"/>
        <v/>
      </c>
      <c r="JF69" s="123" t="str">
        <f t="shared" si="750"/>
        <v/>
      </c>
      <c r="JG69" s="124" t="str">
        <f t="shared" si="751"/>
        <v/>
      </c>
      <c r="JH69" s="122" t="str">
        <f t="shared" si="752"/>
        <v/>
      </c>
      <c r="JI69" s="123" t="str">
        <f t="shared" si="753"/>
        <v/>
      </c>
      <c r="JJ69" s="124" t="str">
        <f t="shared" si="754"/>
        <v/>
      </c>
      <c r="JK69" s="122" t="str">
        <f t="shared" si="755"/>
        <v/>
      </c>
      <c r="JL69" s="123" t="str">
        <f t="shared" si="756"/>
        <v/>
      </c>
      <c r="JM69" s="124" t="str">
        <f t="shared" si="757"/>
        <v/>
      </c>
      <c r="JN69" s="122" t="str">
        <f t="shared" si="758"/>
        <v/>
      </c>
      <c r="JO69" s="123" t="str">
        <f t="shared" si="759"/>
        <v/>
      </c>
      <c r="JP69" s="124" t="str">
        <f t="shared" si="760"/>
        <v/>
      </c>
      <c r="JQ69" s="122" t="str">
        <f t="shared" si="761"/>
        <v/>
      </c>
      <c r="JR69" s="123" t="str">
        <f t="shared" si="762"/>
        <v/>
      </c>
      <c r="JS69" s="124" t="str">
        <f t="shared" si="763"/>
        <v/>
      </c>
      <c r="JT69" s="122" t="str">
        <f t="shared" si="764"/>
        <v/>
      </c>
      <c r="JU69" s="123" t="str">
        <f t="shared" si="765"/>
        <v/>
      </c>
      <c r="JV69" s="124" t="str">
        <f t="shared" si="766"/>
        <v/>
      </c>
      <c r="JW69" s="122" t="str">
        <f t="shared" si="767"/>
        <v/>
      </c>
      <c r="JX69" s="123" t="str">
        <f t="shared" si="768"/>
        <v/>
      </c>
      <c r="JY69" s="124" t="str">
        <f t="shared" si="769"/>
        <v/>
      </c>
      <c r="JZ69" s="122" t="str">
        <f t="shared" si="770"/>
        <v/>
      </c>
      <c r="KA69" s="123" t="str">
        <f t="shared" si="771"/>
        <v/>
      </c>
      <c r="KB69" s="124" t="str">
        <f t="shared" si="772"/>
        <v/>
      </c>
      <c r="KC69" s="122" t="str">
        <f t="shared" si="773"/>
        <v/>
      </c>
      <c r="KD69" s="123" t="str">
        <f t="shared" si="376"/>
        <v/>
      </c>
      <c r="KE69" s="124" t="str">
        <f t="shared" si="774"/>
        <v/>
      </c>
      <c r="KF69" s="122" t="str">
        <f t="shared" si="775"/>
        <v/>
      </c>
      <c r="KG69" s="123" t="str">
        <f t="shared" si="776"/>
        <v/>
      </c>
      <c r="KH69" s="124" t="str">
        <f t="shared" si="777"/>
        <v/>
      </c>
      <c r="KI69" s="122" t="str">
        <f t="shared" si="778"/>
        <v/>
      </c>
      <c r="KJ69" s="123" t="str">
        <f t="shared" si="917"/>
        <v/>
      </c>
      <c r="KK69" s="124" t="str">
        <f t="shared" si="779"/>
        <v/>
      </c>
      <c r="KL69" s="122" t="str">
        <f t="shared" si="780"/>
        <v/>
      </c>
      <c r="KM69" s="123" t="str">
        <f t="shared" si="781"/>
        <v/>
      </c>
      <c r="KN69" s="124" t="str">
        <f t="shared" si="782"/>
        <v/>
      </c>
      <c r="KO69" s="122" t="str">
        <f t="shared" si="783"/>
        <v/>
      </c>
      <c r="KP69" s="123" t="str">
        <f t="shared" si="885"/>
        <v/>
      </c>
      <c r="KQ69" s="124" t="str">
        <f t="shared" si="784"/>
        <v/>
      </c>
      <c r="KR69" s="122" t="str">
        <f t="shared" si="785"/>
        <v/>
      </c>
      <c r="KS69" s="123" t="str">
        <f t="shared" si="786"/>
        <v/>
      </c>
      <c r="KT69" s="124" t="str">
        <f t="shared" si="787"/>
        <v/>
      </c>
      <c r="KU69" s="122" t="str">
        <f t="shared" si="788"/>
        <v/>
      </c>
      <c r="KV69" s="123" t="str">
        <f t="shared" si="789"/>
        <v/>
      </c>
      <c r="KW69" s="124" t="str">
        <f t="shared" si="790"/>
        <v/>
      </c>
      <c r="KX69" s="122" t="str">
        <f t="shared" si="791"/>
        <v/>
      </c>
      <c r="KY69" s="123" t="str">
        <f t="shared" si="792"/>
        <v/>
      </c>
      <c r="KZ69" s="124" t="str">
        <f t="shared" si="793"/>
        <v/>
      </c>
      <c r="LA69" s="122" t="str">
        <f t="shared" si="794"/>
        <v/>
      </c>
      <c r="LB69" s="123" t="str">
        <f t="shared" si="795"/>
        <v/>
      </c>
      <c r="LC69" s="124" t="str">
        <f t="shared" si="796"/>
        <v/>
      </c>
      <c r="LD69" s="122" t="str">
        <f t="shared" si="797"/>
        <v/>
      </c>
      <c r="LE69" s="123" t="str">
        <f t="shared" si="798"/>
        <v/>
      </c>
      <c r="LF69" s="124" t="str">
        <f t="shared" si="799"/>
        <v/>
      </c>
      <c r="LG69" s="122" t="str">
        <f t="shared" si="800"/>
        <v/>
      </c>
      <c r="LH69" s="123" t="str">
        <f t="shared" si="801"/>
        <v/>
      </c>
      <c r="LI69" s="124" t="str">
        <f t="shared" si="802"/>
        <v/>
      </c>
      <c r="LJ69" s="122" t="str">
        <f t="shared" si="803"/>
        <v/>
      </c>
      <c r="LK69" s="123" t="str">
        <f t="shared" si="279"/>
        <v/>
      </c>
      <c r="LL69" s="124" t="str">
        <f t="shared" si="804"/>
        <v/>
      </c>
      <c r="LM69" s="122" t="str">
        <f t="shared" si="805"/>
        <v/>
      </c>
      <c r="LN69" s="123" t="str">
        <f t="shared" si="806"/>
        <v/>
      </c>
      <c r="LO69" s="124" t="str">
        <f t="shared" si="807"/>
        <v/>
      </c>
      <c r="LP69" s="122" t="str">
        <f t="shared" si="808"/>
        <v/>
      </c>
      <c r="LQ69" s="123" t="str">
        <f t="shared" si="809"/>
        <v/>
      </c>
      <c r="LR69" s="124" t="str">
        <f t="shared" si="810"/>
        <v/>
      </c>
      <c r="LS69" s="122" t="str">
        <f t="shared" si="811"/>
        <v/>
      </c>
      <c r="LT69" s="123" t="str">
        <f t="shared" si="812"/>
        <v/>
      </c>
      <c r="LU69" s="124" t="str">
        <f t="shared" si="813"/>
        <v/>
      </c>
      <c r="LV69" s="122" t="str">
        <f t="shared" si="814"/>
        <v/>
      </c>
      <c r="LW69" s="123" t="str">
        <f t="shared" si="815"/>
        <v/>
      </c>
      <c r="LX69" s="124" t="str">
        <f t="shared" si="816"/>
        <v/>
      </c>
      <c r="LY69" s="122" t="str">
        <f t="shared" si="817"/>
        <v/>
      </c>
      <c r="LZ69" s="123" t="str">
        <f t="shared" si="818"/>
        <v/>
      </c>
      <c r="MA69" s="124" t="str">
        <f t="shared" si="819"/>
        <v/>
      </c>
      <c r="MB69" s="122" t="str">
        <f t="shared" si="820"/>
        <v/>
      </c>
      <c r="MC69" s="123" t="str">
        <f t="shared" si="821"/>
        <v/>
      </c>
      <c r="MD69" s="124" t="str">
        <f t="shared" si="822"/>
        <v/>
      </c>
      <c r="ME69" s="122" t="str">
        <f t="shared" si="823"/>
        <v/>
      </c>
      <c r="MF69" s="123" t="str">
        <f t="shared" si="824"/>
        <v/>
      </c>
      <c r="MG69" s="124" t="str">
        <f t="shared" si="825"/>
        <v/>
      </c>
      <c r="MH69" s="122" t="str">
        <f t="shared" si="826"/>
        <v/>
      </c>
      <c r="MI69" s="123" t="str">
        <f t="shared" si="827"/>
        <v/>
      </c>
      <c r="MJ69" s="124" t="str">
        <f t="shared" si="828"/>
        <v/>
      </c>
      <c r="MK69" s="122" t="str">
        <f t="shared" si="829"/>
        <v/>
      </c>
      <c r="ML69" s="123" t="str">
        <f t="shared" si="830"/>
        <v/>
      </c>
      <c r="MM69" s="124" t="str">
        <f t="shared" si="831"/>
        <v/>
      </c>
      <c r="MN69" s="122" t="str">
        <f t="shared" si="832"/>
        <v/>
      </c>
      <c r="MO69" s="123" t="str">
        <f t="shared" si="833"/>
        <v/>
      </c>
      <c r="MP69" s="124" t="str">
        <f t="shared" si="834"/>
        <v/>
      </c>
      <c r="MQ69" s="122" t="str">
        <f t="shared" si="835"/>
        <v/>
      </c>
      <c r="MR69" s="123" t="str">
        <f t="shared" si="886"/>
        <v/>
      </c>
      <c r="MS69" s="124" t="str">
        <f t="shared" si="836"/>
        <v/>
      </c>
      <c r="MT69" s="122" t="str">
        <f t="shared" si="837"/>
        <v/>
      </c>
      <c r="MU69" s="123" t="str">
        <f t="shared" si="838"/>
        <v/>
      </c>
      <c r="MV69" s="124" t="str">
        <f t="shared" si="839"/>
        <v/>
      </c>
      <c r="MW69" s="122" t="str">
        <f t="shared" si="840"/>
        <v/>
      </c>
      <c r="MX69" s="123" t="str">
        <f t="shared" si="841"/>
        <v/>
      </c>
      <c r="MY69" s="124" t="str">
        <f t="shared" si="842"/>
        <v/>
      </c>
      <c r="MZ69" s="122" t="str">
        <f t="shared" si="843"/>
        <v/>
      </c>
      <c r="NA69" s="123" t="str">
        <f t="shared" si="844"/>
        <v/>
      </c>
      <c r="NB69" s="124" t="str">
        <f t="shared" si="845"/>
        <v/>
      </c>
      <c r="NC69" s="122" t="str">
        <f t="shared" si="846"/>
        <v/>
      </c>
      <c r="ND69" s="123" t="str">
        <f t="shared" si="847"/>
        <v/>
      </c>
      <c r="NE69" s="124" t="str">
        <f t="shared" si="848"/>
        <v/>
      </c>
      <c r="NF69" s="122" t="str">
        <f t="shared" si="849"/>
        <v/>
      </c>
      <c r="NG69" s="123" t="str">
        <f t="shared" si="850"/>
        <v/>
      </c>
      <c r="NH69" s="124" t="str">
        <f t="shared" si="851"/>
        <v/>
      </c>
      <c r="NI69" s="122" t="str">
        <f t="shared" si="852"/>
        <v/>
      </c>
      <c r="NJ69" s="123" t="str">
        <f t="shared" si="853"/>
        <v/>
      </c>
      <c r="NK69" s="124" t="str">
        <f t="shared" si="854"/>
        <v/>
      </c>
      <c r="NL69" s="122" t="str">
        <f t="shared" si="855"/>
        <v/>
      </c>
      <c r="NM69" s="123" t="str">
        <f t="shared" si="856"/>
        <v/>
      </c>
      <c r="NN69" s="124" t="str">
        <f t="shared" si="857"/>
        <v/>
      </c>
      <c r="NO69" s="122" t="str">
        <f t="shared" si="379"/>
        <v/>
      </c>
      <c r="NP69" s="130">
        <f t="shared" si="380"/>
        <v>0</v>
      </c>
      <c r="NQ69" s="131">
        <f t="shared" si="381"/>
        <v>1</v>
      </c>
      <c r="NR69" s="132" t="str">
        <f t="shared" si="382"/>
        <v/>
      </c>
      <c r="NS69" s="331" t="str">
        <f t="shared" si="383"/>
        <v/>
      </c>
      <c r="NT69" s="325" t="str">
        <f t="shared" si="384"/>
        <v/>
      </c>
      <c r="NU69" s="325" t="str">
        <f t="shared" si="385"/>
        <v/>
      </c>
      <c r="NV69" s="325" t="str">
        <f t="shared" si="386"/>
        <v/>
      </c>
      <c r="NW69" s="325" t="str">
        <f t="shared" si="387"/>
        <v/>
      </c>
      <c r="NX69" s="325" t="str">
        <f t="shared" si="388"/>
        <v/>
      </c>
      <c r="NY69" s="325" t="str">
        <f t="shared" si="389"/>
        <v/>
      </c>
      <c r="NZ69" s="325" t="str">
        <f t="shared" si="390"/>
        <v/>
      </c>
      <c r="OA69" s="325" t="str">
        <f t="shared" si="391"/>
        <v/>
      </c>
      <c r="OB69" s="325" t="str">
        <f t="shared" si="392"/>
        <v>000000</v>
      </c>
      <c r="OC69" s="325" t="str">
        <f t="shared" si="393"/>
        <v/>
      </c>
      <c r="OD69" s="325" t="str">
        <f t="shared" si="394"/>
        <v/>
      </c>
      <c r="OE69" s="325" t="str">
        <f t="shared" si="395"/>
        <v/>
      </c>
      <c r="OF69" s="325" t="str">
        <f t="shared" si="396"/>
        <v/>
      </c>
      <c r="OG69" s="325" t="str">
        <f t="shared" si="397"/>
        <v/>
      </c>
      <c r="OH69" s="325" t="str">
        <f t="shared" si="398"/>
        <v/>
      </c>
      <c r="OI69" s="325" t="str">
        <f t="shared" si="399"/>
        <v/>
      </c>
      <c r="OJ69" s="325" t="str">
        <f t="shared" si="400"/>
        <v/>
      </c>
      <c r="OK69" s="326" t="str">
        <f t="shared" si="401"/>
        <v/>
      </c>
      <c r="OL69" s="326" t="str">
        <f t="shared" si="402"/>
        <v/>
      </c>
      <c r="OM69" s="326" t="str">
        <f t="shared" si="403"/>
        <v/>
      </c>
      <c r="ON69" s="326" t="str">
        <f t="shared" si="404"/>
        <v/>
      </c>
      <c r="OO69" s="326" t="str">
        <f t="shared" si="405"/>
        <v/>
      </c>
      <c r="OP69" s="326" t="str">
        <f t="shared" si="406"/>
        <v/>
      </c>
      <c r="OQ69" s="326" t="str">
        <f t="shared" si="407"/>
        <v/>
      </c>
      <c r="OR69" s="326" t="str">
        <f t="shared" si="408"/>
        <v/>
      </c>
      <c r="OS69" s="326" t="str">
        <f t="shared" si="409"/>
        <v/>
      </c>
      <c r="OT69" s="326" t="str">
        <f t="shared" si="410"/>
        <v/>
      </c>
      <c r="OU69" s="326" t="str">
        <f t="shared" si="411"/>
        <v/>
      </c>
      <c r="OV69" s="326" t="str">
        <f t="shared" si="412"/>
        <v/>
      </c>
      <c r="OW69" s="326" t="str">
        <f t="shared" si="413"/>
        <v/>
      </c>
      <c r="OX69" s="326" t="str">
        <f t="shared" si="414"/>
        <v/>
      </c>
      <c r="OY69" s="326" t="str">
        <f t="shared" si="415"/>
        <v/>
      </c>
      <c r="OZ69" s="326" t="str">
        <f t="shared" si="416"/>
        <v/>
      </c>
      <c r="PA69" s="326" t="str">
        <f t="shared" si="417"/>
        <v/>
      </c>
      <c r="PB69" s="326" t="str">
        <f t="shared" si="418"/>
        <v/>
      </c>
      <c r="PC69" s="325" t="str">
        <f t="shared" si="419"/>
        <v/>
      </c>
      <c r="PD69" s="325" t="str">
        <f t="shared" si="420"/>
        <v/>
      </c>
      <c r="PE69" s="325" t="str">
        <f t="shared" si="421"/>
        <v/>
      </c>
      <c r="PF69" s="325" t="str">
        <f t="shared" si="422"/>
        <v/>
      </c>
      <c r="PG69" s="325" t="str">
        <f t="shared" si="423"/>
        <v/>
      </c>
      <c r="PH69" s="325" t="str">
        <f t="shared" si="424"/>
        <v/>
      </c>
      <c r="PI69" s="325" t="str">
        <f t="shared" si="425"/>
        <v/>
      </c>
      <c r="PJ69" s="325" t="str">
        <f t="shared" si="426"/>
        <v/>
      </c>
      <c r="PK69" s="325" t="str">
        <f t="shared" si="427"/>
        <v/>
      </c>
      <c r="PL69" s="325" t="str">
        <f t="shared" si="428"/>
        <v/>
      </c>
      <c r="PM69" s="325" t="str">
        <f t="shared" si="429"/>
        <v/>
      </c>
      <c r="PN69" s="325" t="str">
        <f t="shared" si="430"/>
        <v/>
      </c>
      <c r="PO69" s="325" t="str">
        <f t="shared" si="431"/>
        <v/>
      </c>
      <c r="PP69" s="325" t="str">
        <f t="shared" si="432"/>
        <v/>
      </c>
      <c r="PQ69" s="325" t="str">
        <f t="shared" si="433"/>
        <v/>
      </c>
      <c r="PR69" s="325" t="str">
        <f t="shared" si="434"/>
        <v/>
      </c>
      <c r="PS69" s="325" t="str">
        <f t="shared" si="435"/>
        <v/>
      </c>
      <c r="PT69" s="325" t="str">
        <f t="shared" si="436"/>
        <v/>
      </c>
      <c r="PU69" s="326" t="str">
        <f t="shared" si="437"/>
        <v/>
      </c>
      <c r="PV69" s="326" t="str">
        <f t="shared" si="438"/>
        <v/>
      </c>
      <c r="PW69" s="326" t="str">
        <f t="shared" si="439"/>
        <v/>
      </c>
      <c r="PX69" s="326" t="str">
        <f t="shared" si="440"/>
        <v/>
      </c>
      <c r="PY69" s="326" t="str">
        <f t="shared" si="441"/>
        <v/>
      </c>
      <c r="PZ69" s="326" t="str">
        <f t="shared" si="442"/>
        <v/>
      </c>
      <c r="QA69" s="326" t="str">
        <f t="shared" si="443"/>
        <v/>
      </c>
      <c r="QB69" s="326" t="str">
        <f t="shared" si="444"/>
        <v/>
      </c>
      <c r="QC69" s="326" t="str">
        <f t="shared" si="445"/>
        <v/>
      </c>
      <c r="QD69" s="326" t="str">
        <f t="shared" si="446"/>
        <v/>
      </c>
      <c r="QE69" s="326" t="str">
        <f t="shared" si="447"/>
        <v/>
      </c>
      <c r="QF69" s="326" t="str">
        <f t="shared" si="448"/>
        <v/>
      </c>
      <c r="QG69" s="326" t="str">
        <f t="shared" si="449"/>
        <v/>
      </c>
      <c r="QH69" s="326" t="str">
        <f t="shared" si="450"/>
        <v/>
      </c>
      <c r="QI69" s="326" t="str">
        <f t="shared" si="451"/>
        <v/>
      </c>
      <c r="QJ69" s="326" t="str">
        <f t="shared" si="452"/>
        <v/>
      </c>
      <c r="QK69" s="326" t="str">
        <f t="shared" si="453"/>
        <v/>
      </c>
      <c r="QL69" s="326" t="str">
        <f t="shared" si="454"/>
        <v/>
      </c>
      <c r="QM69" s="325" t="str">
        <f t="shared" si="455"/>
        <v/>
      </c>
      <c r="QN69" s="325" t="str">
        <f t="shared" si="456"/>
        <v/>
      </c>
      <c r="QO69" s="325" t="str">
        <f t="shared" si="457"/>
        <v/>
      </c>
      <c r="QP69" s="325" t="str">
        <f t="shared" si="458"/>
        <v/>
      </c>
      <c r="QQ69" s="325" t="str">
        <f t="shared" si="459"/>
        <v/>
      </c>
      <c r="QR69" s="325" t="str">
        <f t="shared" si="460"/>
        <v/>
      </c>
      <c r="QS69" s="325" t="str">
        <f t="shared" si="461"/>
        <v/>
      </c>
      <c r="QT69" s="325" t="str">
        <f t="shared" si="462"/>
        <v/>
      </c>
      <c r="QU69" s="325" t="str">
        <f t="shared" si="463"/>
        <v/>
      </c>
      <c r="QV69" s="325" t="str">
        <f t="shared" si="464"/>
        <v/>
      </c>
      <c r="QW69" s="325" t="str">
        <f t="shared" si="465"/>
        <v/>
      </c>
      <c r="QX69" s="325">
        <f t="shared" si="466"/>
        <v>0</v>
      </c>
      <c r="QY69" s="325" t="str">
        <f t="shared" si="467"/>
        <v/>
      </c>
      <c r="QZ69" s="325" t="str">
        <f t="shared" si="468"/>
        <v/>
      </c>
      <c r="RA69" s="325" t="str">
        <f t="shared" si="469"/>
        <v/>
      </c>
      <c r="RB69" s="325" t="str">
        <f t="shared" si="470"/>
        <v/>
      </c>
      <c r="RC69" s="325" t="str">
        <f t="shared" si="471"/>
        <v/>
      </c>
      <c r="RD69" s="325" t="str">
        <f t="shared" si="472"/>
        <v/>
      </c>
      <c r="RE69" s="326" t="str">
        <f t="shared" si="473"/>
        <v/>
      </c>
      <c r="RF69" s="326" t="str">
        <f t="shared" si="474"/>
        <v/>
      </c>
      <c r="RG69" s="326" t="str">
        <f t="shared" si="475"/>
        <v/>
      </c>
      <c r="RH69" s="326" t="str">
        <f t="shared" si="476"/>
        <v/>
      </c>
      <c r="RI69" s="326" t="str">
        <f t="shared" si="477"/>
        <v/>
      </c>
      <c r="RJ69" s="326" t="str">
        <f t="shared" si="478"/>
        <v/>
      </c>
      <c r="RK69" s="326" t="str">
        <f t="shared" si="479"/>
        <v/>
      </c>
      <c r="RL69" s="326" t="str">
        <f t="shared" si="480"/>
        <v/>
      </c>
      <c r="RM69" s="326" t="str">
        <f t="shared" si="481"/>
        <v/>
      </c>
      <c r="RN69" s="332" t="str">
        <f t="shared" si="482"/>
        <v/>
      </c>
      <c r="RO69" s="108">
        <v>69</v>
      </c>
      <c r="RP69" s="112">
        <f t="shared" si="528"/>
        <v>64</v>
      </c>
      <c r="RQ69" s="110" t="str" cm="1">
        <f t="array" ref="RQ69">IFERROR(INDEX($NS$4:$RN$4,_xlfn.AGGREGATE(15,6,COLUMN($NS$4:$RN$4)-COLUMN($NR$1)/($NS69:$RN69=LARGE($NS69:$RN69,1)),COLUMNS($RN$4:$RN$4))),"")</f>
        <v>LQ</v>
      </c>
      <c r="RR69" s="110" t="str" cm="1">
        <f t="array" ref="RR69">IFERROR(INDEX($NS$4:$RN$4,_xlfn.AGGREGATE(15,6,COLUMN($NS$4:$RN$4)-COLUMN($NR$1)/($NS69:$RN69=LARGE($NS69:$RN69,2)),COLUMNS($RN$4:$RO$4))),"")</f>
        <v/>
      </c>
      <c r="RS69" s="110" t="str" cm="1">
        <f t="array" ref="RS69">IFERROR(INDEX($NS$4:$RN$4,_xlfn.AGGREGATE(15,6,COLUMN($NS$4:$RN$4)-COLUMN($NR$1)/($NS69:$RN69=LARGE($NS69:$RN69,3)),COLUMNS($RN$4:$RP$4))),"")</f>
        <v/>
      </c>
      <c r="RT69" s="110" t="str" cm="1">
        <f t="array" ref="RT69">IFERROR(INDEX($NS$4:$RN$4,_xlfn.AGGREGATE(15,6,COLUMN($NS$4:$RN$4)-COLUMN($NR$1)/($NS69:$RN69=LARGE($NS69:$RN69,4)),COLUMNS($RN$4:$RQ$4))),"")</f>
        <v/>
      </c>
      <c r="RU69" s="110" t="str" cm="1">
        <f t="array" ref="RU69">IFERROR(INDEX($NS$4:$RN$4,_xlfn.AGGREGATE(15,6,COLUMN($NS$4:$RN$4)-COLUMN($NR$1)/($NS69:$RN69=LARGE($NS69:$RN69,5)),COLUMNS($RN$4:$RR$4))),"")</f>
        <v/>
      </c>
      <c r="RV69" s="110" t="str" cm="1">
        <f t="array" ref="RV69">IFERROR(INDEX($NS$4:$RN$4,_xlfn.AGGREGATE(15,6,COLUMN($NS$4:$RN$4)-COLUMN($NR$1)/($NS69:$RN69=LARGE($NS69:$RN69,6)),COLUMNS($RN$4:$RS$4))),"")</f>
        <v/>
      </c>
      <c r="RW69" s="108" t="str">
        <f t="shared" si="499"/>
        <v/>
      </c>
      <c r="RX69" s="111" t="str">
        <f t="shared" ca="1" si="500"/>
        <v>N</v>
      </c>
      <c r="RY69" s="111" t="e" cm="1">
        <f t="array" aca="1" ref="RY69" ca="1">IF(INDIRECT(VLOOKUP(RY68,General!AC:AE,3,FALSE)&amp;RO68)&gt;0,RY68,RW68)</f>
        <v>#N/A</v>
      </c>
      <c r="RZ69" s="112">
        <f t="shared" ca="1" si="501"/>
        <v>1</v>
      </c>
      <c r="SA69" s="110" t="s">
        <v>45</v>
      </c>
      <c r="SB69" s="111" t="s">
        <v>45</v>
      </c>
      <c r="SC69" s="111" t="s">
        <v>45</v>
      </c>
      <c r="SD69" s="111" t="s">
        <v>45</v>
      </c>
      <c r="SE69" s="111" t="s">
        <v>45</v>
      </c>
      <c r="SF69" s="109" t="s">
        <v>45</v>
      </c>
      <c r="SG69" s="133" t="e">
        <f ca="1">IF(RQ69="",-1,COUNTIF(INDIRECT(SA69&amp;$DN$10):INDIRECT(SA69&amp;RO69),"Y"))</f>
        <v>#REF!</v>
      </c>
      <c r="SH69" s="136">
        <f ca="1">IF(RR69="",-1,COUNTIF(INDIRECT(SB69&amp;$DN$10):INDIRECT(SB69&amp;RO69),"Y"))</f>
        <v>-1</v>
      </c>
      <c r="SI69" s="136">
        <f ca="1">IF(RS69="",-1,COUNTIF(INDIRECT(SC69&amp;$DN$10):INDIRECT(SC69&amp;RO69),"Y"))</f>
        <v>-1</v>
      </c>
      <c r="SJ69" s="134">
        <f ca="1">IF(RT69="",-1,COUNTIF(INDIRECT(SD69&amp;$DN$10):INDIRECT(SD69&amp;RO69),"Y"))</f>
        <v>-1</v>
      </c>
      <c r="SK69" s="138">
        <f ca="1">IF(RU69="",-1,COUNTIF(INDIRECT(SE69&amp;$DN$10):INDIRECT(SE69&amp;RO69),"Y"))</f>
        <v>-1</v>
      </c>
      <c r="SL69" s="138">
        <f ca="1">IF(RV69="",-1,COUNTIF(INDIRECT(SF69&amp;$DN$10):INDIRECT(SF69&amp;RO69),"Y"))</f>
        <v>-1</v>
      </c>
      <c r="SM69" s="110" t="str" cm="1">
        <f t="array" ref="SM69">IFERROR(INDEX($DP$69:$DU$69,_xlfn.AGGREGATE(15,6,COLUMN($DP$69:$DU$69)-COLUMN($DO$69)/($NR$69:$NW$69=MAX($NR$69:$NW$69)),COLUMNS($DP$69:RQ69))),"")</f>
        <v/>
      </c>
      <c r="SN69" s="111" t="str" cm="1">
        <f t="array" ref="SN69">IFERROR(INDEX($DP$69:$DU$69,_xlfn.AGGREGATE(15,6,COLUMN($DP$69:$DU$69)-COLUMN($DO$69)/($NR$69:$NW$69=MAX($NR$69:$NW$69)),COLUMNS($DP$69:RR69))),"")</f>
        <v/>
      </c>
      <c r="SO69" s="111" t="str" cm="1">
        <f t="array" ref="SO69">IFERROR(INDEX($DP$69:$DU$69,_xlfn.AGGREGATE(15,6,COLUMN($DP$69:$DU$69)-COLUMN($DO$69)/($NR$69:$NW$69=MAX($NR$69:$NW$69)),COLUMNS($DP$69:RS69))),"")</f>
        <v/>
      </c>
      <c r="SP69" s="111" t="str" cm="1">
        <f t="array" ref="SP69">IFERROR(INDEX($DP$69:$DU$69,_xlfn.AGGREGATE(15,6,COLUMN($DP$69:$DU$69)-COLUMN($DO$69)/($NR$69:$NW$69=MAX($NR$69:$NW$69)),COLUMNS($DP$69:RT69))),"")</f>
        <v/>
      </c>
      <c r="SQ69" s="111" t="str" cm="1">
        <f t="array" ref="SQ69">IFERROR(INDEX($DP$69:$DU$69,_xlfn.AGGREGATE(15,6,COLUMN($DP$69:$DU$69)-COLUMN($DO$69)/($NR$69:$NW$69=MAX($NR$69:$NW$69)),COLUMNS($DP$69:RU69))),"")</f>
        <v/>
      </c>
      <c r="SR69" s="109" t="str" cm="1">
        <f t="array" ref="SR69">IFERROR(INDEX($DP$69:$DU$69,_xlfn.AGGREGATE(15,6,COLUMN($DP$69:$DU$69)-COLUMN($DO$69)/($NR$69:$NW$69=MAX($NR$69:$NW$69)),COLUMNS($DP$69:RV69))),"")</f>
        <v/>
      </c>
      <c r="SS69" s="114">
        <f t="shared" ca="1" si="485"/>
        <v>1</v>
      </c>
      <c r="ST69" s="112">
        <f t="shared" ca="1" si="502"/>
        <v>1</v>
      </c>
      <c r="SU69" s="137" t="str" cm="1">
        <f t="array" aca="1" ref="SU69" ca="1">INDEX(SM69:SR69,1,ST69)</f>
        <v/>
      </c>
      <c r="SV69" s="110" t="str">
        <f t="shared" ca="1" si="21"/>
        <v>B</v>
      </c>
      <c r="SW69" s="111" t="str">
        <f t="shared" ca="1" si="22"/>
        <v>T</v>
      </c>
      <c r="SX69" s="111" t="str">
        <f t="shared" si="23"/>
        <v>C</v>
      </c>
      <c r="SY69" s="111" t="str">
        <f t="shared" si="12"/>
        <v/>
      </c>
      <c r="SZ69" s="111" t="str">
        <f t="shared" ca="1" si="13"/>
        <v/>
      </c>
      <c r="TA69" s="111" t="str">
        <f t="shared" si="14"/>
        <v>00</v>
      </c>
      <c r="TB69" s="114" t="str">
        <f t="shared" si="858"/>
        <v/>
      </c>
      <c r="TC69" s="114" t="str">
        <f t="shared" si="859"/>
        <v/>
      </c>
      <c r="TD69" s="114" t="str">
        <f t="shared" si="860"/>
        <v/>
      </c>
      <c r="TE69" s="114" t="str">
        <f t="shared" si="861"/>
        <v/>
      </c>
      <c r="TF69" s="114" t="str">
        <f t="shared" si="862"/>
        <v/>
      </c>
      <c r="TG69" s="114" t="str">
        <f t="shared" si="863"/>
        <v/>
      </c>
      <c r="TH69" s="114">
        <f t="shared" ca="1" si="864"/>
        <v>0</v>
      </c>
      <c r="TI69" s="114">
        <f t="shared" ca="1" si="865"/>
        <v>0</v>
      </c>
      <c r="TJ69" s="110" t="str">
        <f t="shared" si="560"/>
        <v/>
      </c>
      <c r="TK69" s="111">
        <f>IF(CC69="",0,IFERROR(VLOOKUP(CC64&amp;CC65&amp;CC66&amp;CC67&amp;CC68&amp;CC69,General!I:J,2,FALSE),0))</f>
        <v>0</v>
      </c>
      <c r="TL69" s="111">
        <f>IF(CF69="",0,IFERROR(VLOOKUP(CF64&amp;CF65&amp;CF66&amp;CF67&amp;CF68&amp;CF69,General!I:J,2,FALSE),0))</f>
        <v>0</v>
      </c>
      <c r="TM69" s="111">
        <f>IF(CI69="",0,IFERROR(VLOOKUP(CI64&amp;CI65&amp;CI66&amp;CI67&amp;CI68&amp;CI69,General!I:J,2,FALSE),0))</f>
        <v>0</v>
      </c>
      <c r="TN69" s="111">
        <f>IF(CL69="",0,IFERROR(VLOOKUP(CL64&amp;CL65&amp;CL66&amp;CL67&amp;CL68&amp;CL69,General!I:J,2,FALSE),0))</f>
        <v>0</v>
      </c>
      <c r="TO69" s="111">
        <f>IF(CO69="",0,IFERROR(VLOOKUP(CO64&amp;CO65&amp;CO66&amp;CO67&amp;CO68&amp;CO69,General!I:J,2,FALSE),0))</f>
        <v>0</v>
      </c>
      <c r="TP69" s="111">
        <f>IF(CR69="",0,IFERROR(VLOOKUP(CR64&amp;CR65&amp;CR66&amp;CR67&amp;CR68&amp;CR69,General!I:J,2,FALSE),0))</f>
        <v>0</v>
      </c>
      <c r="TQ69" s="111">
        <f>IF(CU69="",0,IFERROR(VLOOKUP(CU64&amp;CU65&amp;CU66&amp;CU67&amp;CU68&amp;CU69,General!I:J,2,FALSE),0))</f>
        <v>0</v>
      </c>
      <c r="TR69" s="111">
        <f>IF(CX69="",0,IFERROR(VLOOKUP(CX64&amp;CX65&amp;CX66&amp;CX67&amp;CX68&amp;CX69,General!I:J,2,FALSE),0))</f>
        <v>0</v>
      </c>
      <c r="TS69" s="111">
        <f>IF(DA69="",0,IFERROR(VLOOKUP(DA64&amp;DA65&amp;DA66&amp;DA67&amp;DA68&amp;DA69,General!I:J,2,FALSE),0))</f>
        <v>0</v>
      </c>
      <c r="TT69" s="111">
        <f>IF(DD69="",0,IFERROR(VLOOKUP(DD64&amp;DD65&amp;DD66&amp;DD67&amp;DD68&amp;DD69,General!I:J,2,FALSE),0))</f>
        <v>0</v>
      </c>
      <c r="TU69" s="111">
        <f>IF(DG69="",0,IFERROR(VLOOKUP(DG64&amp;DG65&amp;DG66&amp;DG67&amp;DG68&amp;DG69,General!I:J,2,FALSE),0))</f>
        <v>0</v>
      </c>
      <c r="TV69" s="111">
        <f>IF(DJ69="",0,IFERROR(VLOOKUP(DJ64&amp;DJ65&amp;DJ66&amp;DJ67&amp;DJ68&amp;DJ69,General!I:J,2,FALSE),0))</f>
        <v>0</v>
      </c>
      <c r="TW69" s="111">
        <f>IF(DM69="",0,IFERROR(VLOOKUP(DM64&amp;DM65&amp;DM66&amp;DM67&amp;DM68&amp;DM69,General!I:J,2,FALSE),0))</f>
        <v>0</v>
      </c>
      <c r="TX69" s="111">
        <f>IF(DP69="",0,IFERROR(VLOOKUP(DP64&amp;DP65&amp;DP66&amp;DP67&amp;DP68&amp;DP69,General!I:J,2,FALSE),0))</f>
        <v>0</v>
      </c>
      <c r="TY69" s="111">
        <f>IF(DS69="",0,IFERROR(VLOOKUP(DS64&amp;DS65&amp;DS66&amp;DS67&amp;DS68&amp;DS69,General!I:J,2,FALSE),0))</f>
        <v>0</v>
      </c>
      <c r="TZ69" s="111">
        <f>IF(DV69="",0,IFERROR(VLOOKUP(DV64&amp;DV65&amp;DV66&amp;DV67&amp;DV68&amp;DV69,General!I:J,2,FALSE),0))</f>
        <v>0</v>
      </c>
      <c r="UA69" s="111">
        <f>IF(DY69="",0,IFERROR(VLOOKUP(DY64&amp;DY65&amp;DY66&amp;DY67&amp;DY68&amp;DY69,General!I:J,2,FALSE),0))</f>
        <v>0</v>
      </c>
      <c r="UB69" s="111">
        <f>IF(EE69="",0,IFERROR(VLOOKUP(EE64&amp;EE65&amp;EE66&amp;EE67&amp;EE68&amp;EE69,General!I:J,2,FALSE),0))</f>
        <v>0</v>
      </c>
      <c r="UC69" s="111">
        <f>IF(EH69="",0,IFERROR(VLOOKUP(EH64&amp;EH65&amp;EH66&amp;EH67&amp;EH68&amp;EH69,General!I:J,2,FALSE),0))</f>
        <v>0</v>
      </c>
      <c r="UD69" s="111">
        <f>IF(EK69="",0,IFERROR(VLOOKUP(EK64&amp;EK65&amp;EK66&amp;EK67&amp;EK68&amp;EK69,General!I:J,2,FALSE),0))</f>
        <v>0</v>
      </c>
      <c r="UE69" s="111">
        <f>IF(EN69="",0,IFERROR(VLOOKUP(EN64&amp;EN65&amp;EN66&amp;EN67&amp;EN68&amp;EN69,General!I:J,2,FALSE),0))</f>
        <v>0</v>
      </c>
      <c r="UF69" s="111">
        <f>IF(EQ69="",0,IFERROR(VLOOKUP(EQ64&amp;EQ65&amp;EQ66&amp;EQ67&amp;EQ68&amp;EQ69,General!I:J,2,FALSE),0))</f>
        <v>0</v>
      </c>
      <c r="UG69" s="111">
        <f>IF(ET69="",0,IFERROR(VLOOKUP(ET64&amp;ET65&amp;ET66&amp;ET67&amp;ET68&amp;ET69,General!I:J,2,FALSE),0))</f>
        <v>0</v>
      </c>
      <c r="UH69" s="111">
        <f>IF(EW69="",0,IFERROR(VLOOKUP(EW64&amp;EW65&amp;EW66&amp;EW67&amp;EW68&amp;EW69,General!I:J,2,FALSE),0))</f>
        <v>0</v>
      </c>
      <c r="UI69" s="111">
        <f>IF(EZ69="",0,IFERROR(VLOOKUP(EZ64&amp;EZ65&amp;EZ66&amp;EZ67&amp;EZ68&amp;EZ69,General!I:J,2,FALSE),0))</f>
        <v>0</v>
      </c>
      <c r="UJ69" s="111">
        <f>IF(FC69="",0,IFERROR(VLOOKUP(FC64&amp;FC65&amp;FC66&amp;FC67&amp;FC68&amp;FC69,General!I:J,2,FALSE),0))</f>
        <v>0</v>
      </c>
      <c r="UK69" s="111">
        <f>IF(FF69="",0,IFERROR(VLOOKUP(FF64&amp;FF65&amp;FF66&amp;FF67&amp;FF68&amp;FF69,General!I:J,2,FALSE),0))</f>
        <v>0</v>
      </c>
      <c r="UL69" s="111">
        <f>IF(FI69="",0,IFERROR(VLOOKUP(FI64&amp;FI65&amp;FI66&amp;FI67&amp;FI68&amp;FI69,General!I:J,2,FALSE),0))</f>
        <v>0</v>
      </c>
      <c r="UM69" s="111">
        <f>IF(FL69="",0,IFERROR(VLOOKUP(FL64&amp;FL65&amp;FL66&amp;FL67&amp;FL68&amp;FL69,General!I:J,2,FALSE),0))</f>
        <v>0</v>
      </c>
      <c r="UN69" s="111">
        <f>IF(FO69="",0,IFERROR(VLOOKUP(FO64&amp;FO65&amp;FO66&amp;FO67&amp;FO68&amp;FO69,General!I:J,2,FALSE),0))</f>
        <v>0</v>
      </c>
      <c r="UO69" s="111">
        <f>IF(FR69="",0,IFERROR(VLOOKUP(FR64&amp;FR65&amp;FR66&amp;FR67&amp;FR68&amp;FR69,General!I:J,2,FALSE),0))</f>
        <v>0</v>
      </c>
      <c r="UP69" s="111">
        <f>IF(FU69="",0,IFERROR(VLOOKUP(FU64&amp;FU65&amp;FU66&amp;FU67&amp;FU68&amp;FU69,General!I:J,2,FALSE),0))</f>
        <v>0</v>
      </c>
      <c r="UQ69" s="111">
        <f>IF(FX69="",0,IFERROR(VLOOKUP(FX64&amp;FX65&amp;FX66&amp;FX67&amp;FX68&amp;FX69,General!I:J,2,FALSE),0))</f>
        <v>0</v>
      </c>
      <c r="UR69" s="111">
        <f>IF(GA69="",0,IFERROR(VLOOKUP(GA64&amp;GA65&amp;GA66&amp;GA67&amp;GA68&amp;GA69,General!I:J,2,FALSE),0))</f>
        <v>0</v>
      </c>
      <c r="US69" s="111">
        <f>IF(GD69="",0,IFERROR(VLOOKUP(GD64&amp;GD65&amp;GD66&amp;GD67&amp;GD68&amp;GD69,General!I:J,2,FALSE),0))</f>
        <v>0</v>
      </c>
      <c r="UT69" s="111">
        <f>IF(GG69="",0,IFERROR(VLOOKUP(GG64&amp;GG65&amp;GG66&amp;GG67&amp;GG68&amp;GG69,General!I:J,2,FALSE),0))</f>
        <v>0</v>
      </c>
      <c r="UU69" s="111">
        <f>IF(GJ69="",0,IFERROR(VLOOKUP(GJ64&amp;GJ65&amp;GJ66&amp;GJ67&amp;GJ68&amp;GJ69,General!I:J,2,FALSE),0))</f>
        <v>0</v>
      </c>
      <c r="UV69" s="111">
        <f>IF(GM69="",0,IFERROR(VLOOKUP(GM64&amp;GM65&amp;GM66&amp;GM67&amp;GM68&amp;GM69,General!I:J,2,FALSE),0))</f>
        <v>0</v>
      </c>
      <c r="UW69" s="111">
        <f>IF(GP69="",0,IFERROR(VLOOKUP(GP64&amp;GP65&amp;GP66&amp;GP67&amp;GP68&amp;GP69,General!I:J,2,FALSE),0))</f>
        <v>0</v>
      </c>
      <c r="UX69" s="111">
        <f>IF(GS69="",0,IFERROR(VLOOKUP(GS64&amp;GS65&amp;GS66&amp;GS67&amp;GS68&amp;GS69,General!I:J,2,FALSE),0))</f>
        <v>0</v>
      </c>
      <c r="UY69" s="111">
        <f>IF(GV69="",0,IFERROR(VLOOKUP(GV64&amp;GV65&amp;GV66&amp;GV67&amp;GV68&amp;GV69,General!I:J,2,FALSE),0))</f>
        <v>0</v>
      </c>
      <c r="UZ69" s="111">
        <f>IF(GY69="",0,IFERROR(VLOOKUP(GY64&amp;GY65&amp;GY66&amp;GY67&amp;GY68&amp;GY69,General!I:J,2,FALSE),0))</f>
        <v>0</v>
      </c>
      <c r="VA69" s="111">
        <f>IF(HB69="",0,IFERROR(VLOOKUP(HB64&amp;HB65&amp;HB66&amp;HB67&amp;HB68&amp;HB69,General!I:J,2,FALSE),0))</f>
        <v>0</v>
      </c>
      <c r="VB69" s="111">
        <f>IF(HE69="",0,IFERROR(VLOOKUP(HE64&amp;HE65&amp;HE66&amp;HE67&amp;HE68&amp;HE69,General!I:J,2,FALSE),0))</f>
        <v>0</v>
      </c>
      <c r="VC69" s="111">
        <f>IF(HH69="",0,IFERROR(VLOOKUP(HH64&amp;HH65&amp;HH66&amp;HH67&amp;HH68&amp;HH69,General!I:J,2,FALSE),0))</f>
        <v>0</v>
      </c>
      <c r="VD69" s="111">
        <f>IF(HK69="",0,IFERROR(VLOOKUP(HK64&amp;HK65&amp;HK66&amp;HK67&amp;HK68&amp;HK69,General!I:J,2,FALSE),0))</f>
        <v>0</v>
      </c>
      <c r="VE69" s="111">
        <f>IF(HN69="",0,IFERROR(VLOOKUP(HN64&amp;HN65&amp;HN66&amp;HN67&amp;HN68&amp;HN69,General!I:J,2,FALSE),0))</f>
        <v>0</v>
      </c>
      <c r="VF69" s="111">
        <f>IF(HQ69="",0,IFERROR(VLOOKUP(HQ64&amp;HQ65&amp;HQ66&amp;HQ67&amp;HQ68&amp;HQ69,General!I:J,2,FALSE),0))</f>
        <v>0</v>
      </c>
      <c r="VG69" s="111">
        <f>IF(HT69="",0,IFERROR(VLOOKUP(HT64&amp;HT65&amp;HT66&amp;HT67&amp;HT68&amp;HT69,General!I:J,2,FALSE),0))</f>
        <v>0</v>
      </c>
      <c r="VH69" s="111">
        <f>IF(HW69="",0,IFERROR(VLOOKUP(HW64&amp;HW65&amp;HW66&amp;HW67&amp;HW68&amp;HW69,General!I:J,2,FALSE),0))</f>
        <v>0</v>
      </c>
      <c r="VI69" s="111">
        <f>IF(HZ69="",0,IFERROR(VLOOKUP(HZ64&amp;HZ65&amp;HZ66&amp;HZ67&amp;HZ68&amp;HZ69,General!I:J,2,FALSE),0))</f>
        <v>0</v>
      </c>
      <c r="VJ69" s="111">
        <f>IF(FF69="",0,IFERROR(VLOOKUP(FF64&amp;FF65&amp;FF66&amp;FF67&amp;FF68&amp;FF69,General!I:J,2,FALSE),0))</f>
        <v>0</v>
      </c>
      <c r="VK69" s="111">
        <f>IF(FI69="",0,IFERROR(VLOOKUP(FI64&amp;FI65&amp;FI66&amp;FI67&amp;FI68&amp;FI69,General!I:J,2,FALSE),0))</f>
        <v>0</v>
      </c>
      <c r="VL69" s="111">
        <f>IF(II69="",0,IFERROR(VLOOKUP(II64&amp;II65&amp;II66&amp;II67&amp;II68&amp;II69,General!I:J,2,FALSE),0))</f>
        <v>0</v>
      </c>
      <c r="VM69" s="111">
        <f>IF(IL69="",0,IFERROR(VLOOKUP(IL64&amp;IL65&amp;IL66&amp;IL67&amp;IL68&amp;IL69,General!I:J,2,FALSE),0))</f>
        <v>0</v>
      </c>
      <c r="VN69" s="111">
        <f>IF(IO69="",0,IFERROR(VLOOKUP(IO64&amp;IO65&amp;IO66&amp;IO67&amp;IO68&amp;IO69,General!I:J,2,FALSE),0))</f>
        <v>0</v>
      </c>
      <c r="VO69" s="111">
        <f>IF(IR69="",0,IFERROR(VLOOKUP(IR64&amp;IR65&amp;IR66&amp;IR67&amp;IR68&amp;IR69,General!I:J,2,FALSE),0))</f>
        <v>0</v>
      </c>
      <c r="VP69" s="111">
        <f>IF(IU69="",0,IFERROR(VLOOKUP(IU64&amp;IU65&amp;IU66&amp;IU67&amp;IU68&amp;IU69,General!I:J,2,FALSE),0))</f>
        <v>0</v>
      </c>
      <c r="VQ69" s="111">
        <f>IF(IX69="",0,IFERROR(VLOOKUP(IX64&amp;IX65&amp;IX66&amp;IX67&amp;IX68&amp;IX69,General!I:J,2,FALSE),0))</f>
        <v>0</v>
      </c>
      <c r="VR69" s="111">
        <f>IF(JA69="",0,IFERROR(VLOOKUP(JA64&amp;JA65&amp;JA66&amp;JA67&amp;JA68&amp;JA69,General!I:J,2,FALSE),0))</f>
        <v>0</v>
      </c>
      <c r="VS69" s="111">
        <f>IF(JD69="",0,IFERROR(VLOOKUP(JD64&amp;JD65&amp;JD66&amp;JD67&amp;JD68&amp;JD69,General!I:J,2,FALSE),0))</f>
        <v>0</v>
      </c>
      <c r="VT69" s="111">
        <f>IF(JG69="",0,IFERROR(VLOOKUP(JG64&amp;JG65&amp;JG66&amp;JG67&amp;JG68&amp;JG69,General!I:J,2,FALSE),0))</f>
        <v>0</v>
      </c>
      <c r="VU69" s="111">
        <f>IF(JJ69="",0,IFERROR(VLOOKUP(JJ64&amp;JJ65&amp;JJ66&amp;JJ67&amp;JJ68&amp;JJ69,General!I:J,2,FALSE),0))</f>
        <v>0</v>
      </c>
      <c r="VV69" s="111">
        <f>IF(JM69="",0,IFERROR(VLOOKUP(JM64&amp;JM65&amp;JM66&amp;JM67&amp;JM68&amp;JM69,General!I:J,2,FALSE),0))</f>
        <v>0</v>
      </c>
      <c r="VW69" s="111">
        <f>IF(JP69="",0,IFERROR(VLOOKUP(JP64&amp;JP65&amp;JP66&amp;JP67&amp;JP68&amp;JP69,General!I:J,2,FALSE),0))</f>
        <v>0</v>
      </c>
      <c r="VX69" s="111">
        <f>IF(JS69="",0,IFERROR(VLOOKUP(JS64&amp;JS65&amp;JS66&amp;JS67&amp;JS68&amp;JS69,General!I:J,2,FALSE),0))</f>
        <v>0</v>
      </c>
      <c r="VY69" s="111">
        <f>IF(JV69="",0,IFERROR(VLOOKUP(JV64&amp;JV65&amp;JV66&amp;JV67&amp;JV68&amp;JV69,General!I:J,2,FALSE),0))</f>
        <v>0</v>
      </c>
      <c r="VZ69" s="111">
        <f>IF(JY69="",0,IFERROR(VLOOKUP(JY64&amp;JY65&amp;JY66&amp;JY67&amp;JY68&amp;JY69,General!I:J,2,FALSE),0))</f>
        <v>0</v>
      </c>
      <c r="WA69" s="111">
        <f>IF(KB69="",0,IFERROR(VLOOKUP(KB64&amp;KB65&amp;KB66&amp;KB67&amp;KB68&amp;KB69,General!I:J,2,FALSE),0))</f>
        <v>0</v>
      </c>
      <c r="WB69" s="111">
        <f>IF(KE69="",0,IFERROR(VLOOKUP(KE64&amp;KE65&amp;KE66&amp;KE67&amp;KE68&amp;KE69,General!I:J,2,FALSE),0))</f>
        <v>0</v>
      </c>
      <c r="WC69" s="111">
        <f>IF(KH69="",0,IFERROR(VLOOKUP(KH64&amp;KH65&amp;KH66&amp;KH67&amp;KH68&amp;KH69,General!I:J,2,FALSE),0))</f>
        <v>0</v>
      </c>
      <c r="WD69" s="111">
        <f>IF(KK69="",0,IFERROR(VLOOKUP(KK64&amp;KK65&amp;KK66&amp;KK67&amp;KK68&amp;KK69,General!I:J,2,FALSE),0))</f>
        <v>0</v>
      </c>
      <c r="WE69" s="111">
        <f>IF(KN69="",0,IFERROR(VLOOKUP(KN64&amp;KN65&amp;KN66&amp;KN67&amp;KN68&amp;KN69,General!I:J,2,FALSE),0))</f>
        <v>0</v>
      </c>
      <c r="WF69" s="111">
        <f>IF(KQ69="",0,IFERROR(VLOOKUP(KQ64&amp;KQ65&amp;KQ66&amp;KQ67&amp;KQ68&amp;KQ69,General!I:J,2,FALSE),0))</f>
        <v>0</v>
      </c>
      <c r="WG69" s="111">
        <f>IF(KT69="",0,IFERROR(VLOOKUP(KT64&amp;KT65&amp;KT66&amp;KT67&amp;KT68&amp;KT69,General!I:J,2,FALSE),0))</f>
        <v>0</v>
      </c>
      <c r="WH69" s="111">
        <f>IF(KW69="",0,IFERROR(VLOOKUP(KW64&amp;KW65&amp;KW66&amp;KW67&amp;KW68&amp;KW69,General!I:J,2,FALSE),0))</f>
        <v>0</v>
      </c>
      <c r="WI69" s="111">
        <f>IF(KZ69="",0,IFERROR(VLOOKUP(KZ64&amp;KZ65&amp;KZ66&amp;KZ67&amp;KZ68&amp;KZ69,General!I:J,2,FALSE),0))</f>
        <v>0</v>
      </c>
      <c r="WJ69" s="111">
        <f>IF(LC69="",0,IFERROR(VLOOKUP(LC64&amp;LC65&amp;LC66&amp;LC67&amp;LC68&amp;LC69,General!I:J,2,FALSE),0))</f>
        <v>0</v>
      </c>
      <c r="WK69" s="111">
        <f>IF(LF69="",0,IFERROR(VLOOKUP(LF64&amp;LF65&amp;LF66&amp;LF67&amp;LF68&amp;LF69,General!I:J,2,FALSE),0))</f>
        <v>0</v>
      </c>
      <c r="WL69" s="111">
        <f>IF(LI69="",0,IFERROR(VLOOKUP(LI64&amp;LI65&amp;LI66&amp;LI67&amp;LI68&amp;LI69,General!I:J,2,FALSE),0))</f>
        <v>0</v>
      </c>
      <c r="WM69" s="111">
        <f>IF(LL69="",0,IFERROR(VLOOKUP(LL64&amp;LL65&amp;LL66&amp;LL67&amp;LL68&amp;LL69,General!I:J,2,FALSE),0))</f>
        <v>0</v>
      </c>
      <c r="WN69" s="111">
        <f>IF(LO69="",0,IFERROR(VLOOKUP(LO64&amp;LO65&amp;LO66&amp;LO67&amp;LO68&amp;LO69,General!I:J,2,FALSE),0))</f>
        <v>0</v>
      </c>
      <c r="WO69" s="111">
        <f>IF(LR69="",0,IFERROR(VLOOKUP(LR64&amp;LR65&amp;LR66&amp;LR67&amp;LR68&amp;LR69,General!I:J,2,FALSE),0))</f>
        <v>0</v>
      </c>
      <c r="WP69" s="111">
        <f>IF(LU69="",0,IFERROR(VLOOKUP(LU64&amp;LU65&amp;LU66&amp;LU67&amp;LU68&amp;LU69,General!I:J,2,FALSE),0))</f>
        <v>0</v>
      </c>
      <c r="WQ69" s="111">
        <f>IF(LX69="",0,IFERROR(VLOOKUP(LX64&amp;LX65&amp;LX66&amp;LX67&amp;LX68&amp;LX69,General!I:J,2,FALSE),0))</f>
        <v>0</v>
      </c>
      <c r="WR69" s="111">
        <f>IF(MA69="",0,IFERROR(VLOOKUP(MA64&amp;MA65&amp;MA66&amp;MA67&amp;MA68&amp;MA69,General!I:J,2,FALSE),0))</f>
        <v>0</v>
      </c>
      <c r="WS69" s="111">
        <f>IF(MD69="",0,IFERROR(VLOOKUP(MD64&amp;MD65&amp;MD66&amp;MD67&amp;MD68&amp;MD69,General!I:J,2,FALSE),0))</f>
        <v>0</v>
      </c>
      <c r="WT69" s="111">
        <f>IF(MG69="",0,IFERROR(VLOOKUP(MG64&amp;MG65&amp;MG66&amp;MG67&amp;MG68&amp;MG69,General!I:J,2,FALSE),0))</f>
        <v>0</v>
      </c>
      <c r="WU69" s="111">
        <f>IF(MJ69="",0,IFERROR(VLOOKUP(MJ64&amp;MJ65&amp;MJ66&amp;MJ67&amp;MJ68&amp;MJ69,General!I:J,2,FALSE),0))</f>
        <v>0</v>
      </c>
      <c r="WV69" s="111">
        <f>IF(MM69="",0,IFERROR(VLOOKUP(MM64&amp;MM65&amp;MM66&amp;MM67&amp;MM68&amp;MM69,General!I:J,2,FALSE),0))</f>
        <v>0</v>
      </c>
      <c r="WW69" s="111">
        <f>IF(MP69="",0,IFERROR(VLOOKUP(MP64&amp;MP65&amp;MP66&amp;MP67&amp;MP68&amp;MP69,General!I:J,2,FALSE),0))</f>
        <v>0</v>
      </c>
      <c r="WX69" s="111">
        <f>IF(MS69="",0,IFERROR(VLOOKUP(MS64&amp;MS65&amp;MS66&amp;MS67&amp;MS68&amp;MS69,General!I:J,2,FALSE),0))</f>
        <v>0</v>
      </c>
      <c r="WY69" s="111">
        <f>IF(MV69="",0,IFERROR(VLOOKUP(MV64&amp;MV65&amp;MV66&amp;MV67&amp;MV68&amp;MV69,General!I:J,2,FALSE),0))</f>
        <v>0</v>
      </c>
      <c r="WZ69" s="111">
        <f>IF(MY69="",0,IFERROR(VLOOKUP(MY64&amp;MY65&amp;MY66&amp;MY67&amp;MY68&amp;MY69,General!I:J,2,FALSE),0))</f>
        <v>0</v>
      </c>
      <c r="XA69" s="111">
        <f>IF(NB69="",0,IFERROR(VLOOKUP(NB64&amp;NB65&amp;NB66&amp;NB67&amp;NB68&amp;NB69,General!I:J,2,FALSE),0))</f>
        <v>0</v>
      </c>
      <c r="XB69" s="111">
        <f>IF(NE69="",0,IFERROR(VLOOKUP(NE64&amp;NE65&amp;NE66&amp;NE67&amp;NE68&amp;NE69,General!I:J,2,FALSE),0))</f>
        <v>0</v>
      </c>
      <c r="XC69" s="111">
        <f>IF(NH69="",0,IFERROR(VLOOKUP(NH64&amp;NH65&amp;NH66&amp;NH67&amp;NH68&amp;NH69,General!I:J,2,FALSE),0))</f>
        <v>0</v>
      </c>
      <c r="XD69" s="111">
        <f>IF(NK69="",0,IFERROR(VLOOKUP(NK64&amp;NK65&amp;NK66&amp;NK67&amp;NK68&amp;NK69,General!I:J,2,FALSE),0))</f>
        <v>0</v>
      </c>
      <c r="XE69" s="109">
        <f>IF(NN69="",0,IFERROR(VLOOKUP(NN64&amp;NN65&amp;NN66&amp;NN67&amp;NN68&amp;NN69,General!I:J,2,FALSE),0))</f>
        <v>0</v>
      </c>
      <c r="XF69" s="155">
        <f>IF(EB69="",0,IFERROR(VLOOKUP(EB64&amp;EB65&amp;EB66&amp;EB67&amp;EB68&amp;EB69,General!I:J,2,FALSE),0))</f>
        <v>0</v>
      </c>
      <c r="XG69" s="109">
        <v>0</v>
      </c>
      <c r="XH69" s="114" t="str">
        <f t="shared" si="887"/>
        <v/>
      </c>
      <c r="XI69" s="114" t="str">
        <f t="shared" si="866"/>
        <v>N</v>
      </c>
      <c r="XJ69" s="114" t="str">
        <f t="shared" ca="1" si="867"/>
        <v>N</v>
      </c>
      <c r="XK69" s="114" t="str">
        <f t="shared" si="868"/>
        <v>N</v>
      </c>
      <c r="XL69" s="114" t="str">
        <f t="shared" si="869"/>
        <v/>
      </c>
      <c r="XM69" s="150" t="str">
        <f t="shared" si="870"/>
        <v/>
      </c>
      <c r="XN69" s="114" t="str">
        <f t="shared" si="871"/>
        <v/>
      </c>
      <c r="XO69" s="114" t="str">
        <f t="shared" si="872"/>
        <v/>
      </c>
      <c r="XP69" s="114" t="str">
        <f t="shared" si="873"/>
        <v/>
      </c>
      <c r="XQ69" s="114" t="str">
        <f t="shared" si="874"/>
        <v/>
      </c>
      <c r="XR69" s="114" t="str">
        <f t="shared" si="875"/>
        <v/>
      </c>
      <c r="XS69" s="114" t="str">
        <f t="shared" si="557"/>
        <v/>
      </c>
      <c r="XT69" s="114" t="str">
        <f t="shared" si="558"/>
        <v/>
      </c>
      <c r="XU69" s="114" t="str">
        <f t="shared" si="897"/>
        <v>00000</v>
      </c>
      <c r="XV69" s="114" t="str">
        <f t="shared" si="897"/>
        <v>00000</v>
      </c>
      <c r="XW69" s="114" t="str">
        <f t="shared" si="898"/>
        <v>000000</v>
      </c>
      <c r="XX69" s="114" t="str">
        <f t="shared" si="898"/>
        <v>000000</v>
      </c>
      <c r="XY69" s="114" t="str">
        <f t="shared" si="899"/>
        <v>B</v>
      </c>
      <c r="XZ69" s="114" t="str">
        <f t="shared" si="489"/>
        <v>B</v>
      </c>
      <c r="YA69" s="114" t="str">
        <f t="shared" si="876"/>
        <v/>
      </c>
      <c r="YB69" s="114" t="str">
        <f t="shared" ca="1" si="354"/>
        <v/>
      </c>
      <c r="YC69" s="114" t="str">
        <f t="shared" ca="1" si="877"/>
        <v/>
      </c>
      <c r="YD69" s="114" t="str">
        <f t="shared" ca="1" si="356"/>
        <v/>
      </c>
      <c r="YE69" s="114" t="str">
        <f t="shared" si="878"/>
        <v>0</v>
      </c>
      <c r="YF69" s="114" t="str">
        <f t="shared" si="358"/>
        <v/>
      </c>
      <c r="YG69" s="114" t="str">
        <f t="shared" ca="1" si="490"/>
        <v/>
      </c>
      <c r="YH69" s="114" t="str">
        <f t="shared" ca="1" si="491"/>
        <v/>
      </c>
      <c r="YI69" s="114" t="str">
        <f t="shared" si="492"/>
        <v/>
      </c>
      <c r="YJ69" s="114" t="str">
        <f t="shared" si="879"/>
        <v/>
      </c>
      <c r="YK69" s="114"/>
      <c r="YL69" s="114">
        <v>0</v>
      </c>
      <c r="YM69" s="114">
        <v>0</v>
      </c>
      <c r="YN69" s="114">
        <v>0</v>
      </c>
      <c r="YO69" s="114">
        <v>0</v>
      </c>
      <c r="YP69" s="114">
        <v>2</v>
      </c>
      <c r="YQ69" s="98"/>
      <c r="YR69" s="114">
        <v>0</v>
      </c>
      <c r="YS69" s="114">
        <v>0</v>
      </c>
      <c r="YU69" s="151">
        <f>LARGE(NS69:RN69,1)</f>
        <v>0</v>
      </c>
      <c r="YV69" s="1" t="e">
        <f>LARGE(NS69:RN69,2)</f>
        <v>#NUM!</v>
      </c>
      <c r="YW69" s="1" t="e">
        <f>LARGE(NS69:RN69,3)</f>
        <v>#NUM!</v>
      </c>
      <c r="YX69" s="1" t="e">
        <f>LARGE(NS69:RN69,4)</f>
        <v>#NUM!</v>
      </c>
      <c r="YY69" s="1" t="e">
        <f>LARGE(NS69:RN69,5)</f>
        <v>#NUM!</v>
      </c>
      <c r="YZ69" s="1" t="str">
        <f>IF(M68="","",INDEX($NS$4:$RN$4,MATCH(YU68,$NS68:$RN68,0)))</f>
        <v/>
      </c>
      <c r="ZA69" s="1" t="str">
        <f>IF(M68="","",INDEX($NS$4:$RN$4,MATCH(YV68,$NS68:$RN68,0)))</f>
        <v/>
      </c>
      <c r="ZB69" s="1" t="str">
        <f>IF(M68="","",INDEX($NS$4:$RN$4,MATCH(YW68,$NS68:$RN68,0)))</f>
        <v/>
      </c>
      <c r="ZC69" s="1" t="str">
        <f>IF(M68="","",INDEX($NS$4:$RN$4,MATCH(YX68,$NS68:$RN68,0)))</f>
        <v/>
      </c>
      <c r="ZD69" s="1" t="str">
        <f>IF(M68="","",INDEX($NS$4:$RN$4,MATCH(YY68,$NS68:$RN68,0)))</f>
        <v/>
      </c>
      <c r="ZE69" s="1" t="str" cm="1">
        <f t="array" aca="1" ref="ZE69" ca="1">IF(INDIRECT(VLOOKUP(ZE68,General!AC:AE,3,FALSE)&amp;RO68)&gt;=9,ZE68,YZ69)</f>
        <v>GF</v>
      </c>
      <c r="ZF69" s="1" t="str" cm="1">
        <f t="array" aca="1" ref="ZF69" ca="1">IF(AND(INDIRECT(VLOOKUP(ZF68,General!AC:AE,3,FALSE)&amp;RO68)&gt;1,ZF68&lt;&gt;ZE69),ZF68,IF(YZ69&lt;&gt;ZE69,YZ69,IF(AND(YZ69=ZA69,YZ69=ZB69),ZC69,IF(YZ69=ZA69,ZB69,ZA69))))</f>
        <v>DX</v>
      </c>
      <c r="ZG69" s="1" t="str">
        <f t="shared" si="890"/>
        <v/>
      </c>
      <c r="ZH69" s="1" t="str" cm="1">
        <f t="array" aca="1" ref="ZH69" ca="1">INDIRECT(ZE69&amp;RO69)</f>
        <v/>
      </c>
      <c r="ZI69" s="1" t="str" cm="1">
        <f t="array" aca="1" ref="ZI69" ca="1">INDIRECT(ZF69&amp;RO69)</f>
        <v/>
      </c>
      <c r="ZJ69" s="1" t="e" cm="1">
        <f t="array" aca="1" ref="ZJ69" ca="1">INDIRECT(ZG69&amp;RO69)</f>
        <v>#REF!</v>
      </c>
      <c r="ZK69" s="1" t="str">
        <f ca="1">VLOOKUP(ZE69,General!AF:AG,2,FALSE)</f>
        <v>S37</v>
      </c>
      <c r="ZL69" s="1" t="str">
        <f ca="1">VLOOKUP(ZF69,General!AF:AG,2,FALSE)</f>
        <v xml:space="preserve">L5O </v>
      </c>
      <c r="ZM69" s="1" t="e">
        <f>VLOOKUP(ZG69,General!AF:AG,2,FALSE)</f>
        <v>#N/A</v>
      </c>
      <c r="ZN69" s="1" t="str">
        <f t="shared" ca="1" si="504"/>
        <v>Y</v>
      </c>
      <c r="ZO69" s="1" t="str">
        <f t="shared" ca="1" si="505"/>
        <v>Y</v>
      </c>
      <c r="ZP69" s="1" t="e">
        <f t="shared" si="506"/>
        <v>#N/A</v>
      </c>
      <c r="ZR69" s="1">
        <f t="shared" ref="ZR69:ZR100" si="927">IF(G69="",1,0.5)</f>
        <v>1</v>
      </c>
    </row>
    <row r="70" spans="1:694" ht="15.75" thickBot="1">
      <c r="A70" s="1">
        <v>56</v>
      </c>
      <c r="B70" s="11" t="str">
        <f t="shared" si="509"/>
        <v/>
      </c>
      <c r="C70" s="53" t="str">
        <f t="shared" si="895"/>
        <v/>
      </c>
      <c r="D70" s="12" t="str">
        <f t="shared" si="511"/>
        <v/>
      </c>
      <c r="E70" s="23" t="str">
        <f t="shared" si="511"/>
        <v/>
      </c>
      <c r="F70" s="13" t="str">
        <f t="shared" si="512"/>
        <v/>
      </c>
      <c r="H70" s="56" t="str">
        <f t="shared" si="922"/>
        <v/>
      </c>
      <c r="I70" s="12" t="str">
        <f t="shared" si="550"/>
        <v/>
      </c>
      <c r="J70" s="23" t="str">
        <f t="shared" si="550"/>
        <v/>
      </c>
      <c r="K70" s="13" t="str">
        <f t="shared" si="551"/>
        <v/>
      </c>
      <c r="L70" s="32"/>
      <c r="M70" s="68" t="s">
        <v>45</v>
      </c>
      <c r="O70" s="11">
        <v>0</v>
      </c>
      <c r="P70" s="12">
        <v>0</v>
      </c>
      <c r="Q70" s="23">
        <v>0</v>
      </c>
      <c r="R70" s="48">
        <v>0</v>
      </c>
      <c r="S70" s="48" t="str">
        <f t="shared" si="513"/>
        <v/>
      </c>
      <c r="T70" s="59" t="str">
        <f t="shared" si="514"/>
        <v/>
      </c>
      <c r="U70" s="48" t="str">
        <f>IF(M70="","",IF(B70="NB",U69,IF(T70="",SUM($T$5:$T70)+S70,SUM($T$5:$T70))))</f>
        <v/>
      </c>
      <c r="V70" s="60" t="str">
        <f t="shared" si="925"/>
        <v/>
      </c>
      <c r="W70" s="35" t="str">
        <f t="shared" si="515"/>
        <v/>
      </c>
      <c r="X70" s="37" t="str">
        <f t="shared" si="516"/>
        <v/>
      </c>
      <c r="Y70" s="9" t="str">
        <f t="shared" ca="1" si="16"/>
        <v>D</v>
      </c>
      <c r="Z70" s="4" t="str">
        <f t="shared" ca="1" si="17"/>
        <v>D</v>
      </c>
      <c r="AA70" s="4" t="str">
        <f t="shared" si="18"/>
        <v>C</v>
      </c>
      <c r="AB70" s="4" t="str">
        <f t="shared" si="494"/>
        <v/>
      </c>
      <c r="AC70" s="4" t="str">
        <f t="shared" si="495"/>
        <v/>
      </c>
      <c r="AD70" s="4">
        <f t="shared" si="496"/>
        <v>0</v>
      </c>
      <c r="AE70" s="1" t="str">
        <f t="shared" si="563"/>
        <v/>
      </c>
      <c r="AF70" s="1" t="str">
        <f t="shared" si="564"/>
        <v/>
      </c>
      <c r="AG70" s="1" t="str">
        <f t="shared" si="888"/>
        <v/>
      </c>
      <c r="AH70" s="1" t="str">
        <f t="shared" si="565"/>
        <v/>
      </c>
      <c r="AI70" s="1" t="str">
        <f t="shared" si="566"/>
        <v/>
      </c>
      <c r="AJ70" s="1" t="str">
        <f t="shared" si="567"/>
        <v/>
      </c>
      <c r="AK70" s="1">
        <f t="shared" si="360"/>
        <v>0</v>
      </c>
      <c r="AL70" s="1">
        <f t="shared" si="361"/>
        <v>0</v>
      </c>
      <c r="AM70" s="1" t="str">
        <f t="shared" si="9"/>
        <v/>
      </c>
      <c r="AN70" s="1">
        <f t="shared" si="30"/>
        <v>0</v>
      </c>
      <c r="AO70" s="1" t="str">
        <f t="shared" si="526"/>
        <v/>
      </c>
      <c r="AP70" s="1" t="str">
        <f t="shared" si="31"/>
        <v>N</v>
      </c>
      <c r="AQ70" s="1" t="str">
        <f t="shared" si="32"/>
        <v>N</v>
      </c>
      <c r="AR70" s="1" t="str">
        <f t="shared" si="33"/>
        <v>N</v>
      </c>
      <c r="AS70" s="1" t="str">
        <f t="shared" si="34"/>
        <v/>
      </c>
      <c r="AT70" s="14" t="str">
        <f t="shared" ca="1" si="362"/>
        <v/>
      </c>
      <c r="AU70" s="1" t="str">
        <f t="shared" ca="1" si="35"/>
        <v/>
      </c>
      <c r="AV70" s="1" t="str">
        <f t="shared" ca="1" si="36"/>
        <v/>
      </c>
      <c r="AW70" s="1" t="str">
        <f t="shared" si="37"/>
        <v/>
      </c>
      <c r="AX70" s="1" t="str">
        <f t="shared" si="38"/>
        <v/>
      </c>
      <c r="AY70" s="1" t="str">
        <f t="shared" si="39"/>
        <v/>
      </c>
      <c r="AZ70" s="1" t="str">
        <f t="shared" si="10"/>
        <v/>
      </c>
      <c r="BA70" s="1" t="str">
        <f t="shared" si="11"/>
        <v/>
      </c>
      <c r="BB70" s="1" t="str">
        <f t="shared" si="914"/>
        <v>00000</v>
      </c>
      <c r="BC70" s="1" t="str">
        <f t="shared" si="914"/>
        <v>00000</v>
      </c>
      <c r="BD70" s="1" t="str">
        <f t="shared" si="915"/>
        <v>000000</v>
      </c>
      <c r="BE70" s="1" t="str">
        <f t="shared" si="915"/>
        <v>000000</v>
      </c>
      <c r="BF70" s="1" t="str">
        <f t="shared" si="364"/>
        <v>B</v>
      </c>
      <c r="BG70" s="1" t="str">
        <f t="shared" si="41"/>
        <v/>
      </c>
      <c r="BH70" s="1" t="str">
        <f t="shared" ca="1" si="365"/>
        <v/>
      </c>
      <c r="BI70" s="1" t="str">
        <f t="shared" si="42"/>
        <v/>
      </c>
      <c r="BJ70" s="1" t="str">
        <f t="shared" ca="1" si="366"/>
        <v/>
      </c>
      <c r="BK70" s="1" t="str">
        <f t="shared" si="43"/>
        <v>0</v>
      </c>
      <c r="BL70" s="1" t="str">
        <f t="shared" ca="1" si="367"/>
        <v/>
      </c>
      <c r="BM70" s="1" t="str">
        <f t="shared" ca="1" si="368"/>
        <v/>
      </c>
      <c r="BN70" s="1" t="str">
        <f t="shared" ca="1" si="369"/>
        <v/>
      </c>
      <c r="BO70" s="1" t="str">
        <f t="shared" ca="1" si="370"/>
        <v/>
      </c>
      <c r="BR70" s="1">
        <f>General!A68</f>
        <v>0</v>
      </c>
      <c r="BS70" s="1">
        <f>General!B68</f>
        <v>0</v>
      </c>
      <c r="BT70" s="1">
        <f>General!C68</f>
        <v>0</v>
      </c>
      <c r="BU70" s="1">
        <f>General!D68</f>
        <v>0</v>
      </c>
      <c r="BW70" s="1" t="str">
        <f>General!F68</f>
        <v>LLLWLW</v>
      </c>
      <c r="BX70" s="1">
        <f>General!G68</f>
        <v>1</v>
      </c>
      <c r="BZ70" s="1">
        <f t="shared" ref="BZ70:BZ132" si="928">IF(G70="",1,0.5)</f>
        <v>1</v>
      </c>
      <c r="CA70" s="1" t="str">
        <f t="shared" ref="CA70" si="929">CH70</f>
        <v/>
      </c>
      <c r="CB70" s="98" t="str">
        <f t="shared" si="569"/>
        <v/>
      </c>
      <c r="CC70" s="99" t="str">
        <f t="shared" si="570"/>
        <v/>
      </c>
      <c r="CD70" s="97" t="str">
        <f t="shared" si="571"/>
        <v/>
      </c>
      <c r="CE70" s="98" t="str">
        <f t="shared" si="572"/>
        <v/>
      </c>
      <c r="CF70" s="99" t="str">
        <f t="shared" si="573"/>
        <v/>
      </c>
      <c r="CG70" s="97" t="str">
        <f t="shared" si="574"/>
        <v/>
      </c>
      <c r="CH70" s="98" t="str">
        <f t="shared" si="575"/>
        <v/>
      </c>
      <c r="CI70" s="99" t="str">
        <f t="shared" si="576"/>
        <v/>
      </c>
      <c r="CJ70" s="97" t="str">
        <f t="shared" si="577"/>
        <v/>
      </c>
      <c r="CK70" s="98" t="str">
        <f t="shared" si="578"/>
        <v/>
      </c>
      <c r="CL70" s="99" t="str">
        <f t="shared" si="579"/>
        <v/>
      </c>
      <c r="CM70" s="97" t="str">
        <f t="shared" si="580"/>
        <v/>
      </c>
      <c r="CN70" s="98" t="str">
        <f t="shared" si="881"/>
        <v/>
      </c>
      <c r="CO70" s="99" t="str">
        <f t="shared" si="581"/>
        <v/>
      </c>
      <c r="CP70" s="97" t="str">
        <f t="shared" si="582"/>
        <v/>
      </c>
      <c r="CQ70" s="98" t="str">
        <f t="shared" si="583"/>
        <v/>
      </c>
      <c r="CR70" s="99" t="str">
        <f t="shared" si="584"/>
        <v/>
      </c>
      <c r="CS70" s="97" t="str">
        <f t="shared" si="585"/>
        <v/>
      </c>
      <c r="CT70" s="98" t="str">
        <f t="shared" si="586"/>
        <v/>
      </c>
      <c r="CU70" s="99" t="str">
        <f t="shared" si="587"/>
        <v/>
      </c>
      <c r="CV70" s="97" t="str">
        <f t="shared" si="588"/>
        <v/>
      </c>
      <c r="CW70" s="98" t="str">
        <f t="shared" si="589"/>
        <v/>
      </c>
      <c r="CX70" s="99" t="str">
        <f t="shared" si="590"/>
        <v/>
      </c>
      <c r="CY70" s="100" t="str">
        <f t="shared" si="591"/>
        <v/>
      </c>
      <c r="CZ70" s="98" t="str">
        <f t="shared" si="592"/>
        <v/>
      </c>
      <c r="DA70" s="99" t="str">
        <f t="shared" si="593"/>
        <v/>
      </c>
      <c r="DB70" s="97" t="str">
        <f t="shared" si="594"/>
        <v/>
      </c>
      <c r="DC70" s="98" t="str">
        <f t="shared" si="595"/>
        <v/>
      </c>
      <c r="DD70" s="99" t="str">
        <f t="shared" si="596"/>
        <v/>
      </c>
      <c r="DE70" s="97" t="str">
        <f t="shared" si="597"/>
        <v/>
      </c>
      <c r="DF70" s="98" t="str">
        <f t="shared" si="598"/>
        <v/>
      </c>
      <c r="DG70" s="99" t="str">
        <f t="shared" si="599"/>
        <v/>
      </c>
      <c r="DH70" s="97" t="str">
        <f t="shared" si="600"/>
        <v/>
      </c>
      <c r="DI70" s="98" t="str">
        <f t="shared" si="601"/>
        <v/>
      </c>
      <c r="DJ70" s="99" t="str">
        <f t="shared" si="602"/>
        <v/>
      </c>
      <c r="DK70" s="97" t="str">
        <f t="shared" si="603"/>
        <v/>
      </c>
      <c r="DL70" s="98" t="str">
        <f t="shared" si="604"/>
        <v/>
      </c>
      <c r="DM70" s="99" t="str">
        <f t="shared" si="605"/>
        <v/>
      </c>
      <c r="DN70" s="97" t="str">
        <f t="shared" si="606"/>
        <v/>
      </c>
      <c r="DO70" s="98" t="str">
        <f t="shared" si="607"/>
        <v/>
      </c>
      <c r="DP70" s="99" t="str">
        <f t="shared" si="608"/>
        <v/>
      </c>
      <c r="DQ70" s="97" t="str">
        <f t="shared" si="609"/>
        <v/>
      </c>
      <c r="DR70" s="98" t="str">
        <f t="shared" si="610"/>
        <v/>
      </c>
      <c r="DS70" s="99" t="str">
        <f t="shared" si="611"/>
        <v/>
      </c>
      <c r="DT70" s="97" t="str">
        <f t="shared" si="612"/>
        <v/>
      </c>
      <c r="DU70" s="98" t="str">
        <f t="shared" si="613"/>
        <v/>
      </c>
      <c r="DV70" s="99" t="str">
        <f t="shared" si="614"/>
        <v/>
      </c>
      <c r="DW70" s="97" t="str">
        <f t="shared" si="615"/>
        <v/>
      </c>
      <c r="DX70" s="98" t="str">
        <f t="shared" si="616"/>
        <v/>
      </c>
      <c r="DY70" s="99" t="str">
        <f t="shared" si="617"/>
        <v/>
      </c>
      <c r="DZ70" s="97" t="str">
        <f t="shared" si="618"/>
        <v/>
      </c>
      <c r="EA70" s="110" t="str">
        <f t="shared" si="94"/>
        <v/>
      </c>
      <c r="EB70" s="99" t="str">
        <f t="shared" si="619"/>
        <v/>
      </c>
      <c r="EC70" s="97" t="str">
        <f t="shared" si="620"/>
        <v/>
      </c>
      <c r="ED70" s="98" t="str">
        <f t="shared" si="621"/>
        <v/>
      </c>
      <c r="EE70" s="99" t="str">
        <f t="shared" si="622"/>
        <v/>
      </c>
      <c r="EF70" s="97" t="str">
        <f t="shared" si="623"/>
        <v/>
      </c>
      <c r="EG70" s="98" t="str">
        <f t="shared" si="624"/>
        <v/>
      </c>
      <c r="EH70" s="99" t="str">
        <f t="shared" si="625"/>
        <v/>
      </c>
      <c r="EI70" s="97" t="str">
        <f t="shared" si="626"/>
        <v/>
      </c>
      <c r="EJ70" s="96" t="str">
        <f t="shared" si="627"/>
        <v/>
      </c>
      <c r="EK70" s="99" t="str">
        <f t="shared" si="628"/>
        <v/>
      </c>
      <c r="EL70" s="97" t="str">
        <f t="shared" si="629"/>
        <v/>
      </c>
      <c r="EM70" s="98" t="str">
        <f t="shared" si="630"/>
        <v/>
      </c>
      <c r="EN70" s="99" t="str">
        <f t="shared" si="631"/>
        <v/>
      </c>
      <c r="EO70" s="97" t="str">
        <f t="shared" si="632"/>
        <v/>
      </c>
      <c r="EP70" s="98" t="str">
        <f t="shared" si="882"/>
        <v/>
      </c>
      <c r="EQ70" s="99" t="str">
        <f t="shared" si="633"/>
        <v/>
      </c>
      <c r="ER70" s="97" t="str">
        <f t="shared" si="634"/>
        <v/>
      </c>
      <c r="ES70" s="98" t="str">
        <f t="shared" si="635"/>
        <v/>
      </c>
      <c r="ET70" s="99" t="str">
        <f t="shared" si="636"/>
        <v/>
      </c>
      <c r="EU70" s="97" t="str">
        <f t="shared" si="637"/>
        <v/>
      </c>
      <c r="EV70" s="98" t="str">
        <f t="shared" si="638"/>
        <v/>
      </c>
      <c r="EW70" s="99" t="str">
        <f t="shared" si="639"/>
        <v/>
      </c>
      <c r="EX70" s="97" t="str">
        <f t="shared" si="640"/>
        <v/>
      </c>
      <c r="EY70" s="98" t="str">
        <f t="shared" si="641"/>
        <v/>
      </c>
      <c r="EZ70" s="99" t="str">
        <f t="shared" si="642"/>
        <v/>
      </c>
      <c r="FA70" s="100" t="str">
        <f t="shared" si="643"/>
        <v/>
      </c>
      <c r="FB70" s="98" t="str">
        <f t="shared" si="644"/>
        <v/>
      </c>
      <c r="FC70" s="99" t="str">
        <f t="shared" si="645"/>
        <v/>
      </c>
      <c r="FD70" s="97" t="str">
        <f t="shared" si="646"/>
        <v/>
      </c>
      <c r="FE70" s="98" t="str">
        <f t="shared" si="647"/>
        <v/>
      </c>
      <c r="FF70" s="99" t="str">
        <f t="shared" si="648"/>
        <v/>
      </c>
      <c r="FG70" s="97" t="str">
        <f t="shared" si="649"/>
        <v/>
      </c>
      <c r="FH70" s="98" t="str">
        <f t="shared" si="650"/>
        <v/>
      </c>
      <c r="FI70" s="99" t="str">
        <f t="shared" si="651"/>
        <v/>
      </c>
      <c r="FJ70" s="97" t="str">
        <f t="shared" si="652"/>
        <v/>
      </c>
      <c r="FK70" s="98" t="str">
        <f t="shared" si="653"/>
        <v/>
      </c>
      <c r="FL70" s="99" t="str">
        <f t="shared" si="654"/>
        <v/>
      </c>
      <c r="FM70" s="97" t="str">
        <f t="shared" si="655"/>
        <v/>
      </c>
      <c r="FN70" s="98" t="str">
        <f t="shared" si="656"/>
        <v/>
      </c>
      <c r="FO70" s="99" t="str">
        <f t="shared" si="657"/>
        <v/>
      </c>
      <c r="FP70" s="97" t="str">
        <f t="shared" si="658"/>
        <v/>
      </c>
      <c r="FQ70" s="98" t="str">
        <f t="shared" si="659"/>
        <v/>
      </c>
      <c r="FR70" s="99" t="str">
        <f t="shared" si="660"/>
        <v/>
      </c>
      <c r="FS70" s="97" t="str">
        <f t="shared" si="661"/>
        <v/>
      </c>
      <c r="FT70" s="98" t="str">
        <f t="shared" si="662"/>
        <v/>
      </c>
      <c r="FU70" s="99" t="str">
        <f t="shared" si="663"/>
        <v/>
      </c>
      <c r="FV70" s="97" t="str">
        <f t="shared" si="664"/>
        <v/>
      </c>
      <c r="FW70" s="98" t="str">
        <f t="shared" si="665"/>
        <v/>
      </c>
      <c r="FX70" s="99" t="str">
        <f t="shared" si="666"/>
        <v/>
      </c>
      <c r="FY70" s="97" t="str">
        <f t="shared" si="667"/>
        <v/>
      </c>
      <c r="FZ70" s="98" t="str">
        <f t="shared" si="668"/>
        <v/>
      </c>
      <c r="GA70" s="99" t="str">
        <f t="shared" si="669"/>
        <v/>
      </c>
      <c r="GB70" s="97" t="str">
        <f t="shared" si="670"/>
        <v/>
      </c>
      <c r="GC70" s="98" t="str">
        <f t="shared" si="671"/>
        <v/>
      </c>
      <c r="GD70" s="99" t="str">
        <f t="shared" si="672"/>
        <v/>
      </c>
      <c r="GE70" s="97" t="str">
        <f t="shared" si="673"/>
        <v/>
      </c>
      <c r="GF70" s="98" t="str">
        <f t="shared" si="674"/>
        <v/>
      </c>
      <c r="GG70" s="99" t="str">
        <f t="shared" si="675"/>
        <v/>
      </c>
      <c r="GH70" s="97" t="str">
        <f t="shared" si="676"/>
        <v/>
      </c>
      <c r="GI70" s="98" t="str">
        <f t="shared" si="677"/>
        <v/>
      </c>
      <c r="GJ70" s="99" t="str">
        <f t="shared" si="678"/>
        <v/>
      </c>
      <c r="GK70" s="97" t="str">
        <f t="shared" si="679"/>
        <v/>
      </c>
      <c r="GL70" s="98" t="str">
        <f t="shared" si="883"/>
        <v/>
      </c>
      <c r="GM70" s="99" t="str">
        <f t="shared" si="680"/>
        <v/>
      </c>
      <c r="GN70" s="97" t="str">
        <f t="shared" si="681"/>
        <v/>
      </c>
      <c r="GO70" s="98" t="str">
        <f t="shared" si="682"/>
        <v/>
      </c>
      <c r="GP70" s="99" t="str">
        <f t="shared" si="683"/>
        <v/>
      </c>
      <c r="GQ70" s="97" t="str">
        <f t="shared" si="684"/>
        <v/>
      </c>
      <c r="GR70" s="98" t="str">
        <f t="shared" si="685"/>
        <v/>
      </c>
      <c r="GS70" s="99" t="str">
        <f t="shared" si="686"/>
        <v/>
      </c>
      <c r="GT70" s="97" t="str">
        <f t="shared" si="687"/>
        <v/>
      </c>
      <c r="GU70" s="98" t="str">
        <f t="shared" si="688"/>
        <v/>
      </c>
      <c r="GV70" s="99" t="str">
        <f t="shared" si="689"/>
        <v/>
      </c>
      <c r="GW70" s="100" t="str">
        <f t="shared" si="690"/>
        <v/>
      </c>
      <c r="GX70" s="98" t="str">
        <f t="shared" si="691"/>
        <v/>
      </c>
      <c r="GY70" s="99" t="str">
        <f t="shared" si="692"/>
        <v/>
      </c>
      <c r="GZ70" s="97" t="str">
        <f t="shared" si="693"/>
        <v/>
      </c>
      <c r="HA70" s="98" t="str">
        <f t="shared" si="694"/>
        <v/>
      </c>
      <c r="HB70" s="99" t="str">
        <f t="shared" si="695"/>
        <v/>
      </c>
      <c r="HC70" s="97" t="str">
        <f t="shared" si="696"/>
        <v/>
      </c>
      <c r="HD70" s="98" t="str">
        <f t="shared" si="697"/>
        <v/>
      </c>
      <c r="HE70" s="99" t="str">
        <f t="shared" si="698"/>
        <v/>
      </c>
      <c r="HF70" s="97" t="str">
        <f t="shared" si="699"/>
        <v/>
      </c>
      <c r="HG70" s="98" t="str">
        <f t="shared" si="700"/>
        <v/>
      </c>
      <c r="HH70" s="99" t="str">
        <f t="shared" si="701"/>
        <v/>
      </c>
      <c r="HI70" s="97" t="str">
        <f t="shared" si="702"/>
        <v/>
      </c>
      <c r="HJ70" s="98" t="str">
        <f t="shared" si="703"/>
        <v/>
      </c>
      <c r="HK70" s="99" t="str">
        <f t="shared" si="704"/>
        <v/>
      </c>
      <c r="HL70" s="97" t="str">
        <f t="shared" si="705"/>
        <v/>
      </c>
      <c r="HM70" s="98" t="str">
        <f t="shared" si="706"/>
        <v/>
      </c>
      <c r="HN70" s="99" t="str">
        <f t="shared" si="707"/>
        <v/>
      </c>
      <c r="HO70" s="97" t="str">
        <f t="shared" si="708"/>
        <v/>
      </c>
      <c r="HP70" s="98" t="str">
        <f t="shared" si="709"/>
        <v/>
      </c>
      <c r="HQ70" s="99" t="str">
        <f t="shared" si="710"/>
        <v/>
      </c>
      <c r="HR70" s="97" t="str">
        <f t="shared" si="711"/>
        <v/>
      </c>
      <c r="HS70" s="98" t="str">
        <f t="shared" si="712"/>
        <v/>
      </c>
      <c r="HT70" s="99" t="str">
        <f t="shared" si="713"/>
        <v/>
      </c>
      <c r="HU70" s="97" t="str">
        <f t="shared" si="714"/>
        <v/>
      </c>
      <c r="HV70" s="98" t="str">
        <f t="shared" si="715"/>
        <v/>
      </c>
      <c r="HW70" s="99" t="str">
        <f t="shared" si="716"/>
        <v/>
      </c>
      <c r="HX70" s="97" t="str">
        <f t="shared" si="717"/>
        <v/>
      </c>
      <c r="HY70" s="98" t="str">
        <f t="shared" si="718"/>
        <v/>
      </c>
      <c r="HZ70" s="99" t="str">
        <f t="shared" si="719"/>
        <v/>
      </c>
      <c r="IA70" s="97" t="str">
        <f t="shared" si="720"/>
        <v/>
      </c>
      <c r="IB70" s="98" t="str">
        <f t="shared" si="721"/>
        <v/>
      </c>
      <c r="IC70" s="99" t="str">
        <f t="shared" si="722"/>
        <v/>
      </c>
      <c r="ID70" s="97" t="str">
        <f t="shared" si="723"/>
        <v/>
      </c>
      <c r="IE70" s="98" t="str">
        <f t="shared" si="724"/>
        <v/>
      </c>
      <c r="IF70" s="99" t="str">
        <f t="shared" si="725"/>
        <v/>
      </c>
      <c r="IG70" s="97" t="str">
        <f t="shared" si="726"/>
        <v/>
      </c>
      <c r="IH70" s="98" t="str">
        <f t="shared" si="727"/>
        <v/>
      </c>
      <c r="II70" s="99" t="str">
        <f t="shared" si="728"/>
        <v/>
      </c>
      <c r="IJ70" s="97" t="str">
        <f t="shared" si="729"/>
        <v/>
      </c>
      <c r="IK70" s="98" t="str">
        <f t="shared" si="730"/>
        <v/>
      </c>
      <c r="IL70" s="99" t="str">
        <f t="shared" si="731"/>
        <v/>
      </c>
      <c r="IM70" s="97" t="str">
        <f t="shared" si="732"/>
        <v/>
      </c>
      <c r="IN70" s="98" t="str">
        <f t="shared" si="884"/>
        <v/>
      </c>
      <c r="IO70" s="99" t="str">
        <f t="shared" si="733"/>
        <v/>
      </c>
      <c r="IP70" s="97" t="str">
        <f t="shared" si="734"/>
        <v/>
      </c>
      <c r="IQ70" s="98" t="str">
        <f t="shared" si="735"/>
        <v/>
      </c>
      <c r="IR70" s="99" t="str">
        <f t="shared" si="736"/>
        <v/>
      </c>
      <c r="IS70" s="97" t="str">
        <f t="shared" si="737"/>
        <v/>
      </c>
      <c r="IT70" s="98" t="str">
        <f t="shared" si="738"/>
        <v/>
      </c>
      <c r="IU70" s="99" t="str">
        <f t="shared" si="739"/>
        <v/>
      </c>
      <c r="IV70" s="97" t="str">
        <f t="shared" si="740"/>
        <v/>
      </c>
      <c r="IW70" s="98" t="str">
        <f t="shared" si="741"/>
        <v/>
      </c>
      <c r="IX70" s="99" t="str">
        <f t="shared" si="742"/>
        <v/>
      </c>
      <c r="IY70" s="97" t="str">
        <f t="shared" si="743"/>
        <v/>
      </c>
      <c r="IZ70" s="98" t="str">
        <f t="shared" si="744"/>
        <v/>
      </c>
      <c r="JA70" s="99" t="str">
        <f t="shared" si="745"/>
        <v/>
      </c>
      <c r="JB70" s="97" t="str">
        <f t="shared" si="746"/>
        <v/>
      </c>
      <c r="JC70" s="98" t="str">
        <f t="shared" si="747"/>
        <v/>
      </c>
      <c r="JD70" s="99" t="str">
        <f t="shared" si="748"/>
        <v/>
      </c>
      <c r="JE70" s="97" t="str">
        <f t="shared" si="749"/>
        <v/>
      </c>
      <c r="JF70" s="98" t="str">
        <f t="shared" si="750"/>
        <v/>
      </c>
      <c r="JG70" s="99" t="str">
        <f t="shared" si="751"/>
        <v/>
      </c>
      <c r="JH70" s="97" t="str">
        <f t="shared" si="752"/>
        <v/>
      </c>
      <c r="JI70" s="98" t="str">
        <f t="shared" si="753"/>
        <v/>
      </c>
      <c r="JJ70" s="99" t="str">
        <f t="shared" si="754"/>
        <v/>
      </c>
      <c r="JK70" s="97" t="str">
        <f t="shared" si="755"/>
        <v/>
      </c>
      <c r="JL70" s="98" t="str">
        <f t="shared" si="756"/>
        <v/>
      </c>
      <c r="JM70" s="99" t="str">
        <f t="shared" si="757"/>
        <v/>
      </c>
      <c r="JN70" s="97" t="str">
        <f t="shared" si="758"/>
        <v/>
      </c>
      <c r="JO70" s="98" t="str">
        <f t="shared" si="759"/>
        <v/>
      </c>
      <c r="JP70" s="99" t="str">
        <f t="shared" si="760"/>
        <v/>
      </c>
      <c r="JQ70" s="97" t="str">
        <f t="shared" si="761"/>
        <v/>
      </c>
      <c r="JR70" s="98" t="str">
        <f t="shared" si="762"/>
        <v/>
      </c>
      <c r="JS70" s="99" t="str">
        <f t="shared" si="763"/>
        <v/>
      </c>
      <c r="JT70" s="97" t="str">
        <f t="shared" si="764"/>
        <v/>
      </c>
      <c r="JU70" s="98" t="str">
        <f t="shared" si="765"/>
        <v/>
      </c>
      <c r="JV70" s="99" t="str">
        <f t="shared" si="766"/>
        <v/>
      </c>
      <c r="JW70" s="97" t="str">
        <f t="shared" si="767"/>
        <v/>
      </c>
      <c r="JX70" s="98" t="str">
        <f t="shared" si="768"/>
        <v/>
      </c>
      <c r="JY70" s="99" t="str">
        <f t="shared" si="769"/>
        <v/>
      </c>
      <c r="JZ70" s="97" t="str">
        <f t="shared" si="770"/>
        <v/>
      </c>
      <c r="KA70" s="98" t="str">
        <f t="shared" si="771"/>
        <v/>
      </c>
      <c r="KB70" s="99" t="str">
        <f t="shared" si="772"/>
        <v/>
      </c>
      <c r="KC70" s="97" t="str">
        <f t="shared" si="773"/>
        <v/>
      </c>
      <c r="KD70" s="98" t="str">
        <f t="shared" si="376"/>
        <v/>
      </c>
      <c r="KE70" s="99" t="str">
        <f t="shared" si="774"/>
        <v/>
      </c>
      <c r="KF70" s="97" t="str">
        <f t="shared" si="775"/>
        <v/>
      </c>
      <c r="KG70" s="98" t="str">
        <f t="shared" si="776"/>
        <v/>
      </c>
      <c r="KH70" s="99" t="str">
        <f t="shared" si="777"/>
        <v/>
      </c>
      <c r="KI70" s="97" t="str">
        <f t="shared" si="778"/>
        <v/>
      </c>
      <c r="KJ70" s="98" t="str">
        <f t="shared" si="917"/>
        <v/>
      </c>
      <c r="KK70" s="99" t="str">
        <f t="shared" si="779"/>
        <v/>
      </c>
      <c r="KL70" s="97" t="str">
        <f t="shared" si="780"/>
        <v/>
      </c>
      <c r="KM70" s="98" t="str">
        <f t="shared" si="781"/>
        <v/>
      </c>
      <c r="KN70" s="99" t="str">
        <f t="shared" si="782"/>
        <v/>
      </c>
      <c r="KO70" s="97" t="str">
        <f t="shared" si="783"/>
        <v/>
      </c>
      <c r="KP70" s="98" t="str">
        <f t="shared" si="885"/>
        <v/>
      </c>
      <c r="KQ70" s="99" t="str">
        <f t="shared" si="784"/>
        <v/>
      </c>
      <c r="KR70" s="97" t="str">
        <f t="shared" si="785"/>
        <v/>
      </c>
      <c r="KS70" s="98" t="str">
        <f t="shared" si="786"/>
        <v/>
      </c>
      <c r="KT70" s="99" t="str">
        <f t="shared" si="787"/>
        <v/>
      </c>
      <c r="KU70" s="97" t="str">
        <f t="shared" si="788"/>
        <v/>
      </c>
      <c r="KV70" s="98" t="str">
        <f t="shared" si="789"/>
        <v/>
      </c>
      <c r="KW70" s="99" t="str">
        <f t="shared" si="790"/>
        <v/>
      </c>
      <c r="KX70" s="97" t="str">
        <f t="shared" si="791"/>
        <v/>
      </c>
      <c r="KY70" s="98" t="str">
        <f t="shared" si="792"/>
        <v/>
      </c>
      <c r="KZ70" s="99" t="str">
        <f t="shared" si="793"/>
        <v/>
      </c>
      <c r="LA70" s="97" t="str">
        <f t="shared" si="794"/>
        <v/>
      </c>
      <c r="LB70" s="98" t="str">
        <f t="shared" si="795"/>
        <v/>
      </c>
      <c r="LC70" s="99" t="str">
        <f t="shared" si="796"/>
        <v/>
      </c>
      <c r="LD70" s="97" t="str">
        <f t="shared" si="797"/>
        <v/>
      </c>
      <c r="LE70" s="98" t="str">
        <f t="shared" si="798"/>
        <v/>
      </c>
      <c r="LF70" s="99" t="str">
        <f t="shared" si="799"/>
        <v/>
      </c>
      <c r="LG70" s="97" t="str">
        <f t="shared" si="800"/>
        <v/>
      </c>
      <c r="LH70" s="98" t="str">
        <f t="shared" si="801"/>
        <v/>
      </c>
      <c r="LI70" s="99" t="str">
        <f t="shared" si="802"/>
        <v/>
      </c>
      <c r="LJ70" s="97" t="str">
        <f t="shared" si="803"/>
        <v/>
      </c>
      <c r="LK70" s="98" t="str">
        <f t="shared" si="279"/>
        <v/>
      </c>
      <c r="LL70" s="99" t="str">
        <f t="shared" si="804"/>
        <v/>
      </c>
      <c r="LM70" s="97" t="str">
        <f t="shared" si="805"/>
        <v/>
      </c>
      <c r="LN70" s="98" t="str">
        <f t="shared" si="806"/>
        <v/>
      </c>
      <c r="LO70" s="99" t="str">
        <f t="shared" si="807"/>
        <v/>
      </c>
      <c r="LP70" s="97" t="str">
        <f t="shared" si="808"/>
        <v/>
      </c>
      <c r="LQ70" s="98" t="str">
        <f t="shared" si="809"/>
        <v/>
      </c>
      <c r="LR70" s="99" t="str">
        <f t="shared" si="810"/>
        <v/>
      </c>
      <c r="LS70" s="97" t="str">
        <f t="shared" si="811"/>
        <v/>
      </c>
      <c r="LT70" s="98" t="str">
        <f t="shared" si="812"/>
        <v/>
      </c>
      <c r="LU70" s="99" t="str">
        <f t="shared" si="813"/>
        <v/>
      </c>
      <c r="LV70" s="97" t="str">
        <f t="shared" si="814"/>
        <v/>
      </c>
      <c r="LW70" s="98" t="str">
        <f t="shared" si="815"/>
        <v/>
      </c>
      <c r="LX70" s="99" t="str">
        <f t="shared" si="816"/>
        <v/>
      </c>
      <c r="LY70" s="97" t="str">
        <f t="shared" si="817"/>
        <v/>
      </c>
      <c r="LZ70" s="98" t="str">
        <f t="shared" si="818"/>
        <v/>
      </c>
      <c r="MA70" s="99" t="str">
        <f t="shared" si="819"/>
        <v/>
      </c>
      <c r="MB70" s="97" t="str">
        <f t="shared" si="820"/>
        <v/>
      </c>
      <c r="MC70" s="98" t="str">
        <f t="shared" si="821"/>
        <v/>
      </c>
      <c r="MD70" s="99" t="str">
        <f t="shared" si="822"/>
        <v/>
      </c>
      <c r="ME70" s="97" t="str">
        <f t="shared" si="823"/>
        <v/>
      </c>
      <c r="MF70" s="98" t="str">
        <f t="shared" si="824"/>
        <v/>
      </c>
      <c r="MG70" s="99" t="str">
        <f t="shared" si="825"/>
        <v/>
      </c>
      <c r="MH70" s="97" t="str">
        <f t="shared" si="826"/>
        <v/>
      </c>
      <c r="MI70" s="98" t="str">
        <f t="shared" si="827"/>
        <v/>
      </c>
      <c r="MJ70" s="99" t="str">
        <f t="shared" si="828"/>
        <v/>
      </c>
      <c r="MK70" s="97" t="str">
        <f t="shared" si="829"/>
        <v/>
      </c>
      <c r="ML70" s="98" t="str">
        <f t="shared" si="830"/>
        <v/>
      </c>
      <c r="MM70" s="99" t="str">
        <f t="shared" si="831"/>
        <v/>
      </c>
      <c r="MN70" s="97" t="str">
        <f t="shared" si="832"/>
        <v/>
      </c>
      <c r="MO70" s="98" t="str">
        <f t="shared" si="833"/>
        <v/>
      </c>
      <c r="MP70" s="99" t="str">
        <f t="shared" si="834"/>
        <v/>
      </c>
      <c r="MQ70" s="97" t="str">
        <f t="shared" si="835"/>
        <v/>
      </c>
      <c r="MR70" s="98" t="str">
        <f t="shared" si="886"/>
        <v/>
      </c>
      <c r="MS70" s="99" t="str">
        <f t="shared" si="836"/>
        <v/>
      </c>
      <c r="MT70" s="97" t="str">
        <f t="shared" si="837"/>
        <v/>
      </c>
      <c r="MU70" s="98" t="str">
        <f t="shared" si="838"/>
        <v/>
      </c>
      <c r="MV70" s="99" t="str">
        <f t="shared" si="839"/>
        <v/>
      </c>
      <c r="MW70" s="97" t="str">
        <f t="shared" si="840"/>
        <v/>
      </c>
      <c r="MX70" s="98" t="str">
        <f t="shared" si="841"/>
        <v/>
      </c>
      <c r="MY70" s="99" t="str">
        <f t="shared" si="842"/>
        <v/>
      </c>
      <c r="MZ70" s="97" t="str">
        <f t="shared" si="843"/>
        <v/>
      </c>
      <c r="NA70" s="98" t="str">
        <f t="shared" si="844"/>
        <v/>
      </c>
      <c r="NB70" s="99" t="str">
        <f t="shared" si="845"/>
        <v/>
      </c>
      <c r="NC70" s="97" t="str">
        <f t="shared" si="846"/>
        <v/>
      </c>
      <c r="ND70" s="98" t="str">
        <f t="shared" si="847"/>
        <v/>
      </c>
      <c r="NE70" s="99" t="str">
        <f t="shared" si="848"/>
        <v/>
      </c>
      <c r="NF70" s="97" t="str">
        <f t="shared" si="849"/>
        <v/>
      </c>
      <c r="NG70" s="98" t="str">
        <f t="shared" si="850"/>
        <v/>
      </c>
      <c r="NH70" s="99" t="str">
        <f t="shared" si="851"/>
        <v/>
      </c>
      <c r="NI70" s="97" t="str">
        <f t="shared" si="852"/>
        <v/>
      </c>
      <c r="NJ70" s="98" t="str">
        <f t="shared" si="853"/>
        <v/>
      </c>
      <c r="NK70" s="99" t="str">
        <f t="shared" si="854"/>
        <v/>
      </c>
      <c r="NL70" s="97" t="str">
        <f t="shared" si="855"/>
        <v/>
      </c>
      <c r="NM70" s="98" t="str">
        <f t="shared" si="856"/>
        <v/>
      </c>
      <c r="NN70" s="99" t="str">
        <f t="shared" si="857"/>
        <v/>
      </c>
      <c r="NO70" s="97" t="str">
        <f t="shared" si="379"/>
        <v/>
      </c>
      <c r="NP70" s="130">
        <f t="shared" si="380"/>
        <v>0</v>
      </c>
      <c r="NQ70" s="131">
        <f t="shared" si="381"/>
        <v>1</v>
      </c>
      <c r="NR70" s="132" t="str">
        <f t="shared" si="382"/>
        <v/>
      </c>
      <c r="NS70" s="331" t="str">
        <f t="shared" si="383"/>
        <v/>
      </c>
      <c r="NT70" s="325" t="str">
        <f t="shared" si="384"/>
        <v/>
      </c>
      <c r="NU70" s="325" t="str">
        <f t="shared" si="385"/>
        <v/>
      </c>
      <c r="NV70" s="325" t="str">
        <f t="shared" si="386"/>
        <v/>
      </c>
      <c r="NW70" s="325" t="str">
        <f t="shared" si="387"/>
        <v/>
      </c>
      <c r="NX70" s="325" t="str">
        <f t="shared" si="388"/>
        <v/>
      </c>
      <c r="NY70" s="325" t="str">
        <f t="shared" si="389"/>
        <v/>
      </c>
      <c r="NZ70" s="325" t="str">
        <f t="shared" si="390"/>
        <v/>
      </c>
      <c r="OA70" s="325" t="str">
        <f t="shared" si="391"/>
        <v/>
      </c>
      <c r="OB70" s="325" t="str">
        <f t="shared" si="392"/>
        <v>000000</v>
      </c>
      <c r="OC70" s="325" t="str">
        <f t="shared" si="393"/>
        <v/>
      </c>
      <c r="OD70" s="325" t="str">
        <f t="shared" si="394"/>
        <v/>
      </c>
      <c r="OE70" s="325" t="str">
        <f t="shared" si="395"/>
        <v/>
      </c>
      <c r="OF70" s="325" t="str">
        <f t="shared" si="396"/>
        <v/>
      </c>
      <c r="OG70" s="325" t="str">
        <f t="shared" si="397"/>
        <v/>
      </c>
      <c r="OH70" s="325" t="str">
        <f t="shared" si="398"/>
        <v/>
      </c>
      <c r="OI70" s="325" t="str">
        <f t="shared" si="399"/>
        <v/>
      </c>
      <c r="OJ70" s="325" t="str">
        <f t="shared" si="400"/>
        <v/>
      </c>
      <c r="OK70" s="326" t="str">
        <f t="shared" si="401"/>
        <v/>
      </c>
      <c r="OL70" s="326" t="str">
        <f t="shared" si="402"/>
        <v/>
      </c>
      <c r="OM70" s="326" t="str">
        <f t="shared" si="403"/>
        <v/>
      </c>
      <c r="ON70" s="326" t="str">
        <f t="shared" si="404"/>
        <v/>
      </c>
      <c r="OO70" s="326" t="str">
        <f t="shared" si="405"/>
        <v/>
      </c>
      <c r="OP70" s="326" t="str">
        <f t="shared" si="406"/>
        <v/>
      </c>
      <c r="OQ70" s="326" t="str">
        <f t="shared" si="407"/>
        <v/>
      </c>
      <c r="OR70" s="326" t="str">
        <f t="shared" si="408"/>
        <v/>
      </c>
      <c r="OS70" s="326" t="str">
        <f t="shared" si="409"/>
        <v/>
      </c>
      <c r="OT70" s="326" t="str">
        <f t="shared" si="410"/>
        <v/>
      </c>
      <c r="OU70" s="326" t="str">
        <f t="shared" si="411"/>
        <v/>
      </c>
      <c r="OV70" s="326" t="str">
        <f t="shared" si="412"/>
        <v/>
      </c>
      <c r="OW70" s="326" t="str">
        <f t="shared" si="413"/>
        <v/>
      </c>
      <c r="OX70" s="326" t="str">
        <f t="shared" si="414"/>
        <v/>
      </c>
      <c r="OY70" s="326" t="str">
        <f t="shared" si="415"/>
        <v/>
      </c>
      <c r="OZ70" s="326" t="str">
        <f t="shared" si="416"/>
        <v/>
      </c>
      <c r="PA70" s="326" t="str">
        <f t="shared" si="417"/>
        <v/>
      </c>
      <c r="PB70" s="326" t="str">
        <f t="shared" si="418"/>
        <v/>
      </c>
      <c r="PC70" s="325" t="str">
        <f t="shared" si="419"/>
        <v/>
      </c>
      <c r="PD70" s="325" t="str">
        <f t="shared" si="420"/>
        <v/>
      </c>
      <c r="PE70" s="325" t="str">
        <f t="shared" si="421"/>
        <v/>
      </c>
      <c r="PF70" s="325" t="str">
        <f t="shared" si="422"/>
        <v/>
      </c>
      <c r="PG70" s="325" t="str">
        <f t="shared" si="423"/>
        <v/>
      </c>
      <c r="PH70" s="325" t="str">
        <f t="shared" si="424"/>
        <v/>
      </c>
      <c r="PI70" s="325" t="str">
        <f t="shared" si="425"/>
        <v/>
      </c>
      <c r="PJ70" s="325" t="str">
        <f t="shared" si="426"/>
        <v/>
      </c>
      <c r="PK70" s="325" t="str">
        <f t="shared" si="427"/>
        <v/>
      </c>
      <c r="PL70" s="325" t="str">
        <f t="shared" si="428"/>
        <v/>
      </c>
      <c r="PM70" s="325" t="str">
        <f t="shared" si="429"/>
        <v/>
      </c>
      <c r="PN70" s="325" t="str">
        <f t="shared" si="430"/>
        <v/>
      </c>
      <c r="PO70" s="325" t="str">
        <f t="shared" si="431"/>
        <v/>
      </c>
      <c r="PP70" s="325" t="str">
        <f t="shared" si="432"/>
        <v/>
      </c>
      <c r="PQ70" s="325" t="str">
        <f t="shared" si="433"/>
        <v/>
      </c>
      <c r="PR70" s="325" t="str">
        <f t="shared" si="434"/>
        <v/>
      </c>
      <c r="PS70" s="325" t="str">
        <f t="shared" si="435"/>
        <v/>
      </c>
      <c r="PT70" s="325" t="str">
        <f t="shared" si="436"/>
        <v/>
      </c>
      <c r="PU70" s="326" t="str">
        <f t="shared" si="437"/>
        <v/>
      </c>
      <c r="PV70" s="326" t="str">
        <f t="shared" si="438"/>
        <v/>
      </c>
      <c r="PW70" s="326" t="str">
        <f t="shared" si="439"/>
        <v/>
      </c>
      <c r="PX70" s="326" t="str">
        <f t="shared" si="440"/>
        <v/>
      </c>
      <c r="PY70" s="326" t="str">
        <f t="shared" si="441"/>
        <v/>
      </c>
      <c r="PZ70" s="326" t="str">
        <f t="shared" si="442"/>
        <v/>
      </c>
      <c r="QA70" s="326" t="str">
        <f t="shared" si="443"/>
        <v/>
      </c>
      <c r="QB70" s="326" t="str">
        <f t="shared" si="444"/>
        <v/>
      </c>
      <c r="QC70" s="326" t="str">
        <f t="shared" si="445"/>
        <v/>
      </c>
      <c r="QD70" s="326" t="str">
        <f t="shared" si="446"/>
        <v/>
      </c>
      <c r="QE70" s="326" t="str">
        <f t="shared" si="447"/>
        <v/>
      </c>
      <c r="QF70" s="326" t="str">
        <f t="shared" si="448"/>
        <v/>
      </c>
      <c r="QG70" s="326" t="str">
        <f t="shared" si="449"/>
        <v/>
      </c>
      <c r="QH70" s="326" t="str">
        <f t="shared" si="450"/>
        <v/>
      </c>
      <c r="QI70" s="326" t="str">
        <f t="shared" si="451"/>
        <v/>
      </c>
      <c r="QJ70" s="326" t="str">
        <f t="shared" si="452"/>
        <v/>
      </c>
      <c r="QK70" s="326" t="str">
        <f t="shared" si="453"/>
        <v/>
      </c>
      <c r="QL70" s="326" t="str">
        <f t="shared" si="454"/>
        <v/>
      </c>
      <c r="QM70" s="325" t="str">
        <f t="shared" si="455"/>
        <v/>
      </c>
      <c r="QN70" s="325" t="str">
        <f t="shared" si="456"/>
        <v/>
      </c>
      <c r="QO70" s="325" t="str">
        <f t="shared" si="457"/>
        <v/>
      </c>
      <c r="QP70" s="325" t="str">
        <f t="shared" si="458"/>
        <v/>
      </c>
      <c r="QQ70" s="325" t="str">
        <f t="shared" si="459"/>
        <v/>
      </c>
      <c r="QR70" s="325" t="str">
        <f t="shared" si="460"/>
        <v/>
      </c>
      <c r="QS70" s="325" t="str">
        <f t="shared" si="461"/>
        <v/>
      </c>
      <c r="QT70" s="325" t="str">
        <f t="shared" si="462"/>
        <v/>
      </c>
      <c r="QU70" s="325" t="str">
        <f t="shared" si="463"/>
        <v/>
      </c>
      <c r="QV70" s="325" t="str">
        <f t="shared" si="464"/>
        <v/>
      </c>
      <c r="QW70" s="325" t="str">
        <f t="shared" si="465"/>
        <v/>
      </c>
      <c r="QX70" s="325">
        <f t="shared" si="466"/>
        <v>0</v>
      </c>
      <c r="QY70" s="325" t="str">
        <f t="shared" si="467"/>
        <v/>
      </c>
      <c r="QZ70" s="325" t="str">
        <f t="shared" si="468"/>
        <v/>
      </c>
      <c r="RA70" s="325" t="str">
        <f t="shared" si="469"/>
        <v/>
      </c>
      <c r="RB70" s="325" t="str">
        <f t="shared" si="470"/>
        <v/>
      </c>
      <c r="RC70" s="325" t="str">
        <f t="shared" si="471"/>
        <v/>
      </c>
      <c r="RD70" s="325" t="str">
        <f t="shared" si="472"/>
        <v/>
      </c>
      <c r="RE70" s="326" t="str">
        <f t="shared" si="473"/>
        <v/>
      </c>
      <c r="RF70" s="326" t="str">
        <f t="shared" si="474"/>
        <v/>
      </c>
      <c r="RG70" s="326" t="str">
        <f t="shared" si="475"/>
        <v/>
      </c>
      <c r="RH70" s="326" t="str">
        <f t="shared" si="476"/>
        <v/>
      </c>
      <c r="RI70" s="326" t="str">
        <f t="shared" si="477"/>
        <v/>
      </c>
      <c r="RJ70" s="326" t="str">
        <f t="shared" si="478"/>
        <v/>
      </c>
      <c r="RK70" s="326" t="str">
        <f t="shared" si="479"/>
        <v/>
      </c>
      <c r="RL70" s="326" t="str">
        <f t="shared" si="480"/>
        <v/>
      </c>
      <c r="RM70" s="326" t="str">
        <f t="shared" si="481"/>
        <v/>
      </c>
      <c r="RN70" s="332" t="str">
        <f t="shared" si="482"/>
        <v/>
      </c>
      <c r="RO70" s="108">
        <v>70</v>
      </c>
      <c r="RP70" s="112">
        <f t="shared" si="528"/>
        <v>65</v>
      </c>
      <c r="RQ70" s="110" t="str" cm="1">
        <f t="array" ref="RQ70">IFERROR(INDEX($NS$4:$RN$4,_xlfn.AGGREGATE(15,6,COLUMN($NS$4:$RN$4)-COLUMN($NR$1)/($NS70:$RN70=LARGE($NS70:$RN70,1)),COLUMNS($RN$4:$RN$4))),"")</f>
        <v>LQ</v>
      </c>
      <c r="RR70" s="110" t="str" cm="1">
        <f t="array" ref="RR70">IFERROR(INDEX($NS$4:$RN$4,_xlfn.AGGREGATE(15,6,COLUMN($NS$4:$RN$4)-COLUMN($NR$1)/($NS70:$RN70=LARGE($NS70:$RN70,2)),COLUMNS($RN$4:$RO$4))),"")</f>
        <v/>
      </c>
      <c r="RS70" s="110" t="str" cm="1">
        <f t="array" ref="RS70">IFERROR(INDEX($NS$4:$RN$4,_xlfn.AGGREGATE(15,6,COLUMN($NS$4:$RN$4)-COLUMN($NR$1)/($NS70:$RN70=LARGE($NS70:$RN70,3)),COLUMNS($RN$4:$RP$4))),"")</f>
        <v/>
      </c>
      <c r="RT70" s="110" t="str" cm="1">
        <f t="array" ref="RT70">IFERROR(INDEX($NS$4:$RN$4,_xlfn.AGGREGATE(15,6,COLUMN($NS$4:$RN$4)-COLUMN($NR$1)/($NS70:$RN70=LARGE($NS70:$RN70,4)),COLUMNS($RN$4:$RQ$4))),"")</f>
        <v/>
      </c>
      <c r="RU70" s="110" t="str" cm="1">
        <f t="array" ref="RU70">IFERROR(INDEX($NS$4:$RN$4,_xlfn.AGGREGATE(15,6,COLUMN($NS$4:$RN$4)-COLUMN($NR$1)/($NS70:$RN70=LARGE($NS70:$RN70,5)),COLUMNS($RN$4:$RR$4))),"")</f>
        <v/>
      </c>
      <c r="RV70" s="110" t="str" cm="1">
        <f t="array" ref="RV70">IFERROR(INDEX($NS$4:$RN$4,_xlfn.AGGREGATE(15,6,COLUMN($NS$4:$RN$4)-COLUMN($NR$1)/($NS70:$RN70=LARGE($NS70:$RN70,6)),COLUMNS($RN$4:$RS$4))),"")</f>
        <v/>
      </c>
      <c r="RW70" s="108" t="str">
        <f t="shared" si="499"/>
        <v/>
      </c>
      <c r="RX70" s="111" t="str">
        <f t="shared" ca="1" si="500"/>
        <v>N</v>
      </c>
      <c r="RY70" s="111" t="e" cm="1">
        <f t="array" aca="1" ref="RY70" ca="1">IF(INDIRECT(VLOOKUP(RY69,General!AC:AE,3,FALSE)&amp;RO69)&gt;0,RY69,RW69)</f>
        <v>#N/A</v>
      </c>
      <c r="RZ70" s="112">
        <f t="shared" ca="1" si="501"/>
        <v>1</v>
      </c>
      <c r="SA70" s="110" t="s">
        <v>45</v>
      </c>
      <c r="SB70" s="111" t="s">
        <v>45</v>
      </c>
      <c r="SC70" s="111" t="s">
        <v>45</v>
      </c>
      <c r="SD70" s="111" t="s">
        <v>45</v>
      </c>
      <c r="SE70" s="111" t="s">
        <v>45</v>
      </c>
      <c r="SF70" s="109" t="s">
        <v>45</v>
      </c>
      <c r="SG70" s="133" t="e">
        <f ca="1">IF(RQ70="",-1,COUNTIF(INDIRECT(SA70&amp;$DN$10):INDIRECT(SA70&amp;RO70),"Y"))</f>
        <v>#REF!</v>
      </c>
      <c r="SH70" s="136">
        <f ca="1">IF(RR70="",-1,COUNTIF(INDIRECT(SB70&amp;$DN$10):INDIRECT(SB70&amp;RO70),"Y"))</f>
        <v>-1</v>
      </c>
      <c r="SI70" s="136">
        <f ca="1">IF(RS70="",-1,COUNTIF(INDIRECT(SC70&amp;$DN$10):INDIRECT(SC70&amp;RO70),"Y"))</f>
        <v>-1</v>
      </c>
      <c r="SJ70" s="134">
        <f ca="1">IF(RT70="",-1,COUNTIF(INDIRECT(SD70&amp;$DN$10):INDIRECT(SD70&amp;RO70),"Y"))</f>
        <v>-1</v>
      </c>
      <c r="SK70" s="138">
        <f ca="1">IF(RU70="",-1,COUNTIF(INDIRECT(SE70&amp;$DN$10):INDIRECT(SE70&amp;RO70),"Y"))</f>
        <v>-1</v>
      </c>
      <c r="SL70" s="138">
        <f ca="1">IF(RV70="",-1,COUNTIF(INDIRECT(SF70&amp;$DN$10):INDIRECT(SF70&amp;RO70),"Y"))</f>
        <v>-1</v>
      </c>
      <c r="SM70" s="110" t="str" cm="1">
        <f t="array" ref="SM70">IFERROR(INDEX($DP$70:$DU$70,_xlfn.AGGREGATE(15,6,COLUMN($DP$70:$DU$70)-COLUMN($DO$70)/($NR$70:$NW$70=MAX($NR$70:$NW$70)),COLUMNS($DP$70:RQ70))),"")</f>
        <v/>
      </c>
      <c r="SN70" s="111" t="str" cm="1">
        <f t="array" ref="SN70">IFERROR(INDEX($DP$70:$DU$70,_xlfn.AGGREGATE(15,6,COLUMN($DP$70:$DU$70)-COLUMN($DO$70)/($NR$70:$NW$70=MAX($NR$70:$NW$70)),COLUMNS($DP$70:RR70))),"")</f>
        <v/>
      </c>
      <c r="SO70" s="111" t="str" cm="1">
        <f t="array" ref="SO70">IFERROR(INDEX($DP$70:$DU$70,_xlfn.AGGREGATE(15,6,COLUMN($DP$70:$DU$70)-COLUMN($DO$70)/($NR$70:$NW$70=MAX($NR$70:$NW$70)),COLUMNS($DP$70:RS70))),"")</f>
        <v/>
      </c>
      <c r="SP70" s="111" t="str" cm="1">
        <f t="array" ref="SP70">IFERROR(INDEX($DP$70:$DU$70,_xlfn.AGGREGATE(15,6,COLUMN($DP$70:$DU$70)-COLUMN($DO$70)/($NR$70:$NW$70=MAX($NR$70:$NW$70)),COLUMNS($DP$70:RT70))),"")</f>
        <v/>
      </c>
      <c r="SQ70" s="111" t="str" cm="1">
        <f t="array" ref="SQ70">IFERROR(INDEX($DP$70:$DU$70,_xlfn.AGGREGATE(15,6,COLUMN($DP$70:$DU$70)-COLUMN($DO$70)/($NR$70:$NW$70=MAX($NR$70:$NW$70)),COLUMNS($DP$70:RU70))),"")</f>
        <v/>
      </c>
      <c r="SR70" s="109" t="str" cm="1">
        <f t="array" ref="SR70">IFERROR(INDEX($DP$70:$DU$70,_xlfn.AGGREGATE(15,6,COLUMN($DP$70:$DU$70)-COLUMN($DO$70)/($NR$70:$NW$70=MAX($NR$70:$NW$70)),COLUMNS($DP$70:RV70))),"")</f>
        <v/>
      </c>
      <c r="SS70" s="114">
        <f t="shared" ca="1" si="485"/>
        <v>1</v>
      </c>
      <c r="ST70" s="112">
        <f t="shared" ca="1" si="502"/>
        <v>1</v>
      </c>
      <c r="SU70" s="137" t="str" cm="1">
        <f t="array" aca="1" ref="SU70" ca="1">INDEX(SM70:SR70,1,ST70)</f>
        <v/>
      </c>
      <c r="SV70" s="110" t="str">
        <f t="shared" ca="1" si="21"/>
        <v>B</v>
      </c>
      <c r="SW70" s="111" t="str">
        <f t="shared" ca="1" si="22"/>
        <v>T</v>
      </c>
      <c r="SX70" s="111" t="str">
        <f t="shared" si="23"/>
        <v>C</v>
      </c>
      <c r="SY70" s="111" t="str">
        <f t="shared" si="12"/>
        <v/>
      </c>
      <c r="SZ70" s="111" t="str">
        <f t="shared" ca="1" si="13"/>
        <v/>
      </c>
      <c r="TA70" s="111" t="str">
        <f t="shared" si="14"/>
        <v>00</v>
      </c>
      <c r="TB70" s="114" t="str">
        <f t="shared" si="858"/>
        <v/>
      </c>
      <c r="TC70" s="114" t="str">
        <f t="shared" si="859"/>
        <v/>
      </c>
      <c r="TD70" s="114" t="str">
        <f t="shared" si="860"/>
        <v/>
      </c>
      <c r="TE70" s="114" t="str">
        <f t="shared" si="861"/>
        <v/>
      </c>
      <c r="TF70" s="114" t="str">
        <f t="shared" si="862"/>
        <v/>
      </c>
      <c r="TG70" s="114" t="str">
        <f t="shared" si="863"/>
        <v/>
      </c>
      <c r="TH70" s="114">
        <f t="shared" ca="1" si="864"/>
        <v>0</v>
      </c>
      <c r="TI70" s="114">
        <f t="shared" ca="1" si="865"/>
        <v>0</v>
      </c>
      <c r="TJ70" s="110" t="str">
        <f t="shared" si="560"/>
        <v/>
      </c>
      <c r="TK70" s="111">
        <f>IF(CC70="",0,IFERROR(VLOOKUP(CC65&amp;CC66&amp;CC67&amp;CC68&amp;CC69&amp;CC70,General!I:J,2,FALSE),0))</f>
        <v>0</v>
      </c>
      <c r="TL70" s="111">
        <f>IF(CF70="",0,IFERROR(VLOOKUP(CF65&amp;CF66&amp;CF67&amp;CF68&amp;CF69&amp;CF70,General!I:J,2,FALSE),0))</f>
        <v>0</v>
      </c>
      <c r="TM70" s="111">
        <f>IF(CI70="",0,IFERROR(VLOOKUP(CI65&amp;CI66&amp;CI67&amp;CI68&amp;CI69&amp;CI70,General!I:J,2,FALSE),0))</f>
        <v>0</v>
      </c>
      <c r="TN70" s="111">
        <f>IF(CL70="",0,IFERROR(VLOOKUP(CL65&amp;CL66&amp;CL67&amp;CL68&amp;CL69&amp;CL70,General!I:J,2,FALSE),0))</f>
        <v>0</v>
      </c>
      <c r="TO70" s="111">
        <f>IF(CO70="",0,IFERROR(VLOOKUP(CO65&amp;CO66&amp;CO67&amp;CO68&amp;CO69&amp;CO70,General!I:J,2,FALSE),0))</f>
        <v>0</v>
      </c>
      <c r="TP70" s="111">
        <f>IF(CR70="",0,IFERROR(VLOOKUP(CR65&amp;CR66&amp;CR67&amp;CR68&amp;CR69&amp;CR70,General!I:J,2,FALSE),0))</f>
        <v>0</v>
      </c>
      <c r="TQ70" s="111">
        <f>IF(CU70="",0,IFERROR(VLOOKUP(CU65&amp;CU66&amp;CU67&amp;CU68&amp;CU69&amp;CU70,General!I:J,2,FALSE),0))</f>
        <v>0</v>
      </c>
      <c r="TR70" s="111">
        <f>IF(CX70="",0,IFERROR(VLOOKUP(CX65&amp;CX66&amp;CX67&amp;CX68&amp;CX69&amp;CX70,General!I:J,2,FALSE),0))</f>
        <v>0</v>
      </c>
      <c r="TS70" s="111">
        <f>IF(DA70="",0,IFERROR(VLOOKUP(DA65&amp;DA66&amp;DA67&amp;DA68&amp;DA69&amp;DA70,General!I:J,2,FALSE),0))</f>
        <v>0</v>
      </c>
      <c r="TT70" s="111">
        <f>IF(DD70="",0,IFERROR(VLOOKUP(DD65&amp;DD66&amp;DD67&amp;DD68&amp;DD69&amp;DD70,General!I:J,2,FALSE),0))</f>
        <v>0</v>
      </c>
      <c r="TU70" s="111">
        <f>IF(DG70="",0,IFERROR(VLOOKUP(DG65&amp;DG66&amp;DG67&amp;DG68&amp;DG69&amp;DG70,General!I:J,2,FALSE),0))</f>
        <v>0</v>
      </c>
      <c r="TV70" s="111">
        <f>IF(DJ70="",0,IFERROR(VLOOKUP(DJ65&amp;DJ66&amp;DJ67&amp;DJ68&amp;DJ69&amp;DJ70,General!I:J,2,FALSE),0))</f>
        <v>0</v>
      </c>
      <c r="TW70" s="111">
        <f>IF(DM70="",0,IFERROR(VLOOKUP(DM65&amp;DM66&amp;DM67&amp;DM68&amp;DM69&amp;DM70,General!I:J,2,FALSE),0))</f>
        <v>0</v>
      </c>
      <c r="TX70" s="111">
        <f>IF(DP70="",0,IFERROR(VLOOKUP(DP65&amp;DP66&amp;DP67&amp;DP68&amp;DP69&amp;DP70,General!I:J,2,FALSE),0))</f>
        <v>0</v>
      </c>
      <c r="TY70" s="111">
        <f>IF(DS70="",0,IFERROR(VLOOKUP(DS65&amp;DS66&amp;DS67&amp;DS68&amp;DS69&amp;DS70,General!I:J,2,FALSE),0))</f>
        <v>0</v>
      </c>
      <c r="TZ70" s="111">
        <f>IF(DV70="",0,IFERROR(VLOOKUP(DV65&amp;DV66&amp;DV67&amp;DV68&amp;DV69&amp;DV70,General!I:J,2,FALSE),0))</f>
        <v>0</v>
      </c>
      <c r="UA70" s="111">
        <f>IF(DY70="",0,IFERROR(VLOOKUP(DY65&amp;DY66&amp;DY67&amp;DY68&amp;DY69&amp;DY70,General!I:J,2,FALSE),0))</f>
        <v>0</v>
      </c>
      <c r="UB70" s="111">
        <f>IF(EE70="",0,IFERROR(VLOOKUP(EE65&amp;EE66&amp;EE67&amp;EE68&amp;EE69&amp;EE70,General!I:J,2,FALSE),0))</f>
        <v>0</v>
      </c>
      <c r="UC70" s="111">
        <f>IF(EH70="",0,IFERROR(VLOOKUP(EH65&amp;EH66&amp;EH67&amp;EH68&amp;EH69&amp;EH70,General!I:J,2,FALSE),0))</f>
        <v>0</v>
      </c>
      <c r="UD70" s="111">
        <f>IF(EK70="",0,IFERROR(VLOOKUP(EK65&amp;EK66&amp;EK67&amp;EK68&amp;EK69&amp;EK70,General!I:J,2,FALSE),0))</f>
        <v>0</v>
      </c>
      <c r="UE70" s="111">
        <f>IF(EN70="",0,IFERROR(VLOOKUP(EN65&amp;EN66&amp;EN67&amp;EN68&amp;EN69&amp;EN70,General!I:J,2,FALSE),0))</f>
        <v>0</v>
      </c>
      <c r="UF70" s="111">
        <f>IF(EQ70="",0,IFERROR(VLOOKUP(EQ65&amp;EQ66&amp;EQ67&amp;EQ68&amp;EQ69&amp;EQ70,General!I:J,2,FALSE),0))</f>
        <v>0</v>
      </c>
      <c r="UG70" s="111">
        <f>IF(ET70="",0,IFERROR(VLOOKUP(ET65&amp;ET66&amp;ET67&amp;ET68&amp;ET69&amp;ET70,General!I:J,2,FALSE),0))</f>
        <v>0</v>
      </c>
      <c r="UH70" s="111">
        <f>IF(EW70="",0,IFERROR(VLOOKUP(EW65&amp;EW66&amp;EW67&amp;EW68&amp;EW69&amp;EW70,General!I:J,2,FALSE),0))</f>
        <v>0</v>
      </c>
      <c r="UI70" s="111">
        <f>IF(EZ70="",0,IFERROR(VLOOKUP(EZ65&amp;EZ66&amp;EZ67&amp;EZ68&amp;EZ69&amp;EZ70,General!I:J,2,FALSE),0))</f>
        <v>0</v>
      </c>
      <c r="UJ70" s="111">
        <f>IF(FC70="",0,IFERROR(VLOOKUP(FC65&amp;FC66&amp;FC67&amp;FC68&amp;FC69&amp;FC70,General!I:J,2,FALSE),0))</f>
        <v>0</v>
      </c>
      <c r="UK70" s="111">
        <f>IF(FF70="",0,IFERROR(VLOOKUP(FF65&amp;FF66&amp;FF67&amp;FF68&amp;FF69&amp;FF70,General!I:J,2,FALSE),0))</f>
        <v>0</v>
      </c>
      <c r="UL70" s="111">
        <f>IF(FI70="",0,IFERROR(VLOOKUP(FI65&amp;FI66&amp;FI67&amp;FI68&amp;FI69&amp;FI70,General!I:J,2,FALSE),0))</f>
        <v>0</v>
      </c>
      <c r="UM70" s="111">
        <f>IF(FL70="",0,IFERROR(VLOOKUP(FL65&amp;FL66&amp;FL67&amp;FL68&amp;FL69&amp;FL70,General!I:J,2,FALSE),0))</f>
        <v>0</v>
      </c>
      <c r="UN70" s="111">
        <f>IF(FO70="",0,IFERROR(VLOOKUP(FO65&amp;FO66&amp;FO67&amp;FO68&amp;FO69&amp;FO70,General!I:J,2,FALSE),0))</f>
        <v>0</v>
      </c>
      <c r="UO70" s="111">
        <f>IF(FR70="",0,IFERROR(VLOOKUP(FR65&amp;FR66&amp;FR67&amp;FR68&amp;FR69&amp;FR70,General!I:J,2,FALSE),0))</f>
        <v>0</v>
      </c>
      <c r="UP70" s="111">
        <f>IF(FU70="",0,IFERROR(VLOOKUP(FU65&amp;FU66&amp;FU67&amp;FU68&amp;FU69&amp;FU70,General!I:J,2,FALSE),0))</f>
        <v>0</v>
      </c>
      <c r="UQ70" s="111">
        <f>IF(FX70="",0,IFERROR(VLOOKUP(FX65&amp;FX66&amp;FX67&amp;FX68&amp;FX69&amp;FX70,General!I:J,2,FALSE),0))</f>
        <v>0</v>
      </c>
      <c r="UR70" s="111">
        <f>IF(GA70="",0,IFERROR(VLOOKUP(GA65&amp;GA66&amp;GA67&amp;GA68&amp;GA69&amp;GA70,General!I:J,2,FALSE),0))</f>
        <v>0</v>
      </c>
      <c r="US70" s="111">
        <f>IF(GD70="",0,IFERROR(VLOOKUP(GD65&amp;GD66&amp;GD67&amp;GD68&amp;GD69&amp;GD70,General!I:J,2,FALSE),0))</f>
        <v>0</v>
      </c>
      <c r="UT70" s="111">
        <f>IF(GG70="",0,IFERROR(VLOOKUP(GG65&amp;GG66&amp;GG67&amp;GG68&amp;GG69&amp;GG70,General!I:J,2,FALSE),0))</f>
        <v>0</v>
      </c>
      <c r="UU70" s="111">
        <f>IF(GJ70="",0,IFERROR(VLOOKUP(GJ65&amp;GJ66&amp;GJ67&amp;GJ68&amp;GJ69&amp;GJ70,General!I:J,2,FALSE),0))</f>
        <v>0</v>
      </c>
      <c r="UV70" s="111">
        <f>IF(GM70="",0,IFERROR(VLOOKUP(GM65&amp;GM66&amp;GM67&amp;GM68&amp;GM69&amp;GM70,General!I:J,2,FALSE),0))</f>
        <v>0</v>
      </c>
      <c r="UW70" s="111">
        <f>IF(GP70="",0,IFERROR(VLOOKUP(GP65&amp;GP66&amp;GP67&amp;GP68&amp;GP69&amp;GP70,General!I:J,2,FALSE),0))</f>
        <v>0</v>
      </c>
      <c r="UX70" s="111">
        <f>IF(GS70="",0,IFERROR(VLOOKUP(GS65&amp;GS66&amp;GS67&amp;GS68&amp;GS69&amp;GS70,General!I:J,2,FALSE),0))</f>
        <v>0</v>
      </c>
      <c r="UY70" s="111">
        <f>IF(GV70="",0,IFERROR(VLOOKUP(GV65&amp;GV66&amp;GV67&amp;GV68&amp;GV69&amp;GV70,General!I:J,2,FALSE),0))</f>
        <v>0</v>
      </c>
      <c r="UZ70" s="111">
        <f>IF(GY70="",0,IFERROR(VLOOKUP(GY65&amp;GY66&amp;GY67&amp;GY68&amp;GY69&amp;GY70,General!I:J,2,FALSE),0))</f>
        <v>0</v>
      </c>
      <c r="VA70" s="111">
        <f>IF(HB70="",0,IFERROR(VLOOKUP(HB65&amp;HB66&amp;HB67&amp;HB68&amp;HB69&amp;HB70,General!I:J,2,FALSE),0))</f>
        <v>0</v>
      </c>
      <c r="VB70" s="111">
        <f>IF(HE70="",0,IFERROR(VLOOKUP(HE65&amp;HE66&amp;HE67&amp;HE68&amp;HE69&amp;HE70,General!I:J,2,FALSE),0))</f>
        <v>0</v>
      </c>
      <c r="VC70" s="111">
        <f>IF(HH70="",0,IFERROR(VLOOKUP(HH65&amp;HH66&amp;HH67&amp;HH68&amp;HH69&amp;HH70,General!I:J,2,FALSE),0))</f>
        <v>0</v>
      </c>
      <c r="VD70" s="111">
        <f>IF(HK70="",0,IFERROR(VLOOKUP(HK65&amp;HK66&amp;HK67&amp;HK68&amp;HK69&amp;HK70,General!I:J,2,FALSE),0))</f>
        <v>0</v>
      </c>
      <c r="VE70" s="111">
        <f>IF(HN70="",0,IFERROR(VLOOKUP(HN65&amp;HN66&amp;HN67&amp;HN68&amp;HN69&amp;HN70,General!I:J,2,FALSE),0))</f>
        <v>0</v>
      </c>
      <c r="VF70" s="111">
        <f>IF(HQ70="",0,IFERROR(VLOOKUP(HQ65&amp;HQ66&amp;HQ67&amp;HQ68&amp;HQ69&amp;HQ70,General!I:J,2,FALSE),0))</f>
        <v>0</v>
      </c>
      <c r="VG70" s="111">
        <f>IF(HT70="",0,IFERROR(VLOOKUP(HT65&amp;HT66&amp;HT67&amp;HT68&amp;HT69&amp;HT70,General!I:J,2,FALSE),0))</f>
        <v>0</v>
      </c>
      <c r="VH70" s="111">
        <f>IF(HW70="",0,IFERROR(VLOOKUP(HW65&amp;HW66&amp;HW67&amp;HW68&amp;HW69&amp;HW70,General!I:J,2,FALSE),0))</f>
        <v>0</v>
      </c>
      <c r="VI70" s="111">
        <f>IF(HZ70="",0,IFERROR(VLOOKUP(HZ65&amp;HZ66&amp;HZ67&amp;HZ68&amp;HZ69&amp;HZ70,General!I:J,2,FALSE),0))</f>
        <v>0</v>
      </c>
      <c r="VJ70" s="111">
        <f>IF(FF70="",0,IFERROR(VLOOKUP(FF65&amp;FF66&amp;FF67&amp;FF68&amp;FF69&amp;FF70,General!I:J,2,FALSE),0))</f>
        <v>0</v>
      </c>
      <c r="VK70" s="111">
        <f>IF(FI70="",0,IFERROR(VLOOKUP(FI65&amp;FI66&amp;FI67&amp;FI68&amp;FI69&amp;FI70,General!I:J,2,FALSE),0))</f>
        <v>0</v>
      </c>
      <c r="VL70" s="111">
        <f>IF(II70="",0,IFERROR(VLOOKUP(II65&amp;II66&amp;II67&amp;II68&amp;II69&amp;II70,General!I:J,2,FALSE),0))</f>
        <v>0</v>
      </c>
      <c r="VM70" s="111">
        <f>IF(IL70="",0,IFERROR(VLOOKUP(IL65&amp;IL66&amp;IL67&amp;IL68&amp;IL69&amp;IL70,General!I:J,2,FALSE),0))</f>
        <v>0</v>
      </c>
      <c r="VN70" s="111">
        <f>IF(IO70="",0,IFERROR(VLOOKUP(IO65&amp;IO66&amp;IO67&amp;IO68&amp;IO69&amp;IO70,General!I:J,2,FALSE),0))</f>
        <v>0</v>
      </c>
      <c r="VO70" s="111">
        <f>IF(IR70="",0,IFERROR(VLOOKUP(IR65&amp;IR66&amp;IR67&amp;IR68&amp;IR69&amp;IR70,General!I:J,2,FALSE),0))</f>
        <v>0</v>
      </c>
      <c r="VP70" s="111">
        <f>IF(IU70="",0,IFERROR(VLOOKUP(IU65&amp;IU66&amp;IU67&amp;IU68&amp;IU69&amp;IU70,General!I:J,2,FALSE),0))</f>
        <v>0</v>
      </c>
      <c r="VQ70" s="111">
        <f>IF(IX70="",0,IFERROR(VLOOKUP(IX65&amp;IX66&amp;IX67&amp;IX68&amp;IX69&amp;IX70,General!I:J,2,FALSE),0))</f>
        <v>0</v>
      </c>
      <c r="VR70" s="111">
        <f>IF(JA70="",0,IFERROR(VLOOKUP(JA65&amp;JA66&amp;JA67&amp;JA68&amp;JA69&amp;JA70,General!I:J,2,FALSE),0))</f>
        <v>0</v>
      </c>
      <c r="VS70" s="111">
        <f>IF(JD70="",0,IFERROR(VLOOKUP(JD65&amp;JD66&amp;JD67&amp;JD68&amp;JD69&amp;JD70,General!I:J,2,FALSE),0))</f>
        <v>0</v>
      </c>
      <c r="VT70" s="111">
        <f>IF(JG70="",0,IFERROR(VLOOKUP(JG65&amp;JG66&amp;JG67&amp;JG68&amp;JG69&amp;JG70,General!I:J,2,FALSE),0))</f>
        <v>0</v>
      </c>
      <c r="VU70" s="111">
        <f>IF(JJ70="",0,IFERROR(VLOOKUP(JJ65&amp;JJ66&amp;JJ67&amp;JJ68&amp;JJ69&amp;JJ70,General!I:J,2,FALSE),0))</f>
        <v>0</v>
      </c>
      <c r="VV70" s="111">
        <f>IF(JM70="",0,IFERROR(VLOOKUP(JM65&amp;JM66&amp;JM67&amp;JM68&amp;JM69&amp;JM70,General!I:J,2,FALSE),0))</f>
        <v>0</v>
      </c>
      <c r="VW70" s="111">
        <f>IF(JP70="",0,IFERROR(VLOOKUP(JP65&amp;JP66&amp;JP67&amp;JP68&amp;JP69&amp;JP70,General!I:J,2,FALSE),0))</f>
        <v>0</v>
      </c>
      <c r="VX70" s="111">
        <f>IF(JS70="",0,IFERROR(VLOOKUP(JS65&amp;JS66&amp;JS67&amp;JS68&amp;JS69&amp;JS70,General!I:J,2,FALSE),0))</f>
        <v>0</v>
      </c>
      <c r="VY70" s="111">
        <f>IF(JV70="",0,IFERROR(VLOOKUP(JV65&amp;JV66&amp;JV67&amp;JV68&amp;JV69&amp;JV70,General!I:J,2,FALSE),0))</f>
        <v>0</v>
      </c>
      <c r="VZ70" s="111">
        <f>IF(JY70="",0,IFERROR(VLOOKUP(JY65&amp;JY66&amp;JY67&amp;JY68&amp;JY69&amp;JY70,General!I:J,2,FALSE),0))</f>
        <v>0</v>
      </c>
      <c r="WA70" s="111">
        <f>IF(KB70="",0,IFERROR(VLOOKUP(KB65&amp;KB66&amp;KB67&amp;KB68&amp;KB69&amp;KB70,General!I:J,2,FALSE),0))</f>
        <v>0</v>
      </c>
      <c r="WB70" s="111">
        <f>IF(KE70="",0,IFERROR(VLOOKUP(KE65&amp;KE66&amp;KE67&amp;KE68&amp;KE69&amp;KE70,General!I:J,2,FALSE),0))</f>
        <v>0</v>
      </c>
      <c r="WC70" s="111">
        <f>IF(KH70="",0,IFERROR(VLOOKUP(KH65&amp;KH66&amp;KH67&amp;KH68&amp;KH69&amp;KH70,General!I:J,2,FALSE),0))</f>
        <v>0</v>
      </c>
      <c r="WD70" s="111">
        <f>IF(KK70="",0,IFERROR(VLOOKUP(KK65&amp;KK66&amp;KK67&amp;KK68&amp;KK69&amp;KK70,General!I:J,2,FALSE),0))</f>
        <v>0</v>
      </c>
      <c r="WE70" s="111">
        <f>IF(KN70="",0,IFERROR(VLOOKUP(KN65&amp;KN66&amp;KN67&amp;KN68&amp;KN69&amp;KN70,General!I:J,2,FALSE),0))</f>
        <v>0</v>
      </c>
      <c r="WF70" s="111">
        <f>IF(KQ70="",0,IFERROR(VLOOKUP(KQ65&amp;KQ66&amp;KQ67&amp;KQ68&amp;KQ69&amp;KQ70,General!I:J,2,FALSE),0))</f>
        <v>0</v>
      </c>
      <c r="WG70" s="111">
        <f>IF(KT70="",0,IFERROR(VLOOKUP(KT65&amp;KT66&amp;KT67&amp;KT68&amp;KT69&amp;KT70,General!I:J,2,FALSE),0))</f>
        <v>0</v>
      </c>
      <c r="WH70" s="111">
        <f>IF(KW70="",0,IFERROR(VLOOKUP(KW65&amp;KW66&amp;KW67&amp;KW68&amp;KW69&amp;KW70,General!I:J,2,FALSE),0))</f>
        <v>0</v>
      </c>
      <c r="WI70" s="111">
        <f>IF(KZ70="",0,IFERROR(VLOOKUP(KZ65&amp;KZ66&amp;KZ67&amp;KZ68&amp;KZ69&amp;KZ70,General!I:J,2,FALSE),0))</f>
        <v>0</v>
      </c>
      <c r="WJ70" s="111">
        <f>IF(LC70="",0,IFERROR(VLOOKUP(LC65&amp;LC66&amp;LC67&amp;LC68&amp;LC69&amp;LC70,General!I:J,2,FALSE),0))</f>
        <v>0</v>
      </c>
      <c r="WK70" s="111">
        <f>IF(LF70="",0,IFERROR(VLOOKUP(LF65&amp;LF66&amp;LF67&amp;LF68&amp;LF69&amp;LF70,General!I:J,2,FALSE),0))</f>
        <v>0</v>
      </c>
      <c r="WL70" s="111">
        <f>IF(LI70="",0,IFERROR(VLOOKUP(LI65&amp;LI66&amp;LI67&amp;LI68&amp;LI69&amp;LI70,General!I:J,2,FALSE),0))</f>
        <v>0</v>
      </c>
      <c r="WM70" s="111">
        <f>IF(LL70="",0,IFERROR(VLOOKUP(LL65&amp;LL66&amp;LL67&amp;LL68&amp;LL69&amp;LL70,General!I:J,2,FALSE),0))</f>
        <v>0</v>
      </c>
      <c r="WN70" s="111">
        <f>IF(LO70="",0,IFERROR(VLOOKUP(LO65&amp;LO66&amp;LO67&amp;LO68&amp;LO69&amp;LO70,General!I:J,2,FALSE),0))</f>
        <v>0</v>
      </c>
      <c r="WO70" s="111">
        <f>IF(LR70="",0,IFERROR(VLOOKUP(LR65&amp;LR66&amp;LR67&amp;LR68&amp;LR69&amp;LR70,General!I:J,2,FALSE),0))</f>
        <v>0</v>
      </c>
      <c r="WP70" s="111">
        <f>IF(LU70="",0,IFERROR(VLOOKUP(LU65&amp;LU66&amp;LU67&amp;LU68&amp;LU69&amp;LU70,General!I:J,2,FALSE),0))</f>
        <v>0</v>
      </c>
      <c r="WQ70" s="111">
        <f>IF(LX70="",0,IFERROR(VLOOKUP(LX65&amp;LX66&amp;LX67&amp;LX68&amp;LX69&amp;LX70,General!I:J,2,FALSE),0))</f>
        <v>0</v>
      </c>
      <c r="WR70" s="111">
        <f>IF(MA70="",0,IFERROR(VLOOKUP(MA65&amp;MA66&amp;MA67&amp;MA68&amp;MA69&amp;MA70,General!I:J,2,FALSE),0))</f>
        <v>0</v>
      </c>
      <c r="WS70" s="111">
        <f>IF(MD70="",0,IFERROR(VLOOKUP(MD65&amp;MD66&amp;MD67&amp;MD68&amp;MD69&amp;MD70,General!I:J,2,FALSE),0))</f>
        <v>0</v>
      </c>
      <c r="WT70" s="111">
        <f>IF(MG70="",0,IFERROR(VLOOKUP(MG65&amp;MG66&amp;MG67&amp;MG68&amp;MG69&amp;MG70,General!I:J,2,FALSE),0))</f>
        <v>0</v>
      </c>
      <c r="WU70" s="111">
        <f>IF(MJ70="",0,IFERROR(VLOOKUP(MJ65&amp;MJ66&amp;MJ67&amp;MJ68&amp;MJ69&amp;MJ70,General!I:J,2,FALSE),0))</f>
        <v>0</v>
      </c>
      <c r="WV70" s="111">
        <f>IF(MM70="",0,IFERROR(VLOOKUP(MM65&amp;MM66&amp;MM67&amp;MM68&amp;MM69&amp;MM70,General!I:J,2,FALSE),0))</f>
        <v>0</v>
      </c>
      <c r="WW70" s="111">
        <f>IF(MP70="",0,IFERROR(VLOOKUP(MP65&amp;MP66&amp;MP67&amp;MP68&amp;MP69&amp;MP70,General!I:J,2,FALSE),0))</f>
        <v>0</v>
      </c>
      <c r="WX70" s="111">
        <f>IF(MS70="",0,IFERROR(VLOOKUP(MS65&amp;MS66&amp;MS67&amp;MS68&amp;MS69&amp;MS70,General!I:J,2,FALSE),0))</f>
        <v>0</v>
      </c>
      <c r="WY70" s="111">
        <f>IF(MV70="",0,IFERROR(VLOOKUP(MV65&amp;MV66&amp;MV67&amp;MV68&amp;MV69&amp;MV70,General!I:J,2,FALSE),0))</f>
        <v>0</v>
      </c>
      <c r="WZ70" s="111">
        <f>IF(MY70="",0,IFERROR(VLOOKUP(MY65&amp;MY66&amp;MY67&amp;MY68&amp;MY69&amp;MY70,General!I:J,2,FALSE),0))</f>
        <v>0</v>
      </c>
      <c r="XA70" s="111">
        <f>IF(NB70="",0,IFERROR(VLOOKUP(NB65&amp;NB66&amp;NB67&amp;NB68&amp;NB69&amp;NB70,General!I:J,2,FALSE),0))</f>
        <v>0</v>
      </c>
      <c r="XB70" s="111">
        <f>IF(NE70="",0,IFERROR(VLOOKUP(NE65&amp;NE66&amp;NE67&amp;NE68&amp;NE69&amp;NE70,General!I:J,2,FALSE),0))</f>
        <v>0</v>
      </c>
      <c r="XC70" s="111">
        <f>IF(NH70="",0,IFERROR(VLOOKUP(NH65&amp;NH66&amp;NH67&amp;NH68&amp;NH69&amp;NH70,General!I:J,2,FALSE),0))</f>
        <v>0</v>
      </c>
      <c r="XD70" s="111">
        <f>IF(NK70="",0,IFERROR(VLOOKUP(NK65&amp;NK66&amp;NK67&amp;NK68&amp;NK69&amp;NK70,General!I:J,2,FALSE),0))</f>
        <v>0</v>
      </c>
      <c r="XE70" s="109">
        <f>IF(NN70="",0,IFERROR(VLOOKUP(NN65&amp;NN66&amp;NN67&amp;NN68&amp;NN69&amp;NN70,General!I:J,2,FALSE),0))</f>
        <v>0</v>
      </c>
      <c r="XF70" s="155">
        <f>IF(EB70="",0,IFERROR(VLOOKUP(EB65&amp;EB66&amp;EB67&amp;EB68&amp;EB69&amp;EB70,General!I:J,2,FALSE),0))</f>
        <v>0</v>
      </c>
      <c r="XG70" s="109">
        <v>0</v>
      </c>
      <c r="XH70" s="114" t="str">
        <f t="shared" si="887"/>
        <v/>
      </c>
      <c r="XI70" s="114" t="str">
        <f t="shared" si="866"/>
        <v>N</v>
      </c>
      <c r="XJ70" s="114" t="str">
        <f t="shared" ca="1" si="867"/>
        <v>N</v>
      </c>
      <c r="XK70" s="114" t="str">
        <f t="shared" si="868"/>
        <v>N</v>
      </c>
      <c r="XL70" s="114" t="str">
        <f t="shared" si="869"/>
        <v/>
      </c>
      <c r="XM70" s="150" t="str">
        <f t="shared" si="870"/>
        <v/>
      </c>
      <c r="XN70" s="114" t="str">
        <f t="shared" si="871"/>
        <v/>
      </c>
      <c r="XO70" s="114" t="str">
        <f t="shared" si="872"/>
        <v/>
      </c>
      <c r="XP70" s="114" t="str">
        <f t="shared" si="873"/>
        <v/>
      </c>
      <c r="XQ70" s="114" t="str">
        <f t="shared" si="874"/>
        <v/>
      </c>
      <c r="XR70" s="114" t="str">
        <f t="shared" si="875"/>
        <v/>
      </c>
      <c r="XS70" s="114" t="str">
        <f t="shared" ref="XS70:XS101" si="930">IF(M70="P",IF(XS69="",1,XS69+1),"")</f>
        <v/>
      </c>
      <c r="XT70" s="114" t="str">
        <f t="shared" ref="XT70:XT101" si="931">IF(M70="B",IF(XT69="",1,XT69+1),"")</f>
        <v/>
      </c>
      <c r="XU70" s="114" t="str">
        <f t="shared" si="897"/>
        <v>00000</v>
      </c>
      <c r="XV70" s="114" t="str">
        <f t="shared" si="897"/>
        <v>00000</v>
      </c>
      <c r="XW70" s="114" t="str">
        <f t="shared" si="898"/>
        <v>000000</v>
      </c>
      <c r="XX70" s="114" t="str">
        <f t="shared" si="898"/>
        <v>000000</v>
      </c>
      <c r="XY70" s="114" t="str">
        <f t="shared" si="899"/>
        <v>B</v>
      </c>
      <c r="XZ70" s="114" t="str">
        <f t="shared" si="489"/>
        <v>B</v>
      </c>
      <c r="YA70" s="114" t="str">
        <f t="shared" si="876"/>
        <v/>
      </c>
      <c r="YB70" s="114" t="str">
        <f t="shared" ca="1" si="354"/>
        <v/>
      </c>
      <c r="YC70" s="114" t="str">
        <f t="shared" ca="1" si="877"/>
        <v/>
      </c>
      <c r="YD70" s="114" t="str">
        <f t="shared" ca="1" si="356"/>
        <v/>
      </c>
      <c r="YE70" s="114" t="str">
        <f t="shared" si="878"/>
        <v>0</v>
      </c>
      <c r="YF70" s="114" t="str">
        <f t="shared" si="358"/>
        <v/>
      </c>
      <c r="YG70" s="114" t="str">
        <f t="shared" ca="1" si="490"/>
        <v/>
      </c>
      <c r="YH70" s="114" t="str">
        <f t="shared" ca="1" si="491"/>
        <v/>
      </c>
      <c r="YI70" s="114" t="str">
        <f t="shared" si="492"/>
        <v/>
      </c>
      <c r="YJ70" s="114" t="str">
        <f t="shared" si="879"/>
        <v/>
      </c>
      <c r="YK70" s="114"/>
      <c r="YL70" s="114">
        <v>0</v>
      </c>
      <c r="YM70" s="114">
        <v>0</v>
      </c>
      <c r="YN70" s="114">
        <v>0</v>
      </c>
      <c r="YO70" s="114">
        <v>0</v>
      </c>
      <c r="YP70" s="114">
        <v>1</v>
      </c>
      <c r="YQ70" s="98"/>
      <c r="YR70" s="114">
        <v>0</v>
      </c>
      <c r="YS70" s="114">
        <v>0</v>
      </c>
      <c r="YU70" s="151">
        <f>LARGE(NS70:RN70,1)</f>
        <v>0</v>
      </c>
      <c r="YV70" s="1" t="e">
        <f>LARGE(NS70:RN70,2)</f>
        <v>#NUM!</v>
      </c>
      <c r="YW70" s="1" t="e">
        <f>LARGE(NS70:RN70,3)</f>
        <v>#NUM!</v>
      </c>
      <c r="YX70" s="1" t="e">
        <f>LARGE(NS70:RN70,4)</f>
        <v>#NUM!</v>
      </c>
      <c r="YY70" s="1" t="e">
        <f>LARGE(NS70:RN70,5)</f>
        <v>#NUM!</v>
      </c>
      <c r="YZ70" s="1" t="str">
        <f>IF(M69="","",INDEX($NS$4:$RN$4,MATCH(YU69,$NS69:$RN69,0)))</f>
        <v/>
      </c>
      <c r="ZA70" s="1" t="str">
        <f>IF(M69="","",INDEX($NS$4:$RN$4,MATCH(YV69,$NS69:$RN69,0)))</f>
        <v/>
      </c>
      <c r="ZB70" s="1" t="str">
        <f>IF(M69="","",INDEX($NS$4:$RN$4,MATCH(YW69,$NS69:$RN69,0)))</f>
        <v/>
      </c>
      <c r="ZC70" s="1" t="str">
        <f>IF(M69="","",INDEX($NS$4:$RN$4,MATCH(YX69,$NS69:$RN69,0)))</f>
        <v/>
      </c>
      <c r="ZD70" s="1" t="str">
        <f>IF(M69="","",INDEX($NS$4:$RN$4,MATCH(YY69,$NS69:$RN69,0)))</f>
        <v/>
      </c>
      <c r="ZE70" s="1" t="str" cm="1">
        <f t="array" aca="1" ref="ZE70" ca="1">IF(INDIRECT(VLOOKUP(ZE69,General!AC:AE,3,FALSE)&amp;RO69)&gt;=9,ZE69,YZ70)</f>
        <v>GF</v>
      </c>
      <c r="ZF70" s="1" t="str" cm="1">
        <f t="array" aca="1" ref="ZF70" ca="1">IF(AND(INDIRECT(VLOOKUP(ZF69,General!AC:AE,3,FALSE)&amp;RO69)&gt;1,ZF69&lt;&gt;ZE70),ZF69,IF(YZ70&lt;&gt;ZE70,YZ70,IF(AND(YZ70=ZA70,YZ70=ZB70),ZC70,IF(YZ70=ZA70,ZB70,ZA70))))</f>
        <v>DX</v>
      </c>
      <c r="ZG70" s="1" t="str">
        <f t="shared" si="890"/>
        <v/>
      </c>
      <c r="ZH70" s="1" t="str" cm="1">
        <f t="array" aca="1" ref="ZH70" ca="1">INDIRECT(ZE70&amp;RO70)</f>
        <v/>
      </c>
      <c r="ZI70" s="1" t="str" cm="1">
        <f t="array" aca="1" ref="ZI70" ca="1">INDIRECT(ZF70&amp;RO70)</f>
        <v/>
      </c>
      <c r="ZJ70" s="1" t="e" cm="1">
        <f t="array" aca="1" ref="ZJ70" ca="1">INDIRECT(ZG70&amp;RO70)</f>
        <v>#REF!</v>
      </c>
      <c r="ZK70" s="1" t="str">
        <f ca="1">VLOOKUP(ZE70,General!AF:AG,2,FALSE)</f>
        <v>S37</v>
      </c>
      <c r="ZL70" s="1" t="str">
        <f ca="1">VLOOKUP(ZF70,General!AF:AG,2,FALSE)</f>
        <v xml:space="preserve">L5O </v>
      </c>
      <c r="ZM70" s="1" t="e">
        <f>VLOOKUP(ZG70,General!AF:AG,2,FALSE)</f>
        <v>#N/A</v>
      </c>
      <c r="ZN70" s="1" t="str">
        <f t="shared" ca="1" si="504"/>
        <v>Y</v>
      </c>
      <c r="ZO70" s="1" t="str">
        <f t="shared" ca="1" si="505"/>
        <v>Y</v>
      </c>
      <c r="ZP70" s="1" t="e">
        <f t="shared" si="506"/>
        <v>#N/A</v>
      </c>
      <c r="ZR70" s="1">
        <f t="shared" si="927"/>
        <v>1</v>
      </c>
    </row>
    <row r="71" spans="1:694" ht="15.75" thickBot="1">
      <c r="A71" s="1">
        <v>57</v>
      </c>
      <c r="B71" s="9" t="str">
        <f t="shared" si="509"/>
        <v/>
      </c>
      <c r="C71" s="54" t="str">
        <f t="shared" si="895"/>
        <v/>
      </c>
      <c r="D71" s="49" t="str">
        <f t="shared" si="511"/>
        <v/>
      </c>
      <c r="E71" s="50" t="str">
        <f t="shared" si="511"/>
        <v/>
      </c>
      <c r="F71" s="8" t="str">
        <f t="shared" si="512"/>
        <v/>
      </c>
      <c r="H71" s="57" t="str">
        <f t="shared" si="922"/>
        <v/>
      </c>
      <c r="I71" s="49" t="str">
        <f t="shared" si="550"/>
        <v/>
      </c>
      <c r="J71" s="50" t="str">
        <f t="shared" si="550"/>
        <v/>
      </c>
      <c r="K71" s="8" t="str">
        <f t="shared" si="551"/>
        <v/>
      </c>
      <c r="L71" s="32"/>
      <c r="M71" s="68" t="s">
        <v>45</v>
      </c>
      <c r="O71" s="11">
        <v>0</v>
      </c>
      <c r="P71" s="12">
        <v>0</v>
      </c>
      <c r="Q71" s="23">
        <v>0</v>
      </c>
      <c r="R71" s="48">
        <v>0</v>
      </c>
      <c r="S71" s="48" t="str">
        <f t="shared" si="513"/>
        <v/>
      </c>
      <c r="T71" s="65" t="str">
        <f t="shared" si="514"/>
        <v/>
      </c>
      <c r="U71" s="4" t="str">
        <f>IF(M71="","",IF(B71="NB",U70,IF(T71="",SUM($T$5:$T71)+S71,SUM($T$5:$T71))))</f>
        <v/>
      </c>
      <c r="V71" s="61" t="str">
        <f t="shared" si="925"/>
        <v/>
      </c>
      <c r="W71" s="35" t="str">
        <f t="shared" si="515"/>
        <v/>
      </c>
      <c r="X71" s="37" t="str">
        <f t="shared" si="516"/>
        <v/>
      </c>
      <c r="Y71" s="9" t="str">
        <f t="shared" ca="1" si="16"/>
        <v>D</v>
      </c>
      <c r="Z71" s="4" t="str">
        <f t="shared" ca="1" si="17"/>
        <v>D</v>
      </c>
      <c r="AA71" s="4" t="str">
        <f t="shared" si="18"/>
        <v>C</v>
      </c>
      <c r="AB71" s="4" t="str">
        <f t="shared" si="494"/>
        <v/>
      </c>
      <c r="AC71" s="4" t="str">
        <f t="shared" si="495"/>
        <v/>
      </c>
      <c r="AD71" s="4">
        <f t="shared" si="496"/>
        <v>0</v>
      </c>
      <c r="AE71" s="1" t="str">
        <f t="shared" si="563"/>
        <v/>
      </c>
      <c r="AF71" s="1" t="str">
        <f t="shared" si="564"/>
        <v/>
      </c>
      <c r="AG71" s="1" t="str">
        <f t="shared" si="888"/>
        <v/>
      </c>
      <c r="AH71" s="1" t="str">
        <f t="shared" si="565"/>
        <v/>
      </c>
      <c r="AI71" s="1" t="str">
        <f t="shared" si="566"/>
        <v/>
      </c>
      <c r="AJ71" s="1" t="str">
        <f t="shared" si="567"/>
        <v/>
      </c>
      <c r="AK71" s="1">
        <f t="shared" si="360"/>
        <v>0</v>
      </c>
      <c r="AL71" s="1">
        <f t="shared" si="361"/>
        <v>0</v>
      </c>
      <c r="AM71" s="1" t="str">
        <f t="shared" ref="AM71:AM109" si="932">IF(M71="","",IF(AM70+AN71&gt;=10,10,IF(AM70+AN71&lt;=-10,-10,AM70+AN71)))</f>
        <v/>
      </c>
      <c r="AN71" s="1">
        <f t="shared" si="30"/>
        <v>0</v>
      </c>
      <c r="AO71" s="1" t="str">
        <f t="shared" si="526"/>
        <v/>
      </c>
      <c r="AP71" s="1" t="str">
        <f t="shared" si="31"/>
        <v>N</v>
      </c>
      <c r="AQ71" s="1" t="str">
        <f t="shared" si="32"/>
        <v>N</v>
      </c>
      <c r="AR71" s="1" t="str">
        <f t="shared" si="33"/>
        <v>N</v>
      </c>
      <c r="AS71" s="1" t="str">
        <f t="shared" si="34"/>
        <v/>
      </c>
      <c r="AT71" s="14" t="str">
        <f t="shared" ca="1" si="362"/>
        <v/>
      </c>
      <c r="AU71" s="1" t="str">
        <f t="shared" ca="1" si="35"/>
        <v/>
      </c>
      <c r="AV71" s="1" t="str">
        <f t="shared" ca="1" si="36"/>
        <v/>
      </c>
      <c r="AW71" s="1" t="str">
        <f t="shared" si="37"/>
        <v/>
      </c>
      <c r="AX71" s="1" t="str">
        <f t="shared" si="38"/>
        <v/>
      </c>
      <c r="AY71" s="1" t="str">
        <f t="shared" si="39"/>
        <v/>
      </c>
      <c r="AZ71" s="1" t="str">
        <f t="shared" ref="AZ71:AZ109" si="933">IF(M71="P",IF(AZ70="",1,AZ70+1),"")</f>
        <v/>
      </c>
      <c r="BA71" s="1" t="str">
        <f t="shared" ref="BA71:BA109" si="934">IF(M71="B",IF(BA70="",1,BA70+1),"")</f>
        <v/>
      </c>
      <c r="BB71" s="1" t="str">
        <f t="shared" si="914"/>
        <v>00000</v>
      </c>
      <c r="BC71" s="1" t="str">
        <f t="shared" si="914"/>
        <v>00000</v>
      </c>
      <c r="BD71" s="1" t="str">
        <f t="shared" si="915"/>
        <v>000000</v>
      </c>
      <c r="BE71" s="1" t="str">
        <f t="shared" si="915"/>
        <v>000000</v>
      </c>
      <c r="BF71" s="1" t="str">
        <f t="shared" si="364"/>
        <v>B</v>
      </c>
      <c r="BG71" s="1" t="str">
        <f t="shared" si="41"/>
        <v/>
      </c>
      <c r="BH71" s="1" t="str">
        <f t="shared" ca="1" si="365"/>
        <v/>
      </c>
      <c r="BI71" s="1" t="str">
        <f t="shared" si="42"/>
        <v/>
      </c>
      <c r="BJ71" s="1" t="str">
        <f t="shared" ca="1" si="366"/>
        <v/>
      </c>
      <c r="BK71" s="1" t="str">
        <f t="shared" si="43"/>
        <v>0</v>
      </c>
      <c r="BL71" s="1" t="str">
        <f t="shared" ca="1" si="367"/>
        <v/>
      </c>
      <c r="BM71" s="1" t="str">
        <f t="shared" ca="1" si="368"/>
        <v/>
      </c>
      <c r="BN71" s="1" t="str">
        <f t="shared" ca="1" si="369"/>
        <v/>
      </c>
      <c r="BO71" s="1" t="str">
        <f t="shared" ca="1" si="370"/>
        <v/>
      </c>
      <c r="BR71" s="1">
        <f>General!A69</f>
        <v>0</v>
      </c>
      <c r="BS71" s="1">
        <f>General!B69</f>
        <v>0</v>
      </c>
      <c r="BT71" s="1">
        <f>General!C69</f>
        <v>0</v>
      </c>
      <c r="BU71" s="1">
        <f>General!D69</f>
        <v>0</v>
      </c>
      <c r="BW71" s="1" t="str">
        <f>General!F69</f>
        <v>LLLWWL</v>
      </c>
      <c r="BX71" s="1">
        <f>General!G69</f>
        <v>-1</v>
      </c>
      <c r="BZ71" s="1">
        <f t="shared" si="928"/>
        <v>1</v>
      </c>
      <c r="CA71" s="1" t="str">
        <f t="shared" ref="CA71" si="935">CK71</f>
        <v/>
      </c>
      <c r="CB71" s="110" t="str">
        <f t="shared" si="569"/>
        <v/>
      </c>
      <c r="CC71" s="111" t="str">
        <f t="shared" si="570"/>
        <v/>
      </c>
      <c r="CD71" s="109" t="str">
        <f t="shared" si="571"/>
        <v/>
      </c>
      <c r="CE71" s="110" t="str">
        <f t="shared" si="572"/>
        <v/>
      </c>
      <c r="CF71" s="111" t="str">
        <f t="shared" si="573"/>
        <v/>
      </c>
      <c r="CG71" s="109" t="str">
        <f t="shared" si="574"/>
        <v/>
      </c>
      <c r="CH71" s="110" t="str">
        <f t="shared" si="575"/>
        <v/>
      </c>
      <c r="CI71" s="111" t="str">
        <f t="shared" si="576"/>
        <v/>
      </c>
      <c r="CJ71" s="109" t="str">
        <f t="shared" si="577"/>
        <v/>
      </c>
      <c r="CK71" s="110" t="str">
        <f t="shared" si="578"/>
        <v/>
      </c>
      <c r="CL71" s="111" t="str">
        <f t="shared" si="579"/>
        <v/>
      </c>
      <c r="CM71" s="109" t="str">
        <f t="shared" si="580"/>
        <v/>
      </c>
      <c r="CN71" s="110" t="str">
        <f t="shared" si="881"/>
        <v/>
      </c>
      <c r="CO71" s="111" t="str">
        <f t="shared" si="581"/>
        <v/>
      </c>
      <c r="CP71" s="109" t="str">
        <f t="shared" si="582"/>
        <v/>
      </c>
      <c r="CQ71" s="110" t="str">
        <f t="shared" si="583"/>
        <v/>
      </c>
      <c r="CR71" s="111" t="str">
        <f t="shared" si="584"/>
        <v/>
      </c>
      <c r="CS71" s="109" t="str">
        <f t="shared" si="585"/>
        <v/>
      </c>
      <c r="CT71" s="110" t="str">
        <f t="shared" si="586"/>
        <v/>
      </c>
      <c r="CU71" s="111" t="str">
        <f t="shared" si="587"/>
        <v/>
      </c>
      <c r="CV71" s="109" t="str">
        <f t="shared" si="588"/>
        <v/>
      </c>
      <c r="CW71" s="110" t="str">
        <f t="shared" si="589"/>
        <v/>
      </c>
      <c r="CX71" s="111" t="str">
        <f t="shared" si="590"/>
        <v/>
      </c>
      <c r="CY71" s="112" t="str">
        <f t="shared" si="591"/>
        <v/>
      </c>
      <c r="CZ71" s="110" t="str">
        <f t="shared" si="592"/>
        <v/>
      </c>
      <c r="DA71" s="111" t="str">
        <f t="shared" si="593"/>
        <v/>
      </c>
      <c r="DB71" s="109" t="str">
        <f t="shared" si="594"/>
        <v/>
      </c>
      <c r="DC71" s="110" t="str">
        <f t="shared" si="595"/>
        <v/>
      </c>
      <c r="DD71" s="111" t="str">
        <f t="shared" si="596"/>
        <v/>
      </c>
      <c r="DE71" s="109" t="str">
        <f t="shared" si="597"/>
        <v/>
      </c>
      <c r="DF71" s="110" t="str">
        <f t="shared" si="598"/>
        <v/>
      </c>
      <c r="DG71" s="111" t="str">
        <f t="shared" si="599"/>
        <v/>
      </c>
      <c r="DH71" s="109" t="str">
        <f t="shared" si="600"/>
        <v/>
      </c>
      <c r="DI71" s="110" t="str">
        <f t="shared" si="601"/>
        <v/>
      </c>
      <c r="DJ71" s="111" t="str">
        <f t="shared" si="602"/>
        <v/>
      </c>
      <c r="DK71" s="109" t="str">
        <f t="shared" si="603"/>
        <v/>
      </c>
      <c r="DL71" s="110" t="str">
        <f t="shared" si="604"/>
        <v/>
      </c>
      <c r="DM71" s="111" t="str">
        <f t="shared" si="605"/>
        <v/>
      </c>
      <c r="DN71" s="109" t="str">
        <f t="shared" si="606"/>
        <v/>
      </c>
      <c r="DO71" s="110" t="str">
        <f t="shared" si="607"/>
        <v/>
      </c>
      <c r="DP71" s="111" t="str">
        <f t="shared" si="608"/>
        <v/>
      </c>
      <c r="DQ71" s="109" t="str">
        <f t="shared" si="609"/>
        <v/>
      </c>
      <c r="DR71" s="110" t="str">
        <f t="shared" si="610"/>
        <v/>
      </c>
      <c r="DS71" s="111" t="str">
        <f t="shared" si="611"/>
        <v/>
      </c>
      <c r="DT71" s="109" t="str">
        <f t="shared" si="612"/>
        <v/>
      </c>
      <c r="DU71" s="110" t="str">
        <f t="shared" si="613"/>
        <v/>
      </c>
      <c r="DV71" s="111" t="str">
        <f t="shared" si="614"/>
        <v/>
      </c>
      <c r="DW71" s="109" t="str">
        <f t="shared" si="615"/>
        <v/>
      </c>
      <c r="DX71" s="110" t="str">
        <f t="shared" si="616"/>
        <v/>
      </c>
      <c r="DY71" s="111" t="str">
        <f t="shared" si="617"/>
        <v/>
      </c>
      <c r="DZ71" s="109" t="str">
        <f t="shared" si="618"/>
        <v/>
      </c>
      <c r="EA71" s="110" t="str">
        <f t="shared" si="94"/>
        <v/>
      </c>
      <c r="EB71" s="111" t="str">
        <f t="shared" si="619"/>
        <v/>
      </c>
      <c r="EC71" s="109" t="str">
        <f t="shared" si="620"/>
        <v/>
      </c>
      <c r="ED71" s="110" t="str">
        <f t="shared" si="621"/>
        <v/>
      </c>
      <c r="EE71" s="111" t="str">
        <f t="shared" si="622"/>
        <v/>
      </c>
      <c r="EF71" s="109" t="str">
        <f t="shared" si="623"/>
        <v/>
      </c>
      <c r="EG71" s="110" t="str">
        <f t="shared" si="624"/>
        <v/>
      </c>
      <c r="EH71" s="111" t="str">
        <f t="shared" si="625"/>
        <v/>
      </c>
      <c r="EI71" s="109" t="str">
        <f t="shared" si="626"/>
        <v/>
      </c>
      <c r="EJ71" s="108" t="str">
        <f t="shared" si="627"/>
        <v/>
      </c>
      <c r="EK71" s="111" t="str">
        <f t="shared" si="628"/>
        <v/>
      </c>
      <c r="EL71" s="109" t="str">
        <f t="shared" si="629"/>
        <v/>
      </c>
      <c r="EM71" s="110" t="str">
        <f t="shared" si="630"/>
        <v/>
      </c>
      <c r="EN71" s="111" t="str">
        <f t="shared" si="631"/>
        <v/>
      </c>
      <c r="EO71" s="109" t="str">
        <f t="shared" si="632"/>
        <v/>
      </c>
      <c r="EP71" s="110" t="str">
        <f t="shared" si="882"/>
        <v/>
      </c>
      <c r="EQ71" s="111" t="str">
        <f t="shared" si="633"/>
        <v/>
      </c>
      <c r="ER71" s="109" t="str">
        <f t="shared" si="634"/>
        <v/>
      </c>
      <c r="ES71" s="110" t="str">
        <f t="shared" si="635"/>
        <v/>
      </c>
      <c r="ET71" s="111" t="str">
        <f t="shared" si="636"/>
        <v/>
      </c>
      <c r="EU71" s="109" t="str">
        <f t="shared" si="637"/>
        <v/>
      </c>
      <c r="EV71" s="110" t="str">
        <f t="shared" si="638"/>
        <v/>
      </c>
      <c r="EW71" s="111" t="str">
        <f t="shared" si="639"/>
        <v/>
      </c>
      <c r="EX71" s="109" t="str">
        <f t="shared" si="640"/>
        <v/>
      </c>
      <c r="EY71" s="110" t="str">
        <f t="shared" si="641"/>
        <v/>
      </c>
      <c r="EZ71" s="111" t="str">
        <f t="shared" si="642"/>
        <v/>
      </c>
      <c r="FA71" s="112" t="str">
        <f t="shared" si="643"/>
        <v/>
      </c>
      <c r="FB71" s="110" t="str">
        <f t="shared" si="644"/>
        <v/>
      </c>
      <c r="FC71" s="111" t="str">
        <f t="shared" si="645"/>
        <v/>
      </c>
      <c r="FD71" s="109" t="str">
        <f t="shared" si="646"/>
        <v/>
      </c>
      <c r="FE71" s="110" t="str">
        <f t="shared" si="647"/>
        <v/>
      </c>
      <c r="FF71" s="111" t="str">
        <f t="shared" si="648"/>
        <v/>
      </c>
      <c r="FG71" s="109" t="str">
        <f t="shared" si="649"/>
        <v/>
      </c>
      <c r="FH71" s="110" t="str">
        <f t="shared" si="650"/>
        <v/>
      </c>
      <c r="FI71" s="111" t="str">
        <f t="shared" si="651"/>
        <v/>
      </c>
      <c r="FJ71" s="109" t="str">
        <f t="shared" si="652"/>
        <v/>
      </c>
      <c r="FK71" s="110" t="str">
        <f t="shared" si="653"/>
        <v/>
      </c>
      <c r="FL71" s="111" t="str">
        <f t="shared" si="654"/>
        <v/>
      </c>
      <c r="FM71" s="109" t="str">
        <f t="shared" si="655"/>
        <v/>
      </c>
      <c r="FN71" s="110" t="str">
        <f t="shared" si="656"/>
        <v/>
      </c>
      <c r="FO71" s="111" t="str">
        <f t="shared" si="657"/>
        <v/>
      </c>
      <c r="FP71" s="109" t="str">
        <f t="shared" si="658"/>
        <v/>
      </c>
      <c r="FQ71" s="110" t="str">
        <f t="shared" si="659"/>
        <v/>
      </c>
      <c r="FR71" s="111" t="str">
        <f t="shared" si="660"/>
        <v/>
      </c>
      <c r="FS71" s="109" t="str">
        <f t="shared" si="661"/>
        <v/>
      </c>
      <c r="FT71" s="110" t="str">
        <f t="shared" si="662"/>
        <v/>
      </c>
      <c r="FU71" s="111" t="str">
        <f t="shared" si="663"/>
        <v/>
      </c>
      <c r="FV71" s="109" t="str">
        <f t="shared" si="664"/>
        <v/>
      </c>
      <c r="FW71" s="110" t="str">
        <f t="shared" si="665"/>
        <v/>
      </c>
      <c r="FX71" s="111" t="str">
        <f t="shared" si="666"/>
        <v/>
      </c>
      <c r="FY71" s="109" t="str">
        <f t="shared" si="667"/>
        <v/>
      </c>
      <c r="FZ71" s="110" t="str">
        <f t="shared" si="668"/>
        <v/>
      </c>
      <c r="GA71" s="111" t="str">
        <f t="shared" si="669"/>
        <v/>
      </c>
      <c r="GB71" s="109" t="str">
        <f t="shared" si="670"/>
        <v/>
      </c>
      <c r="GC71" s="110" t="str">
        <f t="shared" si="671"/>
        <v/>
      </c>
      <c r="GD71" s="111" t="str">
        <f t="shared" si="672"/>
        <v/>
      </c>
      <c r="GE71" s="109" t="str">
        <f t="shared" si="673"/>
        <v/>
      </c>
      <c r="GF71" s="110" t="str">
        <f t="shared" si="674"/>
        <v/>
      </c>
      <c r="GG71" s="111" t="str">
        <f t="shared" si="675"/>
        <v/>
      </c>
      <c r="GH71" s="109" t="str">
        <f t="shared" si="676"/>
        <v/>
      </c>
      <c r="GI71" s="110" t="str">
        <f t="shared" si="677"/>
        <v/>
      </c>
      <c r="GJ71" s="111" t="str">
        <f t="shared" si="678"/>
        <v/>
      </c>
      <c r="GK71" s="109" t="str">
        <f t="shared" si="679"/>
        <v/>
      </c>
      <c r="GL71" s="110" t="str">
        <f t="shared" si="883"/>
        <v/>
      </c>
      <c r="GM71" s="111" t="str">
        <f t="shared" si="680"/>
        <v/>
      </c>
      <c r="GN71" s="109" t="str">
        <f t="shared" si="681"/>
        <v/>
      </c>
      <c r="GO71" s="110" t="str">
        <f t="shared" si="682"/>
        <v/>
      </c>
      <c r="GP71" s="111" t="str">
        <f t="shared" si="683"/>
        <v/>
      </c>
      <c r="GQ71" s="109" t="str">
        <f t="shared" si="684"/>
        <v/>
      </c>
      <c r="GR71" s="110" t="str">
        <f t="shared" si="685"/>
        <v/>
      </c>
      <c r="GS71" s="111" t="str">
        <f t="shared" si="686"/>
        <v/>
      </c>
      <c r="GT71" s="109" t="str">
        <f t="shared" si="687"/>
        <v/>
      </c>
      <c r="GU71" s="110" t="str">
        <f t="shared" si="688"/>
        <v/>
      </c>
      <c r="GV71" s="111" t="str">
        <f t="shared" si="689"/>
        <v/>
      </c>
      <c r="GW71" s="112" t="str">
        <f t="shared" si="690"/>
        <v/>
      </c>
      <c r="GX71" s="110" t="str">
        <f t="shared" si="691"/>
        <v/>
      </c>
      <c r="GY71" s="111" t="str">
        <f t="shared" si="692"/>
        <v/>
      </c>
      <c r="GZ71" s="109" t="str">
        <f t="shared" si="693"/>
        <v/>
      </c>
      <c r="HA71" s="110" t="str">
        <f t="shared" si="694"/>
        <v/>
      </c>
      <c r="HB71" s="111" t="str">
        <f t="shared" si="695"/>
        <v/>
      </c>
      <c r="HC71" s="109" t="str">
        <f t="shared" si="696"/>
        <v/>
      </c>
      <c r="HD71" s="110" t="str">
        <f t="shared" si="697"/>
        <v/>
      </c>
      <c r="HE71" s="111" t="str">
        <f t="shared" si="698"/>
        <v/>
      </c>
      <c r="HF71" s="109" t="str">
        <f t="shared" si="699"/>
        <v/>
      </c>
      <c r="HG71" s="110" t="str">
        <f t="shared" si="700"/>
        <v/>
      </c>
      <c r="HH71" s="111" t="str">
        <f t="shared" si="701"/>
        <v/>
      </c>
      <c r="HI71" s="109" t="str">
        <f t="shared" si="702"/>
        <v/>
      </c>
      <c r="HJ71" s="110" t="str">
        <f t="shared" si="703"/>
        <v/>
      </c>
      <c r="HK71" s="111" t="str">
        <f t="shared" si="704"/>
        <v/>
      </c>
      <c r="HL71" s="109" t="str">
        <f t="shared" si="705"/>
        <v/>
      </c>
      <c r="HM71" s="110" t="str">
        <f t="shared" si="706"/>
        <v/>
      </c>
      <c r="HN71" s="111" t="str">
        <f t="shared" si="707"/>
        <v/>
      </c>
      <c r="HO71" s="109" t="str">
        <f t="shared" si="708"/>
        <v/>
      </c>
      <c r="HP71" s="110" t="str">
        <f t="shared" si="709"/>
        <v/>
      </c>
      <c r="HQ71" s="111" t="str">
        <f t="shared" si="710"/>
        <v/>
      </c>
      <c r="HR71" s="109" t="str">
        <f t="shared" si="711"/>
        <v/>
      </c>
      <c r="HS71" s="110" t="str">
        <f t="shared" si="712"/>
        <v/>
      </c>
      <c r="HT71" s="111" t="str">
        <f t="shared" si="713"/>
        <v/>
      </c>
      <c r="HU71" s="109" t="str">
        <f t="shared" si="714"/>
        <v/>
      </c>
      <c r="HV71" s="110" t="str">
        <f t="shared" si="715"/>
        <v/>
      </c>
      <c r="HW71" s="111" t="str">
        <f t="shared" si="716"/>
        <v/>
      </c>
      <c r="HX71" s="109" t="str">
        <f t="shared" si="717"/>
        <v/>
      </c>
      <c r="HY71" s="110" t="str">
        <f t="shared" si="718"/>
        <v/>
      </c>
      <c r="HZ71" s="111" t="str">
        <f t="shared" si="719"/>
        <v/>
      </c>
      <c r="IA71" s="109" t="str">
        <f t="shared" si="720"/>
        <v/>
      </c>
      <c r="IB71" s="110" t="str">
        <f t="shared" si="721"/>
        <v/>
      </c>
      <c r="IC71" s="111" t="str">
        <f t="shared" si="722"/>
        <v/>
      </c>
      <c r="ID71" s="109" t="str">
        <f t="shared" si="723"/>
        <v/>
      </c>
      <c r="IE71" s="110" t="str">
        <f t="shared" si="724"/>
        <v/>
      </c>
      <c r="IF71" s="111" t="str">
        <f t="shared" si="725"/>
        <v/>
      </c>
      <c r="IG71" s="109" t="str">
        <f t="shared" si="726"/>
        <v/>
      </c>
      <c r="IH71" s="110" t="str">
        <f t="shared" si="727"/>
        <v/>
      </c>
      <c r="II71" s="111" t="str">
        <f t="shared" si="728"/>
        <v/>
      </c>
      <c r="IJ71" s="109" t="str">
        <f t="shared" si="729"/>
        <v/>
      </c>
      <c r="IK71" s="110" t="str">
        <f t="shared" si="730"/>
        <v/>
      </c>
      <c r="IL71" s="111" t="str">
        <f t="shared" si="731"/>
        <v/>
      </c>
      <c r="IM71" s="109" t="str">
        <f t="shared" si="732"/>
        <v/>
      </c>
      <c r="IN71" s="110" t="str">
        <f t="shared" si="884"/>
        <v/>
      </c>
      <c r="IO71" s="111" t="str">
        <f t="shared" si="733"/>
        <v/>
      </c>
      <c r="IP71" s="109" t="str">
        <f t="shared" si="734"/>
        <v/>
      </c>
      <c r="IQ71" s="110" t="str">
        <f t="shared" si="735"/>
        <v/>
      </c>
      <c r="IR71" s="111" t="str">
        <f t="shared" si="736"/>
        <v/>
      </c>
      <c r="IS71" s="109" t="str">
        <f t="shared" si="737"/>
        <v/>
      </c>
      <c r="IT71" s="110" t="str">
        <f t="shared" si="738"/>
        <v/>
      </c>
      <c r="IU71" s="111" t="str">
        <f t="shared" si="739"/>
        <v/>
      </c>
      <c r="IV71" s="109" t="str">
        <f t="shared" si="740"/>
        <v/>
      </c>
      <c r="IW71" s="110" t="str">
        <f t="shared" si="741"/>
        <v/>
      </c>
      <c r="IX71" s="111" t="str">
        <f t="shared" si="742"/>
        <v/>
      </c>
      <c r="IY71" s="109" t="str">
        <f t="shared" si="743"/>
        <v/>
      </c>
      <c r="IZ71" s="110" t="str">
        <f t="shared" si="744"/>
        <v/>
      </c>
      <c r="JA71" s="111" t="str">
        <f t="shared" si="745"/>
        <v/>
      </c>
      <c r="JB71" s="109" t="str">
        <f t="shared" si="746"/>
        <v/>
      </c>
      <c r="JC71" s="110" t="str">
        <f t="shared" si="747"/>
        <v/>
      </c>
      <c r="JD71" s="111" t="str">
        <f t="shared" si="748"/>
        <v/>
      </c>
      <c r="JE71" s="109" t="str">
        <f t="shared" si="749"/>
        <v/>
      </c>
      <c r="JF71" s="110" t="str">
        <f t="shared" si="750"/>
        <v/>
      </c>
      <c r="JG71" s="111" t="str">
        <f t="shared" si="751"/>
        <v/>
      </c>
      <c r="JH71" s="109" t="str">
        <f t="shared" si="752"/>
        <v/>
      </c>
      <c r="JI71" s="110" t="str">
        <f t="shared" si="753"/>
        <v/>
      </c>
      <c r="JJ71" s="111" t="str">
        <f t="shared" si="754"/>
        <v/>
      </c>
      <c r="JK71" s="109" t="str">
        <f t="shared" si="755"/>
        <v/>
      </c>
      <c r="JL71" s="110" t="str">
        <f t="shared" si="756"/>
        <v/>
      </c>
      <c r="JM71" s="111" t="str">
        <f t="shared" si="757"/>
        <v/>
      </c>
      <c r="JN71" s="109" t="str">
        <f t="shared" si="758"/>
        <v/>
      </c>
      <c r="JO71" s="110" t="str">
        <f t="shared" si="759"/>
        <v/>
      </c>
      <c r="JP71" s="111" t="str">
        <f t="shared" si="760"/>
        <v/>
      </c>
      <c r="JQ71" s="109" t="str">
        <f t="shared" si="761"/>
        <v/>
      </c>
      <c r="JR71" s="110" t="str">
        <f t="shared" si="762"/>
        <v/>
      </c>
      <c r="JS71" s="111" t="str">
        <f t="shared" si="763"/>
        <v/>
      </c>
      <c r="JT71" s="109" t="str">
        <f t="shared" si="764"/>
        <v/>
      </c>
      <c r="JU71" s="110" t="str">
        <f t="shared" si="765"/>
        <v/>
      </c>
      <c r="JV71" s="111" t="str">
        <f t="shared" si="766"/>
        <v/>
      </c>
      <c r="JW71" s="109" t="str">
        <f t="shared" si="767"/>
        <v/>
      </c>
      <c r="JX71" s="110" t="str">
        <f t="shared" si="768"/>
        <v/>
      </c>
      <c r="JY71" s="111" t="str">
        <f t="shared" si="769"/>
        <v/>
      </c>
      <c r="JZ71" s="109" t="str">
        <f t="shared" si="770"/>
        <v/>
      </c>
      <c r="KA71" s="110" t="str">
        <f t="shared" si="771"/>
        <v/>
      </c>
      <c r="KB71" s="111" t="str">
        <f t="shared" si="772"/>
        <v/>
      </c>
      <c r="KC71" s="109" t="str">
        <f t="shared" si="773"/>
        <v/>
      </c>
      <c r="KD71" s="110" t="str">
        <f t="shared" si="376"/>
        <v/>
      </c>
      <c r="KE71" s="111" t="str">
        <f t="shared" si="774"/>
        <v/>
      </c>
      <c r="KF71" s="109" t="str">
        <f t="shared" si="775"/>
        <v/>
      </c>
      <c r="KG71" s="110" t="str">
        <f t="shared" si="776"/>
        <v/>
      </c>
      <c r="KH71" s="111" t="str">
        <f t="shared" si="777"/>
        <v/>
      </c>
      <c r="KI71" s="109" t="str">
        <f t="shared" si="778"/>
        <v/>
      </c>
      <c r="KJ71" s="110" t="str">
        <f t="shared" si="917"/>
        <v/>
      </c>
      <c r="KK71" s="111" t="str">
        <f t="shared" si="779"/>
        <v/>
      </c>
      <c r="KL71" s="109" t="str">
        <f t="shared" si="780"/>
        <v/>
      </c>
      <c r="KM71" s="110" t="str">
        <f t="shared" si="781"/>
        <v/>
      </c>
      <c r="KN71" s="111" t="str">
        <f t="shared" si="782"/>
        <v/>
      </c>
      <c r="KO71" s="109" t="str">
        <f t="shared" si="783"/>
        <v/>
      </c>
      <c r="KP71" s="110" t="str">
        <f t="shared" si="885"/>
        <v/>
      </c>
      <c r="KQ71" s="111" t="str">
        <f t="shared" si="784"/>
        <v/>
      </c>
      <c r="KR71" s="109" t="str">
        <f t="shared" si="785"/>
        <v/>
      </c>
      <c r="KS71" s="110" t="str">
        <f t="shared" si="786"/>
        <v/>
      </c>
      <c r="KT71" s="111" t="str">
        <f t="shared" si="787"/>
        <v/>
      </c>
      <c r="KU71" s="109" t="str">
        <f t="shared" si="788"/>
        <v/>
      </c>
      <c r="KV71" s="110" t="str">
        <f t="shared" si="789"/>
        <v/>
      </c>
      <c r="KW71" s="111" t="str">
        <f t="shared" si="790"/>
        <v/>
      </c>
      <c r="KX71" s="109" t="str">
        <f t="shared" si="791"/>
        <v/>
      </c>
      <c r="KY71" s="110" t="str">
        <f t="shared" si="792"/>
        <v/>
      </c>
      <c r="KZ71" s="111" t="str">
        <f t="shared" si="793"/>
        <v/>
      </c>
      <c r="LA71" s="109" t="str">
        <f t="shared" si="794"/>
        <v/>
      </c>
      <c r="LB71" s="110" t="str">
        <f t="shared" si="795"/>
        <v/>
      </c>
      <c r="LC71" s="111" t="str">
        <f t="shared" si="796"/>
        <v/>
      </c>
      <c r="LD71" s="109" t="str">
        <f t="shared" si="797"/>
        <v/>
      </c>
      <c r="LE71" s="110" t="str">
        <f t="shared" si="798"/>
        <v/>
      </c>
      <c r="LF71" s="111" t="str">
        <f t="shared" si="799"/>
        <v/>
      </c>
      <c r="LG71" s="109" t="str">
        <f t="shared" si="800"/>
        <v/>
      </c>
      <c r="LH71" s="110" t="str">
        <f t="shared" si="801"/>
        <v/>
      </c>
      <c r="LI71" s="111" t="str">
        <f t="shared" si="802"/>
        <v/>
      </c>
      <c r="LJ71" s="109" t="str">
        <f t="shared" si="803"/>
        <v/>
      </c>
      <c r="LK71" s="110" t="str">
        <f t="shared" si="279"/>
        <v/>
      </c>
      <c r="LL71" s="111" t="str">
        <f t="shared" si="804"/>
        <v/>
      </c>
      <c r="LM71" s="109" t="str">
        <f t="shared" si="805"/>
        <v/>
      </c>
      <c r="LN71" s="110" t="str">
        <f t="shared" si="806"/>
        <v/>
      </c>
      <c r="LO71" s="111" t="str">
        <f t="shared" si="807"/>
        <v/>
      </c>
      <c r="LP71" s="109" t="str">
        <f t="shared" si="808"/>
        <v/>
      </c>
      <c r="LQ71" s="110" t="str">
        <f t="shared" si="809"/>
        <v/>
      </c>
      <c r="LR71" s="111" t="str">
        <f t="shared" si="810"/>
        <v/>
      </c>
      <c r="LS71" s="109" t="str">
        <f t="shared" si="811"/>
        <v/>
      </c>
      <c r="LT71" s="110" t="str">
        <f t="shared" si="812"/>
        <v/>
      </c>
      <c r="LU71" s="111" t="str">
        <f t="shared" si="813"/>
        <v/>
      </c>
      <c r="LV71" s="109" t="str">
        <f t="shared" si="814"/>
        <v/>
      </c>
      <c r="LW71" s="110" t="str">
        <f t="shared" si="815"/>
        <v/>
      </c>
      <c r="LX71" s="111" t="str">
        <f t="shared" si="816"/>
        <v/>
      </c>
      <c r="LY71" s="109" t="str">
        <f t="shared" si="817"/>
        <v/>
      </c>
      <c r="LZ71" s="110" t="str">
        <f t="shared" si="818"/>
        <v/>
      </c>
      <c r="MA71" s="111" t="str">
        <f t="shared" si="819"/>
        <v/>
      </c>
      <c r="MB71" s="109" t="str">
        <f t="shared" si="820"/>
        <v/>
      </c>
      <c r="MC71" s="110" t="str">
        <f t="shared" si="821"/>
        <v/>
      </c>
      <c r="MD71" s="111" t="str">
        <f t="shared" si="822"/>
        <v/>
      </c>
      <c r="ME71" s="109" t="str">
        <f t="shared" si="823"/>
        <v/>
      </c>
      <c r="MF71" s="110" t="str">
        <f t="shared" si="824"/>
        <v/>
      </c>
      <c r="MG71" s="111" t="str">
        <f t="shared" si="825"/>
        <v/>
      </c>
      <c r="MH71" s="109" t="str">
        <f t="shared" si="826"/>
        <v/>
      </c>
      <c r="MI71" s="110" t="str">
        <f t="shared" si="827"/>
        <v/>
      </c>
      <c r="MJ71" s="111" t="str">
        <f t="shared" si="828"/>
        <v/>
      </c>
      <c r="MK71" s="109" t="str">
        <f t="shared" si="829"/>
        <v/>
      </c>
      <c r="ML71" s="110" t="str">
        <f t="shared" si="830"/>
        <v/>
      </c>
      <c r="MM71" s="111" t="str">
        <f t="shared" si="831"/>
        <v/>
      </c>
      <c r="MN71" s="109" t="str">
        <f t="shared" si="832"/>
        <v/>
      </c>
      <c r="MO71" s="110" t="str">
        <f t="shared" si="833"/>
        <v/>
      </c>
      <c r="MP71" s="111" t="str">
        <f t="shared" si="834"/>
        <v/>
      </c>
      <c r="MQ71" s="109" t="str">
        <f t="shared" si="835"/>
        <v/>
      </c>
      <c r="MR71" s="110" t="str">
        <f t="shared" si="886"/>
        <v/>
      </c>
      <c r="MS71" s="111" t="str">
        <f t="shared" si="836"/>
        <v/>
      </c>
      <c r="MT71" s="109" t="str">
        <f t="shared" si="837"/>
        <v/>
      </c>
      <c r="MU71" s="110" t="str">
        <f t="shared" si="838"/>
        <v/>
      </c>
      <c r="MV71" s="111" t="str">
        <f t="shared" si="839"/>
        <v/>
      </c>
      <c r="MW71" s="109" t="str">
        <f t="shared" si="840"/>
        <v/>
      </c>
      <c r="MX71" s="110" t="str">
        <f t="shared" si="841"/>
        <v/>
      </c>
      <c r="MY71" s="111" t="str">
        <f t="shared" si="842"/>
        <v/>
      </c>
      <c r="MZ71" s="109" t="str">
        <f t="shared" si="843"/>
        <v/>
      </c>
      <c r="NA71" s="110" t="str">
        <f t="shared" si="844"/>
        <v/>
      </c>
      <c r="NB71" s="111" t="str">
        <f t="shared" si="845"/>
        <v/>
      </c>
      <c r="NC71" s="109" t="str">
        <f t="shared" si="846"/>
        <v/>
      </c>
      <c r="ND71" s="110" t="str">
        <f t="shared" si="847"/>
        <v/>
      </c>
      <c r="NE71" s="111" t="str">
        <f t="shared" si="848"/>
        <v/>
      </c>
      <c r="NF71" s="109" t="str">
        <f t="shared" si="849"/>
        <v/>
      </c>
      <c r="NG71" s="110" t="str">
        <f t="shared" si="850"/>
        <v/>
      </c>
      <c r="NH71" s="111" t="str">
        <f t="shared" si="851"/>
        <v/>
      </c>
      <c r="NI71" s="109" t="str">
        <f t="shared" si="852"/>
        <v/>
      </c>
      <c r="NJ71" s="110" t="str">
        <f t="shared" si="853"/>
        <v/>
      </c>
      <c r="NK71" s="111" t="str">
        <f t="shared" si="854"/>
        <v/>
      </c>
      <c r="NL71" s="109" t="str">
        <f t="shared" si="855"/>
        <v/>
      </c>
      <c r="NM71" s="110" t="str">
        <f t="shared" si="856"/>
        <v/>
      </c>
      <c r="NN71" s="111" t="str">
        <f t="shared" si="857"/>
        <v/>
      </c>
      <c r="NO71" s="109" t="str">
        <f t="shared" si="379"/>
        <v/>
      </c>
      <c r="NP71" s="130">
        <f t="shared" si="380"/>
        <v>0</v>
      </c>
      <c r="NQ71" s="131">
        <f t="shared" si="381"/>
        <v>1</v>
      </c>
      <c r="NR71" s="132" t="str">
        <f t="shared" si="382"/>
        <v/>
      </c>
      <c r="NS71" s="331" t="str">
        <f t="shared" si="383"/>
        <v/>
      </c>
      <c r="NT71" s="325" t="str">
        <f t="shared" si="384"/>
        <v/>
      </c>
      <c r="NU71" s="325" t="str">
        <f t="shared" si="385"/>
        <v/>
      </c>
      <c r="NV71" s="325" t="str">
        <f t="shared" si="386"/>
        <v/>
      </c>
      <c r="NW71" s="325" t="str">
        <f t="shared" si="387"/>
        <v/>
      </c>
      <c r="NX71" s="325" t="str">
        <f t="shared" si="388"/>
        <v/>
      </c>
      <c r="NY71" s="325" t="str">
        <f t="shared" si="389"/>
        <v/>
      </c>
      <c r="NZ71" s="325" t="str">
        <f t="shared" si="390"/>
        <v/>
      </c>
      <c r="OA71" s="325" t="str">
        <f t="shared" si="391"/>
        <v/>
      </c>
      <c r="OB71" s="325" t="str">
        <f t="shared" si="392"/>
        <v>000000</v>
      </c>
      <c r="OC71" s="325" t="str">
        <f t="shared" si="393"/>
        <v/>
      </c>
      <c r="OD71" s="325" t="str">
        <f t="shared" si="394"/>
        <v/>
      </c>
      <c r="OE71" s="325" t="str">
        <f t="shared" si="395"/>
        <v/>
      </c>
      <c r="OF71" s="325" t="str">
        <f t="shared" si="396"/>
        <v/>
      </c>
      <c r="OG71" s="325" t="str">
        <f t="shared" si="397"/>
        <v/>
      </c>
      <c r="OH71" s="325" t="str">
        <f t="shared" si="398"/>
        <v/>
      </c>
      <c r="OI71" s="325" t="str">
        <f t="shared" si="399"/>
        <v/>
      </c>
      <c r="OJ71" s="325" t="str">
        <f t="shared" si="400"/>
        <v/>
      </c>
      <c r="OK71" s="326" t="str">
        <f t="shared" si="401"/>
        <v/>
      </c>
      <c r="OL71" s="326" t="str">
        <f t="shared" si="402"/>
        <v/>
      </c>
      <c r="OM71" s="326" t="str">
        <f t="shared" si="403"/>
        <v/>
      </c>
      <c r="ON71" s="326" t="str">
        <f t="shared" si="404"/>
        <v/>
      </c>
      <c r="OO71" s="326" t="str">
        <f t="shared" si="405"/>
        <v/>
      </c>
      <c r="OP71" s="326" t="str">
        <f t="shared" si="406"/>
        <v/>
      </c>
      <c r="OQ71" s="326" t="str">
        <f t="shared" si="407"/>
        <v/>
      </c>
      <c r="OR71" s="326" t="str">
        <f t="shared" si="408"/>
        <v/>
      </c>
      <c r="OS71" s="326" t="str">
        <f t="shared" si="409"/>
        <v/>
      </c>
      <c r="OT71" s="326" t="str">
        <f t="shared" si="410"/>
        <v/>
      </c>
      <c r="OU71" s="326" t="str">
        <f t="shared" si="411"/>
        <v/>
      </c>
      <c r="OV71" s="326" t="str">
        <f t="shared" si="412"/>
        <v/>
      </c>
      <c r="OW71" s="326" t="str">
        <f t="shared" si="413"/>
        <v/>
      </c>
      <c r="OX71" s="326" t="str">
        <f t="shared" si="414"/>
        <v/>
      </c>
      <c r="OY71" s="326" t="str">
        <f t="shared" si="415"/>
        <v/>
      </c>
      <c r="OZ71" s="326" t="str">
        <f t="shared" si="416"/>
        <v/>
      </c>
      <c r="PA71" s="326" t="str">
        <f t="shared" si="417"/>
        <v/>
      </c>
      <c r="PB71" s="326" t="str">
        <f t="shared" si="418"/>
        <v/>
      </c>
      <c r="PC71" s="325" t="str">
        <f t="shared" si="419"/>
        <v/>
      </c>
      <c r="PD71" s="325" t="str">
        <f t="shared" si="420"/>
        <v/>
      </c>
      <c r="PE71" s="325" t="str">
        <f t="shared" si="421"/>
        <v/>
      </c>
      <c r="PF71" s="325" t="str">
        <f t="shared" si="422"/>
        <v/>
      </c>
      <c r="PG71" s="325" t="str">
        <f t="shared" si="423"/>
        <v/>
      </c>
      <c r="PH71" s="325" t="str">
        <f t="shared" si="424"/>
        <v/>
      </c>
      <c r="PI71" s="325" t="str">
        <f t="shared" si="425"/>
        <v/>
      </c>
      <c r="PJ71" s="325" t="str">
        <f t="shared" si="426"/>
        <v/>
      </c>
      <c r="PK71" s="325" t="str">
        <f t="shared" si="427"/>
        <v/>
      </c>
      <c r="PL71" s="325" t="str">
        <f t="shared" si="428"/>
        <v/>
      </c>
      <c r="PM71" s="325" t="str">
        <f t="shared" si="429"/>
        <v/>
      </c>
      <c r="PN71" s="325" t="str">
        <f t="shared" si="430"/>
        <v/>
      </c>
      <c r="PO71" s="325" t="str">
        <f t="shared" si="431"/>
        <v/>
      </c>
      <c r="PP71" s="325" t="str">
        <f t="shared" si="432"/>
        <v/>
      </c>
      <c r="PQ71" s="325" t="str">
        <f t="shared" si="433"/>
        <v/>
      </c>
      <c r="PR71" s="325" t="str">
        <f t="shared" si="434"/>
        <v/>
      </c>
      <c r="PS71" s="325" t="str">
        <f t="shared" si="435"/>
        <v/>
      </c>
      <c r="PT71" s="325" t="str">
        <f t="shared" si="436"/>
        <v/>
      </c>
      <c r="PU71" s="326" t="str">
        <f t="shared" si="437"/>
        <v/>
      </c>
      <c r="PV71" s="326" t="str">
        <f t="shared" si="438"/>
        <v/>
      </c>
      <c r="PW71" s="326" t="str">
        <f t="shared" si="439"/>
        <v/>
      </c>
      <c r="PX71" s="326" t="str">
        <f t="shared" si="440"/>
        <v/>
      </c>
      <c r="PY71" s="326" t="str">
        <f t="shared" si="441"/>
        <v/>
      </c>
      <c r="PZ71" s="326" t="str">
        <f t="shared" si="442"/>
        <v/>
      </c>
      <c r="QA71" s="326" t="str">
        <f t="shared" si="443"/>
        <v/>
      </c>
      <c r="QB71" s="326" t="str">
        <f t="shared" si="444"/>
        <v/>
      </c>
      <c r="QC71" s="326" t="str">
        <f t="shared" si="445"/>
        <v/>
      </c>
      <c r="QD71" s="326" t="str">
        <f t="shared" si="446"/>
        <v/>
      </c>
      <c r="QE71" s="326" t="str">
        <f t="shared" si="447"/>
        <v/>
      </c>
      <c r="QF71" s="326" t="str">
        <f t="shared" si="448"/>
        <v/>
      </c>
      <c r="QG71" s="326" t="str">
        <f t="shared" si="449"/>
        <v/>
      </c>
      <c r="QH71" s="326" t="str">
        <f t="shared" si="450"/>
        <v/>
      </c>
      <c r="QI71" s="326" t="str">
        <f t="shared" si="451"/>
        <v/>
      </c>
      <c r="QJ71" s="326" t="str">
        <f t="shared" si="452"/>
        <v/>
      </c>
      <c r="QK71" s="326" t="str">
        <f t="shared" si="453"/>
        <v/>
      </c>
      <c r="QL71" s="326" t="str">
        <f t="shared" si="454"/>
        <v/>
      </c>
      <c r="QM71" s="325" t="str">
        <f t="shared" si="455"/>
        <v/>
      </c>
      <c r="QN71" s="325" t="str">
        <f t="shared" si="456"/>
        <v/>
      </c>
      <c r="QO71" s="325" t="str">
        <f t="shared" si="457"/>
        <v/>
      </c>
      <c r="QP71" s="325" t="str">
        <f t="shared" si="458"/>
        <v/>
      </c>
      <c r="QQ71" s="325" t="str">
        <f t="shared" si="459"/>
        <v/>
      </c>
      <c r="QR71" s="325" t="str">
        <f t="shared" si="460"/>
        <v/>
      </c>
      <c r="QS71" s="325" t="str">
        <f t="shared" si="461"/>
        <v/>
      </c>
      <c r="QT71" s="325" t="str">
        <f t="shared" si="462"/>
        <v/>
      </c>
      <c r="QU71" s="325" t="str">
        <f t="shared" si="463"/>
        <v/>
      </c>
      <c r="QV71" s="325" t="str">
        <f t="shared" si="464"/>
        <v/>
      </c>
      <c r="QW71" s="325" t="str">
        <f t="shared" si="465"/>
        <v/>
      </c>
      <c r="QX71" s="325">
        <f t="shared" si="466"/>
        <v>0</v>
      </c>
      <c r="QY71" s="325" t="str">
        <f t="shared" si="467"/>
        <v/>
      </c>
      <c r="QZ71" s="325" t="str">
        <f t="shared" si="468"/>
        <v/>
      </c>
      <c r="RA71" s="325" t="str">
        <f t="shared" si="469"/>
        <v/>
      </c>
      <c r="RB71" s="325" t="str">
        <f t="shared" si="470"/>
        <v/>
      </c>
      <c r="RC71" s="325" t="str">
        <f t="shared" si="471"/>
        <v/>
      </c>
      <c r="RD71" s="325" t="str">
        <f t="shared" si="472"/>
        <v/>
      </c>
      <c r="RE71" s="326" t="str">
        <f t="shared" si="473"/>
        <v/>
      </c>
      <c r="RF71" s="326" t="str">
        <f t="shared" si="474"/>
        <v/>
      </c>
      <c r="RG71" s="326" t="str">
        <f t="shared" si="475"/>
        <v/>
      </c>
      <c r="RH71" s="326" t="str">
        <f t="shared" si="476"/>
        <v/>
      </c>
      <c r="RI71" s="326" t="str">
        <f t="shared" si="477"/>
        <v/>
      </c>
      <c r="RJ71" s="326" t="str">
        <f t="shared" si="478"/>
        <v/>
      </c>
      <c r="RK71" s="326" t="str">
        <f t="shared" si="479"/>
        <v/>
      </c>
      <c r="RL71" s="326" t="str">
        <f t="shared" si="480"/>
        <v/>
      </c>
      <c r="RM71" s="326" t="str">
        <f t="shared" si="481"/>
        <v/>
      </c>
      <c r="RN71" s="332" t="str">
        <f t="shared" si="482"/>
        <v/>
      </c>
      <c r="RO71" s="108">
        <v>71</v>
      </c>
      <c r="RP71" s="112">
        <f t="shared" si="528"/>
        <v>66</v>
      </c>
      <c r="RQ71" s="110" t="str" cm="1">
        <f t="array" ref="RQ71">IFERROR(INDEX($NS$4:$RN$4,_xlfn.AGGREGATE(15,6,COLUMN($NS$4:$RN$4)-COLUMN($NR$1)/($NS71:$RN71=LARGE($NS71:$RN71,1)),COLUMNS($RN$4:$RN$4))),"")</f>
        <v>LQ</v>
      </c>
      <c r="RR71" s="110" t="str" cm="1">
        <f t="array" ref="RR71">IFERROR(INDEX($NS$4:$RN$4,_xlfn.AGGREGATE(15,6,COLUMN($NS$4:$RN$4)-COLUMN($NR$1)/($NS71:$RN71=LARGE($NS71:$RN71,2)),COLUMNS($RN$4:$RO$4))),"")</f>
        <v/>
      </c>
      <c r="RS71" s="110" t="str" cm="1">
        <f t="array" ref="RS71">IFERROR(INDEX($NS$4:$RN$4,_xlfn.AGGREGATE(15,6,COLUMN($NS$4:$RN$4)-COLUMN($NR$1)/($NS71:$RN71=LARGE($NS71:$RN71,3)),COLUMNS($RN$4:$RP$4))),"")</f>
        <v/>
      </c>
      <c r="RT71" s="110" t="str" cm="1">
        <f t="array" ref="RT71">IFERROR(INDEX($NS$4:$RN$4,_xlfn.AGGREGATE(15,6,COLUMN($NS$4:$RN$4)-COLUMN($NR$1)/($NS71:$RN71=LARGE($NS71:$RN71,4)),COLUMNS($RN$4:$RQ$4))),"")</f>
        <v/>
      </c>
      <c r="RU71" s="110" t="str" cm="1">
        <f t="array" ref="RU71">IFERROR(INDEX($NS$4:$RN$4,_xlfn.AGGREGATE(15,6,COLUMN($NS$4:$RN$4)-COLUMN($NR$1)/($NS71:$RN71=LARGE($NS71:$RN71,5)),COLUMNS($RN$4:$RR$4))),"")</f>
        <v/>
      </c>
      <c r="RV71" s="110" t="str" cm="1">
        <f t="array" ref="RV71">IFERROR(INDEX($NS$4:$RN$4,_xlfn.AGGREGATE(15,6,COLUMN($NS$4:$RN$4)-COLUMN($NR$1)/($NS71:$RN71=LARGE($NS71:$RN71,6)),COLUMNS($RN$4:$RS$4))),"")</f>
        <v/>
      </c>
      <c r="RW71" s="108" t="str">
        <f t="shared" si="499"/>
        <v/>
      </c>
      <c r="RX71" s="111" t="str">
        <f t="shared" ca="1" si="500"/>
        <v>N</v>
      </c>
      <c r="RY71" s="111" t="e" cm="1">
        <f t="array" aca="1" ref="RY71" ca="1">IF(INDIRECT(VLOOKUP(RY70,General!AC:AE,3,FALSE)&amp;RO70)&gt;0,RY70,RW70)</f>
        <v>#N/A</v>
      </c>
      <c r="RZ71" s="112">
        <f t="shared" ca="1" si="501"/>
        <v>1</v>
      </c>
      <c r="SA71" s="110" t="s">
        <v>45</v>
      </c>
      <c r="SB71" s="111" t="s">
        <v>45</v>
      </c>
      <c r="SC71" s="111" t="s">
        <v>45</v>
      </c>
      <c r="SD71" s="111" t="s">
        <v>45</v>
      </c>
      <c r="SE71" s="111" t="s">
        <v>45</v>
      </c>
      <c r="SF71" s="109" t="s">
        <v>45</v>
      </c>
      <c r="SG71" s="133" t="e">
        <f ca="1">IF(RQ71="",-1,COUNTIF(INDIRECT(SA71&amp;$DN$10):INDIRECT(SA71&amp;RO71),"Y"))</f>
        <v>#REF!</v>
      </c>
      <c r="SH71" s="136">
        <f ca="1">IF(RR71="",-1,COUNTIF(INDIRECT(SB71&amp;$DN$10):INDIRECT(SB71&amp;RO71),"Y"))</f>
        <v>-1</v>
      </c>
      <c r="SI71" s="136">
        <f ca="1">IF(RS71="",-1,COUNTIF(INDIRECT(SC71&amp;$DN$10):INDIRECT(SC71&amp;RO71),"Y"))</f>
        <v>-1</v>
      </c>
      <c r="SJ71" s="134">
        <f ca="1">IF(RT71="",-1,COUNTIF(INDIRECT(SD71&amp;$DN$10):INDIRECT(SD71&amp;RO71),"Y"))</f>
        <v>-1</v>
      </c>
      <c r="SK71" s="138">
        <f ca="1">IF(RU71="",-1,COUNTIF(INDIRECT(SE71&amp;$DN$10):INDIRECT(SE71&amp;RO71),"Y"))</f>
        <v>-1</v>
      </c>
      <c r="SL71" s="138">
        <f ca="1">IF(RV71="",-1,COUNTIF(INDIRECT(SF71&amp;$DN$10):INDIRECT(SF71&amp;RO71),"Y"))</f>
        <v>-1</v>
      </c>
      <c r="SM71" s="110" t="str" cm="1">
        <f t="array" ref="SM71">IFERROR(INDEX($DP$71:$DU$71,_xlfn.AGGREGATE(15,6,COLUMN($DP$71:$DU$71)-COLUMN($DO$71)/($NR$71:$NW$71=MAX($NR$71:$NW$71)),COLUMNS($DP$71:RQ71))),"")</f>
        <v/>
      </c>
      <c r="SN71" s="111" t="str" cm="1">
        <f t="array" ref="SN71">IFERROR(INDEX($DP$71:$DU$71,_xlfn.AGGREGATE(15,6,COLUMN($DP$71:$DU$71)-COLUMN($DO$71)/($NR$71:$NW$71=MAX($NR$71:$NW$71)),COLUMNS($DP$71:RR71))),"")</f>
        <v/>
      </c>
      <c r="SO71" s="111" t="str" cm="1">
        <f t="array" ref="SO71">IFERROR(INDEX($DP$71:$DU$71,_xlfn.AGGREGATE(15,6,COLUMN($DP$71:$DU$71)-COLUMN($DO$71)/($NR$71:$NW$71=MAX($NR$71:$NW$71)),COLUMNS($DP$71:RS71))),"")</f>
        <v/>
      </c>
      <c r="SP71" s="111" t="str" cm="1">
        <f t="array" ref="SP71">IFERROR(INDEX($DP$71:$DU$71,_xlfn.AGGREGATE(15,6,COLUMN($DP$71:$DU$71)-COLUMN($DO$71)/($NR$71:$NW$71=MAX($NR$71:$NW$71)),COLUMNS($DP$71:RT71))),"")</f>
        <v/>
      </c>
      <c r="SQ71" s="111" t="str" cm="1">
        <f t="array" ref="SQ71">IFERROR(INDEX($DP$71:$DU$71,_xlfn.AGGREGATE(15,6,COLUMN($DP$71:$DU$71)-COLUMN($DO$71)/($NR$71:$NW$71=MAX($NR$71:$NW$71)),COLUMNS($DP$71:RU71))),"")</f>
        <v/>
      </c>
      <c r="SR71" s="109" t="str" cm="1">
        <f t="array" ref="SR71">IFERROR(INDEX($DP$71:$DU$71,_xlfn.AGGREGATE(15,6,COLUMN($DP$71:$DU$71)-COLUMN($DO$71)/($NR$71:$NW$71=MAX($NR$71:$NW$71)),COLUMNS($DP$71:RV71))),"")</f>
        <v/>
      </c>
      <c r="SS71" s="114">
        <f t="shared" ca="1" si="485"/>
        <v>1</v>
      </c>
      <c r="ST71" s="112">
        <f t="shared" ca="1" si="502"/>
        <v>1</v>
      </c>
      <c r="SU71" s="137" t="str" cm="1">
        <f t="array" aca="1" ref="SU71" ca="1">INDEX(SM71:SR71,1,ST71)</f>
        <v/>
      </c>
      <c r="SV71" s="110" t="str">
        <f t="shared" ca="1" si="21"/>
        <v>B</v>
      </c>
      <c r="SW71" s="111" t="str">
        <f t="shared" ca="1" si="22"/>
        <v>T</v>
      </c>
      <c r="SX71" s="111" t="str">
        <f t="shared" si="23"/>
        <v>C</v>
      </c>
      <c r="SY71" s="111" t="str">
        <f t="shared" ref="SY71:SY109" si="936">BI69&amp;BI70</f>
        <v/>
      </c>
      <c r="SZ71" s="111" t="str">
        <f t="shared" ref="SZ71:SZ109" ca="1" si="937">BN69&amp;BN70</f>
        <v/>
      </c>
      <c r="TA71" s="111" t="str">
        <f t="shared" ref="TA71:TA109" si="938">BU69&amp;BU70</f>
        <v>00</v>
      </c>
      <c r="TB71" s="114" t="str">
        <f t="shared" si="858"/>
        <v/>
      </c>
      <c r="TC71" s="114" t="str">
        <f t="shared" si="859"/>
        <v/>
      </c>
      <c r="TD71" s="114" t="str">
        <f t="shared" si="860"/>
        <v/>
      </c>
      <c r="TE71" s="114" t="str">
        <f t="shared" si="861"/>
        <v/>
      </c>
      <c r="TF71" s="114" t="str">
        <f t="shared" si="862"/>
        <v/>
      </c>
      <c r="TG71" s="114" t="str">
        <f t="shared" si="863"/>
        <v/>
      </c>
      <c r="TH71" s="114">
        <f t="shared" ca="1" si="864"/>
        <v>0</v>
      </c>
      <c r="TI71" s="114">
        <f t="shared" ca="1" si="865"/>
        <v>0</v>
      </c>
      <c r="TJ71" s="110" t="str">
        <f t="shared" ref="TJ71:TJ102" si="939">IF(M71="","",IF(TJ70+TK71&gt;=10,10,IF(TJ70+TK71&lt;=-10,-10,TJ70+TK71)))</f>
        <v/>
      </c>
      <c r="TK71" s="111">
        <f>IF(CC71="",0,IFERROR(VLOOKUP(CC66&amp;CC67&amp;CC68&amp;CC69&amp;CC70&amp;CC71,General!I:J,2,FALSE),0))</f>
        <v>0</v>
      </c>
      <c r="TL71" s="111">
        <f>IF(CF71="",0,IFERROR(VLOOKUP(CF66&amp;CF67&amp;CF68&amp;CF69&amp;CF70&amp;CF71,General!I:J,2,FALSE),0))</f>
        <v>0</v>
      </c>
      <c r="TM71" s="111">
        <f>IF(CI71="",0,IFERROR(VLOOKUP(CI66&amp;CI67&amp;CI68&amp;CI69&amp;CI70&amp;CI71,General!I:J,2,FALSE),0))</f>
        <v>0</v>
      </c>
      <c r="TN71" s="111">
        <f>IF(CL71="",0,IFERROR(VLOOKUP(CL66&amp;CL67&amp;CL68&amp;CL69&amp;CL70&amp;CL71,General!I:J,2,FALSE),0))</f>
        <v>0</v>
      </c>
      <c r="TO71" s="111">
        <f>IF(CO71="",0,IFERROR(VLOOKUP(CO66&amp;CO67&amp;CO68&amp;CO69&amp;CO70&amp;CO71,General!I:J,2,FALSE),0))</f>
        <v>0</v>
      </c>
      <c r="TP71" s="111">
        <f>IF(CR71="",0,IFERROR(VLOOKUP(CR66&amp;CR67&amp;CR68&amp;CR69&amp;CR70&amp;CR71,General!I:J,2,FALSE),0))</f>
        <v>0</v>
      </c>
      <c r="TQ71" s="111">
        <f>IF(CU71="",0,IFERROR(VLOOKUP(CU66&amp;CU67&amp;CU68&amp;CU69&amp;CU70&amp;CU71,General!I:J,2,FALSE),0))</f>
        <v>0</v>
      </c>
      <c r="TR71" s="111">
        <f>IF(CX71="",0,IFERROR(VLOOKUP(CX66&amp;CX67&amp;CX68&amp;CX69&amp;CX70&amp;CX71,General!I:J,2,FALSE),0))</f>
        <v>0</v>
      </c>
      <c r="TS71" s="111">
        <f>IF(DA71="",0,IFERROR(VLOOKUP(DA66&amp;DA67&amp;DA68&amp;DA69&amp;DA70&amp;DA71,General!I:J,2,FALSE),0))</f>
        <v>0</v>
      </c>
      <c r="TT71" s="111">
        <f>IF(DD71="",0,IFERROR(VLOOKUP(DD66&amp;DD67&amp;DD68&amp;DD69&amp;DD70&amp;DD71,General!I:J,2,FALSE),0))</f>
        <v>0</v>
      </c>
      <c r="TU71" s="111">
        <f>IF(DG71="",0,IFERROR(VLOOKUP(DG66&amp;DG67&amp;DG68&amp;DG69&amp;DG70&amp;DG71,General!I:J,2,FALSE),0))</f>
        <v>0</v>
      </c>
      <c r="TV71" s="111">
        <f>IF(DJ71="",0,IFERROR(VLOOKUP(DJ66&amp;DJ67&amp;DJ68&amp;DJ69&amp;DJ70&amp;DJ71,General!I:J,2,FALSE),0))</f>
        <v>0</v>
      </c>
      <c r="TW71" s="111">
        <f>IF(DM71="",0,IFERROR(VLOOKUP(DM66&amp;DM67&amp;DM68&amp;DM69&amp;DM70&amp;DM71,General!I:J,2,FALSE),0))</f>
        <v>0</v>
      </c>
      <c r="TX71" s="111">
        <f>IF(DP71="",0,IFERROR(VLOOKUP(DP66&amp;DP67&amp;DP68&amp;DP69&amp;DP70&amp;DP71,General!I:J,2,FALSE),0))</f>
        <v>0</v>
      </c>
      <c r="TY71" s="111">
        <f>IF(DS71="",0,IFERROR(VLOOKUP(DS66&amp;DS67&amp;DS68&amp;DS69&amp;DS70&amp;DS71,General!I:J,2,FALSE),0))</f>
        <v>0</v>
      </c>
      <c r="TZ71" s="111">
        <f>IF(DV71="",0,IFERROR(VLOOKUP(DV66&amp;DV67&amp;DV68&amp;DV69&amp;DV70&amp;DV71,General!I:J,2,FALSE),0))</f>
        <v>0</v>
      </c>
      <c r="UA71" s="111">
        <f>IF(DY71="",0,IFERROR(VLOOKUP(DY66&amp;DY67&amp;DY68&amp;DY69&amp;DY70&amp;DY71,General!I:J,2,FALSE),0))</f>
        <v>0</v>
      </c>
      <c r="UB71" s="111">
        <f>IF(EE71="",0,IFERROR(VLOOKUP(EE66&amp;EE67&amp;EE68&amp;EE69&amp;EE70&amp;EE71,General!I:J,2,FALSE),0))</f>
        <v>0</v>
      </c>
      <c r="UC71" s="111">
        <f>IF(EH71="",0,IFERROR(VLOOKUP(EH66&amp;EH67&amp;EH68&amp;EH69&amp;EH70&amp;EH71,General!I:J,2,FALSE),0))</f>
        <v>0</v>
      </c>
      <c r="UD71" s="111">
        <f>IF(EK71="",0,IFERROR(VLOOKUP(EK66&amp;EK67&amp;EK68&amp;EK69&amp;EK70&amp;EK71,General!I:J,2,FALSE),0))</f>
        <v>0</v>
      </c>
      <c r="UE71" s="111">
        <f>IF(EN71="",0,IFERROR(VLOOKUP(EN66&amp;EN67&amp;EN68&amp;EN69&amp;EN70&amp;EN71,General!I:J,2,FALSE),0))</f>
        <v>0</v>
      </c>
      <c r="UF71" s="111">
        <f>IF(EQ71="",0,IFERROR(VLOOKUP(EQ66&amp;EQ67&amp;EQ68&amp;EQ69&amp;EQ70&amp;EQ71,General!I:J,2,FALSE),0))</f>
        <v>0</v>
      </c>
      <c r="UG71" s="111">
        <f>IF(ET71="",0,IFERROR(VLOOKUP(ET66&amp;ET67&amp;ET68&amp;ET69&amp;ET70&amp;ET71,General!I:J,2,FALSE),0))</f>
        <v>0</v>
      </c>
      <c r="UH71" s="111">
        <f>IF(EW71="",0,IFERROR(VLOOKUP(EW66&amp;EW67&amp;EW68&amp;EW69&amp;EW70&amp;EW71,General!I:J,2,FALSE),0))</f>
        <v>0</v>
      </c>
      <c r="UI71" s="111">
        <f>IF(EZ71="",0,IFERROR(VLOOKUP(EZ66&amp;EZ67&amp;EZ68&amp;EZ69&amp;EZ70&amp;EZ71,General!I:J,2,FALSE),0))</f>
        <v>0</v>
      </c>
      <c r="UJ71" s="111">
        <f>IF(FC71="",0,IFERROR(VLOOKUP(FC66&amp;FC67&amp;FC68&amp;FC69&amp;FC70&amp;FC71,General!I:J,2,FALSE),0))</f>
        <v>0</v>
      </c>
      <c r="UK71" s="111">
        <f>IF(FF71="",0,IFERROR(VLOOKUP(FF66&amp;FF67&amp;FF68&amp;FF69&amp;FF70&amp;FF71,General!I:J,2,FALSE),0))</f>
        <v>0</v>
      </c>
      <c r="UL71" s="111">
        <f>IF(FI71="",0,IFERROR(VLOOKUP(FI66&amp;FI67&amp;FI68&amp;FI69&amp;FI70&amp;FI71,General!I:J,2,FALSE),0))</f>
        <v>0</v>
      </c>
      <c r="UM71" s="111">
        <f>IF(FL71="",0,IFERROR(VLOOKUP(FL66&amp;FL67&amp;FL68&amp;FL69&amp;FL70&amp;FL71,General!I:J,2,FALSE),0))</f>
        <v>0</v>
      </c>
      <c r="UN71" s="111">
        <f>IF(FO71="",0,IFERROR(VLOOKUP(FO66&amp;FO67&amp;FO68&amp;FO69&amp;FO70&amp;FO71,General!I:J,2,FALSE),0))</f>
        <v>0</v>
      </c>
      <c r="UO71" s="111">
        <f>IF(FR71="",0,IFERROR(VLOOKUP(FR66&amp;FR67&amp;FR68&amp;FR69&amp;FR70&amp;FR71,General!I:J,2,FALSE),0))</f>
        <v>0</v>
      </c>
      <c r="UP71" s="111">
        <f>IF(FU71="",0,IFERROR(VLOOKUP(FU66&amp;FU67&amp;FU68&amp;FU69&amp;FU70&amp;FU71,General!I:J,2,FALSE),0))</f>
        <v>0</v>
      </c>
      <c r="UQ71" s="111">
        <f>IF(FX71="",0,IFERROR(VLOOKUP(FX66&amp;FX67&amp;FX68&amp;FX69&amp;FX70&amp;FX71,General!I:J,2,FALSE),0))</f>
        <v>0</v>
      </c>
      <c r="UR71" s="111">
        <f>IF(GA71="",0,IFERROR(VLOOKUP(GA66&amp;GA67&amp;GA68&amp;GA69&amp;GA70&amp;GA71,General!I:J,2,FALSE),0))</f>
        <v>0</v>
      </c>
      <c r="US71" s="111">
        <f>IF(GD71="",0,IFERROR(VLOOKUP(GD66&amp;GD67&amp;GD68&amp;GD69&amp;GD70&amp;GD71,General!I:J,2,FALSE),0))</f>
        <v>0</v>
      </c>
      <c r="UT71" s="111">
        <f>IF(GG71="",0,IFERROR(VLOOKUP(GG66&amp;GG67&amp;GG68&amp;GG69&amp;GG70&amp;GG71,General!I:J,2,FALSE),0))</f>
        <v>0</v>
      </c>
      <c r="UU71" s="111">
        <f>IF(GJ71="",0,IFERROR(VLOOKUP(GJ66&amp;GJ67&amp;GJ68&amp;GJ69&amp;GJ70&amp;GJ71,General!I:J,2,FALSE),0))</f>
        <v>0</v>
      </c>
      <c r="UV71" s="111">
        <f>IF(GM71="",0,IFERROR(VLOOKUP(GM66&amp;GM67&amp;GM68&amp;GM69&amp;GM70&amp;GM71,General!I:J,2,FALSE),0))</f>
        <v>0</v>
      </c>
      <c r="UW71" s="111">
        <f>IF(GP71="",0,IFERROR(VLOOKUP(GP66&amp;GP67&amp;GP68&amp;GP69&amp;GP70&amp;GP71,General!I:J,2,FALSE),0))</f>
        <v>0</v>
      </c>
      <c r="UX71" s="111">
        <f>IF(GS71="",0,IFERROR(VLOOKUP(GS66&amp;GS67&amp;GS68&amp;GS69&amp;GS70&amp;GS71,General!I:J,2,FALSE),0))</f>
        <v>0</v>
      </c>
      <c r="UY71" s="111">
        <f>IF(GV71="",0,IFERROR(VLOOKUP(GV66&amp;GV67&amp;GV68&amp;GV69&amp;GV70&amp;GV71,General!I:J,2,FALSE),0))</f>
        <v>0</v>
      </c>
      <c r="UZ71" s="111">
        <f>IF(GY71="",0,IFERROR(VLOOKUP(GY66&amp;GY67&amp;GY68&amp;GY69&amp;GY70&amp;GY71,General!I:J,2,FALSE),0))</f>
        <v>0</v>
      </c>
      <c r="VA71" s="111">
        <f>IF(HB71="",0,IFERROR(VLOOKUP(HB66&amp;HB67&amp;HB68&amp;HB69&amp;HB70&amp;HB71,General!I:J,2,FALSE),0))</f>
        <v>0</v>
      </c>
      <c r="VB71" s="111">
        <f>IF(HE71="",0,IFERROR(VLOOKUP(HE66&amp;HE67&amp;HE68&amp;HE69&amp;HE70&amp;HE71,General!I:J,2,FALSE),0))</f>
        <v>0</v>
      </c>
      <c r="VC71" s="111">
        <f>IF(HH71="",0,IFERROR(VLOOKUP(HH66&amp;HH67&amp;HH68&amp;HH69&amp;HH70&amp;HH71,General!I:J,2,FALSE),0))</f>
        <v>0</v>
      </c>
      <c r="VD71" s="111">
        <f>IF(HK71="",0,IFERROR(VLOOKUP(HK66&amp;HK67&amp;HK68&amp;HK69&amp;HK70&amp;HK71,General!I:J,2,FALSE),0))</f>
        <v>0</v>
      </c>
      <c r="VE71" s="111">
        <f>IF(HN71="",0,IFERROR(VLOOKUP(HN66&amp;HN67&amp;HN68&amp;HN69&amp;HN70&amp;HN71,General!I:J,2,FALSE),0))</f>
        <v>0</v>
      </c>
      <c r="VF71" s="111">
        <f>IF(HQ71="",0,IFERROR(VLOOKUP(HQ66&amp;HQ67&amp;HQ68&amp;HQ69&amp;HQ70&amp;HQ71,General!I:J,2,FALSE),0))</f>
        <v>0</v>
      </c>
      <c r="VG71" s="111">
        <f>IF(HT71="",0,IFERROR(VLOOKUP(HT66&amp;HT67&amp;HT68&amp;HT69&amp;HT70&amp;HT71,General!I:J,2,FALSE),0))</f>
        <v>0</v>
      </c>
      <c r="VH71" s="111">
        <f>IF(HW71="",0,IFERROR(VLOOKUP(HW66&amp;HW67&amp;HW68&amp;HW69&amp;HW70&amp;HW71,General!I:J,2,FALSE),0))</f>
        <v>0</v>
      </c>
      <c r="VI71" s="111">
        <f>IF(HZ71="",0,IFERROR(VLOOKUP(HZ66&amp;HZ67&amp;HZ68&amp;HZ69&amp;HZ70&amp;HZ71,General!I:J,2,FALSE),0))</f>
        <v>0</v>
      </c>
      <c r="VJ71" s="111">
        <f>IF(FF71="",0,IFERROR(VLOOKUP(FF66&amp;FF67&amp;FF68&amp;FF69&amp;FF70&amp;FF71,General!I:J,2,FALSE),0))</f>
        <v>0</v>
      </c>
      <c r="VK71" s="111">
        <f>IF(FI71="",0,IFERROR(VLOOKUP(FI66&amp;FI67&amp;FI68&amp;FI69&amp;FI70&amp;FI71,General!I:J,2,FALSE),0))</f>
        <v>0</v>
      </c>
      <c r="VL71" s="111">
        <f>IF(II71="",0,IFERROR(VLOOKUP(II66&amp;II67&amp;II68&amp;II69&amp;II70&amp;II71,General!I:J,2,FALSE),0))</f>
        <v>0</v>
      </c>
      <c r="VM71" s="111">
        <f>IF(IL71="",0,IFERROR(VLOOKUP(IL66&amp;IL67&amp;IL68&amp;IL69&amp;IL70&amp;IL71,General!I:J,2,FALSE),0))</f>
        <v>0</v>
      </c>
      <c r="VN71" s="111">
        <f>IF(IO71="",0,IFERROR(VLOOKUP(IO66&amp;IO67&amp;IO68&amp;IO69&amp;IO70&amp;IO71,General!I:J,2,FALSE),0))</f>
        <v>0</v>
      </c>
      <c r="VO71" s="111">
        <f>IF(IR71="",0,IFERROR(VLOOKUP(IR66&amp;IR67&amp;IR68&amp;IR69&amp;IR70&amp;IR71,General!I:J,2,FALSE),0))</f>
        <v>0</v>
      </c>
      <c r="VP71" s="111">
        <f>IF(IU71="",0,IFERROR(VLOOKUP(IU66&amp;IU67&amp;IU68&amp;IU69&amp;IU70&amp;IU71,General!I:J,2,FALSE),0))</f>
        <v>0</v>
      </c>
      <c r="VQ71" s="111">
        <f>IF(IX71="",0,IFERROR(VLOOKUP(IX66&amp;IX67&amp;IX68&amp;IX69&amp;IX70&amp;IX71,General!I:J,2,FALSE),0))</f>
        <v>0</v>
      </c>
      <c r="VR71" s="111">
        <f>IF(JA71="",0,IFERROR(VLOOKUP(JA66&amp;JA67&amp;JA68&amp;JA69&amp;JA70&amp;JA71,General!I:J,2,FALSE),0))</f>
        <v>0</v>
      </c>
      <c r="VS71" s="111">
        <f>IF(JD71="",0,IFERROR(VLOOKUP(JD66&amp;JD67&amp;JD68&amp;JD69&amp;JD70&amp;JD71,General!I:J,2,FALSE),0))</f>
        <v>0</v>
      </c>
      <c r="VT71" s="111">
        <f>IF(JG71="",0,IFERROR(VLOOKUP(JG66&amp;JG67&amp;JG68&amp;JG69&amp;JG70&amp;JG71,General!I:J,2,FALSE),0))</f>
        <v>0</v>
      </c>
      <c r="VU71" s="111">
        <f>IF(JJ71="",0,IFERROR(VLOOKUP(JJ66&amp;JJ67&amp;JJ68&amp;JJ69&amp;JJ70&amp;JJ71,General!I:J,2,FALSE),0))</f>
        <v>0</v>
      </c>
      <c r="VV71" s="111">
        <f>IF(JM71="",0,IFERROR(VLOOKUP(JM66&amp;JM67&amp;JM68&amp;JM69&amp;JM70&amp;JM71,General!I:J,2,FALSE),0))</f>
        <v>0</v>
      </c>
      <c r="VW71" s="111">
        <f>IF(JP71="",0,IFERROR(VLOOKUP(JP66&amp;JP67&amp;JP68&amp;JP69&amp;JP70&amp;JP71,General!I:J,2,FALSE),0))</f>
        <v>0</v>
      </c>
      <c r="VX71" s="111">
        <f>IF(JS71="",0,IFERROR(VLOOKUP(JS66&amp;JS67&amp;JS68&amp;JS69&amp;JS70&amp;JS71,General!I:J,2,FALSE),0))</f>
        <v>0</v>
      </c>
      <c r="VY71" s="111">
        <f>IF(JV71="",0,IFERROR(VLOOKUP(JV66&amp;JV67&amp;JV68&amp;JV69&amp;JV70&amp;JV71,General!I:J,2,FALSE),0))</f>
        <v>0</v>
      </c>
      <c r="VZ71" s="111">
        <f>IF(JY71="",0,IFERROR(VLOOKUP(JY66&amp;JY67&amp;JY68&amp;JY69&amp;JY70&amp;JY71,General!I:J,2,FALSE),0))</f>
        <v>0</v>
      </c>
      <c r="WA71" s="111">
        <f>IF(KB71="",0,IFERROR(VLOOKUP(KB66&amp;KB67&amp;KB68&amp;KB69&amp;KB70&amp;KB71,General!I:J,2,FALSE),0))</f>
        <v>0</v>
      </c>
      <c r="WB71" s="111">
        <f>IF(KE71="",0,IFERROR(VLOOKUP(KE66&amp;KE67&amp;KE68&amp;KE69&amp;KE70&amp;KE71,General!I:J,2,FALSE),0))</f>
        <v>0</v>
      </c>
      <c r="WC71" s="111">
        <f>IF(KH71="",0,IFERROR(VLOOKUP(KH66&amp;KH67&amp;KH68&amp;KH69&amp;KH70&amp;KH71,General!I:J,2,FALSE),0))</f>
        <v>0</v>
      </c>
      <c r="WD71" s="111">
        <f>IF(KK71="",0,IFERROR(VLOOKUP(KK66&amp;KK67&amp;KK68&amp;KK69&amp;KK70&amp;KK71,General!I:J,2,FALSE),0))</f>
        <v>0</v>
      </c>
      <c r="WE71" s="111">
        <f>IF(KN71="",0,IFERROR(VLOOKUP(KN66&amp;KN67&amp;KN68&amp;KN69&amp;KN70&amp;KN71,General!I:J,2,FALSE),0))</f>
        <v>0</v>
      </c>
      <c r="WF71" s="111">
        <f>IF(KQ71="",0,IFERROR(VLOOKUP(KQ66&amp;KQ67&amp;KQ68&amp;KQ69&amp;KQ70&amp;KQ71,General!I:J,2,FALSE),0))</f>
        <v>0</v>
      </c>
      <c r="WG71" s="111">
        <f>IF(KT71="",0,IFERROR(VLOOKUP(KT66&amp;KT67&amp;KT68&amp;KT69&amp;KT70&amp;KT71,General!I:J,2,FALSE),0))</f>
        <v>0</v>
      </c>
      <c r="WH71" s="111">
        <f>IF(KW71="",0,IFERROR(VLOOKUP(KW66&amp;KW67&amp;KW68&amp;KW69&amp;KW70&amp;KW71,General!I:J,2,FALSE),0))</f>
        <v>0</v>
      </c>
      <c r="WI71" s="111">
        <f>IF(KZ71="",0,IFERROR(VLOOKUP(KZ66&amp;KZ67&amp;KZ68&amp;KZ69&amp;KZ70&amp;KZ71,General!I:J,2,FALSE),0))</f>
        <v>0</v>
      </c>
      <c r="WJ71" s="111">
        <f>IF(LC71="",0,IFERROR(VLOOKUP(LC66&amp;LC67&amp;LC68&amp;LC69&amp;LC70&amp;LC71,General!I:J,2,FALSE),0))</f>
        <v>0</v>
      </c>
      <c r="WK71" s="111">
        <f>IF(LF71="",0,IFERROR(VLOOKUP(LF66&amp;LF67&amp;LF68&amp;LF69&amp;LF70&amp;LF71,General!I:J,2,FALSE),0))</f>
        <v>0</v>
      </c>
      <c r="WL71" s="111">
        <f>IF(LI71="",0,IFERROR(VLOOKUP(LI66&amp;LI67&amp;LI68&amp;LI69&amp;LI70&amp;LI71,General!I:J,2,FALSE),0))</f>
        <v>0</v>
      </c>
      <c r="WM71" s="111">
        <f>IF(LL71="",0,IFERROR(VLOOKUP(LL66&amp;LL67&amp;LL68&amp;LL69&amp;LL70&amp;LL71,General!I:J,2,FALSE),0))</f>
        <v>0</v>
      </c>
      <c r="WN71" s="111">
        <f>IF(LO71="",0,IFERROR(VLOOKUP(LO66&amp;LO67&amp;LO68&amp;LO69&amp;LO70&amp;LO71,General!I:J,2,FALSE),0))</f>
        <v>0</v>
      </c>
      <c r="WO71" s="111">
        <f>IF(LR71="",0,IFERROR(VLOOKUP(LR66&amp;LR67&amp;LR68&amp;LR69&amp;LR70&amp;LR71,General!I:J,2,FALSE),0))</f>
        <v>0</v>
      </c>
      <c r="WP71" s="111">
        <f>IF(LU71="",0,IFERROR(VLOOKUP(LU66&amp;LU67&amp;LU68&amp;LU69&amp;LU70&amp;LU71,General!I:J,2,FALSE),0))</f>
        <v>0</v>
      </c>
      <c r="WQ71" s="111">
        <f>IF(LX71="",0,IFERROR(VLOOKUP(LX66&amp;LX67&amp;LX68&amp;LX69&amp;LX70&amp;LX71,General!I:J,2,FALSE),0))</f>
        <v>0</v>
      </c>
      <c r="WR71" s="111">
        <f>IF(MA71="",0,IFERROR(VLOOKUP(MA66&amp;MA67&amp;MA68&amp;MA69&amp;MA70&amp;MA71,General!I:J,2,FALSE),0))</f>
        <v>0</v>
      </c>
      <c r="WS71" s="111">
        <f>IF(MD71="",0,IFERROR(VLOOKUP(MD66&amp;MD67&amp;MD68&amp;MD69&amp;MD70&amp;MD71,General!I:J,2,FALSE),0))</f>
        <v>0</v>
      </c>
      <c r="WT71" s="111">
        <f>IF(MG71="",0,IFERROR(VLOOKUP(MG66&amp;MG67&amp;MG68&amp;MG69&amp;MG70&amp;MG71,General!I:J,2,FALSE),0))</f>
        <v>0</v>
      </c>
      <c r="WU71" s="111">
        <f>IF(MJ71="",0,IFERROR(VLOOKUP(MJ66&amp;MJ67&amp;MJ68&amp;MJ69&amp;MJ70&amp;MJ71,General!I:J,2,FALSE),0))</f>
        <v>0</v>
      </c>
      <c r="WV71" s="111">
        <f>IF(MM71="",0,IFERROR(VLOOKUP(MM66&amp;MM67&amp;MM68&amp;MM69&amp;MM70&amp;MM71,General!I:J,2,FALSE),0))</f>
        <v>0</v>
      </c>
      <c r="WW71" s="111">
        <f>IF(MP71="",0,IFERROR(VLOOKUP(MP66&amp;MP67&amp;MP68&amp;MP69&amp;MP70&amp;MP71,General!I:J,2,FALSE),0))</f>
        <v>0</v>
      </c>
      <c r="WX71" s="111">
        <f>IF(MS71="",0,IFERROR(VLOOKUP(MS66&amp;MS67&amp;MS68&amp;MS69&amp;MS70&amp;MS71,General!I:J,2,FALSE),0))</f>
        <v>0</v>
      </c>
      <c r="WY71" s="111">
        <f>IF(MV71="",0,IFERROR(VLOOKUP(MV66&amp;MV67&amp;MV68&amp;MV69&amp;MV70&amp;MV71,General!I:J,2,FALSE),0))</f>
        <v>0</v>
      </c>
      <c r="WZ71" s="111">
        <f>IF(MY71="",0,IFERROR(VLOOKUP(MY66&amp;MY67&amp;MY68&amp;MY69&amp;MY70&amp;MY71,General!I:J,2,FALSE),0))</f>
        <v>0</v>
      </c>
      <c r="XA71" s="111">
        <f>IF(NB71="",0,IFERROR(VLOOKUP(NB66&amp;NB67&amp;NB68&amp;NB69&amp;NB70&amp;NB71,General!I:J,2,FALSE),0))</f>
        <v>0</v>
      </c>
      <c r="XB71" s="111">
        <f>IF(NE71="",0,IFERROR(VLOOKUP(NE66&amp;NE67&amp;NE68&amp;NE69&amp;NE70&amp;NE71,General!I:J,2,FALSE),0))</f>
        <v>0</v>
      </c>
      <c r="XC71" s="111">
        <f>IF(NH71="",0,IFERROR(VLOOKUP(NH66&amp;NH67&amp;NH68&amp;NH69&amp;NH70&amp;NH71,General!I:J,2,FALSE),0))</f>
        <v>0</v>
      </c>
      <c r="XD71" s="111">
        <f>IF(NK71="",0,IFERROR(VLOOKUP(NK66&amp;NK67&amp;NK68&amp;NK69&amp;NK70&amp;NK71,General!I:J,2,FALSE),0))</f>
        <v>0</v>
      </c>
      <c r="XE71" s="109">
        <f>IF(NN71="",0,IFERROR(VLOOKUP(NN66&amp;NN67&amp;NN68&amp;NN69&amp;NN70&amp;NN71,General!I:J,2,FALSE),0))</f>
        <v>0</v>
      </c>
      <c r="XF71" s="155">
        <f>IF(EB71="",0,IFERROR(VLOOKUP(EB66&amp;EB67&amp;EB68&amp;EB69&amp;EB70&amp;EB71,General!I:J,2,FALSE),0))</f>
        <v>0</v>
      </c>
      <c r="XG71" s="109">
        <v>0</v>
      </c>
      <c r="XH71" s="114" t="str">
        <f t="shared" si="887"/>
        <v/>
      </c>
      <c r="XI71" s="114" t="str">
        <f t="shared" si="866"/>
        <v>N</v>
      </c>
      <c r="XJ71" s="114" t="str">
        <f t="shared" ca="1" si="867"/>
        <v>N</v>
      </c>
      <c r="XK71" s="114" t="str">
        <f t="shared" si="868"/>
        <v>N</v>
      </c>
      <c r="XL71" s="114" t="str">
        <f t="shared" si="869"/>
        <v/>
      </c>
      <c r="XM71" s="150" t="str">
        <f t="shared" si="870"/>
        <v/>
      </c>
      <c r="XN71" s="114" t="str">
        <f t="shared" si="871"/>
        <v/>
      </c>
      <c r="XO71" s="114" t="str">
        <f t="shared" si="872"/>
        <v/>
      </c>
      <c r="XP71" s="114" t="str">
        <f t="shared" si="873"/>
        <v/>
      </c>
      <c r="XQ71" s="114" t="str">
        <f t="shared" si="874"/>
        <v/>
      </c>
      <c r="XR71" s="114" t="str">
        <f t="shared" si="875"/>
        <v/>
      </c>
      <c r="XS71" s="114" t="str">
        <f t="shared" si="930"/>
        <v/>
      </c>
      <c r="XT71" s="114" t="str">
        <f t="shared" si="931"/>
        <v/>
      </c>
      <c r="XU71" s="114" t="str">
        <f t="shared" si="897"/>
        <v>00000</v>
      </c>
      <c r="XV71" s="114" t="str">
        <f t="shared" si="897"/>
        <v>00000</v>
      </c>
      <c r="XW71" s="114" t="str">
        <f t="shared" si="898"/>
        <v>000000</v>
      </c>
      <c r="XX71" s="114" t="str">
        <f t="shared" si="898"/>
        <v>000000</v>
      </c>
      <c r="XY71" s="114" t="str">
        <f t="shared" si="899"/>
        <v>B</v>
      </c>
      <c r="XZ71" s="114" t="str">
        <f t="shared" si="489"/>
        <v>B</v>
      </c>
      <c r="YA71" s="114" t="str">
        <f t="shared" si="876"/>
        <v/>
      </c>
      <c r="YB71" s="114" t="str">
        <f t="shared" ca="1" si="354"/>
        <v/>
      </c>
      <c r="YC71" s="114" t="str">
        <f t="shared" ca="1" si="877"/>
        <v/>
      </c>
      <c r="YD71" s="114" t="str">
        <f t="shared" ca="1" si="356"/>
        <v/>
      </c>
      <c r="YE71" s="114" t="str">
        <f t="shared" si="878"/>
        <v>0</v>
      </c>
      <c r="YF71" s="114" t="str">
        <f t="shared" si="358"/>
        <v/>
      </c>
      <c r="YG71" s="114" t="str">
        <f t="shared" ca="1" si="490"/>
        <v/>
      </c>
      <c r="YH71" s="114" t="str">
        <f t="shared" ca="1" si="491"/>
        <v/>
      </c>
      <c r="YI71" s="114" t="str">
        <f t="shared" si="492"/>
        <v/>
      </c>
      <c r="YJ71" s="114" t="str">
        <f t="shared" si="879"/>
        <v/>
      </c>
      <c r="YK71" s="114"/>
      <c r="YL71" s="114">
        <v>0</v>
      </c>
      <c r="YM71" s="114">
        <v>0</v>
      </c>
      <c r="YN71" s="114">
        <v>0</v>
      </c>
      <c r="YO71" s="114">
        <v>0</v>
      </c>
      <c r="YP71" s="114">
        <v>1</v>
      </c>
      <c r="YQ71" s="98"/>
      <c r="YR71" s="114">
        <v>0</v>
      </c>
      <c r="YS71" s="114">
        <v>0</v>
      </c>
      <c r="YU71" s="151">
        <f>LARGE(NS71:RN71,1)</f>
        <v>0</v>
      </c>
      <c r="YV71" s="1" t="e">
        <f>LARGE(NS71:RN71,2)</f>
        <v>#NUM!</v>
      </c>
      <c r="YW71" s="1" t="e">
        <f>LARGE(NS71:RN71,3)</f>
        <v>#NUM!</v>
      </c>
      <c r="YX71" s="1" t="e">
        <f>LARGE(NS71:RN71,4)</f>
        <v>#NUM!</v>
      </c>
      <c r="YY71" s="1" t="e">
        <f>LARGE(NS71:RN71,5)</f>
        <v>#NUM!</v>
      </c>
      <c r="YZ71" s="1" t="str">
        <f>IF(M70="","",INDEX($NS$4:$RN$4,MATCH(YU70,$NS70:$RN70,0)))</f>
        <v/>
      </c>
      <c r="ZA71" s="1" t="str">
        <f>IF(M70="","",INDEX($NS$4:$RN$4,MATCH(YV70,$NS70:$RN70,0)))</f>
        <v/>
      </c>
      <c r="ZB71" s="1" t="str">
        <f>IF(M70="","",INDEX($NS$4:$RN$4,MATCH(YW70,$NS70:$RN70,0)))</f>
        <v/>
      </c>
      <c r="ZC71" s="1" t="str">
        <f>IF(M70="","",INDEX($NS$4:$RN$4,MATCH(YX70,$NS70:$RN70,0)))</f>
        <v/>
      </c>
      <c r="ZD71" s="1" t="str">
        <f>IF(M70="","",INDEX($NS$4:$RN$4,MATCH(YY70,$NS70:$RN70,0)))</f>
        <v/>
      </c>
      <c r="ZE71" s="1" t="str" cm="1">
        <f t="array" aca="1" ref="ZE71" ca="1">IF(INDIRECT(VLOOKUP(ZE70,General!AC:AE,3,FALSE)&amp;RO70)&gt;=9,ZE70,YZ71)</f>
        <v>GF</v>
      </c>
      <c r="ZF71" s="1" t="str" cm="1">
        <f t="array" aca="1" ref="ZF71" ca="1">IF(AND(INDIRECT(VLOOKUP(ZF70,General!AC:AE,3,FALSE)&amp;RO70)&gt;1,ZF70&lt;&gt;ZE71),ZF70,IF(YZ71&lt;&gt;ZE71,YZ71,IF(AND(YZ71=ZA71,YZ71=ZB71),ZC71,IF(YZ71=ZA71,ZB71,ZA71))))</f>
        <v>DX</v>
      </c>
      <c r="ZG71" s="1" t="str">
        <f t="shared" si="890"/>
        <v/>
      </c>
      <c r="ZH71" s="1" t="str" cm="1">
        <f t="array" aca="1" ref="ZH71" ca="1">INDIRECT(ZE71&amp;RO71)</f>
        <v/>
      </c>
      <c r="ZI71" s="1" t="str" cm="1">
        <f t="array" aca="1" ref="ZI71" ca="1">INDIRECT(ZF71&amp;RO71)</f>
        <v/>
      </c>
      <c r="ZJ71" s="1" t="e" cm="1">
        <f t="array" aca="1" ref="ZJ71" ca="1">INDIRECT(ZG71&amp;RO71)</f>
        <v>#REF!</v>
      </c>
      <c r="ZK71" s="1" t="str">
        <f ca="1">VLOOKUP(ZE71,General!AF:AG,2,FALSE)</f>
        <v>S37</v>
      </c>
      <c r="ZL71" s="1" t="str">
        <f ca="1">VLOOKUP(ZF71,General!AF:AG,2,FALSE)</f>
        <v xml:space="preserve">L5O </v>
      </c>
      <c r="ZM71" s="1" t="e">
        <f>VLOOKUP(ZG71,General!AF:AG,2,FALSE)</f>
        <v>#N/A</v>
      </c>
      <c r="ZN71" s="1" t="str">
        <f t="shared" ca="1" si="504"/>
        <v>Y</v>
      </c>
      <c r="ZO71" s="1" t="str">
        <f t="shared" ca="1" si="505"/>
        <v>Y</v>
      </c>
      <c r="ZP71" s="1" t="e">
        <f t="shared" si="506"/>
        <v>#N/A</v>
      </c>
      <c r="ZR71" s="1">
        <f t="shared" si="927"/>
        <v>1</v>
      </c>
    </row>
    <row r="72" spans="1:694" ht="15.75" thickBot="1">
      <c r="A72" s="1">
        <v>58</v>
      </c>
      <c r="B72" s="9" t="str">
        <f t="shared" si="509"/>
        <v/>
      </c>
      <c r="C72" s="54" t="str">
        <f t="shared" si="895"/>
        <v/>
      </c>
      <c r="D72" s="49" t="str">
        <f t="shared" si="511"/>
        <v/>
      </c>
      <c r="E72" s="50" t="str">
        <f t="shared" si="511"/>
        <v/>
      </c>
      <c r="F72" s="8" t="str">
        <f t="shared" si="512"/>
        <v/>
      </c>
      <c r="H72" s="57" t="str">
        <f t="shared" si="922"/>
        <v/>
      </c>
      <c r="I72" s="49" t="str">
        <f t="shared" si="550"/>
        <v/>
      </c>
      <c r="J72" s="50" t="str">
        <f t="shared" si="550"/>
        <v/>
      </c>
      <c r="K72" s="8" t="str">
        <f t="shared" si="551"/>
        <v/>
      </c>
      <c r="L72" s="32"/>
      <c r="M72" s="68" t="s">
        <v>45</v>
      </c>
      <c r="O72" s="11">
        <v>0</v>
      </c>
      <c r="P72" s="12">
        <v>0</v>
      </c>
      <c r="Q72" s="23">
        <v>0</v>
      </c>
      <c r="R72" s="48">
        <v>0</v>
      </c>
      <c r="S72" s="48" t="str">
        <f t="shared" si="513"/>
        <v/>
      </c>
      <c r="T72" s="65" t="str">
        <f t="shared" si="514"/>
        <v/>
      </c>
      <c r="U72" s="4" t="str">
        <f>IF(M72="","",IF(B72="NB",U71,IF(T72="",SUM($T$5:$T72)+S72,SUM($T$5:$T72))))</f>
        <v/>
      </c>
      <c r="V72" s="61" t="str">
        <f t="shared" si="925"/>
        <v/>
      </c>
      <c r="W72" s="35" t="str">
        <f t="shared" si="515"/>
        <v/>
      </c>
      <c r="X72" s="37" t="str">
        <f t="shared" si="516"/>
        <v/>
      </c>
      <c r="Y72" s="9" t="str">
        <f t="shared" ref="Y72:Y109" ca="1" si="940">IF(AND(AB72="L",Y70=Y71),IF(Y71="B","D","B"),Y71)</f>
        <v>D</v>
      </c>
      <c r="Z72" s="4" t="str">
        <f t="shared" ref="Z72:Z109" ca="1" si="941">IF(AND(AC72="L",Z70=Z71),IF(Z71="D","C","D"),Z71)</f>
        <v>D</v>
      </c>
      <c r="AA72" s="4" t="str">
        <f t="shared" ref="AA72:AA109" si="942">IF(AND(AD72="L",AA70=AA71),IF(AA71="C","B","C"),AA71)</f>
        <v>C</v>
      </c>
      <c r="AB72" s="4" t="str">
        <f t="shared" si="494"/>
        <v/>
      </c>
      <c r="AC72" s="4" t="str">
        <f t="shared" si="495"/>
        <v/>
      </c>
      <c r="AD72" s="4">
        <f t="shared" si="496"/>
        <v>0</v>
      </c>
      <c r="AE72" s="1" t="str">
        <f t="shared" si="563"/>
        <v/>
      </c>
      <c r="AF72" s="1" t="str">
        <f t="shared" si="564"/>
        <v/>
      </c>
      <c r="AG72" s="1" t="str">
        <f t="shared" si="888"/>
        <v/>
      </c>
      <c r="AH72" s="1" t="str">
        <f t="shared" si="565"/>
        <v/>
      </c>
      <c r="AI72" s="1" t="str">
        <f t="shared" si="566"/>
        <v/>
      </c>
      <c r="AJ72" s="1" t="str">
        <f t="shared" si="567"/>
        <v/>
      </c>
      <c r="AK72" s="1">
        <f t="shared" si="360"/>
        <v>0</v>
      </c>
      <c r="AL72" s="1">
        <f t="shared" si="361"/>
        <v>0</v>
      </c>
      <c r="AM72" s="1" t="str">
        <f t="shared" si="932"/>
        <v/>
      </c>
      <c r="AN72" s="1">
        <f t="shared" si="30"/>
        <v>0</v>
      </c>
      <c r="AO72" s="1" t="str">
        <f t="shared" si="526"/>
        <v/>
      </c>
      <c r="AP72" s="1" t="str">
        <f t="shared" si="31"/>
        <v>N</v>
      </c>
      <c r="AQ72" s="1" t="str">
        <f t="shared" si="32"/>
        <v>N</v>
      </c>
      <c r="AR72" s="1" t="str">
        <f t="shared" si="33"/>
        <v>N</v>
      </c>
      <c r="AS72" s="1" t="str">
        <f t="shared" si="34"/>
        <v/>
      </c>
      <c r="AT72" s="14" t="str">
        <f t="shared" ca="1" si="362"/>
        <v/>
      </c>
      <c r="AU72" s="1" t="str">
        <f t="shared" ca="1" si="35"/>
        <v/>
      </c>
      <c r="AV72" s="1" t="str">
        <f t="shared" ca="1" si="36"/>
        <v/>
      </c>
      <c r="AW72" s="1" t="str">
        <f t="shared" si="37"/>
        <v/>
      </c>
      <c r="AX72" s="1" t="str">
        <f t="shared" si="38"/>
        <v/>
      </c>
      <c r="AY72" s="1" t="str">
        <f t="shared" si="39"/>
        <v/>
      </c>
      <c r="AZ72" s="1" t="str">
        <f t="shared" si="933"/>
        <v/>
      </c>
      <c r="BA72" s="1" t="str">
        <f t="shared" si="934"/>
        <v/>
      </c>
      <c r="BB72" s="1" t="str">
        <f t="shared" si="914"/>
        <v>00000</v>
      </c>
      <c r="BC72" s="1" t="str">
        <f t="shared" si="914"/>
        <v>00000</v>
      </c>
      <c r="BD72" s="1" t="str">
        <f t="shared" si="915"/>
        <v>000000</v>
      </c>
      <c r="BE72" s="1" t="str">
        <f t="shared" si="915"/>
        <v>000000</v>
      </c>
      <c r="BF72" s="1" t="str">
        <f t="shared" si="364"/>
        <v>B</v>
      </c>
      <c r="BG72" s="1" t="str">
        <f t="shared" si="41"/>
        <v/>
      </c>
      <c r="BH72" s="1" t="str">
        <f t="shared" ca="1" si="365"/>
        <v/>
      </c>
      <c r="BI72" s="1" t="str">
        <f t="shared" si="42"/>
        <v/>
      </c>
      <c r="BJ72" s="1" t="str">
        <f t="shared" ca="1" si="366"/>
        <v/>
      </c>
      <c r="BK72" s="1" t="str">
        <f t="shared" si="43"/>
        <v>0</v>
      </c>
      <c r="BL72" s="1" t="str">
        <f t="shared" ca="1" si="367"/>
        <v/>
      </c>
      <c r="BM72" s="1" t="str">
        <f t="shared" ca="1" si="368"/>
        <v/>
      </c>
      <c r="BN72" s="1" t="str">
        <f t="shared" ca="1" si="369"/>
        <v/>
      </c>
      <c r="BO72" s="1" t="str">
        <f t="shared" ca="1" si="370"/>
        <v/>
      </c>
      <c r="BR72" s="1">
        <f>General!A70</f>
        <v>0</v>
      </c>
      <c r="BS72" s="1">
        <f>General!B70</f>
        <v>0</v>
      </c>
      <c r="BT72" s="1">
        <f>General!C70</f>
        <v>0</v>
      </c>
      <c r="BU72" s="1">
        <f>General!D70</f>
        <v>0</v>
      </c>
      <c r="BW72" s="1" t="str">
        <f>General!F70</f>
        <v>LLLWWW</v>
      </c>
      <c r="BX72" s="1">
        <f>General!G70</f>
        <v>1</v>
      </c>
      <c r="BZ72" s="1">
        <f t="shared" si="928"/>
        <v>1</v>
      </c>
      <c r="CA72" s="1" t="str">
        <f t="shared" ref="CA72" si="943">CH72</f>
        <v/>
      </c>
      <c r="CB72" s="110" t="str">
        <f t="shared" si="569"/>
        <v/>
      </c>
      <c r="CC72" s="111" t="str">
        <f t="shared" si="570"/>
        <v/>
      </c>
      <c r="CD72" s="109" t="str">
        <f t="shared" si="571"/>
        <v/>
      </c>
      <c r="CE72" s="110" t="str">
        <f t="shared" si="572"/>
        <v/>
      </c>
      <c r="CF72" s="111" t="str">
        <f t="shared" si="573"/>
        <v/>
      </c>
      <c r="CG72" s="109" t="str">
        <f t="shared" si="574"/>
        <v/>
      </c>
      <c r="CH72" s="110" t="str">
        <f t="shared" si="575"/>
        <v/>
      </c>
      <c r="CI72" s="111" t="str">
        <f t="shared" si="576"/>
        <v/>
      </c>
      <c r="CJ72" s="109" t="str">
        <f t="shared" si="577"/>
        <v/>
      </c>
      <c r="CK72" s="110" t="str">
        <f t="shared" si="578"/>
        <v/>
      </c>
      <c r="CL72" s="111" t="str">
        <f t="shared" si="579"/>
        <v/>
      </c>
      <c r="CM72" s="109" t="str">
        <f t="shared" si="580"/>
        <v/>
      </c>
      <c r="CN72" s="110" t="str">
        <f t="shared" si="881"/>
        <v/>
      </c>
      <c r="CO72" s="111" t="str">
        <f t="shared" si="581"/>
        <v/>
      </c>
      <c r="CP72" s="109" t="str">
        <f t="shared" si="582"/>
        <v/>
      </c>
      <c r="CQ72" s="110" t="str">
        <f t="shared" si="583"/>
        <v/>
      </c>
      <c r="CR72" s="111" t="str">
        <f t="shared" si="584"/>
        <v/>
      </c>
      <c r="CS72" s="109" t="str">
        <f t="shared" si="585"/>
        <v/>
      </c>
      <c r="CT72" s="110" t="str">
        <f t="shared" si="586"/>
        <v/>
      </c>
      <c r="CU72" s="111" t="str">
        <f t="shared" si="587"/>
        <v/>
      </c>
      <c r="CV72" s="109" t="str">
        <f t="shared" si="588"/>
        <v/>
      </c>
      <c r="CW72" s="110" t="str">
        <f t="shared" si="589"/>
        <v/>
      </c>
      <c r="CX72" s="111" t="str">
        <f t="shared" si="590"/>
        <v/>
      </c>
      <c r="CY72" s="112" t="str">
        <f t="shared" si="591"/>
        <v/>
      </c>
      <c r="CZ72" s="110" t="str">
        <f t="shared" si="592"/>
        <v/>
      </c>
      <c r="DA72" s="111" t="str">
        <f t="shared" si="593"/>
        <v/>
      </c>
      <c r="DB72" s="109" t="str">
        <f t="shared" si="594"/>
        <v/>
      </c>
      <c r="DC72" s="110" t="str">
        <f t="shared" si="595"/>
        <v/>
      </c>
      <c r="DD72" s="111" t="str">
        <f t="shared" si="596"/>
        <v/>
      </c>
      <c r="DE72" s="109" t="str">
        <f t="shared" si="597"/>
        <v/>
      </c>
      <c r="DF72" s="110" t="str">
        <f t="shared" si="598"/>
        <v/>
      </c>
      <c r="DG72" s="111" t="str">
        <f t="shared" si="599"/>
        <v/>
      </c>
      <c r="DH72" s="109" t="str">
        <f t="shared" si="600"/>
        <v/>
      </c>
      <c r="DI72" s="110" t="str">
        <f t="shared" si="601"/>
        <v/>
      </c>
      <c r="DJ72" s="111" t="str">
        <f t="shared" si="602"/>
        <v/>
      </c>
      <c r="DK72" s="109" t="str">
        <f t="shared" si="603"/>
        <v/>
      </c>
      <c r="DL72" s="110" t="str">
        <f t="shared" si="604"/>
        <v/>
      </c>
      <c r="DM72" s="111" t="str">
        <f t="shared" si="605"/>
        <v/>
      </c>
      <c r="DN72" s="109" t="str">
        <f t="shared" si="606"/>
        <v/>
      </c>
      <c r="DO72" s="110" t="str">
        <f t="shared" si="607"/>
        <v/>
      </c>
      <c r="DP72" s="111" t="str">
        <f t="shared" si="608"/>
        <v/>
      </c>
      <c r="DQ72" s="109" t="str">
        <f t="shared" si="609"/>
        <v/>
      </c>
      <c r="DR72" s="110" t="str">
        <f t="shared" si="610"/>
        <v/>
      </c>
      <c r="DS72" s="111" t="str">
        <f t="shared" si="611"/>
        <v/>
      </c>
      <c r="DT72" s="109" t="str">
        <f t="shared" si="612"/>
        <v/>
      </c>
      <c r="DU72" s="110" t="str">
        <f t="shared" si="613"/>
        <v/>
      </c>
      <c r="DV72" s="111" t="str">
        <f t="shared" si="614"/>
        <v/>
      </c>
      <c r="DW72" s="109" t="str">
        <f t="shared" si="615"/>
        <v/>
      </c>
      <c r="DX72" s="110" t="str">
        <f t="shared" si="616"/>
        <v/>
      </c>
      <c r="DY72" s="111" t="str">
        <f t="shared" si="617"/>
        <v/>
      </c>
      <c r="DZ72" s="109" t="str">
        <f t="shared" si="618"/>
        <v/>
      </c>
      <c r="EA72" s="110" t="str">
        <f t="shared" si="94"/>
        <v/>
      </c>
      <c r="EB72" s="111" t="str">
        <f t="shared" si="619"/>
        <v/>
      </c>
      <c r="EC72" s="109" t="str">
        <f t="shared" si="620"/>
        <v/>
      </c>
      <c r="ED72" s="110" t="str">
        <f t="shared" si="621"/>
        <v/>
      </c>
      <c r="EE72" s="111" t="str">
        <f t="shared" si="622"/>
        <v/>
      </c>
      <c r="EF72" s="109" t="str">
        <f t="shared" si="623"/>
        <v/>
      </c>
      <c r="EG72" s="110" t="str">
        <f t="shared" si="624"/>
        <v/>
      </c>
      <c r="EH72" s="111" t="str">
        <f t="shared" si="625"/>
        <v/>
      </c>
      <c r="EI72" s="109" t="str">
        <f t="shared" si="626"/>
        <v/>
      </c>
      <c r="EJ72" s="108" t="str">
        <f t="shared" si="627"/>
        <v/>
      </c>
      <c r="EK72" s="111" t="str">
        <f t="shared" si="628"/>
        <v/>
      </c>
      <c r="EL72" s="109" t="str">
        <f t="shared" si="629"/>
        <v/>
      </c>
      <c r="EM72" s="110" t="str">
        <f t="shared" si="630"/>
        <v/>
      </c>
      <c r="EN72" s="111" t="str">
        <f t="shared" si="631"/>
        <v/>
      </c>
      <c r="EO72" s="109" t="str">
        <f t="shared" si="632"/>
        <v/>
      </c>
      <c r="EP72" s="110" t="str">
        <f t="shared" si="882"/>
        <v/>
      </c>
      <c r="EQ72" s="111" t="str">
        <f t="shared" si="633"/>
        <v/>
      </c>
      <c r="ER72" s="109" t="str">
        <f t="shared" si="634"/>
        <v/>
      </c>
      <c r="ES72" s="110" t="str">
        <f t="shared" si="635"/>
        <v/>
      </c>
      <c r="ET72" s="111" t="str">
        <f t="shared" si="636"/>
        <v/>
      </c>
      <c r="EU72" s="109" t="str">
        <f t="shared" si="637"/>
        <v/>
      </c>
      <c r="EV72" s="110" t="str">
        <f t="shared" si="638"/>
        <v/>
      </c>
      <c r="EW72" s="111" t="str">
        <f t="shared" si="639"/>
        <v/>
      </c>
      <c r="EX72" s="109" t="str">
        <f t="shared" si="640"/>
        <v/>
      </c>
      <c r="EY72" s="110" t="str">
        <f t="shared" si="641"/>
        <v/>
      </c>
      <c r="EZ72" s="111" t="str">
        <f t="shared" si="642"/>
        <v/>
      </c>
      <c r="FA72" s="112" t="str">
        <f t="shared" si="643"/>
        <v/>
      </c>
      <c r="FB72" s="110" t="str">
        <f t="shared" si="644"/>
        <v/>
      </c>
      <c r="FC72" s="111" t="str">
        <f t="shared" si="645"/>
        <v/>
      </c>
      <c r="FD72" s="109" t="str">
        <f t="shared" si="646"/>
        <v/>
      </c>
      <c r="FE72" s="110" t="str">
        <f t="shared" si="647"/>
        <v/>
      </c>
      <c r="FF72" s="111" t="str">
        <f t="shared" si="648"/>
        <v/>
      </c>
      <c r="FG72" s="109" t="str">
        <f t="shared" si="649"/>
        <v/>
      </c>
      <c r="FH72" s="110" t="str">
        <f t="shared" si="650"/>
        <v/>
      </c>
      <c r="FI72" s="111" t="str">
        <f t="shared" si="651"/>
        <v/>
      </c>
      <c r="FJ72" s="109" t="str">
        <f t="shared" si="652"/>
        <v/>
      </c>
      <c r="FK72" s="110" t="str">
        <f t="shared" si="653"/>
        <v/>
      </c>
      <c r="FL72" s="111" t="str">
        <f t="shared" si="654"/>
        <v/>
      </c>
      <c r="FM72" s="109" t="str">
        <f t="shared" si="655"/>
        <v/>
      </c>
      <c r="FN72" s="110" t="str">
        <f t="shared" si="656"/>
        <v/>
      </c>
      <c r="FO72" s="111" t="str">
        <f t="shared" si="657"/>
        <v/>
      </c>
      <c r="FP72" s="109" t="str">
        <f t="shared" si="658"/>
        <v/>
      </c>
      <c r="FQ72" s="110" t="str">
        <f t="shared" si="659"/>
        <v/>
      </c>
      <c r="FR72" s="111" t="str">
        <f t="shared" si="660"/>
        <v/>
      </c>
      <c r="FS72" s="109" t="str">
        <f t="shared" si="661"/>
        <v/>
      </c>
      <c r="FT72" s="110" t="str">
        <f t="shared" si="662"/>
        <v/>
      </c>
      <c r="FU72" s="111" t="str">
        <f t="shared" si="663"/>
        <v/>
      </c>
      <c r="FV72" s="109" t="str">
        <f t="shared" si="664"/>
        <v/>
      </c>
      <c r="FW72" s="110" t="str">
        <f t="shared" si="665"/>
        <v/>
      </c>
      <c r="FX72" s="111" t="str">
        <f t="shared" si="666"/>
        <v/>
      </c>
      <c r="FY72" s="109" t="str">
        <f t="shared" si="667"/>
        <v/>
      </c>
      <c r="FZ72" s="110" t="str">
        <f t="shared" si="668"/>
        <v/>
      </c>
      <c r="GA72" s="111" t="str">
        <f t="shared" si="669"/>
        <v/>
      </c>
      <c r="GB72" s="109" t="str">
        <f t="shared" si="670"/>
        <v/>
      </c>
      <c r="GC72" s="110" t="str">
        <f t="shared" si="671"/>
        <v/>
      </c>
      <c r="GD72" s="111" t="str">
        <f t="shared" si="672"/>
        <v/>
      </c>
      <c r="GE72" s="109" t="str">
        <f t="shared" si="673"/>
        <v/>
      </c>
      <c r="GF72" s="110" t="str">
        <f t="shared" si="674"/>
        <v/>
      </c>
      <c r="GG72" s="111" t="str">
        <f t="shared" si="675"/>
        <v/>
      </c>
      <c r="GH72" s="109" t="str">
        <f t="shared" si="676"/>
        <v/>
      </c>
      <c r="GI72" s="110" t="str">
        <f t="shared" si="677"/>
        <v/>
      </c>
      <c r="GJ72" s="111" t="str">
        <f t="shared" si="678"/>
        <v/>
      </c>
      <c r="GK72" s="109" t="str">
        <f t="shared" si="679"/>
        <v/>
      </c>
      <c r="GL72" s="110" t="str">
        <f t="shared" si="883"/>
        <v/>
      </c>
      <c r="GM72" s="111" t="str">
        <f t="shared" si="680"/>
        <v/>
      </c>
      <c r="GN72" s="109" t="str">
        <f t="shared" si="681"/>
        <v/>
      </c>
      <c r="GO72" s="110" t="str">
        <f t="shared" si="682"/>
        <v/>
      </c>
      <c r="GP72" s="111" t="str">
        <f t="shared" si="683"/>
        <v/>
      </c>
      <c r="GQ72" s="109" t="str">
        <f t="shared" si="684"/>
        <v/>
      </c>
      <c r="GR72" s="110" t="str">
        <f t="shared" si="685"/>
        <v/>
      </c>
      <c r="GS72" s="111" t="str">
        <f t="shared" si="686"/>
        <v/>
      </c>
      <c r="GT72" s="109" t="str">
        <f t="shared" si="687"/>
        <v/>
      </c>
      <c r="GU72" s="110" t="str">
        <f t="shared" si="688"/>
        <v/>
      </c>
      <c r="GV72" s="111" t="str">
        <f t="shared" si="689"/>
        <v/>
      </c>
      <c r="GW72" s="112" t="str">
        <f t="shared" si="690"/>
        <v/>
      </c>
      <c r="GX72" s="110" t="str">
        <f t="shared" si="691"/>
        <v/>
      </c>
      <c r="GY72" s="111" t="str">
        <f t="shared" si="692"/>
        <v/>
      </c>
      <c r="GZ72" s="109" t="str">
        <f t="shared" si="693"/>
        <v/>
      </c>
      <c r="HA72" s="110" t="str">
        <f t="shared" si="694"/>
        <v/>
      </c>
      <c r="HB72" s="111" t="str">
        <f t="shared" si="695"/>
        <v/>
      </c>
      <c r="HC72" s="109" t="str">
        <f t="shared" si="696"/>
        <v/>
      </c>
      <c r="HD72" s="110" t="str">
        <f t="shared" si="697"/>
        <v/>
      </c>
      <c r="HE72" s="111" t="str">
        <f t="shared" si="698"/>
        <v/>
      </c>
      <c r="HF72" s="109" t="str">
        <f t="shared" si="699"/>
        <v/>
      </c>
      <c r="HG72" s="110" t="str">
        <f t="shared" si="700"/>
        <v/>
      </c>
      <c r="HH72" s="111" t="str">
        <f t="shared" si="701"/>
        <v/>
      </c>
      <c r="HI72" s="109" t="str">
        <f t="shared" si="702"/>
        <v/>
      </c>
      <c r="HJ72" s="110" t="str">
        <f t="shared" si="703"/>
        <v/>
      </c>
      <c r="HK72" s="111" t="str">
        <f t="shared" si="704"/>
        <v/>
      </c>
      <c r="HL72" s="109" t="str">
        <f t="shared" si="705"/>
        <v/>
      </c>
      <c r="HM72" s="110" t="str">
        <f t="shared" si="706"/>
        <v/>
      </c>
      <c r="HN72" s="111" t="str">
        <f t="shared" si="707"/>
        <v/>
      </c>
      <c r="HO72" s="109" t="str">
        <f t="shared" si="708"/>
        <v/>
      </c>
      <c r="HP72" s="110" t="str">
        <f t="shared" si="709"/>
        <v/>
      </c>
      <c r="HQ72" s="111" t="str">
        <f t="shared" si="710"/>
        <v/>
      </c>
      <c r="HR72" s="109" t="str">
        <f t="shared" si="711"/>
        <v/>
      </c>
      <c r="HS72" s="110" t="str">
        <f t="shared" si="712"/>
        <v/>
      </c>
      <c r="HT72" s="111" t="str">
        <f t="shared" si="713"/>
        <v/>
      </c>
      <c r="HU72" s="109" t="str">
        <f t="shared" si="714"/>
        <v/>
      </c>
      <c r="HV72" s="110" t="str">
        <f t="shared" si="715"/>
        <v/>
      </c>
      <c r="HW72" s="111" t="str">
        <f t="shared" si="716"/>
        <v/>
      </c>
      <c r="HX72" s="109" t="str">
        <f t="shared" si="717"/>
        <v/>
      </c>
      <c r="HY72" s="110" t="str">
        <f t="shared" si="718"/>
        <v/>
      </c>
      <c r="HZ72" s="111" t="str">
        <f t="shared" si="719"/>
        <v/>
      </c>
      <c r="IA72" s="109" t="str">
        <f t="shared" si="720"/>
        <v/>
      </c>
      <c r="IB72" s="110" t="str">
        <f t="shared" si="721"/>
        <v/>
      </c>
      <c r="IC72" s="111" t="str">
        <f t="shared" si="722"/>
        <v/>
      </c>
      <c r="ID72" s="109" t="str">
        <f t="shared" si="723"/>
        <v/>
      </c>
      <c r="IE72" s="110" t="str">
        <f t="shared" si="724"/>
        <v/>
      </c>
      <c r="IF72" s="111" t="str">
        <f t="shared" si="725"/>
        <v/>
      </c>
      <c r="IG72" s="109" t="str">
        <f t="shared" si="726"/>
        <v/>
      </c>
      <c r="IH72" s="110" t="str">
        <f t="shared" si="727"/>
        <v/>
      </c>
      <c r="II72" s="111" t="str">
        <f t="shared" si="728"/>
        <v/>
      </c>
      <c r="IJ72" s="109" t="str">
        <f t="shared" si="729"/>
        <v/>
      </c>
      <c r="IK72" s="110" t="str">
        <f t="shared" si="730"/>
        <v/>
      </c>
      <c r="IL72" s="111" t="str">
        <f t="shared" si="731"/>
        <v/>
      </c>
      <c r="IM72" s="109" t="str">
        <f t="shared" si="732"/>
        <v/>
      </c>
      <c r="IN72" s="110" t="str">
        <f t="shared" si="884"/>
        <v/>
      </c>
      <c r="IO72" s="111" t="str">
        <f t="shared" si="733"/>
        <v/>
      </c>
      <c r="IP72" s="109" t="str">
        <f t="shared" si="734"/>
        <v/>
      </c>
      <c r="IQ72" s="110" t="str">
        <f t="shared" si="735"/>
        <v/>
      </c>
      <c r="IR72" s="111" t="str">
        <f t="shared" si="736"/>
        <v/>
      </c>
      <c r="IS72" s="109" t="str">
        <f t="shared" si="737"/>
        <v/>
      </c>
      <c r="IT72" s="110" t="str">
        <f t="shared" si="738"/>
        <v/>
      </c>
      <c r="IU72" s="111" t="str">
        <f t="shared" si="739"/>
        <v/>
      </c>
      <c r="IV72" s="109" t="str">
        <f t="shared" si="740"/>
        <v/>
      </c>
      <c r="IW72" s="110" t="str">
        <f t="shared" si="741"/>
        <v/>
      </c>
      <c r="IX72" s="111" t="str">
        <f t="shared" si="742"/>
        <v/>
      </c>
      <c r="IY72" s="109" t="str">
        <f t="shared" si="743"/>
        <v/>
      </c>
      <c r="IZ72" s="110" t="str">
        <f t="shared" si="744"/>
        <v/>
      </c>
      <c r="JA72" s="111" t="str">
        <f t="shared" si="745"/>
        <v/>
      </c>
      <c r="JB72" s="109" t="str">
        <f t="shared" si="746"/>
        <v/>
      </c>
      <c r="JC72" s="110" t="str">
        <f t="shared" si="747"/>
        <v/>
      </c>
      <c r="JD72" s="111" t="str">
        <f t="shared" si="748"/>
        <v/>
      </c>
      <c r="JE72" s="109" t="str">
        <f t="shared" si="749"/>
        <v/>
      </c>
      <c r="JF72" s="110" t="str">
        <f t="shared" si="750"/>
        <v/>
      </c>
      <c r="JG72" s="111" t="str">
        <f t="shared" si="751"/>
        <v/>
      </c>
      <c r="JH72" s="109" t="str">
        <f t="shared" si="752"/>
        <v/>
      </c>
      <c r="JI72" s="110" t="str">
        <f t="shared" si="753"/>
        <v/>
      </c>
      <c r="JJ72" s="111" t="str">
        <f t="shared" si="754"/>
        <v/>
      </c>
      <c r="JK72" s="109" t="str">
        <f t="shared" si="755"/>
        <v/>
      </c>
      <c r="JL72" s="110" t="str">
        <f t="shared" si="756"/>
        <v/>
      </c>
      <c r="JM72" s="111" t="str">
        <f t="shared" si="757"/>
        <v/>
      </c>
      <c r="JN72" s="109" t="str">
        <f t="shared" si="758"/>
        <v/>
      </c>
      <c r="JO72" s="110" t="str">
        <f t="shared" si="759"/>
        <v/>
      </c>
      <c r="JP72" s="111" t="str">
        <f t="shared" si="760"/>
        <v/>
      </c>
      <c r="JQ72" s="109" t="str">
        <f t="shared" si="761"/>
        <v/>
      </c>
      <c r="JR72" s="110" t="str">
        <f t="shared" si="762"/>
        <v/>
      </c>
      <c r="JS72" s="111" t="str">
        <f t="shared" si="763"/>
        <v/>
      </c>
      <c r="JT72" s="109" t="str">
        <f t="shared" si="764"/>
        <v/>
      </c>
      <c r="JU72" s="110" t="str">
        <f t="shared" si="765"/>
        <v/>
      </c>
      <c r="JV72" s="111" t="str">
        <f t="shared" si="766"/>
        <v/>
      </c>
      <c r="JW72" s="109" t="str">
        <f t="shared" si="767"/>
        <v/>
      </c>
      <c r="JX72" s="110" t="str">
        <f t="shared" si="768"/>
        <v/>
      </c>
      <c r="JY72" s="111" t="str">
        <f t="shared" si="769"/>
        <v/>
      </c>
      <c r="JZ72" s="109" t="str">
        <f t="shared" si="770"/>
        <v/>
      </c>
      <c r="KA72" s="110" t="str">
        <f t="shared" si="771"/>
        <v/>
      </c>
      <c r="KB72" s="111" t="str">
        <f t="shared" si="772"/>
        <v/>
      </c>
      <c r="KC72" s="109" t="str">
        <f t="shared" si="773"/>
        <v/>
      </c>
      <c r="KD72" s="110" t="str">
        <f t="shared" si="376"/>
        <v/>
      </c>
      <c r="KE72" s="111" t="str">
        <f t="shared" si="774"/>
        <v/>
      </c>
      <c r="KF72" s="109" t="str">
        <f t="shared" si="775"/>
        <v/>
      </c>
      <c r="KG72" s="110" t="str">
        <f t="shared" si="776"/>
        <v/>
      </c>
      <c r="KH72" s="111" t="str">
        <f t="shared" si="777"/>
        <v/>
      </c>
      <c r="KI72" s="109" t="str">
        <f t="shared" si="778"/>
        <v/>
      </c>
      <c r="KJ72" s="110" t="str">
        <f t="shared" si="917"/>
        <v/>
      </c>
      <c r="KK72" s="111" t="str">
        <f t="shared" si="779"/>
        <v/>
      </c>
      <c r="KL72" s="109" t="str">
        <f t="shared" si="780"/>
        <v/>
      </c>
      <c r="KM72" s="110" t="str">
        <f t="shared" si="781"/>
        <v/>
      </c>
      <c r="KN72" s="111" t="str">
        <f t="shared" si="782"/>
        <v/>
      </c>
      <c r="KO72" s="109" t="str">
        <f t="shared" si="783"/>
        <v/>
      </c>
      <c r="KP72" s="110" t="str">
        <f t="shared" si="885"/>
        <v/>
      </c>
      <c r="KQ72" s="111" t="str">
        <f t="shared" si="784"/>
        <v/>
      </c>
      <c r="KR72" s="109" t="str">
        <f t="shared" si="785"/>
        <v/>
      </c>
      <c r="KS72" s="110" t="str">
        <f t="shared" si="786"/>
        <v/>
      </c>
      <c r="KT72" s="111" t="str">
        <f t="shared" si="787"/>
        <v/>
      </c>
      <c r="KU72" s="109" t="str">
        <f t="shared" si="788"/>
        <v/>
      </c>
      <c r="KV72" s="110" t="str">
        <f t="shared" si="789"/>
        <v/>
      </c>
      <c r="KW72" s="111" t="str">
        <f t="shared" si="790"/>
        <v/>
      </c>
      <c r="KX72" s="109" t="str">
        <f t="shared" si="791"/>
        <v/>
      </c>
      <c r="KY72" s="110" t="str">
        <f t="shared" si="792"/>
        <v/>
      </c>
      <c r="KZ72" s="111" t="str">
        <f t="shared" si="793"/>
        <v/>
      </c>
      <c r="LA72" s="109" t="str">
        <f t="shared" si="794"/>
        <v/>
      </c>
      <c r="LB72" s="110" t="str">
        <f t="shared" si="795"/>
        <v/>
      </c>
      <c r="LC72" s="111" t="str">
        <f t="shared" si="796"/>
        <v/>
      </c>
      <c r="LD72" s="109" t="str">
        <f t="shared" si="797"/>
        <v/>
      </c>
      <c r="LE72" s="110" t="str">
        <f t="shared" si="798"/>
        <v/>
      </c>
      <c r="LF72" s="111" t="str">
        <f t="shared" si="799"/>
        <v/>
      </c>
      <c r="LG72" s="109" t="str">
        <f t="shared" si="800"/>
        <v/>
      </c>
      <c r="LH72" s="110" t="str">
        <f t="shared" si="801"/>
        <v/>
      </c>
      <c r="LI72" s="111" t="str">
        <f t="shared" si="802"/>
        <v/>
      </c>
      <c r="LJ72" s="109" t="str">
        <f t="shared" si="803"/>
        <v/>
      </c>
      <c r="LK72" s="110" t="str">
        <f t="shared" si="279"/>
        <v/>
      </c>
      <c r="LL72" s="111" t="str">
        <f t="shared" si="804"/>
        <v/>
      </c>
      <c r="LM72" s="109" t="str">
        <f t="shared" si="805"/>
        <v/>
      </c>
      <c r="LN72" s="110" t="str">
        <f t="shared" si="806"/>
        <v/>
      </c>
      <c r="LO72" s="111" t="str">
        <f t="shared" si="807"/>
        <v/>
      </c>
      <c r="LP72" s="109" t="str">
        <f t="shared" si="808"/>
        <v/>
      </c>
      <c r="LQ72" s="110" t="str">
        <f t="shared" si="809"/>
        <v/>
      </c>
      <c r="LR72" s="111" t="str">
        <f t="shared" si="810"/>
        <v/>
      </c>
      <c r="LS72" s="109" t="str">
        <f t="shared" si="811"/>
        <v/>
      </c>
      <c r="LT72" s="110" t="str">
        <f t="shared" si="812"/>
        <v/>
      </c>
      <c r="LU72" s="111" t="str">
        <f t="shared" si="813"/>
        <v/>
      </c>
      <c r="LV72" s="109" t="str">
        <f t="shared" si="814"/>
        <v/>
      </c>
      <c r="LW72" s="110" t="str">
        <f t="shared" si="815"/>
        <v/>
      </c>
      <c r="LX72" s="111" t="str">
        <f t="shared" si="816"/>
        <v/>
      </c>
      <c r="LY72" s="109" t="str">
        <f t="shared" si="817"/>
        <v/>
      </c>
      <c r="LZ72" s="110" t="str">
        <f t="shared" si="818"/>
        <v/>
      </c>
      <c r="MA72" s="111" t="str">
        <f t="shared" si="819"/>
        <v/>
      </c>
      <c r="MB72" s="109" t="str">
        <f t="shared" si="820"/>
        <v/>
      </c>
      <c r="MC72" s="110" t="str">
        <f t="shared" si="821"/>
        <v/>
      </c>
      <c r="MD72" s="111" t="str">
        <f t="shared" si="822"/>
        <v/>
      </c>
      <c r="ME72" s="109" t="str">
        <f t="shared" si="823"/>
        <v/>
      </c>
      <c r="MF72" s="110" t="str">
        <f t="shared" si="824"/>
        <v/>
      </c>
      <c r="MG72" s="111" t="str">
        <f t="shared" si="825"/>
        <v/>
      </c>
      <c r="MH72" s="109" t="str">
        <f t="shared" si="826"/>
        <v/>
      </c>
      <c r="MI72" s="110" t="str">
        <f t="shared" si="827"/>
        <v/>
      </c>
      <c r="MJ72" s="111" t="str">
        <f t="shared" si="828"/>
        <v/>
      </c>
      <c r="MK72" s="109" t="str">
        <f t="shared" si="829"/>
        <v/>
      </c>
      <c r="ML72" s="110" t="str">
        <f t="shared" si="830"/>
        <v/>
      </c>
      <c r="MM72" s="111" t="str">
        <f t="shared" si="831"/>
        <v/>
      </c>
      <c r="MN72" s="109" t="str">
        <f t="shared" si="832"/>
        <v/>
      </c>
      <c r="MO72" s="110" t="str">
        <f t="shared" si="833"/>
        <v/>
      </c>
      <c r="MP72" s="111" t="str">
        <f t="shared" si="834"/>
        <v/>
      </c>
      <c r="MQ72" s="109" t="str">
        <f t="shared" si="835"/>
        <v/>
      </c>
      <c r="MR72" s="110" t="str">
        <f t="shared" si="886"/>
        <v/>
      </c>
      <c r="MS72" s="111" t="str">
        <f t="shared" si="836"/>
        <v/>
      </c>
      <c r="MT72" s="109" t="str">
        <f t="shared" si="837"/>
        <v/>
      </c>
      <c r="MU72" s="110" t="str">
        <f t="shared" si="838"/>
        <v/>
      </c>
      <c r="MV72" s="111" t="str">
        <f t="shared" si="839"/>
        <v/>
      </c>
      <c r="MW72" s="109" t="str">
        <f t="shared" si="840"/>
        <v/>
      </c>
      <c r="MX72" s="110" t="str">
        <f t="shared" si="841"/>
        <v/>
      </c>
      <c r="MY72" s="111" t="str">
        <f t="shared" si="842"/>
        <v/>
      </c>
      <c r="MZ72" s="109" t="str">
        <f t="shared" si="843"/>
        <v/>
      </c>
      <c r="NA72" s="110" t="str">
        <f t="shared" si="844"/>
        <v/>
      </c>
      <c r="NB72" s="111" t="str">
        <f t="shared" si="845"/>
        <v/>
      </c>
      <c r="NC72" s="109" t="str">
        <f t="shared" si="846"/>
        <v/>
      </c>
      <c r="ND72" s="110" t="str">
        <f t="shared" si="847"/>
        <v/>
      </c>
      <c r="NE72" s="111" t="str">
        <f t="shared" si="848"/>
        <v/>
      </c>
      <c r="NF72" s="109" t="str">
        <f t="shared" si="849"/>
        <v/>
      </c>
      <c r="NG72" s="110" t="str">
        <f t="shared" si="850"/>
        <v/>
      </c>
      <c r="NH72" s="111" t="str">
        <f t="shared" si="851"/>
        <v/>
      </c>
      <c r="NI72" s="109" t="str">
        <f t="shared" si="852"/>
        <v/>
      </c>
      <c r="NJ72" s="110" t="str">
        <f t="shared" si="853"/>
        <v/>
      </c>
      <c r="NK72" s="111" t="str">
        <f t="shared" si="854"/>
        <v/>
      </c>
      <c r="NL72" s="109" t="str">
        <f t="shared" si="855"/>
        <v/>
      </c>
      <c r="NM72" s="110" t="str">
        <f t="shared" si="856"/>
        <v/>
      </c>
      <c r="NN72" s="111" t="str">
        <f t="shared" si="857"/>
        <v/>
      </c>
      <c r="NO72" s="109" t="str">
        <f t="shared" si="379"/>
        <v/>
      </c>
      <c r="NP72" s="130">
        <f t="shared" si="380"/>
        <v>0</v>
      </c>
      <c r="NQ72" s="131">
        <f t="shared" si="381"/>
        <v>1</v>
      </c>
      <c r="NR72" s="132" t="str">
        <f t="shared" si="382"/>
        <v/>
      </c>
      <c r="NS72" s="331" t="str">
        <f t="shared" si="383"/>
        <v/>
      </c>
      <c r="NT72" s="325" t="str">
        <f t="shared" si="384"/>
        <v/>
      </c>
      <c r="NU72" s="325" t="str">
        <f t="shared" si="385"/>
        <v/>
      </c>
      <c r="NV72" s="325" t="str">
        <f t="shared" si="386"/>
        <v/>
      </c>
      <c r="NW72" s="325" t="str">
        <f t="shared" si="387"/>
        <v/>
      </c>
      <c r="NX72" s="325" t="str">
        <f t="shared" si="388"/>
        <v/>
      </c>
      <c r="NY72" s="325" t="str">
        <f t="shared" si="389"/>
        <v/>
      </c>
      <c r="NZ72" s="325" t="str">
        <f t="shared" si="390"/>
        <v/>
      </c>
      <c r="OA72" s="325" t="str">
        <f t="shared" si="391"/>
        <v/>
      </c>
      <c r="OB72" s="325" t="str">
        <f t="shared" si="392"/>
        <v>000000</v>
      </c>
      <c r="OC72" s="325" t="str">
        <f t="shared" si="393"/>
        <v/>
      </c>
      <c r="OD72" s="325" t="str">
        <f t="shared" si="394"/>
        <v/>
      </c>
      <c r="OE72" s="325" t="str">
        <f t="shared" si="395"/>
        <v/>
      </c>
      <c r="OF72" s="325" t="str">
        <f t="shared" si="396"/>
        <v/>
      </c>
      <c r="OG72" s="325" t="str">
        <f t="shared" si="397"/>
        <v/>
      </c>
      <c r="OH72" s="325" t="str">
        <f t="shared" si="398"/>
        <v/>
      </c>
      <c r="OI72" s="325" t="str">
        <f t="shared" si="399"/>
        <v/>
      </c>
      <c r="OJ72" s="325" t="str">
        <f t="shared" si="400"/>
        <v/>
      </c>
      <c r="OK72" s="326" t="str">
        <f t="shared" si="401"/>
        <v/>
      </c>
      <c r="OL72" s="326" t="str">
        <f t="shared" si="402"/>
        <v/>
      </c>
      <c r="OM72" s="326" t="str">
        <f t="shared" si="403"/>
        <v/>
      </c>
      <c r="ON72" s="326" t="str">
        <f t="shared" si="404"/>
        <v/>
      </c>
      <c r="OO72" s="326" t="str">
        <f t="shared" si="405"/>
        <v/>
      </c>
      <c r="OP72" s="326" t="str">
        <f t="shared" si="406"/>
        <v/>
      </c>
      <c r="OQ72" s="326" t="str">
        <f t="shared" si="407"/>
        <v/>
      </c>
      <c r="OR72" s="326" t="str">
        <f t="shared" si="408"/>
        <v/>
      </c>
      <c r="OS72" s="326" t="str">
        <f t="shared" si="409"/>
        <v/>
      </c>
      <c r="OT72" s="326" t="str">
        <f t="shared" si="410"/>
        <v/>
      </c>
      <c r="OU72" s="326" t="str">
        <f t="shared" si="411"/>
        <v/>
      </c>
      <c r="OV72" s="326" t="str">
        <f t="shared" si="412"/>
        <v/>
      </c>
      <c r="OW72" s="326" t="str">
        <f t="shared" si="413"/>
        <v/>
      </c>
      <c r="OX72" s="326" t="str">
        <f t="shared" si="414"/>
        <v/>
      </c>
      <c r="OY72" s="326" t="str">
        <f t="shared" si="415"/>
        <v/>
      </c>
      <c r="OZ72" s="326" t="str">
        <f t="shared" si="416"/>
        <v/>
      </c>
      <c r="PA72" s="326" t="str">
        <f t="shared" si="417"/>
        <v/>
      </c>
      <c r="PB72" s="326" t="str">
        <f t="shared" si="418"/>
        <v/>
      </c>
      <c r="PC72" s="325" t="str">
        <f t="shared" si="419"/>
        <v/>
      </c>
      <c r="PD72" s="325" t="str">
        <f t="shared" si="420"/>
        <v/>
      </c>
      <c r="PE72" s="325" t="str">
        <f t="shared" si="421"/>
        <v/>
      </c>
      <c r="PF72" s="325" t="str">
        <f t="shared" si="422"/>
        <v/>
      </c>
      <c r="PG72" s="325" t="str">
        <f t="shared" si="423"/>
        <v/>
      </c>
      <c r="PH72" s="325" t="str">
        <f t="shared" si="424"/>
        <v/>
      </c>
      <c r="PI72" s="325" t="str">
        <f t="shared" si="425"/>
        <v/>
      </c>
      <c r="PJ72" s="325" t="str">
        <f t="shared" si="426"/>
        <v/>
      </c>
      <c r="PK72" s="325" t="str">
        <f t="shared" si="427"/>
        <v/>
      </c>
      <c r="PL72" s="325" t="str">
        <f t="shared" si="428"/>
        <v/>
      </c>
      <c r="PM72" s="325" t="str">
        <f t="shared" si="429"/>
        <v/>
      </c>
      <c r="PN72" s="325" t="str">
        <f t="shared" si="430"/>
        <v/>
      </c>
      <c r="PO72" s="325" t="str">
        <f t="shared" si="431"/>
        <v/>
      </c>
      <c r="PP72" s="325" t="str">
        <f t="shared" si="432"/>
        <v/>
      </c>
      <c r="PQ72" s="325" t="str">
        <f t="shared" si="433"/>
        <v/>
      </c>
      <c r="PR72" s="325" t="str">
        <f t="shared" si="434"/>
        <v/>
      </c>
      <c r="PS72" s="325" t="str">
        <f t="shared" si="435"/>
        <v/>
      </c>
      <c r="PT72" s="325" t="str">
        <f t="shared" si="436"/>
        <v/>
      </c>
      <c r="PU72" s="326" t="str">
        <f t="shared" si="437"/>
        <v/>
      </c>
      <c r="PV72" s="326" t="str">
        <f t="shared" si="438"/>
        <v/>
      </c>
      <c r="PW72" s="326" t="str">
        <f t="shared" si="439"/>
        <v/>
      </c>
      <c r="PX72" s="326" t="str">
        <f t="shared" si="440"/>
        <v/>
      </c>
      <c r="PY72" s="326" t="str">
        <f t="shared" si="441"/>
        <v/>
      </c>
      <c r="PZ72" s="326" t="str">
        <f t="shared" si="442"/>
        <v/>
      </c>
      <c r="QA72" s="326" t="str">
        <f t="shared" si="443"/>
        <v/>
      </c>
      <c r="QB72" s="326" t="str">
        <f t="shared" si="444"/>
        <v/>
      </c>
      <c r="QC72" s="326" t="str">
        <f t="shared" si="445"/>
        <v/>
      </c>
      <c r="QD72" s="326" t="str">
        <f t="shared" si="446"/>
        <v/>
      </c>
      <c r="QE72" s="326" t="str">
        <f t="shared" si="447"/>
        <v/>
      </c>
      <c r="QF72" s="326" t="str">
        <f t="shared" si="448"/>
        <v/>
      </c>
      <c r="QG72" s="326" t="str">
        <f t="shared" si="449"/>
        <v/>
      </c>
      <c r="QH72" s="326" t="str">
        <f t="shared" si="450"/>
        <v/>
      </c>
      <c r="QI72" s="326" t="str">
        <f t="shared" si="451"/>
        <v/>
      </c>
      <c r="QJ72" s="326" t="str">
        <f t="shared" si="452"/>
        <v/>
      </c>
      <c r="QK72" s="326" t="str">
        <f t="shared" si="453"/>
        <v/>
      </c>
      <c r="QL72" s="326" t="str">
        <f t="shared" si="454"/>
        <v/>
      </c>
      <c r="QM72" s="325" t="str">
        <f t="shared" si="455"/>
        <v/>
      </c>
      <c r="QN72" s="325" t="str">
        <f t="shared" si="456"/>
        <v/>
      </c>
      <c r="QO72" s="325" t="str">
        <f t="shared" si="457"/>
        <v/>
      </c>
      <c r="QP72" s="325" t="str">
        <f t="shared" si="458"/>
        <v/>
      </c>
      <c r="QQ72" s="325" t="str">
        <f t="shared" si="459"/>
        <v/>
      </c>
      <c r="QR72" s="325" t="str">
        <f t="shared" si="460"/>
        <v/>
      </c>
      <c r="QS72" s="325" t="str">
        <f t="shared" si="461"/>
        <v/>
      </c>
      <c r="QT72" s="325" t="str">
        <f t="shared" si="462"/>
        <v/>
      </c>
      <c r="QU72" s="325" t="str">
        <f t="shared" si="463"/>
        <v/>
      </c>
      <c r="QV72" s="325" t="str">
        <f t="shared" si="464"/>
        <v/>
      </c>
      <c r="QW72" s="325" t="str">
        <f t="shared" si="465"/>
        <v/>
      </c>
      <c r="QX72" s="325">
        <f t="shared" si="466"/>
        <v>0</v>
      </c>
      <c r="QY72" s="325" t="str">
        <f t="shared" si="467"/>
        <v/>
      </c>
      <c r="QZ72" s="325" t="str">
        <f t="shared" si="468"/>
        <v/>
      </c>
      <c r="RA72" s="325" t="str">
        <f t="shared" si="469"/>
        <v/>
      </c>
      <c r="RB72" s="325" t="str">
        <f t="shared" si="470"/>
        <v/>
      </c>
      <c r="RC72" s="325" t="str">
        <f t="shared" si="471"/>
        <v/>
      </c>
      <c r="RD72" s="325" t="str">
        <f t="shared" si="472"/>
        <v/>
      </c>
      <c r="RE72" s="326" t="str">
        <f t="shared" si="473"/>
        <v/>
      </c>
      <c r="RF72" s="326" t="str">
        <f t="shared" si="474"/>
        <v/>
      </c>
      <c r="RG72" s="326" t="str">
        <f t="shared" si="475"/>
        <v/>
      </c>
      <c r="RH72" s="326" t="str">
        <f t="shared" si="476"/>
        <v/>
      </c>
      <c r="RI72" s="326" t="str">
        <f t="shared" si="477"/>
        <v/>
      </c>
      <c r="RJ72" s="326" t="str">
        <f t="shared" si="478"/>
        <v/>
      </c>
      <c r="RK72" s="326" t="str">
        <f t="shared" si="479"/>
        <v/>
      </c>
      <c r="RL72" s="326" t="str">
        <f t="shared" si="480"/>
        <v/>
      </c>
      <c r="RM72" s="326" t="str">
        <f t="shared" si="481"/>
        <v/>
      </c>
      <c r="RN72" s="332" t="str">
        <f t="shared" si="482"/>
        <v/>
      </c>
      <c r="RO72" s="108">
        <v>72</v>
      </c>
      <c r="RP72" s="112">
        <f t="shared" si="528"/>
        <v>67</v>
      </c>
      <c r="RQ72" s="110" t="str" cm="1">
        <f t="array" ref="RQ72">IFERROR(INDEX($NS$4:$RN$4,_xlfn.AGGREGATE(15,6,COLUMN($NS$4:$RN$4)-COLUMN($NR$1)/($NS72:$RN72=LARGE($NS72:$RN72,1)),COLUMNS($RN$4:$RN$4))),"")</f>
        <v>LQ</v>
      </c>
      <c r="RR72" s="110" t="str" cm="1">
        <f t="array" ref="RR72">IFERROR(INDEX($NS$4:$RN$4,_xlfn.AGGREGATE(15,6,COLUMN($NS$4:$RN$4)-COLUMN($NR$1)/($NS72:$RN72=LARGE($NS72:$RN72,2)),COLUMNS($RN$4:$RO$4))),"")</f>
        <v/>
      </c>
      <c r="RS72" s="110" t="str" cm="1">
        <f t="array" ref="RS72">IFERROR(INDEX($NS$4:$RN$4,_xlfn.AGGREGATE(15,6,COLUMN($NS$4:$RN$4)-COLUMN($NR$1)/($NS72:$RN72=LARGE($NS72:$RN72,3)),COLUMNS($RN$4:$RP$4))),"")</f>
        <v/>
      </c>
      <c r="RT72" s="110" t="str" cm="1">
        <f t="array" ref="RT72">IFERROR(INDEX($NS$4:$RN$4,_xlfn.AGGREGATE(15,6,COLUMN($NS$4:$RN$4)-COLUMN($NR$1)/($NS72:$RN72=LARGE($NS72:$RN72,4)),COLUMNS($RN$4:$RQ$4))),"")</f>
        <v/>
      </c>
      <c r="RU72" s="110" t="str" cm="1">
        <f t="array" ref="RU72">IFERROR(INDEX($NS$4:$RN$4,_xlfn.AGGREGATE(15,6,COLUMN($NS$4:$RN$4)-COLUMN($NR$1)/($NS72:$RN72=LARGE($NS72:$RN72,5)),COLUMNS($RN$4:$RR$4))),"")</f>
        <v/>
      </c>
      <c r="RV72" s="110" t="str" cm="1">
        <f t="array" ref="RV72">IFERROR(INDEX($NS$4:$RN$4,_xlfn.AGGREGATE(15,6,COLUMN($NS$4:$RN$4)-COLUMN($NR$1)/($NS72:$RN72=LARGE($NS72:$RN72,6)),COLUMNS($RN$4:$RS$4))),"")</f>
        <v/>
      </c>
      <c r="RW72" s="108" t="str">
        <f t="shared" si="499"/>
        <v/>
      </c>
      <c r="RX72" s="111" t="str">
        <f t="shared" ca="1" si="500"/>
        <v>N</v>
      </c>
      <c r="RY72" s="111" t="e" cm="1">
        <f t="array" aca="1" ref="RY72" ca="1">IF(INDIRECT(VLOOKUP(RY71,General!AC:AE,3,FALSE)&amp;RO71)&gt;0,RY71,RW71)</f>
        <v>#N/A</v>
      </c>
      <c r="RZ72" s="112">
        <f t="shared" ca="1" si="501"/>
        <v>1</v>
      </c>
      <c r="SA72" s="110" t="s">
        <v>45</v>
      </c>
      <c r="SB72" s="111" t="s">
        <v>45</v>
      </c>
      <c r="SC72" s="111" t="s">
        <v>45</v>
      </c>
      <c r="SD72" s="111" t="s">
        <v>45</v>
      </c>
      <c r="SE72" s="111" t="s">
        <v>45</v>
      </c>
      <c r="SF72" s="109" t="s">
        <v>45</v>
      </c>
      <c r="SG72" s="133" t="e">
        <f ca="1">IF(RQ72="",-1,COUNTIF(INDIRECT(SA72&amp;$DN$10):INDIRECT(SA72&amp;RO72),"Y"))</f>
        <v>#REF!</v>
      </c>
      <c r="SH72" s="136">
        <f ca="1">IF(RR72="",-1,COUNTIF(INDIRECT(SB72&amp;$DN$10):INDIRECT(SB72&amp;RO72),"Y"))</f>
        <v>-1</v>
      </c>
      <c r="SI72" s="136">
        <f ca="1">IF(RS72="",-1,COUNTIF(INDIRECT(SC72&amp;$DN$10):INDIRECT(SC72&amp;RO72),"Y"))</f>
        <v>-1</v>
      </c>
      <c r="SJ72" s="134">
        <f ca="1">IF(RT72="",-1,COUNTIF(INDIRECT(SD72&amp;$DN$10):INDIRECT(SD72&amp;RO72),"Y"))</f>
        <v>-1</v>
      </c>
      <c r="SK72" s="138">
        <f ca="1">IF(RU72="",-1,COUNTIF(INDIRECT(SE72&amp;$DN$10):INDIRECT(SE72&amp;RO72),"Y"))</f>
        <v>-1</v>
      </c>
      <c r="SL72" s="138">
        <f ca="1">IF(RV72="",-1,COUNTIF(INDIRECT(SF72&amp;$DN$10):INDIRECT(SF72&amp;RO72),"Y"))</f>
        <v>-1</v>
      </c>
      <c r="SM72" s="110" t="str" cm="1">
        <f t="array" ref="SM72">IFERROR(INDEX($DP$72:$DU$72,_xlfn.AGGREGATE(15,6,COLUMN($DP$72:$DU$72)-COLUMN($DO$72)/($NR$72:$NW$72=MAX($NR$72:$NW$72)),COLUMNS($DP$72:RQ72))),"")</f>
        <v/>
      </c>
      <c r="SN72" s="111" t="str" cm="1">
        <f t="array" ref="SN72">IFERROR(INDEX($DP$72:$DU$72,_xlfn.AGGREGATE(15,6,COLUMN($DP$72:$DU$72)-COLUMN($DO$72)/($NR$72:$NW$72=MAX($NR$72:$NW$72)),COLUMNS($DP$72:RR72))),"")</f>
        <v/>
      </c>
      <c r="SO72" s="111" t="str" cm="1">
        <f t="array" ref="SO72">IFERROR(INDEX($DP$72:$DU$72,_xlfn.AGGREGATE(15,6,COLUMN($DP$72:$DU$72)-COLUMN($DO$72)/($NR$72:$NW$72=MAX($NR$72:$NW$72)),COLUMNS($DP$72:RS72))),"")</f>
        <v/>
      </c>
      <c r="SP72" s="111" t="str" cm="1">
        <f t="array" ref="SP72">IFERROR(INDEX($DP$72:$DU$72,_xlfn.AGGREGATE(15,6,COLUMN($DP$72:$DU$72)-COLUMN($DO$72)/($NR$72:$NW$72=MAX($NR$72:$NW$72)),COLUMNS($DP$72:RT72))),"")</f>
        <v/>
      </c>
      <c r="SQ72" s="111" t="str" cm="1">
        <f t="array" ref="SQ72">IFERROR(INDEX($DP$72:$DU$72,_xlfn.AGGREGATE(15,6,COLUMN($DP$72:$DU$72)-COLUMN($DO$72)/($NR$72:$NW$72=MAX($NR$72:$NW$72)),COLUMNS($DP$72:RU72))),"")</f>
        <v/>
      </c>
      <c r="SR72" s="109" t="str" cm="1">
        <f t="array" ref="SR72">IFERROR(INDEX($DP$72:$DU$72,_xlfn.AGGREGATE(15,6,COLUMN($DP$72:$DU$72)-COLUMN($DO$72)/($NR$72:$NW$72=MAX($NR$72:$NW$72)),COLUMNS($DP$72:RV72))),"")</f>
        <v/>
      </c>
      <c r="SS72" s="114">
        <f t="shared" ca="1" si="485"/>
        <v>1</v>
      </c>
      <c r="ST72" s="112">
        <f t="shared" ca="1" si="502"/>
        <v>1</v>
      </c>
      <c r="SU72" s="137" t="str" cm="1">
        <f t="array" aca="1" ref="SU72" ca="1">INDEX(SM72:SR72,1,ST72)</f>
        <v/>
      </c>
      <c r="SV72" s="110" t="str">
        <f t="shared" ref="SV72:SV109" ca="1" si="944">IF(AND(SY72="LL",SV70=SV71),IF(SV71="B","T","B"),SV71)</f>
        <v>B</v>
      </c>
      <c r="SW72" s="111" t="str">
        <f t="shared" ref="SW72:SW109" ca="1" si="945">IF(AND(SZ72="LL",SW70=SW71),IF(SW71="T","C","T"),SW71)</f>
        <v>T</v>
      </c>
      <c r="SX72" s="111" t="str">
        <f t="shared" ref="SX72:SX109" si="946">IF(AND(TA72="LL",SX70=SX71),IF(SX71="C","B","C"),SX71)</f>
        <v>C</v>
      </c>
      <c r="SY72" s="111" t="str">
        <f t="shared" si="936"/>
        <v/>
      </c>
      <c r="SZ72" s="111" t="str">
        <f t="shared" ca="1" si="937"/>
        <v/>
      </c>
      <c r="TA72" s="111" t="str">
        <f t="shared" si="938"/>
        <v>00</v>
      </c>
      <c r="TB72" s="114" t="str">
        <f t="shared" si="858"/>
        <v/>
      </c>
      <c r="TC72" s="114" t="str">
        <f t="shared" si="859"/>
        <v/>
      </c>
      <c r="TD72" s="114" t="str">
        <f t="shared" si="860"/>
        <v/>
      </c>
      <c r="TE72" s="114" t="str">
        <f t="shared" si="861"/>
        <v/>
      </c>
      <c r="TF72" s="114" t="str">
        <f t="shared" si="862"/>
        <v/>
      </c>
      <c r="TG72" s="114" t="str">
        <f t="shared" si="863"/>
        <v/>
      </c>
      <c r="TH72" s="114">
        <f t="shared" ca="1" si="864"/>
        <v>0</v>
      </c>
      <c r="TI72" s="114">
        <f t="shared" ca="1" si="865"/>
        <v>0</v>
      </c>
      <c r="TJ72" s="110" t="str">
        <f t="shared" si="939"/>
        <v/>
      </c>
      <c r="TK72" s="111">
        <f>IF(CC72="",0,IFERROR(VLOOKUP(CC67&amp;CC68&amp;CC69&amp;CC70&amp;CC71&amp;CC72,General!I:J,2,FALSE),0))</f>
        <v>0</v>
      </c>
      <c r="TL72" s="111">
        <f>IF(CF72="",0,IFERROR(VLOOKUP(CF67&amp;CF68&amp;CF69&amp;CF70&amp;CF71&amp;CF72,General!I:J,2,FALSE),0))</f>
        <v>0</v>
      </c>
      <c r="TM72" s="111">
        <f>IF(CI72="",0,IFERROR(VLOOKUP(CI67&amp;CI68&amp;CI69&amp;CI70&amp;CI71&amp;CI72,General!I:J,2,FALSE),0))</f>
        <v>0</v>
      </c>
      <c r="TN72" s="111">
        <f>IF(CL72="",0,IFERROR(VLOOKUP(CL67&amp;CL68&amp;CL69&amp;CL70&amp;CL71&amp;CL72,General!I:J,2,FALSE),0))</f>
        <v>0</v>
      </c>
      <c r="TO72" s="111">
        <f>IF(CO72="",0,IFERROR(VLOOKUP(CO67&amp;CO68&amp;CO69&amp;CO70&amp;CO71&amp;CO72,General!I:J,2,FALSE),0))</f>
        <v>0</v>
      </c>
      <c r="TP72" s="111">
        <f>IF(CR72="",0,IFERROR(VLOOKUP(CR67&amp;CR68&amp;CR69&amp;CR70&amp;CR71&amp;CR72,General!I:J,2,FALSE),0))</f>
        <v>0</v>
      </c>
      <c r="TQ72" s="111">
        <f>IF(CU72="",0,IFERROR(VLOOKUP(CU67&amp;CU68&amp;CU69&amp;CU70&amp;CU71&amp;CU72,General!I:J,2,FALSE),0))</f>
        <v>0</v>
      </c>
      <c r="TR72" s="111">
        <f>IF(CX72="",0,IFERROR(VLOOKUP(CX67&amp;CX68&amp;CX69&amp;CX70&amp;CX71&amp;CX72,General!I:J,2,FALSE),0))</f>
        <v>0</v>
      </c>
      <c r="TS72" s="111">
        <f>IF(DA72="",0,IFERROR(VLOOKUP(DA67&amp;DA68&amp;DA69&amp;DA70&amp;DA71&amp;DA72,General!I:J,2,FALSE),0))</f>
        <v>0</v>
      </c>
      <c r="TT72" s="111">
        <f>IF(DD72="",0,IFERROR(VLOOKUP(DD67&amp;DD68&amp;DD69&amp;DD70&amp;DD71&amp;DD72,General!I:J,2,FALSE),0))</f>
        <v>0</v>
      </c>
      <c r="TU72" s="111">
        <f>IF(DG72="",0,IFERROR(VLOOKUP(DG67&amp;DG68&amp;DG69&amp;DG70&amp;DG71&amp;DG72,General!I:J,2,FALSE),0))</f>
        <v>0</v>
      </c>
      <c r="TV72" s="111">
        <f>IF(DJ72="",0,IFERROR(VLOOKUP(DJ67&amp;DJ68&amp;DJ69&amp;DJ70&amp;DJ71&amp;DJ72,General!I:J,2,FALSE),0))</f>
        <v>0</v>
      </c>
      <c r="TW72" s="111">
        <f>IF(DM72="",0,IFERROR(VLOOKUP(DM67&amp;DM68&amp;DM69&amp;DM70&amp;DM71&amp;DM72,General!I:J,2,FALSE),0))</f>
        <v>0</v>
      </c>
      <c r="TX72" s="111">
        <f>IF(DP72="",0,IFERROR(VLOOKUP(DP67&amp;DP68&amp;DP69&amp;DP70&amp;DP71&amp;DP72,General!I:J,2,FALSE),0))</f>
        <v>0</v>
      </c>
      <c r="TY72" s="111">
        <f>IF(DS72="",0,IFERROR(VLOOKUP(DS67&amp;DS68&amp;DS69&amp;DS70&amp;DS71&amp;DS72,General!I:J,2,FALSE),0))</f>
        <v>0</v>
      </c>
      <c r="TZ72" s="111">
        <f>IF(DV72="",0,IFERROR(VLOOKUP(DV67&amp;DV68&amp;DV69&amp;DV70&amp;DV71&amp;DV72,General!I:J,2,FALSE),0))</f>
        <v>0</v>
      </c>
      <c r="UA72" s="111">
        <f>IF(DY72="",0,IFERROR(VLOOKUP(DY67&amp;DY68&amp;DY69&amp;DY70&amp;DY71&amp;DY72,General!I:J,2,FALSE),0))</f>
        <v>0</v>
      </c>
      <c r="UB72" s="111">
        <f>IF(EE72="",0,IFERROR(VLOOKUP(EE67&amp;EE68&amp;EE69&amp;EE70&amp;EE71&amp;EE72,General!I:J,2,FALSE),0))</f>
        <v>0</v>
      </c>
      <c r="UC72" s="111">
        <f>IF(EH72="",0,IFERROR(VLOOKUP(EH67&amp;EH68&amp;EH69&amp;EH70&amp;EH71&amp;EH72,General!I:J,2,FALSE),0))</f>
        <v>0</v>
      </c>
      <c r="UD72" s="111">
        <f>IF(EK72="",0,IFERROR(VLOOKUP(EK67&amp;EK68&amp;EK69&amp;EK70&amp;EK71&amp;EK72,General!I:J,2,FALSE),0))</f>
        <v>0</v>
      </c>
      <c r="UE72" s="111">
        <f>IF(EN72="",0,IFERROR(VLOOKUP(EN67&amp;EN68&amp;EN69&amp;EN70&amp;EN71&amp;EN72,General!I:J,2,FALSE),0))</f>
        <v>0</v>
      </c>
      <c r="UF72" s="111">
        <f>IF(EQ72="",0,IFERROR(VLOOKUP(EQ67&amp;EQ68&amp;EQ69&amp;EQ70&amp;EQ71&amp;EQ72,General!I:J,2,FALSE),0))</f>
        <v>0</v>
      </c>
      <c r="UG72" s="111">
        <f>IF(ET72="",0,IFERROR(VLOOKUP(ET67&amp;ET68&amp;ET69&amp;ET70&amp;ET71&amp;ET72,General!I:J,2,FALSE),0))</f>
        <v>0</v>
      </c>
      <c r="UH72" s="111">
        <f>IF(EW72="",0,IFERROR(VLOOKUP(EW67&amp;EW68&amp;EW69&amp;EW70&amp;EW71&amp;EW72,General!I:J,2,FALSE),0))</f>
        <v>0</v>
      </c>
      <c r="UI72" s="111">
        <f>IF(EZ72="",0,IFERROR(VLOOKUP(EZ67&amp;EZ68&amp;EZ69&amp;EZ70&amp;EZ71&amp;EZ72,General!I:J,2,FALSE),0))</f>
        <v>0</v>
      </c>
      <c r="UJ72" s="111">
        <f>IF(FC72="",0,IFERROR(VLOOKUP(FC67&amp;FC68&amp;FC69&amp;FC70&amp;FC71&amp;FC72,General!I:J,2,FALSE),0))</f>
        <v>0</v>
      </c>
      <c r="UK72" s="111">
        <f>IF(FF72="",0,IFERROR(VLOOKUP(FF67&amp;FF68&amp;FF69&amp;FF70&amp;FF71&amp;FF72,General!I:J,2,FALSE),0))</f>
        <v>0</v>
      </c>
      <c r="UL72" s="111">
        <f>IF(FI72="",0,IFERROR(VLOOKUP(FI67&amp;FI68&amp;FI69&amp;FI70&amp;FI71&amp;FI72,General!I:J,2,FALSE),0))</f>
        <v>0</v>
      </c>
      <c r="UM72" s="111">
        <f>IF(FL72="",0,IFERROR(VLOOKUP(FL67&amp;FL68&amp;FL69&amp;FL70&amp;FL71&amp;FL72,General!I:J,2,FALSE),0))</f>
        <v>0</v>
      </c>
      <c r="UN72" s="111">
        <f>IF(FO72="",0,IFERROR(VLOOKUP(FO67&amp;FO68&amp;FO69&amp;FO70&amp;FO71&amp;FO72,General!I:J,2,FALSE),0))</f>
        <v>0</v>
      </c>
      <c r="UO72" s="111">
        <f>IF(FR72="",0,IFERROR(VLOOKUP(FR67&amp;FR68&amp;FR69&amp;FR70&amp;FR71&amp;FR72,General!I:J,2,FALSE),0))</f>
        <v>0</v>
      </c>
      <c r="UP72" s="111">
        <f>IF(FU72="",0,IFERROR(VLOOKUP(FU67&amp;FU68&amp;FU69&amp;FU70&amp;FU71&amp;FU72,General!I:J,2,FALSE),0))</f>
        <v>0</v>
      </c>
      <c r="UQ72" s="111">
        <f>IF(FX72="",0,IFERROR(VLOOKUP(FX67&amp;FX68&amp;FX69&amp;FX70&amp;FX71&amp;FX72,General!I:J,2,FALSE),0))</f>
        <v>0</v>
      </c>
      <c r="UR72" s="111">
        <f>IF(GA72="",0,IFERROR(VLOOKUP(GA67&amp;GA68&amp;GA69&amp;GA70&amp;GA71&amp;GA72,General!I:J,2,FALSE),0))</f>
        <v>0</v>
      </c>
      <c r="US72" s="111">
        <f>IF(GD72="",0,IFERROR(VLOOKUP(GD67&amp;GD68&amp;GD69&amp;GD70&amp;GD71&amp;GD72,General!I:J,2,FALSE),0))</f>
        <v>0</v>
      </c>
      <c r="UT72" s="111">
        <f>IF(GG72="",0,IFERROR(VLOOKUP(GG67&amp;GG68&amp;GG69&amp;GG70&amp;GG71&amp;GG72,General!I:J,2,FALSE),0))</f>
        <v>0</v>
      </c>
      <c r="UU72" s="111">
        <f>IF(GJ72="",0,IFERROR(VLOOKUP(GJ67&amp;GJ68&amp;GJ69&amp;GJ70&amp;GJ71&amp;GJ72,General!I:J,2,FALSE),0))</f>
        <v>0</v>
      </c>
      <c r="UV72" s="111">
        <f>IF(GM72="",0,IFERROR(VLOOKUP(GM67&amp;GM68&amp;GM69&amp;GM70&amp;GM71&amp;GM72,General!I:J,2,FALSE),0))</f>
        <v>0</v>
      </c>
      <c r="UW72" s="111">
        <f>IF(GP72="",0,IFERROR(VLOOKUP(GP67&amp;GP68&amp;GP69&amp;GP70&amp;GP71&amp;GP72,General!I:J,2,FALSE),0))</f>
        <v>0</v>
      </c>
      <c r="UX72" s="111">
        <f>IF(GS72="",0,IFERROR(VLOOKUP(GS67&amp;GS68&amp;GS69&amp;GS70&amp;GS71&amp;GS72,General!I:J,2,FALSE),0))</f>
        <v>0</v>
      </c>
      <c r="UY72" s="111">
        <f>IF(GV72="",0,IFERROR(VLOOKUP(GV67&amp;GV68&amp;GV69&amp;GV70&amp;GV71&amp;GV72,General!I:J,2,FALSE),0))</f>
        <v>0</v>
      </c>
      <c r="UZ72" s="111">
        <f>IF(GY72="",0,IFERROR(VLOOKUP(GY67&amp;GY68&amp;GY69&amp;GY70&amp;GY71&amp;GY72,General!I:J,2,FALSE),0))</f>
        <v>0</v>
      </c>
      <c r="VA72" s="111">
        <f>IF(HB72="",0,IFERROR(VLOOKUP(HB67&amp;HB68&amp;HB69&amp;HB70&amp;HB71&amp;HB72,General!I:J,2,FALSE),0))</f>
        <v>0</v>
      </c>
      <c r="VB72" s="111">
        <f>IF(HE72="",0,IFERROR(VLOOKUP(HE67&amp;HE68&amp;HE69&amp;HE70&amp;HE71&amp;HE72,General!I:J,2,FALSE),0))</f>
        <v>0</v>
      </c>
      <c r="VC72" s="111">
        <f>IF(HH72="",0,IFERROR(VLOOKUP(HH67&amp;HH68&amp;HH69&amp;HH70&amp;HH71&amp;HH72,General!I:J,2,FALSE),0))</f>
        <v>0</v>
      </c>
      <c r="VD72" s="111">
        <f>IF(HK72="",0,IFERROR(VLOOKUP(HK67&amp;HK68&amp;HK69&amp;HK70&amp;HK71&amp;HK72,General!I:J,2,FALSE),0))</f>
        <v>0</v>
      </c>
      <c r="VE72" s="111">
        <f>IF(HN72="",0,IFERROR(VLOOKUP(HN67&amp;HN68&amp;HN69&amp;HN70&amp;HN71&amp;HN72,General!I:J,2,FALSE),0))</f>
        <v>0</v>
      </c>
      <c r="VF72" s="111">
        <f>IF(HQ72="",0,IFERROR(VLOOKUP(HQ67&amp;HQ68&amp;HQ69&amp;HQ70&amp;HQ71&amp;HQ72,General!I:J,2,FALSE),0))</f>
        <v>0</v>
      </c>
      <c r="VG72" s="111">
        <f>IF(HT72="",0,IFERROR(VLOOKUP(HT67&amp;HT68&amp;HT69&amp;HT70&amp;HT71&amp;HT72,General!I:J,2,FALSE),0))</f>
        <v>0</v>
      </c>
      <c r="VH72" s="111">
        <f>IF(HW72="",0,IFERROR(VLOOKUP(HW67&amp;HW68&amp;HW69&amp;HW70&amp;HW71&amp;HW72,General!I:J,2,FALSE),0))</f>
        <v>0</v>
      </c>
      <c r="VI72" s="111">
        <f>IF(HZ72="",0,IFERROR(VLOOKUP(HZ67&amp;HZ68&amp;HZ69&amp;HZ70&amp;HZ71&amp;HZ72,General!I:J,2,FALSE),0))</f>
        <v>0</v>
      </c>
      <c r="VJ72" s="111">
        <f>IF(FF72="",0,IFERROR(VLOOKUP(FF67&amp;FF68&amp;FF69&amp;FF70&amp;FF71&amp;FF72,General!I:J,2,FALSE),0))</f>
        <v>0</v>
      </c>
      <c r="VK72" s="111">
        <f>IF(FI72="",0,IFERROR(VLOOKUP(FI67&amp;FI68&amp;FI69&amp;FI70&amp;FI71&amp;FI72,General!I:J,2,FALSE),0))</f>
        <v>0</v>
      </c>
      <c r="VL72" s="111">
        <f>IF(II72="",0,IFERROR(VLOOKUP(II67&amp;II68&amp;II69&amp;II70&amp;II71&amp;II72,General!I:J,2,FALSE),0))</f>
        <v>0</v>
      </c>
      <c r="VM72" s="111">
        <f>IF(IL72="",0,IFERROR(VLOOKUP(IL67&amp;IL68&amp;IL69&amp;IL70&amp;IL71&amp;IL72,General!I:J,2,FALSE),0))</f>
        <v>0</v>
      </c>
      <c r="VN72" s="111">
        <f>IF(IO72="",0,IFERROR(VLOOKUP(IO67&amp;IO68&amp;IO69&amp;IO70&amp;IO71&amp;IO72,General!I:J,2,FALSE),0))</f>
        <v>0</v>
      </c>
      <c r="VO72" s="111">
        <f>IF(IR72="",0,IFERROR(VLOOKUP(IR67&amp;IR68&amp;IR69&amp;IR70&amp;IR71&amp;IR72,General!I:J,2,FALSE),0))</f>
        <v>0</v>
      </c>
      <c r="VP72" s="111">
        <f>IF(IU72="",0,IFERROR(VLOOKUP(IU67&amp;IU68&amp;IU69&amp;IU70&amp;IU71&amp;IU72,General!I:J,2,FALSE),0))</f>
        <v>0</v>
      </c>
      <c r="VQ72" s="111">
        <f>IF(IX72="",0,IFERROR(VLOOKUP(IX67&amp;IX68&amp;IX69&amp;IX70&amp;IX71&amp;IX72,General!I:J,2,FALSE),0))</f>
        <v>0</v>
      </c>
      <c r="VR72" s="111">
        <f>IF(JA72="",0,IFERROR(VLOOKUP(JA67&amp;JA68&amp;JA69&amp;JA70&amp;JA71&amp;JA72,General!I:J,2,FALSE),0))</f>
        <v>0</v>
      </c>
      <c r="VS72" s="111">
        <f>IF(JD72="",0,IFERROR(VLOOKUP(JD67&amp;JD68&amp;JD69&amp;JD70&amp;JD71&amp;JD72,General!I:J,2,FALSE),0))</f>
        <v>0</v>
      </c>
      <c r="VT72" s="111">
        <f>IF(JG72="",0,IFERROR(VLOOKUP(JG67&amp;JG68&amp;JG69&amp;JG70&amp;JG71&amp;JG72,General!I:J,2,FALSE),0))</f>
        <v>0</v>
      </c>
      <c r="VU72" s="111">
        <f>IF(JJ72="",0,IFERROR(VLOOKUP(JJ67&amp;JJ68&amp;JJ69&amp;JJ70&amp;JJ71&amp;JJ72,General!I:J,2,FALSE),0))</f>
        <v>0</v>
      </c>
      <c r="VV72" s="111">
        <f>IF(JM72="",0,IFERROR(VLOOKUP(JM67&amp;JM68&amp;JM69&amp;JM70&amp;JM71&amp;JM72,General!I:J,2,FALSE),0))</f>
        <v>0</v>
      </c>
      <c r="VW72" s="111">
        <f>IF(JP72="",0,IFERROR(VLOOKUP(JP67&amp;JP68&amp;JP69&amp;JP70&amp;JP71&amp;JP72,General!I:J,2,FALSE),0))</f>
        <v>0</v>
      </c>
      <c r="VX72" s="111">
        <f>IF(JS72="",0,IFERROR(VLOOKUP(JS67&amp;JS68&amp;JS69&amp;JS70&amp;JS71&amp;JS72,General!I:J,2,FALSE),0))</f>
        <v>0</v>
      </c>
      <c r="VY72" s="111">
        <f>IF(JV72="",0,IFERROR(VLOOKUP(JV67&amp;JV68&amp;JV69&amp;JV70&amp;JV71&amp;JV72,General!I:J,2,FALSE),0))</f>
        <v>0</v>
      </c>
      <c r="VZ72" s="111">
        <f>IF(JY72="",0,IFERROR(VLOOKUP(JY67&amp;JY68&amp;JY69&amp;JY70&amp;JY71&amp;JY72,General!I:J,2,FALSE),0))</f>
        <v>0</v>
      </c>
      <c r="WA72" s="111">
        <f>IF(KB72="",0,IFERROR(VLOOKUP(KB67&amp;KB68&amp;KB69&amp;KB70&amp;KB71&amp;KB72,General!I:J,2,FALSE),0))</f>
        <v>0</v>
      </c>
      <c r="WB72" s="111">
        <f>IF(KE72="",0,IFERROR(VLOOKUP(KE67&amp;KE68&amp;KE69&amp;KE70&amp;KE71&amp;KE72,General!I:J,2,FALSE),0))</f>
        <v>0</v>
      </c>
      <c r="WC72" s="111">
        <f>IF(KH72="",0,IFERROR(VLOOKUP(KH67&amp;KH68&amp;KH69&amp;KH70&amp;KH71&amp;KH72,General!I:J,2,FALSE),0))</f>
        <v>0</v>
      </c>
      <c r="WD72" s="111">
        <f>IF(KK72="",0,IFERROR(VLOOKUP(KK67&amp;KK68&amp;KK69&amp;KK70&amp;KK71&amp;KK72,General!I:J,2,FALSE),0))</f>
        <v>0</v>
      </c>
      <c r="WE72" s="111">
        <f>IF(KN72="",0,IFERROR(VLOOKUP(KN67&amp;KN68&amp;KN69&amp;KN70&amp;KN71&amp;KN72,General!I:J,2,FALSE),0))</f>
        <v>0</v>
      </c>
      <c r="WF72" s="111">
        <f>IF(KQ72="",0,IFERROR(VLOOKUP(KQ67&amp;KQ68&amp;KQ69&amp;KQ70&amp;KQ71&amp;KQ72,General!I:J,2,FALSE),0))</f>
        <v>0</v>
      </c>
      <c r="WG72" s="111">
        <f>IF(KT72="",0,IFERROR(VLOOKUP(KT67&amp;KT68&amp;KT69&amp;KT70&amp;KT71&amp;KT72,General!I:J,2,FALSE),0))</f>
        <v>0</v>
      </c>
      <c r="WH72" s="111">
        <f>IF(KW72="",0,IFERROR(VLOOKUP(KW67&amp;KW68&amp;KW69&amp;KW70&amp;KW71&amp;KW72,General!I:J,2,FALSE),0))</f>
        <v>0</v>
      </c>
      <c r="WI72" s="111">
        <f>IF(KZ72="",0,IFERROR(VLOOKUP(KZ67&amp;KZ68&amp;KZ69&amp;KZ70&amp;KZ71&amp;KZ72,General!I:J,2,FALSE),0))</f>
        <v>0</v>
      </c>
      <c r="WJ72" s="111">
        <f>IF(LC72="",0,IFERROR(VLOOKUP(LC67&amp;LC68&amp;LC69&amp;LC70&amp;LC71&amp;LC72,General!I:J,2,FALSE),0))</f>
        <v>0</v>
      </c>
      <c r="WK72" s="111">
        <f>IF(LF72="",0,IFERROR(VLOOKUP(LF67&amp;LF68&amp;LF69&amp;LF70&amp;LF71&amp;LF72,General!I:J,2,FALSE),0))</f>
        <v>0</v>
      </c>
      <c r="WL72" s="111">
        <f>IF(LI72="",0,IFERROR(VLOOKUP(LI67&amp;LI68&amp;LI69&amp;LI70&amp;LI71&amp;LI72,General!I:J,2,FALSE),0))</f>
        <v>0</v>
      </c>
      <c r="WM72" s="111">
        <f>IF(LL72="",0,IFERROR(VLOOKUP(LL67&amp;LL68&amp;LL69&amp;LL70&amp;LL71&amp;LL72,General!I:J,2,FALSE),0))</f>
        <v>0</v>
      </c>
      <c r="WN72" s="111">
        <f>IF(LO72="",0,IFERROR(VLOOKUP(LO67&amp;LO68&amp;LO69&amp;LO70&amp;LO71&amp;LO72,General!I:J,2,FALSE),0))</f>
        <v>0</v>
      </c>
      <c r="WO72" s="111">
        <f>IF(LR72="",0,IFERROR(VLOOKUP(LR67&amp;LR68&amp;LR69&amp;LR70&amp;LR71&amp;LR72,General!I:J,2,FALSE),0))</f>
        <v>0</v>
      </c>
      <c r="WP72" s="111">
        <f>IF(LU72="",0,IFERROR(VLOOKUP(LU67&amp;LU68&amp;LU69&amp;LU70&amp;LU71&amp;LU72,General!I:J,2,FALSE),0))</f>
        <v>0</v>
      </c>
      <c r="WQ72" s="111">
        <f>IF(LX72="",0,IFERROR(VLOOKUP(LX67&amp;LX68&amp;LX69&amp;LX70&amp;LX71&amp;LX72,General!I:J,2,FALSE),0))</f>
        <v>0</v>
      </c>
      <c r="WR72" s="111">
        <f>IF(MA72="",0,IFERROR(VLOOKUP(MA67&amp;MA68&amp;MA69&amp;MA70&amp;MA71&amp;MA72,General!I:J,2,FALSE),0))</f>
        <v>0</v>
      </c>
      <c r="WS72" s="111">
        <f>IF(MD72="",0,IFERROR(VLOOKUP(MD67&amp;MD68&amp;MD69&amp;MD70&amp;MD71&amp;MD72,General!I:J,2,FALSE),0))</f>
        <v>0</v>
      </c>
      <c r="WT72" s="111">
        <f>IF(MG72="",0,IFERROR(VLOOKUP(MG67&amp;MG68&amp;MG69&amp;MG70&amp;MG71&amp;MG72,General!I:J,2,FALSE),0))</f>
        <v>0</v>
      </c>
      <c r="WU72" s="111">
        <f>IF(MJ72="",0,IFERROR(VLOOKUP(MJ67&amp;MJ68&amp;MJ69&amp;MJ70&amp;MJ71&amp;MJ72,General!I:J,2,FALSE),0))</f>
        <v>0</v>
      </c>
      <c r="WV72" s="111">
        <f>IF(MM72="",0,IFERROR(VLOOKUP(MM67&amp;MM68&amp;MM69&amp;MM70&amp;MM71&amp;MM72,General!I:J,2,FALSE),0))</f>
        <v>0</v>
      </c>
      <c r="WW72" s="111">
        <f>IF(MP72="",0,IFERROR(VLOOKUP(MP67&amp;MP68&amp;MP69&amp;MP70&amp;MP71&amp;MP72,General!I:J,2,FALSE),0))</f>
        <v>0</v>
      </c>
      <c r="WX72" s="111">
        <f>IF(MS72="",0,IFERROR(VLOOKUP(MS67&amp;MS68&amp;MS69&amp;MS70&amp;MS71&amp;MS72,General!I:J,2,FALSE),0))</f>
        <v>0</v>
      </c>
      <c r="WY72" s="111">
        <f>IF(MV72="",0,IFERROR(VLOOKUP(MV67&amp;MV68&amp;MV69&amp;MV70&amp;MV71&amp;MV72,General!I:J,2,FALSE),0))</f>
        <v>0</v>
      </c>
      <c r="WZ72" s="111">
        <f>IF(MY72="",0,IFERROR(VLOOKUP(MY67&amp;MY68&amp;MY69&amp;MY70&amp;MY71&amp;MY72,General!I:J,2,FALSE),0))</f>
        <v>0</v>
      </c>
      <c r="XA72" s="111">
        <f>IF(NB72="",0,IFERROR(VLOOKUP(NB67&amp;NB68&amp;NB69&amp;NB70&amp;NB71&amp;NB72,General!I:J,2,FALSE),0))</f>
        <v>0</v>
      </c>
      <c r="XB72" s="111">
        <f>IF(NE72="",0,IFERROR(VLOOKUP(NE67&amp;NE68&amp;NE69&amp;NE70&amp;NE71&amp;NE72,General!I:J,2,FALSE),0))</f>
        <v>0</v>
      </c>
      <c r="XC72" s="111">
        <f>IF(NH72="",0,IFERROR(VLOOKUP(NH67&amp;NH68&amp;NH69&amp;NH70&amp;NH71&amp;NH72,General!I:J,2,FALSE),0))</f>
        <v>0</v>
      </c>
      <c r="XD72" s="111">
        <f>IF(NK72="",0,IFERROR(VLOOKUP(NK67&amp;NK68&amp;NK69&amp;NK70&amp;NK71&amp;NK72,General!I:J,2,FALSE),0))</f>
        <v>0</v>
      </c>
      <c r="XE72" s="109">
        <f>IF(NN72="",0,IFERROR(VLOOKUP(NN67&amp;NN68&amp;NN69&amp;NN70&amp;NN71&amp;NN72,General!I:J,2,FALSE),0))</f>
        <v>0</v>
      </c>
      <c r="XF72" s="155">
        <f>IF(EB72="",0,IFERROR(VLOOKUP(EB67&amp;EB68&amp;EB69&amp;EB70&amp;EB71&amp;EB72,General!I:J,2,FALSE),0))</f>
        <v>0</v>
      </c>
      <c r="XG72" s="109">
        <v>0</v>
      </c>
      <c r="XH72" s="114" t="str">
        <f t="shared" si="887"/>
        <v/>
      </c>
      <c r="XI72" s="114" t="str">
        <f t="shared" si="866"/>
        <v>N</v>
      </c>
      <c r="XJ72" s="114" t="str">
        <f t="shared" ca="1" si="867"/>
        <v>N</v>
      </c>
      <c r="XK72" s="114" t="str">
        <f t="shared" si="868"/>
        <v>N</v>
      </c>
      <c r="XL72" s="114" t="str">
        <f t="shared" si="869"/>
        <v/>
      </c>
      <c r="XM72" s="150" t="str">
        <f t="shared" si="870"/>
        <v/>
      </c>
      <c r="XN72" s="114" t="str">
        <f t="shared" si="871"/>
        <v/>
      </c>
      <c r="XO72" s="114" t="str">
        <f t="shared" si="872"/>
        <v/>
      </c>
      <c r="XP72" s="114" t="str">
        <f t="shared" si="873"/>
        <v/>
      </c>
      <c r="XQ72" s="114" t="str">
        <f t="shared" si="874"/>
        <v/>
      </c>
      <c r="XR72" s="114" t="str">
        <f t="shared" si="875"/>
        <v/>
      </c>
      <c r="XS72" s="114" t="str">
        <f t="shared" si="930"/>
        <v/>
      </c>
      <c r="XT72" s="114" t="str">
        <f t="shared" si="931"/>
        <v/>
      </c>
      <c r="XU72" s="114" t="str">
        <f t="shared" si="897"/>
        <v>00000</v>
      </c>
      <c r="XV72" s="114" t="str">
        <f t="shared" si="897"/>
        <v>00000</v>
      </c>
      <c r="XW72" s="114" t="str">
        <f t="shared" si="898"/>
        <v>000000</v>
      </c>
      <c r="XX72" s="114" t="str">
        <f t="shared" si="898"/>
        <v>000000</v>
      </c>
      <c r="XY72" s="114" t="str">
        <f t="shared" si="899"/>
        <v>B</v>
      </c>
      <c r="XZ72" s="114" t="str">
        <f t="shared" si="489"/>
        <v>B</v>
      </c>
      <c r="YA72" s="114" t="str">
        <f t="shared" si="876"/>
        <v/>
      </c>
      <c r="YB72" s="114" t="str">
        <f t="shared" ca="1" si="354"/>
        <v/>
      </c>
      <c r="YC72" s="114" t="str">
        <f t="shared" ca="1" si="877"/>
        <v/>
      </c>
      <c r="YD72" s="114" t="str">
        <f t="shared" ca="1" si="356"/>
        <v/>
      </c>
      <c r="YE72" s="114" t="str">
        <f t="shared" si="878"/>
        <v>0</v>
      </c>
      <c r="YF72" s="114" t="str">
        <f t="shared" si="358"/>
        <v/>
      </c>
      <c r="YG72" s="114" t="str">
        <f t="shared" ca="1" si="490"/>
        <v/>
      </c>
      <c r="YH72" s="114" t="str">
        <f t="shared" ca="1" si="491"/>
        <v/>
      </c>
      <c r="YI72" s="114" t="str">
        <f t="shared" si="492"/>
        <v/>
      </c>
      <c r="YJ72" s="114" t="str">
        <f t="shared" si="879"/>
        <v/>
      </c>
      <c r="YK72" s="114"/>
      <c r="YL72" s="114">
        <v>0</v>
      </c>
      <c r="YM72" s="114">
        <v>0</v>
      </c>
      <c r="YN72" s="114">
        <v>0</v>
      </c>
      <c r="YO72" s="114">
        <v>0</v>
      </c>
      <c r="YP72" s="114">
        <v>2</v>
      </c>
      <c r="YQ72" s="98"/>
      <c r="YR72" s="114">
        <v>0</v>
      </c>
      <c r="YS72" s="114">
        <v>0</v>
      </c>
      <c r="YU72" s="151">
        <f>LARGE(NS72:RN72,1)</f>
        <v>0</v>
      </c>
      <c r="YV72" s="1" t="e">
        <f>LARGE(NS72:RN72,2)</f>
        <v>#NUM!</v>
      </c>
      <c r="YW72" s="1" t="e">
        <f>LARGE(NS72:RN72,3)</f>
        <v>#NUM!</v>
      </c>
      <c r="YX72" s="1" t="e">
        <f>LARGE(NS72:RN72,4)</f>
        <v>#NUM!</v>
      </c>
      <c r="YY72" s="1" t="e">
        <f>LARGE(NS72:RN72,5)</f>
        <v>#NUM!</v>
      </c>
      <c r="YZ72" s="1" t="str">
        <f>IF(M71="","",INDEX($NS$4:$RN$4,MATCH(YU71,$NS71:$RN71,0)))</f>
        <v/>
      </c>
      <c r="ZA72" s="1" t="str">
        <f>IF(M71="","",INDEX($NS$4:$RN$4,MATCH(YV71,$NS71:$RN71,0)))</f>
        <v/>
      </c>
      <c r="ZB72" s="1" t="str">
        <f>IF(M71="","",INDEX($NS$4:$RN$4,MATCH(YW71,$NS71:$RN71,0)))</f>
        <v/>
      </c>
      <c r="ZC72" s="1" t="str">
        <f>IF(M71="","",INDEX($NS$4:$RN$4,MATCH(YX71,$NS71:$RN71,0)))</f>
        <v/>
      </c>
      <c r="ZD72" s="1" t="str">
        <f>IF(M71="","",INDEX($NS$4:$RN$4,MATCH(YY71,$NS71:$RN71,0)))</f>
        <v/>
      </c>
      <c r="ZE72" s="1" t="str" cm="1">
        <f t="array" aca="1" ref="ZE72" ca="1">IF(INDIRECT(VLOOKUP(ZE71,General!AC:AE,3,FALSE)&amp;RO71)&gt;=9,ZE71,YZ72)</f>
        <v>GF</v>
      </c>
      <c r="ZF72" s="1" t="str" cm="1">
        <f t="array" aca="1" ref="ZF72" ca="1">IF(AND(INDIRECT(VLOOKUP(ZF71,General!AC:AE,3,FALSE)&amp;RO71)&gt;1,ZF71&lt;&gt;ZE72),ZF71,IF(YZ72&lt;&gt;ZE72,YZ72,IF(AND(YZ72=ZA72,YZ72=ZB72),ZC72,IF(YZ72=ZA72,ZB72,ZA72))))</f>
        <v>DX</v>
      </c>
      <c r="ZG72" s="1" t="str">
        <f t="shared" si="890"/>
        <v/>
      </c>
      <c r="ZH72" s="1" t="str" cm="1">
        <f t="array" aca="1" ref="ZH72" ca="1">INDIRECT(ZE72&amp;RO72)</f>
        <v/>
      </c>
      <c r="ZI72" s="1" t="str" cm="1">
        <f t="array" aca="1" ref="ZI72" ca="1">INDIRECT(ZF72&amp;RO72)</f>
        <v/>
      </c>
      <c r="ZJ72" s="1" t="e" cm="1">
        <f t="array" aca="1" ref="ZJ72" ca="1">INDIRECT(ZG72&amp;RO72)</f>
        <v>#REF!</v>
      </c>
      <c r="ZK72" s="1" t="str">
        <f ca="1">VLOOKUP(ZE72,General!AF:AG,2,FALSE)</f>
        <v>S37</v>
      </c>
      <c r="ZL72" s="1" t="str">
        <f ca="1">VLOOKUP(ZF72,General!AF:AG,2,FALSE)</f>
        <v xml:space="preserve">L5O </v>
      </c>
      <c r="ZM72" s="1" t="e">
        <f>VLOOKUP(ZG72,General!AF:AG,2,FALSE)</f>
        <v>#N/A</v>
      </c>
      <c r="ZN72" s="1" t="str">
        <f t="shared" ca="1" si="504"/>
        <v>Y</v>
      </c>
      <c r="ZO72" s="1" t="str">
        <f t="shared" ca="1" si="505"/>
        <v>Y</v>
      </c>
      <c r="ZP72" s="1" t="e">
        <f t="shared" si="506"/>
        <v>#N/A</v>
      </c>
      <c r="ZR72" s="1">
        <f t="shared" si="927"/>
        <v>1</v>
      </c>
    </row>
    <row r="73" spans="1:694" ht="15.75" thickBot="1">
      <c r="A73" s="1">
        <v>59</v>
      </c>
      <c r="B73" s="9" t="str">
        <f t="shared" si="509"/>
        <v/>
      </c>
      <c r="C73" s="54" t="str">
        <f t="shared" si="895"/>
        <v/>
      </c>
      <c r="D73" s="49" t="str">
        <f t="shared" si="511"/>
        <v/>
      </c>
      <c r="E73" s="50" t="str">
        <f t="shared" si="511"/>
        <v/>
      </c>
      <c r="F73" s="8" t="str">
        <f t="shared" si="512"/>
        <v/>
      </c>
      <c r="H73" s="57" t="str">
        <f t="shared" si="922"/>
        <v/>
      </c>
      <c r="I73" s="49" t="str">
        <f t="shared" si="550"/>
        <v/>
      </c>
      <c r="J73" s="50" t="str">
        <f t="shared" si="550"/>
        <v/>
      </c>
      <c r="K73" s="8" t="str">
        <f t="shared" si="551"/>
        <v/>
      </c>
      <c r="L73" s="32"/>
      <c r="M73" s="68" t="s">
        <v>45</v>
      </c>
      <c r="O73" s="11">
        <v>0</v>
      </c>
      <c r="P73" s="12">
        <v>0</v>
      </c>
      <c r="Q73" s="23">
        <v>0</v>
      </c>
      <c r="R73" s="48">
        <v>0</v>
      </c>
      <c r="S73" s="48" t="str">
        <f t="shared" si="513"/>
        <v/>
      </c>
      <c r="T73" s="65" t="str">
        <f t="shared" si="514"/>
        <v/>
      </c>
      <c r="U73" s="4" t="str">
        <f>IF(M73="","",IF(B73="NB",U72,IF(T73="",SUM($T$5:$T73)+S73,SUM($T$5:$T73))))</f>
        <v/>
      </c>
      <c r="V73" s="61" t="str">
        <f t="shared" si="925"/>
        <v/>
      </c>
      <c r="W73" s="35" t="str">
        <f t="shared" si="515"/>
        <v/>
      </c>
      <c r="X73" s="37" t="str">
        <f t="shared" si="516"/>
        <v/>
      </c>
      <c r="Y73" s="9" t="str">
        <f t="shared" ca="1" si="940"/>
        <v>D</v>
      </c>
      <c r="Z73" s="4" t="str">
        <f t="shared" ca="1" si="941"/>
        <v>D</v>
      </c>
      <c r="AA73" s="4" t="str">
        <f t="shared" si="942"/>
        <v>C</v>
      </c>
      <c r="AB73" s="4" t="str">
        <f t="shared" si="494"/>
        <v/>
      </c>
      <c r="AC73" s="4" t="str">
        <f t="shared" si="495"/>
        <v/>
      </c>
      <c r="AD73" s="4">
        <f t="shared" si="496"/>
        <v>0</v>
      </c>
      <c r="AE73" s="1" t="str">
        <f t="shared" si="563"/>
        <v/>
      </c>
      <c r="AF73" s="1" t="str">
        <f t="shared" si="564"/>
        <v/>
      </c>
      <c r="AG73" s="1" t="str">
        <f t="shared" si="888"/>
        <v/>
      </c>
      <c r="AH73" s="1" t="str">
        <f t="shared" si="565"/>
        <v/>
      </c>
      <c r="AI73" s="1" t="str">
        <f t="shared" si="566"/>
        <v/>
      </c>
      <c r="AJ73" s="1" t="str">
        <f t="shared" si="567"/>
        <v/>
      </c>
      <c r="AK73" s="1">
        <f t="shared" si="360"/>
        <v>0</v>
      </c>
      <c r="AL73" s="1">
        <f t="shared" si="361"/>
        <v>0</v>
      </c>
      <c r="AM73" s="1" t="str">
        <f t="shared" si="932"/>
        <v/>
      </c>
      <c r="AN73" s="1">
        <f t="shared" si="30"/>
        <v>0</v>
      </c>
      <c r="AO73" s="1" t="str">
        <f t="shared" si="526"/>
        <v/>
      </c>
      <c r="AP73" s="1" t="str">
        <f t="shared" si="31"/>
        <v>N</v>
      </c>
      <c r="AQ73" s="1" t="str">
        <f t="shared" si="32"/>
        <v>N</v>
      </c>
      <c r="AR73" s="1" t="str">
        <f t="shared" si="33"/>
        <v>N</v>
      </c>
      <c r="AS73" s="1" t="str">
        <f t="shared" si="34"/>
        <v/>
      </c>
      <c r="AT73" s="14" t="str">
        <f t="shared" ca="1" si="362"/>
        <v/>
      </c>
      <c r="AU73" s="1" t="str">
        <f t="shared" ca="1" si="35"/>
        <v/>
      </c>
      <c r="AV73" s="1" t="str">
        <f t="shared" ca="1" si="36"/>
        <v/>
      </c>
      <c r="AW73" s="1" t="str">
        <f t="shared" si="37"/>
        <v/>
      </c>
      <c r="AX73" s="1" t="str">
        <f t="shared" si="38"/>
        <v/>
      </c>
      <c r="AY73" s="1" t="str">
        <f t="shared" si="39"/>
        <v/>
      </c>
      <c r="AZ73" s="1" t="str">
        <f t="shared" si="933"/>
        <v/>
      </c>
      <c r="BA73" s="1" t="str">
        <f t="shared" si="934"/>
        <v/>
      </c>
      <c r="BB73" s="1" t="str">
        <f t="shared" si="914"/>
        <v>00000</v>
      </c>
      <c r="BC73" s="1" t="str">
        <f t="shared" si="914"/>
        <v>00000</v>
      </c>
      <c r="BD73" s="1" t="str">
        <f t="shared" si="915"/>
        <v>000000</v>
      </c>
      <c r="BE73" s="1" t="str">
        <f t="shared" si="915"/>
        <v>000000</v>
      </c>
      <c r="BF73" s="1" t="str">
        <f t="shared" si="364"/>
        <v>B</v>
      </c>
      <c r="BG73" s="1" t="str">
        <f t="shared" si="41"/>
        <v/>
      </c>
      <c r="BH73" s="1" t="str">
        <f t="shared" ca="1" si="365"/>
        <v/>
      </c>
      <c r="BI73" s="1" t="str">
        <f t="shared" si="42"/>
        <v/>
      </c>
      <c r="BJ73" s="1" t="str">
        <f t="shared" ca="1" si="366"/>
        <v/>
      </c>
      <c r="BK73" s="1" t="str">
        <f t="shared" si="43"/>
        <v>0</v>
      </c>
      <c r="BL73" s="1" t="str">
        <f t="shared" ca="1" si="367"/>
        <v/>
      </c>
      <c r="BM73" s="1" t="str">
        <f t="shared" ca="1" si="368"/>
        <v/>
      </c>
      <c r="BN73" s="1" t="str">
        <f t="shared" ca="1" si="369"/>
        <v/>
      </c>
      <c r="BO73" s="1" t="str">
        <f t="shared" ca="1" si="370"/>
        <v/>
      </c>
      <c r="BR73" s="1">
        <f>General!A71</f>
        <v>0</v>
      </c>
      <c r="BS73" s="1">
        <f>General!B71</f>
        <v>0</v>
      </c>
      <c r="BT73" s="1">
        <f>General!C71</f>
        <v>0</v>
      </c>
      <c r="BU73" s="1">
        <f>General!D71</f>
        <v>0</v>
      </c>
      <c r="BW73" s="1" t="str">
        <f>General!F71</f>
        <v>LLWLLL</v>
      </c>
      <c r="BX73" s="1">
        <f>General!G71</f>
        <v>-1</v>
      </c>
      <c r="BZ73" s="1">
        <f t="shared" si="928"/>
        <v>1</v>
      </c>
      <c r="CA73" s="1" t="str">
        <f t="shared" ref="CA73" si="947">CK73</f>
        <v/>
      </c>
      <c r="CB73" s="110" t="str">
        <f t="shared" si="569"/>
        <v/>
      </c>
      <c r="CC73" s="111" t="str">
        <f t="shared" si="570"/>
        <v/>
      </c>
      <c r="CD73" s="109" t="str">
        <f t="shared" si="571"/>
        <v/>
      </c>
      <c r="CE73" s="110" t="str">
        <f t="shared" si="572"/>
        <v/>
      </c>
      <c r="CF73" s="111" t="str">
        <f t="shared" si="573"/>
        <v/>
      </c>
      <c r="CG73" s="109" t="str">
        <f t="shared" si="574"/>
        <v/>
      </c>
      <c r="CH73" s="110" t="str">
        <f t="shared" si="575"/>
        <v/>
      </c>
      <c r="CI73" s="111" t="str">
        <f t="shared" si="576"/>
        <v/>
      </c>
      <c r="CJ73" s="109" t="str">
        <f t="shared" si="577"/>
        <v/>
      </c>
      <c r="CK73" s="110" t="str">
        <f t="shared" si="578"/>
        <v/>
      </c>
      <c r="CL73" s="111" t="str">
        <f t="shared" si="579"/>
        <v/>
      </c>
      <c r="CM73" s="109" t="str">
        <f t="shared" si="580"/>
        <v/>
      </c>
      <c r="CN73" s="110" t="str">
        <f t="shared" si="881"/>
        <v/>
      </c>
      <c r="CO73" s="111" t="str">
        <f t="shared" si="581"/>
        <v/>
      </c>
      <c r="CP73" s="109" t="str">
        <f t="shared" si="582"/>
        <v/>
      </c>
      <c r="CQ73" s="110" t="str">
        <f t="shared" si="583"/>
        <v/>
      </c>
      <c r="CR73" s="111" t="str">
        <f t="shared" si="584"/>
        <v/>
      </c>
      <c r="CS73" s="109" t="str">
        <f t="shared" si="585"/>
        <v/>
      </c>
      <c r="CT73" s="110" t="str">
        <f t="shared" si="586"/>
        <v/>
      </c>
      <c r="CU73" s="111" t="str">
        <f t="shared" si="587"/>
        <v/>
      </c>
      <c r="CV73" s="109" t="str">
        <f t="shared" si="588"/>
        <v/>
      </c>
      <c r="CW73" s="110" t="str">
        <f t="shared" si="589"/>
        <v/>
      </c>
      <c r="CX73" s="111" t="str">
        <f t="shared" si="590"/>
        <v/>
      </c>
      <c r="CY73" s="112" t="str">
        <f t="shared" si="591"/>
        <v/>
      </c>
      <c r="CZ73" s="110" t="str">
        <f t="shared" si="592"/>
        <v/>
      </c>
      <c r="DA73" s="111" t="str">
        <f t="shared" si="593"/>
        <v/>
      </c>
      <c r="DB73" s="109" t="str">
        <f t="shared" si="594"/>
        <v/>
      </c>
      <c r="DC73" s="110" t="str">
        <f t="shared" si="595"/>
        <v/>
      </c>
      <c r="DD73" s="111" t="str">
        <f t="shared" si="596"/>
        <v/>
      </c>
      <c r="DE73" s="109" t="str">
        <f t="shared" si="597"/>
        <v/>
      </c>
      <c r="DF73" s="110" t="str">
        <f t="shared" si="598"/>
        <v/>
      </c>
      <c r="DG73" s="111" t="str">
        <f t="shared" si="599"/>
        <v/>
      </c>
      <c r="DH73" s="109" t="str">
        <f t="shared" si="600"/>
        <v/>
      </c>
      <c r="DI73" s="110" t="str">
        <f t="shared" si="601"/>
        <v/>
      </c>
      <c r="DJ73" s="111" t="str">
        <f t="shared" si="602"/>
        <v/>
      </c>
      <c r="DK73" s="109" t="str">
        <f t="shared" si="603"/>
        <v/>
      </c>
      <c r="DL73" s="110" t="str">
        <f t="shared" si="604"/>
        <v/>
      </c>
      <c r="DM73" s="111" t="str">
        <f t="shared" si="605"/>
        <v/>
      </c>
      <c r="DN73" s="109" t="str">
        <f t="shared" si="606"/>
        <v/>
      </c>
      <c r="DO73" s="110" t="str">
        <f t="shared" si="607"/>
        <v/>
      </c>
      <c r="DP73" s="111" t="str">
        <f t="shared" si="608"/>
        <v/>
      </c>
      <c r="DQ73" s="109" t="str">
        <f t="shared" si="609"/>
        <v/>
      </c>
      <c r="DR73" s="110" t="str">
        <f t="shared" si="610"/>
        <v/>
      </c>
      <c r="DS73" s="111" t="str">
        <f t="shared" si="611"/>
        <v/>
      </c>
      <c r="DT73" s="109" t="str">
        <f t="shared" si="612"/>
        <v/>
      </c>
      <c r="DU73" s="110" t="str">
        <f t="shared" si="613"/>
        <v/>
      </c>
      <c r="DV73" s="111" t="str">
        <f t="shared" si="614"/>
        <v/>
      </c>
      <c r="DW73" s="109" t="str">
        <f t="shared" si="615"/>
        <v/>
      </c>
      <c r="DX73" s="110" t="str">
        <f t="shared" si="616"/>
        <v/>
      </c>
      <c r="DY73" s="111" t="str">
        <f t="shared" si="617"/>
        <v/>
      </c>
      <c r="DZ73" s="109" t="str">
        <f t="shared" si="618"/>
        <v/>
      </c>
      <c r="EA73" s="110" t="str">
        <f t="shared" si="94"/>
        <v/>
      </c>
      <c r="EB73" s="111" t="str">
        <f t="shared" si="619"/>
        <v/>
      </c>
      <c r="EC73" s="109" t="str">
        <f t="shared" si="620"/>
        <v/>
      </c>
      <c r="ED73" s="110" t="str">
        <f t="shared" si="621"/>
        <v/>
      </c>
      <c r="EE73" s="111" t="str">
        <f t="shared" si="622"/>
        <v/>
      </c>
      <c r="EF73" s="109" t="str">
        <f t="shared" si="623"/>
        <v/>
      </c>
      <c r="EG73" s="110" t="str">
        <f t="shared" si="624"/>
        <v/>
      </c>
      <c r="EH73" s="111" t="str">
        <f t="shared" si="625"/>
        <v/>
      </c>
      <c r="EI73" s="109" t="str">
        <f t="shared" si="626"/>
        <v/>
      </c>
      <c r="EJ73" s="108" t="str">
        <f t="shared" si="627"/>
        <v/>
      </c>
      <c r="EK73" s="111" t="str">
        <f t="shared" si="628"/>
        <v/>
      </c>
      <c r="EL73" s="109" t="str">
        <f t="shared" si="629"/>
        <v/>
      </c>
      <c r="EM73" s="110" t="str">
        <f t="shared" si="630"/>
        <v/>
      </c>
      <c r="EN73" s="111" t="str">
        <f t="shared" si="631"/>
        <v/>
      </c>
      <c r="EO73" s="109" t="str">
        <f t="shared" si="632"/>
        <v/>
      </c>
      <c r="EP73" s="110" t="str">
        <f t="shared" si="882"/>
        <v/>
      </c>
      <c r="EQ73" s="111" t="str">
        <f t="shared" si="633"/>
        <v/>
      </c>
      <c r="ER73" s="109" t="str">
        <f t="shared" si="634"/>
        <v/>
      </c>
      <c r="ES73" s="110" t="str">
        <f t="shared" si="635"/>
        <v/>
      </c>
      <c r="ET73" s="111" t="str">
        <f t="shared" si="636"/>
        <v/>
      </c>
      <c r="EU73" s="109" t="str">
        <f t="shared" si="637"/>
        <v/>
      </c>
      <c r="EV73" s="110" t="str">
        <f t="shared" si="638"/>
        <v/>
      </c>
      <c r="EW73" s="111" t="str">
        <f t="shared" si="639"/>
        <v/>
      </c>
      <c r="EX73" s="109" t="str">
        <f t="shared" si="640"/>
        <v/>
      </c>
      <c r="EY73" s="110" t="str">
        <f t="shared" si="641"/>
        <v/>
      </c>
      <c r="EZ73" s="111" t="str">
        <f t="shared" si="642"/>
        <v/>
      </c>
      <c r="FA73" s="112" t="str">
        <f t="shared" si="643"/>
        <v/>
      </c>
      <c r="FB73" s="110" t="str">
        <f t="shared" si="644"/>
        <v/>
      </c>
      <c r="FC73" s="111" t="str">
        <f t="shared" si="645"/>
        <v/>
      </c>
      <c r="FD73" s="109" t="str">
        <f t="shared" si="646"/>
        <v/>
      </c>
      <c r="FE73" s="110" t="str">
        <f t="shared" si="647"/>
        <v/>
      </c>
      <c r="FF73" s="111" t="str">
        <f t="shared" si="648"/>
        <v/>
      </c>
      <c r="FG73" s="109" t="str">
        <f t="shared" si="649"/>
        <v/>
      </c>
      <c r="FH73" s="110" t="str">
        <f t="shared" si="650"/>
        <v/>
      </c>
      <c r="FI73" s="111" t="str">
        <f t="shared" si="651"/>
        <v/>
      </c>
      <c r="FJ73" s="109" t="str">
        <f t="shared" si="652"/>
        <v/>
      </c>
      <c r="FK73" s="110" t="str">
        <f t="shared" si="653"/>
        <v/>
      </c>
      <c r="FL73" s="111" t="str">
        <f t="shared" si="654"/>
        <v/>
      </c>
      <c r="FM73" s="109" t="str">
        <f t="shared" si="655"/>
        <v/>
      </c>
      <c r="FN73" s="110" t="str">
        <f t="shared" si="656"/>
        <v/>
      </c>
      <c r="FO73" s="111" t="str">
        <f t="shared" si="657"/>
        <v/>
      </c>
      <c r="FP73" s="109" t="str">
        <f t="shared" si="658"/>
        <v/>
      </c>
      <c r="FQ73" s="110" t="str">
        <f t="shared" si="659"/>
        <v/>
      </c>
      <c r="FR73" s="111" t="str">
        <f t="shared" si="660"/>
        <v/>
      </c>
      <c r="FS73" s="109" t="str">
        <f t="shared" si="661"/>
        <v/>
      </c>
      <c r="FT73" s="110" t="str">
        <f t="shared" si="662"/>
        <v/>
      </c>
      <c r="FU73" s="111" t="str">
        <f t="shared" si="663"/>
        <v/>
      </c>
      <c r="FV73" s="109" t="str">
        <f t="shared" si="664"/>
        <v/>
      </c>
      <c r="FW73" s="110" t="str">
        <f t="shared" si="665"/>
        <v/>
      </c>
      <c r="FX73" s="111" t="str">
        <f t="shared" si="666"/>
        <v/>
      </c>
      <c r="FY73" s="109" t="str">
        <f t="shared" si="667"/>
        <v/>
      </c>
      <c r="FZ73" s="110" t="str">
        <f t="shared" si="668"/>
        <v/>
      </c>
      <c r="GA73" s="111" t="str">
        <f t="shared" si="669"/>
        <v/>
      </c>
      <c r="GB73" s="109" t="str">
        <f t="shared" si="670"/>
        <v/>
      </c>
      <c r="GC73" s="110" t="str">
        <f t="shared" si="671"/>
        <v/>
      </c>
      <c r="GD73" s="111" t="str">
        <f t="shared" si="672"/>
        <v/>
      </c>
      <c r="GE73" s="109" t="str">
        <f t="shared" si="673"/>
        <v/>
      </c>
      <c r="GF73" s="110" t="str">
        <f t="shared" si="674"/>
        <v/>
      </c>
      <c r="GG73" s="111" t="str">
        <f t="shared" si="675"/>
        <v/>
      </c>
      <c r="GH73" s="109" t="str">
        <f t="shared" si="676"/>
        <v/>
      </c>
      <c r="GI73" s="110" t="str">
        <f t="shared" si="677"/>
        <v/>
      </c>
      <c r="GJ73" s="111" t="str">
        <f t="shared" si="678"/>
        <v/>
      </c>
      <c r="GK73" s="109" t="str">
        <f t="shared" si="679"/>
        <v/>
      </c>
      <c r="GL73" s="110" t="str">
        <f t="shared" si="883"/>
        <v/>
      </c>
      <c r="GM73" s="111" t="str">
        <f t="shared" si="680"/>
        <v/>
      </c>
      <c r="GN73" s="109" t="str">
        <f t="shared" si="681"/>
        <v/>
      </c>
      <c r="GO73" s="110" t="str">
        <f t="shared" si="682"/>
        <v/>
      </c>
      <c r="GP73" s="111" t="str">
        <f t="shared" si="683"/>
        <v/>
      </c>
      <c r="GQ73" s="109" t="str">
        <f t="shared" si="684"/>
        <v/>
      </c>
      <c r="GR73" s="110" t="str">
        <f t="shared" si="685"/>
        <v/>
      </c>
      <c r="GS73" s="111" t="str">
        <f t="shared" si="686"/>
        <v/>
      </c>
      <c r="GT73" s="109" t="str">
        <f t="shared" si="687"/>
        <v/>
      </c>
      <c r="GU73" s="110" t="str">
        <f t="shared" si="688"/>
        <v/>
      </c>
      <c r="GV73" s="111" t="str">
        <f t="shared" si="689"/>
        <v/>
      </c>
      <c r="GW73" s="112" t="str">
        <f t="shared" si="690"/>
        <v/>
      </c>
      <c r="GX73" s="110" t="str">
        <f t="shared" si="691"/>
        <v/>
      </c>
      <c r="GY73" s="111" t="str">
        <f t="shared" si="692"/>
        <v/>
      </c>
      <c r="GZ73" s="109" t="str">
        <f t="shared" si="693"/>
        <v/>
      </c>
      <c r="HA73" s="110" t="str">
        <f t="shared" si="694"/>
        <v/>
      </c>
      <c r="HB73" s="111" t="str">
        <f t="shared" si="695"/>
        <v/>
      </c>
      <c r="HC73" s="109" t="str">
        <f t="shared" si="696"/>
        <v/>
      </c>
      <c r="HD73" s="110" t="str">
        <f t="shared" si="697"/>
        <v/>
      </c>
      <c r="HE73" s="111" t="str">
        <f t="shared" si="698"/>
        <v/>
      </c>
      <c r="HF73" s="109" t="str">
        <f t="shared" si="699"/>
        <v/>
      </c>
      <c r="HG73" s="110" t="str">
        <f t="shared" si="700"/>
        <v/>
      </c>
      <c r="HH73" s="111" t="str">
        <f t="shared" si="701"/>
        <v/>
      </c>
      <c r="HI73" s="109" t="str">
        <f t="shared" si="702"/>
        <v/>
      </c>
      <c r="HJ73" s="110" t="str">
        <f t="shared" si="703"/>
        <v/>
      </c>
      <c r="HK73" s="111" t="str">
        <f t="shared" si="704"/>
        <v/>
      </c>
      <c r="HL73" s="109" t="str">
        <f t="shared" si="705"/>
        <v/>
      </c>
      <c r="HM73" s="110" t="str">
        <f t="shared" si="706"/>
        <v/>
      </c>
      <c r="HN73" s="111" t="str">
        <f t="shared" si="707"/>
        <v/>
      </c>
      <c r="HO73" s="109" t="str">
        <f t="shared" si="708"/>
        <v/>
      </c>
      <c r="HP73" s="110" t="str">
        <f t="shared" si="709"/>
        <v/>
      </c>
      <c r="HQ73" s="111" t="str">
        <f t="shared" si="710"/>
        <v/>
      </c>
      <c r="HR73" s="109" t="str">
        <f t="shared" si="711"/>
        <v/>
      </c>
      <c r="HS73" s="110" t="str">
        <f t="shared" si="712"/>
        <v/>
      </c>
      <c r="HT73" s="111" t="str">
        <f t="shared" si="713"/>
        <v/>
      </c>
      <c r="HU73" s="109" t="str">
        <f t="shared" si="714"/>
        <v/>
      </c>
      <c r="HV73" s="110" t="str">
        <f t="shared" si="715"/>
        <v/>
      </c>
      <c r="HW73" s="111" t="str">
        <f t="shared" si="716"/>
        <v/>
      </c>
      <c r="HX73" s="109" t="str">
        <f t="shared" si="717"/>
        <v/>
      </c>
      <c r="HY73" s="110" t="str">
        <f t="shared" si="718"/>
        <v/>
      </c>
      <c r="HZ73" s="111" t="str">
        <f t="shared" si="719"/>
        <v/>
      </c>
      <c r="IA73" s="109" t="str">
        <f t="shared" si="720"/>
        <v/>
      </c>
      <c r="IB73" s="110" t="str">
        <f t="shared" si="721"/>
        <v/>
      </c>
      <c r="IC73" s="111" t="str">
        <f t="shared" si="722"/>
        <v/>
      </c>
      <c r="ID73" s="109" t="str">
        <f t="shared" si="723"/>
        <v/>
      </c>
      <c r="IE73" s="110" t="str">
        <f t="shared" si="724"/>
        <v/>
      </c>
      <c r="IF73" s="111" t="str">
        <f t="shared" si="725"/>
        <v/>
      </c>
      <c r="IG73" s="109" t="str">
        <f t="shared" si="726"/>
        <v/>
      </c>
      <c r="IH73" s="110" t="str">
        <f t="shared" si="727"/>
        <v/>
      </c>
      <c r="II73" s="111" t="str">
        <f t="shared" si="728"/>
        <v/>
      </c>
      <c r="IJ73" s="109" t="str">
        <f t="shared" si="729"/>
        <v/>
      </c>
      <c r="IK73" s="110" t="str">
        <f t="shared" si="730"/>
        <v/>
      </c>
      <c r="IL73" s="111" t="str">
        <f t="shared" si="731"/>
        <v/>
      </c>
      <c r="IM73" s="109" t="str">
        <f t="shared" si="732"/>
        <v/>
      </c>
      <c r="IN73" s="110" t="str">
        <f t="shared" si="884"/>
        <v/>
      </c>
      <c r="IO73" s="111" t="str">
        <f t="shared" si="733"/>
        <v/>
      </c>
      <c r="IP73" s="109" t="str">
        <f t="shared" si="734"/>
        <v/>
      </c>
      <c r="IQ73" s="110" t="str">
        <f t="shared" si="735"/>
        <v/>
      </c>
      <c r="IR73" s="111" t="str">
        <f t="shared" si="736"/>
        <v/>
      </c>
      <c r="IS73" s="109" t="str">
        <f t="shared" si="737"/>
        <v/>
      </c>
      <c r="IT73" s="110" t="str">
        <f t="shared" si="738"/>
        <v/>
      </c>
      <c r="IU73" s="111" t="str">
        <f t="shared" si="739"/>
        <v/>
      </c>
      <c r="IV73" s="109" t="str">
        <f t="shared" si="740"/>
        <v/>
      </c>
      <c r="IW73" s="110" t="str">
        <f t="shared" si="741"/>
        <v/>
      </c>
      <c r="IX73" s="111" t="str">
        <f t="shared" si="742"/>
        <v/>
      </c>
      <c r="IY73" s="109" t="str">
        <f t="shared" si="743"/>
        <v/>
      </c>
      <c r="IZ73" s="110" t="str">
        <f t="shared" si="744"/>
        <v/>
      </c>
      <c r="JA73" s="111" t="str">
        <f t="shared" si="745"/>
        <v/>
      </c>
      <c r="JB73" s="109" t="str">
        <f t="shared" si="746"/>
        <v/>
      </c>
      <c r="JC73" s="110" t="str">
        <f t="shared" si="747"/>
        <v/>
      </c>
      <c r="JD73" s="111" t="str">
        <f t="shared" si="748"/>
        <v/>
      </c>
      <c r="JE73" s="109" t="str">
        <f t="shared" si="749"/>
        <v/>
      </c>
      <c r="JF73" s="110" t="str">
        <f t="shared" si="750"/>
        <v/>
      </c>
      <c r="JG73" s="111" t="str">
        <f t="shared" si="751"/>
        <v/>
      </c>
      <c r="JH73" s="109" t="str">
        <f t="shared" si="752"/>
        <v/>
      </c>
      <c r="JI73" s="110" t="str">
        <f t="shared" si="753"/>
        <v/>
      </c>
      <c r="JJ73" s="111" t="str">
        <f t="shared" si="754"/>
        <v/>
      </c>
      <c r="JK73" s="109" t="str">
        <f t="shared" si="755"/>
        <v/>
      </c>
      <c r="JL73" s="110" t="str">
        <f t="shared" si="756"/>
        <v/>
      </c>
      <c r="JM73" s="111" t="str">
        <f t="shared" si="757"/>
        <v/>
      </c>
      <c r="JN73" s="109" t="str">
        <f t="shared" si="758"/>
        <v/>
      </c>
      <c r="JO73" s="110" t="str">
        <f t="shared" si="759"/>
        <v/>
      </c>
      <c r="JP73" s="111" t="str">
        <f t="shared" si="760"/>
        <v/>
      </c>
      <c r="JQ73" s="109" t="str">
        <f t="shared" si="761"/>
        <v/>
      </c>
      <c r="JR73" s="110" t="str">
        <f t="shared" si="762"/>
        <v/>
      </c>
      <c r="JS73" s="111" t="str">
        <f t="shared" si="763"/>
        <v/>
      </c>
      <c r="JT73" s="109" t="str">
        <f t="shared" si="764"/>
        <v/>
      </c>
      <c r="JU73" s="110" t="str">
        <f t="shared" si="765"/>
        <v/>
      </c>
      <c r="JV73" s="111" t="str">
        <f t="shared" si="766"/>
        <v/>
      </c>
      <c r="JW73" s="109" t="str">
        <f t="shared" si="767"/>
        <v/>
      </c>
      <c r="JX73" s="110" t="str">
        <f t="shared" si="768"/>
        <v/>
      </c>
      <c r="JY73" s="111" t="str">
        <f t="shared" si="769"/>
        <v/>
      </c>
      <c r="JZ73" s="109" t="str">
        <f t="shared" si="770"/>
        <v/>
      </c>
      <c r="KA73" s="110" t="str">
        <f t="shared" si="771"/>
        <v/>
      </c>
      <c r="KB73" s="111" t="str">
        <f t="shared" si="772"/>
        <v/>
      </c>
      <c r="KC73" s="109" t="str">
        <f t="shared" si="773"/>
        <v/>
      </c>
      <c r="KD73" s="110" t="str">
        <f t="shared" si="376"/>
        <v/>
      </c>
      <c r="KE73" s="111" t="str">
        <f t="shared" si="774"/>
        <v/>
      </c>
      <c r="KF73" s="109" t="str">
        <f t="shared" si="775"/>
        <v/>
      </c>
      <c r="KG73" s="110" t="str">
        <f t="shared" si="776"/>
        <v/>
      </c>
      <c r="KH73" s="111" t="str">
        <f t="shared" si="777"/>
        <v/>
      </c>
      <c r="KI73" s="109" t="str">
        <f t="shared" si="778"/>
        <v/>
      </c>
      <c r="KJ73" s="110" t="str">
        <f t="shared" si="917"/>
        <v/>
      </c>
      <c r="KK73" s="111" t="str">
        <f t="shared" si="779"/>
        <v/>
      </c>
      <c r="KL73" s="109" t="str">
        <f t="shared" si="780"/>
        <v/>
      </c>
      <c r="KM73" s="110" t="str">
        <f t="shared" si="781"/>
        <v/>
      </c>
      <c r="KN73" s="111" t="str">
        <f t="shared" si="782"/>
        <v/>
      </c>
      <c r="KO73" s="109" t="str">
        <f t="shared" si="783"/>
        <v/>
      </c>
      <c r="KP73" s="110" t="str">
        <f t="shared" si="885"/>
        <v/>
      </c>
      <c r="KQ73" s="111" t="str">
        <f t="shared" si="784"/>
        <v/>
      </c>
      <c r="KR73" s="109" t="str">
        <f t="shared" si="785"/>
        <v/>
      </c>
      <c r="KS73" s="110" t="str">
        <f t="shared" si="786"/>
        <v/>
      </c>
      <c r="KT73" s="111" t="str">
        <f t="shared" si="787"/>
        <v/>
      </c>
      <c r="KU73" s="109" t="str">
        <f t="shared" si="788"/>
        <v/>
      </c>
      <c r="KV73" s="110" t="str">
        <f t="shared" si="789"/>
        <v/>
      </c>
      <c r="KW73" s="111" t="str">
        <f t="shared" si="790"/>
        <v/>
      </c>
      <c r="KX73" s="109" t="str">
        <f t="shared" si="791"/>
        <v/>
      </c>
      <c r="KY73" s="110" t="str">
        <f t="shared" si="792"/>
        <v/>
      </c>
      <c r="KZ73" s="111" t="str">
        <f t="shared" si="793"/>
        <v/>
      </c>
      <c r="LA73" s="109" t="str">
        <f t="shared" si="794"/>
        <v/>
      </c>
      <c r="LB73" s="110" t="str">
        <f t="shared" si="795"/>
        <v/>
      </c>
      <c r="LC73" s="111" t="str">
        <f t="shared" si="796"/>
        <v/>
      </c>
      <c r="LD73" s="109" t="str">
        <f t="shared" si="797"/>
        <v/>
      </c>
      <c r="LE73" s="110" t="str">
        <f t="shared" si="798"/>
        <v/>
      </c>
      <c r="LF73" s="111" t="str">
        <f t="shared" si="799"/>
        <v/>
      </c>
      <c r="LG73" s="109" t="str">
        <f t="shared" si="800"/>
        <v/>
      </c>
      <c r="LH73" s="110" t="str">
        <f t="shared" si="801"/>
        <v/>
      </c>
      <c r="LI73" s="111" t="str">
        <f t="shared" si="802"/>
        <v/>
      </c>
      <c r="LJ73" s="109" t="str">
        <f t="shared" si="803"/>
        <v/>
      </c>
      <c r="LK73" s="110" t="str">
        <f t="shared" si="279"/>
        <v/>
      </c>
      <c r="LL73" s="111" t="str">
        <f t="shared" si="804"/>
        <v/>
      </c>
      <c r="LM73" s="109" t="str">
        <f t="shared" si="805"/>
        <v/>
      </c>
      <c r="LN73" s="110" t="str">
        <f t="shared" si="806"/>
        <v/>
      </c>
      <c r="LO73" s="111" t="str">
        <f t="shared" si="807"/>
        <v/>
      </c>
      <c r="LP73" s="109" t="str">
        <f t="shared" si="808"/>
        <v/>
      </c>
      <c r="LQ73" s="110" t="str">
        <f t="shared" si="809"/>
        <v/>
      </c>
      <c r="LR73" s="111" t="str">
        <f t="shared" si="810"/>
        <v/>
      </c>
      <c r="LS73" s="109" t="str">
        <f t="shared" si="811"/>
        <v/>
      </c>
      <c r="LT73" s="110" t="str">
        <f t="shared" si="812"/>
        <v/>
      </c>
      <c r="LU73" s="111" t="str">
        <f t="shared" si="813"/>
        <v/>
      </c>
      <c r="LV73" s="109" t="str">
        <f t="shared" si="814"/>
        <v/>
      </c>
      <c r="LW73" s="110" t="str">
        <f t="shared" si="815"/>
        <v/>
      </c>
      <c r="LX73" s="111" t="str">
        <f t="shared" si="816"/>
        <v/>
      </c>
      <c r="LY73" s="109" t="str">
        <f t="shared" si="817"/>
        <v/>
      </c>
      <c r="LZ73" s="110" t="str">
        <f t="shared" si="818"/>
        <v/>
      </c>
      <c r="MA73" s="111" t="str">
        <f t="shared" si="819"/>
        <v/>
      </c>
      <c r="MB73" s="109" t="str">
        <f t="shared" si="820"/>
        <v/>
      </c>
      <c r="MC73" s="110" t="str">
        <f t="shared" si="821"/>
        <v/>
      </c>
      <c r="MD73" s="111" t="str">
        <f t="shared" si="822"/>
        <v/>
      </c>
      <c r="ME73" s="109" t="str">
        <f t="shared" si="823"/>
        <v/>
      </c>
      <c r="MF73" s="110" t="str">
        <f t="shared" si="824"/>
        <v/>
      </c>
      <c r="MG73" s="111" t="str">
        <f t="shared" si="825"/>
        <v/>
      </c>
      <c r="MH73" s="109" t="str">
        <f t="shared" si="826"/>
        <v/>
      </c>
      <c r="MI73" s="110" t="str">
        <f t="shared" si="827"/>
        <v/>
      </c>
      <c r="MJ73" s="111" t="str">
        <f t="shared" si="828"/>
        <v/>
      </c>
      <c r="MK73" s="109" t="str">
        <f t="shared" si="829"/>
        <v/>
      </c>
      <c r="ML73" s="110" t="str">
        <f t="shared" si="830"/>
        <v/>
      </c>
      <c r="MM73" s="111" t="str">
        <f t="shared" si="831"/>
        <v/>
      </c>
      <c r="MN73" s="109" t="str">
        <f t="shared" si="832"/>
        <v/>
      </c>
      <c r="MO73" s="110" t="str">
        <f t="shared" si="833"/>
        <v/>
      </c>
      <c r="MP73" s="111" t="str">
        <f t="shared" si="834"/>
        <v/>
      </c>
      <c r="MQ73" s="109" t="str">
        <f t="shared" si="835"/>
        <v/>
      </c>
      <c r="MR73" s="110" t="str">
        <f t="shared" si="886"/>
        <v/>
      </c>
      <c r="MS73" s="111" t="str">
        <f t="shared" si="836"/>
        <v/>
      </c>
      <c r="MT73" s="109" t="str">
        <f t="shared" si="837"/>
        <v/>
      </c>
      <c r="MU73" s="110" t="str">
        <f t="shared" si="838"/>
        <v/>
      </c>
      <c r="MV73" s="111" t="str">
        <f t="shared" si="839"/>
        <v/>
      </c>
      <c r="MW73" s="109" t="str">
        <f t="shared" si="840"/>
        <v/>
      </c>
      <c r="MX73" s="110" t="str">
        <f t="shared" si="841"/>
        <v/>
      </c>
      <c r="MY73" s="111" t="str">
        <f t="shared" si="842"/>
        <v/>
      </c>
      <c r="MZ73" s="109" t="str">
        <f t="shared" si="843"/>
        <v/>
      </c>
      <c r="NA73" s="110" t="str">
        <f t="shared" si="844"/>
        <v/>
      </c>
      <c r="NB73" s="111" t="str">
        <f t="shared" si="845"/>
        <v/>
      </c>
      <c r="NC73" s="109" t="str">
        <f t="shared" si="846"/>
        <v/>
      </c>
      <c r="ND73" s="110" t="str">
        <f t="shared" si="847"/>
        <v/>
      </c>
      <c r="NE73" s="111" t="str">
        <f t="shared" si="848"/>
        <v/>
      </c>
      <c r="NF73" s="109" t="str">
        <f t="shared" si="849"/>
        <v/>
      </c>
      <c r="NG73" s="110" t="str">
        <f t="shared" si="850"/>
        <v/>
      </c>
      <c r="NH73" s="111" t="str">
        <f t="shared" si="851"/>
        <v/>
      </c>
      <c r="NI73" s="109" t="str">
        <f t="shared" si="852"/>
        <v/>
      </c>
      <c r="NJ73" s="110" t="str">
        <f t="shared" si="853"/>
        <v/>
      </c>
      <c r="NK73" s="111" t="str">
        <f t="shared" si="854"/>
        <v/>
      </c>
      <c r="NL73" s="109" t="str">
        <f t="shared" si="855"/>
        <v/>
      </c>
      <c r="NM73" s="110" t="str">
        <f t="shared" si="856"/>
        <v/>
      </c>
      <c r="NN73" s="111" t="str">
        <f t="shared" si="857"/>
        <v/>
      </c>
      <c r="NO73" s="109" t="str">
        <f t="shared" si="379"/>
        <v/>
      </c>
      <c r="NP73" s="130">
        <f t="shared" si="380"/>
        <v>0</v>
      </c>
      <c r="NQ73" s="131">
        <f t="shared" si="381"/>
        <v>1</v>
      </c>
      <c r="NR73" s="132" t="str">
        <f t="shared" si="382"/>
        <v/>
      </c>
      <c r="NS73" s="331" t="str">
        <f t="shared" si="383"/>
        <v/>
      </c>
      <c r="NT73" s="325" t="str">
        <f t="shared" si="384"/>
        <v/>
      </c>
      <c r="NU73" s="325" t="str">
        <f t="shared" si="385"/>
        <v/>
      </c>
      <c r="NV73" s="325" t="str">
        <f t="shared" si="386"/>
        <v/>
      </c>
      <c r="NW73" s="325" t="str">
        <f t="shared" si="387"/>
        <v/>
      </c>
      <c r="NX73" s="325" t="str">
        <f t="shared" si="388"/>
        <v/>
      </c>
      <c r="NY73" s="325" t="str">
        <f t="shared" si="389"/>
        <v/>
      </c>
      <c r="NZ73" s="325" t="str">
        <f t="shared" si="390"/>
        <v/>
      </c>
      <c r="OA73" s="325" t="str">
        <f t="shared" si="391"/>
        <v/>
      </c>
      <c r="OB73" s="325" t="str">
        <f t="shared" si="392"/>
        <v>000000</v>
      </c>
      <c r="OC73" s="325" t="str">
        <f t="shared" si="393"/>
        <v/>
      </c>
      <c r="OD73" s="325" t="str">
        <f t="shared" si="394"/>
        <v/>
      </c>
      <c r="OE73" s="325" t="str">
        <f t="shared" si="395"/>
        <v/>
      </c>
      <c r="OF73" s="325" t="str">
        <f t="shared" si="396"/>
        <v/>
      </c>
      <c r="OG73" s="325" t="str">
        <f t="shared" si="397"/>
        <v/>
      </c>
      <c r="OH73" s="325" t="str">
        <f t="shared" si="398"/>
        <v/>
      </c>
      <c r="OI73" s="325" t="str">
        <f t="shared" si="399"/>
        <v/>
      </c>
      <c r="OJ73" s="325" t="str">
        <f t="shared" si="400"/>
        <v/>
      </c>
      <c r="OK73" s="326" t="str">
        <f t="shared" si="401"/>
        <v/>
      </c>
      <c r="OL73" s="326" t="str">
        <f t="shared" si="402"/>
        <v/>
      </c>
      <c r="OM73" s="326" t="str">
        <f t="shared" si="403"/>
        <v/>
      </c>
      <c r="ON73" s="326" t="str">
        <f t="shared" si="404"/>
        <v/>
      </c>
      <c r="OO73" s="326" t="str">
        <f t="shared" si="405"/>
        <v/>
      </c>
      <c r="OP73" s="326" t="str">
        <f t="shared" si="406"/>
        <v/>
      </c>
      <c r="OQ73" s="326" t="str">
        <f t="shared" si="407"/>
        <v/>
      </c>
      <c r="OR73" s="326" t="str">
        <f t="shared" si="408"/>
        <v/>
      </c>
      <c r="OS73" s="326" t="str">
        <f t="shared" si="409"/>
        <v/>
      </c>
      <c r="OT73" s="326" t="str">
        <f t="shared" si="410"/>
        <v/>
      </c>
      <c r="OU73" s="326" t="str">
        <f t="shared" si="411"/>
        <v/>
      </c>
      <c r="OV73" s="326" t="str">
        <f t="shared" si="412"/>
        <v/>
      </c>
      <c r="OW73" s="326" t="str">
        <f t="shared" si="413"/>
        <v/>
      </c>
      <c r="OX73" s="326" t="str">
        <f t="shared" si="414"/>
        <v/>
      </c>
      <c r="OY73" s="326" t="str">
        <f t="shared" si="415"/>
        <v/>
      </c>
      <c r="OZ73" s="326" t="str">
        <f t="shared" si="416"/>
        <v/>
      </c>
      <c r="PA73" s="326" t="str">
        <f t="shared" si="417"/>
        <v/>
      </c>
      <c r="PB73" s="326" t="str">
        <f t="shared" si="418"/>
        <v/>
      </c>
      <c r="PC73" s="325" t="str">
        <f t="shared" si="419"/>
        <v/>
      </c>
      <c r="PD73" s="325" t="str">
        <f t="shared" si="420"/>
        <v/>
      </c>
      <c r="PE73" s="325" t="str">
        <f t="shared" si="421"/>
        <v/>
      </c>
      <c r="PF73" s="325" t="str">
        <f t="shared" si="422"/>
        <v/>
      </c>
      <c r="PG73" s="325" t="str">
        <f t="shared" si="423"/>
        <v/>
      </c>
      <c r="PH73" s="325" t="str">
        <f t="shared" si="424"/>
        <v/>
      </c>
      <c r="PI73" s="325" t="str">
        <f t="shared" si="425"/>
        <v/>
      </c>
      <c r="PJ73" s="325" t="str">
        <f t="shared" si="426"/>
        <v/>
      </c>
      <c r="PK73" s="325" t="str">
        <f t="shared" si="427"/>
        <v/>
      </c>
      <c r="PL73" s="325" t="str">
        <f t="shared" si="428"/>
        <v/>
      </c>
      <c r="PM73" s="325" t="str">
        <f t="shared" si="429"/>
        <v/>
      </c>
      <c r="PN73" s="325" t="str">
        <f t="shared" si="430"/>
        <v/>
      </c>
      <c r="PO73" s="325" t="str">
        <f t="shared" si="431"/>
        <v/>
      </c>
      <c r="PP73" s="325" t="str">
        <f t="shared" si="432"/>
        <v/>
      </c>
      <c r="PQ73" s="325" t="str">
        <f t="shared" si="433"/>
        <v/>
      </c>
      <c r="PR73" s="325" t="str">
        <f t="shared" si="434"/>
        <v/>
      </c>
      <c r="PS73" s="325" t="str">
        <f t="shared" si="435"/>
        <v/>
      </c>
      <c r="PT73" s="325" t="str">
        <f t="shared" si="436"/>
        <v/>
      </c>
      <c r="PU73" s="326" t="str">
        <f t="shared" si="437"/>
        <v/>
      </c>
      <c r="PV73" s="326" t="str">
        <f t="shared" si="438"/>
        <v/>
      </c>
      <c r="PW73" s="326" t="str">
        <f t="shared" si="439"/>
        <v/>
      </c>
      <c r="PX73" s="326" t="str">
        <f t="shared" si="440"/>
        <v/>
      </c>
      <c r="PY73" s="326" t="str">
        <f t="shared" si="441"/>
        <v/>
      </c>
      <c r="PZ73" s="326" t="str">
        <f t="shared" si="442"/>
        <v/>
      </c>
      <c r="QA73" s="326" t="str">
        <f t="shared" si="443"/>
        <v/>
      </c>
      <c r="QB73" s="326" t="str">
        <f t="shared" si="444"/>
        <v/>
      </c>
      <c r="QC73" s="326" t="str">
        <f t="shared" si="445"/>
        <v/>
      </c>
      <c r="QD73" s="326" t="str">
        <f t="shared" si="446"/>
        <v/>
      </c>
      <c r="QE73" s="326" t="str">
        <f t="shared" si="447"/>
        <v/>
      </c>
      <c r="QF73" s="326" t="str">
        <f t="shared" si="448"/>
        <v/>
      </c>
      <c r="QG73" s="326" t="str">
        <f t="shared" si="449"/>
        <v/>
      </c>
      <c r="QH73" s="326" t="str">
        <f t="shared" si="450"/>
        <v/>
      </c>
      <c r="QI73" s="326" t="str">
        <f t="shared" si="451"/>
        <v/>
      </c>
      <c r="QJ73" s="326" t="str">
        <f t="shared" si="452"/>
        <v/>
      </c>
      <c r="QK73" s="326" t="str">
        <f t="shared" si="453"/>
        <v/>
      </c>
      <c r="QL73" s="326" t="str">
        <f t="shared" si="454"/>
        <v/>
      </c>
      <c r="QM73" s="325" t="str">
        <f t="shared" si="455"/>
        <v/>
      </c>
      <c r="QN73" s="325" t="str">
        <f t="shared" si="456"/>
        <v/>
      </c>
      <c r="QO73" s="325" t="str">
        <f t="shared" si="457"/>
        <v/>
      </c>
      <c r="QP73" s="325" t="str">
        <f t="shared" si="458"/>
        <v/>
      </c>
      <c r="QQ73" s="325" t="str">
        <f t="shared" si="459"/>
        <v/>
      </c>
      <c r="QR73" s="325" t="str">
        <f t="shared" si="460"/>
        <v/>
      </c>
      <c r="QS73" s="325" t="str">
        <f t="shared" si="461"/>
        <v/>
      </c>
      <c r="QT73" s="325" t="str">
        <f t="shared" si="462"/>
        <v/>
      </c>
      <c r="QU73" s="325" t="str">
        <f t="shared" si="463"/>
        <v/>
      </c>
      <c r="QV73" s="325" t="str">
        <f t="shared" si="464"/>
        <v/>
      </c>
      <c r="QW73" s="325" t="str">
        <f t="shared" si="465"/>
        <v/>
      </c>
      <c r="QX73" s="325">
        <f t="shared" si="466"/>
        <v>0</v>
      </c>
      <c r="QY73" s="325" t="str">
        <f t="shared" si="467"/>
        <v/>
      </c>
      <c r="QZ73" s="325" t="str">
        <f t="shared" si="468"/>
        <v/>
      </c>
      <c r="RA73" s="325" t="str">
        <f t="shared" si="469"/>
        <v/>
      </c>
      <c r="RB73" s="325" t="str">
        <f t="shared" si="470"/>
        <v/>
      </c>
      <c r="RC73" s="325" t="str">
        <f t="shared" si="471"/>
        <v/>
      </c>
      <c r="RD73" s="325" t="str">
        <f t="shared" si="472"/>
        <v/>
      </c>
      <c r="RE73" s="326" t="str">
        <f t="shared" si="473"/>
        <v/>
      </c>
      <c r="RF73" s="326" t="str">
        <f t="shared" si="474"/>
        <v/>
      </c>
      <c r="RG73" s="326" t="str">
        <f t="shared" si="475"/>
        <v/>
      </c>
      <c r="RH73" s="326" t="str">
        <f t="shared" si="476"/>
        <v/>
      </c>
      <c r="RI73" s="326" t="str">
        <f t="shared" si="477"/>
        <v/>
      </c>
      <c r="RJ73" s="326" t="str">
        <f t="shared" si="478"/>
        <v/>
      </c>
      <c r="RK73" s="326" t="str">
        <f t="shared" si="479"/>
        <v/>
      </c>
      <c r="RL73" s="326" t="str">
        <f t="shared" si="480"/>
        <v/>
      </c>
      <c r="RM73" s="326" t="str">
        <f t="shared" si="481"/>
        <v/>
      </c>
      <c r="RN73" s="332" t="str">
        <f t="shared" si="482"/>
        <v/>
      </c>
      <c r="RO73" s="108">
        <v>73</v>
      </c>
      <c r="RP73" s="112">
        <f t="shared" si="528"/>
        <v>68</v>
      </c>
      <c r="RQ73" s="110" t="str" cm="1">
        <f t="array" ref="RQ73">IFERROR(INDEX($NS$4:$RN$4,_xlfn.AGGREGATE(15,6,COLUMN($NS$4:$RN$4)-COLUMN($NR$1)/($NS73:$RN73=LARGE($NS73:$RN73,1)),COLUMNS($RN$4:$RN$4))),"")</f>
        <v>LQ</v>
      </c>
      <c r="RR73" s="110" t="str" cm="1">
        <f t="array" ref="RR73">IFERROR(INDEX($NS$4:$RN$4,_xlfn.AGGREGATE(15,6,COLUMN($NS$4:$RN$4)-COLUMN($NR$1)/($NS73:$RN73=LARGE($NS73:$RN73,2)),COLUMNS($RN$4:$RO$4))),"")</f>
        <v/>
      </c>
      <c r="RS73" s="110" t="str" cm="1">
        <f t="array" ref="RS73">IFERROR(INDEX($NS$4:$RN$4,_xlfn.AGGREGATE(15,6,COLUMN($NS$4:$RN$4)-COLUMN($NR$1)/($NS73:$RN73=LARGE($NS73:$RN73,3)),COLUMNS($RN$4:$RP$4))),"")</f>
        <v/>
      </c>
      <c r="RT73" s="110" t="str" cm="1">
        <f t="array" ref="RT73">IFERROR(INDEX($NS$4:$RN$4,_xlfn.AGGREGATE(15,6,COLUMN($NS$4:$RN$4)-COLUMN($NR$1)/($NS73:$RN73=LARGE($NS73:$RN73,4)),COLUMNS($RN$4:$RQ$4))),"")</f>
        <v/>
      </c>
      <c r="RU73" s="110" t="str" cm="1">
        <f t="array" ref="RU73">IFERROR(INDEX($NS$4:$RN$4,_xlfn.AGGREGATE(15,6,COLUMN($NS$4:$RN$4)-COLUMN($NR$1)/($NS73:$RN73=LARGE($NS73:$RN73,5)),COLUMNS($RN$4:$RR$4))),"")</f>
        <v/>
      </c>
      <c r="RV73" s="110" t="str" cm="1">
        <f t="array" ref="RV73">IFERROR(INDEX($NS$4:$RN$4,_xlfn.AGGREGATE(15,6,COLUMN($NS$4:$RN$4)-COLUMN($NR$1)/($NS73:$RN73=LARGE($NS73:$RN73,6)),COLUMNS($RN$4:$RS$4))),"")</f>
        <v/>
      </c>
      <c r="RW73" s="108" t="str">
        <f t="shared" si="499"/>
        <v/>
      </c>
      <c r="RX73" s="111" t="str">
        <f t="shared" ca="1" si="500"/>
        <v>N</v>
      </c>
      <c r="RY73" s="111" t="e" cm="1">
        <f t="array" aca="1" ref="RY73" ca="1">IF(INDIRECT(VLOOKUP(RY72,General!AC:AE,3,FALSE)&amp;RO72)&gt;0,RY72,RW72)</f>
        <v>#N/A</v>
      </c>
      <c r="RZ73" s="112">
        <f t="shared" ca="1" si="501"/>
        <v>1</v>
      </c>
      <c r="SA73" s="110" t="s">
        <v>45</v>
      </c>
      <c r="SB73" s="111" t="s">
        <v>45</v>
      </c>
      <c r="SC73" s="111" t="s">
        <v>45</v>
      </c>
      <c r="SD73" s="111" t="s">
        <v>45</v>
      </c>
      <c r="SE73" s="111" t="s">
        <v>45</v>
      </c>
      <c r="SF73" s="109" t="s">
        <v>45</v>
      </c>
      <c r="SG73" s="133" t="e">
        <f ca="1">IF(RQ73="",-1,COUNTIF(INDIRECT(SA73&amp;$DN$10):INDIRECT(SA73&amp;RO73),"Y"))</f>
        <v>#REF!</v>
      </c>
      <c r="SH73" s="136">
        <f ca="1">IF(RR73="",-1,COUNTIF(INDIRECT(SB73&amp;$DN$10):INDIRECT(SB73&amp;RO73),"Y"))</f>
        <v>-1</v>
      </c>
      <c r="SI73" s="136">
        <f ca="1">IF(RS73="",-1,COUNTIF(INDIRECT(SC73&amp;$DN$10):INDIRECT(SC73&amp;RO73),"Y"))</f>
        <v>-1</v>
      </c>
      <c r="SJ73" s="134">
        <f ca="1">IF(RT73="",-1,COUNTIF(INDIRECT(SD73&amp;$DN$10):INDIRECT(SD73&amp;RO73),"Y"))</f>
        <v>-1</v>
      </c>
      <c r="SK73" s="138">
        <f ca="1">IF(RU73="",-1,COUNTIF(INDIRECT(SE73&amp;$DN$10):INDIRECT(SE73&amp;RO73),"Y"))</f>
        <v>-1</v>
      </c>
      <c r="SL73" s="138">
        <f ca="1">IF(RV73="",-1,COUNTIF(INDIRECT(SF73&amp;$DN$10):INDIRECT(SF73&amp;RO73),"Y"))</f>
        <v>-1</v>
      </c>
      <c r="SM73" s="110" t="str" cm="1">
        <f t="array" ref="SM73">IFERROR(INDEX($DP$73:$DU$73,_xlfn.AGGREGATE(15,6,COLUMN($DP$73:$DU$73)-COLUMN($DO$73)/($NR$73:$NW$73=MAX($NR$73:$NW$73)),COLUMNS($DP$73:RQ73))),"")</f>
        <v/>
      </c>
      <c r="SN73" s="111" t="str" cm="1">
        <f t="array" ref="SN73">IFERROR(INDEX($DP$73:$DU$73,_xlfn.AGGREGATE(15,6,COLUMN($DP$73:$DU$73)-COLUMN($DO$73)/($NR$73:$NW$73=MAX($NR$73:$NW$73)),COLUMNS($DP$73:RR73))),"")</f>
        <v/>
      </c>
      <c r="SO73" s="111" t="str" cm="1">
        <f t="array" ref="SO73">IFERROR(INDEX($DP$73:$DU$73,_xlfn.AGGREGATE(15,6,COLUMN($DP$73:$DU$73)-COLUMN($DO$73)/($NR$73:$NW$73=MAX($NR$73:$NW$73)),COLUMNS($DP$73:RS73))),"")</f>
        <v/>
      </c>
      <c r="SP73" s="111" t="str" cm="1">
        <f t="array" ref="SP73">IFERROR(INDEX($DP$73:$DU$73,_xlfn.AGGREGATE(15,6,COLUMN($DP$73:$DU$73)-COLUMN($DO$73)/($NR$73:$NW$73=MAX($NR$73:$NW$73)),COLUMNS($DP$73:RT73))),"")</f>
        <v/>
      </c>
      <c r="SQ73" s="111" t="str" cm="1">
        <f t="array" ref="SQ73">IFERROR(INDEX($DP$73:$DU$73,_xlfn.AGGREGATE(15,6,COLUMN($DP$73:$DU$73)-COLUMN($DO$73)/($NR$73:$NW$73=MAX($NR$73:$NW$73)),COLUMNS($DP$73:RU73))),"")</f>
        <v/>
      </c>
      <c r="SR73" s="109" t="str" cm="1">
        <f t="array" ref="SR73">IFERROR(INDEX($DP$73:$DU$73,_xlfn.AGGREGATE(15,6,COLUMN($DP$73:$DU$73)-COLUMN($DO$73)/($NR$73:$NW$73=MAX($NR$73:$NW$73)),COLUMNS($DP$73:RV73))),"")</f>
        <v/>
      </c>
      <c r="SS73" s="114">
        <f t="shared" ca="1" si="485"/>
        <v>1</v>
      </c>
      <c r="ST73" s="112">
        <f t="shared" ca="1" si="502"/>
        <v>1</v>
      </c>
      <c r="SU73" s="137" t="str" cm="1">
        <f t="array" aca="1" ref="SU73" ca="1">INDEX(SM73:SR73,1,ST73)</f>
        <v/>
      </c>
      <c r="SV73" s="110" t="str">
        <f t="shared" ca="1" si="944"/>
        <v>B</v>
      </c>
      <c r="SW73" s="111" t="str">
        <f t="shared" ca="1" si="945"/>
        <v>T</v>
      </c>
      <c r="SX73" s="111" t="str">
        <f t="shared" si="946"/>
        <v>C</v>
      </c>
      <c r="SY73" s="111" t="str">
        <f t="shared" si="936"/>
        <v/>
      </c>
      <c r="SZ73" s="111" t="str">
        <f t="shared" ca="1" si="937"/>
        <v/>
      </c>
      <c r="TA73" s="111" t="str">
        <f t="shared" si="938"/>
        <v>00</v>
      </c>
      <c r="TB73" s="114" t="str">
        <f t="shared" si="858"/>
        <v/>
      </c>
      <c r="TC73" s="114" t="str">
        <f t="shared" si="859"/>
        <v/>
      </c>
      <c r="TD73" s="114" t="str">
        <f t="shared" si="860"/>
        <v/>
      </c>
      <c r="TE73" s="114" t="str">
        <f t="shared" si="861"/>
        <v/>
      </c>
      <c r="TF73" s="114" t="str">
        <f t="shared" si="862"/>
        <v/>
      </c>
      <c r="TG73" s="114" t="str">
        <f t="shared" si="863"/>
        <v/>
      </c>
      <c r="TH73" s="114">
        <f t="shared" ca="1" si="864"/>
        <v>0</v>
      </c>
      <c r="TI73" s="114">
        <f t="shared" ca="1" si="865"/>
        <v>0</v>
      </c>
      <c r="TJ73" s="110" t="str">
        <f t="shared" si="939"/>
        <v/>
      </c>
      <c r="TK73" s="111">
        <f>IF(CC73="",0,IFERROR(VLOOKUP(CC68&amp;CC69&amp;CC70&amp;CC71&amp;CC72&amp;CC73,General!I:J,2,FALSE),0))</f>
        <v>0</v>
      </c>
      <c r="TL73" s="111">
        <f>IF(CF73="",0,IFERROR(VLOOKUP(CF68&amp;CF69&amp;CF70&amp;CF71&amp;CF72&amp;CF73,General!I:J,2,FALSE),0))</f>
        <v>0</v>
      </c>
      <c r="TM73" s="111">
        <f>IF(CI73="",0,IFERROR(VLOOKUP(CI68&amp;CI69&amp;CI70&amp;CI71&amp;CI72&amp;CI73,General!I:J,2,FALSE),0))</f>
        <v>0</v>
      </c>
      <c r="TN73" s="111">
        <f>IF(CL73="",0,IFERROR(VLOOKUP(CL68&amp;CL69&amp;CL70&amp;CL71&amp;CL72&amp;CL73,General!I:J,2,FALSE),0))</f>
        <v>0</v>
      </c>
      <c r="TO73" s="111">
        <f>IF(CO73="",0,IFERROR(VLOOKUP(CO68&amp;CO69&amp;CO70&amp;CO71&amp;CO72&amp;CO73,General!I:J,2,FALSE),0))</f>
        <v>0</v>
      </c>
      <c r="TP73" s="111">
        <f>IF(CR73="",0,IFERROR(VLOOKUP(CR68&amp;CR69&amp;CR70&amp;CR71&amp;CR72&amp;CR73,General!I:J,2,FALSE),0))</f>
        <v>0</v>
      </c>
      <c r="TQ73" s="111">
        <f>IF(CU73="",0,IFERROR(VLOOKUP(CU68&amp;CU69&amp;CU70&amp;CU71&amp;CU72&amp;CU73,General!I:J,2,FALSE),0))</f>
        <v>0</v>
      </c>
      <c r="TR73" s="111">
        <f>IF(CX73="",0,IFERROR(VLOOKUP(CX68&amp;CX69&amp;CX70&amp;CX71&amp;CX72&amp;CX73,General!I:J,2,FALSE),0))</f>
        <v>0</v>
      </c>
      <c r="TS73" s="111">
        <f>IF(DA73="",0,IFERROR(VLOOKUP(DA68&amp;DA69&amp;DA70&amp;DA71&amp;DA72&amp;DA73,General!I:J,2,FALSE),0))</f>
        <v>0</v>
      </c>
      <c r="TT73" s="111">
        <f>IF(DD73="",0,IFERROR(VLOOKUP(DD68&amp;DD69&amp;DD70&amp;DD71&amp;DD72&amp;DD73,General!I:J,2,FALSE),0))</f>
        <v>0</v>
      </c>
      <c r="TU73" s="111">
        <f>IF(DG73="",0,IFERROR(VLOOKUP(DG68&amp;DG69&amp;DG70&amp;DG71&amp;DG72&amp;DG73,General!I:J,2,FALSE),0))</f>
        <v>0</v>
      </c>
      <c r="TV73" s="111">
        <f>IF(DJ73="",0,IFERROR(VLOOKUP(DJ68&amp;DJ69&amp;DJ70&amp;DJ71&amp;DJ72&amp;DJ73,General!I:J,2,FALSE),0))</f>
        <v>0</v>
      </c>
      <c r="TW73" s="111">
        <f>IF(DM73="",0,IFERROR(VLOOKUP(DM68&amp;DM69&amp;DM70&amp;DM71&amp;DM72&amp;DM73,General!I:J,2,FALSE),0))</f>
        <v>0</v>
      </c>
      <c r="TX73" s="111">
        <f>IF(DP73="",0,IFERROR(VLOOKUP(DP68&amp;DP69&amp;DP70&amp;DP71&amp;DP72&amp;DP73,General!I:J,2,FALSE),0))</f>
        <v>0</v>
      </c>
      <c r="TY73" s="111">
        <f>IF(DS73="",0,IFERROR(VLOOKUP(DS68&amp;DS69&amp;DS70&amp;DS71&amp;DS72&amp;DS73,General!I:J,2,FALSE),0))</f>
        <v>0</v>
      </c>
      <c r="TZ73" s="111">
        <f>IF(DV73="",0,IFERROR(VLOOKUP(DV68&amp;DV69&amp;DV70&amp;DV71&amp;DV72&amp;DV73,General!I:J,2,FALSE),0))</f>
        <v>0</v>
      </c>
      <c r="UA73" s="111">
        <f>IF(DY73="",0,IFERROR(VLOOKUP(DY68&amp;DY69&amp;DY70&amp;DY71&amp;DY72&amp;DY73,General!I:J,2,FALSE),0))</f>
        <v>0</v>
      </c>
      <c r="UB73" s="111">
        <f>IF(EE73="",0,IFERROR(VLOOKUP(EE68&amp;EE69&amp;EE70&amp;EE71&amp;EE72&amp;EE73,General!I:J,2,FALSE),0))</f>
        <v>0</v>
      </c>
      <c r="UC73" s="111">
        <f>IF(EH73="",0,IFERROR(VLOOKUP(EH68&amp;EH69&amp;EH70&amp;EH71&amp;EH72&amp;EH73,General!I:J,2,FALSE),0))</f>
        <v>0</v>
      </c>
      <c r="UD73" s="111">
        <f>IF(EK73="",0,IFERROR(VLOOKUP(EK68&amp;EK69&amp;EK70&amp;EK71&amp;EK72&amp;EK73,General!I:J,2,FALSE),0))</f>
        <v>0</v>
      </c>
      <c r="UE73" s="111">
        <f>IF(EN73="",0,IFERROR(VLOOKUP(EN68&amp;EN69&amp;EN70&amp;EN71&amp;EN72&amp;EN73,General!I:J,2,FALSE),0))</f>
        <v>0</v>
      </c>
      <c r="UF73" s="111">
        <f>IF(EQ73="",0,IFERROR(VLOOKUP(EQ68&amp;EQ69&amp;EQ70&amp;EQ71&amp;EQ72&amp;EQ73,General!I:J,2,FALSE),0))</f>
        <v>0</v>
      </c>
      <c r="UG73" s="111">
        <f>IF(ET73="",0,IFERROR(VLOOKUP(ET68&amp;ET69&amp;ET70&amp;ET71&amp;ET72&amp;ET73,General!I:J,2,FALSE),0))</f>
        <v>0</v>
      </c>
      <c r="UH73" s="111">
        <f>IF(EW73="",0,IFERROR(VLOOKUP(EW68&amp;EW69&amp;EW70&amp;EW71&amp;EW72&amp;EW73,General!I:J,2,FALSE),0))</f>
        <v>0</v>
      </c>
      <c r="UI73" s="111">
        <f>IF(EZ73="",0,IFERROR(VLOOKUP(EZ68&amp;EZ69&amp;EZ70&amp;EZ71&amp;EZ72&amp;EZ73,General!I:J,2,FALSE),0))</f>
        <v>0</v>
      </c>
      <c r="UJ73" s="111">
        <f>IF(FC73="",0,IFERROR(VLOOKUP(FC68&amp;FC69&amp;FC70&amp;FC71&amp;FC72&amp;FC73,General!I:J,2,FALSE),0))</f>
        <v>0</v>
      </c>
      <c r="UK73" s="111">
        <f>IF(FF73="",0,IFERROR(VLOOKUP(FF68&amp;FF69&amp;FF70&amp;FF71&amp;FF72&amp;FF73,General!I:J,2,FALSE),0))</f>
        <v>0</v>
      </c>
      <c r="UL73" s="111">
        <f>IF(FI73="",0,IFERROR(VLOOKUP(FI68&amp;FI69&amp;FI70&amp;FI71&amp;FI72&amp;FI73,General!I:J,2,FALSE),0))</f>
        <v>0</v>
      </c>
      <c r="UM73" s="111">
        <f>IF(FL73="",0,IFERROR(VLOOKUP(FL68&amp;FL69&amp;FL70&amp;FL71&amp;FL72&amp;FL73,General!I:J,2,FALSE),0))</f>
        <v>0</v>
      </c>
      <c r="UN73" s="111">
        <f>IF(FO73="",0,IFERROR(VLOOKUP(FO68&amp;FO69&amp;FO70&amp;FO71&amp;FO72&amp;FO73,General!I:J,2,FALSE),0))</f>
        <v>0</v>
      </c>
      <c r="UO73" s="111">
        <f>IF(FR73="",0,IFERROR(VLOOKUP(FR68&amp;FR69&amp;FR70&amp;FR71&amp;FR72&amp;FR73,General!I:J,2,FALSE),0))</f>
        <v>0</v>
      </c>
      <c r="UP73" s="111">
        <f>IF(FU73="",0,IFERROR(VLOOKUP(FU68&amp;FU69&amp;FU70&amp;FU71&amp;FU72&amp;FU73,General!I:J,2,FALSE),0))</f>
        <v>0</v>
      </c>
      <c r="UQ73" s="111">
        <f>IF(FX73="",0,IFERROR(VLOOKUP(FX68&amp;FX69&amp;FX70&amp;FX71&amp;FX72&amp;FX73,General!I:J,2,FALSE),0))</f>
        <v>0</v>
      </c>
      <c r="UR73" s="111">
        <f>IF(GA73="",0,IFERROR(VLOOKUP(GA68&amp;GA69&amp;GA70&amp;GA71&amp;GA72&amp;GA73,General!I:J,2,FALSE),0))</f>
        <v>0</v>
      </c>
      <c r="US73" s="111">
        <f>IF(GD73="",0,IFERROR(VLOOKUP(GD68&amp;GD69&amp;GD70&amp;GD71&amp;GD72&amp;GD73,General!I:J,2,FALSE),0))</f>
        <v>0</v>
      </c>
      <c r="UT73" s="111">
        <f>IF(GG73="",0,IFERROR(VLOOKUP(GG68&amp;GG69&amp;GG70&amp;GG71&amp;GG72&amp;GG73,General!I:J,2,FALSE),0))</f>
        <v>0</v>
      </c>
      <c r="UU73" s="111">
        <f>IF(GJ73="",0,IFERROR(VLOOKUP(GJ68&amp;GJ69&amp;GJ70&amp;GJ71&amp;GJ72&amp;GJ73,General!I:J,2,FALSE),0))</f>
        <v>0</v>
      </c>
      <c r="UV73" s="111">
        <f>IF(GM73="",0,IFERROR(VLOOKUP(GM68&amp;GM69&amp;GM70&amp;GM71&amp;GM72&amp;GM73,General!I:J,2,FALSE),0))</f>
        <v>0</v>
      </c>
      <c r="UW73" s="111">
        <f>IF(GP73="",0,IFERROR(VLOOKUP(GP68&amp;GP69&amp;GP70&amp;GP71&amp;GP72&amp;GP73,General!I:J,2,FALSE),0))</f>
        <v>0</v>
      </c>
      <c r="UX73" s="111">
        <f>IF(GS73="",0,IFERROR(VLOOKUP(GS68&amp;GS69&amp;GS70&amp;GS71&amp;GS72&amp;GS73,General!I:J,2,FALSE),0))</f>
        <v>0</v>
      </c>
      <c r="UY73" s="111">
        <f>IF(GV73="",0,IFERROR(VLOOKUP(GV68&amp;GV69&amp;GV70&amp;GV71&amp;GV72&amp;GV73,General!I:J,2,FALSE),0))</f>
        <v>0</v>
      </c>
      <c r="UZ73" s="111">
        <f>IF(GY73="",0,IFERROR(VLOOKUP(GY68&amp;GY69&amp;GY70&amp;GY71&amp;GY72&amp;GY73,General!I:J,2,FALSE),0))</f>
        <v>0</v>
      </c>
      <c r="VA73" s="111">
        <f>IF(HB73="",0,IFERROR(VLOOKUP(HB68&amp;HB69&amp;HB70&amp;HB71&amp;HB72&amp;HB73,General!I:J,2,FALSE),0))</f>
        <v>0</v>
      </c>
      <c r="VB73" s="111">
        <f>IF(HE73="",0,IFERROR(VLOOKUP(HE68&amp;HE69&amp;HE70&amp;HE71&amp;HE72&amp;HE73,General!I:J,2,FALSE),0))</f>
        <v>0</v>
      </c>
      <c r="VC73" s="111">
        <f>IF(HH73="",0,IFERROR(VLOOKUP(HH68&amp;HH69&amp;HH70&amp;HH71&amp;HH72&amp;HH73,General!I:J,2,FALSE),0))</f>
        <v>0</v>
      </c>
      <c r="VD73" s="111">
        <f>IF(HK73="",0,IFERROR(VLOOKUP(HK68&amp;HK69&amp;HK70&amp;HK71&amp;HK72&amp;HK73,General!I:J,2,FALSE),0))</f>
        <v>0</v>
      </c>
      <c r="VE73" s="111">
        <f>IF(HN73="",0,IFERROR(VLOOKUP(HN68&amp;HN69&amp;HN70&amp;HN71&amp;HN72&amp;HN73,General!I:J,2,FALSE),0))</f>
        <v>0</v>
      </c>
      <c r="VF73" s="111">
        <f>IF(HQ73="",0,IFERROR(VLOOKUP(HQ68&amp;HQ69&amp;HQ70&amp;HQ71&amp;HQ72&amp;HQ73,General!I:J,2,FALSE),0))</f>
        <v>0</v>
      </c>
      <c r="VG73" s="111">
        <f>IF(HT73="",0,IFERROR(VLOOKUP(HT68&amp;HT69&amp;HT70&amp;HT71&amp;HT72&amp;HT73,General!I:J,2,FALSE),0))</f>
        <v>0</v>
      </c>
      <c r="VH73" s="111">
        <f>IF(HW73="",0,IFERROR(VLOOKUP(HW68&amp;HW69&amp;HW70&amp;HW71&amp;HW72&amp;HW73,General!I:J,2,FALSE),0))</f>
        <v>0</v>
      </c>
      <c r="VI73" s="111">
        <f>IF(HZ73="",0,IFERROR(VLOOKUP(HZ68&amp;HZ69&amp;HZ70&amp;HZ71&amp;HZ72&amp;HZ73,General!I:J,2,FALSE),0))</f>
        <v>0</v>
      </c>
      <c r="VJ73" s="111">
        <f>IF(FF73="",0,IFERROR(VLOOKUP(FF68&amp;FF69&amp;FF70&amp;FF71&amp;FF72&amp;FF73,General!I:J,2,FALSE),0))</f>
        <v>0</v>
      </c>
      <c r="VK73" s="111">
        <f>IF(FI73="",0,IFERROR(VLOOKUP(FI68&amp;FI69&amp;FI70&amp;FI71&amp;FI72&amp;FI73,General!I:J,2,FALSE),0))</f>
        <v>0</v>
      </c>
      <c r="VL73" s="111">
        <f>IF(II73="",0,IFERROR(VLOOKUP(II68&amp;II69&amp;II70&amp;II71&amp;II72&amp;II73,General!I:J,2,FALSE),0))</f>
        <v>0</v>
      </c>
      <c r="VM73" s="111">
        <f>IF(IL73="",0,IFERROR(VLOOKUP(IL68&amp;IL69&amp;IL70&amp;IL71&amp;IL72&amp;IL73,General!I:J,2,FALSE),0))</f>
        <v>0</v>
      </c>
      <c r="VN73" s="111">
        <f>IF(IO73="",0,IFERROR(VLOOKUP(IO68&amp;IO69&amp;IO70&amp;IO71&amp;IO72&amp;IO73,General!I:J,2,FALSE),0))</f>
        <v>0</v>
      </c>
      <c r="VO73" s="111">
        <f>IF(IR73="",0,IFERROR(VLOOKUP(IR68&amp;IR69&amp;IR70&amp;IR71&amp;IR72&amp;IR73,General!I:J,2,FALSE),0))</f>
        <v>0</v>
      </c>
      <c r="VP73" s="111">
        <f>IF(IU73="",0,IFERROR(VLOOKUP(IU68&amp;IU69&amp;IU70&amp;IU71&amp;IU72&amp;IU73,General!I:J,2,FALSE),0))</f>
        <v>0</v>
      </c>
      <c r="VQ73" s="111">
        <f>IF(IX73="",0,IFERROR(VLOOKUP(IX68&amp;IX69&amp;IX70&amp;IX71&amp;IX72&amp;IX73,General!I:J,2,FALSE),0))</f>
        <v>0</v>
      </c>
      <c r="VR73" s="111">
        <f>IF(JA73="",0,IFERROR(VLOOKUP(JA68&amp;JA69&amp;JA70&amp;JA71&amp;JA72&amp;JA73,General!I:J,2,FALSE),0))</f>
        <v>0</v>
      </c>
      <c r="VS73" s="111">
        <f>IF(JD73="",0,IFERROR(VLOOKUP(JD68&amp;JD69&amp;JD70&amp;JD71&amp;JD72&amp;JD73,General!I:J,2,FALSE),0))</f>
        <v>0</v>
      </c>
      <c r="VT73" s="111">
        <f>IF(JG73="",0,IFERROR(VLOOKUP(JG68&amp;JG69&amp;JG70&amp;JG71&amp;JG72&amp;JG73,General!I:J,2,FALSE),0))</f>
        <v>0</v>
      </c>
      <c r="VU73" s="111">
        <f>IF(JJ73="",0,IFERROR(VLOOKUP(JJ68&amp;JJ69&amp;JJ70&amp;JJ71&amp;JJ72&amp;JJ73,General!I:J,2,FALSE),0))</f>
        <v>0</v>
      </c>
      <c r="VV73" s="111">
        <f>IF(JM73="",0,IFERROR(VLOOKUP(JM68&amp;JM69&amp;JM70&amp;JM71&amp;JM72&amp;JM73,General!I:J,2,FALSE),0))</f>
        <v>0</v>
      </c>
      <c r="VW73" s="111">
        <f>IF(JP73="",0,IFERROR(VLOOKUP(JP68&amp;JP69&amp;JP70&amp;JP71&amp;JP72&amp;JP73,General!I:J,2,FALSE),0))</f>
        <v>0</v>
      </c>
      <c r="VX73" s="111">
        <f>IF(JS73="",0,IFERROR(VLOOKUP(JS68&amp;JS69&amp;JS70&amp;JS71&amp;JS72&amp;JS73,General!I:J,2,FALSE),0))</f>
        <v>0</v>
      </c>
      <c r="VY73" s="111">
        <f>IF(JV73="",0,IFERROR(VLOOKUP(JV68&amp;JV69&amp;JV70&amp;JV71&amp;JV72&amp;JV73,General!I:J,2,FALSE),0))</f>
        <v>0</v>
      </c>
      <c r="VZ73" s="111">
        <f>IF(JY73="",0,IFERROR(VLOOKUP(JY68&amp;JY69&amp;JY70&amp;JY71&amp;JY72&amp;JY73,General!I:J,2,FALSE),0))</f>
        <v>0</v>
      </c>
      <c r="WA73" s="111">
        <f>IF(KB73="",0,IFERROR(VLOOKUP(KB68&amp;KB69&amp;KB70&amp;KB71&amp;KB72&amp;KB73,General!I:J,2,FALSE),0))</f>
        <v>0</v>
      </c>
      <c r="WB73" s="111">
        <f>IF(KE73="",0,IFERROR(VLOOKUP(KE68&amp;KE69&amp;KE70&amp;KE71&amp;KE72&amp;KE73,General!I:J,2,FALSE),0))</f>
        <v>0</v>
      </c>
      <c r="WC73" s="111">
        <f>IF(KH73="",0,IFERROR(VLOOKUP(KH68&amp;KH69&amp;KH70&amp;KH71&amp;KH72&amp;KH73,General!I:J,2,FALSE),0))</f>
        <v>0</v>
      </c>
      <c r="WD73" s="111">
        <f>IF(KK73="",0,IFERROR(VLOOKUP(KK68&amp;KK69&amp;KK70&amp;KK71&amp;KK72&amp;KK73,General!I:J,2,FALSE),0))</f>
        <v>0</v>
      </c>
      <c r="WE73" s="111">
        <f>IF(KN73="",0,IFERROR(VLOOKUP(KN68&amp;KN69&amp;KN70&amp;KN71&amp;KN72&amp;KN73,General!I:J,2,FALSE),0))</f>
        <v>0</v>
      </c>
      <c r="WF73" s="111">
        <f>IF(KQ73="",0,IFERROR(VLOOKUP(KQ68&amp;KQ69&amp;KQ70&amp;KQ71&amp;KQ72&amp;KQ73,General!I:J,2,FALSE),0))</f>
        <v>0</v>
      </c>
      <c r="WG73" s="111">
        <f>IF(KT73="",0,IFERROR(VLOOKUP(KT68&amp;KT69&amp;KT70&amp;KT71&amp;KT72&amp;KT73,General!I:J,2,FALSE),0))</f>
        <v>0</v>
      </c>
      <c r="WH73" s="111">
        <f>IF(KW73="",0,IFERROR(VLOOKUP(KW68&amp;KW69&amp;KW70&amp;KW71&amp;KW72&amp;KW73,General!I:J,2,FALSE),0))</f>
        <v>0</v>
      </c>
      <c r="WI73" s="111">
        <f>IF(KZ73="",0,IFERROR(VLOOKUP(KZ68&amp;KZ69&amp;KZ70&amp;KZ71&amp;KZ72&amp;KZ73,General!I:J,2,FALSE),0))</f>
        <v>0</v>
      </c>
      <c r="WJ73" s="111">
        <f>IF(LC73="",0,IFERROR(VLOOKUP(LC68&amp;LC69&amp;LC70&amp;LC71&amp;LC72&amp;LC73,General!I:J,2,FALSE),0))</f>
        <v>0</v>
      </c>
      <c r="WK73" s="111">
        <f>IF(LF73="",0,IFERROR(VLOOKUP(LF68&amp;LF69&amp;LF70&amp;LF71&amp;LF72&amp;LF73,General!I:J,2,FALSE),0))</f>
        <v>0</v>
      </c>
      <c r="WL73" s="111">
        <f>IF(LI73="",0,IFERROR(VLOOKUP(LI68&amp;LI69&amp;LI70&amp;LI71&amp;LI72&amp;LI73,General!I:J,2,FALSE),0))</f>
        <v>0</v>
      </c>
      <c r="WM73" s="111">
        <f>IF(LL73="",0,IFERROR(VLOOKUP(LL68&amp;LL69&amp;LL70&amp;LL71&amp;LL72&amp;LL73,General!I:J,2,FALSE),0))</f>
        <v>0</v>
      </c>
      <c r="WN73" s="111">
        <f>IF(LO73="",0,IFERROR(VLOOKUP(LO68&amp;LO69&amp;LO70&amp;LO71&amp;LO72&amp;LO73,General!I:J,2,FALSE),0))</f>
        <v>0</v>
      </c>
      <c r="WO73" s="111">
        <f>IF(LR73="",0,IFERROR(VLOOKUP(LR68&amp;LR69&amp;LR70&amp;LR71&amp;LR72&amp;LR73,General!I:J,2,FALSE),0))</f>
        <v>0</v>
      </c>
      <c r="WP73" s="111">
        <f>IF(LU73="",0,IFERROR(VLOOKUP(LU68&amp;LU69&amp;LU70&amp;LU71&amp;LU72&amp;LU73,General!I:J,2,FALSE),0))</f>
        <v>0</v>
      </c>
      <c r="WQ73" s="111">
        <f>IF(LX73="",0,IFERROR(VLOOKUP(LX68&amp;LX69&amp;LX70&amp;LX71&amp;LX72&amp;LX73,General!I:J,2,FALSE),0))</f>
        <v>0</v>
      </c>
      <c r="WR73" s="111">
        <f>IF(MA73="",0,IFERROR(VLOOKUP(MA68&amp;MA69&amp;MA70&amp;MA71&amp;MA72&amp;MA73,General!I:J,2,FALSE),0))</f>
        <v>0</v>
      </c>
      <c r="WS73" s="111">
        <f>IF(MD73="",0,IFERROR(VLOOKUP(MD68&amp;MD69&amp;MD70&amp;MD71&amp;MD72&amp;MD73,General!I:J,2,FALSE),0))</f>
        <v>0</v>
      </c>
      <c r="WT73" s="111">
        <f>IF(MG73="",0,IFERROR(VLOOKUP(MG68&amp;MG69&amp;MG70&amp;MG71&amp;MG72&amp;MG73,General!I:J,2,FALSE),0))</f>
        <v>0</v>
      </c>
      <c r="WU73" s="111">
        <f>IF(MJ73="",0,IFERROR(VLOOKUP(MJ68&amp;MJ69&amp;MJ70&amp;MJ71&amp;MJ72&amp;MJ73,General!I:J,2,FALSE),0))</f>
        <v>0</v>
      </c>
      <c r="WV73" s="111">
        <f>IF(MM73="",0,IFERROR(VLOOKUP(MM68&amp;MM69&amp;MM70&amp;MM71&amp;MM72&amp;MM73,General!I:J,2,FALSE),0))</f>
        <v>0</v>
      </c>
      <c r="WW73" s="111">
        <f>IF(MP73="",0,IFERROR(VLOOKUP(MP68&amp;MP69&amp;MP70&amp;MP71&amp;MP72&amp;MP73,General!I:J,2,FALSE),0))</f>
        <v>0</v>
      </c>
      <c r="WX73" s="111">
        <f>IF(MS73="",0,IFERROR(VLOOKUP(MS68&amp;MS69&amp;MS70&amp;MS71&amp;MS72&amp;MS73,General!I:J,2,FALSE),0))</f>
        <v>0</v>
      </c>
      <c r="WY73" s="111">
        <f>IF(MV73="",0,IFERROR(VLOOKUP(MV68&amp;MV69&amp;MV70&amp;MV71&amp;MV72&amp;MV73,General!I:J,2,FALSE),0))</f>
        <v>0</v>
      </c>
      <c r="WZ73" s="111">
        <f>IF(MY73="",0,IFERROR(VLOOKUP(MY68&amp;MY69&amp;MY70&amp;MY71&amp;MY72&amp;MY73,General!I:J,2,FALSE),0))</f>
        <v>0</v>
      </c>
      <c r="XA73" s="111">
        <f>IF(NB73="",0,IFERROR(VLOOKUP(NB68&amp;NB69&amp;NB70&amp;NB71&amp;NB72&amp;NB73,General!I:J,2,FALSE),0))</f>
        <v>0</v>
      </c>
      <c r="XB73" s="111">
        <f>IF(NE73="",0,IFERROR(VLOOKUP(NE68&amp;NE69&amp;NE70&amp;NE71&amp;NE72&amp;NE73,General!I:J,2,FALSE),0))</f>
        <v>0</v>
      </c>
      <c r="XC73" s="111">
        <f>IF(NH73="",0,IFERROR(VLOOKUP(NH68&amp;NH69&amp;NH70&amp;NH71&amp;NH72&amp;NH73,General!I:J,2,FALSE),0))</f>
        <v>0</v>
      </c>
      <c r="XD73" s="111">
        <f>IF(NK73="",0,IFERROR(VLOOKUP(NK68&amp;NK69&amp;NK70&amp;NK71&amp;NK72&amp;NK73,General!I:J,2,FALSE),0))</f>
        <v>0</v>
      </c>
      <c r="XE73" s="109">
        <f>IF(NN73="",0,IFERROR(VLOOKUP(NN68&amp;NN69&amp;NN70&amp;NN71&amp;NN72&amp;NN73,General!I:J,2,FALSE),0))</f>
        <v>0</v>
      </c>
      <c r="XF73" s="155">
        <f>IF(EB73="",0,IFERROR(VLOOKUP(EB68&amp;EB69&amp;EB70&amp;EB71&amp;EB72&amp;EB73,General!I:J,2,FALSE),0))</f>
        <v>0</v>
      </c>
      <c r="XG73" s="109">
        <v>0</v>
      </c>
      <c r="XH73" s="114" t="str">
        <f t="shared" si="887"/>
        <v/>
      </c>
      <c r="XI73" s="114" t="str">
        <f t="shared" si="866"/>
        <v>N</v>
      </c>
      <c r="XJ73" s="114" t="str">
        <f t="shared" ca="1" si="867"/>
        <v>N</v>
      </c>
      <c r="XK73" s="114" t="str">
        <f t="shared" si="868"/>
        <v>N</v>
      </c>
      <c r="XL73" s="114" t="str">
        <f t="shared" si="869"/>
        <v/>
      </c>
      <c r="XM73" s="150" t="str">
        <f t="shared" si="870"/>
        <v/>
      </c>
      <c r="XN73" s="114" t="str">
        <f t="shared" si="871"/>
        <v/>
      </c>
      <c r="XO73" s="114" t="str">
        <f t="shared" si="872"/>
        <v/>
      </c>
      <c r="XP73" s="114" t="str">
        <f t="shared" si="873"/>
        <v/>
      </c>
      <c r="XQ73" s="114" t="str">
        <f t="shared" si="874"/>
        <v/>
      </c>
      <c r="XR73" s="114" t="str">
        <f t="shared" si="875"/>
        <v/>
      </c>
      <c r="XS73" s="114" t="str">
        <f t="shared" si="930"/>
        <v/>
      </c>
      <c r="XT73" s="114" t="str">
        <f t="shared" si="931"/>
        <v/>
      </c>
      <c r="XU73" s="114" t="str">
        <f t="shared" si="897"/>
        <v>00000</v>
      </c>
      <c r="XV73" s="114" t="str">
        <f t="shared" si="897"/>
        <v>00000</v>
      </c>
      <c r="XW73" s="114" t="str">
        <f t="shared" si="898"/>
        <v>000000</v>
      </c>
      <c r="XX73" s="114" t="str">
        <f t="shared" si="898"/>
        <v>000000</v>
      </c>
      <c r="XY73" s="114" t="str">
        <f t="shared" si="899"/>
        <v>B</v>
      </c>
      <c r="XZ73" s="114" t="str">
        <f t="shared" si="489"/>
        <v>B</v>
      </c>
      <c r="YA73" s="114" t="str">
        <f t="shared" si="876"/>
        <v/>
      </c>
      <c r="YB73" s="114" t="str">
        <f t="shared" ca="1" si="354"/>
        <v/>
      </c>
      <c r="YC73" s="114" t="str">
        <f t="shared" ca="1" si="877"/>
        <v/>
      </c>
      <c r="YD73" s="114" t="str">
        <f t="shared" ca="1" si="356"/>
        <v/>
      </c>
      <c r="YE73" s="114" t="str">
        <f t="shared" si="878"/>
        <v>0</v>
      </c>
      <c r="YF73" s="114" t="str">
        <f t="shared" si="358"/>
        <v/>
      </c>
      <c r="YG73" s="114" t="str">
        <f t="shared" ca="1" si="490"/>
        <v/>
      </c>
      <c r="YH73" s="114" t="str">
        <f t="shared" ca="1" si="491"/>
        <v/>
      </c>
      <c r="YI73" s="114" t="str">
        <f t="shared" si="492"/>
        <v/>
      </c>
      <c r="YJ73" s="114" t="str">
        <f t="shared" si="879"/>
        <v/>
      </c>
      <c r="YK73" s="114"/>
      <c r="YL73" s="114">
        <v>0</v>
      </c>
      <c r="YM73" s="114">
        <v>0</v>
      </c>
      <c r="YN73" s="114">
        <v>0</v>
      </c>
      <c r="YO73" s="114">
        <v>0</v>
      </c>
      <c r="YP73" s="114">
        <v>1</v>
      </c>
      <c r="YQ73" s="98"/>
      <c r="YR73" s="114">
        <v>0</v>
      </c>
      <c r="YS73" s="114">
        <v>0</v>
      </c>
      <c r="YU73" s="151">
        <f>LARGE(NS73:RN73,1)</f>
        <v>0</v>
      </c>
      <c r="YV73" s="1" t="e">
        <f>LARGE(NS73:RN73,2)</f>
        <v>#NUM!</v>
      </c>
      <c r="YW73" s="1" t="e">
        <f>LARGE(NS73:RN73,3)</f>
        <v>#NUM!</v>
      </c>
      <c r="YX73" s="1" t="e">
        <f>LARGE(NS73:RN73,4)</f>
        <v>#NUM!</v>
      </c>
      <c r="YY73" s="1" t="e">
        <f>LARGE(NS73:RN73,5)</f>
        <v>#NUM!</v>
      </c>
      <c r="YZ73" s="1" t="str">
        <f>IF(M72="","",INDEX($NS$4:$RN$4,MATCH(YU72,$NS72:$RN72,0)))</f>
        <v/>
      </c>
      <c r="ZA73" s="1" t="str">
        <f>IF(M72="","",INDEX($NS$4:$RN$4,MATCH(YV72,$NS72:$RN72,0)))</f>
        <v/>
      </c>
      <c r="ZB73" s="1" t="str">
        <f>IF(M72="","",INDEX($NS$4:$RN$4,MATCH(YW72,$NS72:$RN72,0)))</f>
        <v/>
      </c>
      <c r="ZC73" s="1" t="str">
        <f>IF(M72="","",INDEX($NS$4:$RN$4,MATCH(YX72,$NS72:$RN72,0)))</f>
        <v/>
      </c>
      <c r="ZD73" s="1" t="str">
        <f>IF(M72="","",INDEX($NS$4:$RN$4,MATCH(YY72,$NS72:$RN72,0)))</f>
        <v/>
      </c>
      <c r="ZE73" s="1" t="str" cm="1">
        <f t="array" aca="1" ref="ZE73" ca="1">IF(INDIRECT(VLOOKUP(ZE72,General!AC:AE,3,FALSE)&amp;RO72)&gt;=9,ZE72,YZ73)</f>
        <v>GF</v>
      </c>
      <c r="ZF73" s="1" t="str" cm="1">
        <f t="array" aca="1" ref="ZF73" ca="1">IF(AND(INDIRECT(VLOOKUP(ZF72,General!AC:AE,3,FALSE)&amp;RO72)&gt;1,ZF72&lt;&gt;ZE73),ZF72,IF(YZ73&lt;&gt;ZE73,YZ73,IF(AND(YZ73=ZA73,YZ73=ZB73),ZC73,IF(YZ73=ZA73,ZB73,ZA73))))</f>
        <v>DX</v>
      </c>
      <c r="ZG73" s="1" t="str">
        <f t="shared" si="890"/>
        <v/>
      </c>
      <c r="ZH73" s="1" t="str" cm="1">
        <f t="array" aca="1" ref="ZH73" ca="1">INDIRECT(ZE73&amp;RO73)</f>
        <v/>
      </c>
      <c r="ZI73" s="1" t="str" cm="1">
        <f t="array" aca="1" ref="ZI73" ca="1">INDIRECT(ZF73&amp;RO73)</f>
        <v/>
      </c>
      <c r="ZJ73" s="1" t="e" cm="1">
        <f t="array" aca="1" ref="ZJ73" ca="1">INDIRECT(ZG73&amp;RO73)</f>
        <v>#REF!</v>
      </c>
      <c r="ZK73" s="1" t="str">
        <f ca="1">VLOOKUP(ZE73,General!AF:AG,2,FALSE)</f>
        <v>S37</v>
      </c>
      <c r="ZL73" s="1" t="str">
        <f ca="1">VLOOKUP(ZF73,General!AF:AG,2,FALSE)</f>
        <v xml:space="preserve">L5O </v>
      </c>
      <c r="ZM73" s="1" t="e">
        <f>VLOOKUP(ZG73,General!AF:AG,2,FALSE)</f>
        <v>#N/A</v>
      </c>
      <c r="ZN73" s="1" t="str">
        <f t="shared" ca="1" si="504"/>
        <v>Y</v>
      </c>
      <c r="ZO73" s="1" t="str">
        <f t="shared" ca="1" si="505"/>
        <v>Y</v>
      </c>
      <c r="ZP73" s="1" t="e">
        <f t="shared" si="506"/>
        <v>#N/A</v>
      </c>
      <c r="ZR73" s="1">
        <f t="shared" si="927"/>
        <v>1</v>
      </c>
    </row>
    <row r="74" spans="1:694" ht="15.75" thickBot="1">
      <c r="A74" s="1">
        <v>60</v>
      </c>
      <c r="B74" s="38" t="str">
        <f t="shared" ref="B74:B109" si="948">IF(M73="","",IF(AK74=AL74,"NB",IF(AK74&gt;AL74,"P"&amp;(AK74-AL74),"B"&amp;(AL74-AK74))))</f>
        <v/>
      </c>
      <c r="C74" s="55" t="str">
        <f t="shared" si="895"/>
        <v/>
      </c>
      <c r="D74" s="51" t="str">
        <f t="shared" si="511"/>
        <v/>
      </c>
      <c r="E74" s="52" t="str">
        <f t="shared" si="511"/>
        <v/>
      </c>
      <c r="F74" s="10" t="str">
        <f t="shared" ref="F74:F109" si="949">IF(M74="","",IF(M74="P",IF(D74="","L","W"),IF(E74="","L","W")))</f>
        <v/>
      </c>
      <c r="H74" s="58" t="str">
        <f t="shared" si="922"/>
        <v/>
      </c>
      <c r="I74" s="51" t="str">
        <f t="shared" si="550"/>
        <v/>
      </c>
      <c r="J74" s="52" t="str">
        <f t="shared" si="550"/>
        <v/>
      </c>
      <c r="K74" s="10" t="str">
        <f t="shared" si="551"/>
        <v/>
      </c>
      <c r="L74" s="32"/>
      <c r="M74" s="68" t="s">
        <v>45</v>
      </c>
      <c r="O74" s="11">
        <v>0</v>
      </c>
      <c r="P74" s="12">
        <v>0</v>
      </c>
      <c r="Q74" s="23">
        <v>0</v>
      </c>
      <c r="R74" s="48">
        <v>0</v>
      </c>
      <c r="S74" s="48" t="str">
        <f t="shared" si="513"/>
        <v/>
      </c>
      <c r="T74" s="66" t="str">
        <f t="shared" si="514"/>
        <v/>
      </c>
      <c r="U74" s="5" t="str">
        <f>IF(M74="","",IF(B74="NB",U73,IF(T74="",SUM($T$5:$T74)+S74,SUM($T$5:$T74))))</f>
        <v/>
      </c>
      <c r="V74" s="62" t="str">
        <f t="shared" si="925"/>
        <v/>
      </c>
      <c r="W74" s="35" t="str">
        <f t="shared" si="515"/>
        <v/>
      </c>
      <c r="X74" s="37" t="str">
        <f t="shared" ref="X74:X109" si="950">IF(M74="","",IF(W74&gt;0,"W",IF(W74&lt;0,"L","")))</f>
        <v/>
      </c>
      <c r="Y74" s="9" t="str">
        <f t="shared" ca="1" si="940"/>
        <v>D</v>
      </c>
      <c r="Z74" s="4" t="str">
        <f t="shared" ca="1" si="941"/>
        <v>D</v>
      </c>
      <c r="AA74" s="4" t="str">
        <f t="shared" si="942"/>
        <v>C</v>
      </c>
      <c r="AB74" s="4" t="str">
        <f t="shared" si="494"/>
        <v/>
      </c>
      <c r="AC74" s="4" t="str">
        <f t="shared" si="495"/>
        <v/>
      </c>
      <c r="AD74" s="4">
        <f t="shared" si="496"/>
        <v>0</v>
      </c>
      <c r="AE74" s="1" t="str">
        <f t="shared" ref="AE74:AE105" si="951">IF(M73="","",IF(ZH74="P",BH74,""))</f>
        <v/>
      </c>
      <c r="AF74" s="1" t="str">
        <f t="shared" ref="AF74:AF105" si="952">IF(M73="","",IF(ZH74="B",BH74,""))</f>
        <v/>
      </c>
      <c r="AG74" s="1" t="str">
        <f t="shared" si="888"/>
        <v/>
      </c>
      <c r="AH74" s="1" t="str">
        <f t="shared" ref="AH74:AH105" si="953">IF(M73="","",IF(ZI74="B",BJ74,""))</f>
        <v/>
      </c>
      <c r="AI74" s="1" t="str">
        <f t="shared" ref="AI74:AI105" si="954">IF(M73="","",IF(ZJ74="P",BL74,""))</f>
        <v/>
      </c>
      <c r="AJ74" s="1" t="str">
        <f t="shared" ref="AJ74:AJ105" si="955">IF(M73="","",IF(ZJ74="B",BL74,""))</f>
        <v/>
      </c>
      <c r="AK74" s="1">
        <f t="shared" si="360"/>
        <v>0</v>
      </c>
      <c r="AL74" s="1">
        <f t="shared" si="361"/>
        <v>0</v>
      </c>
      <c r="AM74" s="1" t="str">
        <f t="shared" si="932"/>
        <v/>
      </c>
      <c r="AN74" s="1">
        <f t="shared" ref="AN74:AN105" si="956">IF(X74="",0,IFERROR(VLOOKUP(X69&amp;X70&amp;X71&amp;X72&amp;X73&amp;X74,BW:BX,2,FALSE),0))</f>
        <v>0</v>
      </c>
      <c r="AO74" s="1" t="str">
        <f t="shared" si="526"/>
        <v/>
      </c>
      <c r="AP74" s="1" t="str">
        <f t="shared" ref="AP74:AP137" si="957">IF(OR(F70&amp;F71&amp;F72="WLW",F71&amp;F72="WW"),"Y","N")</f>
        <v>N</v>
      </c>
      <c r="AQ74" s="1" t="str">
        <f t="shared" ref="AQ74:AQ137" si="958">IF(OR(K70&amp;K71&amp;K72="WLW",K71&amp;K72="WW"),"Y","N")</f>
        <v>N</v>
      </c>
      <c r="AR74" s="1" t="str">
        <f t="shared" ref="AR74:AR137" si="959">IF(OR(R70&amp;R71&amp;R72="WLW",R71&amp;R72="WW"),"Y","N")</f>
        <v>N</v>
      </c>
      <c r="AS74" s="1" t="str">
        <f t="shared" ref="AS74:AS109" si="960">IF(M73="","",IF(AO74="S",1,AS73+1))</f>
        <v/>
      </c>
      <c r="AT74" s="14" t="str">
        <f t="shared" ca="1" si="362"/>
        <v/>
      </c>
      <c r="AU74" s="1" t="str">
        <f t="shared" ref="AU74:AU137" ca="1" si="961">IF(AU73="Y","N",IF(M73="","",IF(AND(K73&amp;K74="WW",OR(AO73&amp;AO74="SC",AO73&amp;AO74="CC")),"Y",IF(AND(K72&amp;K73&amp;K74="WLW",BJ74&lt;&gt;"B",OR(AO72&amp;AO73&amp;AO74="SCC",AO72&amp;AO73&amp;AO74="CCC")),"Y","N"))))</f>
        <v/>
      </c>
      <c r="AV74" s="1" t="str">
        <f t="shared" ref="AV74:AV137" ca="1" si="962">IF(AV73="Y","N",IF(M73="","",IF(AND(R73&amp;R74="WW",OR(AO73&amp;AO74="SC",AO73&amp;AO74="CC")),"Y",IF(AND(R72&amp;R73&amp;R74="WLW",BL74&lt;&gt;"B",OR(AO72&amp;AO73&amp;AO74="SCC",AO72&amp;AO73&amp;AO74="CCC")),"Y","N"))))</f>
        <v/>
      </c>
      <c r="AW74" s="1" t="str">
        <f t="shared" ref="AW74:AW109" si="963">IF(M73="","",IF(AND(S74&lt;0,AS74&gt;2,S74&gt;=(2-AS74)),"R","N"))</f>
        <v/>
      </c>
      <c r="AX74" s="1" t="str">
        <f t="shared" ref="AX74:AX109" si="964">IF(M73="","",IF(AA74="B",IF(M73="P",BL74,""),IF(M73="B",BL74,"")))</f>
        <v/>
      </c>
      <c r="AY74" s="1" t="str">
        <f t="shared" ref="AY74:AY109" si="965">IF(M73="","",IF(AA74="B",IF(M73="B",BL74,""),IF(M73="P",BL74,"")))</f>
        <v/>
      </c>
      <c r="AZ74" s="1" t="str">
        <f t="shared" si="933"/>
        <v/>
      </c>
      <c r="BA74" s="1" t="str">
        <f t="shared" si="934"/>
        <v/>
      </c>
      <c r="BB74" s="1" t="str">
        <f t="shared" si="914"/>
        <v>00000</v>
      </c>
      <c r="BC74" s="1" t="str">
        <f t="shared" si="914"/>
        <v>00000</v>
      </c>
      <c r="BD74" s="1" t="str">
        <f t="shared" si="915"/>
        <v>000000</v>
      </c>
      <c r="BE74" s="1" t="str">
        <f t="shared" si="915"/>
        <v>000000</v>
      </c>
      <c r="BF74" s="1" t="str">
        <f t="shared" si="364"/>
        <v>B</v>
      </c>
      <c r="BG74" s="1" t="str">
        <f t="shared" ref="BG74:BG109" si="966">IF(AE73="",AF73,AE73)&amp;F73</f>
        <v/>
      </c>
      <c r="BH74" s="1" t="str">
        <f t="shared" ca="1" si="365"/>
        <v/>
      </c>
      <c r="BI74" s="1" t="str">
        <f t="shared" ref="BI74:BI109" si="967">IF(AG73="",AH73,AG73)&amp;K73</f>
        <v/>
      </c>
      <c r="BJ74" s="1" t="str">
        <f t="shared" ca="1" si="366"/>
        <v/>
      </c>
      <c r="BK74" s="1" t="str">
        <f t="shared" ref="BK74:BK109" si="968">IF(AI73="",AJ73,AI73)&amp;R73</f>
        <v>0</v>
      </c>
      <c r="BL74" s="1" t="str">
        <f t="shared" ca="1" si="367"/>
        <v/>
      </c>
      <c r="BM74" s="1" t="str">
        <f t="shared" ca="1" si="368"/>
        <v/>
      </c>
      <c r="BN74" s="1" t="str">
        <f t="shared" ca="1" si="369"/>
        <v/>
      </c>
      <c r="BO74" s="1" t="str">
        <f t="shared" ca="1" si="370"/>
        <v/>
      </c>
      <c r="BR74" s="1">
        <f>General!A72</f>
        <v>0</v>
      </c>
      <c r="BS74" s="1">
        <f>General!B72</f>
        <v>0</v>
      </c>
      <c r="BT74" s="1">
        <f>General!C72</f>
        <v>0</v>
      </c>
      <c r="BU74" s="1">
        <f>General!D72</f>
        <v>0</v>
      </c>
      <c r="BW74" s="1" t="str">
        <f>General!F72</f>
        <v>LLWLLW</v>
      </c>
      <c r="BX74" s="1">
        <f>General!G72</f>
        <v>1</v>
      </c>
      <c r="BZ74" s="1">
        <f t="shared" si="928"/>
        <v>1</v>
      </c>
      <c r="CA74" s="1" t="str">
        <f t="shared" ref="CA74" si="969">CH74</f>
        <v/>
      </c>
      <c r="CB74" s="123" t="str">
        <f t="shared" ref="CB74:CB109" si="970">IF(M73="","",XY74)</f>
        <v/>
      </c>
      <c r="CC74" s="124" t="str">
        <f t="shared" ref="CC74:CC105" si="971">IF(M74="","",IF(M74=CB74,"Y","N"))</f>
        <v/>
      </c>
      <c r="CD74" s="122" t="str">
        <f t="shared" ref="CD74:CD109" si="972">IF(M74="","",IF(CD73+TK74&gt;=10,10,IF(CD73+TK74&lt;=-10,-10,CD73+TK74)))</f>
        <v/>
      </c>
      <c r="CE74" s="123" t="str">
        <f t="shared" ref="CE74:CE109" si="973">IF(M73="","",IF(XY74="B","P","B"))</f>
        <v/>
      </c>
      <c r="CF74" s="124" t="str">
        <f t="shared" ref="CF74:CF105" si="974">IF(M74="","",IF(M74=CE74,"Y","N"))</f>
        <v/>
      </c>
      <c r="CG74" s="122" t="str">
        <f t="shared" ref="CG74:CG109" si="975">IF(M74="","",IF(CG73+TL74&gt;=10,10,IF(CG73+TL74&lt;=-10,-10,CG73+TL74)))</f>
        <v/>
      </c>
      <c r="CH74" s="123" t="str">
        <f t="shared" ref="CH74:CH109" si="976">IF(M73="","",XZ74)</f>
        <v/>
      </c>
      <c r="CI74" s="124" t="str">
        <f t="shared" ref="CI74:CI105" si="977">IF(M74="","",IF(M74=CH74,"Y","N"))</f>
        <v/>
      </c>
      <c r="CJ74" s="122" t="str">
        <f t="shared" ref="CJ74:CJ109" si="978">IF(M74="","",IF(CJ73+TM74&gt;=10,10,IF(CJ73+TM74&lt;=-10,-10,CJ73+TM74)))</f>
        <v/>
      </c>
      <c r="CK74" s="123" t="str">
        <f t="shared" ref="CK74:CK109" si="979">IF(M73="","",IF(XZ74="B","P","B"))</f>
        <v/>
      </c>
      <c r="CL74" s="124" t="str">
        <f t="shared" ref="CL74:CL105" si="980">IF(M74="","",IF(M74=CK74,"Y","N"))</f>
        <v/>
      </c>
      <c r="CM74" s="122" t="str">
        <f t="shared" ref="CM74:CM109" si="981">IF(M74="","",IF(CM73+TN74&gt;=10,10,IF(CM73+TN74&lt;=-10,-10,CM73+TN74)))</f>
        <v/>
      </c>
      <c r="CN74" s="123" t="str">
        <f t="shared" si="881"/>
        <v/>
      </c>
      <c r="CO74" s="124" t="str">
        <f t="shared" ref="CO74:CO105" si="982">IF(M74="","",IF(M74=CN74,"Y","N"))</f>
        <v/>
      </c>
      <c r="CP74" s="122" t="str">
        <f t="shared" ref="CP74:CP109" si="983">IF(M74="","",IF(CP73+TO74&gt;=10,10,IF(CP73+TO74&lt;=-10,-10,CP73+TO74)))</f>
        <v/>
      </c>
      <c r="CQ74" s="123" t="str">
        <f t="shared" ref="CQ74:CQ105" si="984">IF(M73="","",IF(M72="P","P","B"))</f>
        <v/>
      </c>
      <c r="CR74" s="124" t="str">
        <f t="shared" ref="CR74:CR105" si="985">IF(M74="","",IF(M74=CQ74,"Y","N"))</f>
        <v/>
      </c>
      <c r="CS74" s="122" t="str">
        <f t="shared" ref="CS74:CS109" si="986">IF(M74="","",IF(CS73+TP74&gt;=10,10,IF(CS73+TP74&lt;=-10,-10,CS73+TP74)))</f>
        <v/>
      </c>
      <c r="CT74" s="123" t="str">
        <f t="shared" ref="CT74:CT105" si="987">IF(M73="","",IF(M72="P","B","P"))</f>
        <v/>
      </c>
      <c r="CU74" s="124" t="str">
        <f t="shared" ref="CU74:CU105" si="988">IF(M74="","",IF(M74=CT74,"Y","N"))</f>
        <v/>
      </c>
      <c r="CV74" s="122" t="str">
        <f t="shared" ref="CV74:CV109" si="989">IF(M74="","",IF(CV73+TQ74&gt;=10,10,IF(CV73+TQ74&lt;=-10,-10,CV73+TQ74)))</f>
        <v/>
      </c>
      <c r="CW74" s="123" t="str">
        <f t="shared" ref="CW74:CW109" si="990">IF(M73="","",IF(CN74="B","P","B"))</f>
        <v/>
      </c>
      <c r="CX74" s="124" t="str">
        <f t="shared" ref="CX74:CX105" si="991">IF(M74="","",IF(M74=CW74,"Y","N"))</f>
        <v/>
      </c>
      <c r="CY74" s="125" t="str">
        <f t="shared" ref="CY74:CY109" si="992">IF(M74="","",IF(CY73+TR74&gt;=10,10,IF(CY73+TR74&lt;=-10,-10,CY73+TR74)))</f>
        <v/>
      </c>
      <c r="CZ74" s="123" t="str">
        <f t="shared" ref="CZ74:CZ109" si="993">IF(M73="","",IF(EA74="B","P","B"))</f>
        <v/>
      </c>
      <c r="DA74" s="124" t="str">
        <f t="shared" ref="DA74:DA105" si="994">IF(M74="","",IF(M74=CZ74,"Y","N"))</f>
        <v/>
      </c>
      <c r="DB74" s="122" t="str">
        <f t="shared" ref="DB74:DB109" si="995">IF(M74="","",IF(DB73+TS74&gt;=10,10,IF(DB73+TS74&lt;=-10,-10,DB73+TS74)))</f>
        <v/>
      </c>
      <c r="DC74" s="123" t="str">
        <f t="shared" ref="DC74:DC109" si="996">IF(M73="","",M73)</f>
        <v/>
      </c>
      <c r="DD74" s="124" t="str">
        <f t="shared" ref="DD74:DD105" si="997">IF(M74="","",IF(M74=DC74,"Y","N"))</f>
        <v/>
      </c>
      <c r="DE74" s="122" t="str">
        <f t="shared" ref="DE74:DE109" si="998">IF(M74="","",IF(DE73+TT74&gt;=10,10,IF(DE73+TT74&lt;=-10,-10,DE73+TT74)))</f>
        <v/>
      </c>
      <c r="DF74" s="123" t="str">
        <f t="shared" ref="DF74:DF109" si="999">IF(M73="","",IF(M73="P","B","P"))</f>
        <v/>
      </c>
      <c r="DG74" s="124" t="str">
        <f t="shared" ref="DG74:DG105" si="1000">IF(M74="","",IF(DF74=M74,"Y","N"))</f>
        <v/>
      </c>
      <c r="DH74" s="122" t="str">
        <f t="shared" ref="DH74:DH109" si="1001">IF(M74="","",IF(DH73+TU74&gt;=10,10,IF(DH73+TU74&lt;=-10,-10,DH73+TU74)))</f>
        <v/>
      </c>
      <c r="DI74" s="123" t="str">
        <f t="shared" ref="DI74:DI105" si="1002">IF(M73="","",M71)</f>
        <v/>
      </c>
      <c r="DJ74" s="124" t="str">
        <f t="shared" ref="DJ74:DJ105" si="1003">IF(M74="","",IF(M74=DI74,"Y","N"))</f>
        <v/>
      </c>
      <c r="DK74" s="122" t="str">
        <f t="shared" ref="DK74:DK109" si="1004">IF(M74="","",IF(DK73+TV74&gt;=10,10,IF(DK73+TV74&lt;=-10,-10,DK73+TV74)))</f>
        <v/>
      </c>
      <c r="DL74" s="123" t="str">
        <f t="shared" ref="DL74:DL105" si="1005">IF(M73="","",IF(M71="P","B","P"))</f>
        <v/>
      </c>
      <c r="DM74" s="124" t="str">
        <f t="shared" ref="DM74:DM105" si="1006">IF(M74="","",IF(M74=DL74,"Y","N"))</f>
        <v/>
      </c>
      <c r="DN74" s="122" t="str">
        <f t="shared" ref="DN74:DN109" si="1007">IF(M74="","",IF(DN73+TW74&gt;=10,10,IF(DN73+TW74&lt;=-10,-10,DN73+TW74)))</f>
        <v/>
      </c>
      <c r="DO74" s="123" t="str">
        <f t="shared" ref="DO74:DO105" si="1008">IF(M73="","",M70)</f>
        <v/>
      </c>
      <c r="DP74" s="124" t="str">
        <f t="shared" ref="DP74:DP105" si="1009">IF(M74="","",IF(M74=DO74,"Y","N"))</f>
        <v/>
      </c>
      <c r="DQ74" s="122" t="str">
        <f t="shared" ref="DQ74:DQ109" si="1010">IF(M74="","",IF(DQ73+TX74&gt;=10,10,IF(DQ73+TX74&lt;=-10,-10,DQ73+TX74)))</f>
        <v/>
      </c>
      <c r="DR74" s="123" t="str">
        <f t="shared" ref="DR74:DR105" si="1011">IF(M73="","",IF(M70="P","B","P"))</f>
        <v/>
      </c>
      <c r="DS74" s="124" t="str">
        <f t="shared" ref="DS74:DS105" si="1012">IF(M74="","",IF(M74=DR74,"Y","N"))</f>
        <v/>
      </c>
      <c r="DT74" s="122" t="str">
        <f t="shared" ref="DT74:DT109" si="1013">IF(M74="","",IF(DT73+TY74&gt;=10,10,IF(DT73+TY74&lt;=-10,-10,DT73+TY74)))</f>
        <v/>
      </c>
      <c r="DU74" s="123" t="str">
        <f t="shared" ref="DU74:DU105" si="1014">IF(M73="","",M69)</f>
        <v/>
      </c>
      <c r="DV74" s="124" t="str">
        <f t="shared" ref="DV74:DV105" si="1015">IF(M74="","",IF(M74=DU74,"Y","N"))</f>
        <v/>
      </c>
      <c r="DW74" s="122" t="str">
        <f t="shared" ref="DW74:DW109" si="1016">IF(M74="","",IF(DW73+TZ74&gt;=10,10,IF(DW73+TZ74&lt;=-10,-10,DW73+TZ74)))</f>
        <v/>
      </c>
      <c r="DX74" s="123" t="str">
        <f t="shared" ref="DX74:DX105" si="1017">IF(M73="","",IF(M69="P","B","P"))</f>
        <v/>
      </c>
      <c r="DY74" s="124" t="str">
        <f t="shared" ref="DY74:DY105" si="1018">IF(M74="","",IF(M74=DX74,"Y","N"))</f>
        <v/>
      </c>
      <c r="DZ74" s="122" t="str">
        <f t="shared" ref="DZ74:DZ109" si="1019">IF(M74="","",IF(DZ73+UA74&gt;=10,10,IF(DZ73+UA74&lt;=-10,-10,DZ73+UA74)))</f>
        <v/>
      </c>
      <c r="EA74" s="110" t="str">
        <f t="shared" ref="EA74:EA109" si="1020">IF(M73="","",IF(YP74=2,"B","P"))</f>
        <v/>
      </c>
      <c r="EB74" s="124" t="str">
        <f t="shared" ref="EB74:EB105" si="1021">IF(M74="","",IF(M74=EA74,"Y","N"))</f>
        <v/>
      </c>
      <c r="EC74" s="122" t="str">
        <f t="shared" ref="EC74:EC109" si="1022">IF(M74="","",IF(EC73+XF74&gt;=10,10,IF(EC73+XF74&lt;=-10,-10,EC73+XF74)))</f>
        <v/>
      </c>
      <c r="ED74" s="123" t="str">
        <f t="shared" ref="ED74:ED109" si="1023">IF(M73="","",M74)</f>
        <v/>
      </c>
      <c r="EE74" s="124" t="str">
        <f t="shared" ref="EE74:EE105" si="1024">IF(M74="","",IF(M74=ED74,"Y","N"))</f>
        <v/>
      </c>
      <c r="EF74" s="122" t="str">
        <f t="shared" ref="EF74:EF109" si="1025">IF(M74="","",IF(EF73+UB74&gt;=10,10,IF(EF73+UB74&lt;=-10,-10,EF73+UB74)))</f>
        <v/>
      </c>
      <c r="EG74" s="123" t="str">
        <f t="shared" ref="EG74:EG109" si="1026">IF(M73="","",IF(AAA74="B","P","B"))</f>
        <v/>
      </c>
      <c r="EH74" s="124" t="str">
        <f t="shared" ref="EH74:EH105" si="1027">IF(M74="","",IF(M74=EG74,"Y","N"))</f>
        <v/>
      </c>
      <c r="EI74" s="122" t="str">
        <f t="shared" ref="EI74:EI109" si="1028">IF(M74="","",IF(EI73+UC74&gt;=10,10,IF(EI73+UC74&lt;=-10,-10,EI73+UC74)))</f>
        <v/>
      </c>
      <c r="EJ74" s="121" t="str">
        <f t="shared" ref="EJ74:EJ109" si="1029">IF(M73="","",IF(AAB74="B","B","P"))</f>
        <v/>
      </c>
      <c r="EK74" s="124" t="str">
        <f t="shared" ref="EK74:EK105" si="1030">IF(M74="","",IF(M74=EJ74,"Y","N"))</f>
        <v/>
      </c>
      <c r="EL74" s="122" t="str">
        <f t="shared" ref="EL74:EL109" si="1031">IF(M74="","",IF(EL73+UD74&gt;=10,10,IF(EL73+UD74&lt;=-10,-10,EL73+UD74)))</f>
        <v/>
      </c>
      <c r="EM74" s="123" t="str">
        <f t="shared" ref="EM74:EM109" si="1032">IF(M73="","",IF(AAB74="B","P","B"))</f>
        <v/>
      </c>
      <c r="EN74" s="124" t="str">
        <f t="shared" ref="EN74:EN105" si="1033">IF(M74="","",IF(M74=EM74,"Y","N"))</f>
        <v/>
      </c>
      <c r="EO74" s="122" t="str">
        <f t="shared" ref="EO74:EO109" si="1034">IF(M74="","",IF(EO73+UE74&gt;=10,10,IF(EO73+UE74&lt;=-10,-10,EO73+UE74)))</f>
        <v/>
      </c>
      <c r="EP74" s="123" t="str">
        <f t="shared" si="882"/>
        <v/>
      </c>
      <c r="EQ74" s="124" t="str">
        <f t="shared" ref="EQ74:EQ105" si="1035">IF(M74="","",IF(M74=EP74,"Y","N"))</f>
        <v/>
      </c>
      <c r="ER74" s="122" t="str">
        <f t="shared" ref="ER74:ER109" si="1036">IF(M74="","",IF(ER73+UF74&gt;=10,10,IF(ER73+UF74&lt;=-10,-10,ER73+UF74)))</f>
        <v/>
      </c>
      <c r="ES74" s="123" t="str">
        <f t="shared" ref="ES74:ES105" si="1037">IF(M73="","",IF(M72="P","P","B"))</f>
        <v/>
      </c>
      <c r="ET74" s="124" t="str">
        <f t="shared" ref="ET74:ET105" si="1038">IF(M74="","",IF(M74=ES74,"Y","N"))</f>
        <v/>
      </c>
      <c r="EU74" s="122" t="str">
        <f t="shared" ref="EU74:EU109" si="1039">IF(M74="","",IF(EU73+UG74&gt;=10,10,IF(EU73+UG74&lt;=-10,-10,EU73+UG74)))</f>
        <v/>
      </c>
      <c r="EV74" s="123" t="str">
        <f t="shared" ref="EV74:EV105" si="1040">IF(M73="","",IF(M72="P","B","P"))</f>
        <v/>
      </c>
      <c r="EW74" s="124" t="str">
        <f t="shared" ref="EW74:EW105" si="1041">IF(M74="","",IF(M74=EV74,"Y","N"))</f>
        <v/>
      </c>
      <c r="EX74" s="122" t="str">
        <f t="shared" ref="EX74:EX109" si="1042">IF(M74="","",IF(EX73+UH74&gt;=10,10,IF(EX73+UH74&lt;=-10,-10,EX73+UH74)))</f>
        <v/>
      </c>
      <c r="EY74" s="123" t="str">
        <f t="shared" ref="EY74:EY109" si="1043">IF(M73="","",IF(EP74="B","P","B"))</f>
        <v/>
      </c>
      <c r="EZ74" s="124" t="str">
        <f t="shared" ref="EZ74:EZ105" si="1044">IF(M74="","",IF(M74=EY74,"Y","N"))</f>
        <v/>
      </c>
      <c r="FA74" s="125" t="str">
        <f t="shared" ref="FA74:FA109" si="1045">IF(M74="","",IF(FA73+UI74&gt;=10,10,IF(FA73+UI74&lt;=-10,-10,FA73+UI74)))</f>
        <v/>
      </c>
      <c r="FB74" s="123" t="str">
        <f t="shared" ref="FB74:FB109" si="1046">IF(M73="","",IF(GC74="B","P","B"))</f>
        <v/>
      </c>
      <c r="FC74" s="124" t="str">
        <f t="shared" ref="FC74:FC105" si="1047">IF(M74="","",IF(M74=FB74,"Y","N"))</f>
        <v/>
      </c>
      <c r="FD74" s="122" t="str">
        <f t="shared" ref="FD74:FD109" si="1048">IF(M74="","",IF(FD73+UJ74&gt;=10,10,IF(FD73+UJ74&lt;=-10,-10,FD73+UJ74)))</f>
        <v/>
      </c>
      <c r="FE74" s="123" t="str">
        <f t="shared" ref="FE74:FE109" si="1049">IF(M73="","",M73)</f>
        <v/>
      </c>
      <c r="FF74" s="124" t="str">
        <f t="shared" ref="FF74:FF105" si="1050">IF(M74="","",IF(M74=FE74,"Y","N"))</f>
        <v/>
      </c>
      <c r="FG74" s="122" t="str">
        <f t="shared" ref="FG74:FG109" si="1051">IF(M74="","",IF(FG73+UK74&gt;=10,10,IF(FG73+UK74&lt;=-10,-10,FG73+UK74)))</f>
        <v/>
      </c>
      <c r="FH74" s="123" t="str">
        <f t="shared" ref="FH74:FH109" si="1052">IF(M73="","",IF(M73="P","B","P"))</f>
        <v/>
      </c>
      <c r="FI74" s="124" t="str">
        <f t="shared" ref="FI74:FI105" si="1053">IF(M74="","",IF(FH74=M74,"Y","N"))</f>
        <v/>
      </c>
      <c r="FJ74" s="122" t="str">
        <f t="shared" ref="FJ74:FJ109" si="1054">IF(M74="","",IF(FJ73+UL74&gt;=10,10,IF(FJ73+UL74&lt;=-10,-10,FJ73+UL74)))</f>
        <v/>
      </c>
      <c r="FK74" s="123" t="str">
        <f t="shared" ref="FK74:FK105" si="1055">IF(M73="","",M71)</f>
        <v/>
      </c>
      <c r="FL74" s="124" t="str">
        <f t="shared" ref="FL74:FL105" si="1056">IF(M74="","",IF(M74=FK74,"Y","N"))</f>
        <v/>
      </c>
      <c r="FM74" s="122" t="str">
        <f t="shared" ref="FM74:FM109" si="1057">IF(M74="","",IF(FM73+UM74&gt;=10,10,IF(FM73+UM74&lt;=-10,-10,FM73+UM74)))</f>
        <v/>
      </c>
      <c r="FN74" s="123" t="str">
        <f t="shared" ref="FN74:FN105" si="1058">IF(M73="","",IF(M71="P","B","P"))</f>
        <v/>
      </c>
      <c r="FO74" s="124" t="str">
        <f t="shared" ref="FO74:FO105" si="1059">IF(M74="","",IF(M74=FN74,"Y","N"))</f>
        <v/>
      </c>
      <c r="FP74" s="122" t="str">
        <f t="shared" ref="FP74:FP109" si="1060">IF(M74="","",IF(FP73+UN74&gt;=10,10,IF(FP73+UN74&lt;=-10,-10,FP73+UN74)))</f>
        <v/>
      </c>
      <c r="FQ74" s="123" t="str">
        <f t="shared" ref="FQ74:FQ105" si="1061">IF(M73="","",M70)</f>
        <v/>
      </c>
      <c r="FR74" s="124" t="str">
        <f t="shared" ref="FR74:FR105" si="1062">IF(M74="","",IF(M74=FQ74,"Y","N"))</f>
        <v/>
      </c>
      <c r="FS74" s="122" t="str">
        <f t="shared" ref="FS74:FS109" si="1063">IF(M74="","",IF(FS73+UO74&gt;=10,10,IF(FS73+UO74&lt;=-10,-10,FS73+UO74)))</f>
        <v/>
      </c>
      <c r="FT74" s="123" t="str">
        <f t="shared" ref="FT74:FT105" si="1064">IF(M73="","",IF(M70="P","B","P"))</f>
        <v/>
      </c>
      <c r="FU74" s="124" t="str">
        <f t="shared" ref="FU74:FU105" si="1065">IF(M74="","",IF(M74=FT74,"Y","N"))</f>
        <v/>
      </c>
      <c r="FV74" s="122" t="str">
        <f t="shared" ref="FV74:FV109" si="1066">IF(M74="","",IF(FV73+UP74&gt;=10,10,IF(FV73+UP74&lt;=-10,-10,FV73+UP74)))</f>
        <v/>
      </c>
      <c r="FW74" s="123" t="str">
        <f t="shared" ref="FW74:FW105" si="1067">IF(M73="","",M69)</f>
        <v/>
      </c>
      <c r="FX74" s="124" t="str">
        <f t="shared" ref="FX74:FX105" si="1068">IF(M74="","",IF(M74=FW74,"Y","N"))</f>
        <v/>
      </c>
      <c r="FY74" s="122" t="str">
        <f t="shared" ref="FY74:FY109" si="1069">IF(M74="","",IF(FY73+UQ74&gt;=10,10,IF(FY73+UQ74&lt;=-10,-10,FY73+UQ74)))</f>
        <v/>
      </c>
      <c r="FZ74" s="123" t="str">
        <f t="shared" ref="FZ74:FZ105" si="1070">IF(M73="","",IF(M69="P","B","P"))</f>
        <v/>
      </c>
      <c r="GA74" s="124" t="str">
        <f t="shared" ref="GA74:GA105" si="1071">IF(M74="","",IF(M74=FZ74,"Y","N"))</f>
        <v/>
      </c>
      <c r="GB74" s="122" t="str">
        <f t="shared" ref="GB74:GB109" si="1072">IF(M74="","",IF(GB73+UR74&gt;=10,10,IF(GB73+UR74&lt;=-10,-10,GB73+UR74)))</f>
        <v/>
      </c>
      <c r="GC74" s="123" t="str">
        <f t="shared" ref="GC74:GC109" si="1073">IF(M73="","",IF(AAR74=2,"B","P"))</f>
        <v/>
      </c>
      <c r="GD74" s="124" t="str">
        <f t="shared" ref="GD74:GD105" si="1074">IF(M74="","",IF(M74=GC74,"Y","N"))</f>
        <v/>
      </c>
      <c r="GE74" s="122" t="str">
        <f t="shared" ref="GE74:GE109" si="1075">IF(M74="","",IF(GE73+US74&gt;=10,10,IF(GE73+US74&lt;=-10,-10,GE73+US74)))</f>
        <v/>
      </c>
      <c r="GF74" s="123" t="str">
        <f t="shared" ref="GF74:GF109" si="1076">IF(M73="","",M74)</f>
        <v/>
      </c>
      <c r="GG74" s="124" t="str">
        <f t="shared" ref="GG74:GG105" si="1077">IF(M74="","",IF(M74=GF74,"Y","N"))</f>
        <v/>
      </c>
      <c r="GH74" s="122" t="str">
        <f t="shared" ref="GH74:GH109" si="1078">IF(M74="","",IF(GH73+UT74&gt;=10,10,IF(GH73+UT74&lt;=-10,-10,GH73+UT74)))</f>
        <v/>
      </c>
      <c r="GI74" s="123" t="str">
        <f t="shared" ref="GI74:GI109" si="1079">IF(M73="","",IF(ACD74="B","P","B"))</f>
        <v/>
      </c>
      <c r="GJ74" s="124" t="str">
        <f t="shared" ref="GJ74:GJ105" si="1080">IF(M74="","",IF(M74=GI74,"Y","N"))</f>
        <v/>
      </c>
      <c r="GK74" s="122" t="str">
        <f t="shared" ref="GK74:GK109" si="1081">IF(M74="","",IF(GK73+UU74&gt;=10,10,IF(GK73+UU74&lt;=-10,-10,GK73+UU74)))</f>
        <v/>
      </c>
      <c r="GL74" s="123" t="str">
        <f t="shared" si="883"/>
        <v/>
      </c>
      <c r="GM74" s="124" t="str">
        <f t="shared" ref="GM74:GM105" si="1082">IF(M74="","",IF(M74=GL74,"Y","N"))</f>
        <v/>
      </c>
      <c r="GN74" s="122" t="str">
        <f t="shared" ref="GN74:GN109" si="1083">IF(M74="","",IF(GN73+UV74&gt;=10,10,IF(GN73+UV74&lt;=-10,-10,GN73+UV74)))</f>
        <v/>
      </c>
      <c r="GO74" s="123" t="str">
        <f t="shared" ref="GO74:GO105" si="1084">IF(M73="","",IF(M72="P","P","B"))</f>
        <v/>
      </c>
      <c r="GP74" s="124" t="str">
        <f t="shared" ref="GP74:GP105" si="1085">IF(M74="","",IF(M74=GO74,"Y","N"))</f>
        <v/>
      </c>
      <c r="GQ74" s="122" t="str">
        <f t="shared" ref="GQ74:GQ109" si="1086">IF(M74="","",IF(GQ73+UW74&gt;=10,10,IF(GQ73+UW74&lt;=-10,-10,GQ73+UW74)))</f>
        <v/>
      </c>
      <c r="GR74" s="123" t="str">
        <f t="shared" ref="GR74:GR105" si="1087">IF(M73="","",IF(M72="P","B","P"))</f>
        <v/>
      </c>
      <c r="GS74" s="124" t="str">
        <f t="shared" ref="GS74:GS105" si="1088">IF(M74="","",IF(M74=GR74,"Y","N"))</f>
        <v/>
      </c>
      <c r="GT74" s="122" t="str">
        <f t="shared" ref="GT74:GT109" si="1089">IF(M74="","",IF(GT73+UX74&gt;=10,10,IF(GT73+UX74&lt;=-10,-10,GT73+UX74)))</f>
        <v/>
      </c>
      <c r="GU74" s="123" t="str">
        <f t="shared" ref="GU74:GU109" si="1090">IF(M73="","",IF(GL74="B","P","B"))</f>
        <v/>
      </c>
      <c r="GV74" s="124" t="str">
        <f t="shared" ref="GV74:GV105" si="1091">IF(M74="","",IF(M74=GU74,"Y","N"))</f>
        <v/>
      </c>
      <c r="GW74" s="125" t="str">
        <f t="shared" ref="GW74:GW109" si="1092">IF(M74="","",IF(GW73+UY74&gt;=10,10,IF(GW73+UY74&lt;=-10,-10,GW73+UY74)))</f>
        <v/>
      </c>
      <c r="GX74" s="123" t="str">
        <f t="shared" ref="GX74:GX109" si="1093">IF(M73="","",IF(HY74="B","P","B"))</f>
        <v/>
      </c>
      <c r="GY74" s="124" t="str">
        <f t="shared" ref="GY74:GY105" si="1094">IF(M74="","",IF(M74=GX74,"Y","N"))</f>
        <v/>
      </c>
      <c r="GZ74" s="122" t="str">
        <f t="shared" ref="GZ74:GZ109" si="1095">IF(M74="","",IF(GZ73+UZ74&gt;=10,10,IF(GZ73+UZ74&lt;=-10,-10,GZ73+UZ74)))</f>
        <v/>
      </c>
      <c r="HA74" s="123" t="str">
        <f t="shared" ref="HA74:HA109" si="1096">IF(M73="","",M73)</f>
        <v/>
      </c>
      <c r="HB74" s="124" t="str">
        <f t="shared" ref="HB74:HB105" si="1097">IF(M74="","",IF(M74=HA74,"Y","N"))</f>
        <v/>
      </c>
      <c r="HC74" s="122" t="str">
        <f t="shared" ref="HC74:HC109" si="1098">IF(M74="","",IF(HC73+VA74&gt;=10,10,IF(HC73+VA74&lt;=-10,-10,HC73+VA74)))</f>
        <v/>
      </c>
      <c r="HD74" s="123" t="str">
        <f t="shared" ref="HD74:HD109" si="1099">IF(M73="","",IF(M73="P","B","P"))</f>
        <v/>
      </c>
      <c r="HE74" s="124" t="str">
        <f t="shared" ref="HE74:HE105" si="1100">IF(M74="","",IF(HD74=M74,"Y","N"))</f>
        <v/>
      </c>
      <c r="HF74" s="122" t="str">
        <f t="shared" ref="HF74:HF109" si="1101">IF(M74="","",IF(HF73+VB74&gt;=10,10,IF(HF73+VB74&lt;=-10,-10,HF73+VB74)))</f>
        <v/>
      </c>
      <c r="HG74" s="123" t="str">
        <f t="shared" ref="HG74:HG105" si="1102">IF(M73="","",M71)</f>
        <v/>
      </c>
      <c r="HH74" s="124" t="str">
        <f t="shared" ref="HH74:HH105" si="1103">IF(M74="","",IF(M74=HG74,"Y","N"))</f>
        <v/>
      </c>
      <c r="HI74" s="122" t="str">
        <f t="shared" ref="HI74:HI109" si="1104">IF(M74="","",IF(HI73+VC74&gt;=10,10,IF(HI73+VC74&lt;=-10,-10,HI73+VC74)))</f>
        <v/>
      </c>
      <c r="HJ74" s="123" t="str">
        <f t="shared" ref="HJ74:HJ105" si="1105">IF(M73="","",IF(M71="P","B","P"))</f>
        <v/>
      </c>
      <c r="HK74" s="124" t="str">
        <f t="shared" ref="HK74:HK105" si="1106">IF(M74="","",IF(M74=HJ74,"Y","N"))</f>
        <v/>
      </c>
      <c r="HL74" s="122" t="str">
        <f t="shared" ref="HL74:HL109" si="1107">IF(M74="","",IF(HL73+VD74&gt;=10,10,IF(HL73+VD74&lt;=-10,-10,HL73+VD74)))</f>
        <v/>
      </c>
      <c r="HM74" s="123" t="str">
        <f t="shared" ref="HM74:HM105" si="1108">IF(M73="","",M70)</f>
        <v/>
      </c>
      <c r="HN74" s="124" t="str">
        <f t="shared" ref="HN74:HN105" si="1109">IF(M74="","",IF(M74=HM74,"Y","N"))</f>
        <v/>
      </c>
      <c r="HO74" s="122" t="str">
        <f t="shared" ref="HO74:HO109" si="1110">IF(M74="","",IF(HO73+VE74&gt;=10,10,IF(HO73+VE74&lt;=-10,-10,HO73+VE74)))</f>
        <v/>
      </c>
      <c r="HP74" s="123" t="str">
        <f t="shared" ref="HP74:HP105" si="1111">IF(M73="","",IF(M70="P","B","P"))</f>
        <v/>
      </c>
      <c r="HQ74" s="124" t="str">
        <f t="shared" ref="HQ74:HQ105" si="1112">IF(M74="","",IF(M74=HP74,"Y","N"))</f>
        <v/>
      </c>
      <c r="HR74" s="122" t="str">
        <f t="shared" ref="HR74:HR109" si="1113">IF(M74="","",IF(HR73+VF74&gt;=10,10,IF(HR73+VF74&lt;=-10,-10,HR73+VF74)))</f>
        <v/>
      </c>
      <c r="HS74" s="123" t="str">
        <f t="shared" ref="HS74:HS105" si="1114">IF(M73="","",M69)</f>
        <v/>
      </c>
      <c r="HT74" s="124" t="str">
        <f t="shared" ref="HT74:HT105" si="1115">IF(M74="","",IF(M74=HS74,"Y","N"))</f>
        <v/>
      </c>
      <c r="HU74" s="122" t="str">
        <f t="shared" ref="HU74:HU109" si="1116">IF(M74="","",IF(HU73+VG74&gt;=10,10,IF(HU73+VG74&lt;=-10,-10,HU73+VG74)))</f>
        <v/>
      </c>
      <c r="HV74" s="123" t="str">
        <f t="shared" ref="HV74:HV105" si="1117">IF(M73="","",IF(M69="P","B","P"))</f>
        <v/>
      </c>
      <c r="HW74" s="124" t="str">
        <f t="shared" ref="HW74:HW105" si="1118">IF(M74="","",IF(M74=HV74,"Y","N"))</f>
        <v/>
      </c>
      <c r="HX74" s="122" t="str">
        <f t="shared" ref="HX74:HX109" si="1119">IF(M74="","",IF(HX73+VH74&gt;=10,10,IF(HX73+VH74&lt;=-10,-10,HX73+VH74)))</f>
        <v/>
      </c>
      <c r="HY74" s="123" t="str">
        <f t="shared" ref="HY74:HY109" si="1120">IF(M73="","",IF(ACT74=2,"B","P"))</f>
        <v/>
      </c>
      <c r="HZ74" s="124" t="str">
        <f t="shared" ref="HZ74:HZ105" si="1121">IF(M74="","",IF(M74=HY74,"Y","N"))</f>
        <v/>
      </c>
      <c r="IA74" s="122" t="str">
        <f t="shared" ref="IA74:IA109" si="1122">IF(M74="","",IF(IA73+VI74&gt;=10,10,IF(IA73+VI74&lt;=-10,-10,IA73+VI74)))</f>
        <v/>
      </c>
      <c r="IB74" s="123" t="str">
        <f t="shared" ref="IB74:IB109" si="1123">IF(M73="","",M74)</f>
        <v/>
      </c>
      <c r="IC74" s="124" t="str">
        <f t="shared" ref="IC74:IC105" si="1124">IF(M74="","",IF(M74=IB74,"Y","N"))</f>
        <v/>
      </c>
      <c r="ID74" s="122" t="str">
        <f t="shared" ref="ID74:ID109" si="1125">IF(M74="","",IF(ID73+VJ74&gt;=10,10,IF(ID73+VJ74&lt;=-10,-10,ID73+VJ74)))</f>
        <v/>
      </c>
      <c r="IE74" s="123" t="str">
        <f t="shared" ref="IE74:IE109" si="1126">IF(M73="","",IF(AEE74="B","P","B"))</f>
        <v/>
      </c>
      <c r="IF74" s="124" t="str">
        <f t="shared" ref="IF74:IF105" si="1127">IF(M74="","",IF(M74=IE74,"Y","N"))</f>
        <v/>
      </c>
      <c r="IG74" s="122" t="str">
        <f t="shared" ref="IG74:IG109" si="1128">IF(M74="","",IF(IG73+VK74&gt;=10,10,IF(IG73+VK74&lt;=-10,-10,IG73+VK74)))</f>
        <v/>
      </c>
      <c r="IH74" s="123" t="str">
        <f t="shared" ref="IH74:IH109" si="1129">IF(M73="","",IF(AEC74="B","P","B"))</f>
        <v/>
      </c>
      <c r="II74" s="124" t="str">
        <f t="shared" ref="II74:II105" si="1130">IF(M74="","",IF(M74=IH74,"Y","N"))</f>
        <v/>
      </c>
      <c r="IJ74" s="122" t="str">
        <f t="shared" ref="IJ74:IJ109" si="1131">IF(M74="","",IF(IJ73+VL74&gt;=10,10,IF(IJ73+VL74&lt;=-10,-10,IJ73+VL74)))</f>
        <v/>
      </c>
      <c r="IK74" s="123" t="str">
        <f t="shared" ref="IK74:IK109" si="1132">IF(M73="","",IF(AEF74="B","P","B"))</f>
        <v/>
      </c>
      <c r="IL74" s="124" t="str">
        <f t="shared" ref="IL74:IL105" si="1133">IF(M74="","",IF(M74=IK74,"Y","N"))</f>
        <v/>
      </c>
      <c r="IM74" s="122" t="str">
        <f t="shared" ref="IM74:IM109" si="1134">IF(M74="","",IF(IM73+VM74&gt;=10,10,IF(IM73+VM74&lt;=-10,-10,IM73+VM74)))</f>
        <v/>
      </c>
      <c r="IN74" s="123" t="str">
        <f t="shared" si="884"/>
        <v/>
      </c>
      <c r="IO74" s="124" t="str">
        <f t="shared" ref="IO74:IO105" si="1135">IF(M74="","",IF(M74=IN74,"Y","N"))</f>
        <v/>
      </c>
      <c r="IP74" s="122" t="str">
        <f t="shared" ref="IP74:IP109" si="1136">IF(M74="","",IF(IP73+VN74&gt;=10,10,IF(IP73+VN74&lt;=-10,-10,IP73+VN74)))</f>
        <v/>
      </c>
      <c r="IQ74" s="123" t="str">
        <f t="shared" ref="IQ74:IQ105" si="1137">IF(M73="","",IF(M72="P","P","B"))</f>
        <v/>
      </c>
      <c r="IR74" s="124" t="str">
        <f t="shared" ref="IR74:IR105" si="1138">IF(M74="","",IF(M74=IQ74,"Y","N"))</f>
        <v/>
      </c>
      <c r="IS74" s="122" t="str">
        <f t="shared" ref="IS74:IS109" si="1139">IF(M74="","",IF(IS73+VO74&gt;=10,10,IF(IS73+VO74&lt;=-10,-10,IS73+VO74)))</f>
        <v/>
      </c>
      <c r="IT74" s="123" t="str">
        <f t="shared" ref="IT74:IT105" si="1140">IF(M73="","",IF(M72="P","B","P"))</f>
        <v/>
      </c>
      <c r="IU74" s="124" t="str">
        <f t="shared" ref="IU74:IU105" si="1141">IF(M74="","",IF(M74=IT74,"Y","N"))</f>
        <v/>
      </c>
      <c r="IV74" s="122" t="str">
        <f t="shared" ref="IV74:IV109" si="1142">IF(M74="","",IF(IV73+VP74&gt;=10,10,IF(IV73+VP74&lt;=-10,-10,IV73+VP74)))</f>
        <v/>
      </c>
      <c r="IW74" s="123" t="str">
        <f t="shared" ref="IW74:IW109" si="1143">IF(M73="","",IF(IN74="B","P","B"))</f>
        <v/>
      </c>
      <c r="IX74" s="124" t="str">
        <f t="shared" ref="IX74:IX105" si="1144">IF(M74="","",IF(M74=IW74,"Y","N"))</f>
        <v/>
      </c>
      <c r="IY74" s="122" t="str">
        <f t="shared" ref="IY74:IY109" si="1145">IF(M74="","",IF(IY73+VQ74&gt;=10,10,IF(IY73+VQ74&lt;=-10,-10,IY73+VQ74)))</f>
        <v/>
      </c>
      <c r="IZ74" s="123" t="str">
        <f t="shared" ref="IZ74:IZ109" si="1146">IF(M73="","",IF(KA74="B","P","B"))</f>
        <v/>
      </c>
      <c r="JA74" s="124" t="str">
        <f t="shared" ref="JA74:JA105" si="1147">IF(M74="","",IF(M74=IZ74,"Y","N"))</f>
        <v/>
      </c>
      <c r="JB74" s="122" t="str">
        <f t="shared" ref="JB74:JB109" si="1148">IF(M74="","",IF(JB73+VR74&gt;=10,10,IF(JB73+VR74&lt;=-10,-10,JB73+VR74)))</f>
        <v/>
      </c>
      <c r="JC74" s="123" t="str">
        <f t="shared" ref="JC74:JC109" si="1149">IF(M73="","",M73)</f>
        <v/>
      </c>
      <c r="JD74" s="124" t="str">
        <f t="shared" ref="JD74:JD105" si="1150">IF(M74="","",IF(M74=JC74,"Y","N"))</f>
        <v/>
      </c>
      <c r="JE74" s="122" t="str">
        <f t="shared" ref="JE74:JE109" si="1151">IF(M74="","",IF(JE73+VS74&gt;=10,10,IF(JE73+VS74&lt;=-10,-10,JE73+VS74)))</f>
        <v/>
      </c>
      <c r="JF74" s="123" t="str">
        <f t="shared" ref="JF74:JF109" si="1152">IF(M73="","",IF(M73="P","B","P"))</f>
        <v/>
      </c>
      <c r="JG74" s="124" t="str">
        <f t="shared" ref="JG74:JG105" si="1153">IF(M74="","",IF(JF74=M74,"Y","N"))</f>
        <v/>
      </c>
      <c r="JH74" s="122" t="str">
        <f t="shared" ref="JH74:JH109" si="1154">IF(M74="","",IF(JH73+VT74&gt;=10,10,IF(JH73+VT74&lt;=-10,-10,JH73+VT74)))</f>
        <v/>
      </c>
      <c r="JI74" s="123" t="str">
        <f t="shared" ref="JI74:JI105" si="1155">IF(M73="","",M71)</f>
        <v/>
      </c>
      <c r="JJ74" s="124" t="str">
        <f t="shared" ref="JJ74:JJ105" si="1156">IF(M74="","",IF(M74=JI74,"Y","N"))</f>
        <v/>
      </c>
      <c r="JK74" s="122" t="str">
        <f t="shared" ref="JK74:JK109" si="1157">IF(M74="","",IF(JK73+VU74&gt;=10,10,IF(JK73+VU74&lt;=-10,-10,JK73+VU74)))</f>
        <v/>
      </c>
      <c r="JL74" s="123" t="str">
        <f t="shared" ref="JL74:JL105" si="1158">IF(M73="","",IF(M71="P","B","P"))</f>
        <v/>
      </c>
      <c r="JM74" s="124" t="str">
        <f t="shared" ref="JM74:JM105" si="1159">IF(M74="","",IF(M74=JL74,"Y","N"))</f>
        <v/>
      </c>
      <c r="JN74" s="122" t="str">
        <f t="shared" ref="JN74:JN109" si="1160">IF(M74="","",IF(JN73+VV74&gt;=10,10,IF(JN73+VV74&lt;=-10,-10,JN73+VV74)))</f>
        <v/>
      </c>
      <c r="JO74" s="123" t="str">
        <f t="shared" ref="JO74:JO105" si="1161">IF(M73="","",M70)</f>
        <v/>
      </c>
      <c r="JP74" s="124" t="str">
        <f t="shared" ref="JP74:JP105" si="1162">IF(M74="","",IF(M74=JO74,"Y","N"))</f>
        <v/>
      </c>
      <c r="JQ74" s="122" t="str">
        <f t="shared" ref="JQ74:JQ109" si="1163">IF(M74="","",IF(JQ73+VW74&gt;=10,10,IF(JQ73+VW74&lt;=-10,-10,JQ73+VW74)))</f>
        <v/>
      </c>
      <c r="JR74" s="123" t="str">
        <f t="shared" ref="JR74:JR105" si="1164">IF(M73="","",IF(M70="P","B","P"))</f>
        <v/>
      </c>
      <c r="JS74" s="124" t="str">
        <f t="shared" ref="JS74:JS105" si="1165">IF(M74="","",IF(M74=JR74,"Y","N"))</f>
        <v/>
      </c>
      <c r="JT74" s="122" t="str">
        <f t="shared" ref="JT74:JT109" si="1166">IF(M74="","",IF(JT73+VX74&gt;=10,10,IF(JT73+VX74&lt;=-10,-10,JT73+VX74)))</f>
        <v/>
      </c>
      <c r="JU74" s="123" t="str">
        <f t="shared" ref="JU74:JU105" si="1167">IF(M73="","",M69)</f>
        <v/>
      </c>
      <c r="JV74" s="124" t="str">
        <f t="shared" ref="JV74:JV105" si="1168">IF(M74="","",IF(M74=JU74,"Y","N"))</f>
        <v/>
      </c>
      <c r="JW74" s="122" t="str">
        <f t="shared" ref="JW74:JW109" si="1169">IF(M74="","",IF(JW73+VY74&gt;=10,10,IF(JW73+VY74&lt;=-10,-10,JW73+VY74)))</f>
        <v/>
      </c>
      <c r="JX74" s="123" t="str">
        <f t="shared" ref="JX74:JX105" si="1170">IF(M73="","",IF(M69="P","B","P"))</f>
        <v/>
      </c>
      <c r="JY74" s="124" t="str">
        <f t="shared" ref="JY74:JY105" si="1171">IF(M74="","",IF(M74=JX74,"Y","N"))</f>
        <v/>
      </c>
      <c r="JZ74" s="122" t="str">
        <f t="shared" ref="JZ74:JZ109" si="1172">IF(M74="","",IF(JZ73+VZ74&gt;=10,10,IF(JZ73+VZ74&lt;=-10,-10,JZ73+VZ74)))</f>
        <v/>
      </c>
      <c r="KA74" s="123" t="str">
        <f t="shared" ref="KA74:KA109" si="1173">IF(M73="","",IF(AEV74=2,"B","P"))</f>
        <v/>
      </c>
      <c r="KB74" s="124" t="str">
        <f t="shared" ref="KB74:KB105" si="1174">IF(M74="","",IF(M74=KA74,"Y","N"))</f>
        <v/>
      </c>
      <c r="KC74" s="122" t="str">
        <f t="shared" ref="KC74:KC109" si="1175">IF(M74="","",IF(KC73+WA74&gt;=10,10,IF(KC73+WA74&lt;=-10,-10,KC73+WA74)))</f>
        <v/>
      </c>
      <c r="KD74" s="123" t="str">
        <f t="shared" si="376"/>
        <v/>
      </c>
      <c r="KE74" s="124" t="str">
        <f t="shared" ref="KE74:KE105" si="1176">IF(M74="","",IF(M74=KD74,"Y","N"))</f>
        <v/>
      </c>
      <c r="KF74" s="122" t="str">
        <f t="shared" ref="KF74:KF109" si="1177">IF(M74="","",IF(KF73+WB74&gt;=10,10,IF(KF73+WB74&lt;=-10,-10,KF73+WB74)))</f>
        <v/>
      </c>
      <c r="KG74" s="123" t="str">
        <f t="shared" ref="KG74:KG109" si="1178">IF(M73="","",IF(AGG74="B","P","B"))</f>
        <v/>
      </c>
      <c r="KH74" s="124" t="str">
        <f t="shared" ref="KH74:KH105" si="1179">IF(M74="","",IF(M74=KG74,"Y","N"))</f>
        <v/>
      </c>
      <c r="KI74" s="122" t="str">
        <f t="shared" ref="KI74:KI109" si="1180">IF(M74="","",IF(KI73+WC74&gt;=10,10,IF(KI73+WC74&lt;=-10,-10,KI73+WC74)))</f>
        <v/>
      </c>
      <c r="KJ74" s="123" t="str">
        <f t="shared" ref="KJ74:KJ109" si="1181">IF(M73="","",M74)</f>
        <v/>
      </c>
      <c r="KK74" s="124" t="str">
        <f t="shared" ref="KK74:KK105" si="1182">IF(M74="","",IF(M74=KJ74,"Y","N"))</f>
        <v/>
      </c>
      <c r="KL74" s="122" t="str">
        <f t="shared" ref="KL74:KL109" si="1183">IF(M74="","",IF(KL73+WD74&gt;=10,10,IF(KL73+WD74&lt;=-10,-10,KL73+WD74)))</f>
        <v/>
      </c>
      <c r="KM74" s="123" t="str">
        <f t="shared" ref="KM74:KM109" si="1184">IF(M73="","",IF(AGH74="B","P","B"))</f>
        <v/>
      </c>
      <c r="KN74" s="124" t="str">
        <f t="shared" ref="KN74:KN105" si="1185">IF(M74="","",IF(M74=KM74,"Y","N"))</f>
        <v/>
      </c>
      <c r="KO74" s="122" t="str">
        <f t="shared" ref="KO74:KO109" si="1186">IF(M74="","",IF(KO73+WE74&gt;=10,10,IF(KO73+WE74&lt;=-10,-10,KO73+WE74)))</f>
        <v/>
      </c>
      <c r="KP74" s="123" t="str">
        <f t="shared" si="885"/>
        <v/>
      </c>
      <c r="KQ74" s="124" t="str">
        <f t="shared" ref="KQ74:KQ105" si="1187">IF(M74="","",IF(M74=KP74,"Y","N"))</f>
        <v/>
      </c>
      <c r="KR74" s="122" t="str">
        <f t="shared" ref="KR74:KR109" si="1188">IF(M74="","",IF(KR73+WF74&gt;=10,10,IF(KR73+WF74&lt;=-10,-10,KR73+WF74)))</f>
        <v/>
      </c>
      <c r="KS74" s="123" t="str">
        <f t="shared" ref="KS74:KS105" si="1189">IF(M73="","",IF(M72="P","P","B"))</f>
        <v/>
      </c>
      <c r="KT74" s="124" t="str">
        <f t="shared" ref="KT74:KT105" si="1190">IF(M74="","",IF(M74=KS74,"Y","N"))</f>
        <v/>
      </c>
      <c r="KU74" s="122" t="str">
        <f t="shared" ref="KU74:KU109" si="1191">IF(M74="","",IF(KU73+WG74&gt;=10,10,IF(KU73+WG74&lt;=-10,-10,KU73+WG74)))</f>
        <v/>
      </c>
      <c r="KV74" s="123" t="str">
        <f t="shared" ref="KV74:KV105" si="1192">IF(M73="","",IF(M72="P","B","P"))</f>
        <v/>
      </c>
      <c r="KW74" s="124" t="str">
        <f t="shared" ref="KW74:KW105" si="1193">IF(M74="","",IF(M74=KV74,"Y","N"))</f>
        <v/>
      </c>
      <c r="KX74" s="122" t="str">
        <f t="shared" ref="KX74:KX109" si="1194">IF(M74="","",IF(KX73+WH74&gt;=10,10,IF(KX73+WH74&lt;=-10,-10,KX73+WH74)))</f>
        <v/>
      </c>
      <c r="KY74" s="123" t="str">
        <f t="shared" ref="KY74:KY109" si="1195">IF(M73="","",IF(KP74="B","P","B"))</f>
        <v/>
      </c>
      <c r="KZ74" s="124" t="str">
        <f t="shared" ref="KZ74:KZ105" si="1196">IF(M74="","",IF(M74=KY74,"Y","N"))</f>
        <v/>
      </c>
      <c r="LA74" s="122" t="str">
        <f t="shared" ref="LA74:LA109" si="1197">IF(M74="","",IF(LA73+WI74&gt;=10,10,IF(LA73+WI74&lt;=-10,-10,LA73+WI74)))</f>
        <v/>
      </c>
      <c r="LB74" s="123" t="str">
        <f t="shared" ref="LB74:LB109" si="1198">IF(M73="","",IF(MC74="B","P","B"))</f>
        <v/>
      </c>
      <c r="LC74" s="124" t="str">
        <f t="shared" ref="LC74:LC105" si="1199">IF(M74="","",IF(M74=LB74,"Y","N"))</f>
        <v/>
      </c>
      <c r="LD74" s="122" t="str">
        <f t="shared" ref="LD74:LD109" si="1200">IF(M74="","",IF(LD73+WJ74&gt;=10,10,IF(LD73+WJ74&lt;=-10,-10,LD73+WJ74)))</f>
        <v/>
      </c>
      <c r="LE74" s="123" t="str">
        <f t="shared" ref="LE74:LE109" si="1201">IF(M73="","",IF(M73="P","B","P"))</f>
        <v/>
      </c>
      <c r="LF74" s="124" t="str">
        <f t="shared" ref="LF74:LF105" si="1202">IF(M74="","",IF(M74=LE74,"Y","N"))</f>
        <v/>
      </c>
      <c r="LG74" s="122" t="str">
        <f t="shared" ref="LG74:LG109" si="1203">IF(M74="","",IF(LG73+WK74&gt;=10,10,IF(LG73+WK74&lt;=-10,-10,LG73+WK74)))</f>
        <v/>
      </c>
      <c r="LH74" s="123" t="str">
        <f t="shared" ref="LH74:LH109" si="1204">IF(M73="","",IF(M73="P","B","P"))</f>
        <v/>
      </c>
      <c r="LI74" s="124" t="str">
        <f t="shared" ref="LI74:LI105" si="1205">IF(M74="","",IF(LH74=M74,"Y","N"))</f>
        <v/>
      </c>
      <c r="LJ74" s="122" t="str">
        <f t="shared" ref="LJ74:LJ109" si="1206">IF(M74="","",IF(LJ73+WL74&gt;=10,10,IF(LJ73+WL74&lt;=-10,-10,LJ73+WL74)))</f>
        <v/>
      </c>
      <c r="LK74" s="123" t="str">
        <f t="shared" ref="LK74:LK109" si="1207">IF(HR73="","",IF(HR73="P","B","P"))</f>
        <v/>
      </c>
      <c r="LL74" s="124" t="str">
        <f t="shared" ref="LL74:LL105" si="1208">IF(M74="","",IF(M74=LK74,"Y","N"))</f>
        <v/>
      </c>
      <c r="LM74" s="122" t="str">
        <f t="shared" ref="LM74:LM109" si="1209">IF(M74="","",IF(LM73+WM74&gt;=10,10,IF(LM73+WM74&lt;=-10,-10,LM73+WM74)))</f>
        <v/>
      </c>
      <c r="LN74" s="123" t="str">
        <f t="shared" ref="LN74:LN105" si="1210">IF(M73="","",IF(M71="P","B","P"))</f>
        <v/>
      </c>
      <c r="LO74" s="124" t="str">
        <f t="shared" ref="LO74:LO105" si="1211">IF(M74="","",IF(M74=LN74,"Y","N"))</f>
        <v/>
      </c>
      <c r="LP74" s="122" t="str">
        <f t="shared" ref="LP74:LP109" si="1212">IF(M74="","",IF(LP73+WN74&gt;=10,10,IF(LP73+WN74&lt;=-10,-10,LP73+WN74)))</f>
        <v/>
      </c>
      <c r="LQ74" s="123" t="str">
        <f t="shared" ref="LQ74:LQ109" si="1213">IF(M73="","",IF(M73="P","B","P"))</f>
        <v/>
      </c>
      <c r="LR74" s="124" t="str">
        <f t="shared" ref="LR74:LR105" si="1214">IF(M74="","",IF(M74=LQ74,"Y","N"))</f>
        <v/>
      </c>
      <c r="LS74" s="122" t="str">
        <f t="shared" ref="LS74:LS109" si="1215">IF(M74="","",IF(LS73+WO74&gt;=10,10,IF(LS73+WO74&lt;=-10,-10,LS73+WO74)))</f>
        <v/>
      </c>
      <c r="LT74" s="123" t="str">
        <f t="shared" ref="LT74:LT105" si="1216">IF(M73="","",IF(M70="P","B","P"))</f>
        <v/>
      </c>
      <c r="LU74" s="124" t="str">
        <f t="shared" ref="LU74:LU105" si="1217">IF(M74="","",IF(M74=LT74,"Y","N"))</f>
        <v/>
      </c>
      <c r="LV74" s="122" t="str">
        <f t="shared" ref="LV74:LV109" si="1218">IF(M74="","",IF(LV73+WP74&gt;=10,10,IF(LV73+WP74&lt;=-10,-10,LV73+WP74)))</f>
        <v/>
      </c>
      <c r="LW74" s="123" t="str">
        <f t="shared" ref="LW74:LW105" si="1219">IF(M73="","",IF(M69="P","B","P"))</f>
        <v/>
      </c>
      <c r="LX74" s="124" t="str">
        <f t="shared" ref="LX74:LX105" si="1220">IF(M74="","",IF(M74=LW74,"Y","N"))</f>
        <v/>
      </c>
      <c r="LY74" s="122" t="str">
        <f t="shared" ref="LY74:LY109" si="1221">IF(M74="","",IF(LY73+WQ74&gt;=10,10,IF(LY73+WQ74&lt;=-10,-10,LY73+WQ74)))</f>
        <v/>
      </c>
      <c r="LZ74" s="123" t="str">
        <f t="shared" ref="LZ74:LZ105" si="1222">IF(M73="","",IF(M69="P","B","P"))</f>
        <v/>
      </c>
      <c r="MA74" s="124" t="str">
        <f t="shared" ref="MA74:MA105" si="1223">IF(M74="","",IF(M74=LZ74,"Y","N"))</f>
        <v/>
      </c>
      <c r="MB74" s="122" t="str">
        <f t="shared" ref="MB74:MB109" si="1224">IF(M74="","",IF(MB73+WR74&gt;=10,10,IF(MB73+WR74&lt;=-10,-10,MB73+WR74)))</f>
        <v/>
      </c>
      <c r="MC74" s="123" t="str">
        <f t="shared" ref="MC74:MC109" si="1225">IF(M73="","",IF(AGX74=2,"B","P"))</f>
        <v/>
      </c>
      <c r="MD74" s="124" t="str">
        <f t="shared" ref="MD74:MD105" si="1226">IF(M74="","",IF(M74=MC74,"Y","N"))</f>
        <v/>
      </c>
      <c r="ME74" s="122" t="str">
        <f t="shared" ref="ME74:ME109" si="1227">IF(M74="","",IF(ME73+WS74&gt;=10,10,IF(ME73+WS74&lt;=-10,-10,ME73+WS74)))</f>
        <v/>
      </c>
      <c r="MF74" s="123" t="str">
        <f t="shared" ref="MF74:MF109" si="1228">IF(M73="","",M74)</f>
        <v/>
      </c>
      <c r="MG74" s="124" t="str">
        <f t="shared" ref="MG74:MG105" si="1229">IF(M74="","",IF(M74=MF74,"Y","N"))</f>
        <v/>
      </c>
      <c r="MH74" s="122" t="str">
        <f t="shared" ref="MH74:MH109" si="1230">IF(M74="","",IF(MH73+WT74&gt;=10,10,IF(MH73+WT74&lt;=-10,-10,MH73+WT74)))</f>
        <v/>
      </c>
      <c r="MI74" s="123" t="str">
        <f t="shared" ref="MI74:MI109" si="1231">IF(M73="","",IF(AII74="B","P","B"))</f>
        <v/>
      </c>
      <c r="MJ74" s="124" t="str">
        <f t="shared" ref="MJ74:MJ105" si="1232">IF(M74="","",IF(M74=MI74,"Y","N"))</f>
        <v/>
      </c>
      <c r="MK74" s="122" t="str">
        <f t="shared" ref="MK74:MK109" si="1233">IF(M74="","",IF(MK73+WU74&gt;=10,10,IF(MK73+WU74&lt;=-10,-10,MK73+WU74)))</f>
        <v/>
      </c>
      <c r="ML74" s="123" t="str">
        <f t="shared" ref="ML74:ML109" si="1234">IF(M73="","",M74)</f>
        <v/>
      </c>
      <c r="MM74" s="124" t="str">
        <f t="shared" ref="MM74:MM105" si="1235">IF(M74="","",IF(M74=ML74,"Y","N"))</f>
        <v/>
      </c>
      <c r="MN74" s="122" t="str">
        <f t="shared" ref="MN74:MN109" si="1236">IF(M74="","",IF(MN73+WV74&gt;=10,10,IF(MN73+WV74&lt;=-10,-10,MN73+WV74)))</f>
        <v/>
      </c>
      <c r="MO74" s="123" t="str">
        <f t="shared" ref="MO74:MO109" si="1237">IF(M73="","",IF(AIJ74="B","P","B"))</f>
        <v/>
      </c>
      <c r="MP74" s="124" t="str">
        <f t="shared" ref="MP74:MP105" si="1238">IF(M74="","",IF(M74=MO74,"Y","N"))</f>
        <v/>
      </c>
      <c r="MQ74" s="122" t="str">
        <f t="shared" ref="MQ74:MQ109" si="1239">IF(M74="","",IF(MQ73+WW74&gt;=10,10,IF(MQ73+WW74&lt;=-10,-10,MQ73+WW74)))</f>
        <v/>
      </c>
      <c r="MR74" s="123" t="str">
        <f t="shared" si="886"/>
        <v/>
      </c>
      <c r="MS74" s="124" t="str">
        <f t="shared" ref="MS74:MS105" si="1240">IF(M74="","",IF(M74=MR74,"Y","N"))</f>
        <v/>
      </c>
      <c r="MT74" s="122" t="str">
        <f t="shared" ref="MT74:MT109" si="1241">IF(M74="","",IF(MT73+WX74&gt;=10,10,IF(MT73+WX74&lt;=-10,-10,MT73+WX74)))</f>
        <v/>
      </c>
      <c r="MU74" s="123" t="str">
        <f t="shared" ref="MU74:MU105" si="1242">IF(M73="","",IF(M72="P","P","B"))</f>
        <v/>
      </c>
      <c r="MV74" s="124" t="str">
        <f t="shared" ref="MV74:MV105" si="1243">IF(M74="","",IF(M74=MU74,"Y","N"))</f>
        <v/>
      </c>
      <c r="MW74" s="122" t="str">
        <f t="shared" ref="MW74:MW109" si="1244">IF(M74="","",IF(MW73+WY74&gt;=10,10,IF(MW73+WY74&lt;=-10,-10,MW73+WY74)))</f>
        <v/>
      </c>
      <c r="MX74" s="123" t="str">
        <f t="shared" ref="MX74:MX105" si="1245">IF(M73="","",IF(M72="P","B","P"))</f>
        <v/>
      </c>
      <c r="MY74" s="124" t="str">
        <f t="shared" ref="MY74:MY105" si="1246">IF(M74="","",IF(M74=MX74,"Y","N"))</f>
        <v/>
      </c>
      <c r="MZ74" s="122" t="str">
        <f t="shared" ref="MZ74:MZ109" si="1247">IF(M74="","",IF(MZ73+WZ74&gt;=10,10,IF(MZ73+WZ74&lt;=-10,-10,MZ73+WZ74)))</f>
        <v/>
      </c>
      <c r="NA74" s="123" t="str">
        <f t="shared" ref="NA74:NA109" si="1248">IF(M73="","",IF(MR74="B","P","B"))</f>
        <v/>
      </c>
      <c r="NB74" s="124" t="str">
        <f t="shared" ref="NB74:NB105" si="1249">IF(M74="","",IF(M74=NA74,"Y","N"))</f>
        <v/>
      </c>
      <c r="NC74" s="122" t="str">
        <f t="shared" ref="NC74:NC109" si="1250">IF(M74="","",IF(NC73+XA74&gt;=10,10,IF(NC73+XA74&lt;=-10,-10,NC73+XA74)))</f>
        <v/>
      </c>
      <c r="ND74" s="123" t="str">
        <f t="shared" ref="ND74:ND109" si="1251">IF(M73="","",IF(OH74="B","P","B"))</f>
        <v/>
      </c>
      <c r="NE74" s="124" t="str">
        <f t="shared" ref="NE74:NE105" si="1252">IF(M74="","",IF(M74=ND74,"Y","N"))</f>
        <v/>
      </c>
      <c r="NF74" s="122" t="str">
        <f t="shared" ref="NF74:NF109" si="1253">IF(M74="","",IF(NF73+XB74&gt;=10,10,IF(NF73+XB74&lt;=-10,-10,NF73+XB74)))</f>
        <v/>
      </c>
      <c r="NG74" s="123" t="str">
        <f t="shared" ref="NG74:NG109" si="1254">IF(M73="","",M73)</f>
        <v/>
      </c>
      <c r="NH74" s="124" t="str">
        <f t="shared" ref="NH74:NH105" si="1255">IF(M74="","",IF(M74=NG74,"Y","N"))</f>
        <v/>
      </c>
      <c r="NI74" s="122" t="str">
        <f t="shared" ref="NI74:NI109" si="1256">IF(M74="","",IF(NI73+XC74&gt;=10,10,IF(NI73+XC74&lt;=-10,-10,NI73+XC74)))</f>
        <v/>
      </c>
      <c r="NJ74" s="123" t="str">
        <f t="shared" ref="NJ74:NJ105" si="1257">IF(M73="","",IF(M71="P","B","P"))</f>
        <v/>
      </c>
      <c r="NK74" s="124" t="str">
        <f t="shared" ref="NK74:NK105" si="1258">IF(M74="","",IF(M74=NJ74,"Y","N"))</f>
        <v/>
      </c>
      <c r="NL74" s="122" t="str">
        <f t="shared" ref="NL74:NL109" si="1259">IF(M74="","",IF(NL73+XD74&gt;=10,10,IF(NL73+XD74&lt;=-10,-10,NL73+XD74)))</f>
        <v/>
      </c>
      <c r="NM74" s="123" t="str">
        <f t="shared" ref="NM74:NM105" si="1260">IF(M73="","",M70)</f>
        <v/>
      </c>
      <c r="NN74" s="124" t="str">
        <f t="shared" ref="NN74:NN105" si="1261">IF(M74="","",IF(M74=NM74,"Y","N"))</f>
        <v/>
      </c>
      <c r="NO74" s="122" t="str">
        <f t="shared" si="379"/>
        <v/>
      </c>
      <c r="NP74" s="130">
        <f t="shared" si="380"/>
        <v>0</v>
      </c>
      <c r="NQ74" s="131">
        <f t="shared" si="381"/>
        <v>1</v>
      </c>
      <c r="NR74" s="132" t="str">
        <f t="shared" si="382"/>
        <v/>
      </c>
      <c r="NS74" s="331" t="str">
        <f t="shared" si="383"/>
        <v/>
      </c>
      <c r="NT74" s="325" t="str">
        <f t="shared" si="384"/>
        <v/>
      </c>
      <c r="NU74" s="325" t="str">
        <f t="shared" si="385"/>
        <v/>
      </c>
      <c r="NV74" s="325" t="str">
        <f t="shared" si="386"/>
        <v/>
      </c>
      <c r="NW74" s="325" t="str">
        <f t="shared" si="387"/>
        <v/>
      </c>
      <c r="NX74" s="325" t="str">
        <f t="shared" si="388"/>
        <v/>
      </c>
      <c r="NY74" s="325" t="str">
        <f t="shared" si="389"/>
        <v/>
      </c>
      <c r="NZ74" s="325" t="str">
        <f t="shared" si="390"/>
        <v/>
      </c>
      <c r="OA74" s="325" t="str">
        <f t="shared" si="391"/>
        <v/>
      </c>
      <c r="OB74" s="325" t="str">
        <f t="shared" si="392"/>
        <v>000000</v>
      </c>
      <c r="OC74" s="325" t="str">
        <f t="shared" si="393"/>
        <v/>
      </c>
      <c r="OD74" s="325" t="str">
        <f t="shared" si="394"/>
        <v/>
      </c>
      <c r="OE74" s="325" t="str">
        <f t="shared" si="395"/>
        <v/>
      </c>
      <c r="OF74" s="325" t="str">
        <f t="shared" si="396"/>
        <v/>
      </c>
      <c r="OG74" s="325" t="str">
        <f t="shared" si="397"/>
        <v/>
      </c>
      <c r="OH74" s="325" t="str">
        <f t="shared" si="398"/>
        <v/>
      </c>
      <c r="OI74" s="325" t="str">
        <f t="shared" si="399"/>
        <v/>
      </c>
      <c r="OJ74" s="325" t="str">
        <f t="shared" si="400"/>
        <v/>
      </c>
      <c r="OK74" s="326" t="str">
        <f t="shared" si="401"/>
        <v/>
      </c>
      <c r="OL74" s="326" t="str">
        <f t="shared" si="402"/>
        <v/>
      </c>
      <c r="OM74" s="326" t="str">
        <f t="shared" si="403"/>
        <v/>
      </c>
      <c r="ON74" s="326" t="str">
        <f t="shared" si="404"/>
        <v/>
      </c>
      <c r="OO74" s="326" t="str">
        <f t="shared" si="405"/>
        <v/>
      </c>
      <c r="OP74" s="326" t="str">
        <f t="shared" si="406"/>
        <v/>
      </c>
      <c r="OQ74" s="326" t="str">
        <f t="shared" si="407"/>
        <v/>
      </c>
      <c r="OR74" s="326" t="str">
        <f t="shared" si="408"/>
        <v/>
      </c>
      <c r="OS74" s="326" t="str">
        <f t="shared" si="409"/>
        <v/>
      </c>
      <c r="OT74" s="326" t="str">
        <f t="shared" si="410"/>
        <v/>
      </c>
      <c r="OU74" s="326" t="str">
        <f t="shared" si="411"/>
        <v/>
      </c>
      <c r="OV74" s="326" t="str">
        <f t="shared" si="412"/>
        <v/>
      </c>
      <c r="OW74" s="326" t="str">
        <f t="shared" si="413"/>
        <v/>
      </c>
      <c r="OX74" s="326" t="str">
        <f t="shared" si="414"/>
        <v/>
      </c>
      <c r="OY74" s="326" t="str">
        <f t="shared" si="415"/>
        <v/>
      </c>
      <c r="OZ74" s="326" t="str">
        <f t="shared" si="416"/>
        <v/>
      </c>
      <c r="PA74" s="326" t="str">
        <f t="shared" si="417"/>
        <v/>
      </c>
      <c r="PB74" s="326" t="str">
        <f t="shared" si="418"/>
        <v/>
      </c>
      <c r="PC74" s="325" t="str">
        <f t="shared" si="419"/>
        <v/>
      </c>
      <c r="PD74" s="325" t="str">
        <f t="shared" si="420"/>
        <v/>
      </c>
      <c r="PE74" s="325" t="str">
        <f t="shared" si="421"/>
        <v/>
      </c>
      <c r="PF74" s="325" t="str">
        <f t="shared" si="422"/>
        <v/>
      </c>
      <c r="PG74" s="325" t="str">
        <f t="shared" si="423"/>
        <v/>
      </c>
      <c r="PH74" s="325" t="str">
        <f t="shared" si="424"/>
        <v/>
      </c>
      <c r="PI74" s="325" t="str">
        <f t="shared" si="425"/>
        <v/>
      </c>
      <c r="PJ74" s="325" t="str">
        <f t="shared" si="426"/>
        <v/>
      </c>
      <c r="PK74" s="325" t="str">
        <f t="shared" si="427"/>
        <v/>
      </c>
      <c r="PL74" s="325" t="str">
        <f t="shared" si="428"/>
        <v/>
      </c>
      <c r="PM74" s="325" t="str">
        <f t="shared" si="429"/>
        <v/>
      </c>
      <c r="PN74" s="325" t="str">
        <f t="shared" si="430"/>
        <v/>
      </c>
      <c r="PO74" s="325" t="str">
        <f t="shared" si="431"/>
        <v/>
      </c>
      <c r="PP74" s="325" t="str">
        <f t="shared" si="432"/>
        <v/>
      </c>
      <c r="PQ74" s="325" t="str">
        <f t="shared" si="433"/>
        <v/>
      </c>
      <c r="PR74" s="325" t="str">
        <f t="shared" si="434"/>
        <v/>
      </c>
      <c r="PS74" s="325" t="str">
        <f t="shared" si="435"/>
        <v/>
      </c>
      <c r="PT74" s="325" t="str">
        <f t="shared" si="436"/>
        <v/>
      </c>
      <c r="PU74" s="326" t="str">
        <f t="shared" si="437"/>
        <v/>
      </c>
      <c r="PV74" s="326" t="str">
        <f t="shared" si="438"/>
        <v/>
      </c>
      <c r="PW74" s="326" t="str">
        <f t="shared" si="439"/>
        <v/>
      </c>
      <c r="PX74" s="326" t="str">
        <f t="shared" si="440"/>
        <v/>
      </c>
      <c r="PY74" s="326" t="str">
        <f t="shared" si="441"/>
        <v/>
      </c>
      <c r="PZ74" s="326" t="str">
        <f t="shared" si="442"/>
        <v/>
      </c>
      <c r="QA74" s="326" t="str">
        <f t="shared" si="443"/>
        <v/>
      </c>
      <c r="QB74" s="326" t="str">
        <f t="shared" si="444"/>
        <v/>
      </c>
      <c r="QC74" s="326" t="str">
        <f t="shared" si="445"/>
        <v/>
      </c>
      <c r="QD74" s="326" t="str">
        <f t="shared" si="446"/>
        <v/>
      </c>
      <c r="QE74" s="326" t="str">
        <f t="shared" si="447"/>
        <v/>
      </c>
      <c r="QF74" s="326" t="str">
        <f t="shared" si="448"/>
        <v/>
      </c>
      <c r="QG74" s="326" t="str">
        <f t="shared" si="449"/>
        <v/>
      </c>
      <c r="QH74" s="326" t="str">
        <f t="shared" si="450"/>
        <v/>
      </c>
      <c r="QI74" s="326" t="str">
        <f t="shared" si="451"/>
        <v/>
      </c>
      <c r="QJ74" s="326" t="str">
        <f t="shared" si="452"/>
        <v/>
      </c>
      <c r="QK74" s="326" t="str">
        <f t="shared" si="453"/>
        <v/>
      </c>
      <c r="QL74" s="326" t="str">
        <f t="shared" si="454"/>
        <v/>
      </c>
      <c r="QM74" s="325" t="str">
        <f t="shared" si="455"/>
        <v/>
      </c>
      <c r="QN74" s="325" t="str">
        <f t="shared" si="456"/>
        <v/>
      </c>
      <c r="QO74" s="325" t="str">
        <f t="shared" si="457"/>
        <v/>
      </c>
      <c r="QP74" s="325" t="str">
        <f t="shared" si="458"/>
        <v/>
      </c>
      <c r="QQ74" s="325" t="str">
        <f t="shared" si="459"/>
        <v/>
      </c>
      <c r="QR74" s="325" t="str">
        <f t="shared" si="460"/>
        <v/>
      </c>
      <c r="QS74" s="325" t="str">
        <f t="shared" si="461"/>
        <v/>
      </c>
      <c r="QT74" s="325" t="str">
        <f t="shared" si="462"/>
        <v/>
      </c>
      <c r="QU74" s="325" t="str">
        <f t="shared" si="463"/>
        <v/>
      </c>
      <c r="QV74" s="325" t="str">
        <f t="shared" si="464"/>
        <v/>
      </c>
      <c r="QW74" s="325" t="str">
        <f t="shared" si="465"/>
        <v/>
      </c>
      <c r="QX74" s="325">
        <f t="shared" si="466"/>
        <v>0</v>
      </c>
      <c r="QY74" s="325" t="str">
        <f t="shared" si="467"/>
        <v/>
      </c>
      <c r="QZ74" s="325" t="str">
        <f t="shared" si="468"/>
        <v/>
      </c>
      <c r="RA74" s="325" t="str">
        <f t="shared" si="469"/>
        <v/>
      </c>
      <c r="RB74" s="325" t="str">
        <f t="shared" si="470"/>
        <v/>
      </c>
      <c r="RC74" s="325" t="str">
        <f t="shared" si="471"/>
        <v/>
      </c>
      <c r="RD74" s="325" t="str">
        <f t="shared" si="472"/>
        <v/>
      </c>
      <c r="RE74" s="326" t="str">
        <f t="shared" si="473"/>
        <v/>
      </c>
      <c r="RF74" s="326" t="str">
        <f t="shared" si="474"/>
        <v/>
      </c>
      <c r="RG74" s="326" t="str">
        <f t="shared" si="475"/>
        <v/>
      </c>
      <c r="RH74" s="326" t="str">
        <f t="shared" si="476"/>
        <v/>
      </c>
      <c r="RI74" s="326" t="str">
        <f t="shared" si="477"/>
        <v/>
      </c>
      <c r="RJ74" s="326" t="str">
        <f t="shared" si="478"/>
        <v/>
      </c>
      <c r="RK74" s="326" t="str">
        <f t="shared" si="479"/>
        <v/>
      </c>
      <c r="RL74" s="326" t="str">
        <f t="shared" si="480"/>
        <v/>
      </c>
      <c r="RM74" s="326" t="str">
        <f t="shared" si="481"/>
        <v/>
      </c>
      <c r="RN74" s="332" t="str">
        <f t="shared" si="482"/>
        <v/>
      </c>
      <c r="RO74" s="108">
        <v>74</v>
      </c>
      <c r="RP74" s="112">
        <f t="shared" si="528"/>
        <v>69</v>
      </c>
      <c r="RQ74" s="110" t="str" cm="1">
        <f t="array" ref="RQ74">IFERROR(INDEX($NS$4:$RN$4,_xlfn.AGGREGATE(15,6,COLUMN($NS$4:$RN$4)-COLUMN($NR$1)/($NS74:$RN74=LARGE($NS74:$RN74,1)),COLUMNS($RN$4:$RN$4))),"")</f>
        <v>LQ</v>
      </c>
      <c r="RR74" s="110" t="str" cm="1">
        <f t="array" ref="RR74">IFERROR(INDEX($NS$4:$RN$4,_xlfn.AGGREGATE(15,6,COLUMN($NS$4:$RN$4)-COLUMN($NR$1)/($NS74:$RN74=LARGE($NS74:$RN74,2)),COLUMNS($RN$4:$RO$4))),"")</f>
        <v/>
      </c>
      <c r="RS74" s="110" t="str" cm="1">
        <f t="array" ref="RS74">IFERROR(INDEX($NS$4:$RN$4,_xlfn.AGGREGATE(15,6,COLUMN($NS$4:$RN$4)-COLUMN($NR$1)/($NS74:$RN74=LARGE($NS74:$RN74,3)),COLUMNS($RN$4:$RP$4))),"")</f>
        <v/>
      </c>
      <c r="RT74" s="110" t="str" cm="1">
        <f t="array" ref="RT74">IFERROR(INDEX($NS$4:$RN$4,_xlfn.AGGREGATE(15,6,COLUMN($NS$4:$RN$4)-COLUMN($NR$1)/($NS74:$RN74=LARGE($NS74:$RN74,4)),COLUMNS($RN$4:$RQ$4))),"")</f>
        <v/>
      </c>
      <c r="RU74" s="110" t="str" cm="1">
        <f t="array" ref="RU74">IFERROR(INDEX($NS$4:$RN$4,_xlfn.AGGREGATE(15,6,COLUMN($NS$4:$RN$4)-COLUMN($NR$1)/($NS74:$RN74=LARGE($NS74:$RN74,5)),COLUMNS($RN$4:$RR$4))),"")</f>
        <v/>
      </c>
      <c r="RV74" s="110" t="str" cm="1">
        <f t="array" ref="RV74">IFERROR(INDEX($NS$4:$RN$4,_xlfn.AGGREGATE(15,6,COLUMN($NS$4:$RN$4)-COLUMN($NR$1)/($NS74:$RN74=LARGE($NS74:$RN74,6)),COLUMNS($RN$4:$RS$4))),"")</f>
        <v/>
      </c>
      <c r="RW74" s="108" t="str">
        <f t="shared" si="499"/>
        <v/>
      </c>
      <c r="RX74" s="111" t="str">
        <f t="shared" ca="1" si="500"/>
        <v>N</v>
      </c>
      <c r="RY74" s="111" t="e" cm="1">
        <f t="array" aca="1" ref="RY74" ca="1">IF(INDIRECT(VLOOKUP(RY73,General!AC:AE,3,FALSE)&amp;RO73)&gt;0,RY73,RW73)</f>
        <v>#N/A</v>
      </c>
      <c r="RZ74" s="112">
        <f t="shared" ca="1" si="501"/>
        <v>1</v>
      </c>
      <c r="SA74" s="110" t="s">
        <v>45</v>
      </c>
      <c r="SB74" s="111" t="s">
        <v>45</v>
      </c>
      <c r="SC74" s="111" t="s">
        <v>45</v>
      </c>
      <c r="SD74" s="111" t="s">
        <v>45</v>
      </c>
      <c r="SE74" s="111" t="s">
        <v>45</v>
      </c>
      <c r="SF74" s="109" t="s">
        <v>45</v>
      </c>
      <c r="SG74" s="133" t="e">
        <f ca="1">IF(RQ74="",-1,COUNTIF(INDIRECT(SA74&amp;$DN$10):INDIRECT(SA74&amp;RO74),"Y"))</f>
        <v>#REF!</v>
      </c>
      <c r="SH74" s="136">
        <f ca="1">IF(RR74="",-1,COUNTIF(INDIRECT(SB74&amp;$DN$10):INDIRECT(SB74&amp;RO74),"Y"))</f>
        <v>-1</v>
      </c>
      <c r="SI74" s="136">
        <f ca="1">IF(RS74="",-1,COUNTIF(INDIRECT(SC74&amp;$DN$10):INDIRECT(SC74&amp;RO74),"Y"))</f>
        <v>-1</v>
      </c>
      <c r="SJ74" s="134">
        <f ca="1">IF(RT74="",-1,COUNTIF(INDIRECT(SD74&amp;$DN$10):INDIRECT(SD74&amp;RO74),"Y"))</f>
        <v>-1</v>
      </c>
      <c r="SK74" s="138">
        <f ca="1">IF(RU74="",-1,COUNTIF(INDIRECT(SE74&amp;$DN$10):INDIRECT(SE74&amp;RO74),"Y"))</f>
        <v>-1</v>
      </c>
      <c r="SL74" s="138">
        <f ca="1">IF(RV74="",-1,COUNTIF(INDIRECT(SF74&amp;$DN$10):INDIRECT(SF74&amp;RO74),"Y"))</f>
        <v>-1</v>
      </c>
      <c r="SM74" s="110" t="str" cm="1">
        <f t="array" ref="SM74">IFERROR(INDEX($DP$74:$DU$74,_xlfn.AGGREGATE(15,6,COLUMN($DP$74:$DU$74)-COLUMN($DO$74)/($NR$74:$NW$74=MAX($NR$74:$NW$74)),COLUMNS($DP$74:RQ74))),"")</f>
        <v/>
      </c>
      <c r="SN74" s="111" t="str" cm="1">
        <f t="array" ref="SN74">IFERROR(INDEX($DP$74:$DU$74,_xlfn.AGGREGATE(15,6,COLUMN($DP$74:$DU$74)-COLUMN($DO$74)/($NR$74:$NW$74=MAX($NR$74:$NW$74)),COLUMNS($DP$74:RR74))),"")</f>
        <v/>
      </c>
      <c r="SO74" s="111" t="str" cm="1">
        <f t="array" ref="SO74">IFERROR(INDEX($DP$74:$DU$74,_xlfn.AGGREGATE(15,6,COLUMN($DP$74:$DU$74)-COLUMN($DO$74)/($NR$74:$NW$74=MAX($NR$74:$NW$74)),COLUMNS($DP$74:RS74))),"")</f>
        <v/>
      </c>
      <c r="SP74" s="111" t="str" cm="1">
        <f t="array" ref="SP74">IFERROR(INDEX($DP$74:$DU$74,_xlfn.AGGREGATE(15,6,COLUMN($DP$74:$DU$74)-COLUMN($DO$74)/($NR$74:$NW$74=MAX($NR$74:$NW$74)),COLUMNS($DP$74:RT74))),"")</f>
        <v/>
      </c>
      <c r="SQ74" s="111" t="str" cm="1">
        <f t="array" ref="SQ74">IFERROR(INDEX($DP$74:$DU$74,_xlfn.AGGREGATE(15,6,COLUMN($DP$74:$DU$74)-COLUMN($DO$74)/($NR$74:$NW$74=MAX($NR$74:$NW$74)),COLUMNS($DP$74:RU74))),"")</f>
        <v/>
      </c>
      <c r="SR74" s="109" t="str" cm="1">
        <f t="array" ref="SR74">IFERROR(INDEX($DP$74:$DU$74,_xlfn.AGGREGATE(15,6,COLUMN($DP$74:$DU$74)-COLUMN($DO$74)/($NR$74:$NW$74=MAX($NR$74:$NW$74)),COLUMNS($DP$74:RV74))),"")</f>
        <v/>
      </c>
      <c r="SS74" s="114">
        <f t="shared" ca="1" si="485"/>
        <v>1</v>
      </c>
      <c r="ST74" s="112">
        <f t="shared" ca="1" si="502"/>
        <v>1</v>
      </c>
      <c r="SU74" s="137" t="str" cm="1">
        <f t="array" aca="1" ref="SU74" ca="1">INDEX(SM74:SR74,1,ST74)</f>
        <v/>
      </c>
      <c r="SV74" s="110" t="str">
        <f t="shared" ca="1" si="944"/>
        <v>B</v>
      </c>
      <c r="SW74" s="111" t="str">
        <f t="shared" ca="1" si="945"/>
        <v>T</v>
      </c>
      <c r="SX74" s="111" t="str">
        <f t="shared" si="946"/>
        <v>C</v>
      </c>
      <c r="SY74" s="111" t="str">
        <f t="shared" si="936"/>
        <v/>
      </c>
      <c r="SZ74" s="111" t="str">
        <f t="shared" ca="1" si="937"/>
        <v/>
      </c>
      <c r="TA74" s="111" t="str">
        <f t="shared" si="938"/>
        <v>00</v>
      </c>
      <c r="TB74" s="114" t="str">
        <f t="shared" ref="TB74:TB105" si="1262">IF(BP73="","",IF(SV74="B",IF(BP73="P",YB74,""),IF(BP72="B",YB74,"")))</f>
        <v/>
      </c>
      <c r="TC74" s="114" t="str">
        <f t="shared" ref="TC74:TC105" si="1263">IF(BP73="","",IF(SV74="B",IF(BP73="B",YB74,""),IF(BP72="P",YB74,"")))</f>
        <v/>
      </c>
      <c r="TD74" s="114" t="str">
        <f t="shared" ref="TD74:TD105" si="1264">IF(BP73="","",IF(SW74="C",IF(BP73="B",YD74,""),IF(BP72="B",YD74,"")))</f>
        <v/>
      </c>
      <c r="TE74" s="114" t="str">
        <f t="shared" ref="TE74:TE105" si="1265">IF(BP73="","",IF(SW74="C",IF(BP73="P",YD74,""),IF(BP72="P",YD74,"")))</f>
        <v/>
      </c>
      <c r="TF74" s="114" t="str">
        <f t="shared" ref="TF74:TF105" si="1266">IF(BP73="","",IF(AND(TB74="L5",TE74="L5",XR74=""),"L0",XQ74))</f>
        <v/>
      </c>
      <c r="TG74" s="114" t="str">
        <f t="shared" ref="TG74:TG109" si="1267">IF(BP73="","",IF(AND(TC74="L5",TE74="L5",XQ74=""),"L0",XR74))</f>
        <v/>
      </c>
      <c r="TH74" s="114">
        <f t="shared" ref="TH74:TH109" ca="1" si="1268">IF(BG74="",0,IF(OR(BG74="B",BG74="XB"),1,INT(RIGHT(BG74))))+IF(BL74="",0,IF(OR(BL74="B",BL74="XB"),1,INT(RIGHT(BL74))))+IF(BS74="",0,IF(OR(BS74="B",BS74="XB"),1,INT(RIGHT(BS74))))</f>
        <v>0</v>
      </c>
      <c r="TI74" s="114">
        <f t="shared" ref="TI74:TI109" ca="1" si="1269">IF(BH74="",0,IF(OR(BH74="B",BH74="XB"),1,INT(RIGHT(BH74))))+IF(BM74="",0,IF(OR(BM74="B",BM74="XB"),1,INT(RIGHT(BM74))))+IF(BT74="",0,IF(OR(BT74="B",BT74="XB"),1,INT(RIGHT(BT74))))</f>
        <v>0</v>
      </c>
      <c r="TJ74" s="110" t="str">
        <f t="shared" si="939"/>
        <v/>
      </c>
      <c r="TK74" s="111">
        <f>IF(CC74="",0,IFERROR(VLOOKUP(CC69&amp;CC70&amp;CC71&amp;CC72&amp;CC73&amp;CC74,General!I:J,2,FALSE),0))</f>
        <v>0</v>
      </c>
      <c r="TL74" s="111">
        <f>IF(CF74="",0,IFERROR(VLOOKUP(CF69&amp;CF70&amp;CF71&amp;CF72&amp;CF73&amp;CF74,General!I:J,2,FALSE),0))</f>
        <v>0</v>
      </c>
      <c r="TM74" s="111">
        <f>IF(CI74="",0,IFERROR(VLOOKUP(CI69&amp;CI70&amp;CI71&amp;CI72&amp;CI73&amp;CI74,General!I:J,2,FALSE),0))</f>
        <v>0</v>
      </c>
      <c r="TN74" s="111">
        <f>IF(CL74="",0,IFERROR(VLOOKUP(CL69&amp;CL70&amp;CL71&amp;CL72&amp;CL73&amp;CL74,General!I:J,2,FALSE),0))</f>
        <v>0</v>
      </c>
      <c r="TO74" s="111">
        <f>IF(CO74="",0,IFERROR(VLOOKUP(CO69&amp;CO70&amp;CO71&amp;CO72&amp;CO73&amp;CO74,General!I:J,2,FALSE),0))</f>
        <v>0</v>
      </c>
      <c r="TP74" s="111">
        <f>IF(CR74="",0,IFERROR(VLOOKUP(CR69&amp;CR70&amp;CR71&amp;CR72&amp;CR73&amp;CR74,General!I:J,2,FALSE),0))</f>
        <v>0</v>
      </c>
      <c r="TQ74" s="111">
        <f>IF(CU74="",0,IFERROR(VLOOKUP(CU69&amp;CU70&amp;CU71&amp;CU72&amp;CU73&amp;CU74,General!I:J,2,FALSE),0))</f>
        <v>0</v>
      </c>
      <c r="TR74" s="111">
        <f>IF(CX74="",0,IFERROR(VLOOKUP(CX69&amp;CX70&amp;CX71&amp;CX72&amp;CX73&amp;CX74,General!I:J,2,FALSE),0))</f>
        <v>0</v>
      </c>
      <c r="TS74" s="111">
        <f>IF(DA74="",0,IFERROR(VLOOKUP(DA69&amp;DA70&amp;DA71&amp;DA72&amp;DA73&amp;DA74,General!I:J,2,FALSE),0))</f>
        <v>0</v>
      </c>
      <c r="TT74" s="111">
        <f>IF(DD74="",0,IFERROR(VLOOKUP(DD69&amp;DD70&amp;DD71&amp;DD72&amp;DD73&amp;DD74,General!I:J,2,FALSE),0))</f>
        <v>0</v>
      </c>
      <c r="TU74" s="111">
        <f>IF(DG74="",0,IFERROR(VLOOKUP(DG69&amp;DG70&amp;DG71&amp;DG72&amp;DG73&amp;DG74,General!I:J,2,FALSE),0))</f>
        <v>0</v>
      </c>
      <c r="TV74" s="111">
        <f>IF(DJ74="",0,IFERROR(VLOOKUP(DJ69&amp;DJ70&amp;DJ71&amp;DJ72&amp;DJ73&amp;DJ74,General!I:J,2,FALSE),0))</f>
        <v>0</v>
      </c>
      <c r="TW74" s="111">
        <f>IF(DM74="",0,IFERROR(VLOOKUP(DM69&amp;DM70&amp;DM71&amp;DM72&amp;DM73&amp;DM74,General!I:J,2,FALSE),0))</f>
        <v>0</v>
      </c>
      <c r="TX74" s="111">
        <f>IF(DP74="",0,IFERROR(VLOOKUP(DP69&amp;DP70&amp;DP71&amp;DP72&amp;DP73&amp;DP74,General!I:J,2,FALSE),0))</f>
        <v>0</v>
      </c>
      <c r="TY74" s="111">
        <f>IF(DS74="",0,IFERROR(VLOOKUP(DS69&amp;DS70&amp;DS71&amp;DS72&amp;DS73&amp;DS74,General!I:J,2,FALSE),0))</f>
        <v>0</v>
      </c>
      <c r="TZ74" s="111">
        <f>IF(DV74="",0,IFERROR(VLOOKUP(DV69&amp;DV70&amp;DV71&amp;DV72&amp;DV73&amp;DV74,General!I:J,2,FALSE),0))</f>
        <v>0</v>
      </c>
      <c r="UA74" s="111">
        <f>IF(DY74="",0,IFERROR(VLOOKUP(DY69&amp;DY70&amp;DY71&amp;DY72&amp;DY73&amp;DY74,General!I:J,2,FALSE),0))</f>
        <v>0</v>
      </c>
      <c r="UB74" s="111">
        <f>IF(EE74="",0,IFERROR(VLOOKUP(EE69&amp;EE70&amp;EE71&amp;EE72&amp;EE73&amp;EE74,General!I:J,2,FALSE),0))</f>
        <v>0</v>
      </c>
      <c r="UC74" s="111">
        <f>IF(EH74="",0,IFERROR(VLOOKUP(EH69&amp;EH70&amp;EH71&amp;EH72&amp;EH73&amp;EH74,General!I:J,2,FALSE),0))</f>
        <v>0</v>
      </c>
      <c r="UD74" s="111">
        <f>IF(EK74="",0,IFERROR(VLOOKUP(EK69&amp;EK70&amp;EK71&amp;EK72&amp;EK73&amp;EK74,General!I:J,2,FALSE),0))</f>
        <v>0</v>
      </c>
      <c r="UE74" s="111">
        <f>IF(EN74="",0,IFERROR(VLOOKUP(EN69&amp;EN70&amp;EN71&amp;EN72&amp;EN73&amp;EN74,General!I:J,2,FALSE),0))</f>
        <v>0</v>
      </c>
      <c r="UF74" s="111">
        <f>IF(EQ74="",0,IFERROR(VLOOKUP(EQ69&amp;EQ70&amp;EQ71&amp;EQ72&amp;EQ73&amp;EQ74,General!I:J,2,FALSE),0))</f>
        <v>0</v>
      </c>
      <c r="UG74" s="111">
        <f>IF(ET74="",0,IFERROR(VLOOKUP(ET69&amp;ET70&amp;ET71&amp;ET72&amp;ET73&amp;ET74,General!I:J,2,FALSE),0))</f>
        <v>0</v>
      </c>
      <c r="UH74" s="111">
        <f>IF(EW74="",0,IFERROR(VLOOKUP(EW69&amp;EW70&amp;EW71&amp;EW72&amp;EW73&amp;EW74,General!I:J,2,FALSE),0))</f>
        <v>0</v>
      </c>
      <c r="UI74" s="111">
        <f>IF(EZ74="",0,IFERROR(VLOOKUP(EZ69&amp;EZ70&amp;EZ71&amp;EZ72&amp;EZ73&amp;EZ74,General!I:J,2,FALSE),0))</f>
        <v>0</v>
      </c>
      <c r="UJ74" s="111">
        <f>IF(FC74="",0,IFERROR(VLOOKUP(FC69&amp;FC70&amp;FC71&amp;FC72&amp;FC73&amp;FC74,General!I:J,2,FALSE),0))</f>
        <v>0</v>
      </c>
      <c r="UK74" s="111">
        <f>IF(FF74="",0,IFERROR(VLOOKUP(FF69&amp;FF70&amp;FF71&amp;FF72&amp;FF73&amp;FF74,General!I:J,2,FALSE),0))</f>
        <v>0</v>
      </c>
      <c r="UL74" s="111">
        <f>IF(FI74="",0,IFERROR(VLOOKUP(FI69&amp;FI70&amp;FI71&amp;FI72&amp;FI73&amp;FI74,General!I:J,2,FALSE),0))</f>
        <v>0</v>
      </c>
      <c r="UM74" s="111">
        <f>IF(FL74="",0,IFERROR(VLOOKUP(FL69&amp;FL70&amp;FL71&amp;FL72&amp;FL73&amp;FL74,General!I:J,2,FALSE),0))</f>
        <v>0</v>
      </c>
      <c r="UN74" s="111">
        <f>IF(FO74="",0,IFERROR(VLOOKUP(FO69&amp;FO70&amp;FO71&amp;FO72&amp;FO73&amp;FO74,General!I:J,2,FALSE),0))</f>
        <v>0</v>
      </c>
      <c r="UO74" s="111">
        <f>IF(FR74="",0,IFERROR(VLOOKUP(FR69&amp;FR70&amp;FR71&amp;FR72&amp;FR73&amp;FR74,General!I:J,2,FALSE),0))</f>
        <v>0</v>
      </c>
      <c r="UP74" s="111">
        <f>IF(FU74="",0,IFERROR(VLOOKUP(FU69&amp;FU70&amp;FU71&amp;FU72&amp;FU73&amp;FU74,General!I:J,2,FALSE),0))</f>
        <v>0</v>
      </c>
      <c r="UQ74" s="111">
        <f>IF(FX74="",0,IFERROR(VLOOKUP(FX69&amp;FX70&amp;FX71&amp;FX72&amp;FX73&amp;FX74,General!I:J,2,FALSE),0))</f>
        <v>0</v>
      </c>
      <c r="UR74" s="111">
        <f>IF(GA74="",0,IFERROR(VLOOKUP(GA69&amp;GA70&amp;GA71&amp;GA72&amp;GA73&amp;GA74,General!I:J,2,FALSE),0))</f>
        <v>0</v>
      </c>
      <c r="US74" s="111">
        <f>IF(GD74="",0,IFERROR(VLOOKUP(GD69&amp;GD70&amp;GD71&amp;GD72&amp;GD73&amp;GD74,General!I:J,2,FALSE),0))</f>
        <v>0</v>
      </c>
      <c r="UT74" s="111">
        <f>IF(GG74="",0,IFERROR(VLOOKUP(GG69&amp;GG70&amp;GG71&amp;GG72&amp;GG73&amp;GG74,General!I:J,2,FALSE),0))</f>
        <v>0</v>
      </c>
      <c r="UU74" s="111">
        <f>IF(GJ74="",0,IFERROR(VLOOKUP(GJ69&amp;GJ70&amp;GJ71&amp;GJ72&amp;GJ73&amp;GJ74,General!I:J,2,FALSE),0))</f>
        <v>0</v>
      </c>
      <c r="UV74" s="111">
        <f>IF(GM74="",0,IFERROR(VLOOKUP(GM69&amp;GM70&amp;GM71&amp;GM72&amp;GM73&amp;GM74,General!I:J,2,FALSE),0))</f>
        <v>0</v>
      </c>
      <c r="UW74" s="111">
        <f>IF(GP74="",0,IFERROR(VLOOKUP(GP69&amp;GP70&amp;GP71&amp;GP72&amp;GP73&amp;GP74,General!I:J,2,FALSE),0))</f>
        <v>0</v>
      </c>
      <c r="UX74" s="111">
        <f>IF(GS74="",0,IFERROR(VLOOKUP(GS69&amp;GS70&amp;GS71&amp;GS72&amp;GS73&amp;GS74,General!I:J,2,FALSE),0))</f>
        <v>0</v>
      </c>
      <c r="UY74" s="111">
        <f>IF(GV74="",0,IFERROR(VLOOKUP(GV69&amp;GV70&amp;GV71&amp;GV72&amp;GV73&amp;GV74,General!I:J,2,FALSE),0))</f>
        <v>0</v>
      </c>
      <c r="UZ74" s="111">
        <f>IF(GY74="",0,IFERROR(VLOOKUP(GY69&amp;GY70&amp;GY71&amp;GY72&amp;GY73&amp;GY74,General!I:J,2,FALSE),0))</f>
        <v>0</v>
      </c>
      <c r="VA74" s="111">
        <f>IF(HB74="",0,IFERROR(VLOOKUP(HB69&amp;HB70&amp;HB71&amp;HB72&amp;HB73&amp;HB74,General!I:J,2,FALSE),0))</f>
        <v>0</v>
      </c>
      <c r="VB74" s="111">
        <f>IF(HE74="",0,IFERROR(VLOOKUP(HE69&amp;HE70&amp;HE71&amp;HE72&amp;HE73&amp;HE74,General!I:J,2,FALSE),0))</f>
        <v>0</v>
      </c>
      <c r="VC74" s="111">
        <f>IF(HH74="",0,IFERROR(VLOOKUP(HH69&amp;HH70&amp;HH71&amp;HH72&amp;HH73&amp;HH74,General!I:J,2,FALSE),0))</f>
        <v>0</v>
      </c>
      <c r="VD74" s="111">
        <f>IF(HK74="",0,IFERROR(VLOOKUP(HK69&amp;HK70&amp;HK71&amp;HK72&amp;HK73&amp;HK74,General!I:J,2,FALSE),0))</f>
        <v>0</v>
      </c>
      <c r="VE74" s="111">
        <f>IF(HN74="",0,IFERROR(VLOOKUP(HN69&amp;HN70&amp;HN71&amp;HN72&amp;HN73&amp;HN74,General!I:J,2,FALSE),0))</f>
        <v>0</v>
      </c>
      <c r="VF74" s="111">
        <f>IF(HQ74="",0,IFERROR(VLOOKUP(HQ69&amp;HQ70&amp;HQ71&amp;HQ72&amp;HQ73&amp;HQ74,General!I:J,2,FALSE),0))</f>
        <v>0</v>
      </c>
      <c r="VG74" s="111">
        <f>IF(HT74="",0,IFERROR(VLOOKUP(HT69&amp;HT70&amp;HT71&amp;HT72&amp;HT73&amp;HT74,General!I:J,2,FALSE),0))</f>
        <v>0</v>
      </c>
      <c r="VH74" s="111">
        <f>IF(HW74="",0,IFERROR(VLOOKUP(HW69&amp;HW70&amp;HW71&amp;HW72&amp;HW73&amp;HW74,General!I:J,2,FALSE),0))</f>
        <v>0</v>
      </c>
      <c r="VI74" s="111">
        <f>IF(HZ74="",0,IFERROR(VLOOKUP(HZ69&amp;HZ70&amp;HZ71&amp;HZ72&amp;HZ73&amp;HZ74,General!I:J,2,FALSE),0))</f>
        <v>0</v>
      </c>
      <c r="VJ74" s="111">
        <f>IF(FF74="",0,IFERROR(VLOOKUP(FF69&amp;FF70&amp;FF71&amp;FF72&amp;FF73&amp;FF74,General!I:J,2,FALSE),0))</f>
        <v>0</v>
      </c>
      <c r="VK74" s="111">
        <f>IF(FI74="",0,IFERROR(VLOOKUP(FI69&amp;FI70&amp;FI71&amp;FI72&amp;FI73&amp;FI74,General!I:J,2,FALSE),0))</f>
        <v>0</v>
      </c>
      <c r="VL74" s="111">
        <f>IF(II74="",0,IFERROR(VLOOKUP(II69&amp;II70&amp;II71&amp;II72&amp;II73&amp;II74,General!I:J,2,FALSE),0))</f>
        <v>0</v>
      </c>
      <c r="VM74" s="111">
        <f>IF(IL74="",0,IFERROR(VLOOKUP(IL69&amp;IL70&amp;IL71&amp;IL72&amp;IL73&amp;IL74,General!I:J,2,FALSE),0))</f>
        <v>0</v>
      </c>
      <c r="VN74" s="111">
        <f>IF(IO74="",0,IFERROR(VLOOKUP(IO69&amp;IO70&amp;IO71&amp;IO72&amp;IO73&amp;IO74,General!I:J,2,FALSE),0))</f>
        <v>0</v>
      </c>
      <c r="VO74" s="111">
        <f>IF(IR74="",0,IFERROR(VLOOKUP(IR69&amp;IR70&amp;IR71&amp;IR72&amp;IR73&amp;IR74,General!I:J,2,FALSE),0))</f>
        <v>0</v>
      </c>
      <c r="VP74" s="111">
        <f>IF(IU74="",0,IFERROR(VLOOKUP(IU69&amp;IU70&amp;IU71&amp;IU72&amp;IU73&amp;IU74,General!I:J,2,FALSE),0))</f>
        <v>0</v>
      </c>
      <c r="VQ74" s="111">
        <f>IF(IX74="",0,IFERROR(VLOOKUP(IX69&amp;IX70&amp;IX71&amp;IX72&amp;IX73&amp;IX74,General!I:J,2,FALSE),0))</f>
        <v>0</v>
      </c>
      <c r="VR74" s="111">
        <f>IF(JA74="",0,IFERROR(VLOOKUP(JA69&amp;JA70&amp;JA71&amp;JA72&amp;JA73&amp;JA74,General!I:J,2,FALSE),0))</f>
        <v>0</v>
      </c>
      <c r="VS74" s="111">
        <f>IF(JD74="",0,IFERROR(VLOOKUP(JD69&amp;JD70&amp;JD71&amp;JD72&amp;JD73&amp;JD74,General!I:J,2,FALSE),0))</f>
        <v>0</v>
      </c>
      <c r="VT74" s="111">
        <f>IF(JG74="",0,IFERROR(VLOOKUP(JG69&amp;JG70&amp;JG71&amp;JG72&amp;JG73&amp;JG74,General!I:J,2,FALSE),0))</f>
        <v>0</v>
      </c>
      <c r="VU74" s="111">
        <f>IF(JJ74="",0,IFERROR(VLOOKUP(JJ69&amp;JJ70&amp;JJ71&amp;JJ72&amp;JJ73&amp;JJ74,General!I:J,2,FALSE),0))</f>
        <v>0</v>
      </c>
      <c r="VV74" s="111">
        <f>IF(JM74="",0,IFERROR(VLOOKUP(JM69&amp;JM70&amp;JM71&amp;JM72&amp;JM73&amp;JM74,General!I:J,2,FALSE),0))</f>
        <v>0</v>
      </c>
      <c r="VW74" s="111">
        <f>IF(JP74="",0,IFERROR(VLOOKUP(JP69&amp;JP70&amp;JP71&amp;JP72&amp;JP73&amp;JP74,General!I:J,2,FALSE),0))</f>
        <v>0</v>
      </c>
      <c r="VX74" s="111">
        <f>IF(JS74="",0,IFERROR(VLOOKUP(JS69&amp;JS70&amp;JS71&amp;JS72&amp;JS73&amp;JS74,General!I:J,2,FALSE),0))</f>
        <v>0</v>
      </c>
      <c r="VY74" s="111">
        <f>IF(JV74="",0,IFERROR(VLOOKUP(JV69&amp;JV70&amp;JV71&amp;JV72&amp;JV73&amp;JV74,General!I:J,2,FALSE),0))</f>
        <v>0</v>
      </c>
      <c r="VZ74" s="111">
        <f>IF(JY74="",0,IFERROR(VLOOKUP(JY69&amp;JY70&amp;JY71&amp;JY72&amp;JY73&amp;JY74,General!I:J,2,FALSE),0))</f>
        <v>0</v>
      </c>
      <c r="WA74" s="111">
        <f>IF(KB74="",0,IFERROR(VLOOKUP(KB69&amp;KB70&amp;KB71&amp;KB72&amp;KB73&amp;KB74,General!I:J,2,FALSE),0))</f>
        <v>0</v>
      </c>
      <c r="WB74" s="111">
        <f>IF(KE74="",0,IFERROR(VLOOKUP(KE69&amp;KE70&amp;KE71&amp;KE72&amp;KE73&amp;KE74,General!I:J,2,FALSE),0))</f>
        <v>0</v>
      </c>
      <c r="WC74" s="111">
        <f>IF(KH74="",0,IFERROR(VLOOKUP(KH69&amp;KH70&amp;KH71&amp;KH72&amp;KH73&amp;KH74,General!I:J,2,FALSE),0))</f>
        <v>0</v>
      </c>
      <c r="WD74" s="111">
        <f>IF(KK74="",0,IFERROR(VLOOKUP(KK69&amp;KK70&amp;KK71&amp;KK72&amp;KK73&amp;KK74,General!I:J,2,FALSE),0))</f>
        <v>0</v>
      </c>
      <c r="WE74" s="111">
        <f>IF(KN74="",0,IFERROR(VLOOKUP(KN69&amp;KN70&amp;KN71&amp;KN72&amp;KN73&amp;KN74,General!I:J,2,FALSE),0))</f>
        <v>0</v>
      </c>
      <c r="WF74" s="111">
        <f>IF(KQ74="",0,IFERROR(VLOOKUP(KQ69&amp;KQ70&amp;KQ71&amp;KQ72&amp;KQ73&amp;KQ74,General!I:J,2,FALSE),0))</f>
        <v>0</v>
      </c>
      <c r="WG74" s="111">
        <f>IF(KT74="",0,IFERROR(VLOOKUP(KT69&amp;KT70&amp;KT71&amp;KT72&amp;KT73&amp;KT74,General!I:J,2,FALSE),0))</f>
        <v>0</v>
      </c>
      <c r="WH74" s="111">
        <f>IF(KW74="",0,IFERROR(VLOOKUP(KW69&amp;KW70&amp;KW71&amp;KW72&amp;KW73&amp;KW74,General!I:J,2,FALSE),0))</f>
        <v>0</v>
      </c>
      <c r="WI74" s="111">
        <f>IF(KZ74="",0,IFERROR(VLOOKUP(KZ69&amp;KZ70&amp;KZ71&amp;KZ72&amp;KZ73&amp;KZ74,General!I:J,2,FALSE),0))</f>
        <v>0</v>
      </c>
      <c r="WJ74" s="111">
        <f>IF(LC74="",0,IFERROR(VLOOKUP(LC69&amp;LC70&amp;LC71&amp;LC72&amp;LC73&amp;LC74,General!I:J,2,FALSE),0))</f>
        <v>0</v>
      </c>
      <c r="WK74" s="111">
        <f>IF(LF74="",0,IFERROR(VLOOKUP(LF69&amp;LF70&amp;LF71&amp;LF72&amp;LF73&amp;LF74,General!I:J,2,FALSE),0))</f>
        <v>0</v>
      </c>
      <c r="WL74" s="111">
        <f>IF(LI74="",0,IFERROR(VLOOKUP(LI69&amp;LI70&amp;LI71&amp;LI72&amp;LI73&amp;LI74,General!I:J,2,FALSE),0))</f>
        <v>0</v>
      </c>
      <c r="WM74" s="111">
        <f>IF(LL74="",0,IFERROR(VLOOKUP(LL69&amp;LL70&amp;LL71&amp;LL72&amp;LL73&amp;LL74,General!I:J,2,FALSE),0))</f>
        <v>0</v>
      </c>
      <c r="WN74" s="111">
        <f>IF(LO74="",0,IFERROR(VLOOKUP(LO69&amp;LO70&amp;LO71&amp;LO72&amp;LO73&amp;LO74,General!I:J,2,FALSE),0))</f>
        <v>0</v>
      </c>
      <c r="WO74" s="111">
        <f>IF(LR74="",0,IFERROR(VLOOKUP(LR69&amp;LR70&amp;LR71&amp;LR72&amp;LR73&amp;LR74,General!I:J,2,FALSE),0))</f>
        <v>0</v>
      </c>
      <c r="WP74" s="111">
        <f>IF(LU74="",0,IFERROR(VLOOKUP(LU69&amp;LU70&amp;LU71&amp;LU72&amp;LU73&amp;LU74,General!I:J,2,FALSE),0))</f>
        <v>0</v>
      </c>
      <c r="WQ74" s="111">
        <f>IF(LX74="",0,IFERROR(VLOOKUP(LX69&amp;LX70&amp;LX71&amp;LX72&amp;LX73&amp;LX74,General!I:J,2,FALSE),0))</f>
        <v>0</v>
      </c>
      <c r="WR74" s="111">
        <f>IF(MA74="",0,IFERROR(VLOOKUP(MA69&amp;MA70&amp;MA71&amp;MA72&amp;MA73&amp;MA74,General!I:J,2,FALSE),0))</f>
        <v>0</v>
      </c>
      <c r="WS74" s="111">
        <f>IF(MD74="",0,IFERROR(VLOOKUP(MD69&amp;MD70&amp;MD71&amp;MD72&amp;MD73&amp;MD74,General!I:J,2,FALSE),0))</f>
        <v>0</v>
      </c>
      <c r="WT74" s="111">
        <f>IF(MG74="",0,IFERROR(VLOOKUP(MG69&amp;MG70&amp;MG71&amp;MG72&amp;MG73&amp;MG74,General!I:J,2,FALSE),0))</f>
        <v>0</v>
      </c>
      <c r="WU74" s="111">
        <f>IF(MJ74="",0,IFERROR(VLOOKUP(MJ69&amp;MJ70&amp;MJ71&amp;MJ72&amp;MJ73&amp;MJ74,General!I:J,2,FALSE),0))</f>
        <v>0</v>
      </c>
      <c r="WV74" s="111">
        <f>IF(MM74="",0,IFERROR(VLOOKUP(MM69&amp;MM70&amp;MM71&amp;MM72&amp;MM73&amp;MM74,General!I:J,2,FALSE),0))</f>
        <v>0</v>
      </c>
      <c r="WW74" s="111">
        <f>IF(MP74="",0,IFERROR(VLOOKUP(MP69&amp;MP70&amp;MP71&amp;MP72&amp;MP73&amp;MP74,General!I:J,2,FALSE),0))</f>
        <v>0</v>
      </c>
      <c r="WX74" s="111">
        <f>IF(MS74="",0,IFERROR(VLOOKUP(MS69&amp;MS70&amp;MS71&amp;MS72&amp;MS73&amp;MS74,General!I:J,2,FALSE),0))</f>
        <v>0</v>
      </c>
      <c r="WY74" s="111">
        <f>IF(MV74="",0,IFERROR(VLOOKUP(MV69&amp;MV70&amp;MV71&amp;MV72&amp;MV73&amp;MV74,General!I:J,2,FALSE),0))</f>
        <v>0</v>
      </c>
      <c r="WZ74" s="111">
        <f>IF(MY74="",0,IFERROR(VLOOKUP(MY69&amp;MY70&amp;MY71&amp;MY72&amp;MY73&amp;MY74,General!I:J,2,FALSE),0))</f>
        <v>0</v>
      </c>
      <c r="XA74" s="111">
        <f>IF(NB74="",0,IFERROR(VLOOKUP(NB69&amp;NB70&amp;NB71&amp;NB72&amp;NB73&amp;NB74,General!I:J,2,FALSE),0))</f>
        <v>0</v>
      </c>
      <c r="XB74" s="111">
        <f>IF(NE74="",0,IFERROR(VLOOKUP(NE69&amp;NE70&amp;NE71&amp;NE72&amp;NE73&amp;NE74,General!I:J,2,FALSE),0))</f>
        <v>0</v>
      </c>
      <c r="XC74" s="111">
        <f>IF(NH74="",0,IFERROR(VLOOKUP(NH69&amp;NH70&amp;NH71&amp;NH72&amp;NH73&amp;NH74,General!I:J,2,FALSE),0))</f>
        <v>0</v>
      </c>
      <c r="XD74" s="111">
        <f>IF(NK74="",0,IFERROR(VLOOKUP(NK69&amp;NK70&amp;NK71&amp;NK72&amp;NK73&amp;NK74,General!I:J,2,FALSE),0))</f>
        <v>0</v>
      </c>
      <c r="XE74" s="109">
        <f>IF(NN74="",0,IFERROR(VLOOKUP(NN69&amp;NN70&amp;NN71&amp;NN72&amp;NN73&amp;NN74,General!I:J,2,FALSE),0))</f>
        <v>0</v>
      </c>
      <c r="XF74" s="155">
        <f>IF(EB74="",0,IFERROR(VLOOKUP(EB69&amp;EB70&amp;EB71&amp;EB72&amp;EB73&amp;EB74,General!I:J,2,FALSE),0))</f>
        <v>0</v>
      </c>
      <c r="XG74" s="109">
        <v>0</v>
      </c>
      <c r="XH74" s="114" t="str">
        <f t="shared" si="887"/>
        <v/>
      </c>
      <c r="XI74" s="114" t="str">
        <f t="shared" ref="XI74:XI105" si="1270">IF(OR(BI70&amp;BI71&amp;BI72="WLW",BI71&amp;BI72="WW"),"Y","N")</f>
        <v>N</v>
      </c>
      <c r="XJ74" s="114" t="str">
        <f t="shared" ref="XJ74:XJ105" ca="1" si="1271">IF(OR(BN70&amp;BN71&amp;BN72="WLW",BN71&amp;BN72="WW"),"Y","N")</f>
        <v>N</v>
      </c>
      <c r="XK74" s="114" t="str">
        <f t="shared" ref="XK74:XK105" si="1272">IF(OR(BU70&amp;BU71&amp;BU72="WLW",BU71&amp;BU72="WW"),"Y","N")</f>
        <v>N</v>
      </c>
      <c r="XL74" s="114" t="str">
        <f t="shared" ref="XL74:XL109" si="1273">IF(BP73="","",IF(XH74="S",1,XL73+1))</f>
        <v/>
      </c>
      <c r="XM74" s="150" t="str">
        <f t="shared" ref="XM74:XM105" si="1274">IF(XM73="Y","N",IF(BP73="","",(IF(AND(BI73&amp;BI74="WW",OR(XH73&amp;XH74="SC",XH73&amp;XH74="CC")),"Y",IF(AND(BI72&amp;BI73&amp;BI74="WLW",YB74&lt;&gt;"B",OR(XH72&amp;XH73&amp;XH74="SCC",XH72&amp;XH73&amp;XH74="CCC")),"Y","N")))))</f>
        <v/>
      </c>
      <c r="XN74" s="114" t="str">
        <f t="shared" ref="XN74:XN105" si="1275">IF(XN73="Y","N",IF(BP73="","",IF(AND(BN73&amp;BN74="WW",OR(XH73&amp;XH74="SC",XH73&amp;XH74="CC")),"Y",IF(AND(BN72&amp;BN73&amp;BN74="WLW",YD74&lt;&gt;"B",OR(XH72&amp;XH73&amp;XH74="SCC",XH72&amp;XH73&amp;XH74="CCC")),"Y","N"))))</f>
        <v/>
      </c>
      <c r="XO74" s="114" t="str">
        <f t="shared" ref="XO74:XO105" si="1276">IF(XO73="Y","N",IF(BP73="","",IF(AND(BU73&amp;BU74="WW",OR(XH73&amp;XH74="SC",XH73&amp;XH74="CC")),"Y",IF(AND(BU72&amp;BU73&amp;BU74="WLW",YF74&lt;&gt;"B",OR(XH72&amp;XH73&amp;XH74="SCC",XH72&amp;XH73&amp;XH74="CCC")),"Y","N"))))</f>
        <v/>
      </c>
      <c r="XP74" s="114" t="str">
        <f t="shared" ref="XP74:XP109" si="1277">IF(BP73="","",IF(AND(BV74&lt;0,XL74&gt;2,BV74&gt;=(2-XL74)),"R","N"))</f>
        <v/>
      </c>
      <c r="XQ74" s="114" t="str">
        <f t="shared" ref="XQ74:XQ109" si="1278">IF(BP73="","",IF(SX74="B",IF(BP73="P",YF74,""),IF(BP73="B",YF74,"")))</f>
        <v/>
      </c>
      <c r="XR74" s="114" t="str">
        <f t="shared" ref="XR74:XR109" si="1279">IF(BP73="","",IF(SX74="B",IF(BP73="B",YF74,""),IF(BP73="P",YF74,"")))</f>
        <v/>
      </c>
      <c r="XS74" s="114" t="str">
        <f t="shared" si="930"/>
        <v/>
      </c>
      <c r="XT74" s="114" t="str">
        <f t="shared" si="931"/>
        <v/>
      </c>
      <c r="XU74" s="114" t="str">
        <f t="shared" si="897"/>
        <v>00000</v>
      </c>
      <c r="XV74" s="114" t="str">
        <f t="shared" si="897"/>
        <v>00000</v>
      </c>
      <c r="XW74" s="114" t="str">
        <f t="shared" si="898"/>
        <v>000000</v>
      </c>
      <c r="XX74" s="114" t="str">
        <f t="shared" si="898"/>
        <v>000000</v>
      </c>
      <c r="XY74" s="114" t="str">
        <f t="shared" si="899"/>
        <v>B</v>
      </c>
      <c r="XZ74" s="114" t="str">
        <f t="shared" si="489"/>
        <v>B</v>
      </c>
      <c r="YA74" s="114" t="str">
        <f t="shared" ref="YA74:YA109" si="1280">IF(TB73="",TC73,TB73)&amp;BI73</f>
        <v/>
      </c>
      <c r="YB74" s="114" t="str">
        <f t="shared" ref="YB74:YB109" ca="1" si="1281">IF(OR(XH74="S",AND(XM73="Y",XI74="N",YB73&lt;&gt;"B")),"B",IFERROR(VLOOKUP(YA74,YN:YO,2,FALSE),""))</f>
        <v/>
      </c>
      <c r="YC74" s="114" t="str">
        <f t="shared" ref="YC74:YC109" ca="1" si="1282">IF(TD73="",TE73,TD73)&amp;BN73</f>
        <v/>
      </c>
      <c r="YD74" s="114" t="str">
        <f t="shared" ref="YD74:YD109" ca="1" si="1283">IF(OR(XH74="S",AND(XN73="Y",XJ74="N",YD73&lt;&gt;"B")),"B",IFERROR(VLOOKUP(YC74,YN:YO,2,FALSE),""))</f>
        <v/>
      </c>
      <c r="YE74" s="114" t="str">
        <f t="shared" ref="YE74:YE109" si="1284">IF(TF73="",TG73,TF73)&amp;BU73</f>
        <v>0</v>
      </c>
      <c r="YF74" s="114" t="str">
        <f t="shared" ref="YF74:YF109" si="1285">IF(OR(XH74="S",AND(XO73="Y",XK74="N",YF73&lt;&gt;"B")),"B",IFERROR(VLOOKUP(YE74,YN:YO,2,FALSE),""))</f>
        <v/>
      </c>
      <c r="YG74" s="114" t="str">
        <f t="shared" ca="1" si="490"/>
        <v/>
      </c>
      <c r="YH74" s="114" t="str">
        <f t="shared" ca="1" si="491"/>
        <v/>
      </c>
      <c r="YI74" s="114" t="str">
        <f t="shared" si="492"/>
        <v/>
      </c>
      <c r="YJ74" s="114" t="str">
        <f t="shared" ref="YJ74:YJ109" si="1286">IF(BP73="","",IF(LEN(YF74)=1,"B",IF(LEN(YF74)=2,LEFT(YF74),MID(YF74,2,1))))</f>
        <v/>
      </c>
      <c r="YK74" s="114"/>
      <c r="YL74" s="114">
        <v>0</v>
      </c>
      <c r="YM74" s="114">
        <v>0</v>
      </c>
      <c r="YN74" s="114">
        <v>0</v>
      </c>
      <c r="YO74" s="114">
        <v>0</v>
      </c>
      <c r="YP74" s="114">
        <v>1</v>
      </c>
      <c r="YQ74" s="98"/>
      <c r="YR74" s="114">
        <v>0</v>
      </c>
      <c r="YS74" s="114">
        <v>0</v>
      </c>
      <c r="YU74" s="151">
        <f>LARGE(NS74:RN74,1)</f>
        <v>0</v>
      </c>
      <c r="YV74" s="1" t="e">
        <f>LARGE(NS74:RN74,2)</f>
        <v>#NUM!</v>
      </c>
      <c r="YW74" s="1" t="e">
        <f>LARGE(NS74:RN74,3)</f>
        <v>#NUM!</v>
      </c>
      <c r="YX74" s="1" t="e">
        <f>LARGE(NS74:RN74,4)</f>
        <v>#NUM!</v>
      </c>
      <c r="YY74" s="1" t="e">
        <f>LARGE(NS74:RN74,5)</f>
        <v>#NUM!</v>
      </c>
      <c r="YZ74" s="1" t="str">
        <f>IF(M73="","",INDEX($NS$4:$RN$4,MATCH(YU73,$NS73:$RN73,0)))</f>
        <v/>
      </c>
      <c r="ZA74" s="1" t="str">
        <f>IF(M73="","",INDEX($NS$4:$RN$4,MATCH(YV73,$NS73:$RN73,0)))</f>
        <v/>
      </c>
      <c r="ZB74" s="1" t="str">
        <f>IF(M73="","",INDEX($NS$4:$RN$4,MATCH(YW73,$NS73:$RN73,0)))</f>
        <v/>
      </c>
      <c r="ZC74" s="1" t="str">
        <f>IF(M73="","",INDEX($NS$4:$RN$4,MATCH(YX73,$NS73:$RN73,0)))</f>
        <v/>
      </c>
      <c r="ZD74" s="1" t="str">
        <f>IF(M73="","",INDEX($NS$4:$RN$4,MATCH(YY73,$NS73:$RN73,0)))</f>
        <v/>
      </c>
      <c r="ZE74" s="1" t="str" cm="1">
        <f t="array" aca="1" ref="ZE74" ca="1">IF(INDIRECT(VLOOKUP(ZE73,General!AC:AE,3,FALSE)&amp;RO73)&gt;=9,ZE73,YZ74)</f>
        <v>GF</v>
      </c>
      <c r="ZF74" s="1" t="str" cm="1">
        <f t="array" aca="1" ref="ZF74" ca="1">IF(AND(INDIRECT(VLOOKUP(ZF73,General!AC:AE,3,FALSE)&amp;RO73)&gt;1,ZF73&lt;&gt;ZE74),ZF73,IF(YZ74&lt;&gt;ZE74,YZ74,IF(AND(YZ74=ZA74,YZ74=ZB74),ZC74,IF(YZ74=ZA74,ZB74,ZA74))))</f>
        <v>DX</v>
      </c>
      <c r="ZG74" s="1" t="str">
        <f t="shared" si="890"/>
        <v/>
      </c>
      <c r="ZH74" s="1" t="str" cm="1">
        <f t="array" aca="1" ref="ZH74" ca="1">INDIRECT(ZE74&amp;RO74)</f>
        <v/>
      </c>
      <c r="ZI74" s="1" t="str" cm="1">
        <f t="array" aca="1" ref="ZI74" ca="1">INDIRECT(ZF74&amp;RO74)</f>
        <v/>
      </c>
      <c r="ZJ74" s="1" t="e" cm="1">
        <f t="array" aca="1" ref="ZJ74" ca="1">INDIRECT(ZG74&amp;RO74)</f>
        <v>#REF!</v>
      </c>
      <c r="ZK74" s="1" t="str">
        <f ca="1">VLOOKUP(ZE74,General!AF:AG,2,FALSE)</f>
        <v>S37</v>
      </c>
      <c r="ZL74" s="1" t="str">
        <f ca="1">VLOOKUP(ZF74,General!AF:AG,2,FALSE)</f>
        <v xml:space="preserve">L5O </v>
      </c>
      <c r="ZM74" s="1" t="e">
        <f>VLOOKUP(ZG74,General!AF:AG,2,FALSE)</f>
        <v>#N/A</v>
      </c>
      <c r="ZN74" s="1" t="str">
        <f t="shared" ca="1" si="504"/>
        <v>Y</v>
      </c>
      <c r="ZO74" s="1" t="str">
        <f t="shared" ca="1" si="505"/>
        <v>Y</v>
      </c>
      <c r="ZP74" s="1" t="e">
        <f t="shared" si="506"/>
        <v>#N/A</v>
      </c>
      <c r="ZR74" s="1">
        <f t="shared" si="927"/>
        <v>1</v>
      </c>
    </row>
    <row r="75" spans="1:694" ht="15.75" thickBot="1">
      <c r="A75" s="1">
        <v>61</v>
      </c>
      <c r="B75" s="11" t="str">
        <f t="shared" si="948"/>
        <v/>
      </c>
      <c r="C75" s="53" t="str">
        <f t="shared" si="895"/>
        <v/>
      </c>
      <c r="D75" s="12" t="str">
        <f t="shared" ref="D75:E109" si="1287">AE75</f>
        <v/>
      </c>
      <c r="E75" s="23" t="str">
        <f t="shared" si="1287"/>
        <v/>
      </c>
      <c r="F75" s="13" t="str">
        <f t="shared" si="949"/>
        <v/>
      </c>
      <c r="H75" s="56" t="str">
        <f t="shared" si="922"/>
        <v/>
      </c>
      <c r="I75" s="12" t="str">
        <f t="shared" ref="I75:J109" si="1288">AG75</f>
        <v/>
      </c>
      <c r="J75" s="23" t="str">
        <f t="shared" si="1288"/>
        <v/>
      </c>
      <c r="K75" s="13" t="str">
        <f t="shared" ref="K75:K109" si="1289">IF(M75="","",IF(M75="P",IF(I75="","L","W"),IF(J75="","L","W")))</f>
        <v/>
      </c>
      <c r="L75" s="32"/>
      <c r="M75" s="68" t="s">
        <v>45</v>
      </c>
      <c r="O75" s="11">
        <v>0</v>
      </c>
      <c r="P75" s="12">
        <v>0</v>
      </c>
      <c r="Q75" s="23">
        <v>0</v>
      </c>
      <c r="R75" s="48">
        <v>0</v>
      </c>
      <c r="S75" s="48" t="str">
        <f t="shared" ref="S75:S109" si="1290">IF(M75="","",IF(X75="",IF(AO75="S",0,S74),IF(X75="W",IF(AO75="S",0,S74)+BZ75*INT(REPLACE(B75,1,1,"")),IF(AO75="S",0,S74)-BZ75*INT(REPLACE(B75,1,1,"")))))</f>
        <v/>
      </c>
      <c r="T75" s="59" t="str">
        <f t="shared" ref="T75:T109" si="1291">IF(M74="","",IF(AO75="S","",IF(S75&gt;=0,S75,IF(AW75="R",S75,""))))</f>
        <v/>
      </c>
      <c r="U75" s="48" t="str">
        <f>IF(M75="","",IF(B75="NB",U74,IF(T75="",SUM($T$5:$T75)+S75,SUM($T$5:$T75))))</f>
        <v/>
      </c>
      <c r="V75" s="60" t="str">
        <f t="shared" si="925"/>
        <v/>
      </c>
      <c r="W75" s="35" t="str">
        <f t="shared" ref="W75:W109" si="1292">IF(M75="","",IF(F75="W",0+BM75,0-BM75))</f>
        <v/>
      </c>
      <c r="X75" s="37" t="str">
        <f t="shared" si="950"/>
        <v/>
      </c>
      <c r="Y75" s="9" t="str">
        <f t="shared" ca="1" si="940"/>
        <v>D</v>
      </c>
      <c r="Z75" s="4" t="str">
        <f t="shared" ca="1" si="941"/>
        <v>D</v>
      </c>
      <c r="AA75" s="4" t="str">
        <f t="shared" si="942"/>
        <v>C</v>
      </c>
      <c r="AB75" s="4" t="str">
        <f t="shared" si="494"/>
        <v/>
      </c>
      <c r="AC75" s="4" t="str">
        <f t="shared" si="495"/>
        <v/>
      </c>
      <c r="AD75" s="4">
        <f t="shared" si="496"/>
        <v>0</v>
      </c>
      <c r="AE75" s="1" t="str">
        <f t="shared" si="951"/>
        <v/>
      </c>
      <c r="AF75" s="1" t="str">
        <f t="shared" si="952"/>
        <v/>
      </c>
      <c r="AG75" s="1" t="str">
        <f t="shared" si="888"/>
        <v/>
      </c>
      <c r="AH75" s="1" t="str">
        <f t="shared" si="953"/>
        <v/>
      </c>
      <c r="AI75" s="1" t="str">
        <f t="shared" si="954"/>
        <v/>
      </c>
      <c r="AJ75" s="1" t="str">
        <f t="shared" si="955"/>
        <v/>
      </c>
      <c r="AK75" s="1">
        <f t="shared" ref="AK75:AK138" si="1293">IF(D75="",0,IF(OR(D75="B",D75="XB"),1,INT(RIGHT(D75))))</f>
        <v>0</v>
      </c>
      <c r="AL75" s="1">
        <f t="shared" ref="AL75:AL138" si="1294">IF(E75="",0,IF(OR(E75="B",E75="XB"),1,INT(RIGHT(E75))))</f>
        <v>0</v>
      </c>
      <c r="AM75" s="1" t="str">
        <f t="shared" si="932"/>
        <v/>
      </c>
      <c r="AN75" s="1">
        <f t="shared" si="956"/>
        <v>0</v>
      </c>
      <c r="AO75" s="1" t="str">
        <f t="shared" si="526"/>
        <v/>
      </c>
      <c r="AP75" s="1" t="str">
        <f t="shared" si="957"/>
        <v>N</v>
      </c>
      <c r="AQ75" s="1" t="str">
        <f t="shared" si="958"/>
        <v>N</v>
      </c>
      <c r="AR75" s="1" t="str">
        <f t="shared" si="959"/>
        <v>N</v>
      </c>
      <c r="AS75" s="1" t="str">
        <f t="shared" si="960"/>
        <v/>
      </c>
      <c r="AT75" s="14" t="str">
        <f t="shared" ref="AT75:AT138" ca="1" si="1295">IF(AT74="Y","N",IF(M74="","",(IF(AND(F74&amp;F75="WW",OR(AO74&amp;AO75="SC",AO74&amp;AO75="CC")),"Y",IF(AND(F73&amp;F74&amp;F75="WLW",BH75&lt;&gt;"B",OR(AO73&amp;AO74&amp;AO75="SCC",AO73&amp;AO74&amp;AO75="CCC")),"Y","N")))))</f>
        <v/>
      </c>
      <c r="AU75" s="1" t="str">
        <f t="shared" ca="1" si="961"/>
        <v/>
      </c>
      <c r="AV75" s="1" t="str">
        <f t="shared" ca="1" si="962"/>
        <v/>
      </c>
      <c r="AW75" s="1" t="str">
        <f t="shared" si="963"/>
        <v/>
      </c>
      <c r="AX75" s="1" t="str">
        <f t="shared" si="964"/>
        <v/>
      </c>
      <c r="AY75" s="1" t="str">
        <f t="shared" si="965"/>
        <v/>
      </c>
      <c r="AZ75" s="1" t="str">
        <f t="shared" si="933"/>
        <v/>
      </c>
      <c r="BA75" s="1" t="str">
        <f t="shared" si="934"/>
        <v/>
      </c>
      <c r="BB75" s="1" t="str">
        <f t="shared" si="914"/>
        <v>00000</v>
      </c>
      <c r="BC75" s="1" t="str">
        <f t="shared" si="914"/>
        <v>00000</v>
      </c>
      <c r="BD75" s="1" t="str">
        <f t="shared" si="915"/>
        <v>000000</v>
      </c>
      <c r="BE75" s="1" t="str">
        <f t="shared" si="915"/>
        <v>000000</v>
      </c>
      <c r="BF75" s="1" t="str">
        <f t="shared" ref="BF75:BF109" si="1296">IF(COUNTBLANK(AZ70:AZ74)&gt;2,"B","P")</f>
        <v>B</v>
      </c>
      <c r="BG75" s="1" t="str">
        <f t="shared" si="966"/>
        <v/>
      </c>
      <c r="BH75" s="1" t="str">
        <f t="shared" ref="BH75:BH109" ca="1" si="1297">IF(OR(AO75="S",AND(AT74="Y",AP75="N",BH74&lt;&gt;"B")),"B",IFERROR(VLOOKUP(BG75,BT:BU,2,FALSE),""))</f>
        <v/>
      </c>
      <c r="BI75" s="1" t="str">
        <f t="shared" si="967"/>
        <v/>
      </c>
      <c r="BJ75" s="1" t="str">
        <f t="shared" ref="BJ75:BJ109" ca="1" si="1298">IF(OR(AO75="S",AND(AU74="Y",AQ75="N",BJ74&lt;&gt;"B")),"B",IFERROR(VLOOKUP(BI75,BT:BU,2,FALSE),""))</f>
        <v/>
      </c>
      <c r="BK75" s="1" t="str">
        <f t="shared" si="968"/>
        <v>0</v>
      </c>
      <c r="BL75" s="1" t="str">
        <f t="shared" ref="BL75:BL109" ca="1" si="1299">IF(OR(AO75="S",AND(AV74="Y",AR75="N",BL74&lt;&gt;"B")),"B",IFERROR(VLOOKUP(BK75,BT:BU,2,FALSE),""))</f>
        <v/>
      </c>
      <c r="BM75" s="1" t="str">
        <f t="shared" ref="BM75:BM109" ca="1" si="1300">IF(BH75="","",IF(OR(BH75="B",BH75="XB"),1,RIGHT(BH75)))</f>
        <v/>
      </c>
      <c r="BN75" s="1" t="str">
        <f t="shared" ref="BN75:BN109" ca="1" si="1301">IF(BJ75="","",IF(OR(BJ75="B",BJ75="XB"),1,RIGHT(BJ75)))</f>
        <v/>
      </c>
      <c r="BO75" s="1" t="str">
        <f t="shared" ref="BO75:BO109" ca="1" si="1302">IF(BL75="","",IF(OR(BL75="B",BL75="XB"),1,RIGHT(BL75)))</f>
        <v/>
      </c>
      <c r="BR75" s="1">
        <f>General!A73</f>
        <v>0</v>
      </c>
      <c r="BS75" s="1">
        <f>General!B73</f>
        <v>0</v>
      </c>
      <c r="BT75" s="1">
        <f>General!C73</f>
        <v>0</v>
      </c>
      <c r="BU75" s="1">
        <f>General!D73</f>
        <v>0</v>
      </c>
      <c r="BW75" s="1" t="str">
        <f>General!F73</f>
        <v>LLWLWL</v>
      </c>
      <c r="BX75" s="1">
        <f>General!G73</f>
        <v>-1</v>
      </c>
      <c r="BZ75" s="1">
        <f t="shared" si="928"/>
        <v>1</v>
      </c>
      <c r="CA75" s="1" t="str">
        <f t="shared" ref="CA75" si="1303">CK75</f>
        <v/>
      </c>
      <c r="CB75" s="98" t="str">
        <f t="shared" si="970"/>
        <v/>
      </c>
      <c r="CC75" s="99" t="str">
        <f t="shared" si="971"/>
        <v/>
      </c>
      <c r="CD75" s="97" t="str">
        <f t="shared" si="972"/>
        <v/>
      </c>
      <c r="CE75" s="98" t="str">
        <f t="shared" si="973"/>
        <v/>
      </c>
      <c r="CF75" s="99" t="str">
        <f t="shared" si="974"/>
        <v/>
      </c>
      <c r="CG75" s="97" t="str">
        <f t="shared" si="975"/>
        <v/>
      </c>
      <c r="CH75" s="98" t="str">
        <f t="shared" si="976"/>
        <v/>
      </c>
      <c r="CI75" s="99" t="str">
        <f t="shared" si="977"/>
        <v/>
      </c>
      <c r="CJ75" s="97" t="str">
        <f t="shared" si="978"/>
        <v/>
      </c>
      <c r="CK75" s="98" t="str">
        <f t="shared" si="979"/>
        <v/>
      </c>
      <c r="CL75" s="99" t="str">
        <f t="shared" si="980"/>
        <v/>
      </c>
      <c r="CM75" s="97" t="str">
        <f t="shared" si="981"/>
        <v/>
      </c>
      <c r="CN75" s="98" t="str">
        <f t="shared" ref="CN75:CN109" si="1304">IF(M74="","",IF(CN74="P","B","P"))</f>
        <v/>
      </c>
      <c r="CO75" s="99" t="str">
        <f t="shared" si="982"/>
        <v/>
      </c>
      <c r="CP75" s="97" t="str">
        <f t="shared" si="983"/>
        <v/>
      </c>
      <c r="CQ75" s="98" t="str">
        <f t="shared" si="984"/>
        <v/>
      </c>
      <c r="CR75" s="99" t="str">
        <f t="shared" si="985"/>
        <v/>
      </c>
      <c r="CS75" s="97" t="str">
        <f t="shared" si="986"/>
        <v/>
      </c>
      <c r="CT75" s="98" t="str">
        <f t="shared" si="987"/>
        <v/>
      </c>
      <c r="CU75" s="99" t="str">
        <f t="shared" si="988"/>
        <v/>
      </c>
      <c r="CV75" s="97" t="str">
        <f t="shared" si="989"/>
        <v/>
      </c>
      <c r="CW75" s="98" t="str">
        <f t="shared" si="990"/>
        <v/>
      </c>
      <c r="CX75" s="99" t="str">
        <f t="shared" si="991"/>
        <v/>
      </c>
      <c r="CY75" s="100" t="str">
        <f t="shared" si="992"/>
        <v/>
      </c>
      <c r="CZ75" s="98" t="str">
        <f t="shared" si="993"/>
        <v/>
      </c>
      <c r="DA75" s="99" t="str">
        <f t="shared" si="994"/>
        <v/>
      </c>
      <c r="DB75" s="97" t="str">
        <f t="shared" si="995"/>
        <v/>
      </c>
      <c r="DC75" s="98" t="str">
        <f t="shared" si="996"/>
        <v/>
      </c>
      <c r="DD75" s="99" t="str">
        <f t="shared" si="997"/>
        <v/>
      </c>
      <c r="DE75" s="97" t="str">
        <f t="shared" si="998"/>
        <v/>
      </c>
      <c r="DF75" s="98" t="str">
        <f t="shared" si="999"/>
        <v/>
      </c>
      <c r="DG75" s="99" t="str">
        <f t="shared" si="1000"/>
        <v/>
      </c>
      <c r="DH75" s="97" t="str">
        <f t="shared" si="1001"/>
        <v/>
      </c>
      <c r="DI75" s="98" t="str">
        <f t="shared" si="1002"/>
        <v/>
      </c>
      <c r="DJ75" s="99" t="str">
        <f t="shared" si="1003"/>
        <v/>
      </c>
      <c r="DK75" s="97" t="str">
        <f t="shared" si="1004"/>
        <v/>
      </c>
      <c r="DL75" s="98" t="str">
        <f t="shared" si="1005"/>
        <v/>
      </c>
      <c r="DM75" s="99" t="str">
        <f t="shared" si="1006"/>
        <v/>
      </c>
      <c r="DN75" s="97" t="str">
        <f t="shared" si="1007"/>
        <v/>
      </c>
      <c r="DO75" s="98" t="str">
        <f t="shared" si="1008"/>
        <v/>
      </c>
      <c r="DP75" s="99" t="str">
        <f t="shared" si="1009"/>
        <v/>
      </c>
      <c r="DQ75" s="97" t="str">
        <f t="shared" si="1010"/>
        <v/>
      </c>
      <c r="DR75" s="98" t="str">
        <f t="shared" si="1011"/>
        <v/>
      </c>
      <c r="DS75" s="99" t="str">
        <f t="shared" si="1012"/>
        <v/>
      </c>
      <c r="DT75" s="97" t="str">
        <f t="shared" si="1013"/>
        <v/>
      </c>
      <c r="DU75" s="98" t="str">
        <f t="shared" si="1014"/>
        <v/>
      </c>
      <c r="DV75" s="99" t="str">
        <f t="shared" si="1015"/>
        <v/>
      </c>
      <c r="DW75" s="97" t="str">
        <f t="shared" si="1016"/>
        <v/>
      </c>
      <c r="DX75" s="98" t="str">
        <f t="shared" si="1017"/>
        <v/>
      </c>
      <c r="DY75" s="99" t="str">
        <f t="shared" si="1018"/>
        <v/>
      </c>
      <c r="DZ75" s="97" t="str">
        <f t="shared" si="1019"/>
        <v/>
      </c>
      <c r="EA75" s="110" t="str">
        <f t="shared" si="1020"/>
        <v/>
      </c>
      <c r="EB75" s="99" t="str">
        <f t="shared" si="1021"/>
        <v/>
      </c>
      <c r="EC75" s="97" t="str">
        <f t="shared" si="1022"/>
        <v/>
      </c>
      <c r="ED75" s="98" t="str">
        <f t="shared" si="1023"/>
        <v/>
      </c>
      <c r="EE75" s="99" t="str">
        <f t="shared" si="1024"/>
        <v/>
      </c>
      <c r="EF75" s="97" t="str">
        <f t="shared" si="1025"/>
        <v/>
      </c>
      <c r="EG75" s="98" t="str">
        <f t="shared" si="1026"/>
        <v/>
      </c>
      <c r="EH75" s="99" t="str">
        <f t="shared" si="1027"/>
        <v/>
      </c>
      <c r="EI75" s="97" t="str">
        <f t="shared" si="1028"/>
        <v/>
      </c>
      <c r="EJ75" s="96" t="str">
        <f t="shared" si="1029"/>
        <v/>
      </c>
      <c r="EK75" s="99" t="str">
        <f t="shared" si="1030"/>
        <v/>
      </c>
      <c r="EL75" s="97" t="str">
        <f t="shared" si="1031"/>
        <v/>
      </c>
      <c r="EM75" s="98" t="str">
        <f t="shared" si="1032"/>
        <v/>
      </c>
      <c r="EN75" s="99" t="str">
        <f t="shared" si="1033"/>
        <v/>
      </c>
      <c r="EO75" s="97" t="str">
        <f t="shared" si="1034"/>
        <v/>
      </c>
      <c r="EP75" s="98" t="str">
        <f t="shared" ref="EP75:EP109" si="1305">IF(M74="","",IF(EP74="P","B","P"))</f>
        <v/>
      </c>
      <c r="EQ75" s="99" t="str">
        <f t="shared" si="1035"/>
        <v/>
      </c>
      <c r="ER75" s="97" t="str">
        <f t="shared" si="1036"/>
        <v/>
      </c>
      <c r="ES75" s="98" t="str">
        <f t="shared" si="1037"/>
        <v/>
      </c>
      <c r="ET75" s="99" t="str">
        <f t="shared" si="1038"/>
        <v/>
      </c>
      <c r="EU75" s="97" t="str">
        <f t="shared" si="1039"/>
        <v/>
      </c>
      <c r="EV75" s="98" t="str">
        <f t="shared" si="1040"/>
        <v/>
      </c>
      <c r="EW75" s="99" t="str">
        <f t="shared" si="1041"/>
        <v/>
      </c>
      <c r="EX75" s="97" t="str">
        <f t="shared" si="1042"/>
        <v/>
      </c>
      <c r="EY75" s="98" t="str">
        <f t="shared" si="1043"/>
        <v/>
      </c>
      <c r="EZ75" s="99" t="str">
        <f t="shared" si="1044"/>
        <v/>
      </c>
      <c r="FA75" s="100" t="str">
        <f t="shared" si="1045"/>
        <v/>
      </c>
      <c r="FB75" s="98" t="str">
        <f t="shared" si="1046"/>
        <v/>
      </c>
      <c r="FC75" s="99" t="str">
        <f t="shared" si="1047"/>
        <v/>
      </c>
      <c r="FD75" s="97" t="str">
        <f t="shared" si="1048"/>
        <v/>
      </c>
      <c r="FE75" s="98" t="str">
        <f t="shared" si="1049"/>
        <v/>
      </c>
      <c r="FF75" s="99" t="str">
        <f t="shared" si="1050"/>
        <v/>
      </c>
      <c r="FG75" s="97" t="str">
        <f t="shared" si="1051"/>
        <v/>
      </c>
      <c r="FH75" s="98" t="str">
        <f t="shared" si="1052"/>
        <v/>
      </c>
      <c r="FI75" s="99" t="str">
        <f t="shared" si="1053"/>
        <v/>
      </c>
      <c r="FJ75" s="97" t="str">
        <f t="shared" si="1054"/>
        <v/>
      </c>
      <c r="FK75" s="98" t="str">
        <f t="shared" si="1055"/>
        <v/>
      </c>
      <c r="FL75" s="99" t="str">
        <f t="shared" si="1056"/>
        <v/>
      </c>
      <c r="FM75" s="97" t="str">
        <f t="shared" si="1057"/>
        <v/>
      </c>
      <c r="FN75" s="98" t="str">
        <f t="shared" si="1058"/>
        <v/>
      </c>
      <c r="FO75" s="99" t="str">
        <f t="shared" si="1059"/>
        <v/>
      </c>
      <c r="FP75" s="97" t="str">
        <f t="shared" si="1060"/>
        <v/>
      </c>
      <c r="FQ75" s="98" t="str">
        <f t="shared" si="1061"/>
        <v/>
      </c>
      <c r="FR75" s="99" t="str">
        <f t="shared" si="1062"/>
        <v/>
      </c>
      <c r="FS75" s="97" t="str">
        <f t="shared" si="1063"/>
        <v/>
      </c>
      <c r="FT75" s="98" t="str">
        <f t="shared" si="1064"/>
        <v/>
      </c>
      <c r="FU75" s="99" t="str">
        <f t="shared" si="1065"/>
        <v/>
      </c>
      <c r="FV75" s="97" t="str">
        <f t="shared" si="1066"/>
        <v/>
      </c>
      <c r="FW75" s="98" t="str">
        <f t="shared" si="1067"/>
        <v/>
      </c>
      <c r="FX75" s="99" t="str">
        <f t="shared" si="1068"/>
        <v/>
      </c>
      <c r="FY75" s="97" t="str">
        <f t="shared" si="1069"/>
        <v/>
      </c>
      <c r="FZ75" s="98" t="str">
        <f t="shared" si="1070"/>
        <v/>
      </c>
      <c r="GA75" s="99" t="str">
        <f t="shared" si="1071"/>
        <v/>
      </c>
      <c r="GB75" s="97" t="str">
        <f t="shared" si="1072"/>
        <v/>
      </c>
      <c r="GC75" s="98" t="str">
        <f t="shared" si="1073"/>
        <v/>
      </c>
      <c r="GD75" s="99" t="str">
        <f t="shared" si="1074"/>
        <v/>
      </c>
      <c r="GE75" s="97" t="str">
        <f t="shared" si="1075"/>
        <v/>
      </c>
      <c r="GF75" s="98" t="str">
        <f t="shared" si="1076"/>
        <v/>
      </c>
      <c r="GG75" s="99" t="str">
        <f t="shared" si="1077"/>
        <v/>
      </c>
      <c r="GH75" s="97" t="str">
        <f t="shared" si="1078"/>
        <v/>
      </c>
      <c r="GI75" s="98" t="str">
        <f t="shared" si="1079"/>
        <v/>
      </c>
      <c r="GJ75" s="99" t="str">
        <f t="shared" si="1080"/>
        <v/>
      </c>
      <c r="GK75" s="97" t="str">
        <f t="shared" si="1081"/>
        <v/>
      </c>
      <c r="GL75" s="98" t="str">
        <f t="shared" ref="GL75:GL109" si="1306">IF(M74="","",IF(GL74="P","B","P"))</f>
        <v/>
      </c>
      <c r="GM75" s="99" t="str">
        <f t="shared" si="1082"/>
        <v/>
      </c>
      <c r="GN75" s="97" t="str">
        <f t="shared" si="1083"/>
        <v/>
      </c>
      <c r="GO75" s="98" t="str">
        <f t="shared" si="1084"/>
        <v/>
      </c>
      <c r="GP75" s="99" t="str">
        <f t="shared" si="1085"/>
        <v/>
      </c>
      <c r="GQ75" s="97" t="str">
        <f t="shared" si="1086"/>
        <v/>
      </c>
      <c r="GR75" s="98" t="str">
        <f t="shared" si="1087"/>
        <v/>
      </c>
      <c r="GS75" s="99" t="str">
        <f t="shared" si="1088"/>
        <v/>
      </c>
      <c r="GT75" s="97" t="str">
        <f t="shared" si="1089"/>
        <v/>
      </c>
      <c r="GU75" s="98" t="str">
        <f t="shared" si="1090"/>
        <v/>
      </c>
      <c r="GV75" s="99" t="str">
        <f t="shared" si="1091"/>
        <v/>
      </c>
      <c r="GW75" s="100" t="str">
        <f t="shared" si="1092"/>
        <v/>
      </c>
      <c r="GX75" s="98" t="str">
        <f t="shared" si="1093"/>
        <v/>
      </c>
      <c r="GY75" s="99" t="str">
        <f t="shared" si="1094"/>
        <v/>
      </c>
      <c r="GZ75" s="97" t="str">
        <f t="shared" si="1095"/>
        <v/>
      </c>
      <c r="HA75" s="98" t="str">
        <f t="shared" si="1096"/>
        <v/>
      </c>
      <c r="HB75" s="99" t="str">
        <f t="shared" si="1097"/>
        <v/>
      </c>
      <c r="HC75" s="97" t="str">
        <f t="shared" si="1098"/>
        <v/>
      </c>
      <c r="HD75" s="98" t="str">
        <f t="shared" si="1099"/>
        <v/>
      </c>
      <c r="HE75" s="99" t="str">
        <f t="shared" si="1100"/>
        <v/>
      </c>
      <c r="HF75" s="97" t="str">
        <f t="shared" si="1101"/>
        <v/>
      </c>
      <c r="HG75" s="98" t="str">
        <f t="shared" si="1102"/>
        <v/>
      </c>
      <c r="HH75" s="99" t="str">
        <f t="shared" si="1103"/>
        <v/>
      </c>
      <c r="HI75" s="97" t="str">
        <f t="shared" si="1104"/>
        <v/>
      </c>
      <c r="HJ75" s="98" t="str">
        <f t="shared" si="1105"/>
        <v/>
      </c>
      <c r="HK75" s="99" t="str">
        <f t="shared" si="1106"/>
        <v/>
      </c>
      <c r="HL75" s="97" t="str">
        <f t="shared" si="1107"/>
        <v/>
      </c>
      <c r="HM75" s="98" t="str">
        <f t="shared" si="1108"/>
        <v/>
      </c>
      <c r="HN75" s="99" t="str">
        <f t="shared" si="1109"/>
        <v/>
      </c>
      <c r="HO75" s="97" t="str">
        <f t="shared" si="1110"/>
        <v/>
      </c>
      <c r="HP75" s="98" t="str">
        <f t="shared" si="1111"/>
        <v/>
      </c>
      <c r="HQ75" s="99" t="str">
        <f t="shared" si="1112"/>
        <v/>
      </c>
      <c r="HR75" s="97" t="str">
        <f t="shared" si="1113"/>
        <v/>
      </c>
      <c r="HS75" s="98" t="str">
        <f t="shared" si="1114"/>
        <v/>
      </c>
      <c r="HT75" s="99" t="str">
        <f t="shared" si="1115"/>
        <v/>
      </c>
      <c r="HU75" s="97" t="str">
        <f t="shared" si="1116"/>
        <v/>
      </c>
      <c r="HV75" s="98" t="str">
        <f t="shared" si="1117"/>
        <v/>
      </c>
      <c r="HW75" s="99" t="str">
        <f t="shared" si="1118"/>
        <v/>
      </c>
      <c r="HX75" s="97" t="str">
        <f t="shared" si="1119"/>
        <v/>
      </c>
      <c r="HY75" s="98" t="str">
        <f t="shared" si="1120"/>
        <v/>
      </c>
      <c r="HZ75" s="99" t="str">
        <f t="shared" si="1121"/>
        <v/>
      </c>
      <c r="IA75" s="97" t="str">
        <f t="shared" si="1122"/>
        <v/>
      </c>
      <c r="IB75" s="98" t="str">
        <f t="shared" si="1123"/>
        <v/>
      </c>
      <c r="IC75" s="99" t="str">
        <f t="shared" si="1124"/>
        <v/>
      </c>
      <c r="ID75" s="97" t="str">
        <f t="shared" si="1125"/>
        <v/>
      </c>
      <c r="IE75" s="98" t="str">
        <f t="shared" si="1126"/>
        <v/>
      </c>
      <c r="IF75" s="99" t="str">
        <f t="shared" si="1127"/>
        <v/>
      </c>
      <c r="IG75" s="97" t="str">
        <f t="shared" si="1128"/>
        <v/>
      </c>
      <c r="IH75" s="98" t="str">
        <f t="shared" si="1129"/>
        <v/>
      </c>
      <c r="II75" s="99" t="str">
        <f t="shared" si="1130"/>
        <v/>
      </c>
      <c r="IJ75" s="97" t="str">
        <f t="shared" si="1131"/>
        <v/>
      </c>
      <c r="IK75" s="98" t="str">
        <f t="shared" si="1132"/>
        <v/>
      </c>
      <c r="IL75" s="99" t="str">
        <f t="shared" si="1133"/>
        <v/>
      </c>
      <c r="IM75" s="97" t="str">
        <f t="shared" si="1134"/>
        <v/>
      </c>
      <c r="IN75" s="98" t="str">
        <f t="shared" ref="IN75:IN109" si="1307">IF(M74="","",IF(IN74="P","B","P"))</f>
        <v/>
      </c>
      <c r="IO75" s="99" t="str">
        <f t="shared" si="1135"/>
        <v/>
      </c>
      <c r="IP75" s="97" t="str">
        <f t="shared" si="1136"/>
        <v/>
      </c>
      <c r="IQ75" s="98" t="str">
        <f t="shared" si="1137"/>
        <v/>
      </c>
      <c r="IR75" s="99" t="str">
        <f t="shared" si="1138"/>
        <v/>
      </c>
      <c r="IS75" s="97" t="str">
        <f t="shared" si="1139"/>
        <v/>
      </c>
      <c r="IT75" s="98" t="str">
        <f t="shared" si="1140"/>
        <v/>
      </c>
      <c r="IU75" s="99" t="str">
        <f t="shared" si="1141"/>
        <v/>
      </c>
      <c r="IV75" s="97" t="str">
        <f t="shared" si="1142"/>
        <v/>
      </c>
      <c r="IW75" s="98" t="str">
        <f t="shared" si="1143"/>
        <v/>
      </c>
      <c r="IX75" s="99" t="str">
        <f t="shared" si="1144"/>
        <v/>
      </c>
      <c r="IY75" s="97" t="str">
        <f t="shared" si="1145"/>
        <v/>
      </c>
      <c r="IZ75" s="98" t="str">
        <f t="shared" si="1146"/>
        <v/>
      </c>
      <c r="JA75" s="99" t="str">
        <f t="shared" si="1147"/>
        <v/>
      </c>
      <c r="JB75" s="97" t="str">
        <f t="shared" si="1148"/>
        <v/>
      </c>
      <c r="JC75" s="98" t="str">
        <f t="shared" si="1149"/>
        <v/>
      </c>
      <c r="JD75" s="99" t="str">
        <f t="shared" si="1150"/>
        <v/>
      </c>
      <c r="JE75" s="97" t="str">
        <f t="shared" si="1151"/>
        <v/>
      </c>
      <c r="JF75" s="98" t="str">
        <f t="shared" si="1152"/>
        <v/>
      </c>
      <c r="JG75" s="99" t="str">
        <f t="shared" si="1153"/>
        <v/>
      </c>
      <c r="JH75" s="97" t="str">
        <f t="shared" si="1154"/>
        <v/>
      </c>
      <c r="JI75" s="98" t="str">
        <f t="shared" si="1155"/>
        <v/>
      </c>
      <c r="JJ75" s="99" t="str">
        <f t="shared" si="1156"/>
        <v/>
      </c>
      <c r="JK75" s="97" t="str">
        <f t="shared" si="1157"/>
        <v/>
      </c>
      <c r="JL75" s="98" t="str">
        <f t="shared" si="1158"/>
        <v/>
      </c>
      <c r="JM75" s="99" t="str">
        <f t="shared" si="1159"/>
        <v/>
      </c>
      <c r="JN75" s="97" t="str">
        <f t="shared" si="1160"/>
        <v/>
      </c>
      <c r="JO75" s="98" t="str">
        <f t="shared" si="1161"/>
        <v/>
      </c>
      <c r="JP75" s="99" t="str">
        <f t="shared" si="1162"/>
        <v/>
      </c>
      <c r="JQ75" s="97" t="str">
        <f t="shared" si="1163"/>
        <v/>
      </c>
      <c r="JR75" s="98" t="str">
        <f t="shared" si="1164"/>
        <v/>
      </c>
      <c r="JS75" s="99" t="str">
        <f t="shared" si="1165"/>
        <v/>
      </c>
      <c r="JT75" s="97" t="str">
        <f t="shared" si="1166"/>
        <v/>
      </c>
      <c r="JU75" s="98" t="str">
        <f t="shared" si="1167"/>
        <v/>
      </c>
      <c r="JV75" s="99" t="str">
        <f t="shared" si="1168"/>
        <v/>
      </c>
      <c r="JW75" s="97" t="str">
        <f t="shared" si="1169"/>
        <v/>
      </c>
      <c r="JX75" s="98" t="str">
        <f t="shared" si="1170"/>
        <v/>
      </c>
      <c r="JY75" s="99" t="str">
        <f t="shared" si="1171"/>
        <v/>
      </c>
      <c r="JZ75" s="97" t="str">
        <f t="shared" si="1172"/>
        <v/>
      </c>
      <c r="KA75" s="98" t="str">
        <f t="shared" si="1173"/>
        <v/>
      </c>
      <c r="KB75" s="99" t="str">
        <f t="shared" si="1174"/>
        <v/>
      </c>
      <c r="KC75" s="97" t="str">
        <f t="shared" si="1175"/>
        <v/>
      </c>
      <c r="KD75" s="98" t="str">
        <f t="shared" ref="KD75:KD109" si="1308">IF(M74="","",M75)</f>
        <v/>
      </c>
      <c r="KE75" s="99" t="str">
        <f t="shared" si="1176"/>
        <v/>
      </c>
      <c r="KF75" s="97" t="str">
        <f t="shared" si="1177"/>
        <v/>
      </c>
      <c r="KG75" s="98" t="str">
        <f t="shared" si="1178"/>
        <v/>
      </c>
      <c r="KH75" s="99" t="str">
        <f t="shared" si="1179"/>
        <v/>
      </c>
      <c r="KI75" s="97" t="str">
        <f t="shared" si="1180"/>
        <v/>
      </c>
      <c r="KJ75" s="98" t="str">
        <f t="shared" si="1181"/>
        <v/>
      </c>
      <c r="KK75" s="99" t="str">
        <f t="shared" si="1182"/>
        <v/>
      </c>
      <c r="KL75" s="97" t="str">
        <f t="shared" si="1183"/>
        <v/>
      </c>
      <c r="KM75" s="98" t="str">
        <f t="shared" si="1184"/>
        <v/>
      </c>
      <c r="KN75" s="99" t="str">
        <f t="shared" si="1185"/>
        <v/>
      </c>
      <c r="KO75" s="97" t="str">
        <f t="shared" si="1186"/>
        <v/>
      </c>
      <c r="KP75" s="98" t="str">
        <f t="shared" ref="KP75:KP109" si="1309">IF(M74="","",IF(KP74="P","B","P"))</f>
        <v/>
      </c>
      <c r="KQ75" s="99" t="str">
        <f t="shared" si="1187"/>
        <v/>
      </c>
      <c r="KR75" s="97" t="str">
        <f t="shared" si="1188"/>
        <v/>
      </c>
      <c r="KS75" s="98" t="str">
        <f t="shared" si="1189"/>
        <v/>
      </c>
      <c r="KT75" s="99" t="str">
        <f t="shared" si="1190"/>
        <v/>
      </c>
      <c r="KU75" s="97" t="str">
        <f t="shared" si="1191"/>
        <v/>
      </c>
      <c r="KV75" s="98" t="str">
        <f t="shared" si="1192"/>
        <v/>
      </c>
      <c r="KW75" s="99" t="str">
        <f t="shared" si="1193"/>
        <v/>
      </c>
      <c r="KX75" s="97" t="str">
        <f t="shared" si="1194"/>
        <v/>
      </c>
      <c r="KY75" s="98" t="str">
        <f t="shared" si="1195"/>
        <v/>
      </c>
      <c r="KZ75" s="99" t="str">
        <f t="shared" si="1196"/>
        <v/>
      </c>
      <c r="LA75" s="97" t="str">
        <f t="shared" si="1197"/>
        <v/>
      </c>
      <c r="LB75" s="98" t="str">
        <f t="shared" si="1198"/>
        <v/>
      </c>
      <c r="LC75" s="99" t="str">
        <f t="shared" si="1199"/>
        <v/>
      </c>
      <c r="LD75" s="97" t="str">
        <f t="shared" si="1200"/>
        <v/>
      </c>
      <c r="LE75" s="98" t="str">
        <f t="shared" si="1201"/>
        <v/>
      </c>
      <c r="LF75" s="99" t="str">
        <f t="shared" si="1202"/>
        <v/>
      </c>
      <c r="LG75" s="97" t="str">
        <f t="shared" si="1203"/>
        <v/>
      </c>
      <c r="LH75" s="98" t="str">
        <f t="shared" si="1204"/>
        <v/>
      </c>
      <c r="LI75" s="99" t="str">
        <f t="shared" si="1205"/>
        <v/>
      </c>
      <c r="LJ75" s="97" t="str">
        <f t="shared" si="1206"/>
        <v/>
      </c>
      <c r="LK75" s="98" t="str">
        <f t="shared" si="1207"/>
        <v/>
      </c>
      <c r="LL75" s="99" t="str">
        <f t="shared" si="1208"/>
        <v/>
      </c>
      <c r="LM75" s="97" t="str">
        <f t="shared" si="1209"/>
        <v/>
      </c>
      <c r="LN75" s="98" t="str">
        <f t="shared" si="1210"/>
        <v/>
      </c>
      <c r="LO75" s="99" t="str">
        <f t="shared" si="1211"/>
        <v/>
      </c>
      <c r="LP75" s="97" t="str">
        <f t="shared" si="1212"/>
        <v/>
      </c>
      <c r="LQ75" s="98" t="str">
        <f t="shared" si="1213"/>
        <v/>
      </c>
      <c r="LR75" s="99" t="str">
        <f t="shared" si="1214"/>
        <v/>
      </c>
      <c r="LS75" s="97" t="str">
        <f t="shared" si="1215"/>
        <v/>
      </c>
      <c r="LT75" s="98" t="str">
        <f t="shared" si="1216"/>
        <v/>
      </c>
      <c r="LU75" s="99" t="str">
        <f t="shared" si="1217"/>
        <v/>
      </c>
      <c r="LV75" s="97" t="str">
        <f t="shared" si="1218"/>
        <v/>
      </c>
      <c r="LW75" s="98" t="str">
        <f t="shared" si="1219"/>
        <v/>
      </c>
      <c r="LX75" s="99" t="str">
        <f t="shared" si="1220"/>
        <v/>
      </c>
      <c r="LY75" s="97" t="str">
        <f t="shared" si="1221"/>
        <v/>
      </c>
      <c r="LZ75" s="98" t="str">
        <f t="shared" si="1222"/>
        <v/>
      </c>
      <c r="MA75" s="99" t="str">
        <f t="shared" si="1223"/>
        <v/>
      </c>
      <c r="MB75" s="97" t="str">
        <f t="shared" si="1224"/>
        <v/>
      </c>
      <c r="MC75" s="98" t="str">
        <f t="shared" si="1225"/>
        <v/>
      </c>
      <c r="MD75" s="99" t="str">
        <f t="shared" si="1226"/>
        <v/>
      </c>
      <c r="ME75" s="97" t="str">
        <f t="shared" si="1227"/>
        <v/>
      </c>
      <c r="MF75" s="98" t="str">
        <f t="shared" si="1228"/>
        <v/>
      </c>
      <c r="MG75" s="99" t="str">
        <f t="shared" si="1229"/>
        <v/>
      </c>
      <c r="MH75" s="97" t="str">
        <f t="shared" si="1230"/>
        <v/>
      </c>
      <c r="MI75" s="98" t="str">
        <f t="shared" si="1231"/>
        <v/>
      </c>
      <c r="MJ75" s="99" t="str">
        <f t="shared" si="1232"/>
        <v/>
      </c>
      <c r="MK75" s="97" t="str">
        <f t="shared" si="1233"/>
        <v/>
      </c>
      <c r="ML75" s="98" t="str">
        <f t="shared" si="1234"/>
        <v/>
      </c>
      <c r="MM75" s="99" t="str">
        <f t="shared" si="1235"/>
        <v/>
      </c>
      <c r="MN75" s="97" t="str">
        <f t="shared" si="1236"/>
        <v/>
      </c>
      <c r="MO75" s="98" t="str">
        <f t="shared" si="1237"/>
        <v/>
      </c>
      <c r="MP75" s="99" t="str">
        <f t="shared" si="1238"/>
        <v/>
      </c>
      <c r="MQ75" s="97" t="str">
        <f t="shared" si="1239"/>
        <v/>
      </c>
      <c r="MR75" s="98" t="str">
        <f t="shared" ref="MR75:MR109" si="1310">IF(M74="","",IF(MR74="P","B","P"))</f>
        <v/>
      </c>
      <c r="MS75" s="99" t="str">
        <f t="shared" si="1240"/>
        <v/>
      </c>
      <c r="MT75" s="97" t="str">
        <f t="shared" si="1241"/>
        <v/>
      </c>
      <c r="MU75" s="98" t="str">
        <f t="shared" si="1242"/>
        <v/>
      </c>
      <c r="MV75" s="99" t="str">
        <f t="shared" si="1243"/>
        <v/>
      </c>
      <c r="MW75" s="97" t="str">
        <f t="shared" si="1244"/>
        <v/>
      </c>
      <c r="MX75" s="98" t="str">
        <f t="shared" si="1245"/>
        <v/>
      </c>
      <c r="MY75" s="99" t="str">
        <f t="shared" si="1246"/>
        <v/>
      </c>
      <c r="MZ75" s="97" t="str">
        <f t="shared" si="1247"/>
        <v/>
      </c>
      <c r="NA75" s="98" t="str">
        <f t="shared" si="1248"/>
        <v/>
      </c>
      <c r="NB75" s="99" t="str">
        <f t="shared" si="1249"/>
        <v/>
      </c>
      <c r="NC75" s="97" t="str">
        <f t="shared" si="1250"/>
        <v/>
      </c>
      <c r="ND75" s="98" t="str">
        <f t="shared" si="1251"/>
        <v/>
      </c>
      <c r="NE75" s="99" t="str">
        <f t="shared" si="1252"/>
        <v/>
      </c>
      <c r="NF75" s="97" t="str">
        <f t="shared" si="1253"/>
        <v/>
      </c>
      <c r="NG75" s="98" t="str">
        <f t="shared" si="1254"/>
        <v/>
      </c>
      <c r="NH75" s="99" t="str">
        <f t="shared" si="1255"/>
        <v/>
      </c>
      <c r="NI75" s="97" t="str">
        <f t="shared" si="1256"/>
        <v/>
      </c>
      <c r="NJ75" s="98" t="str">
        <f t="shared" si="1257"/>
        <v/>
      </c>
      <c r="NK75" s="99" t="str">
        <f t="shared" si="1258"/>
        <v/>
      </c>
      <c r="NL75" s="97" t="str">
        <f t="shared" si="1259"/>
        <v/>
      </c>
      <c r="NM75" s="98" t="str">
        <f t="shared" si="1260"/>
        <v/>
      </c>
      <c r="NN75" s="99" t="str">
        <f t="shared" si="1261"/>
        <v/>
      </c>
      <c r="NO75" s="97" t="str">
        <f t="shared" ref="NO75:NO109" si="1311">IF(M75="","",IF(NO74+XE75&gt;=10,10,IF(NO74+XE75&lt;=-10,-10,NO74+XE75)))</f>
        <v/>
      </c>
      <c r="NP75" s="130">
        <f t="shared" ref="NP75:NP109" si="1312">MAX(CD75,CG75,CJ75,CM75,CP75,CS75,CV75,CY75,DB75,DE75,DH75,DK75,DN75,DQ75,DT75,DW75,DZ75,EC75)</f>
        <v>0</v>
      </c>
      <c r="NQ75" s="131">
        <f t="shared" ref="NQ75:NQ109" si="1313">COUNTIF(NS75:OJ75,NP75)</f>
        <v>1</v>
      </c>
      <c r="NR75" s="132" t="str">
        <f t="shared" ref="NR75:NR109" si="1314">IF(BP75="","",IF(BX75="",NR74,IF(BX75&gt;=30,IF(OR(NR74="G",NR74="GG"),"GG",IF(OR(NR74="R",NR74="RR"),"GRR",IF(NR74="","G","GGRR"))),IF(BX75&lt;=-30,IF(OR(NR74="R",NR74="RR"),"RR",IF(OR(NR74="G",NR74="GG"),"GGR",IF(NR74="","R","GGRR"))),IF(OR(NR74="R",NR74="RR"),"RR",IF(OR(NR74="G",NR74="GG"),"GG",IF(NR74="","","GGRR")))))))</f>
        <v/>
      </c>
      <c r="NS75" s="331" t="str">
        <f t="shared" ref="NS75:NS109" si="1315">CD75</f>
        <v/>
      </c>
      <c r="NT75" s="325" t="str">
        <f t="shared" ref="NT75:NT109" si="1316">CG75</f>
        <v/>
      </c>
      <c r="NU75" s="325" t="str">
        <f t="shared" ref="NU75:NU109" si="1317">CJ75</f>
        <v/>
      </c>
      <c r="NV75" s="325" t="str">
        <f t="shared" ref="NV75:NV109" si="1318">CM75</f>
        <v/>
      </c>
      <c r="NW75" s="325" t="str">
        <f t="shared" ref="NW75:NW109" si="1319">CP75</f>
        <v/>
      </c>
      <c r="NX75" s="325" t="str">
        <f t="shared" ref="NX75:NX109" si="1320">CS75</f>
        <v/>
      </c>
      <c r="NY75" s="325" t="str">
        <f t="shared" ref="NY75:NY109" si="1321">CV75</f>
        <v/>
      </c>
      <c r="NZ75" s="325" t="str">
        <f t="shared" ref="NZ75:NZ109" si="1322">CY75</f>
        <v/>
      </c>
      <c r="OA75" s="325" t="str">
        <f t="shared" ref="OA75:OA109" si="1323">DB75</f>
        <v/>
      </c>
      <c r="OB75" s="325" t="str">
        <f t="shared" ref="OB75:OB109" si="1324">BE75</f>
        <v>000000</v>
      </c>
      <c r="OC75" s="325" t="str">
        <f t="shared" ref="OC75:OC109" si="1325">DH75</f>
        <v/>
      </c>
      <c r="OD75" s="325" t="str">
        <f t="shared" ref="OD75:OD109" si="1326">DK75</f>
        <v/>
      </c>
      <c r="OE75" s="325" t="str">
        <f t="shared" ref="OE75:OE109" si="1327">DN75</f>
        <v/>
      </c>
      <c r="OF75" s="325" t="str">
        <f t="shared" ref="OF75:OF109" si="1328">DQ75</f>
        <v/>
      </c>
      <c r="OG75" s="325" t="str">
        <f t="shared" ref="OG75:OG109" si="1329">DT75</f>
        <v/>
      </c>
      <c r="OH75" s="325" t="str">
        <f t="shared" ref="OH75:OH109" si="1330">DW75</f>
        <v/>
      </c>
      <c r="OI75" s="325" t="str">
        <f t="shared" ref="OI75:OI109" si="1331">DZ75</f>
        <v/>
      </c>
      <c r="OJ75" s="325" t="str">
        <f t="shared" ref="OJ75:OJ109" si="1332">EC75</f>
        <v/>
      </c>
      <c r="OK75" s="326" t="str">
        <f t="shared" ref="OK75:OK109" si="1333">EF75</f>
        <v/>
      </c>
      <c r="OL75" s="326" t="str">
        <f t="shared" ref="OL75:OL109" si="1334">EI75</f>
        <v/>
      </c>
      <c r="OM75" s="326" t="str">
        <f t="shared" ref="OM75:OM109" si="1335">EL75</f>
        <v/>
      </c>
      <c r="ON75" s="326" t="str">
        <f t="shared" ref="ON75:ON109" si="1336">EO75</f>
        <v/>
      </c>
      <c r="OO75" s="326" t="str">
        <f t="shared" ref="OO75:OO109" si="1337">ER75</f>
        <v/>
      </c>
      <c r="OP75" s="326" t="str">
        <f t="shared" ref="OP75:OP109" si="1338">EU75</f>
        <v/>
      </c>
      <c r="OQ75" s="326" t="str">
        <f t="shared" ref="OQ75:OQ109" si="1339">EX75</f>
        <v/>
      </c>
      <c r="OR75" s="326" t="str">
        <f t="shared" ref="OR75:OR109" si="1340">FA75</f>
        <v/>
      </c>
      <c r="OS75" s="326" t="str">
        <f t="shared" ref="OS75:OS109" si="1341">FD75</f>
        <v/>
      </c>
      <c r="OT75" s="326" t="str">
        <f t="shared" ref="OT75:OT109" si="1342">FG75</f>
        <v/>
      </c>
      <c r="OU75" s="326" t="str">
        <f t="shared" ref="OU75:OU109" si="1343">FJ75</f>
        <v/>
      </c>
      <c r="OV75" s="326" t="str">
        <f t="shared" ref="OV75:OV109" si="1344">FM75</f>
        <v/>
      </c>
      <c r="OW75" s="326" t="str">
        <f t="shared" ref="OW75:OW109" si="1345">FP75</f>
        <v/>
      </c>
      <c r="OX75" s="326" t="str">
        <f t="shared" ref="OX75:OX109" si="1346">FS75</f>
        <v/>
      </c>
      <c r="OY75" s="326" t="str">
        <f t="shared" ref="OY75:OY109" si="1347">FV75</f>
        <v/>
      </c>
      <c r="OZ75" s="326" t="str">
        <f t="shared" ref="OZ75:OZ109" si="1348">FY75</f>
        <v/>
      </c>
      <c r="PA75" s="326" t="str">
        <f t="shared" ref="PA75:PA109" si="1349">GB75</f>
        <v/>
      </c>
      <c r="PB75" s="326" t="str">
        <f t="shared" ref="PB75:PB109" si="1350">GE75</f>
        <v/>
      </c>
      <c r="PC75" s="325" t="str">
        <f t="shared" ref="PC75:PC109" si="1351">GH75</f>
        <v/>
      </c>
      <c r="PD75" s="325" t="str">
        <f t="shared" ref="PD75:PD109" si="1352">GK75</f>
        <v/>
      </c>
      <c r="PE75" s="325" t="str">
        <f t="shared" ref="PE75:PE109" si="1353">GN75</f>
        <v/>
      </c>
      <c r="PF75" s="325" t="str">
        <f t="shared" ref="PF75:PF109" si="1354">GQ75</f>
        <v/>
      </c>
      <c r="PG75" s="325" t="str">
        <f t="shared" ref="PG75:PG109" si="1355">GT75</f>
        <v/>
      </c>
      <c r="PH75" s="325" t="str">
        <f t="shared" ref="PH75:PH109" si="1356">GW75</f>
        <v/>
      </c>
      <c r="PI75" s="325" t="str">
        <f t="shared" ref="PI75:PI109" si="1357">GZ75</f>
        <v/>
      </c>
      <c r="PJ75" s="325" t="str">
        <f t="shared" ref="PJ75:PJ109" si="1358">HC75</f>
        <v/>
      </c>
      <c r="PK75" s="325" t="str">
        <f t="shared" ref="PK75:PK109" si="1359">HF75</f>
        <v/>
      </c>
      <c r="PL75" s="325" t="str">
        <f t="shared" ref="PL75:PL109" si="1360">HI75</f>
        <v/>
      </c>
      <c r="PM75" s="325" t="str">
        <f t="shared" ref="PM75:PM109" si="1361">HL75</f>
        <v/>
      </c>
      <c r="PN75" s="325" t="str">
        <f t="shared" ref="PN75:PN109" si="1362">HO75</f>
        <v/>
      </c>
      <c r="PO75" s="325" t="str">
        <f t="shared" ref="PO75:PO109" si="1363">HR75</f>
        <v/>
      </c>
      <c r="PP75" s="325" t="str">
        <f t="shared" ref="PP75:PP109" si="1364">HU75</f>
        <v/>
      </c>
      <c r="PQ75" s="325" t="str">
        <f t="shared" ref="PQ75:PQ109" si="1365">HX75</f>
        <v/>
      </c>
      <c r="PR75" s="325" t="str">
        <f t="shared" ref="PR75:PR109" si="1366">IA75</f>
        <v/>
      </c>
      <c r="PS75" s="325" t="str">
        <f t="shared" ref="PS75:PS109" si="1367">ID75</f>
        <v/>
      </c>
      <c r="PT75" s="325" t="str">
        <f t="shared" ref="PT75:PT109" si="1368">IG75</f>
        <v/>
      </c>
      <c r="PU75" s="326" t="str">
        <f t="shared" ref="PU75:PU109" si="1369">IJ75</f>
        <v/>
      </c>
      <c r="PV75" s="326" t="str">
        <f t="shared" ref="PV75:PV109" si="1370">IM75</f>
        <v/>
      </c>
      <c r="PW75" s="326" t="str">
        <f t="shared" ref="PW75:PW109" si="1371">IP75</f>
        <v/>
      </c>
      <c r="PX75" s="326" t="str">
        <f t="shared" ref="PX75:PX109" si="1372">IS75</f>
        <v/>
      </c>
      <c r="PY75" s="326" t="str">
        <f t="shared" ref="PY75:PY109" si="1373">IV75</f>
        <v/>
      </c>
      <c r="PZ75" s="326" t="str">
        <f t="shared" ref="PZ75:PZ109" si="1374">IY75</f>
        <v/>
      </c>
      <c r="QA75" s="326" t="str">
        <f t="shared" ref="QA75:QA109" si="1375">JB75</f>
        <v/>
      </c>
      <c r="QB75" s="326" t="str">
        <f t="shared" ref="QB75:QB109" si="1376">JE75</f>
        <v/>
      </c>
      <c r="QC75" s="326" t="str">
        <f t="shared" ref="QC75:QC109" si="1377">JH75</f>
        <v/>
      </c>
      <c r="QD75" s="326" t="str">
        <f t="shared" ref="QD75:QD109" si="1378">JK75</f>
        <v/>
      </c>
      <c r="QE75" s="326" t="str">
        <f t="shared" ref="QE75:QE109" si="1379">JN75</f>
        <v/>
      </c>
      <c r="QF75" s="326" t="str">
        <f t="shared" ref="QF75:QF109" si="1380">JQ75</f>
        <v/>
      </c>
      <c r="QG75" s="326" t="str">
        <f t="shared" ref="QG75:QG109" si="1381">JT75</f>
        <v/>
      </c>
      <c r="QH75" s="326" t="str">
        <f t="shared" ref="QH75:QH109" si="1382">JW75</f>
        <v/>
      </c>
      <c r="QI75" s="326" t="str">
        <f t="shared" ref="QI75:QI109" si="1383">JZ75</f>
        <v/>
      </c>
      <c r="QJ75" s="326" t="str">
        <f t="shared" ref="QJ75:QJ109" si="1384">KC75</f>
        <v/>
      </c>
      <c r="QK75" s="326" t="str">
        <f t="shared" ref="QK75:QK109" si="1385">KF75</f>
        <v/>
      </c>
      <c r="QL75" s="326" t="str">
        <f t="shared" ref="QL75:QL109" si="1386">KI75</f>
        <v/>
      </c>
      <c r="QM75" s="325" t="str">
        <f t="shared" ref="QM75:QM109" si="1387">KL75</f>
        <v/>
      </c>
      <c r="QN75" s="325" t="str">
        <f t="shared" ref="QN75:QN109" si="1388">KO75</f>
        <v/>
      </c>
      <c r="QO75" s="325" t="str">
        <f t="shared" ref="QO75:QO109" si="1389">KR75</f>
        <v/>
      </c>
      <c r="QP75" s="325" t="str">
        <f t="shared" ref="QP75:QP109" si="1390">KU75</f>
        <v/>
      </c>
      <c r="QQ75" s="325" t="str">
        <f t="shared" ref="QQ75:QQ109" si="1391">KX75</f>
        <v/>
      </c>
      <c r="QR75" s="325" t="str">
        <f t="shared" ref="QR75:QR109" si="1392">LA75</f>
        <v/>
      </c>
      <c r="QS75" s="325" t="str">
        <f t="shared" ref="QS75:QS109" si="1393">LD75</f>
        <v/>
      </c>
      <c r="QT75" s="325" t="str">
        <f t="shared" ref="QT75:QT109" si="1394">LG75</f>
        <v/>
      </c>
      <c r="QU75" s="325" t="str">
        <f t="shared" ref="QU75:QU109" si="1395">LJ75</f>
        <v/>
      </c>
      <c r="QV75" s="325" t="str">
        <f t="shared" ref="QV75:QV109" si="1396">LM75</f>
        <v/>
      </c>
      <c r="QW75" s="325" t="str">
        <f t="shared" ref="QW75:QW109" si="1397">LP75</f>
        <v/>
      </c>
      <c r="QX75" s="325">
        <f t="shared" ref="QX75:QX109" si="1398">LSZ75</f>
        <v>0</v>
      </c>
      <c r="QY75" s="325" t="str">
        <f t="shared" ref="QY75:QY109" si="1399">LV75</f>
        <v/>
      </c>
      <c r="QZ75" s="325" t="str">
        <f t="shared" ref="QZ75:QZ109" si="1400">LY75</f>
        <v/>
      </c>
      <c r="RA75" s="325" t="str">
        <f t="shared" ref="RA75:RA109" si="1401">MB75</f>
        <v/>
      </c>
      <c r="RB75" s="325" t="str">
        <f t="shared" ref="RB75:RB109" si="1402">ME75</f>
        <v/>
      </c>
      <c r="RC75" s="325" t="str">
        <f t="shared" ref="RC75:RC109" si="1403">MH75</f>
        <v/>
      </c>
      <c r="RD75" s="325" t="str">
        <f t="shared" ref="RD75:RD109" si="1404">MK75</f>
        <v/>
      </c>
      <c r="RE75" s="326" t="str">
        <f t="shared" ref="RE75:RE109" si="1405">MN75</f>
        <v/>
      </c>
      <c r="RF75" s="326" t="str">
        <f t="shared" ref="RF75:RF109" si="1406">MQ75</f>
        <v/>
      </c>
      <c r="RG75" s="326" t="str">
        <f t="shared" ref="RG75:RG109" si="1407">MT75</f>
        <v/>
      </c>
      <c r="RH75" s="326" t="str">
        <f t="shared" ref="RH75:RH109" si="1408">MW75</f>
        <v/>
      </c>
      <c r="RI75" s="326" t="str">
        <f t="shared" ref="RI75:RI109" si="1409">MZ75</f>
        <v/>
      </c>
      <c r="RJ75" s="326" t="str">
        <f t="shared" ref="RJ75:RJ109" si="1410">NC75</f>
        <v/>
      </c>
      <c r="RK75" s="326" t="str">
        <f t="shared" ref="RK75:RK109" si="1411">NF75</f>
        <v/>
      </c>
      <c r="RL75" s="326" t="str">
        <f t="shared" ref="RL75:RL109" si="1412">NI75</f>
        <v/>
      </c>
      <c r="RM75" s="326" t="str">
        <f t="shared" ref="RM75:RM109" si="1413">NL75</f>
        <v/>
      </c>
      <c r="RN75" s="332" t="str">
        <f t="shared" ref="RN75:RN109" si="1414">NO75</f>
        <v/>
      </c>
      <c r="RO75" s="108">
        <v>75</v>
      </c>
      <c r="RP75" s="112">
        <f t="shared" si="528"/>
        <v>70</v>
      </c>
      <c r="RQ75" s="110" t="str" cm="1">
        <f t="array" ref="RQ75">IFERROR(INDEX($NS$4:$RN$4,_xlfn.AGGREGATE(15,6,COLUMN($NS$4:$RN$4)-COLUMN($NR$1)/($NS75:$RN75=LARGE($NS75:$RN75,1)),COLUMNS($RN$4:$RN$4))),"")</f>
        <v>LQ</v>
      </c>
      <c r="RR75" s="110" t="str" cm="1">
        <f t="array" ref="RR75">IFERROR(INDEX($NS$4:$RN$4,_xlfn.AGGREGATE(15,6,COLUMN($NS$4:$RN$4)-COLUMN($NR$1)/($NS75:$RN75=LARGE($NS75:$RN75,2)),COLUMNS($RN$4:$RO$4))),"")</f>
        <v/>
      </c>
      <c r="RS75" s="110" t="str" cm="1">
        <f t="array" ref="RS75">IFERROR(INDEX($NS$4:$RN$4,_xlfn.AGGREGATE(15,6,COLUMN($NS$4:$RN$4)-COLUMN($NR$1)/($NS75:$RN75=LARGE($NS75:$RN75,3)),COLUMNS($RN$4:$RP$4))),"")</f>
        <v/>
      </c>
      <c r="RT75" s="110" t="str" cm="1">
        <f t="array" ref="RT75">IFERROR(INDEX($NS$4:$RN$4,_xlfn.AGGREGATE(15,6,COLUMN($NS$4:$RN$4)-COLUMN($NR$1)/($NS75:$RN75=LARGE($NS75:$RN75,4)),COLUMNS($RN$4:$RQ$4))),"")</f>
        <v/>
      </c>
      <c r="RU75" s="110" t="str" cm="1">
        <f t="array" ref="RU75">IFERROR(INDEX($NS$4:$RN$4,_xlfn.AGGREGATE(15,6,COLUMN($NS$4:$RN$4)-COLUMN($NR$1)/($NS75:$RN75=LARGE($NS75:$RN75,5)),COLUMNS($RN$4:$RR$4))),"")</f>
        <v/>
      </c>
      <c r="RV75" s="110" t="str" cm="1">
        <f t="array" ref="RV75">IFERROR(INDEX($NS$4:$RN$4,_xlfn.AGGREGATE(15,6,COLUMN($NS$4:$RN$4)-COLUMN($NR$1)/($NS75:$RN75=LARGE($NS75:$RN75,6)),COLUMNS($RN$4:$RS$4))),"")</f>
        <v/>
      </c>
      <c r="RW75" s="108" t="str">
        <f t="shared" si="499"/>
        <v/>
      </c>
      <c r="RX75" s="111" t="str">
        <f t="shared" ca="1" si="500"/>
        <v>N</v>
      </c>
      <c r="RY75" s="111" t="e" cm="1">
        <f t="array" aca="1" ref="RY75" ca="1">IF(INDIRECT(VLOOKUP(RY74,General!AC:AE,3,FALSE)&amp;RO74)&gt;0,RY74,RW74)</f>
        <v>#N/A</v>
      </c>
      <c r="RZ75" s="112">
        <f t="shared" ca="1" si="501"/>
        <v>1</v>
      </c>
      <c r="SA75" s="110" t="s">
        <v>45</v>
      </c>
      <c r="SB75" s="111" t="s">
        <v>45</v>
      </c>
      <c r="SC75" s="111" t="s">
        <v>45</v>
      </c>
      <c r="SD75" s="111" t="s">
        <v>45</v>
      </c>
      <c r="SE75" s="111" t="s">
        <v>45</v>
      </c>
      <c r="SF75" s="109" t="s">
        <v>45</v>
      </c>
      <c r="SG75" s="133" t="e">
        <f ca="1">IF(RQ75="",-1,COUNTIF(INDIRECT(SA75&amp;$DN$10):INDIRECT(SA75&amp;RO75),"Y"))</f>
        <v>#REF!</v>
      </c>
      <c r="SH75" s="136">
        <f ca="1">IF(RR75="",-1,COUNTIF(INDIRECT(SB75&amp;$DN$10):INDIRECT(SB75&amp;RO75),"Y"))</f>
        <v>-1</v>
      </c>
      <c r="SI75" s="136">
        <f ca="1">IF(RS75="",-1,COUNTIF(INDIRECT(SC75&amp;$DN$10):INDIRECT(SC75&amp;RO75),"Y"))</f>
        <v>-1</v>
      </c>
      <c r="SJ75" s="134">
        <f ca="1">IF(RT75="",-1,COUNTIF(INDIRECT(SD75&amp;$DN$10):INDIRECT(SD75&amp;RO75),"Y"))</f>
        <v>-1</v>
      </c>
      <c r="SK75" s="138">
        <f ca="1">IF(RU75="",-1,COUNTIF(INDIRECT(SE75&amp;$DN$10):INDIRECT(SE75&amp;RO75),"Y"))</f>
        <v>-1</v>
      </c>
      <c r="SL75" s="138">
        <f ca="1">IF(RV75="",-1,COUNTIF(INDIRECT(SF75&amp;$DN$10):INDIRECT(SF75&amp;RO75),"Y"))</f>
        <v>-1</v>
      </c>
      <c r="SM75" s="110" t="str" cm="1">
        <f t="array" ref="SM75">IFERROR(INDEX($DP$75:$DU$75,_xlfn.AGGREGATE(15,6,COLUMN($DP$75:$DU$75)-COLUMN($DO$75)/($NR$75:$NW$75=MAX($NR$75:$NW$75)),COLUMNS($DP$75:RQ75))),"")</f>
        <v/>
      </c>
      <c r="SN75" s="111" t="str" cm="1">
        <f t="array" ref="SN75">IFERROR(INDEX($DP$75:$DU$75,_xlfn.AGGREGATE(15,6,COLUMN($DP$75:$DU$75)-COLUMN($DO$75)/($NR$75:$NW$75=MAX($NR$75:$NW$75)),COLUMNS($DP$75:RR75))),"")</f>
        <v/>
      </c>
      <c r="SO75" s="111" t="str" cm="1">
        <f t="array" ref="SO75">IFERROR(INDEX($DP$75:$DU$75,_xlfn.AGGREGATE(15,6,COLUMN($DP$75:$DU$75)-COLUMN($DO$75)/($NR$75:$NW$75=MAX($NR$75:$NW$75)),COLUMNS($DP$75:RS75))),"")</f>
        <v/>
      </c>
      <c r="SP75" s="111" t="str" cm="1">
        <f t="array" ref="SP75">IFERROR(INDEX($DP$75:$DU$75,_xlfn.AGGREGATE(15,6,COLUMN($DP$75:$DU$75)-COLUMN($DO$75)/($NR$75:$NW$75=MAX($NR$75:$NW$75)),COLUMNS($DP$75:RT75))),"")</f>
        <v/>
      </c>
      <c r="SQ75" s="111" t="str" cm="1">
        <f t="array" ref="SQ75">IFERROR(INDEX($DP$75:$DU$75,_xlfn.AGGREGATE(15,6,COLUMN($DP$75:$DU$75)-COLUMN($DO$75)/($NR$75:$NW$75=MAX($NR$75:$NW$75)),COLUMNS($DP$75:RU75))),"")</f>
        <v/>
      </c>
      <c r="SR75" s="109" t="str" cm="1">
        <f t="array" ref="SR75">IFERROR(INDEX($DP$75:$DU$75,_xlfn.AGGREGATE(15,6,COLUMN($DP$75:$DU$75)-COLUMN($DO$75)/($NR$75:$NW$75=MAX($NR$75:$NW$75)),COLUMNS($DP$75:RV75))),"")</f>
        <v/>
      </c>
      <c r="SS75" s="114">
        <f t="shared" ref="SS75:SS109" ca="1" si="1415">COUNTIF(SG75:SL75,MAX(SG75:SL75))</f>
        <v>1</v>
      </c>
      <c r="ST75" s="112">
        <f t="shared" ca="1" si="502"/>
        <v>1</v>
      </c>
      <c r="SU75" s="137" t="str" cm="1">
        <f t="array" aca="1" ref="SU75" ca="1">INDEX(SM75:SR75,1,ST75)</f>
        <v/>
      </c>
      <c r="SV75" s="110" t="str">
        <f t="shared" ca="1" si="944"/>
        <v>B</v>
      </c>
      <c r="SW75" s="111" t="str">
        <f t="shared" ca="1" si="945"/>
        <v>T</v>
      </c>
      <c r="SX75" s="111" t="str">
        <f t="shared" si="946"/>
        <v>C</v>
      </c>
      <c r="SY75" s="111" t="str">
        <f t="shared" si="936"/>
        <v/>
      </c>
      <c r="SZ75" s="111" t="str">
        <f t="shared" ca="1" si="937"/>
        <v/>
      </c>
      <c r="TA75" s="111" t="str">
        <f t="shared" si="938"/>
        <v>00</v>
      </c>
      <c r="TB75" s="114" t="str">
        <f t="shared" si="1262"/>
        <v/>
      </c>
      <c r="TC75" s="114" t="str">
        <f t="shared" si="1263"/>
        <v/>
      </c>
      <c r="TD75" s="114" t="str">
        <f t="shared" si="1264"/>
        <v/>
      </c>
      <c r="TE75" s="114" t="str">
        <f t="shared" si="1265"/>
        <v/>
      </c>
      <c r="TF75" s="114" t="str">
        <f t="shared" si="1266"/>
        <v/>
      </c>
      <c r="TG75" s="114" t="str">
        <f t="shared" si="1267"/>
        <v/>
      </c>
      <c r="TH75" s="114">
        <f t="shared" ca="1" si="1268"/>
        <v>0</v>
      </c>
      <c r="TI75" s="114">
        <f t="shared" ca="1" si="1269"/>
        <v>0</v>
      </c>
      <c r="TJ75" s="110" t="str">
        <f t="shared" si="939"/>
        <v/>
      </c>
      <c r="TK75" s="111">
        <f>IF(CC75="",0,IFERROR(VLOOKUP(CC70&amp;CC71&amp;CC72&amp;CC73&amp;CC74&amp;CC75,General!I:J,2,FALSE),0))</f>
        <v>0</v>
      </c>
      <c r="TL75" s="111">
        <f>IF(CF75="",0,IFERROR(VLOOKUP(CF70&amp;CF71&amp;CF72&amp;CF73&amp;CF74&amp;CF75,General!I:J,2,FALSE),0))</f>
        <v>0</v>
      </c>
      <c r="TM75" s="111">
        <f>IF(CI75="",0,IFERROR(VLOOKUP(CI70&amp;CI71&amp;CI72&amp;CI73&amp;CI74&amp;CI75,General!I:J,2,FALSE),0))</f>
        <v>0</v>
      </c>
      <c r="TN75" s="111">
        <f>IF(CL75="",0,IFERROR(VLOOKUP(CL70&amp;CL71&amp;CL72&amp;CL73&amp;CL74&amp;CL75,General!I:J,2,FALSE),0))</f>
        <v>0</v>
      </c>
      <c r="TO75" s="111">
        <f>IF(CO75="",0,IFERROR(VLOOKUP(CO70&amp;CO71&amp;CO72&amp;CO73&amp;CO74&amp;CO75,General!I:J,2,FALSE),0))</f>
        <v>0</v>
      </c>
      <c r="TP75" s="111">
        <f>IF(CR75="",0,IFERROR(VLOOKUP(CR70&amp;CR71&amp;CR72&amp;CR73&amp;CR74&amp;CR75,General!I:J,2,FALSE),0))</f>
        <v>0</v>
      </c>
      <c r="TQ75" s="111">
        <f>IF(CU75="",0,IFERROR(VLOOKUP(CU70&amp;CU71&amp;CU72&amp;CU73&amp;CU74&amp;CU75,General!I:J,2,FALSE),0))</f>
        <v>0</v>
      </c>
      <c r="TR75" s="111">
        <f>IF(CX75="",0,IFERROR(VLOOKUP(CX70&amp;CX71&amp;CX72&amp;CX73&amp;CX74&amp;CX75,General!I:J,2,FALSE),0))</f>
        <v>0</v>
      </c>
      <c r="TS75" s="111">
        <f>IF(DA75="",0,IFERROR(VLOOKUP(DA70&amp;DA71&amp;DA72&amp;DA73&amp;DA74&amp;DA75,General!I:J,2,FALSE),0))</f>
        <v>0</v>
      </c>
      <c r="TT75" s="111">
        <f>IF(DD75="",0,IFERROR(VLOOKUP(DD70&amp;DD71&amp;DD72&amp;DD73&amp;DD74&amp;DD75,General!I:J,2,FALSE),0))</f>
        <v>0</v>
      </c>
      <c r="TU75" s="111">
        <f>IF(DG75="",0,IFERROR(VLOOKUP(DG70&amp;DG71&amp;DG72&amp;DG73&amp;DG74&amp;DG75,General!I:J,2,FALSE),0))</f>
        <v>0</v>
      </c>
      <c r="TV75" s="111">
        <f>IF(DJ75="",0,IFERROR(VLOOKUP(DJ70&amp;DJ71&amp;DJ72&amp;DJ73&amp;DJ74&amp;DJ75,General!I:J,2,FALSE),0))</f>
        <v>0</v>
      </c>
      <c r="TW75" s="111">
        <f>IF(DM75="",0,IFERROR(VLOOKUP(DM70&amp;DM71&amp;DM72&amp;DM73&amp;DM74&amp;DM75,General!I:J,2,FALSE),0))</f>
        <v>0</v>
      </c>
      <c r="TX75" s="111">
        <f>IF(DP75="",0,IFERROR(VLOOKUP(DP70&amp;DP71&amp;DP72&amp;DP73&amp;DP74&amp;DP75,General!I:J,2,FALSE),0))</f>
        <v>0</v>
      </c>
      <c r="TY75" s="111">
        <f>IF(DS75="",0,IFERROR(VLOOKUP(DS70&amp;DS71&amp;DS72&amp;DS73&amp;DS74&amp;DS75,General!I:J,2,FALSE),0))</f>
        <v>0</v>
      </c>
      <c r="TZ75" s="111">
        <f>IF(DV75="",0,IFERROR(VLOOKUP(DV70&amp;DV71&amp;DV72&amp;DV73&amp;DV74&amp;DV75,General!I:J,2,FALSE),0))</f>
        <v>0</v>
      </c>
      <c r="UA75" s="111">
        <f>IF(DY75="",0,IFERROR(VLOOKUP(DY70&amp;DY71&amp;DY72&amp;DY73&amp;DY74&amp;DY75,General!I:J,2,FALSE),0))</f>
        <v>0</v>
      </c>
      <c r="UB75" s="111">
        <f>IF(EE75="",0,IFERROR(VLOOKUP(EE70&amp;EE71&amp;EE72&amp;EE73&amp;EE74&amp;EE75,General!I:J,2,FALSE),0))</f>
        <v>0</v>
      </c>
      <c r="UC75" s="111">
        <f>IF(EH75="",0,IFERROR(VLOOKUP(EH70&amp;EH71&amp;EH72&amp;EH73&amp;EH74&amp;EH75,General!I:J,2,FALSE),0))</f>
        <v>0</v>
      </c>
      <c r="UD75" s="111">
        <f>IF(EK75="",0,IFERROR(VLOOKUP(EK70&amp;EK71&amp;EK72&amp;EK73&amp;EK74&amp;EK75,General!I:J,2,FALSE),0))</f>
        <v>0</v>
      </c>
      <c r="UE75" s="111">
        <f>IF(EN75="",0,IFERROR(VLOOKUP(EN70&amp;EN71&amp;EN72&amp;EN73&amp;EN74&amp;EN75,General!I:J,2,FALSE),0))</f>
        <v>0</v>
      </c>
      <c r="UF75" s="111">
        <f>IF(EQ75="",0,IFERROR(VLOOKUP(EQ70&amp;EQ71&amp;EQ72&amp;EQ73&amp;EQ74&amp;EQ75,General!I:J,2,FALSE),0))</f>
        <v>0</v>
      </c>
      <c r="UG75" s="111">
        <f>IF(ET75="",0,IFERROR(VLOOKUP(ET70&amp;ET71&amp;ET72&amp;ET73&amp;ET74&amp;ET75,General!I:J,2,FALSE),0))</f>
        <v>0</v>
      </c>
      <c r="UH75" s="111">
        <f>IF(EW75="",0,IFERROR(VLOOKUP(EW70&amp;EW71&amp;EW72&amp;EW73&amp;EW74&amp;EW75,General!I:J,2,FALSE),0))</f>
        <v>0</v>
      </c>
      <c r="UI75" s="111">
        <f>IF(EZ75="",0,IFERROR(VLOOKUP(EZ70&amp;EZ71&amp;EZ72&amp;EZ73&amp;EZ74&amp;EZ75,General!I:J,2,FALSE),0))</f>
        <v>0</v>
      </c>
      <c r="UJ75" s="111">
        <f>IF(FC75="",0,IFERROR(VLOOKUP(FC70&amp;FC71&amp;FC72&amp;FC73&amp;FC74&amp;FC75,General!I:J,2,FALSE),0))</f>
        <v>0</v>
      </c>
      <c r="UK75" s="111">
        <f>IF(FF75="",0,IFERROR(VLOOKUP(FF70&amp;FF71&amp;FF72&amp;FF73&amp;FF74&amp;FF75,General!I:J,2,FALSE),0))</f>
        <v>0</v>
      </c>
      <c r="UL75" s="111">
        <f>IF(FI75="",0,IFERROR(VLOOKUP(FI70&amp;FI71&amp;FI72&amp;FI73&amp;FI74&amp;FI75,General!I:J,2,FALSE),0))</f>
        <v>0</v>
      </c>
      <c r="UM75" s="111">
        <f>IF(FL75="",0,IFERROR(VLOOKUP(FL70&amp;FL71&amp;FL72&amp;FL73&amp;FL74&amp;FL75,General!I:J,2,FALSE),0))</f>
        <v>0</v>
      </c>
      <c r="UN75" s="111">
        <f>IF(FO75="",0,IFERROR(VLOOKUP(FO70&amp;FO71&amp;FO72&amp;FO73&amp;FO74&amp;FO75,General!I:J,2,FALSE),0))</f>
        <v>0</v>
      </c>
      <c r="UO75" s="111">
        <f>IF(FR75="",0,IFERROR(VLOOKUP(FR70&amp;FR71&amp;FR72&amp;FR73&amp;FR74&amp;FR75,General!I:J,2,FALSE),0))</f>
        <v>0</v>
      </c>
      <c r="UP75" s="111">
        <f>IF(FU75="",0,IFERROR(VLOOKUP(FU70&amp;FU71&amp;FU72&amp;FU73&amp;FU74&amp;FU75,General!I:J,2,FALSE),0))</f>
        <v>0</v>
      </c>
      <c r="UQ75" s="111">
        <f>IF(FX75="",0,IFERROR(VLOOKUP(FX70&amp;FX71&amp;FX72&amp;FX73&amp;FX74&amp;FX75,General!I:J,2,FALSE),0))</f>
        <v>0</v>
      </c>
      <c r="UR75" s="111">
        <f>IF(GA75="",0,IFERROR(VLOOKUP(GA70&amp;GA71&amp;GA72&amp;GA73&amp;GA74&amp;GA75,General!I:J,2,FALSE),0))</f>
        <v>0</v>
      </c>
      <c r="US75" s="111">
        <f>IF(GD75="",0,IFERROR(VLOOKUP(GD70&amp;GD71&amp;GD72&amp;GD73&amp;GD74&amp;GD75,General!I:J,2,FALSE),0))</f>
        <v>0</v>
      </c>
      <c r="UT75" s="111">
        <f>IF(GG75="",0,IFERROR(VLOOKUP(GG70&amp;GG71&amp;GG72&amp;GG73&amp;GG74&amp;GG75,General!I:J,2,FALSE),0))</f>
        <v>0</v>
      </c>
      <c r="UU75" s="111">
        <f>IF(GJ75="",0,IFERROR(VLOOKUP(GJ70&amp;GJ71&amp;GJ72&amp;GJ73&amp;GJ74&amp;GJ75,General!I:J,2,FALSE),0))</f>
        <v>0</v>
      </c>
      <c r="UV75" s="111">
        <f>IF(GM75="",0,IFERROR(VLOOKUP(GM70&amp;GM71&amp;GM72&amp;GM73&amp;GM74&amp;GM75,General!I:J,2,FALSE),0))</f>
        <v>0</v>
      </c>
      <c r="UW75" s="111">
        <f>IF(GP75="",0,IFERROR(VLOOKUP(GP70&amp;GP71&amp;GP72&amp;GP73&amp;GP74&amp;GP75,General!I:J,2,FALSE),0))</f>
        <v>0</v>
      </c>
      <c r="UX75" s="111">
        <f>IF(GS75="",0,IFERROR(VLOOKUP(GS70&amp;GS71&amp;GS72&amp;GS73&amp;GS74&amp;GS75,General!I:J,2,FALSE),0))</f>
        <v>0</v>
      </c>
      <c r="UY75" s="111">
        <f>IF(GV75="",0,IFERROR(VLOOKUP(GV70&amp;GV71&amp;GV72&amp;GV73&amp;GV74&amp;GV75,General!I:J,2,FALSE),0))</f>
        <v>0</v>
      </c>
      <c r="UZ75" s="111">
        <f>IF(GY75="",0,IFERROR(VLOOKUP(GY70&amp;GY71&amp;GY72&amp;GY73&amp;GY74&amp;GY75,General!I:J,2,FALSE),0))</f>
        <v>0</v>
      </c>
      <c r="VA75" s="111">
        <f>IF(HB75="",0,IFERROR(VLOOKUP(HB70&amp;HB71&amp;HB72&amp;HB73&amp;HB74&amp;HB75,General!I:J,2,FALSE),0))</f>
        <v>0</v>
      </c>
      <c r="VB75" s="111">
        <f>IF(HE75="",0,IFERROR(VLOOKUP(HE70&amp;HE71&amp;HE72&amp;HE73&amp;HE74&amp;HE75,General!I:J,2,FALSE),0))</f>
        <v>0</v>
      </c>
      <c r="VC75" s="111">
        <f>IF(HH75="",0,IFERROR(VLOOKUP(HH70&amp;HH71&amp;HH72&amp;HH73&amp;HH74&amp;HH75,General!I:J,2,FALSE),0))</f>
        <v>0</v>
      </c>
      <c r="VD75" s="111">
        <f>IF(HK75="",0,IFERROR(VLOOKUP(HK70&amp;HK71&amp;HK72&amp;HK73&amp;HK74&amp;HK75,General!I:J,2,FALSE),0))</f>
        <v>0</v>
      </c>
      <c r="VE75" s="111">
        <f>IF(HN75="",0,IFERROR(VLOOKUP(HN70&amp;HN71&amp;HN72&amp;HN73&amp;HN74&amp;HN75,General!I:J,2,FALSE),0))</f>
        <v>0</v>
      </c>
      <c r="VF75" s="111">
        <f>IF(HQ75="",0,IFERROR(VLOOKUP(HQ70&amp;HQ71&amp;HQ72&amp;HQ73&amp;HQ74&amp;HQ75,General!I:J,2,FALSE),0))</f>
        <v>0</v>
      </c>
      <c r="VG75" s="111">
        <f>IF(HT75="",0,IFERROR(VLOOKUP(HT70&amp;HT71&amp;HT72&amp;HT73&amp;HT74&amp;HT75,General!I:J,2,FALSE),0))</f>
        <v>0</v>
      </c>
      <c r="VH75" s="111">
        <f>IF(HW75="",0,IFERROR(VLOOKUP(HW70&amp;HW71&amp;HW72&amp;HW73&amp;HW74&amp;HW75,General!I:J,2,FALSE),0))</f>
        <v>0</v>
      </c>
      <c r="VI75" s="111">
        <f>IF(HZ75="",0,IFERROR(VLOOKUP(HZ70&amp;HZ71&amp;HZ72&amp;HZ73&amp;HZ74&amp;HZ75,General!I:J,2,FALSE),0))</f>
        <v>0</v>
      </c>
      <c r="VJ75" s="111">
        <f>IF(FF75="",0,IFERROR(VLOOKUP(FF70&amp;FF71&amp;FF72&amp;FF73&amp;FF74&amp;FF75,General!I:J,2,FALSE),0))</f>
        <v>0</v>
      </c>
      <c r="VK75" s="111">
        <f>IF(FI75="",0,IFERROR(VLOOKUP(FI70&amp;FI71&amp;FI72&amp;FI73&amp;FI74&amp;FI75,General!I:J,2,FALSE),0))</f>
        <v>0</v>
      </c>
      <c r="VL75" s="111">
        <f>IF(II75="",0,IFERROR(VLOOKUP(II70&amp;II71&amp;II72&amp;II73&amp;II74&amp;II75,General!I:J,2,FALSE),0))</f>
        <v>0</v>
      </c>
      <c r="VM75" s="111">
        <f>IF(IL75="",0,IFERROR(VLOOKUP(IL70&amp;IL71&amp;IL72&amp;IL73&amp;IL74&amp;IL75,General!I:J,2,FALSE),0))</f>
        <v>0</v>
      </c>
      <c r="VN75" s="111">
        <f>IF(IO75="",0,IFERROR(VLOOKUP(IO70&amp;IO71&amp;IO72&amp;IO73&amp;IO74&amp;IO75,General!I:J,2,FALSE),0))</f>
        <v>0</v>
      </c>
      <c r="VO75" s="111">
        <f>IF(IR75="",0,IFERROR(VLOOKUP(IR70&amp;IR71&amp;IR72&amp;IR73&amp;IR74&amp;IR75,General!I:J,2,FALSE),0))</f>
        <v>0</v>
      </c>
      <c r="VP75" s="111">
        <f>IF(IU75="",0,IFERROR(VLOOKUP(IU70&amp;IU71&amp;IU72&amp;IU73&amp;IU74&amp;IU75,General!I:J,2,FALSE),0))</f>
        <v>0</v>
      </c>
      <c r="VQ75" s="111">
        <f>IF(IX75="",0,IFERROR(VLOOKUP(IX70&amp;IX71&amp;IX72&amp;IX73&amp;IX74&amp;IX75,General!I:J,2,FALSE),0))</f>
        <v>0</v>
      </c>
      <c r="VR75" s="111">
        <f>IF(JA75="",0,IFERROR(VLOOKUP(JA70&amp;JA71&amp;JA72&amp;JA73&amp;JA74&amp;JA75,General!I:J,2,FALSE),0))</f>
        <v>0</v>
      </c>
      <c r="VS75" s="111">
        <f>IF(JD75="",0,IFERROR(VLOOKUP(JD70&amp;JD71&amp;JD72&amp;JD73&amp;JD74&amp;JD75,General!I:J,2,FALSE),0))</f>
        <v>0</v>
      </c>
      <c r="VT75" s="111">
        <f>IF(JG75="",0,IFERROR(VLOOKUP(JG70&amp;JG71&amp;JG72&amp;JG73&amp;JG74&amp;JG75,General!I:J,2,FALSE),0))</f>
        <v>0</v>
      </c>
      <c r="VU75" s="111">
        <f>IF(JJ75="",0,IFERROR(VLOOKUP(JJ70&amp;JJ71&amp;JJ72&amp;JJ73&amp;JJ74&amp;JJ75,General!I:J,2,FALSE),0))</f>
        <v>0</v>
      </c>
      <c r="VV75" s="111">
        <f>IF(JM75="",0,IFERROR(VLOOKUP(JM70&amp;JM71&amp;JM72&amp;JM73&amp;JM74&amp;JM75,General!I:J,2,FALSE),0))</f>
        <v>0</v>
      </c>
      <c r="VW75" s="111">
        <f>IF(JP75="",0,IFERROR(VLOOKUP(JP70&amp;JP71&amp;JP72&amp;JP73&amp;JP74&amp;JP75,General!I:J,2,FALSE),0))</f>
        <v>0</v>
      </c>
      <c r="VX75" s="111">
        <f>IF(JS75="",0,IFERROR(VLOOKUP(JS70&amp;JS71&amp;JS72&amp;JS73&amp;JS74&amp;JS75,General!I:J,2,FALSE),0))</f>
        <v>0</v>
      </c>
      <c r="VY75" s="111">
        <f>IF(JV75="",0,IFERROR(VLOOKUP(JV70&amp;JV71&amp;JV72&amp;JV73&amp;JV74&amp;JV75,General!I:J,2,FALSE),0))</f>
        <v>0</v>
      </c>
      <c r="VZ75" s="111">
        <f>IF(JY75="",0,IFERROR(VLOOKUP(JY70&amp;JY71&amp;JY72&amp;JY73&amp;JY74&amp;JY75,General!I:J,2,FALSE),0))</f>
        <v>0</v>
      </c>
      <c r="WA75" s="111">
        <f>IF(KB75="",0,IFERROR(VLOOKUP(KB70&amp;KB71&amp;KB72&amp;KB73&amp;KB74&amp;KB75,General!I:J,2,FALSE),0))</f>
        <v>0</v>
      </c>
      <c r="WB75" s="111">
        <f>IF(KE75="",0,IFERROR(VLOOKUP(KE70&amp;KE71&amp;KE72&amp;KE73&amp;KE74&amp;KE75,General!I:J,2,FALSE),0))</f>
        <v>0</v>
      </c>
      <c r="WC75" s="111">
        <f>IF(KH75="",0,IFERROR(VLOOKUP(KH70&amp;KH71&amp;KH72&amp;KH73&amp;KH74&amp;KH75,General!I:J,2,FALSE),0))</f>
        <v>0</v>
      </c>
      <c r="WD75" s="111">
        <f>IF(KK75="",0,IFERROR(VLOOKUP(KK70&amp;KK71&amp;KK72&amp;KK73&amp;KK74&amp;KK75,General!I:J,2,FALSE),0))</f>
        <v>0</v>
      </c>
      <c r="WE75" s="111">
        <f>IF(KN75="",0,IFERROR(VLOOKUP(KN70&amp;KN71&amp;KN72&amp;KN73&amp;KN74&amp;KN75,General!I:J,2,FALSE),0))</f>
        <v>0</v>
      </c>
      <c r="WF75" s="111">
        <f>IF(KQ75="",0,IFERROR(VLOOKUP(KQ70&amp;KQ71&amp;KQ72&amp;KQ73&amp;KQ74&amp;KQ75,General!I:J,2,FALSE),0))</f>
        <v>0</v>
      </c>
      <c r="WG75" s="111">
        <f>IF(KT75="",0,IFERROR(VLOOKUP(KT70&amp;KT71&amp;KT72&amp;KT73&amp;KT74&amp;KT75,General!I:J,2,FALSE),0))</f>
        <v>0</v>
      </c>
      <c r="WH75" s="111">
        <f>IF(KW75="",0,IFERROR(VLOOKUP(KW70&amp;KW71&amp;KW72&amp;KW73&amp;KW74&amp;KW75,General!I:J,2,FALSE),0))</f>
        <v>0</v>
      </c>
      <c r="WI75" s="111">
        <f>IF(KZ75="",0,IFERROR(VLOOKUP(KZ70&amp;KZ71&amp;KZ72&amp;KZ73&amp;KZ74&amp;KZ75,General!I:J,2,FALSE),0))</f>
        <v>0</v>
      </c>
      <c r="WJ75" s="111">
        <f>IF(LC75="",0,IFERROR(VLOOKUP(LC70&amp;LC71&amp;LC72&amp;LC73&amp;LC74&amp;LC75,General!I:J,2,FALSE),0))</f>
        <v>0</v>
      </c>
      <c r="WK75" s="111">
        <f>IF(LF75="",0,IFERROR(VLOOKUP(LF70&amp;LF71&amp;LF72&amp;LF73&amp;LF74&amp;LF75,General!I:J,2,FALSE),0))</f>
        <v>0</v>
      </c>
      <c r="WL75" s="111">
        <f>IF(LI75="",0,IFERROR(VLOOKUP(LI70&amp;LI71&amp;LI72&amp;LI73&amp;LI74&amp;LI75,General!I:J,2,FALSE),0))</f>
        <v>0</v>
      </c>
      <c r="WM75" s="111">
        <f>IF(LL75="",0,IFERROR(VLOOKUP(LL70&amp;LL71&amp;LL72&amp;LL73&amp;LL74&amp;LL75,General!I:J,2,FALSE),0))</f>
        <v>0</v>
      </c>
      <c r="WN75" s="111">
        <f>IF(LO75="",0,IFERROR(VLOOKUP(LO70&amp;LO71&amp;LO72&amp;LO73&amp;LO74&amp;LO75,General!I:J,2,FALSE),0))</f>
        <v>0</v>
      </c>
      <c r="WO75" s="111">
        <f>IF(LR75="",0,IFERROR(VLOOKUP(LR70&amp;LR71&amp;LR72&amp;LR73&amp;LR74&amp;LR75,General!I:J,2,FALSE),0))</f>
        <v>0</v>
      </c>
      <c r="WP75" s="111">
        <f>IF(LU75="",0,IFERROR(VLOOKUP(LU70&amp;LU71&amp;LU72&amp;LU73&amp;LU74&amp;LU75,General!I:J,2,FALSE),0))</f>
        <v>0</v>
      </c>
      <c r="WQ75" s="111">
        <f>IF(LX75="",0,IFERROR(VLOOKUP(LX70&amp;LX71&amp;LX72&amp;LX73&amp;LX74&amp;LX75,General!I:J,2,FALSE),0))</f>
        <v>0</v>
      </c>
      <c r="WR75" s="111">
        <f>IF(MA75="",0,IFERROR(VLOOKUP(MA70&amp;MA71&amp;MA72&amp;MA73&amp;MA74&amp;MA75,General!I:J,2,FALSE),0))</f>
        <v>0</v>
      </c>
      <c r="WS75" s="111">
        <f>IF(MD75="",0,IFERROR(VLOOKUP(MD70&amp;MD71&amp;MD72&amp;MD73&amp;MD74&amp;MD75,General!I:J,2,FALSE),0))</f>
        <v>0</v>
      </c>
      <c r="WT75" s="111">
        <f>IF(MG75="",0,IFERROR(VLOOKUP(MG70&amp;MG71&amp;MG72&amp;MG73&amp;MG74&amp;MG75,General!I:J,2,FALSE),0))</f>
        <v>0</v>
      </c>
      <c r="WU75" s="111">
        <f>IF(MJ75="",0,IFERROR(VLOOKUP(MJ70&amp;MJ71&amp;MJ72&amp;MJ73&amp;MJ74&amp;MJ75,General!I:J,2,FALSE),0))</f>
        <v>0</v>
      </c>
      <c r="WV75" s="111">
        <f>IF(MM75="",0,IFERROR(VLOOKUP(MM70&amp;MM71&amp;MM72&amp;MM73&amp;MM74&amp;MM75,General!I:J,2,FALSE),0))</f>
        <v>0</v>
      </c>
      <c r="WW75" s="111">
        <f>IF(MP75="",0,IFERROR(VLOOKUP(MP70&amp;MP71&amp;MP72&amp;MP73&amp;MP74&amp;MP75,General!I:J,2,FALSE),0))</f>
        <v>0</v>
      </c>
      <c r="WX75" s="111">
        <f>IF(MS75="",0,IFERROR(VLOOKUP(MS70&amp;MS71&amp;MS72&amp;MS73&amp;MS74&amp;MS75,General!I:J,2,FALSE),0))</f>
        <v>0</v>
      </c>
      <c r="WY75" s="111">
        <f>IF(MV75="",0,IFERROR(VLOOKUP(MV70&amp;MV71&amp;MV72&amp;MV73&amp;MV74&amp;MV75,General!I:J,2,FALSE),0))</f>
        <v>0</v>
      </c>
      <c r="WZ75" s="111">
        <f>IF(MY75="",0,IFERROR(VLOOKUP(MY70&amp;MY71&amp;MY72&amp;MY73&amp;MY74&amp;MY75,General!I:J,2,FALSE),0))</f>
        <v>0</v>
      </c>
      <c r="XA75" s="111">
        <f>IF(NB75="",0,IFERROR(VLOOKUP(NB70&amp;NB71&amp;NB72&amp;NB73&amp;NB74&amp;NB75,General!I:J,2,FALSE),0))</f>
        <v>0</v>
      </c>
      <c r="XB75" s="111">
        <f>IF(NE75="",0,IFERROR(VLOOKUP(NE70&amp;NE71&amp;NE72&amp;NE73&amp;NE74&amp;NE75,General!I:J,2,FALSE),0))</f>
        <v>0</v>
      </c>
      <c r="XC75" s="111">
        <f>IF(NH75="",0,IFERROR(VLOOKUP(NH70&amp;NH71&amp;NH72&amp;NH73&amp;NH74&amp;NH75,General!I:J,2,FALSE),0))</f>
        <v>0</v>
      </c>
      <c r="XD75" s="111">
        <f>IF(NK75="",0,IFERROR(VLOOKUP(NK70&amp;NK71&amp;NK72&amp;NK73&amp;NK74&amp;NK75,General!I:J,2,FALSE),0))</f>
        <v>0</v>
      </c>
      <c r="XE75" s="109">
        <f>IF(NN75="",0,IFERROR(VLOOKUP(NN70&amp;NN71&amp;NN72&amp;NN73&amp;NN74&amp;NN75,General!I:J,2,FALSE),0))</f>
        <v>0</v>
      </c>
      <c r="XF75" s="155">
        <f>IF(EB75="",0,IFERROR(VLOOKUP(EB70&amp;EB71&amp;EB72&amp;EB73&amp;EB74&amp;EB75,General!I:J,2,FALSE),0))</f>
        <v>0</v>
      </c>
      <c r="XG75" s="109">
        <v>0</v>
      </c>
      <c r="XH75" s="114" t="str">
        <f t="shared" ref="XH75:XH106" si="1416">IF(BP74="","",IF(XP74="R","S",IF(XH74="S","C",IF(OR(AND(BV74&gt;=0,YJ74="F"),AND(YJ74="L",YJ73="L",BU74="L")),"S","C"))))</f>
        <v/>
      </c>
      <c r="XI75" s="114" t="str">
        <f t="shared" si="1270"/>
        <v>N</v>
      </c>
      <c r="XJ75" s="114" t="str">
        <f t="shared" ca="1" si="1271"/>
        <v>N</v>
      </c>
      <c r="XK75" s="114" t="str">
        <f t="shared" si="1272"/>
        <v>N</v>
      </c>
      <c r="XL75" s="114" t="str">
        <f t="shared" si="1273"/>
        <v/>
      </c>
      <c r="XM75" s="150" t="str">
        <f t="shared" si="1274"/>
        <v/>
      </c>
      <c r="XN75" s="114" t="str">
        <f t="shared" si="1275"/>
        <v/>
      </c>
      <c r="XO75" s="114" t="str">
        <f t="shared" si="1276"/>
        <v/>
      </c>
      <c r="XP75" s="114" t="str">
        <f t="shared" si="1277"/>
        <v/>
      </c>
      <c r="XQ75" s="114" t="str">
        <f t="shared" si="1278"/>
        <v/>
      </c>
      <c r="XR75" s="114" t="str">
        <f t="shared" si="1279"/>
        <v/>
      </c>
      <c r="XS75" s="114" t="str">
        <f t="shared" si="930"/>
        <v/>
      </c>
      <c r="XT75" s="114" t="str">
        <f t="shared" si="931"/>
        <v/>
      </c>
      <c r="XU75" s="114" t="str">
        <f t="shared" si="897"/>
        <v>00000</v>
      </c>
      <c r="XV75" s="114" t="str">
        <f t="shared" si="897"/>
        <v>00000</v>
      </c>
      <c r="XW75" s="114" t="str">
        <f t="shared" si="898"/>
        <v>000000</v>
      </c>
      <c r="XX75" s="114" t="str">
        <f t="shared" si="898"/>
        <v>000000</v>
      </c>
      <c r="XY75" s="114" t="str">
        <f t="shared" si="899"/>
        <v>B</v>
      </c>
      <c r="XZ75" s="114" t="str">
        <f t="shared" ref="XZ75:XZ109" si="1417">IF(COUNTBLANK(XS72:XS74)&gt;1,"B","P")</f>
        <v>B</v>
      </c>
      <c r="YA75" s="114" t="str">
        <f t="shared" si="1280"/>
        <v/>
      </c>
      <c r="YB75" s="114" t="str">
        <f t="shared" ca="1" si="1281"/>
        <v/>
      </c>
      <c r="YC75" s="114" t="str">
        <f t="shared" ca="1" si="1282"/>
        <v/>
      </c>
      <c r="YD75" s="114" t="str">
        <f t="shared" ca="1" si="1283"/>
        <v/>
      </c>
      <c r="YE75" s="114" t="str">
        <f t="shared" si="1284"/>
        <v>0</v>
      </c>
      <c r="YF75" s="114" t="str">
        <f t="shared" si="1285"/>
        <v/>
      </c>
      <c r="YG75" s="114" t="str">
        <f t="shared" ref="YG75:YG109" ca="1" si="1418">IF(YB75="","",IF(OR(YB75="B",YB75="XB"),1,RIGHT(YB75)))</f>
        <v/>
      </c>
      <c r="YH75" s="114" t="str">
        <f t="shared" ref="YH75:YH109" ca="1" si="1419">IF(YD75="","",IF(OR(YD75="B",YD75="XB"),1,RIGHT(YD75)))</f>
        <v/>
      </c>
      <c r="YI75" s="114" t="str">
        <f t="shared" ref="YI75:YI109" si="1420">IF(YF75="","",IF(OR(YF75="B",YF75="XB"),1,RIGHT(YF75)))</f>
        <v/>
      </c>
      <c r="YJ75" s="114" t="str">
        <f t="shared" si="1286"/>
        <v/>
      </c>
      <c r="YK75" s="114"/>
      <c r="YL75" s="114">
        <v>0</v>
      </c>
      <c r="YM75" s="114">
        <v>0</v>
      </c>
      <c r="YN75" s="114">
        <v>0</v>
      </c>
      <c r="YO75" s="114">
        <v>0</v>
      </c>
      <c r="YP75" s="114">
        <v>2</v>
      </c>
      <c r="YQ75" s="98"/>
      <c r="YR75" s="114">
        <v>0</v>
      </c>
      <c r="YS75" s="114">
        <v>0</v>
      </c>
      <c r="YU75" s="151">
        <f>LARGE(NS75:RN75,1)</f>
        <v>0</v>
      </c>
      <c r="YV75" s="1" t="e">
        <f>LARGE(NS75:RN75,2)</f>
        <v>#NUM!</v>
      </c>
      <c r="YW75" s="1" t="e">
        <f>LARGE(NS75:RN75,3)</f>
        <v>#NUM!</v>
      </c>
      <c r="YX75" s="1" t="e">
        <f>LARGE(NS75:RN75,4)</f>
        <v>#NUM!</v>
      </c>
      <c r="YY75" s="1" t="e">
        <f>LARGE(NS75:RN75,5)</f>
        <v>#NUM!</v>
      </c>
      <c r="YZ75" s="1" t="str">
        <f>IF(M74="","",INDEX($NS$4:$RN$4,MATCH(YU74,$NS74:$RN74,0)))</f>
        <v/>
      </c>
      <c r="ZA75" s="1" t="str">
        <f>IF(M74="","",INDEX($NS$4:$RN$4,MATCH(YV74,$NS74:$RN74,0)))</f>
        <v/>
      </c>
      <c r="ZB75" s="1" t="str">
        <f>IF(M74="","",INDEX($NS$4:$RN$4,MATCH(YW74,$NS74:$RN74,0)))</f>
        <v/>
      </c>
      <c r="ZC75" s="1" t="str">
        <f>IF(M74="","",INDEX($NS$4:$RN$4,MATCH(YX74,$NS74:$RN74,0)))</f>
        <v/>
      </c>
      <c r="ZD75" s="1" t="str">
        <f>IF(M74="","",INDEX($NS$4:$RN$4,MATCH(YY74,$NS74:$RN74,0)))</f>
        <v/>
      </c>
      <c r="ZE75" s="1" t="str" cm="1">
        <f t="array" aca="1" ref="ZE75" ca="1">IF(INDIRECT(VLOOKUP(ZE74,General!AC:AE,3,FALSE)&amp;RO74)&gt;=9,ZE74,YZ75)</f>
        <v>GF</v>
      </c>
      <c r="ZF75" s="1" t="str" cm="1">
        <f t="array" aca="1" ref="ZF75" ca="1">IF(AND(INDIRECT(VLOOKUP(ZF74,General!AC:AE,3,FALSE)&amp;RO74)&gt;1,ZF74&lt;&gt;ZE75),ZF74,IF(YZ75&lt;&gt;ZE75,YZ75,IF(AND(YZ75=ZA75,YZ75=ZB75),ZC75,IF(YZ75=ZA75,ZB75,ZA75))))</f>
        <v>DX</v>
      </c>
      <c r="ZG75" s="1" t="str">
        <f t="shared" si="890"/>
        <v/>
      </c>
      <c r="ZH75" s="1" t="str" cm="1">
        <f t="array" aca="1" ref="ZH75" ca="1">INDIRECT(ZE75&amp;RO75)</f>
        <v/>
      </c>
      <c r="ZI75" s="1" t="str" cm="1">
        <f t="array" aca="1" ref="ZI75" ca="1">INDIRECT(ZF75&amp;RO75)</f>
        <v/>
      </c>
      <c r="ZJ75" s="1" t="e" cm="1">
        <f t="array" aca="1" ref="ZJ75" ca="1">INDIRECT(ZG75&amp;RO75)</f>
        <v>#REF!</v>
      </c>
      <c r="ZK75" s="1" t="str">
        <f ca="1">VLOOKUP(ZE75,General!AF:AG,2,FALSE)</f>
        <v>S37</v>
      </c>
      <c r="ZL75" s="1" t="str">
        <f ca="1">VLOOKUP(ZF75,General!AF:AG,2,FALSE)</f>
        <v xml:space="preserve">L5O </v>
      </c>
      <c r="ZM75" s="1" t="e">
        <f>VLOOKUP(ZG75,General!AF:AG,2,FALSE)</f>
        <v>#N/A</v>
      </c>
      <c r="ZN75" s="1" t="str">
        <f t="shared" ca="1" si="504"/>
        <v>Y</v>
      </c>
      <c r="ZO75" s="1" t="str">
        <f t="shared" ca="1" si="505"/>
        <v>Y</v>
      </c>
      <c r="ZP75" s="1" t="e">
        <f t="shared" si="506"/>
        <v>#N/A</v>
      </c>
      <c r="ZR75" s="1">
        <f t="shared" si="927"/>
        <v>1</v>
      </c>
    </row>
    <row r="76" spans="1:694" ht="15.75" thickBot="1">
      <c r="A76" s="1">
        <v>62</v>
      </c>
      <c r="B76" s="9" t="str">
        <f t="shared" si="948"/>
        <v/>
      </c>
      <c r="C76" s="54" t="str">
        <f t="shared" si="895"/>
        <v/>
      </c>
      <c r="D76" s="49" t="str">
        <f t="shared" si="1287"/>
        <v/>
      </c>
      <c r="E76" s="50" t="str">
        <f t="shared" si="1287"/>
        <v/>
      </c>
      <c r="F76" s="8" t="str">
        <f t="shared" si="949"/>
        <v/>
      </c>
      <c r="H76" s="57" t="str">
        <f t="shared" si="922"/>
        <v/>
      </c>
      <c r="I76" s="49" t="str">
        <f t="shared" si="1288"/>
        <v/>
      </c>
      <c r="J76" s="50" t="str">
        <f t="shared" si="1288"/>
        <v/>
      </c>
      <c r="K76" s="8" t="str">
        <f t="shared" si="1289"/>
        <v/>
      </c>
      <c r="L76" s="32"/>
      <c r="M76" s="68" t="s">
        <v>45</v>
      </c>
      <c r="O76" s="11">
        <v>0</v>
      </c>
      <c r="P76" s="12">
        <v>0</v>
      </c>
      <c r="Q76" s="23">
        <v>0</v>
      </c>
      <c r="R76" s="48">
        <v>0</v>
      </c>
      <c r="S76" s="48" t="str">
        <f t="shared" si="1290"/>
        <v/>
      </c>
      <c r="T76" s="65" t="str">
        <f t="shared" si="1291"/>
        <v/>
      </c>
      <c r="U76" s="4" t="str">
        <f>IF(M76="","",IF(B76="NB",U75,IF(T76="",SUM($T$5:$T76)+S76,SUM($T$5:$T76))))</f>
        <v/>
      </c>
      <c r="V76" s="61" t="str">
        <f t="shared" si="925"/>
        <v/>
      </c>
      <c r="W76" s="35" t="str">
        <f t="shared" si="1292"/>
        <v/>
      </c>
      <c r="X76" s="37" t="str">
        <f t="shared" si="950"/>
        <v/>
      </c>
      <c r="Y76" s="9" t="str">
        <f t="shared" ca="1" si="940"/>
        <v>D</v>
      </c>
      <c r="Z76" s="4" t="str">
        <f t="shared" ca="1" si="941"/>
        <v>D</v>
      </c>
      <c r="AA76" s="4" t="str">
        <f t="shared" si="942"/>
        <v>C</v>
      </c>
      <c r="AB76" s="4" t="str">
        <f t="shared" ref="AB76:AB116" si="1421">F75</f>
        <v/>
      </c>
      <c r="AC76" s="4" t="str">
        <f t="shared" ref="AC76:AC116" si="1422">K75</f>
        <v/>
      </c>
      <c r="AD76" s="4">
        <f t="shared" ref="AD76:AD116" si="1423">R75</f>
        <v>0</v>
      </c>
      <c r="AE76" s="1" t="str">
        <f t="shared" si="951"/>
        <v/>
      </c>
      <c r="AF76" s="1" t="str">
        <f t="shared" si="952"/>
        <v/>
      </c>
      <c r="AG76" s="1" t="str">
        <f t="shared" ref="AG76:AG107" si="1424">IF(M75="","",IF(ZI76="p",BJ76,""))</f>
        <v/>
      </c>
      <c r="AH76" s="1" t="str">
        <f t="shared" si="953"/>
        <v/>
      </c>
      <c r="AI76" s="1" t="str">
        <f t="shared" si="954"/>
        <v/>
      </c>
      <c r="AJ76" s="1" t="str">
        <f t="shared" si="955"/>
        <v/>
      </c>
      <c r="AK76" s="1">
        <f t="shared" si="1293"/>
        <v>0</v>
      </c>
      <c r="AL76" s="1">
        <f t="shared" si="1294"/>
        <v>0</v>
      </c>
      <c r="AM76" s="1" t="str">
        <f t="shared" si="932"/>
        <v/>
      </c>
      <c r="AN76" s="1">
        <f t="shared" si="956"/>
        <v>0</v>
      </c>
      <c r="AO76" s="1" t="str">
        <f t="shared" ref="AO76:AO109" si="1425">IF(M75="","",IF(AW75="R","S",IF(AO75="S","C",IF(S75&gt;=0,"S","C"))))</f>
        <v/>
      </c>
      <c r="AP76" s="1" t="str">
        <f t="shared" si="957"/>
        <v>N</v>
      </c>
      <c r="AQ76" s="1" t="str">
        <f t="shared" si="958"/>
        <v>N</v>
      </c>
      <c r="AR76" s="1" t="str">
        <f t="shared" si="959"/>
        <v>N</v>
      </c>
      <c r="AS76" s="1" t="str">
        <f t="shared" si="960"/>
        <v/>
      </c>
      <c r="AT76" s="14" t="str">
        <f t="shared" ca="1" si="1295"/>
        <v/>
      </c>
      <c r="AU76" s="1" t="str">
        <f t="shared" ca="1" si="961"/>
        <v/>
      </c>
      <c r="AV76" s="1" t="str">
        <f t="shared" ca="1" si="962"/>
        <v/>
      </c>
      <c r="AW76" s="1" t="str">
        <f t="shared" si="963"/>
        <v/>
      </c>
      <c r="AX76" s="1" t="str">
        <f t="shared" si="964"/>
        <v/>
      </c>
      <c r="AY76" s="1" t="str">
        <f t="shared" si="965"/>
        <v/>
      </c>
      <c r="AZ76" s="1" t="str">
        <f t="shared" si="933"/>
        <v/>
      </c>
      <c r="BA76" s="1" t="str">
        <f t="shared" si="934"/>
        <v/>
      </c>
      <c r="BB76" s="1" t="str">
        <f t="shared" si="914"/>
        <v>00000</v>
      </c>
      <c r="BC76" s="1" t="str">
        <f t="shared" si="914"/>
        <v>00000</v>
      </c>
      <c r="BD76" s="1" t="str">
        <f t="shared" si="915"/>
        <v>000000</v>
      </c>
      <c r="BE76" s="1" t="str">
        <f t="shared" si="915"/>
        <v>000000</v>
      </c>
      <c r="BF76" s="1" t="str">
        <f t="shared" si="1296"/>
        <v>B</v>
      </c>
      <c r="BG76" s="1" t="str">
        <f t="shared" si="966"/>
        <v/>
      </c>
      <c r="BH76" s="1" t="str">
        <f t="shared" ca="1" si="1297"/>
        <v/>
      </c>
      <c r="BI76" s="1" t="str">
        <f t="shared" si="967"/>
        <v/>
      </c>
      <c r="BJ76" s="1" t="str">
        <f t="shared" ca="1" si="1298"/>
        <v/>
      </c>
      <c r="BK76" s="1" t="str">
        <f t="shared" si="968"/>
        <v>0</v>
      </c>
      <c r="BL76" s="1" t="str">
        <f t="shared" ca="1" si="1299"/>
        <v/>
      </c>
      <c r="BM76" s="1" t="str">
        <f t="shared" ca="1" si="1300"/>
        <v/>
      </c>
      <c r="BN76" s="1" t="str">
        <f t="shared" ca="1" si="1301"/>
        <v/>
      </c>
      <c r="BO76" s="1" t="str">
        <f t="shared" ca="1" si="1302"/>
        <v/>
      </c>
      <c r="BR76" s="1">
        <f>General!A74</f>
        <v>0</v>
      </c>
      <c r="BS76" s="1">
        <f>General!B74</f>
        <v>0</v>
      </c>
      <c r="BT76" s="1">
        <f>General!C74</f>
        <v>0</v>
      </c>
      <c r="BU76" s="1">
        <f>General!D74</f>
        <v>0</v>
      </c>
      <c r="BW76" s="1" t="str">
        <f>General!F74</f>
        <v>LLWLWW</v>
      </c>
      <c r="BX76" s="1">
        <f>General!G74</f>
        <v>1</v>
      </c>
      <c r="BZ76" s="1">
        <f t="shared" si="928"/>
        <v>1</v>
      </c>
      <c r="CA76" s="1" t="str">
        <f t="shared" ref="CA76" si="1426">CH76</f>
        <v/>
      </c>
      <c r="CB76" s="110" t="str">
        <f t="shared" si="970"/>
        <v/>
      </c>
      <c r="CC76" s="111" t="str">
        <f t="shared" si="971"/>
        <v/>
      </c>
      <c r="CD76" s="109" t="str">
        <f t="shared" si="972"/>
        <v/>
      </c>
      <c r="CE76" s="110" t="str">
        <f t="shared" si="973"/>
        <v/>
      </c>
      <c r="CF76" s="111" t="str">
        <f t="shared" si="974"/>
        <v/>
      </c>
      <c r="CG76" s="109" t="str">
        <f t="shared" si="975"/>
        <v/>
      </c>
      <c r="CH76" s="110" t="str">
        <f t="shared" si="976"/>
        <v/>
      </c>
      <c r="CI76" s="111" t="str">
        <f t="shared" si="977"/>
        <v/>
      </c>
      <c r="CJ76" s="109" t="str">
        <f t="shared" si="978"/>
        <v/>
      </c>
      <c r="CK76" s="110" t="str">
        <f t="shared" si="979"/>
        <v/>
      </c>
      <c r="CL76" s="111" t="str">
        <f t="shared" si="980"/>
        <v/>
      </c>
      <c r="CM76" s="109" t="str">
        <f t="shared" si="981"/>
        <v/>
      </c>
      <c r="CN76" s="110" t="str">
        <f t="shared" si="1304"/>
        <v/>
      </c>
      <c r="CO76" s="111" t="str">
        <f t="shared" si="982"/>
        <v/>
      </c>
      <c r="CP76" s="109" t="str">
        <f t="shared" si="983"/>
        <v/>
      </c>
      <c r="CQ76" s="110" t="str">
        <f t="shared" si="984"/>
        <v/>
      </c>
      <c r="CR76" s="111" t="str">
        <f t="shared" si="985"/>
        <v/>
      </c>
      <c r="CS76" s="109" t="str">
        <f t="shared" si="986"/>
        <v/>
      </c>
      <c r="CT76" s="110" t="str">
        <f t="shared" si="987"/>
        <v/>
      </c>
      <c r="CU76" s="111" t="str">
        <f t="shared" si="988"/>
        <v/>
      </c>
      <c r="CV76" s="109" t="str">
        <f t="shared" si="989"/>
        <v/>
      </c>
      <c r="CW76" s="110" t="str">
        <f t="shared" si="990"/>
        <v/>
      </c>
      <c r="CX76" s="111" t="str">
        <f t="shared" si="991"/>
        <v/>
      </c>
      <c r="CY76" s="112" t="str">
        <f t="shared" si="992"/>
        <v/>
      </c>
      <c r="CZ76" s="110" t="str">
        <f t="shared" si="993"/>
        <v/>
      </c>
      <c r="DA76" s="111" t="str">
        <f t="shared" si="994"/>
        <v/>
      </c>
      <c r="DB76" s="109" t="str">
        <f t="shared" si="995"/>
        <v/>
      </c>
      <c r="DC76" s="110" t="str">
        <f t="shared" si="996"/>
        <v/>
      </c>
      <c r="DD76" s="111" t="str">
        <f t="shared" si="997"/>
        <v/>
      </c>
      <c r="DE76" s="109" t="str">
        <f t="shared" si="998"/>
        <v/>
      </c>
      <c r="DF76" s="110" t="str">
        <f t="shared" si="999"/>
        <v/>
      </c>
      <c r="DG76" s="111" t="str">
        <f t="shared" si="1000"/>
        <v/>
      </c>
      <c r="DH76" s="109" t="str">
        <f t="shared" si="1001"/>
        <v/>
      </c>
      <c r="DI76" s="110" t="str">
        <f t="shared" si="1002"/>
        <v/>
      </c>
      <c r="DJ76" s="111" t="str">
        <f t="shared" si="1003"/>
        <v/>
      </c>
      <c r="DK76" s="109" t="str">
        <f t="shared" si="1004"/>
        <v/>
      </c>
      <c r="DL76" s="110" t="str">
        <f t="shared" si="1005"/>
        <v/>
      </c>
      <c r="DM76" s="111" t="str">
        <f t="shared" si="1006"/>
        <v/>
      </c>
      <c r="DN76" s="109" t="str">
        <f t="shared" si="1007"/>
        <v/>
      </c>
      <c r="DO76" s="110" t="str">
        <f t="shared" si="1008"/>
        <v/>
      </c>
      <c r="DP76" s="111" t="str">
        <f t="shared" si="1009"/>
        <v/>
      </c>
      <c r="DQ76" s="109" t="str">
        <f t="shared" si="1010"/>
        <v/>
      </c>
      <c r="DR76" s="110" t="str">
        <f t="shared" si="1011"/>
        <v/>
      </c>
      <c r="DS76" s="111" t="str">
        <f t="shared" si="1012"/>
        <v/>
      </c>
      <c r="DT76" s="109" t="str">
        <f t="shared" si="1013"/>
        <v/>
      </c>
      <c r="DU76" s="110" t="str">
        <f t="shared" si="1014"/>
        <v/>
      </c>
      <c r="DV76" s="111" t="str">
        <f t="shared" si="1015"/>
        <v/>
      </c>
      <c r="DW76" s="109" t="str">
        <f t="shared" si="1016"/>
        <v/>
      </c>
      <c r="DX76" s="110" t="str">
        <f t="shared" si="1017"/>
        <v/>
      </c>
      <c r="DY76" s="111" t="str">
        <f t="shared" si="1018"/>
        <v/>
      </c>
      <c r="DZ76" s="109" t="str">
        <f t="shared" si="1019"/>
        <v/>
      </c>
      <c r="EA76" s="110" t="str">
        <f t="shared" si="1020"/>
        <v/>
      </c>
      <c r="EB76" s="111" t="str">
        <f t="shared" si="1021"/>
        <v/>
      </c>
      <c r="EC76" s="109" t="str">
        <f t="shared" si="1022"/>
        <v/>
      </c>
      <c r="ED76" s="110" t="str">
        <f t="shared" si="1023"/>
        <v/>
      </c>
      <c r="EE76" s="111" t="str">
        <f t="shared" si="1024"/>
        <v/>
      </c>
      <c r="EF76" s="109" t="str">
        <f t="shared" si="1025"/>
        <v/>
      </c>
      <c r="EG76" s="110" t="str">
        <f t="shared" si="1026"/>
        <v/>
      </c>
      <c r="EH76" s="111" t="str">
        <f t="shared" si="1027"/>
        <v/>
      </c>
      <c r="EI76" s="109" t="str">
        <f t="shared" si="1028"/>
        <v/>
      </c>
      <c r="EJ76" s="108" t="str">
        <f t="shared" si="1029"/>
        <v/>
      </c>
      <c r="EK76" s="111" t="str">
        <f t="shared" si="1030"/>
        <v/>
      </c>
      <c r="EL76" s="109" t="str">
        <f t="shared" si="1031"/>
        <v/>
      </c>
      <c r="EM76" s="110" t="str">
        <f t="shared" si="1032"/>
        <v/>
      </c>
      <c r="EN76" s="111" t="str">
        <f t="shared" si="1033"/>
        <v/>
      </c>
      <c r="EO76" s="109" t="str">
        <f t="shared" si="1034"/>
        <v/>
      </c>
      <c r="EP76" s="110" t="str">
        <f t="shared" si="1305"/>
        <v/>
      </c>
      <c r="EQ76" s="111" t="str">
        <f t="shared" si="1035"/>
        <v/>
      </c>
      <c r="ER76" s="109" t="str">
        <f t="shared" si="1036"/>
        <v/>
      </c>
      <c r="ES76" s="110" t="str">
        <f t="shared" si="1037"/>
        <v/>
      </c>
      <c r="ET76" s="111" t="str">
        <f t="shared" si="1038"/>
        <v/>
      </c>
      <c r="EU76" s="109" t="str">
        <f t="shared" si="1039"/>
        <v/>
      </c>
      <c r="EV76" s="110" t="str">
        <f t="shared" si="1040"/>
        <v/>
      </c>
      <c r="EW76" s="111" t="str">
        <f t="shared" si="1041"/>
        <v/>
      </c>
      <c r="EX76" s="109" t="str">
        <f t="shared" si="1042"/>
        <v/>
      </c>
      <c r="EY76" s="110" t="str">
        <f t="shared" si="1043"/>
        <v/>
      </c>
      <c r="EZ76" s="111" t="str">
        <f t="shared" si="1044"/>
        <v/>
      </c>
      <c r="FA76" s="112" t="str">
        <f t="shared" si="1045"/>
        <v/>
      </c>
      <c r="FB76" s="110" t="str">
        <f t="shared" si="1046"/>
        <v/>
      </c>
      <c r="FC76" s="111" t="str">
        <f t="shared" si="1047"/>
        <v/>
      </c>
      <c r="FD76" s="109" t="str">
        <f t="shared" si="1048"/>
        <v/>
      </c>
      <c r="FE76" s="110" t="str">
        <f t="shared" si="1049"/>
        <v/>
      </c>
      <c r="FF76" s="111" t="str">
        <f t="shared" si="1050"/>
        <v/>
      </c>
      <c r="FG76" s="109" t="str">
        <f t="shared" si="1051"/>
        <v/>
      </c>
      <c r="FH76" s="110" t="str">
        <f t="shared" si="1052"/>
        <v/>
      </c>
      <c r="FI76" s="111" t="str">
        <f t="shared" si="1053"/>
        <v/>
      </c>
      <c r="FJ76" s="109" t="str">
        <f t="shared" si="1054"/>
        <v/>
      </c>
      <c r="FK76" s="110" t="str">
        <f t="shared" si="1055"/>
        <v/>
      </c>
      <c r="FL76" s="111" t="str">
        <f t="shared" si="1056"/>
        <v/>
      </c>
      <c r="FM76" s="109" t="str">
        <f t="shared" si="1057"/>
        <v/>
      </c>
      <c r="FN76" s="110" t="str">
        <f t="shared" si="1058"/>
        <v/>
      </c>
      <c r="FO76" s="111" t="str">
        <f t="shared" si="1059"/>
        <v/>
      </c>
      <c r="FP76" s="109" t="str">
        <f t="shared" si="1060"/>
        <v/>
      </c>
      <c r="FQ76" s="110" t="str">
        <f t="shared" si="1061"/>
        <v/>
      </c>
      <c r="FR76" s="111" t="str">
        <f t="shared" si="1062"/>
        <v/>
      </c>
      <c r="FS76" s="109" t="str">
        <f t="shared" si="1063"/>
        <v/>
      </c>
      <c r="FT76" s="110" t="str">
        <f t="shared" si="1064"/>
        <v/>
      </c>
      <c r="FU76" s="111" t="str">
        <f t="shared" si="1065"/>
        <v/>
      </c>
      <c r="FV76" s="109" t="str">
        <f t="shared" si="1066"/>
        <v/>
      </c>
      <c r="FW76" s="110" t="str">
        <f t="shared" si="1067"/>
        <v/>
      </c>
      <c r="FX76" s="111" t="str">
        <f t="shared" si="1068"/>
        <v/>
      </c>
      <c r="FY76" s="109" t="str">
        <f t="shared" si="1069"/>
        <v/>
      </c>
      <c r="FZ76" s="110" t="str">
        <f t="shared" si="1070"/>
        <v/>
      </c>
      <c r="GA76" s="111" t="str">
        <f t="shared" si="1071"/>
        <v/>
      </c>
      <c r="GB76" s="109" t="str">
        <f t="shared" si="1072"/>
        <v/>
      </c>
      <c r="GC76" s="110" t="str">
        <f t="shared" si="1073"/>
        <v/>
      </c>
      <c r="GD76" s="111" t="str">
        <f t="shared" si="1074"/>
        <v/>
      </c>
      <c r="GE76" s="109" t="str">
        <f t="shared" si="1075"/>
        <v/>
      </c>
      <c r="GF76" s="110" t="str">
        <f t="shared" si="1076"/>
        <v/>
      </c>
      <c r="GG76" s="111" t="str">
        <f t="shared" si="1077"/>
        <v/>
      </c>
      <c r="GH76" s="109" t="str">
        <f t="shared" si="1078"/>
        <v/>
      </c>
      <c r="GI76" s="110" t="str">
        <f t="shared" si="1079"/>
        <v/>
      </c>
      <c r="GJ76" s="111" t="str">
        <f t="shared" si="1080"/>
        <v/>
      </c>
      <c r="GK76" s="109" t="str">
        <f t="shared" si="1081"/>
        <v/>
      </c>
      <c r="GL76" s="110" t="str">
        <f t="shared" si="1306"/>
        <v/>
      </c>
      <c r="GM76" s="111" t="str">
        <f t="shared" si="1082"/>
        <v/>
      </c>
      <c r="GN76" s="109" t="str">
        <f t="shared" si="1083"/>
        <v/>
      </c>
      <c r="GO76" s="110" t="str">
        <f t="shared" si="1084"/>
        <v/>
      </c>
      <c r="GP76" s="111" t="str">
        <f t="shared" si="1085"/>
        <v/>
      </c>
      <c r="GQ76" s="109" t="str">
        <f t="shared" si="1086"/>
        <v/>
      </c>
      <c r="GR76" s="110" t="str">
        <f t="shared" si="1087"/>
        <v/>
      </c>
      <c r="GS76" s="111" t="str">
        <f t="shared" si="1088"/>
        <v/>
      </c>
      <c r="GT76" s="109" t="str">
        <f t="shared" si="1089"/>
        <v/>
      </c>
      <c r="GU76" s="110" t="str">
        <f t="shared" si="1090"/>
        <v/>
      </c>
      <c r="GV76" s="111" t="str">
        <f t="shared" si="1091"/>
        <v/>
      </c>
      <c r="GW76" s="112" t="str">
        <f t="shared" si="1092"/>
        <v/>
      </c>
      <c r="GX76" s="110" t="str">
        <f t="shared" si="1093"/>
        <v/>
      </c>
      <c r="GY76" s="111" t="str">
        <f t="shared" si="1094"/>
        <v/>
      </c>
      <c r="GZ76" s="109" t="str">
        <f t="shared" si="1095"/>
        <v/>
      </c>
      <c r="HA76" s="110" t="str">
        <f t="shared" si="1096"/>
        <v/>
      </c>
      <c r="HB76" s="111" t="str">
        <f t="shared" si="1097"/>
        <v/>
      </c>
      <c r="HC76" s="109" t="str">
        <f t="shared" si="1098"/>
        <v/>
      </c>
      <c r="HD76" s="110" t="str">
        <f t="shared" si="1099"/>
        <v/>
      </c>
      <c r="HE76" s="111" t="str">
        <f t="shared" si="1100"/>
        <v/>
      </c>
      <c r="HF76" s="109" t="str">
        <f t="shared" si="1101"/>
        <v/>
      </c>
      <c r="HG76" s="110" t="str">
        <f t="shared" si="1102"/>
        <v/>
      </c>
      <c r="HH76" s="111" t="str">
        <f t="shared" si="1103"/>
        <v/>
      </c>
      <c r="HI76" s="109" t="str">
        <f t="shared" si="1104"/>
        <v/>
      </c>
      <c r="HJ76" s="110" t="str">
        <f t="shared" si="1105"/>
        <v/>
      </c>
      <c r="HK76" s="111" t="str">
        <f t="shared" si="1106"/>
        <v/>
      </c>
      <c r="HL76" s="109" t="str">
        <f t="shared" si="1107"/>
        <v/>
      </c>
      <c r="HM76" s="110" t="str">
        <f t="shared" si="1108"/>
        <v/>
      </c>
      <c r="HN76" s="111" t="str">
        <f t="shared" si="1109"/>
        <v/>
      </c>
      <c r="HO76" s="109" t="str">
        <f t="shared" si="1110"/>
        <v/>
      </c>
      <c r="HP76" s="110" t="str">
        <f t="shared" si="1111"/>
        <v/>
      </c>
      <c r="HQ76" s="111" t="str">
        <f t="shared" si="1112"/>
        <v/>
      </c>
      <c r="HR76" s="109" t="str">
        <f t="shared" si="1113"/>
        <v/>
      </c>
      <c r="HS76" s="110" t="str">
        <f t="shared" si="1114"/>
        <v/>
      </c>
      <c r="HT76" s="111" t="str">
        <f t="shared" si="1115"/>
        <v/>
      </c>
      <c r="HU76" s="109" t="str">
        <f t="shared" si="1116"/>
        <v/>
      </c>
      <c r="HV76" s="110" t="str">
        <f t="shared" si="1117"/>
        <v/>
      </c>
      <c r="HW76" s="111" t="str">
        <f t="shared" si="1118"/>
        <v/>
      </c>
      <c r="HX76" s="109" t="str">
        <f t="shared" si="1119"/>
        <v/>
      </c>
      <c r="HY76" s="110" t="str">
        <f t="shared" si="1120"/>
        <v/>
      </c>
      <c r="HZ76" s="111" t="str">
        <f t="shared" si="1121"/>
        <v/>
      </c>
      <c r="IA76" s="109" t="str">
        <f t="shared" si="1122"/>
        <v/>
      </c>
      <c r="IB76" s="110" t="str">
        <f t="shared" si="1123"/>
        <v/>
      </c>
      <c r="IC76" s="111" t="str">
        <f t="shared" si="1124"/>
        <v/>
      </c>
      <c r="ID76" s="109" t="str">
        <f t="shared" si="1125"/>
        <v/>
      </c>
      <c r="IE76" s="110" t="str">
        <f t="shared" si="1126"/>
        <v/>
      </c>
      <c r="IF76" s="111" t="str">
        <f t="shared" si="1127"/>
        <v/>
      </c>
      <c r="IG76" s="109" t="str">
        <f t="shared" si="1128"/>
        <v/>
      </c>
      <c r="IH76" s="110" t="str">
        <f t="shared" si="1129"/>
        <v/>
      </c>
      <c r="II76" s="111" t="str">
        <f t="shared" si="1130"/>
        <v/>
      </c>
      <c r="IJ76" s="109" t="str">
        <f t="shared" si="1131"/>
        <v/>
      </c>
      <c r="IK76" s="110" t="str">
        <f t="shared" si="1132"/>
        <v/>
      </c>
      <c r="IL76" s="111" t="str">
        <f t="shared" si="1133"/>
        <v/>
      </c>
      <c r="IM76" s="109" t="str">
        <f t="shared" si="1134"/>
        <v/>
      </c>
      <c r="IN76" s="110" t="str">
        <f t="shared" si="1307"/>
        <v/>
      </c>
      <c r="IO76" s="111" t="str">
        <f t="shared" si="1135"/>
        <v/>
      </c>
      <c r="IP76" s="109" t="str">
        <f t="shared" si="1136"/>
        <v/>
      </c>
      <c r="IQ76" s="110" t="str">
        <f t="shared" si="1137"/>
        <v/>
      </c>
      <c r="IR76" s="111" t="str">
        <f t="shared" si="1138"/>
        <v/>
      </c>
      <c r="IS76" s="109" t="str">
        <f t="shared" si="1139"/>
        <v/>
      </c>
      <c r="IT76" s="110" t="str">
        <f t="shared" si="1140"/>
        <v/>
      </c>
      <c r="IU76" s="111" t="str">
        <f t="shared" si="1141"/>
        <v/>
      </c>
      <c r="IV76" s="109" t="str">
        <f t="shared" si="1142"/>
        <v/>
      </c>
      <c r="IW76" s="110" t="str">
        <f t="shared" si="1143"/>
        <v/>
      </c>
      <c r="IX76" s="111" t="str">
        <f t="shared" si="1144"/>
        <v/>
      </c>
      <c r="IY76" s="109" t="str">
        <f t="shared" si="1145"/>
        <v/>
      </c>
      <c r="IZ76" s="110" t="str">
        <f t="shared" si="1146"/>
        <v/>
      </c>
      <c r="JA76" s="111" t="str">
        <f t="shared" si="1147"/>
        <v/>
      </c>
      <c r="JB76" s="109" t="str">
        <f t="shared" si="1148"/>
        <v/>
      </c>
      <c r="JC76" s="110" t="str">
        <f t="shared" si="1149"/>
        <v/>
      </c>
      <c r="JD76" s="111" t="str">
        <f t="shared" si="1150"/>
        <v/>
      </c>
      <c r="JE76" s="109" t="str">
        <f t="shared" si="1151"/>
        <v/>
      </c>
      <c r="JF76" s="110" t="str">
        <f t="shared" si="1152"/>
        <v/>
      </c>
      <c r="JG76" s="111" t="str">
        <f t="shared" si="1153"/>
        <v/>
      </c>
      <c r="JH76" s="109" t="str">
        <f t="shared" si="1154"/>
        <v/>
      </c>
      <c r="JI76" s="110" t="str">
        <f t="shared" si="1155"/>
        <v/>
      </c>
      <c r="JJ76" s="111" t="str">
        <f t="shared" si="1156"/>
        <v/>
      </c>
      <c r="JK76" s="109" t="str">
        <f t="shared" si="1157"/>
        <v/>
      </c>
      <c r="JL76" s="110" t="str">
        <f t="shared" si="1158"/>
        <v/>
      </c>
      <c r="JM76" s="111" t="str">
        <f t="shared" si="1159"/>
        <v/>
      </c>
      <c r="JN76" s="109" t="str">
        <f t="shared" si="1160"/>
        <v/>
      </c>
      <c r="JO76" s="110" t="str">
        <f t="shared" si="1161"/>
        <v/>
      </c>
      <c r="JP76" s="111" t="str">
        <f t="shared" si="1162"/>
        <v/>
      </c>
      <c r="JQ76" s="109" t="str">
        <f t="shared" si="1163"/>
        <v/>
      </c>
      <c r="JR76" s="110" t="str">
        <f t="shared" si="1164"/>
        <v/>
      </c>
      <c r="JS76" s="111" t="str">
        <f t="shared" si="1165"/>
        <v/>
      </c>
      <c r="JT76" s="109" t="str">
        <f t="shared" si="1166"/>
        <v/>
      </c>
      <c r="JU76" s="110" t="str">
        <f t="shared" si="1167"/>
        <v/>
      </c>
      <c r="JV76" s="111" t="str">
        <f t="shared" si="1168"/>
        <v/>
      </c>
      <c r="JW76" s="109" t="str">
        <f t="shared" si="1169"/>
        <v/>
      </c>
      <c r="JX76" s="110" t="str">
        <f t="shared" si="1170"/>
        <v/>
      </c>
      <c r="JY76" s="111" t="str">
        <f t="shared" si="1171"/>
        <v/>
      </c>
      <c r="JZ76" s="109" t="str">
        <f t="shared" si="1172"/>
        <v/>
      </c>
      <c r="KA76" s="110" t="str">
        <f t="shared" si="1173"/>
        <v/>
      </c>
      <c r="KB76" s="111" t="str">
        <f t="shared" si="1174"/>
        <v/>
      </c>
      <c r="KC76" s="109" t="str">
        <f t="shared" si="1175"/>
        <v/>
      </c>
      <c r="KD76" s="110" t="str">
        <f t="shared" si="1308"/>
        <v/>
      </c>
      <c r="KE76" s="111" t="str">
        <f t="shared" si="1176"/>
        <v/>
      </c>
      <c r="KF76" s="109" t="str">
        <f t="shared" si="1177"/>
        <v/>
      </c>
      <c r="KG76" s="110" t="str">
        <f t="shared" si="1178"/>
        <v/>
      </c>
      <c r="KH76" s="111" t="str">
        <f t="shared" si="1179"/>
        <v/>
      </c>
      <c r="KI76" s="109" t="str">
        <f t="shared" si="1180"/>
        <v/>
      </c>
      <c r="KJ76" s="110" t="str">
        <f t="shared" si="1181"/>
        <v/>
      </c>
      <c r="KK76" s="111" t="str">
        <f t="shared" si="1182"/>
        <v/>
      </c>
      <c r="KL76" s="109" t="str">
        <f t="shared" si="1183"/>
        <v/>
      </c>
      <c r="KM76" s="110" t="str">
        <f t="shared" si="1184"/>
        <v/>
      </c>
      <c r="KN76" s="111" t="str">
        <f t="shared" si="1185"/>
        <v/>
      </c>
      <c r="KO76" s="109" t="str">
        <f t="shared" si="1186"/>
        <v/>
      </c>
      <c r="KP76" s="110" t="str">
        <f t="shared" si="1309"/>
        <v/>
      </c>
      <c r="KQ76" s="111" t="str">
        <f t="shared" si="1187"/>
        <v/>
      </c>
      <c r="KR76" s="109" t="str">
        <f t="shared" si="1188"/>
        <v/>
      </c>
      <c r="KS76" s="110" t="str">
        <f t="shared" si="1189"/>
        <v/>
      </c>
      <c r="KT76" s="111" t="str">
        <f t="shared" si="1190"/>
        <v/>
      </c>
      <c r="KU76" s="109" t="str">
        <f t="shared" si="1191"/>
        <v/>
      </c>
      <c r="KV76" s="110" t="str">
        <f t="shared" si="1192"/>
        <v/>
      </c>
      <c r="KW76" s="111" t="str">
        <f t="shared" si="1193"/>
        <v/>
      </c>
      <c r="KX76" s="109" t="str">
        <f t="shared" si="1194"/>
        <v/>
      </c>
      <c r="KY76" s="110" t="str">
        <f t="shared" si="1195"/>
        <v/>
      </c>
      <c r="KZ76" s="111" t="str">
        <f t="shared" si="1196"/>
        <v/>
      </c>
      <c r="LA76" s="109" t="str">
        <f t="shared" si="1197"/>
        <v/>
      </c>
      <c r="LB76" s="110" t="str">
        <f t="shared" si="1198"/>
        <v/>
      </c>
      <c r="LC76" s="111" t="str">
        <f t="shared" si="1199"/>
        <v/>
      </c>
      <c r="LD76" s="109" t="str">
        <f t="shared" si="1200"/>
        <v/>
      </c>
      <c r="LE76" s="110" t="str">
        <f t="shared" si="1201"/>
        <v/>
      </c>
      <c r="LF76" s="111" t="str">
        <f t="shared" si="1202"/>
        <v/>
      </c>
      <c r="LG76" s="109" t="str">
        <f t="shared" si="1203"/>
        <v/>
      </c>
      <c r="LH76" s="110" t="str">
        <f t="shared" si="1204"/>
        <v/>
      </c>
      <c r="LI76" s="111" t="str">
        <f t="shared" si="1205"/>
        <v/>
      </c>
      <c r="LJ76" s="109" t="str">
        <f t="shared" si="1206"/>
        <v/>
      </c>
      <c r="LK76" s="110" t="str">
        <f t="shared" si="1207"/>
        <v/>
      </c>
      <c r="LL76" s="111" t="str">
        <f t="shared" si="1208"/>
        <v/>
      </c>
      <c r="LM76" s="109" t="str">
        <f t="shared" si="1209"/>
        <v/>
      </c>
      <c r="LN76" s="110" t="str">
        <f t="shared" si="1210"/>
        <v/>
      </c>
      <c r="LO76" s="111" t="str">
        <f t="shared" si="1211"/>
        <v/>
      </c>
      <c r="LP76" s="109" t="str">
        <f t="shared" si="1212"/>
        <v/>
      </c>
      <c r="LQ76" s="110" t="str">
        <f t="shared" si="1213"/>
        <v/>
      </c>
      <c r="LR76" s="111" t="str">
        <f t="shared" si="1214"/>
        <v/>
      </c>
      <c r="LS76" s="109" t="str">
        <f t="shared" si="1215"/>
        <v/>
      </c>
      <c r="LT76" s="110" t="str">
        <f t="shared" si="1216"/>
        <v/>
      </c>
      <c r="LU76" s="111" t="str">
        <f t="shared" si="1217"/>
        <v/>
      </c>
      <c r="LV76" s="109" t="str">
        <f t="shared" si="1218"/>
        <v/>
      </c>
      <c r="LW76" s="110" t="str">
        <f t="shared" si="1219"/>
        <v/>
      </c>
      <c r="LX76" s="111" t="str">
        <f t="shared" si="1220"/>
        <v/>
      </c>
      <c r="LY76" s="109" t="str">
        <f t="shared" si="1221"/>
        <v/>
      </c>
      <c r="LZ76" s="110" t="str">
        <f t="shared" si="1222"/>
        <v/>
      </c>
      <c r="MA76" s="111" t="str">
        <f t="shared" si="1223"/>
        <v/>
      </c>
      <c r="MB76" s="109" t="str">
        <f t="shared" si="1224"/>
        <v/>
      </c>
      <c r="MC76" s="110" t="str">
        <f t="shared" si="1225"/>
        <v/>
      </c>
      <c r="MD76" s="111" t="str">
        <f t="shared" si="1226"/>
        <v/>
      </c>
      <c r="ME76" s="109" t="str">
        <f t="shared" si="1227"/>
        <v/>
      </c>
      <c r="MF76" s="110" t="str">
        <f t="shared" si="1228"/>
        <v/>
      </c>
      <c r="MG76" s="111" t="str">
        <f t="shared" si="1229"/>
        <v/>
      </c>
      <c r="MH76" s="109" t="str">
        <f t="shared" si="1230"/>
        <v/>
      </c>
      <c r="MI76" s="110" t="str">
        <f t="shared" si="1231"/>
        <v/>
      </c>
      <c r="MJ76" s="111" t="str">
        <f t="shared" si="1232"/>
        <v/>
      </c>
      <c r="MK76" s="109" t="str">
        <f t="shared" si="1233"/>
        <v/>
      </c>
      <c r="ML76" s="110" t="str">
        <f t="shared" si="1234"/>
        <v/>
      </c>
      <c r="MM76" s="111" t="str">
        <f t="shared" si="1235"/>
        <v/>
      </c>
      <c r="MN76" s="109" t="str">
        <f t="shared" si="1236"/>
        <v/>
      </c>
      <c r="MO76" s="110" t="str">
        <f t="shared" si="1237"/>
        <v/>
      </c>
      <c r="MP76" s="111" t="str">
        <f t="shared" si="1238"/>
        <v/>
      </c>
      <c r="MQ76" s="109" t="str">
        <f t="shared" si="1239"/>
        <v/>
      </c>
      <c r="MR76" s="110" t="str">
        <f t="shared" si="1310"/>
        <v/>
      </c>
      <c r="MS76" s="111" t="str">
        <f t="shared" si="1240"/>
        <v/>
      </c>
      <c r="MT76" s="109" t="str">
        <f t="shared" si="1241"/>
        <v/>
      </c>
      <c r="MU76" s="110" t="str">
        <f t="shared" si="1242"/>
        <v/>
      </c>
      <c r="MV76" s="111" t="str">
        <f t="shared" si="1243"/>
        <v/>
      </c>
      <c r="MW76" s="109" t="str">
        <f t="shared" si="1244"/>
        <v/>
      </c>
      <c r="MX76" s="110" t="str">
        <f t="shared" si="1245"/>
        <v/>
      </c>
      <c r="MY76" s="111" t="str">
        <f t="shared" si="1246"/>
        <v/>
      </c>
      <c r="MZ76" s="109" t="str">
        <f t="shared" si="1247"/>
        <v/>
      </c>
      <c r="NA76" s="110" t="str">
        <f t="shared" si="1248"/>
        <v/>
      </c>
      <c r="NB76" s="111" t="str">
        <f t="shared" si="1249"/>
        <v/>
      </c>
      <c r="NC76" s="109" t="str">
        <f t="shared" si="1250"/>
        <v/>
      </c>
      <c r="ND76" s="110" t="str">
        <f t="shared" si="1251"/>
        <v/>
      </c>
      <c r="NE76" s="111" t="str">
        <f t="shared" si="1252"/>
        <v/>
      </c>
      <c r="NF76" s="109" t="str">
        <f t="shared" si="1253"/>
        <v/>
      </c>
      <c r="NG76" s="110" t="str">
        <f t="shared" si="1254"/>
        <v/>
      </c>
      <c r="NH76" s="111" t="str">
        <f t="shared" si="1255"/>
        <v/>
      </c>
      <c r="NI76" s="109" t="str">
        <f t="shared" si="1256"/>
        <v/>
      </c>
      <c r="NJ76" s="110" t="str">
        <f t="shared" si="1257"/>
        <v/>
      </c>
      <c r="NK76" s="111" t="str">
        <f t="shared" si="1258"/>
        <v/>
      </c>
      <c r="NL76" s="109" t="str">
        <f t="shared" si="1259"/>
        <v/>
      </c>
      <c r="NM76" s="110" t="str">
        <f t="shared" si="1260"/>
        <v/>
      </c>
      <c r="NN76" s="111" t="str">
        <f t="shared" si="1261"/>
        <v/>
      </c>
      <c r="NO76" s="109" t="str">
        <f t="shared" si="1311"/>
        <v/>
      </c>
      <c r="NP76" s="130">
        <f t="shared" si="1312"/>
        <v>0</v>
      </c>
      <c r="NQ76" s="131">
        <f t="shared" si="1313"/>
        <v>1</v>
      </c>
      <c r="NR76" s="132" t="str">
        <f t="shared" si="1314"/>
        <v/>
      </c>
      <c r="NS76" s="331" t="str">
        <f t="shared" si="1315"/>
        <v/>
      </c>
      <c r="NT76" s="325" t="str">
        <f t="shared" si="1316"/>
        <v/>
      </c>
      <c r="NU76" s="325" t="str">
        <f t="shared" si="1317"/>
        <v/>
      </c>
      <c r="NV76" s="325" t="str">
        <f t="shared" si="1318"/>
        <v/>
      </c>
      <c r="NW76" s="325" t="str">
        <f t="shared" si="1319"/>
        <v/>
      </c>
      <c r="NX76" s="325" t="str">
        <f t="shared" si="1320"/>
        <v/>
      </c>
      <c r="NY76" s="325" t="str">
        <f t="shared" si="1321"/>
        <v/>
      </c>
      <c r="NZ76" s="325" t="str">
        <f t="shared" si="1322"/>
        <v/>
      </c>
      <c r="OA76" s="325" t="str">
        <f t="shared" si="1323"/>
        <v/>
      </c>
      <c r="OB76" s="325" t="str">
        <f t="shared" si="1324"/>
        <v>000000</v>
      </c>
      <c r="OC76" s="325" t="str">
        <f t="shared" si="1325"/>
        <v/>
      </c>
      <c r="OD76" s="325" t="str">
        <f t="shared" si="1326"/>
        <v/>
      </c>
      <c r="OE76" s="325" t="str">
        <f t="shared" si="1327"/>
        <v/>
      </c>
      <c r="OF76" s="325" t="str">
        <f t="shared" si="1328"/>
        <v/>
      </c>
      <c r="OG76" s="325" t="str">
        <f t="shared" si="1329"/>
        <v/>
      </c>
      <c r="OH76" s="325" t="str">
        <f t="shared" si="1330"/>
        <v/>
      </c>
      <c r="OI76" s="325" t="str">
        <f t="shared" si="1331"/>
        <v/>
      </c>
      <c r="OJ76" s="325" t="str">
        <f t="shared" si="1332"/>
        <v/>
      </c>
      <c r="OK76" s="326" t="str">
        <f t="shared" si="1333"/>
        <v/>
      </c>
      <c r="OL76" s="326" t="str">
        <f t="shared" si="1334"/>
        <v/>
      </c>
      <c r="OM76" s="326" t="str">
        <f t="shared" si="1335"/>
        <v/>
      </c>
      <c r="ON76" s="326" t="str">
        <f t="shared" si="1336"/>
        <v/>
      </c>
      <c r="OO76" s="326" t="str">
        <f t="shared" si="1337"/>
        <v/>
      </c>
      <c r="OP76" s="326" t="str">
        <f t="shared" si="1338"/>
        <v/>
      </c>
      <c r="OQ76" s="326" t="str">
        <f t="shared" si="1339"/>
        <v/>
      </c>
      <c r="OR76" s="326" t="str">
        <f t="shared" si="1340"/>
        <v/>
      </c>
      <c r="OS76" s="326" t="str">
        <f t="shared" si="1341"/>
        <v/>
      </c>
      <c r="OT76" s="326" t="str">
        <f t="shared" si="1342"/>
        <v/>
      </c>
      <c r="OU76" s="326" t="str">
        <f t="shared" si="1343"/>
        <v/>
      </c>
      <c r="OV76" s="326" t="str">
        <f t="shared" si="1344"/>
        <v/>
      </c>
      <c r="OW76" s="326" t="str">
        <f t="shared" si="1345"/>
        <v/>
      </c>
      <c r="OX76" s="326" t="str">
        <f t="shared" si="1346"/>
        <v/>
      </c>
      <c r="OY76" s="326" t="str">
        <f t="shared" si="1347"/>
        <v/>
      </c>
      <c r="OZ76" s="326" t="str">
        <f t="shared" si="1348"/>
        <v/>
      </c>
      <c r="PA76" s="326" t="str">
        <f t="shared" si="1349"/>
        <v/>
      </c>
      <c r="PB76" s="326" t="str">
        <f t="shared" si="1350"/>
        <v/>
      </c>
      <c r="PC76" s="325" t="str">
        <f t="shared" si="1351"/>
        <v/>
      </c>
      <c r="PD76" s="325" t="str">
        <f t="shared" si="1352"/>
        <v/>
      </c>
      <c r="PE76" s="325" t="str">
        <f t="shared" si="1353"/>
        <v/>
      </c>
      <c r="PF76" s="325" t="str">
        <f t="shared" si="1354"/>
        <v/>
      </c>
      <c r="PG76" s="325" t="str">
        <f t="shared" si="1355"/>
        <v/>
      </c>
      <c r="PH76" s="325" t="str">
        <f t="shared" si="1356"/>
        <v/>
      </c>
      <c r="PI76" s="325" t="str">
        <f t="shared" si="1357"/>
        <v/>
      </c>
      <c r="PJ76" s="325" t="str">
        <f t="shared" si="1358"/>
        <v/>
      </c>
      <c r="PK76" s="325" t="str">
        <f t="shared" si="1359"/>
        <v/>
      </c>
      <c r="PL76" s="325" t="str">
        <f t="shared" si="1360"/>
        <v/>
      </c>
      <c r="PM76" s="325" t="str">
        <f t="shared" si="1361"/>
        <v/>
      </c>
      <c r="PN76" s="325" t="str">
        <f t="shared" si="1362"/>
        <v/>
      </c>
      <c r="PO76" s="325" t="str">
        <f t="shared" si="1363"/>
        <v/>
      </c>
      <c r="PP76" s="325" t="str">
        <f t="shared" si="1364"/>
        <v/>
      </c>
      <c r="PQ76" s="325" t="str">
        <f t="shared" si="1365"/>
        <v/>
      </c>
      <c r="PR76" s="325" t="str">
        <f t="shared" si="1366"/>
        <v/>
      </c>
      <c r="PS76" s="325" t="str">
        <f t="shared" si="1367"/>
        <v/>
      </c>
      <c r="PT76" s="325" t="str">
        <f t="shared" si="1368"/>
        <v/>
      </c>
      <c r="PU76" s="326" t="str">
        <f t="shared" si="1369"/>
        <v/>
      </c>
      <c r="PV76" s="326" t="str">
        <f t="shared" si="1370"/>
        <v/>
      </c>
      <c r="PW76" s="326" t="str">
        <f t="shared" si="1371"/>
        <v/>
      </c>
      <c r="PX76" s="326" t="str">
        <f t="shared" si="1372"/>
        <v/>
      </c>
      <c r="PY76" s="326" t="str">
        <f t="shared" si="1373"/>
        <v/>
      </c>
      <c r="PZ76" s="326" t="str">
        <f t="shared" si="1374"/>
        <v/>
      </c>
      <c r="QA76" s="326" t="str">
        <f t="shared" si="1375"/>
        <v/>
      </c>
      <c r="QB76" s="326" t="str">
        <f t="shared" si="1376"/>
        <v/>
      </c>
      <c r="QC76" s="326" t="str">
        <f t="shared" si="1377"/>
        <v/>
      </c>
      <c r="QD76" s="326" t="str">
        <f t="shared" si="1378"/>
        <v/>
      </c>
      <c r="QE76" s="326" t="str">
        <f t="shared" si="1379"/>
        <v/>
      </c>
      <c r="QF76" s="326" t="str">
        <f t="shared" si="1380"/>
        <v/>
      </c>
      <c r="QG76" s="326" t="str">
        <f t="shared" si="1381"/>
        <v/>
      </c>
      <c r="QH76" s="326" t="str">
        <f t="shared" si="1382"/>
        <v/>
      </c>
      <c r="QI76" s="326" t="str">
        <f t="shared" si="1383"/>
        <v/>
      </c>
      <c r="QJ76" s="326" t="str">
        <f t="shared" si="1384"/>
        <v/>
      </c>
      <c r="QK76" s="326" t="str">
        <f t="shared" si="1385"/>
        <v/>
      </c>
      <c r="QL76" s="326" t="str">
        <f t="shared" si="1386"/>
        <v/>
      </c>
      <c r="QM76" s="325" t="str">
        <f t="shared" si="1387"/>
        <v/>
      </c>
      <c r="QN76" s="325" t="str">
        <f t="shared" si="1388"/>
        <v/>
      </c>
      <c r="QO76" s="325" t="str">
        <f t="shared" si="1389"/>
        <v/>
      </c>
      <c r="QP76" s="325" t="str">
        <f t="shared" si="1390"/>
        <v/>
      </c>
      <c r="QQ76" s="325" t="str">
        <f t="shared" si="1391"/>
        <v/>
      </c>
      <c r="QR76" s="325" t="str">
        <f t="shared" si="1392"/>
        <v/>
      </c>
      <c r="QS76" s="325" t="str">
        <f t="shared" si="1393"/>
        <v/>
      </c>
      <c r="QT76" s="325" t="str">
        <f t="shared" si="1394"/>
        <v/>
      </c>
      <c r="QU76" s="325" t="str">
        <f t="shared" si="1395"/>
        <v/>
      </c>
      <c r="QV76" s="325" t="str">
        <f t="shared" si="1396"/>
        <v/>
      </c>
      <c r="QW76" s="325" t="str">
        <f t="shared" si="1397"/>
        <v/>
      </c>
      <c r="QX76" s="325">
        <f t="shared" si="1398"/>
        <v>0</v>
      </c>
      <c r="QY76" s="325" t="str">
        <f t="shared" si="1399"/>
        <v/>
      </c>
      <c r="QZ76" s="325" t="str">
        <f t="shared" si="1400"/>
        <v/>
      </c>
      <c r="RA76" s="325" t="str">
        <f t="shared" si="1401"/>
        <v/>
      </c>
      <c r="RB76" s="325" t="str">
        <f t="shared" si="1402"/>
        <v/>
      </c>
      <c r="RC76" s="325" t="str">
        <f t="shared" si="1403"/>
        <v/>
      </c>
      <c r="RD76" s="325" t="str">
        <f t="shared" si="1404"/>
        <v/>
      </c>
      <c r="RE76" s="326" t="str">
        <f t="shared" si="1405"/>
        <v/>
      </c>
      <c r="RF76" s="326" t="str">
        <f t="shared" si="1406"/>
        <v/>
      </c>
      <c r="RG76" s="326" t="str">
        <f t="shared" si="1407"/>
        <v/>
      </c>
      <c r="RH76" s="326" t="str">
        <f t="shared" si="1408"/>
        <v/>
      </c>
      <c r="RI76" s="326" t="str">
        <f t="shared" si="1409"/>
        <v/>
      </c>
      <c r="RJ76" s="326" t="str">
        <f t="shared" si="1410"/>
        <v/>
      </c>
      <c r="RK76" s="326" t="str">
        <f t="shared" si="1411"/>
        <v/>
      </c>
      <c r="RL76" s="326" t="str">
        <f t="shared" si="1412"/>
        <v/>
      </c>
      <c r="RM76" s="326" t="str">
        <f t="shared" si="1413"/>
        <v/>
      </c>
      <c r="RN76" s="332" t="str">
        <f t="shared" si="1414"/>
        <v/>
      </c>
      <c r="RO76" s="108">
        <v>76</v>
      </c>
      <c r="RP76" s="112">
        <f t="shared" si="528"/>
        <v>71</v>
      </c>
      <c r="RQ76" s="110" t="str" cm="1">
        <f t="array" ref="RQ76">IFERROR(INDEX($NS$4:$RN$4,_xlfn.AGGREGATE(15,6,COLUMN($NS$4:$RN$4)-COLUMN($NR$1)/($NS76:$RN76=LARGE($NS76:$RN76,1)),COLUMNS($RN$4:$RN$4))),"")</f>
        <v>LQ</v>
      </c>
      <c r="RR76" s="110" t="str" cm="1">
        <f t="array" ref="RR76">IFERROR(INDEX($NS$4:$RN$4,_xlfn.AGGREGATE(15,6,COLUMN($NS$4:$RN$4)-COLUMN($NR$1)/($NS76:$RN76=LARGE($NS76:$RN76,2)),COLUMNS($RN$4:$RO$4))),"")</f>
        <v/>
      </c>
      <c r="RS76" s="110" t="str" cm="1">
        <f t="array" ref="RS76">IFERROR(INDEX($NS$4:$RN$4,_xlfn.AGGREGATE(15,6,COLUMN($NS$4:$RN$4)-COLUMN($NR$1)/($NS76:$RN76=LARGE($NS76:$RN76,3)),COLUMNS($RN$4:$RP$4))),"")</f>
        <v/>
      </c>
      <c r="RT76" s="110" t="str" cm="1">
        <f t="array" ref="RT76">IFERROR(INDEX($NS$4:$RN$4,_xlfn.AGGREGATE(15,6,COLUMN($NS$4:$RN$4)-COLUMN($NR$1)/($NS76:$RN76=LARGE($NS76:$RN76,4)),COLUMNS($RN$4:$RQ$4))),"")</f>
        <v/>
      </c>
      <c r="RU76" s="110" t="str" cm="1">
        <f t="array" ref="RU76">IFERROR(INDEX($NS$4:$RN$4,_xlfn.AGGREGATE(15,6,COLUMN($NS$4:$RN$4)-COLUMN($NR$1)/($NS76:$RN76=LARGE($NS76:$RN76,5)),COLUMNS($RN$4:$RR$4))),"")</f>
        <v/>
      </c>
      <c r="RV76" s="110" t="str" cm="1">
        <f t="array" ref="RV76">IFERROR(INDEX($NS$4:$RN$4,_xlfn.AGGREGATE(15,6,COLUMN($NS$4:$RN$4)-COLUMN($NR$1)/($NS76:$RN76=LARGE($NS76:$RN76,6)),COLUMNS($RN$4:$RS$4))),"")</f>
        <v/>
      </c>
      <c r="RW76" s="108" t="str">
        <f t="shared" ref="RW76:RW109" si="1427">IF(SN76="",SM76,SU76)</f>
        <v/>
      </c>
      <c r="RX76" s="111" t="str">
        <f t="shared" ref="RX76:RX109" ca="1" si="1428">IF(SS75&gt;1,"R","N")</f>
        <v>N</v>
      </c>
      <c r="RY76" s="111" t="e" cm="1">
        <f t="array" aca="1" ref="RY76" ca="1">IF(INDIRECT(VLOOKUP(RY75,General!AC:AE,3,FALSE)&amp;RO75)&gt;0,RY75,RW75)</f>
        <v>#N/A</v>
      </c>
      <c r="RZ76" s="112">
        <f t="shared" ref="RZ76:RZ109" ca="1" si="1429">IF(RZ75=6,1,IF(RZ75+1&gt;SS76,SS76,RZ75+1))</f>
        <v>1</v>
      </c>
      <c r="SA76" s="110" t="s">
        <v>45</v>
      </c>
      <c r="SB76" s="111" t="s">
        <v>45</v>
      </c>
      <c r="SC76" s="111" t="s">
        <v>45</v>
      </c>
      <c r="SD76" s="111" t="s">
        <v>45</v>
      </c>
      <c r="SE76" s="111" t="s">
        <v>45</v>
      </c>
      <c r="SF76" s="109" t="s">
        <v>45</v>
      </c>
      <c r="SG76" s="133" t="e">
        <f ca="1">IF(RQ76="",-1,COUNTIF(INDIRECT(SA76&amp;$DN$10):INDIRECT(SA76&amp;RO76),"Y"))</f>
        <v>#REF!</v>
      </c>
      <c r="SH76" s="136">
        <f ca="1">IF(RR76="",-1,COUNTIF(INDIRECT(SB76&amp;$DN$10):INDIRECT(SB76&amp;RO76),"Y"))</f>
        <v>-1</v>
      </c>
      <c r="SI76" s="136">
        <f ca="1">IF(RS76="",-1,COUNTIF(INDIRECT(SC76&amp;$DN$10):INDIRECT(SC76&amp;RO76),"Y"))</f>
        <v>-1</v>
      </c>
      <c r="SJ76" s="134">
        <f ca="1">IF(RT76="",-1,COUNTIF(INDIRECT(SD76&amp;$DN$10):INDIRECT(SD76&amp;RO76),"Y"))</f>
        <v>-1</v>
      </c>
      <c r="SK76" s="138">
        <f ca="1">IF(RU76="",-1,COUNTIF(INDIRECT(SE76&amp;$DN$10):INDIRECT(SE76&amp;RO76),"Y"))</f>
        <v>-1</v>
      </c>
      <c r="SL76" s="138">
        <f ca="1">IF(RV76="",-1,COUNTIF(INDIRECT(SF76&amp;$DN$10):INDIRECT(SF76&amp;RO76),"Y"))</f>
        <v>-1</v>
      </c>
      <c r="SM76" s="110" t="str" cm="1">
        <f t="array" ref="SM76">IFERROR(INDEX($DP$76:$DU$76,_xlfn.AGGREGATE(15,6,COLUMN($DP$76:$DU$76)-COLUMN($DO$76)/($NR$76:$NW$76=MAX($NR$76:$NW$76)),COLUMNS($DP$76:RQ76))),"")</f>
        <v/>
      </c>
      <c r="SN76" s="111" t="str" cm="1">
        <f t="array" ref="SN76">IFERROR(INDEX($DP$76:$DU$76,_xlfn.AGGREGATE(15,6,COLUMN($DP$76:$DU$76)-COLUMN($DO$76)/($NR$76:$NW$76=MAX($NR$76:$NW$76)),COLUMNS($DP$76:RR76))),"")</f>
        <v/>
      </c>
      <c r="SO76" s="111" t="str" cm="1">
        <f t="array" ref="SO76">IFERROR(INDEX($DP$76:$DU$76,_xlfn.AGGREGATE(15,6,COLUMN($DP$76:$DU$76)-COLUMN($DO$76)/($NR$76:$NW$76=MAX($NR$76:$NW$76)),COLUMNS($DP$76:RS76))),"")</f>
        <v/>
      </c>
      <c r="SP76" s="111" t="str" cm="1">
        <f t="array" ref="SP76">IFERROR(INDEX($DP$76:$DU$76,_xlfn.AGGREGATE(15,6,COLUMN($DP$76:$DU$76)-COLUMN($DO$76)/($NR$76:$NW$76=MAX($NR$76:$NW$76)),COLUMNS($DP$76:RT76))),"")</f>
        <v/>
      </c>
      <c r="SQ76" s="111" t="str" cm="1">
        <f t="array" ref="SQ76">IFERROR(INDEX($DP$76:$DU$76,_xlfn.AGGREGATE(15,6,COLUMN($DP$76:$DU$76)-COLUMN($DO$76)/($NR$76:$NW$76=MAX($NR$76:$NW$76)),COLUMNS($DP$76:RU76))),"")</f>
        <v/>
      </c>
      <c r="SR76" s="109" t="str" cm="1">
        <f t="array" ref="SR76">IFERROR(INDEX($DP$76:$DU$76,_xlfn.AGGREGATE(15,6,COLUMN($DP$76:$DU$76)-COLUMN($DO$76)/($NR$76:$NW$76=MAX($NR$76:$NW$76)),COLUMNS($DP$76:RV76))),"")</f>
        <v/>
      </c>
      <c r="SS76" s="114">
        <f t="shared" ca="1" si="1415"/>
        <v>1</v>
      </c>
      <c r="ST76" s="112">
        <f t="shared" ref="ST76:ST109" ca="1" si="1430">IF(SS76=1,1,RZ76)</f>
        <v>1</v>
      </c>
      <c r="SU76" s="137" t="str" cm="1">
        <f t="array" aca="1" ref="SU76" ca="1">INDEX(SM76:SR76,1,ST76)</f>
        <v/>
      </c>
      <c r="SV76" s="110" t="str">
        <f t="shared" ca="1" si="944"/>
        <v>B</v>
      </c>
      <c r="SW76" s="111" t="str">
        <f t="shared" ca="1" si="945"/>
        <v>T</v>
      </c>
      <c r="SX76" s="111" t="str">
        <f t="shared" si="946"/>
        <v>C</v>
      </c>
      <c r="SY76" s="111" t="str">
        <f t="shared" si="936"/>
        <v/>
      </c>
      <c r="SZ76" s="111" t="str">
        <f t="shared" ca="1" si="937"/>
        <v/>
      </c>
      <c r="TA76" s="111" t="str">
        <f t="shared" si="938"/>
        <v>00</v>
      </c>
      <c r="TB76" s="114" t="str">
        <f t="shared" si="1262"/>
        <v/>
      </c>
      <c r="TC76" s="114" t="str">
        <f t="shared" si="1263"/>
        <v/>
      </c>
      <c r="TD76" s="114" t="str">
        <f t="shared" si="1264"/>
        <v/>
      </c>
      <c r="TE76" s="114" t="str">
        <f t="shared" si="1265"/>
        <v/>
      </c>
      <c r="TF76" s="114" t="str">
        <f t="shared" si="1266"/>
        <v/>
      </c>
      <c r="TG76" s="114" t="str">
        <f t="shared" si="1267"/>
        <v/>
      </c>
      <c r="TH76" s="114">
        <f t="shared" ca="1" si="1268"/>
        <v>0</v>
      </c>
      <c r="TI76" s="114">
        <f t="shared" ca="1" si="1269"/>
        <v>0</v>
      </c>
      <c r="TJ76" s="110" t="str">
        <f t="shared" si="939"/>
        <v/>
      </c>
      <c r="TK76" s="111">
        <f>IF(CC76="",0,IFERROR(VLOOKUP(CC71&amp;CC72&amp;CC73&amp;CC74&amp;CC75&amp;CC76,General!I:J,2,FALSE),0))</f>
        <v>0</v>
      </c>
      <c r="TL76" s="111">
        <f>IF(CF76="",0,IFERROR(VLOOKUP(CF71&amp;CF72&amp;CF73&amp;CF74&amp;CF75&amp;CF76,General!I:J,2,FALSE),0))</f>
        <v>0</v>
      </c>
      <c r="TM76" s="111">
        <f>IF(CI76="",0,IFERROR(VLOOKUP(CI71&amp;CI72&amp;CI73&amp;CI74&amp;CI75&amp;CI76,General!I:J,2,FALSE),0))</f>
        <v>0</v>
      </c>
      <c r="TN76" s="111">
        <f>IF(CL76="",0,IFERROR(VLOOKUP(CL71&amp;CL72&amp;CL73&amp;CL74&amp;CL75&amp;CL76,General!I:J,2,FALSE),0))</f>
        <v>0</v>
      </c>
      <c r="TO76" s="111">
        <f>IF(CO76="",0,IFERROR(VLOOKUP(CO71&amp;CO72&amp;CO73&amp;CO74&amp;CO75&amp;CO76,General!I:J,2,FALSE),0))</f>
        <v>0</v>
      </c>
      <c r="TP76" s="111">
        <f>IF(CR76="",0,IFERROR(VLOOKUP(CR71&amp;CR72&amp;CR73&amp;CR74&amp;CR75&amp;CR76,General!I:J,2,FALSE),0))</f>
        <v>0</v>
      </c>
      <c r="TQ76" s="111">
        <f>IF(CU76="",0,IFERROR(VLOOKUP(CU71&amp;CU72&amp;CU73&amp;CU74&amp;CU75&amp;CU76,General!I:J,2,FALSE),0))</f>
        <v>0</v>
      </c>
      <c r="TR76" s="111">
        <f>IF(CX76="",0,IFERROR(VLOOKUP(CX71&amp;CX72&amp;CX73&amp;CX74&amp;CX75&amp;CX76,General!I:J,2,FALSE),0))</f>
        <v>0</v>
      </c>
      <c r="TS76" s="111">
        <f>IF(DA76="",0,IFERROR(VLOOKUP(DA71&amp;DA72&amp;DA73&amp;DA74&amp;DA75&amp;DA76,General!I:J,2,FALSE),0))</f>
        <v>0</v>
      </c>
      <c r="TT76" s="111">
        <f>IF(DD76="",0,IFERROR(VLOOKUP(DD71&amp;DD72&amp;DD73&amp;DD74&amp;DD75&amp;DD76,General!I:J,2,FALSE),0))</f>
        <v>0</v>
      </c>
      <c r="TU76" s="111">
        <f>IF(DG76="",0,IFERROR(VLOOKUP(DG71&amp;DG72&amp;DG73&amp;DG74&amp;DG75&amp;DG76,General!I:J,2,FALSE),0))</f>
        <v>0</v>
      </c>
      <c r="TV76" s="111">
        <f>IF(DJ76="",0,IFERROR(VLOOKUP(DJ71&amp;DJ72&amp;DJ73&amp;DJ74&amp;DJ75&amp;DJ76,General!I:J,2,FALSE),0))</f>
        <v>0</v>
      </c>
      <c r="TW76" s="111">
        <f>IF(DM76="",0,IFERROR(VLOOKUP(DM71&amp;DM72&amp;DM73&amp;DM74&amp;DM75&amp;DM76,General!I:J,2,FALSE),0))</f>
        <v>0</v>
      </c>
      <c r="TX76" s="111">
        <f>IF(DP76="",0,IFERROR(VLOOKUP(DP71&amp;DP72&amp;DP73&amp;DP74&amp;DP75&amp;DP76,General!I:J,2,FALSE),0))</f>
        <v>0</v>
      </c>
      <c r="TY76" s="111">
        <f>IF(DS76="",0,IFERROR(VLOOKUP(DS71&amp;DS72&amp;DS73&amp;DS74&amp;DS75&amp;DS76,General!I:J,2,FALSE),0))</f>
        <v>0</v>
      </c>
      <c r="TZ76" s="111">
        <f>IF(DV76="",0,IFERROR(VLOOKUP(DV71&amp;DV72&amp;DV73&amp;DV74&amp;DV75&amp;DV76,General!I:J,2,FALSE),0))</f>
        <v>0</v>
      </c>
      <c r="UA76" s="111">
        <f>IF(DY76="",0,IFERROR(VLOOKUP(DY71&amp;DY72&amp;DY73&amp;DY74&amp;DY75&amp;DY76,General!I:J,2,FALSE),0))</f>
        <v>0</v>
      </c>
      <c r="UB76" s="111">
        <f>IF(EE76="",0,IFERROR(VLOOKUP(EE71&amp;EE72&amp;EE73&amp;EE74&amp;EE75&amp;EE76,General!I:J,2,FALSE),0))</f>
        <v>0</v>
      </c>
      <c r="UC76" s="111">
        <f>IF(EH76="",0,IFERROR(VLOOKUP(EH71&amp;EH72&amp;EH73&amp;EH74&amp;EH75&amp;EH76,General!I:J,2,FALSE),0))</f>
        <v>0</v>
      </c>
      <c r="UD76" s="111">
        <f>IF(EK76="",0,IFERROR(VLOOKUP(EK71&amp;EK72&amp;EK73&amp;EK74&amp;EK75&amp;EK76,General!I:J,2,FALSE),0))</f>
        <v>0</v>
      </c>
      <c r="UE76" s="111">
        <f>IF(EN76="",0,IFERROR(VLOOKUP(EN71&amp;EN72&amp;EN73&amp;EN74&amp;EN75&amp;EN76,General!I:J,2,FALSE),0))</f>
        <v>0</v>
      </c>
      <c r="UF76" s="111">
        <f>IF(EQ76="",0,IFERROR(VLOOKUP(EQ71&amp;EQ72&amp;EQ73&amp;EQ74&amp;EQ75&amp;EQ76,General!I:J,2,FALSE),0))</f>
        <v>0</v>
      </c>
      <c r="UG76" s="111">
        <f>IF(ET76="",0,IFERROR(VLOOKUP(ET71&amp;ET72&amp;ET73&amp;ET74&amp;ET75&amp;ET76,General!I:J,2,FALSE),0))</f>
        <v>0</v>
      </c>
      <c r="UH76" s="111">
        <f>IF(EW76="",0,IFERROR(VLOOKUP(EW71&amp;EW72&amp;EW73&amp;EW74&amp;EW75&amp;EW76,General!I:J,2,FALSE),0))</f>
        <v>0</v>
      </c>
      <c r="UI76" s="111">
        <f>IF(EZ76="",0,IFERROR(VLOOKUP(EZ71&amp;EZ72&amp;EZ73&amp;EZ74&amp;EZ75&amp;EZ76,General!I:J,2,FALSE),0))</f>
        <v>0</v>
      </c>
      <c r="UJ76" s="111">
        <f>IF(FC76="",0,IFERROR(VLOOKUP(FC71&amp;FC72&amp;FC73&amp;FC74&amp;FC75&amp;FC76,General!I:J,2,FALSE),0))</f>
        <v>0</v>
      </c>
      <c r="UK76" s="111">
        <f>IF(FF76="",0,IFERROR(VLOOKUP(FF71&amp;FF72&amp;FF73&amp;FF74&amp;FF75&amp;FF76,General!I:J,2,FALSE),0))</f>
        <v>0</v>
      </c>
      <c r="UL76" s="111">
        <f>IF(FI76="",0,IFERROR(VLOOKUP(FI71&amp;FI72&amp;FI73&amp;FI74&amp;FI75&amp;FI76,General!I:J,2,FALSE),0))</f>
        <v>0</v>
      </c>
      <c r="UM76" s="111">
        <f>IF(FL76="",0,IFERROR(VLOOKUP(FL71&amp;FL72&amp;FL73&amp;FL74&amp;FL75&amp;FL76,General!I:J,2,FALSE),0))</f>
        <v>0</v>
      </c>
      <c r="UN76" s="111">
        <f>IF(FO76="",0,IFERROR(VLOOKUP(FO71&amp;FO72&amp;FO73&amp;FO74&amp;FO75&amp;FO76,General!I:J,2,FALSE),0))</f>
        <v>0</v>
      </c>
      <c r="UO76" s="111">
        <f>IF(FR76="",0,IFERROR(VLOOKUP(FR71&amp;FR72&amp;FR73&amp;FR74&amp;FR75&amp;FR76,General!I:J,2,FALSE),0))</f>
        <v>0</v>
      </c>
      <c r="UP76" s="111">
        <f>IF(FU76="",0,IFERROR(VLOOKUP(FU71&amp;FU72&amp;FU73&amp;FU74&amp;FU75&amp;FU76,General!I:J,2,FALSE),0))</f>
        <v>0</v>
      </c>
      <c r="UQ76" s="111">
        <f>IF(FX76="",0,IFERROR(VLOOKUP(FX71&amp;FX72&amp;FX73&amp;FX74&amp;FX75&amp;FX76,General!I:J,2,FALSE),0))</f>
        <v>0</v>
      </c>
      <c r="UR76" s="111">
        <f>IF(GA76="",0,IFERROR(VLOOKUP(GA71&amp;GA72&amp;GA73&amp;GA74&amp;GA75&amp;GA76,General!I:J,2,FALSE),0))</f>
        <v>0</v>
      </c>
      <c r="US76" s="111">
        <f>IF(GD76="",0,IFERROR(VLOOKUP(GD71&amp;GD72&amp;GD73&amp;GD74&amp;GD75&amp;GD76,General!I:J,2,FALSE),0))</f>
        <v>0</v>
      </c>
      <c r="UT76" s="111">
        <f>IF(GG76="",0,IFERROR(VLOOKUP(GG71&amp;GG72&amp;GG73&amp;GG74&amp;GG75&amp;GG76,General!I:J,2,FALSE),0))</f>
        <v>0</v>
      </c>
      <c r="UU76" s="111">
        <f>IF(GJ76="",0,IFERROR(VLOOKUP(GJ71&amp;GJ72&amp;GJ73&amp;GJ74&amp;GJ75&amp;GJ76,General!I:J,2,FALSE),0))</f>
        <v>0</v>
      </c>
      <c r="UV76" s="111">
        <f>IF(GM76="",0,IFERROR(VLOOKUP(GM71&amp;GM72&amp;GM73&amp;GM74&amp;GM75&amp;GM76,General!I:J,2,FALSE),0))</f>
        <v>0</v>
      </c>
      <c r="UW76" s="111">
        <f>IF(GP76="",0,IFERROR(VLOOKUP(GP71&amp;GP72&amp;GP73&amp;GP74&amp;GP75&amp;GP76,General!I:J,2,FALSE),0))</f>
        <v>0</v>
      </c>
      <c r="UX76" s="111">
        <f>IF(GS76="",0,IFERROR(VLOOKUP(GS71&amp;GS72&amp;GS73&amp;GS74&amp;GS75&amp;GS76,General!I:J,2,FALSE),0))</f>
        <v>0</v>
      </c>
      <c r="UY76" s="111">
        <f>IF(GV76="",0,IFERROR(VLOOKUP(GV71&amp;GV72&amp;GV73&amp;GV74&amp;GV75&amp;GV76,General!I:J,2,FALSE),0))</f>
        <v>0</v>
      </c>
      <c r="UZ76" s="111">
        <f>IF(GY76="",0,IFERROR(VLOOKUP(GY71&amp;GY72&amp;GY73&amp;GY74&amp;GY75&amp;GY76,General!I:J,2,FALSE),0))</f>
        <v>0</v>
      </c>
      <c r="VA76" s="111">
        <f>IF(HB76="",0,IFERROR(VLOOKUP(HB71&amp;HB72&amp;HB73&amp;HB74&amp;HB75&amp;HB76,General!I:J,2,FALSE),0))</f>
        <v>0</v>
      </c>
      <c r="VB76" s="111">
        <f>IF(HE76="",0,IFERROR(VLOOKUP(HE71&amp;HE72&amp;HE73&amp;HE74&amp;HE75&amp;HE76,General!I:J,2,FALSE),0))</f>
        <v>0</v>
      </c>
      <c r="VC76" s="111">
        <f>IF(HH76="",0,IFERROR(VLOOKUP(HH71&amp;HH72&amp;HH73&amp;HH74&amp;HH75&amp;HH76,General!I:J,2,FALSE),0))</f>
        <v>0</v>
      </c>
      <c r="VD76" s="111">
        <f>IF(HK76="",0,IFERROR(VLOOKUP(HK71&amp;HK72&amp;HK73&amp;HK74&amp;HK75&amp;HK76,General!I:J,2,FALSE),0))</f>
        <v>0</v>
      </c>
      <c r="VE76" s="111">
        <f>IF(HN76="",0,IFERROR(VLOOKUP(HN71&amp;HN72&amp;HN73&amp;HN74&amp;HN75&amp;HN76,General!I:J,2,FALSE),0))</f>
        <v>0</v>
      </c>
      <c r="VF76" s="111">
        <f>IF(HQ76="",0,IFERROR(VLOOKUP(HQ71&amp;HQ72&amp;HQ73&amp;HQ74&amp;HQ75&amp;HQ76,General!I:J,2,FALSE),0))</f>
        <v>0</v>
      </c>
      <c r="VG76" s="111">
        <f>IF(HT76="",0,IFERROR(VLOOKUP(HT71&amp;HT72&amp;HT73&amp;HT74&amp;HT75&amp;HT76,General!I:J,2,FALSE),0))</f>
        <v>0</v>
      </c>
      <c r="VH76" s="111">
        <f>IF(HW76="",0,IFERROR(VLOOKUP(HW71&amp;HW72&amp;HW73&amp;HW74&amp;HW75&amp;HW76,General!I:J,2,FALSE),0))</f>
        <v>0</v>
      </c>
      <c r="VI76" s="111">
        <f>IF(HZ76="",0,IFERROR(VLOOKUP(HZ71&amp;HZ72&amp;HZ73&amp;HZ74&amp;HZ75&amp;HZ76,General!I:J,2,FALSE),0))</f>
        <v>0</v>
      </c>
      <c r="VJ76" s="111">
        <f>IF(FF76="",0,IFERROR(VLOOKUP(FF71&amp;FF72&amp;FF73&amp;FF74&amp;FF75&amp;FF76,General!I:J,2,FALSE),0))</f>
        <v>0</v>
      </c>
      <c r="VK76" s="111">
        <f>IF(FI76="",0,IFERROR(VLOOKUP(FI71&amp;FI72&amp;FI73&amp;FI74&amp;FI75&amp;FI76,General!I:J,2,FALSE),0))</f>
        <v>0</v>
      </c>
      <c r="VL76" s="111">
        <f>IF(II76="",0,IFERROR(VLOOKUP(II71&amp;II72&amp;II73&amp;II74&amp;II75&amp;II76,General!I:J,2,FALSE),0))</f>
        <v>0</v>
      </c>
      <c r="VM76" s="111">
        <f>IF(IL76="",0,IFERROR(VLOOKUP(IL71&amp;IL72&amp;IL73&amp;IL74&amp;IL75&amp;IL76,General!I:J,2,FALSE),0))</f>
        <v>0</v>
      </c>
      <c r="VN76" s="111">
        <f>IF(IO76="",0,IFERROR(VLOOKUP(IO71&amp;IO72&amp;IO73&amp;IO74&amp;IO75&amp;IO76,General!I:J,2,FALSE),0))</f>
        <v>0</v>
      </c>
      <c r="VO76" s="111">
        <f>IF(IR76="",0,IFERROR(VLOOKUP(IR71&amp;IR72&amp;IR73&amp;IR74&amp;IR75&amp;IR76,General!I:J,2,FALSE),0))</f>
        <v>0</v>
      </c>
      <c r="VP76" s="111">
        <f>IF(IU76="",0,IFERROR(VLOOKUP(IU71&amp;IU72&amp;IU73&amp;IU74&amp;IU75&amp;IU76,General!I:J,2,FALSE),0))</f>
        <v>0</v>
      </c>
      <c r="VQ76" s="111">
        <f>IF(IX76="",0,IFERROR(VLOOKUP(IX71&amp;IX72&amp;IX73&amp;IX74&amp;IX75&amp;IX76,General!I:J,2,FALSE),0))</f>
        <v>0</v>
      </c>
      <c r="VR76" s="111">
        <f>IF(JA76="",0,IFERROR(VLOOKUP(JA71&amp;JA72&amp;JA73&amp;JA74&amp;JA75&amp;JA76,General!I:J,2,FALSE),0))</f>
        <v>0</v>
      </c>
      <c r="VS76" s="111">
        <f>IF(JD76="",0,IFERROR(VLOOKUP(JD71&amp;JD72&amp;JD73&amp;JD74&amp;JD75&amp;JD76,General!I:J,2,FALSE),0))</f>
        <v>0</v>
      </c>
      <c r="VT76" s="111">
        <f>IF(JG76="",0,IFERROR(VLOOKUP(JG71&amp;JG72&amp;JG73&amp;JG74&amp;JG75&amp;JG76,General!I:J,2,FALSE),0))</f>
        <v>0</v>
      </c>
      <c r="VU76" s="111">
        <f>IF(JJ76="",0,IFERROR(VLOOKUP(JJ71&amp;JJ72&amp;JJ73&amp;JJ74&amp;JJ75&amp;JJ76,General!I:J,2,FALSE),0))</f>
        <v>0</v>
      </c>
      <c r="VV76" s="111">
        <f>IF(JM76="",0,IFERROR(VLOOKUP(JM71&amp;JM72&amp;JM73&amp;JM74&amp;JM75&amp;JM76,General!I:J,2,FALSE),0))</f>
        <v>0</v>
      </c>
      <c r="VW76" s="111">
        <f>IF(JP76="",0,IFERROR(VLOOKUP(JP71&amp;JP72&amp;JP73&amp;JP74&amp;JP75&amp;JP76,General!I:J,2,FALSE),0))</f>
        <v>0</v>
      </c>
      <c r="VX76" s="111">
        <f>IF(JS76="",0,IFERROR(VLOOKUP(JS71&amp;JS72&amp;JS73&amp;JS74&amp;JS75&amp;JS76,General!I:J,2,FALSE),0))</f>
        <v>0</v>
      </c>
      <c r="VY76" s="111">
        <f>IF(JV76="",0,IFERROR(VLOOKUP(JV71&amp;JV72&amp;JV73&amp;JV74&amp;JV75&amp;JV76,General!I:J,2,FALSE),0))</f>
        <v>0</v>
      </c>
      <c r="VZ76" s="111">
        <f>IF(JY76="",0,IFERROR(VLOOKUP(JY71&amp;JY72&amp;JY73&amp;JY74&amp;JY75&amp;JY76,General!I:J,2,FALSE),0))</f>
        <v>0</v>
      </c>
      <c r="WA76" s="111">
        <f>IF(KB76="",0,IFERROR(VLOOKUP(KB71&amp;KB72&amp;KB73&amp;KB74&amp;KB75&amp;KB76,General!I:J,2,FALSE),0))</f>
        <v>0</v>
      </c>
      <c r="WB76" s="111">
        <f>IF(KE76="",0,IFERROR(VLOOKUP(KE71&amp;KE72&amp;KE73&amp;KE74&amp;KE75&amp;KE76,General!I:J,2,FALSE),0))</f>
        <v>0</v>
      </c>
      <c r="WC76" s="111">
        <f>IF(KH76="",0,IFERROR(VLOOKUP(KH71&amp;KH72&amp;KH73&amp;KH74&amp;KH75&amp;KH76,General!I:J,2,FALSE),0))</f>
        <v>0</v>
      </c>
      <c r="WD76" s="111">
        <f>IF(KK76="",0,IFERROR(VLOOKUP(KK71&amp;KK72&amp;KK73&amp;KK74&amp;KK75&amp;KK76,General!I:J,2,FALSE),0))</f>
        <v>0</v>
      </c>
      <c r="WE76" s="111">
        <f>IF(KN76="",0,IFERROR(VLOOKUP(KN71&amp;KN72&amp;KN73&amp;KN74&amp;KN75&amp;KN76,General!I:J,2,FALSE),0))</f>
        <v>0</v>
      </c>
      <c r="WF76" s="111">
        <f>IF(KQ76="",0,IFERROR(VLOOKUP(KQ71&amp;KQ72&amp;KQ73&amp;KQ74&amp;KQ75&amp;KQ76,General!I:J,2,FALSE),0))</f>
        <v>0</v>
      </c>
      <c r="WG76" s="111">
        <f>IF(KT76="",0,IFERROR(VLOOKUP(KT71&amp;KT72&amp;KT73&amp;KT74&amp;KT75&amp;KT76,General!I:J,2,FALSE),0))</f>
        <v>0</v>
      </c>
      <c r="WH76" s="111">
        <f>IF(KW76="",0,IFERROR(VLOOKUP(KW71&amp;KW72&amp;KW73&amp;KW74&amp;KW75&amp;KW76,General!I:J,2,FALSE),0))</f>
        <v>0</v>
      </c>
      <c r="WI76" s="111">
        <f>IF(KZ76="",0,IFERROR(VLOOKUP(KZ71&amp;KZ72&amp;KZ73&amp;KZ74&amp;KZ75&amp;KZ76,General!I:J,2,FALSE),0))</f>
        <v>0</v>
      </c>
      <c r="WJ76" s="111">
        <f>IF(LC76="",0,IFERROR(VLOOKUP(LC71&amp;LC72&amp;LC73&amp;LC74&amp;LC75&amp;LC76,General!I:J,2,FALSE),0))</f>
        <v>0</v>
      </c>
      <c r="WK76" s="111">
        <f>IF(LF76="",0,IFERROR(VLOOKUP(LF71&amp;LF72&amp;LF73&amp;LF74&amp;LF75&amp;LF76,General!I:J,2,FALSE),0))</f>
        <v>0</v>
      </c>
      <c r="WL76" s="111">
        <f>IF(LI76="",0,IFERROR(VLOOKUP(LI71&amp;LI72&amp;LI73&amp;LI74&amp;LI75&amp;LI76,General!I:J,2,FALSE),0))</f>
        <v>0</v>
      </c>
      <c r="WM76" s="111">
        <f>IF(LL76="",0,IFERROR(VLOOKUP(LL71&amp;LL72&amp;LL73&amp;LL74&amp;LL75&amp;LL76,General!I:J,2,FALSE),0))</f>
        <v>0</v>
      </c>
      <c r="WN76" s="111">
        <f>IF(LO76="",0,IFERROR(VLOOKUP(LO71&amp;LO72&amp;LO73&amp;LO74&amp;LO75&amp;LO76,General!I:J,2,FALSE),0))</f>
        <v>0</v>
      </c>
      <c r="WO76" s="111">
        <f>IF(LR76="",0,IFERROR(VLOOKUP(LR71&amp;LR72&amp;LR73&amp;LR74&amp;LR75&amp;LR76,General!I:J,2,FALSE),0))</f>
        <v>0</v>
      </c>
      <c r="WP76" s="111">
        <f>IF(LU76="",0,IFERROR(VLOOKUP(LU71&amp;LU72&amp;LU73&amp;LU74&amp;LU75&amp;LU76,General!I:J,2,FALSE),0))</f>
        <v>0</v>
      </c>
      <c r="WQ76" s="111">
        <f>IF(LX76="",0,IFERROR(VLOOKUP(LX71&amp;LX72&amp;LX73&amp;LX74&amp;LX75&amp;LX76,General!I:J,2,FALSE),0))</f>
        <v>0</v>
      </c>
      <c r="WR76" s="111">
        <f>IF(MA76="",0,IFERROR(VLOOKUP(MA71&amp;MA72&amp;MA73&amp;MA74&amp;MA75&amp;MA76,General!I:J,2,FALSE),0))</f>
        <v>0</v>
      </c>
      <c r="WS76" s="111">
        <f>IF(MD76="",0,IFERROR(VLOOKUP(MD71&amp;MD72&amp;MD73&amp;MD74&amp;MD75&amp;MD76,General!I:J,2,FALSE),0))</f>
        <v>0</v>
      </c>
      <c r="WT76" s="111">
        <f>IF(MG76="",0,IFERROR(VLOOKUP(MG71&amp;MG72&amp;MG73&amp;MG74&amp;MG75&amp;MG76,General!I:J,2,FALSE),0))</f>
        <v>0</v>
      </c>
      <c r="WU76" s="111">
        <f>IF(MJ76="",0,IFERROR(VLOOKUP(MJ71&amp;MJ72&amp;MJ73&amp;MJ74&amp;MJ75&amp;MJ76,General!I:J,2,FALSE),0))</f>
        <v>0</v>
      </c>
      <c r="WV76" s="111">
        <f>IF(MM76="",0,IFERROR(VLOOKUP(MM71&amp;MM72&amp;MM73&amp;MM74&amp;MM75&amp;MM76,General!I:J,2,FALSE),0))</f>
        <v>0</v>
      </c>
      <c r="WW76" s="111">
        <f>IF(MP76="",0,IFERROR(VLOOKUP(MP71&amp;MP72&amp;MP73&amp;MP74&amp;MP75&amp;MP76,General!I:J,2,FALSE),0))</f>
        <v>0</v>
      </c>
      <c r="WX76" s="111">
        <f>IF(MS76="",0,IFERROR(VLOOKUP(MS71&amp;MS72&amp;MS73&amp;MS74&amp;MS75&amp;MS76,General!I:J,2,FALSE),0))</f>
        <v>0</v>
      </c>
      <c r="WY76" s="111">
        <f>IF(MV76="",0,IFERROR(VLOOKUP(MV71&amp;MV72&amp;MV73&amp;MV74&amp;MV75&amp;MV76,General!I:J,2,FALSE),0))</f>
        <v>0</v>
      </c>
      <c r="WZ76" s="111">
        <f>IF(MY76="",0,IFERROR(VLOOKUP(MY71&amp;MY72&amp;MY73&amp;MY74&amp;MY75&amp;MY76,General!I:J,2,FALSE),0))</f>
        <v>0</v>
      </c>
      <c r="XA76" s="111">
        <f>IF(NB76="",0,IFERROR(VLOOKUP(NB71&amp;NB72&amp;NB73&amp;NB74&amp;NB75&amp;NB76,General!I:J,2,FALSE),0))</f>
        <v>0</v>
      </c>
      <c r="XB76" s="111">
        <f>IF(NE76="",0,IFERROR(VLOOKUP(NE71&amp;NE72&amp;NE73&amp;NE74&amp;NE75&amp;NE76,General!I:J,2,FALSE),0))</f>
        <v>0</v>
      </c>
      <c r="XC76" s="111">
        <f>IF(NH76="",0,IFERROR(VLOOKUP(NH71&amp;NH72&amp;NH73&amp;NH74&amp;NH75&amp;NH76,General!I:J,2,FALSE),0))</f>
        <v>0</v>
      </c>
      <c r="XD76" s="111">
        <f>IF(NK76="",0,IFERROR(VLOOKUP(NK71&amp;NK72&amp;NK73&amp;NK74&amp;NK75&amp;NK76,General!I:J,2,FALSE),0))</f>
        <v>0</v>
      </c>
      <c r="XE76" s="109">
        <f>IF(NN76="",0,IFERROR(VLOOKUP(NN71&amp;NN72&amp;NN73&amp;NN74&amp;NN75&amp;NN76,General!I:J,2,FALSE),0))</f>
        <v>0</v>
      </c>
      <c r="XF76" s="155">
        <f>IF(EB76="",0,IFERROR(VLOOKUP(EB71&amp;EB72&amp;EB73&amp;EB74&amp;EB75&amp;EB76,General!I:J,2,FALSE),0))</f>
        <v>0</v>
      </c>
      <c r="XG76" s="109">
        <v>0</v>
      </c>
      <c r="XH76" s="114" t="str">
        <f t="shared" si="1416"/>
        <v/>
      </c>
      <c r="XI76" s="114" t="str">
        <f t="shared" si="1270"/>
        <v>N</v>
      </c>
      <c r="XJ76" s="114" t="str">
        <f t="shared" ca="1" si="1271"/>
        <v>N</v>
      </c>
      <c r="XK76" s="114" t="str">
        <f t="shared" si="1272"/>
        <v>N</v>
      </c>
      <c r="XL76" s="114" t="str">
        <f t="shared" si="1273"/>
        <v/>
      </c>
      <c r="XM76" s="150" t="str">
        <f t="shared" si="1274"/>
        <v/>
      </c>
      <c r="XN76" s="114" t="str">
        <f t="shared" si="1275"/>
        <v/>
      </c>
      <c r="XO76" s="114" t="str">
        <f t="shared" si="1276"/>
        <v/>
      </c>
      <c r="XP76" s="114" t="str">
        <f t="shared" si="1277"/>
        <v/>
      </c>
      <c r="XQ76" s="114" t="str">
        <f t="shared" si="1278"/>
        <v/>
      </c>
      <c r="XR76" s="114" t="str">
        <f t="shared" si="1279"/>
        <v/>
      </c>
      <c r="XS76" s="114" t="str">
        <f t="shared" si="930"/>
        <v/>
      </c>
      <c r="XT76" s="114" t="str">
        <f t="shared" si="931"/>
        <v/>
      </c>
      <c r="XU76" s="114" t="str">
        <f t="shared" si="897"/>
        <v>00000</v>
      </c>
      <c r="XV76" s="114" t="str">
        <f t="shared" si="897"/>
        <v>00000</v>
      </c>
      <c r="XW76" s="114" t="str">
        <f t="shared" si="898"/>
        <v>000000</v>
      </c>
      <c r="XX76" s="114" t="str">
        <f t="shared" si="898"/>
        <v>000000</v>
      </c>
      <c r="XY76" s="114" t="str">
        <f t="shared" si="899"/>
        <v>B</v>
      </c>
      <c r="XZ76" s="114" t="str">
        <f t="shared" si="1417"/>
        <v>B</v>
      </c>
      <c r="YA76" s="114" t="str">
        <f t="shared" si="1280"/>
        <v/>
      </c>
      <c r="YB76" s="114" t="str">
        <f t="shared" ca="1" si="1281"/>
        <v/>
      </c>
      <c r="YC76" s="114" t="str">
        <f t="shared" ca="1" si="1282"/>
        <v/>
      </c>
      <c r="YD76" s="114" t="str">
        <f t="shared" ca="1" si="1283"/>
        <v/>
      </c>
      <c r="YE76" s="114" t="str">
        <f t="shared" si="1284"/>
        <v>0</v>
      </c>
      <c r="YF76" s="114" t="str">
        <f t="shared" si="1285"/>
        <v/>
      </c>
      <c r="YG76" s="114" t="str">
        <f t="shared" ca="1" si="1418"/>
        <v/>
      </c>
      <c r="YH76" s="114" t="str">
        <f t="shared" ca="1" si="1419"/>
        <v/>
      </c>
      <c r="YI76" s="114" t="str">
        <f t="shared" si="1420"/>
        <v/>
      </c>
      <c r="YJ76" s="114" t="str">
        <f t="shared" si="1286"/>
        <v/>
      </c>
      <c r="YK76" s="114"/>
      <c r="YL76" s="114">
        <v>0</v>
      </c>
      <c r="YM76" s="114">
        <v>0</v>
      </c>
      <c r="YN76" s="114">
        <v>0</v>
      </c>
      <c r="YO76" s="114">
        <v>0</v>
      </c>
      <c r="YP76" s="114">
        <v>2</v>
      </c>
      <c r="YQ76" s="98"/>
      <c r="YR76" s="114">
        <v>0</v>
      </c>
      <c r="YS76" s="114">
        <v>0</v>
      </c>
      <c r="YU76" s="151">
        <f>LARGE(NS76:RN76,1)</f>
        <v>0</v>
      </c>
      <c r="YV76" s="1" t="e">
        <f>LARGE(NS76:RN76,2)</f>
        <v>#NUM!</v>
      </c>
      <c r="YW76" s="1" t="e">
        <f>LARGE(NS76:RN76,3)</f>
        <v>#NUM!</v>
      </c>
      <c r="YX76" s="1" t="e">
        <f>LARGE(NS76:RN76,4)</f>
        <v>#NUM!</v>
      </c>
      <c r="YY76" s="1" t="e">
        <f>LARGE(NS76:RN76,5)</f>
        <v>#NUM!</v>
      </c>
      <c r="YZ76" s="1" t="str">
        <f>IF(M75="","",INDEX($NS$4:$RN$4,MATCH(YU75,$NS75:$RN75,0)))</f>
        <v/>
      </c>
      <c r="ZA76" s="1" t="str">
        <f>IF(M75="","",INDEX($NS$4:$RN$4,MATCH(YV75,$NS75:$RN75,0)))</f>
        <v/>
      </c>
      <c r="ZB76" s="1" t="str">
        <f>IF(M75="","",INDEX($NS$4:$RN$4,MATCH(YW75,$NS75:$RN75,0)))</f>
        <v/>
      </c>
      <c r="ZC76" s="1" t="str">
        <f>IF(M75="","",INDEX($NS$4:$RN$4,MATCH(YX75,$NS75:$RN75,0)))</f>
        <v/>
      </c>
      <c r="ZD76" s="1" t="str">
        <f>IF(M75="","",INDEX($NS$4:$RN$4,MATCH(YY75,$NS75:$RN75,0)))</f>
        <v/>
      </c>
      <c r="ZE76" s="1" t="str" cm="1">
        <f t="array" aca="1" ref="ZE76" ca="1">IF(INDIRECT(VLOOKUP(ZE75,General!AC:AE,3,FALSE)&amp;RO75)&gt;=9,ZE75,YZ76)</f>
        <v>GF</v>
      </c>
      <c r="ZF76" s="1" t="str" cm="1">
        <f t="array" aca="1" ref="ZF76" ca="1">IF(AND(INDIRECT(VLOOKUP(ZF75,General!AC:AE,3,FALSE)&amp;RO75)&gt;1,ZF75&lt;&gt;ZE76),ZF75,IF(YZ76&lt;&gt;ZE76,YZ76,IF(AND(YZ76=ZA76,YZ76=ZB76),ZC76,IF(YZ76=ZA76,ZB76,ZA76))))</f>
        <v>DX</v>
      </c>
      <c r="ZG76" s="1" t="str">
        <f t="shared" ref="ZG76:ZG107" si="1431">IF(M71="","",IF(CS75&gt;=1,"CQ","CT"))</f>
        <v/>
      </c>
      <c r="ZH76" s="1" t="str" cm="1">
        <f t="array" aca="1" ref="ZH76" ca="1">INDIRECT(ZE76&amp;RO76)</f>
        <v/>
      </c>
      <c r="ZI76" s="1" t="str" cm="1">
        <f t="array" aca="1" ref="ZI76" ca="1">INDIRECT(ZF76&amp;RO76)</f>
        <v/>
      </c>
      <c r="ZJ76" s="1" t="e" cm="1">
        <f t="array" aca="1" ref="ZJ76" ca="1">INDIRECT(ZG76&amp;RO76)</f>
        <v>#REF!</v>
      </c>
      <c r="ZK76" s="1" t="str">
        <f ca="1">VLOOKUP(ZE76,General!AF:AG,2,FALSE)</f>
        <v>S37</v>
      </c>
      <c r="ZL76" s="1" t="str">
        <f ca="1">VLOOKUP(ZF76,General!AF:AG,2,FALSE)</f>
        <v xml:space="preserve">L5O </v>
      </c>
      <c r="ZM76" s="1" t="e">
        <f>VLOOKUP(ZG76,General!AF:AG,2,FALSE)</f>
        <v>#N/A</v>
      </c>
      <c r="ZN76" s="1" t="str">
        <f t="shared" ref="ZN76:ZN109" ca="1" si="1432">IF(ZK76=ZK75,"Y","N")</f>
        <v>Y</v>
      </c>
      <c r="ZO76" s="1" t="str">
        <f t="shared" ref="ZO76:ZO109" ca="1" si="1433">IF(ZL76=ZL75,"Y","N")</f>
        <v>Y</v>
      </c>
      <c r="ZP76" s="1" t="e">
        <f t="shared" ref="ZP76:ZP109" si="1434">IF(ZM76=ZM75,"Y","N")</f>
        <v>#N/A</v>
      </c>
      <c r="ZR76" s="1">
        <f t="shared" si="927"/>
        <v>1</v>
      </c>
    </row>
    <row r="77" spans="1:694" ht="15.75" thickBot="1">
      <c r="A77" s="1">
        <v>63</v>
      </c>
      <c r="B77" s="9" t="str">
        <f t="shared" si="948"/>
        <v/>
      </c>
      <c r="C77" s="54" t="str">
        <f t="shared" si="895"/>
        <v/>
      </c>
      <c r="D77" s="49" t="str">
        <f t="shared" si="1287"/>
        <v/>
      </c>
      <c r="E77" s="50" t="str">
        <f t="shared" si="1287"/>
        <v/>
      </c>
      <c r="F77" s="8" t="str">
        <f t="shared" si="949"/>
        <v/>
      </c>
      <c r="H77" s="57" t="str">
        <f t="shared" si="922"/>
        <v/>
      </c>
      <c r="I77" s="49" t="str">
        <f t="shared" si="1288"/>
        <v/>
      </c>
      <c r="J77" s="50" t="str">
        <f t="shared" si="1288"/>
        <v/>
      </c>
      <c r="K77" s="8" t="str">
        <f t="shared" si="1289"/>
        <v/>
      </c>
      <c r="L77" s="32"/>
      <c r="M77" s="68" t="s">
        <v>45</v>
      </c>
      <c r="O77" s="11">
        <v>0</v>
      </c>
      <c r="P77" s="12">
        <v>0</v>
      </c>
      <c r="Q77" s="23">
        <v>0</v>
      </c>
      <c r="R77" s="48">
        <v>0</v>
      </c>
      <c r="S77" s="48" t="str">
        <f t="shared" si="1290"/>
        <v/>
      </c>
      <c r="T77" s="65" t="str">
        <f t="shared" si="1291"/>
        <v/>
      </c>
      <c r="U77" s="4" t="str">
        <f>IF(M77="","",IF(B77="NB",U76,IF(T77="",SUM($T$5:$T77)+S77,SUM($T$5:$T77))))</f>
        <v/>
      </c>
      <c r="V77" s="61" t="str">
        <f t="shared" si="925"/>
        <v/>
      </c>
      <c r="W77" s="35" t="str">
        <f t="shared" si="1292"/>
        <v/>
      </c>
      <c r="X77" s="37" t="str">
        <f t="shared" si="950"/>
        <v/>
      </c>
      <c r="Y77" s="9" t="str">
        <f t="shared" ca="1" si="940"/>
        <v>D</v>
      </c>
      <c r="Z77" s="4" t="str">
        <f t="shared" ca="1" si="941"/>
        <v>D</v>
      </c>
      <c r="AA77" s="4" t="str">
        <f t="shared" si="942"/>
        <v>C</v>
      </c>
      <c r="AB77" s="4" t="str">
        <f t="shared" si="1421"/>
        <v/>
      </c>
      <c r="AC77" s="4" t="str">
        <f t="shared" si="1422"/>
        <v/>
      </c>
      <c r="AD77" s="4">
        <f t="shared" si="1423"/>
        <v>0</v>
      </c>
      <c r="AE77" s="1" t="str">
        <f t="shared" si="951"/>
        <v/>
      </c>
      <c r="AF77" s="1" t="str">
        <f t="shared" si="952"/>
        <v/>
      </c>
      <c r="AG77" s="1" t="str">
        <f t="shared" si="1424"/>
        <v/>
      </c>
      <c r="AH77" s="1" t="str">
        <f t="shared" si="953"/>
        <v/>
      </c>
      <c r="AI77" s="1" t="str">
        <f t="shared" si="954"/>
        <v/>
      </c>
      <c r="AJ77" s="1" t="str">
        <f t="shared" si="955"/>
        <v/>
      </c>
      <c r="AK77" s="1">
        <f t="shared" si="1293"/>
        <v>0</v>
      </c>
      <c r="AL77" s="1">
        <f t="shared" si="1294"/>
        <v>0</v>
      </c>
      <c r="AM77" s="1" t="str">
        <f t="shared" si="932"/>
        <v/>
      </c>
      <c r="AN77" s="1">
        <f t="shared" si="956"/>
        <v>0</v>
      </c>
      <c r="AO77" s="1" t="str">
        <f t="shared" si="1425"/>
        <v/>
      </c>
      <c r="AP77" s="1" t="str">
        <f t="shared" si="957"/>
        <v>N</v>
      </c>
      <c r="AQ77" s="1" t="str">
        <f t="shared" si="958"/>
        <v>N</v>
      </c>
      <c r="AR77" s="1" t="str">
        <f t="shared" si="959"/>
        <v>N</v>
      </c>
      <c r="AS77" s="1" t="str">
        <f t="shared" si="960"/>
        <v/>
      </c>
      <c r="AT77" s="14" t="str">
        <f t="shared" ca="1" si="1295"/>
        <v/>
      </c>
      <c r="AU77" s="1" t="str">
        <f t="shared" ca="1" si="961"/>
        <v/>
      </c>
      <c r="AV77" s="1" t="str">
        <f t="shared" ca="1" si="962"/>
        <v/>
      </c>
      <c r="AW77" s="1" t="str">
        <f t="shared" si="963"/>
        <v/>
      </c>
      <c r="AX77" s="1" t="str">
        <f t="shared" si="964"/>
        <v/>
      </c>
      <c r="AY77" s="1" t="str">
        <f t="shared" si="965"/>
        <v/>
      </c>
      <c r="AZ77" s="1" t="str">
        <f t="shared" si="933"/>
        <v/>
      </c>
      <c r="BA77" s="1" t="str">
        <f t="shared" si="934"/>
        <v/>
      </c>
      <c r="BB77" s="1" t="str">
        <f t="shared" si="914"/>
        <v>00000</v>
      </c>
      <c r="BC77" s="1" t="str">
        <f t="shared" si="914"/>
        <v>00000</v>
      </c>
      <c r="BD77" s="1" t="str">
        <f t="shared" si="915"/>
        <v>000000</v>
      </c>
      <c r="BE77" s="1" t="str">
        <f t="shared" si="915"/>
        <v>000000</v>
      </c>
      <c r="BF77" s="1" t="str">
        <f t="shared" si="1296"/>
        <v>B</v>
      </c>
      <c r="BG77" s="1" t="str">
        <f t="shared" si="966"/>
        <v/>
      </c>
      <c r="BH77" s="1" t="str">
        <f t="shared" ca="1" si="1297"/>
        <v/>
      </c>
      <c r="BI77" s="1" t="str">
        <f t="shared" si="967"/>
        <v/>
      </c>
      <c r="BJ77" s="1" t="str">
        <f t="shared" ca="1" si="1298"/>
        <v/>
      </c>
      <c r="BK77" s="1" t="str">
        <f t="shared" si="968"/>
        <v>0</v>
      </c>
      <c r="BL77" s="1" t="str">
        <f t="shared" ca="1" si="1299"/>
        <v/>
      </c>
      <c r="BM77" s="1" t="str">
        <f t="shared" ca="1" si="1300"/>
        <v/>
      </c>
      <c r="BN77" s="1" t="str">
        <f t="shared" ca="1" si="1301"/>
        <v/>
      </c>
      <c r="BO77" s="1" t="str">
        <f t="shared" ca="1" si="1302"/>
        <v/>
      </c>
      <c r="BR77" s="1">
        <f>General!A75</f>
        <v>0</v>
      </c>
      <c r="BS77" s="1">
        <f>General!B75</f>
        <v>0</v>
      </c>
      <c r="BT77" s="1">
        <f>General!C75</f>
        <v>0</v>
      </c>
      <c r="BU77" s="1">
        <f>General!D75</f>
        <v>0</v>
      </c>
      <c r="BW77" s="1" t="str">
        <f>General!F75</f>
        <v>LLWWLL</v>
      </c>
      <c r="BX77" s="1">
        <f>General!G75</f>
        <v>-1</v>
      </c>
      <c r="BZ77" s="1">
        <f t="shared" si="928"/>
        <v>1</v>
      </c>
      <c r="CA77" s="1" t="str">
        <f t="shared" ref="CA77" si="1435">CK77</f>
        <v/>
      </c>
      <c r="CB77" s="110" t="str">
        <f t="shared" si="970"/>
        <v/>
      </c>
      <c r="CC77" s="111" t="str">
        <f t="shared" si="971"/>
        <v/>
      </c>
      <c r="CD77" s="109" t="str">
        <f t="shared" si="972"/>
        <v/>
      </c>
      <c r="CE77" s="110" t="str">
        <f t="shared" si="973"/>
        <v/>
      </c>
      <c r="CF77" s="111" t="str">
        <f t="shared" si="974"/>
        <v/>
      </c>
      <c r="CG77" s="109" t="str">
        <f t="shared" si="975"/>
        <v/>
      </c>
      <c r="CH77" s="110" t="str">
        <f t="shared" si="976"/>
        <v/>
      </c>
      <c r="CI77" s="111" t="str">
        <f t="shared" si="977"/>
        <v/>
      </c>
      <c r="CJ77" s="109" t="str">
        <f t="shared" si="978"/>
        <v/>
      </c>
      <c r="CK77" s="110" t="str">
        <f t="shared" si="979"/>
        <v/>
      </c>
      <c r="CL77" s="111" t="str">
        <f t="shared" si="980"/>
        <v/>
      </c>
      <c r="CM77" s="109" t="str">
        <f t="shared" si="981"/>
        <v/>
      </c>
      <c r="CN77" s="110" t="str">
        <f t="shared" si="1304"/>
        <v/>
      </c>
      <c r="CO77" s="111" t="str">
        <f t="shared" si="982"/>
        <v/>
      </c>
      <c r="CP77" s="109" t="str">
        <f t="shared" si="983"/>
        <v/>
      </c>
      <c r="CQ77" s="110" t="str">
        <f t="shared" si="984"/>
        <v/>
      </c>
      <c r="CR77" s="111" t="str">
        <f t="shared" si="985"/>
        <v/>
      </c>
      <c r="CS77" s="109" t="str">
        <f t="shared" si="986"/>
        <v/>
      </c>
      <c r="CT77" s="110" t="str">
        <f t="shared" si="987"/>
        <v/>
      </c>
      <c r="CU77" s="111" t="str">
        <f t="shared" si="988"/>
        <v/>
      </c>
      <c r="CV77" s="109" t="str">
        <f t="shared" si="989"/>
        <v/>
      </c>
      <c r="CW77" s="110" t="str">
        <f t="shared" si="990"/>
        <v/>
      </c>
      <c r="CX77" s="111" t="str">
        <f t="shared" si="991"/>
        <v/>
      </c>
      <c r="CY77" s="112" t="str">
        <f t="shared" si="992"/>
        <v/>
      </c>
      <c r="CZ77" s="110" t="str">
        <f t="shared" si="993"/>
        <v/>
      </c>
      <c r="DA77" s="111" t="str">
        <f t="shared" si="994"/>
        <v/>
      </c>
      <c r="DB77" s="109" t="str">
        <f t="shared" si="995"/>
        <v/>
      </c>
      <c r="DC77" s="110" t="str">
        <f t="shared" si="996"/>
        <v/>
      </c>
      <c r="DD77" s="111" t="str">
        <f t="shared" si="997"/>
        <v/>
      </c>
      <c r="DE77" s="109" t="str">
        <f t="shared" si="998"/>
        <v/>
      </c>
      <c r="DF77" s="110" t="str">
        <f t="shared" si="999"/>
        <v/>
      </c>
      <c r="DG77" s="111" t="str">
        <f t="shared" si="1000"/>
        <v/>
      </c>
      <c r="DH77" s="109" t="str">
        <f t="shared" si="1001"/>
        <v/>
      </c>
      <c r="DI77" s="110" t="str">
        <f t="shared" si="1002"/>
        <v/>
      </c>
      <c r="DJ77" s="111" t="str">
        <f t="shared" si="1003"/>
        <v/>
      </c>
      <c r="DK77" s="109" t="str">
        <f t="shared" si="1004"/>
        <v/>
      </c>
      <c r="DL77" s="110" t="str">
        <f t="shared" si="1005"/>
        <v/>
      </c>
      <c r="DM77" s="111" t="str">
        <f t="shared" si="1006"/>
        <v/>
      </c>
      <c r="DN77" s="109" t="str">
        <f t="shared" si="1007"/>
        <v/>
      </c>
      <c r="DO77" s="110" t="str">
        <f t="shared" si="1008"/>
        <v/>
      </c>
      <c r="DP77" s="111" t="str">
        <f t="shared" si="1009"/>
        <v/>
      </c>
      <c r="DQ77" s="109" t="str">
        <f t="shared" si="1010"/>
        <v/>
      </c>
      <c r="DR77" s="110" t="str">
        <f t="shared" si="1011"/>
        <v/>
      </c>
      <c r="DS77" s="111" t="str">
        <f t="shared" si="1012"/>
        <v/>
      </c>
      <c r="DT77" s="109" t="str">
        <f t="shared" si="1013"/>
        <v/>
      </c>
      <c r="DU77" s="110" t="str">
        <f t="shared" si="1014"/>
        <v/>
      </c>
      <c r="DV77" s="111" t="str">
        <f t="shared" si="1015"/>
        <v/>
      </c>
      <c r="DW77" s="109" t="str">
        <f t="shared" si="1016"/>
        <v/>
      </c>
      <c r="DX77" s="110" t="str">
        <f t="shared" si="1017"/>
        <v/>
      </c>
      <c r="DY77" s="111" t="str">
        <f t="shared" si="1018"/>
        <v/>
      </c>
      <c r="DZ77" s="109" t="str">
        <f t="shared" si="1019"/>
        <v/>
      </c>
      <c r="EA77" s="110" t="str">
        <f t="shared" si="1020"/>
        <v/>
      </c>
      <c r="EB77" s="111" t="str">
        <f t="shared" si="1021"/>
        <v/>
      </c>
      <c r="EC77" s="109" t="str">
        <f t="shared" si="1022"/>
        <v/>
      </c>
      <c r="ED77" s="110" t="str">
        <f t="shared" si="1023"/>
        <v/>
      </c>
      <c r="EE77" s="111" t="str">
        <f t="shared" si="1024"/>
        <v/>
      </c>
      <c r="EF77" s="109" t="str">
        <f t="shared" si="1025"/>
        <v/>
      </c>
      <c r="EG77" s="110" t="str">
        <f t="shared" si="1026"/>
        <v/>
      </c>
      <c r="EH77" s="111" t="str">
        <f t="shared" si="1027"/>
        <v/>
      </c>
      <c r="EI77" s="109" t="str">
        <f t="shared" si="1028"/>
        <v/>
      </c>
      <c r="EJ77" s="108" t="str">
        <f t="shared" si="1029"/>
        <v/>
      </c>
      <c r="EK77" s="111" t="str">
        <f t="shared" si="1030"/>
        <v/>
      </c>
      <c r="EL77" s="109" t="str">
        <f t="shared" si="1031"/>
        <v/>
      </c>
      <c r="EM77" s="110" t="str">
        <f t="shared" si="1032"/>
        <v/>
      </c>
      <c r="EN77" s="111" t="str">
        <f t="shared" si="1033"/>
        <v/>
      </c>
      <c r="EO77" s="109" t="str">
        <f t="shared" si="1034"/>
        <v/>
      </c>
      <c r="EP77" s="110" t="str">
        <f t="shared" si="1305"/>
        <v/>
      </c>
      <c r="EQ77" s="111" t="str">
        <f t="shared" si="1035"/>
        <v/>
      </c>
      <c r="ER77" s="109" t="str">
        <f t="shared" si="1036"/>
        <v/>
      </c>
      <c r="ES77" s="110" t="str">
        <f t="shared" si="1037"/>
        <v/>
      </c>
      <c r="ET77" s="111" t="str">
        <f t="shared" si="1038"/>
        <v/>
      </c>
      <c r="EU77" s="109" t="str">
        <f t="shared" si="1039"/>
        <v/>
      </c>
      <c r="EV77" s="110" t="str">
        <f t="shared" si="1040"/>
        <v/>
      </c>
      <c r="EW77" s="111" t="str">
        <f t="shared" si="1041"/>
        <v/>
      </c>
      <c r="EX77" s="109" t="str">
        <f t="shared" si="1042"/>
        <v/>
      </c>
      <c r="EY77" s="110" t="str">
        <f t="shared" si="1043"/>
        <v/>
      </c>
      <c r="EZ77" s="111" t="str">
        <f t="shared" si="1044"/>
        <v/>
      </c>
      <c r="FA77" s="112" t="str">
        <f t="shared" si="1045"/>
        <v/>
      </c>
      <c r="FB77" s="110" t="str">
        <f t="shared" si="1046"/>
        <v/>
      </c>
      <c r="FC77" s="111" t="str">
        <f t="shared" si="1047"/>
        <v/>
      </c>
      <c r="FD77" s="109" t="str">
        <f t="shared" si="1048"/>
        <v/>
      </c>
      <c r="FE77" s="110" t="str">
        <f t="shared" si="1049"/>
        <v/>
      </c>
      <c r="FF77" s="111" t="str">
        <f t="shared" si="1050"/>
        <v/>
      </c>
      <c r="FG77" s="109" t="str">
        <f t="shared" si="1051"/>
        <v/>
      </c>
      <c r="FH77" s="110" t="str">
        <f t="shared" si="1052"/>
        <v/>
      </c>
      <c r="FI77" s="111" t="str">
        <f t="shared" si="1053"/>
        <v/>
      </c>
      <c r="FJ77" s="109" t="str">
        <f t="shared" si="1054"/>
        <v/>
      </c>
      <c r="FK77" s="110" t="str">
        <f t="shared" si="1055"/>
        <v/>
      </c>
      <c r="FL77" s="111" t="str">
        <f t="shared" si="1056"/>
        <v/>
      </c>
      <c r="FM77" s="109" t="str">
        <f t="shared" si="1057"/>
        <v/>
      </c>
      <c r="FN77" s="110" t="str">
        <f t="shared" si="1058"/>
        <v/>
      </c>
      <c r="FO77" s="111" t="str">
        <f t="shared" si="1059"/>
        <v/>
      </c>
      <c r="FP77" s="109" t="str">
        <f t="shared" si="1060"/>
        <v/>
      </c>
      <c r="FQ77" s="110" t="str">
        <f t="shared" si="1061"/>
        <v/>
      </c>
      <c r="FR77" s="111" t="str">
        <f t="shared" si="1062"/>
        <v/>
      </c>
      <c r="FS77" s="109" t="str">
        <f t="shared" si="1063"/>
        <v/>
      </c>
      <c r="FT77" s="110" t="str">
        <f t="shared" si="1064"/>
        <v/>
      </c>
      <c r="FU77" s="111" t="str">
        <f t="shared" si="1065"/>
        <v/>
      </c>
      <c r="FV77" s="109" t="str">
        <f t="shared" si="1066"/>
        <v/>
      </c>
      <c r="FW77" s="110" t="str">
        <f t="shared" si="1067"/>
        <v/>
      </c>
      <c r="FX77" s="111" t="str">
        <f t="shared" si="1068"/>
        <v/>
      </c>
      <c r="FY77" s="109" t="str">
        <f t="shared" si="1069"/>
        <v/>
      </c>
      <c r="FZ77" s="110" t="str">
        <f t="shared" si="1070"/>
        <v/>
      </c>
      <c r="GA77" s="111" t="str">
        <f t="shared" si="1071"/>
        <v/>
      </c>
      <c r="GB77" s="109" t="str">
        <f t="shared" si="1072"/>
        <v/>
      </c>
      <c r="GC77" s="110" t="str">
        <f t="shared" si="1073"/>
        <v/>
      </c>
      <c r="GD77" s="111" t="str">
        <f t="shared" si="1074"/>
        <v/>
      </c>
      <c r="GE77" s="109" t="str">
        <f t="shared" si="1075"/>
        <v/>
      </c>
      <c r="GF77" s="110" t="str">
        <f t="shared" si="1076"/>
        <v/>
      </c>
      <c r="GG77" s="111" t="str">
        <f t="shared" si="1077"/>
        <v/>
      </c>
      <c r="GH77" s="109" t="str">
        <f t="shared" si="1078"/>
        <v/>
      </c>
      <c r="GI77" s="110" t="str">
        <f t="shared" si="1079"/>
        <v/>
      </c>
      <c r="GJ77" s="111" t="str">
        <f t="shared" si="1080"/>
        <v/>
      </c>
      <c r="GK77" s="109" t="str">
        <f t="shared" si="1081"/>
        <v/>
      </c>
      <c r="GL77" s="110" t="str">
        <f t="shared" si="1306"/>
        <v/>
      </c>
      <c r="GM77" s="111" t="str">
        <f t="shared" si="1082"/>
        <v/>
      </c>
      <c r="GN77" s="109" t="str">
        <f t="shared" si="1083"/>
        <v/>
      </c>
      <c r="GO77" s="110" t="str">
        <f t="shared" si="1084"/>
        <v/>
      </c>
      <c r="GP77" s="111" t="str">
        <f t="shared" si="1085"/>
        <v/>
      </c>
      <c r="GQ77" s="109" t="str">
        <f t="shared" si="1086"/>
        <v/>
      </c>
      <c r="GR77" s="110" t="str">
        <f t="shared" si="1087"/>
        <v/>
      </c>
      <c r="GS77" s="111" t="str">
        <f t="shared" si="1088"/>
        <v/>
      </c>
      <c r="GT77" s="109" t="str">
        <f t="shared" si="1089"/>
        <v/>
      </c>
      <c r="GU77" s="110" t="str">
        <f t="shared" si="1090"/>
        <v/>
      </c>
      <c r="GV77" s="111" t="str">
        <f t="shared" si="1091"/>
        <v/>
      </c>
      <c r="GW77" s="112" t="str">
        <f t="shared" si="1092"/>
        <v/>
      </c>
      <c r="GX77" s="110" t="str">
        <f t="shared" si="1093"/>
        <v/>
      </c>
      <c r="GY77" s="111" t="str">
        <f t="shared" si="1094"/>
        <v/>
      </c>
      <c r="GZ77" s="109" t="str">
        <f t="shared" si="1095"/>
        <v/>
      </c>
      <c r="HA77" s="110" t="str">
        <f t="shared" si="1096"/>
        <v/>
      </c>
      <c r="HB77" s="111" t="str">
        <f t="shared" si="1097"/>
        <v/>
      </c>
      <c r="HC77" s="109" t="str">
        <f t="shared" si="1098"/>
        <v/>
      </c>
      <c r="HD77" s="110" t="str">
        <f t="shared" si="1099"/>
        <v/>
      </c>
      <c r="HE77" s="111" t="str">
        <f t="shared" si="1100"/>
        <v/>
      </c>
      <c r="HF77" s="109" t="str">
        <f t="shared" si="1101"/>
        <v/>
      </c>
      <c r="HG77" s="110" t="str">
        <f t="shared" si="1102"/>
        <v/>
      </c>
      <c r="HH77" s="111" t="str">
        <f t="shared" si="1103"/>
        <v/>
      </c>
      <c r="HI77" s="109" t="str">
        <f t="shared" si="1104"/>
        <v/>
      </c>
      <c r="HJ77" s="110" t="str">
        <f t="shared" si="1105"/>
        <v/>
      </c>
      <c r="HK77" s="111" t="str">
        <f t="shared" si="1106"/>
        <v/>
      </c>
      <c r="HL77" s="109" t="str">
        <f t="shared" si="1107"/>
        <v/>
      </c>
      <c r="HM77" s="110" t="str">
        <f t="shared" si="1108"/>
        <v/>
      </c>
      <c r="HN77" s="111" t="str">
        <f t="shared" si="1109"/>
        <v/>
      </c>
      <c r="HO77" s="109" t="str">
        <f t="shared" si="1110"/>
        <v/>
      </c>
      <c r="HP77" s="110" t="str">
        <f t="shared" si="1111"/>
        <v/>
      </c>
      <c r="HQ77" s="111" t="str">
        <f t="shared" si="1112"/>
        <v/>
      </c>
      <c r="HR77" s="109" t="str">
        <f t="shared" si="1113"/>
        <v/>
      </c>
      <c r="HS77" s="110" t="str">
        <f t="shared" si="1114"/>
        <v/>
      </c>
      <c r="HT77" s="111" t="str">
        <f t="shared" si="1115"/>
        <v/>
      </c>
      <c r="HU77" s="109" t="str">
        <f t="shared" si="1116"/>
        <v/>
      </c>
      <c r="HV77" s="110" t="str">
        <f t="shared" si="1117"/>
        <v/>
      </c>
      <c r="HW77" s="111" t="str">
        <f t="shared" si="1118"/>
        <v/>
      </c>
      <c r="HX77" s="109" t="str">
        <f t="shared" si="1119"/>
        <v/>
      </c>
      <c r="HY77" s="110" t="str">
        <f t="shared" si="1120"/>
        <v/>
      </c>
      <c r="HZ77" s="111" t="str">
        <f t="shared" si="1121"/>
        <v/>
      </c>
      <c r="IA77" s="109" t="str">
        <f t="shared" si="1122"/>
        <v/>
      </c>
      <c r="IB77" s="110" t="str">
        <f t="shared" si="1123"/>
        <v/>
      </c>
      <c r="IC77" s="111" t="str">
        <f t="shared" si="1124"/>
        <v/>
      </c>
      <c r="ID77" s="109" t="str">
        <f t="shared" si="1125"/>
        <v/>
      </c>
      <c r="IE77" s="110" t="str">
        <f t="shared" si="1126"/>
        <v/>
      </c>
      <c r="IF77" s="111" t="str">
        <f t="shared" si="1127"/>
        <v/>
      </c>
      <c r="IG77" s="109" t="str">
        <f t="shared" si="1128"/>
        <v/>
      </c>
      <c r="IH77" s="110" t="str">
        <f t="shared" si="1129"/>
        <v/>
      </c>
      <c r="II77" s="111" t="str">
        <f t="shared" si="1130"/>
        <v/>
      </c>
      <c r="IJ77" s="109" t="str">
        <f t="shared" si="1131"/>
        <v/>
      </c>
      <c r="IK77" s="110" t="str">
        <f t="shared" si="1132"/>
        <v/>
      </c>
      <c r="IL77" s="111" t="str">
        <f t="shared" si="1133"/>
        <v/>
      </c>
      <c r="IM77" s="109" t="str">
        <f t="shared" si="1134"/>
        <v/>
      </c>
      <c r="IN77" s="110" t="str">
        <f t="shared" si="1307"/>
        <v/>
      </c>
      <c r="IO77" s="111" t="str">
        <f t="shared" si="1135"/>
        <v/>
      </c>
      <c r="IP77" s="109" t="str">
        <f t="shared" si="1136"/>
        <v/>
      </c>
      <c r="IQ77" s="110" t="str">
        <f t="shared" si="1137"/>
        <v/>
      </c>
      <c r="IR77" s="111" t="str">
        <f t="shared" si="1138"/>
        <v/>
      </c>
      <c r="IS77" s="109" t="str">
        <f t="shared" si="1139"/>
        <v/>
      </c>
      <c r="IT77" s="110" t="str">
        <f t="shared" si="1140"/>
        <v/>
      </c>
      <c r="IU77" s="111" t="str">
        <f t="shared" si="1141"/>
        <v/>
      </c>
      <c r="IV77" s="109" t="str">
        <f t="shared" si="1142"/>
        <v/>
      </c>
      <c r="IW77" s="110" t="str">
        <f t="shared" si="1143"/>
        <v/>
      </c>
      <c r="IX77" s="111" t="str">
        <f t="shared" si="1144"/>
        <v/>
      </c>
      <c r="IY77" s="109" t="str">
        <f t="shared" si="1145"/>
        <v/>
      </c>
      <c r="IZ77" s="110" t="str">
        <f t="shared" si="1146"/>
        <v/>
      </c>
      <c r="JA77" s="111" t="str">
        <f t="shared" si="1147"/>
        <v/>
      </c>
      <c r="JB77" s="109" t="str">
        <f t="shared" si="1148"/>
        <v/>
      </c>
      <c r="JC77" s="110" t="str">
        <f t="shared" si="1149"/>
        <v/>
      </c>
      <c r="JD77" s="111" t="str">
        <f t="shared" si="1150"/>
        <v/>
      </c>
      <c r="JE77" s="109" t="str">
        <f t="shared" si="1151"/>
        <v/>
      </c>
      <c r="JF77" s="110" t="str">
        <f t="shared" si="1152"/>
        <v/>
      </c>
      <c r="JG77" s="111" t="str">
        <f t="shared" si="1153"/>
        <v/>
      </c>
      <c r="JH77" s="109" t="str">
        <f t="shared" si="1154"/>
        <v/>
      </c>
      <c r="JI77" s="110" t="str">
        <f t="shared" si="1155"/>
        <v/>
      </c>
      <c r="JJ77" s="111" t="str">
        <f t="shared" si="1156"/>
        <v/>
      </c>
      <c r="JK77" s="109" t="str">
        <f t="shared" si="1157"/>
        <v/>
      </c>
      <c r="JL77" s="110" t="str">
        <f t="shared" si="1158"/>
        <v/>
      </c>
      <c r="JM77" s="111" t="str">
        <f t="shared" si="1159"/>
        <v/>
      </c>
      <c r="JN77" s="109" t="str">
        <f t="shared" si="1160"/>
        <v/>
      </c>
      <c r="JO77" s="110" t="str">
        <f t="shared" si="1161"/>
        <v/>
      </c>
      <c r="JP77" s="111" t="str">
        <f t="shared" si="1162"/>
        <v/>
      </c>
      <c r="JQ77" s="109" t="str">
        <f t="shared" si="1163"/>
        <v/>
      </c>
      <c r="JR77" s="110" t="str">
        <f t="shared" si="1164"/>
        <v/>
      </c>
      <c r="JS77" s="111" t="str">
        <f t="shared" si="1165"/>
        <v/>
      </c>
      <c r="JT77" s="109" t="str">
        <f t="shared" si="1166"/>
        <v/>
      </c>
      <c r="JU77" s="110" t="str">
        <f t="shared" si="1167"/>
        <v/>
      </c>
      <c r="JV77" s="111" t="str">
        <f t="shared" si="1168"/>
        <v/>
      </c>
      <c r="JW77" s="109" t="str">
        <f t="shared" si="1169"/>
        <v/>
      </c>
      <c r="JX77" s="110" t="str">
        <f t="shared" si="1170"/>
        <v/>
      </c>
      <c r="JY77" s="111" t="str">
        <f t="shared" si="1171"/>
        <v/>
      </c>
      <c r="JZ77" s="109" t="str">
        <f t="shared" si="1172"/>
        <v/>
      </c>
      <c r="KA77" s="110" t="str">
        <f t="shared" si="1173"/>
        <v/>
      </c>
      <c r="KB77" s="111" t="str">
        <f t="shared" si="1174"/>
        <v/>
      </c>
      <c r="KC77" s="109" t="str">
        <f t="shared" si="1175"/>
        <v/>
      </c>
      <c r="KD77" s="110" t="str">
        <f t="shared" si="1308"/>
        <v/>
      </c>
      <c r="KE77" s="111" t="str">
        <f t="shared" si="1176"/>
        <v/>
      </c>
      <c r="KF77" s="109" t="str">
        <f t="shared" si="1177"/>
        <v/>
      </c>
      <c r="KG77" s="110" t="str">
        <f t="shared" si="1178"/>
        <v/>
      </c>
      <c r="KH77" s="111" t="str">
        <f t="shared" si="1179"/>
        <v/>
      </c>
      <c r="KI77" s="109" t="str">
        <f t="shared" si="1180"/>
        <v/>
      </c>
      <c r="KJ77" s="110" t="str">
        <f t="shared" si="1181"/>
        <v/>
      </c>
      <c r="KK77" s="111" t="str">
        <f t="shared" si="1182"/>
        <v/>
      </c>
      <c r="KL77" s="109" t="str">
        <f t="shared" si="1183"/>
        <v/>
      </c>
      <c r="KM77" s="110" t="str">
        <f t="shared" si="1184"/>
        <v/>
      </c>
      <c r="KN77" s="111" t="str">
        <f t="shared" si="1185"/>
        <v/>
      </c>
      <c r="KO77" s="109" t="str">
        <f t="shared" si="1186"/>
        <v/>
      </c>
      <c r="KP77" s="110" t="str">
        <f t="shared" si="1309"/>
        <v/>
      </c>
      <c r="KQ77" s="111" t="str">
        <f t="shared" si="1187"/>
        <v/>
      </c>
      <c r="KR77" s="109" t="str">
        <f t="shared" si="1188"/>
        <v/>
      </c>
      <c r="KS77" s="110" t="str">
        <f t="shared" si="1189"/>
        <v/>
      </c>
      <c r="KT77" s="111" t="str">
        <f t="shared" si="1190"/>
        <v/>
      </c>
      <c r="KU77" s="109" t="str">
        <f t="shared" si="1191"/>
        <v/>
      </c>
      <c r="KV77" s="110" t="str">
        <f t="shared" si="1192"/>
        <v/>
      </c>
      <c r="KW77" s="111" t="str">
        <f t="shared" si="1193"/>
        <v/>
      </c>
      <c r="KX77" s="109" t="str">
        <f t="shared" si="1194"/>
        <v/>
      </c>
      <c r="KY77" s="110" t="str">
        <f t="shared" si="1195"/>
        <v/>
      </c>
      <c r="KZ77" s="111" t="str">
        <f t="shared" si="1196"/>
        <v/>
      </c>
      <c r="LA77" s="109" t="str">
        <f t="shared" si="1197"/>
        <v/>
      </c>
      <c r="LB77" s="110" t="str">
        <f t="shared" si="1198"/>
        <v/>
      </c>
      <c r="LC77" s="111" t="str">
        <f t="shared" si="1199"/>
        <v/>
      </c>
      <c r="LD77" s="109" t="str">
        <f t="shared" si="1200"/>
        <v/>
      </c>
      <c r="LE77" s="110" t="str">
        <f t="shared" si="1201"/>
        <v/>
      </c>
      <c r="LF77" s="111" t="str">
        <f t="shared" si="1202"/>
        <v/>
      </c>
      <c r="LG77" s="109" t="str">
        <f t="shared" si="1203"/>
        <v/>
      </c>
      <c r="LH77" s="110" t="str">
        <f t="shared" si="1204"/>
        <v/>
      </c>
      <c r="LI77" s="111" t="str">
        <f t="shared" si="1205"/>
        <v/>
      </c>
      <c r="LJ77" s="109" t="str">
        <f t="shared" si="1206"/>
        <v/>
      </c>
      <c r="LK77" s="110" t="str">
        <f t="shared" si="1207"/>
        <v/>
      </c>
      <c r="LL77" s="111" t="str">
        <f t="shared" si="1208"/>
        <v/>
      </c>
      <c r="LM77" s="109" t="str">
        <f t="shared" si="1209"/>
        <v/>
      </c>
      <c r="LN77" s="110" t="str">
        <f t="shared" si="1210"/>
        <v/>
      </c>
      <c r="LO77" s="111" t="str">
        <f t="shared" si="1211"/>
        <v/>
      </c>
      <c r="LP77" s="109" t="str">
        <f t="shared" si="1212"/>
        <v/>
      </c>
      <c r="LQ77" s="110" t="str">
        <f t="shared" si="1213"/>
        <v/>
      </c>
      <c r="LR77" s="111" t="str">
        <f t="shared" si="1214"/>
        <v/>
      </c>
      <c r="LS77" s="109" t="str">
        <f t="shared" si="1215"/>
        <v/>
      </c>
      <c r="LT77" s="110" t="str">
        <f t="shared" si="1216"/>
        <v/>
      </c>
      <c r="LU77" s="111" t="str">
        <f t="shared" si="1217"/>
        <v/>
      </c>
      <c r="LV77" s="109" t="str">
        <f t="shared" si="1218"/>
        <v/>
      </c>
      <c r="LW77" s="110" t="str">
        <f t="shared" si="1219"/>
        <v/>
      </c>
      <c r="LX77" s="111" t="str">
        <f t="shared" si="1220"/>
        <v/>
      </c>
      <c r="LY77" s="109" t="str">
        <f t="shared" si="1221"/>
        <v/>
      </c>
      <c r="LZ77" s="110" t="str">
        <f t="shared" si="1222"/>
        <v/>
      </c>
      <c r="MA77" s="111" t="str">
        <f t="shared" si="1223"/>
        <v/>
      </c>
      <c r="MB77" s="109" t="str">
        <f t="shared" si="1224"/>
        <v/>
      </c>
      <c r="MC77" s="110" t="str">
        <f t="shared" si="1225"/>
        <v/>
      </c>
      <c r="MD77" s="111" t="str">
        <f t="shared" si="1226"/>
        <v/>
      </c>
      <c r="ME77" s="109" t="str">
        <f t="shared" si="1227"/>
        <v/>
      </c>
      <c r="MF77" s="110" t="str">
        <f t="shared" si="1228"/>
        <v/>
      </c>
      <c r="MG77" s="111" t="str">
        <f t="shared" si="1229"/>
        <v/>
      </c>
      <c r="MH77" s="109" t="str">
        <f t="shared" si="1230"/>
        <v/>
      </c>
      <c r="MI77" s="110" t="str">
        <f t="shared" si="1231"/>
        <v/>
      </c>
      <c r="MJ77" s="111" t="str">
        <f t="shared" si="1232"/>
        <v/>
      </c>
      <c r="MK77" s="109" t="str">
        <f t="shared" si="1233"/>
        <v/>
      </c>
      <c r="ML77" s="110" t="str">
        <f t="shared" si="1234"/>
        <v/>
      </c>
      <c r="MM77" s="111" t="str">
        <f t="shared" si="1235"/>
        <v/>
      </c>
      <c r="MN77" s="109" t="str">
        <f t="shared" si="1236"/>
        <v/>
      </c>
      <c r="MO77" s="110" t="str">
        <f t="shared" si="1237"/>
        <v/>
      </c>
      <c r="MP77" s="111" t="str">
        <f t="shared" si="1238"/>
        <v/>
      </c>
      <c r="MQ77" s="109" t="str">
        <f t="shared" si="1239"/>
        <v/>
      </c>
      <c r="MR77" s="110" t="str">
        <f t="shared" si="1310"/>
        <v/>
      </c>
      <c r="MS77" s="111" t="str">
        <f t="shared" si="1240"/>
        <v/>
      </c>
      <c r="MT77" s="109" t="str">
        <f t="shared" si="1241"/>
        <v/>
      </c>
      <c r="MU77" s="110" t="str">
        <f t="shared" si="1242"/>
        <v/>
      </c>
      <c r="MV77" s="111" t="str">
        <f t="shared" si="1243"/>
        <v/>
      </c>
      <c r="MW77" s="109" t="str">
        <f t="shared" si="1244"/>
        <v/>
      </c>
      <c r="MX77" s="110" t="str">
        <f t="shared" si="1245"/>
        <v/>
      </c>
      <c r="MY77" s="111" t="str">
        <f t="shared" si="1246"/>
        <v/>
      </c>
      <c r="MZ77" s="109" t="str">
        <f t="shared" si="1247"/>
        <v/>
      </c>
      <c r="NA77" s="110" t="str">
        <f t="shared" si="1248"/>
        <v/>
      </c>
      <c r="NB77" s="111" t="str">
        <f t="shared" si="1249"/>
        <v/>
      </c>
      <c r="NC77" s="109" t="str">
        <f t="shared" si="1250"/>
        <v/>
      </c>
      <c r="ND77" s="110" t="str">
        <f t="shared" si="1251"/>
        <v/>
      </c>
      <c r="NE77" s="111" t="str">
        <f t="shared" si="1252"/>
        <v/>
      </c>
      <c r="NF77" s="109" t="str">
        <f t="shared" si="1253"/>
        <v/>
      </c>
      <c r="NG77" s="110" t="str">
        <f t="shared" si="1254"/>
        <v/>
      </c>
      <c r="NH77" s="111" t="str">
        <f t="shared" si="1255"/>
        <v/>
      </c>
      <c r="NI77" s="109" t="str">
        <f t="shared" si="1256"/>
        <v/>
      </c>
      <c r="NJ77" s="110" t="str">
        <f t="shared" si="1257"/>
        <v/>
      </c>
      <c r="NK77" s="111" t="str">
        <f t="shared" si="1258"/>
        <v/>
      </c>
      <c r="NL77" s="109" t="str">
        <f t="shared" si="1259"/>
        <v/>
      </c>
      <c r="NM77" s="110" t="str">
        <f t="shared" si="1260"/>
        <v/>
      </c>
      <c r="NN77" s="111" t="str">
        <f t="shared" si="1261"/>
        <v/>
      </c>
      <c r="NO77" s="109" t="str">
        <f t="shared" si="1311"/>
        <v/>
      </c>
      <c r="NP77" s="130">
        <f t="shared" si="1312"/>
        <v>0</v>
      </c>
      <c r="NQ77" s="131">
        <f t="shared" si="1313"/>
        <v>1</v>
      </c>
      <c r="NR77" s="132" t="str">
        <f t="shared" si="1314"/>
        <v/>
      </c>
      <c r="NS77" s="331" t="str">
        <f t="shared" si="1315"/>
        <v/>
      </c>
      <c r="NT77" s="325" t="str">
        <f t="shared" si="1316"/>
        <v/>
      </c>
      <c r="NU77" s="325" t="str">
        <f t="shared" si="1317"/>
        <v/>
      </c>
      <c r="NV77" s="325" t="str">
        <f t="shared" si="1318"/>
        <v/>
      </c>
      <c r="NW77" s="325" t="str">
        <f t="shared" si="1319"/>
        <v/>
      </c>
      <c r="NX77" s="325" t="str">
        <f t="shared" si="1320"/>
        <v/>
      </c>
      <c r="NY77" s="325" t="str">
        <f t="shared" si="1321"/>
        <v/>
      </c>
      <c r="NZ77" s="325" t="str">
        <f t="shared" si="1322"/>
        <v/>
      </c>
      <c r="OA77" s="325" t="str">
        <f t="shared" si="1323"/>
        <v/>
      </c>
      <c r="OB77" s="325" t="str">
        <f t="shared" si="1324"/>
        <v>000000</v>
      </c>
      <c r="OC77" s="325" t="str">
        <f t="shared" si="1325"/>
        <v/>
      </c>
      <c r="OD77" s="325" t="str">
        <f t="shared" si="1326"/>
        <v/>
      </c>
      <c r="OE77" s="325" t="str">
        <f t="shared" si="1327"/>
        <v/>
      </c>
      <c r="OF77" s="325" t="str">
        <f t="shared" si="1328"/>
        <v/>
      </c>
      <c r="OG77" s="325" t="str">
        <f t="shared" si="1329"/>
        <v/>
      </c>
      <c r="OH77" s="325" t="str">
        <f t="shared" si="1330"/>
        <v/>
      </c>
      <c r="OI77" s="325" t="str">
        <f t="shared" si="1331"/>
        <v/>
      </c>
      <c r="OJ77" s="325" t="str">
        <f t="shared" si="1332"/>
        <v/>
      </c>
      <c r="OK77" s="326" t="str">
        <f t="shared" si="1333"/>
        <v/>
      </c>
      <c r="OL77" s="326" t="str">
        <f t="shared" si="1334"/>
        <v/>
      </c>
      <c r="OM77" s="326" t="str">
        <f t="shared" si="1335"/>
        <v/>
      </c>
      <c r="ON77" s="326" t="str">
        <f t="shared" si="1336"/>
        <v/>
      </c>
      <c r="OO77" s="326" t="str">
        <f t="shared" si="1337"/>
        <v/>
      </c>
      <c r="OP77" s="326" t="str">
        <f t="shared" si="1338"/>
        <v/>
      </c>
      <c r="OQ77" s="326" t="str">
        <f t="shared" si="1339"/>
        <v/>
      </c>
      <c r="OR77" s="326" t="str">
        <f t="shared" si="1340"/>
        <v/>
      </c>
      <c r="OS77" s="326" t="str">
        <f t="shared" si="1341"/>
        <v/>
      </c>
      <c r="OT77" s="326" t="str">
        <f t="shared" si="1342"/>
        <v/>
      </c>
      <c r="OU77" s="326" t="str">
        <f t="shared" si="1343"/>
        <v/>
      </c>
      <c r="OV77" s="326" t="str">
        <f t="shared" si="1344"/>
        <v/>
      </c>
      <c r="OW77" s="326" t="str">
        <f t="shared" si="1345"/>
        <v/>
      </c>
      <c r="OX77" s="326" t="str">
        <f t="shared" si="1346"/>
        <v/>
      </c>
      <c r="OY77" s="326" t="str">
        <f t="shared" si="1347"/>
        <v/>
      </c>
      <c r="OZ77" s="326" t="str">
        <f t="shared" si="1348"/>
        <v/>
      </c>
      <c r="PA77" s="326" t="str">
        <f t="shared" si="1349"/>
        <v/>
      </c>
      <c r="PB77" s="326" t="str">
        <f t="shared" si="1350"/>
        <v/>
      </c>
      <c r="PC77" s="325" t="str">
        <f t="shared" si="1351"/>
        <v/>
      </c>
      <c r="PD77" s="325" t="str">
        <f t="shared" si="1352"/>
        <v/>
      </c>
      <c r="PE77" s="325" t="str">
        <f t="shared" si="1353"/>
        <v/>
      </c>
      <c r="PF77" s="325" t="str">
        <f t="shared" si="1354"/>
        <v/>
      </c>
      <c r="PG77" s="325" t="str">
        <f t="shared" si="1355"/>
        <v/>
      </c>
      <c r="PH77" s="325" t="str">
        <f t="shared" si="1356"/>
        <v/>
      </c>
      <c r="PI77" s="325" t="str">
        <f t="shared" si="1357"/>
        <v/>
      </c>
      <c r="PJ77" s="325" t="str">
        <f t="shared" si="1358"/>
        <v/>
      </c>
      <c r="PK77" s="325" t="str">
        <f t="shared" si="1359"/>
        <v/>
      </c>
      <c r="PL77" s="325" t="str">
        <f t="shared" si="1360"/>
        <v/>
      </c>
      <c r="PM77" s="325" t="str">
        <f t="shared" si="1361"/>
        <v/>
      </c>
      <c r="PN77" s="325" t="str">
        <f t="shared" si="1362"/>
        <v/>
      </c>
      <c r="PO77" s="325" t="str">
        <f t="shared" si="1363"/>
        <v/>
      </c>
      <c r="PP77" s="325" t="str">
        <f t="shared" si="1364"/>
        <v/>
      </c>
      <c r="PQ77" s="325" t="str">
        <f t="shared" si="1365"/>
        <v/>
      </c>
      <c r="PR77" s="325" t="str">
        <f t="shared" si="1366"/>
        <v/>
      </c>
      <c r="PS77" s="325" t="str">
        <f t="shared" si="1367"/>
        <v/>
      </c>
      <c r="PT77" s="325" t="str">
        <f t="shared" si="1368"/>
        <v/>
      </c>
      <c r="PU77" s="326" t="str">
        <f t="shared" si="1369"/>
        <v/>
      </c>
      <c r="PV77" s="326" t="str">
        <f t="shared" si="1370"/>
        <v/>
      </c>
      <c r="PW77" s="326" t="str">
        <f t="shared" si="1371"/>
        <v/>
      </c>
      <c r="PX77" s="326" t="str">
        <f t="shared" si="1372"/>
        <v/>
      </c>
      <c r="PY77" s="326" t="str">
        <f t="shared" si="1373"/>
        <v/>
      </c>
      <c r="PZ77" s="326" t="str">
        <f t="shared" si="1374"/>
        <v/>
      </c>
      <c r="QA77" s="326" t="str">
        <f t="shared" si="1375"/>
        <v/>
      </c>
      <c r="QB77" s="326" t="str">
        <f t="shared" si="1376"/>
        <v/>
      </c>
      <c r="QC77" s="326" t="str">
        <f t="shared" si="1377"/>
        <v/>
      </c>
      <c r="QD77" s="326" t="str">
        <f t="shared" si="1378"/>
        <v/>
      </c>
      <c r="QE77" s="326" t="str">
        <f t="shared" si="1379"/>
        <v/>
      </c>
      <c r="QF77" s="326" t="str">
        <f t="shared" si="1380"/>
        <v/>
      </c>
      <c r="QG77" s="326" t="str">
        <f t="shared" si="1381"/>
        <v/>
      </c>
      <c r="QH77" s="326" t="str">
        <f t="shared" si="1382"/>
        <v/>
      </c>
      <c r="QI77" s="326" t="str">
        <f t="shared" si="1383"/>
        <v/>
      </c>
      <c r="QJ77" s="326" t="str">
        <f t="shared" si="1384"/>
        <v/>
      </c>
      <c r="QK77" s="326" t="str">
        <f t="shared" si="1385"/>
        <v/>
      </c>
      <c r="QL77" s="326" t="str">
        <f t="shared" si="1386"/>
        <v/>
      </c>
      <c r="QM77" s="325" t="str">
        <f t="shared" si="1387"/>
        <v/>
      </c>
      <c r="QN77" s="325" t="str">
        <f t="shared" si="1388"/>
        <v/>
      </c>
      <c r="QO77" s="325" t="str">
        <f t="shared" si="1389"/>
        <v/>
      </c>
      <c r="QP77" s="325" t="str">
        <f t="shared" si="1390"/>
        <v/>
      </c>
      <c r="QQ77" s="325" t="str">
        <f t="shared" si="1391"/>
        <v/>
      </c>
      <c r="QR77" s="325" t="str">
        <f t="shared" si="1392"/>
        <v/>
      </c>
      <c r="QS77" s="325" t="str">
        <f t="shared" si="1393"/>
        <v/>
      </c>
      <c r="QT77" s="325" t="str">
        <f t="shared" si="1394"/>
        <v/>
      </c>
      <c r="QU77" s="325" t="str">
        <f t="shared" si="1395"/>
        <v/>
      </c>
      <c r="QV77" s="325" t="str">
        <f t="shared" si="1396"/>
        <v/>
      </c>
      <c r="QW77" s="325" t="str">
        <f t="shared" si="1397"/>
        <v/>
      </c>
      <c r="QX77" s="325">
        <f t="shared" si="1398"/>
        <v>0</v>
      </c>
      <c r="QY77" s="325" t="str">
        <f t="shared" si="1399"/>
        <v/>
      </c>
      <c r="QZ77" s="325" t="str">
        <f t="shared" si="1400"/>
        <v/>
      </c>
      <c r="RA77" s="325" t="str">
        <f t="shared" si="1401"/>
        <v/>
      </c>
      <c r="RB77" s="325" t="str">
        <f t="shared" si="1402"/>
        <v/>
      </c>
      <c r="RC77" s="325" t="str">
        <f t="shared" si="1403"/>
        <v/>
      </c>
      <c r="RD77" s="325" t="str">
        <f t="shared" si="1404"/>
        <v/>
      </c>
      <c r="RE77" s="326" t="str">
        <f t="shared" si="1405"/>
        <v/>
      </c>
      <c r="RF77" s="326" t="str">
        <f t="shared" si="1406"/>
        <v/>
      </c>
      <c r="RG77" s="326" t="str">
        <f t="shared" si="1407"/>
        <v/>
      </c>
      <c r="RH77" s="326" t="str">
        <f t="shared" si="1408"/>
        <v/>
      </c>
      <c r="RI77" s="326" t="str">
        <f t="shared" si="1409"/>
        <v/>
      </c>
      <c r="RJ77" s="326" t="str">
        <f t="shared" si="1410"/>
        <v/>
      </c>
      <c r="RK77" s="326" t="str">
        <f t="shared" si="1411"/>
        <v/>
      </c>
      <c r="RL77" s="326" t="str">
        <f t="shared" si="1412"/>
        <v/>
      </c>
      <c r="RM77" s="326" t="str">
        <f t="shared" si="1413"/>
        <v/>
      </c>
      <c r="RN77" s="332" t="str">
        <f t="shared" si="1414"/>
        <v/>
      </c>
      <c r="RO77" s="108">
        <v>77</v>
      </c>
      <c r="RP77" s="112">
        <f t="shared" si="528"/>
        <v>72</v>
      </c>
      <c r="RQ77" s="110" t="str" cm="1">
        <f t="array" ref="RQ77">IFERROR(INDEX($NS$4:$RN$4,_xlfn.AGGREGATE(15,6,COLUMN($NS$4:$RN$4)-COLUMN($NR$1)/($NS77:$RN77=LARGE($NS77:$RN77,1)),COLUMNS($RN$4:$RN$4))),"")</f>
        <v>LQ</v>
      </c>
      <c r="RR77" s="110" t="str" cm="1">
        <f t="array" ref="RR77">IFERROR(INDEX($NS$4:$RN$4,_xlfn.AGGREGATE(15,6,COLUMN($NS$4:$RN$4)-COLUMN($NR$1)/($NS77:$RN77=LARGE($NS77:$RN77,2)),COLUMNS($RN$4:$RO$4))),"")</f>
        <v/>
      </c>
      <c r="RS77" s="110" t="str" cm="1">
        <f t="array" ref="RS77">IFERROR(INDEX($NS$4:$RN$4,_xlfn.AGGREGATE(15,6,COLUMN($NS$4:$RN$4)-COLUMN($NR$1)/($NS77:$RN77=LARGE($NS77:$RN77,3)),COLUMNS($RN$4:$RP$4))),"")</f>
        <v/>
      </c>
      <c r="RT77" s="110" t="str" cm="1">
        <f t="array" ref="RT77">IFERROR(INDEX($NS$4:$RN$4,_xlfn.AGGREGATE(15,6,COLUMN($NS$4:$RN$4)-COLUMN($NR$1)/($NS77:$RN77=LARGE($NS77:$RN77,4)),COLUMNS($RN$4:$RQ$4))),"")</f>
        <v/>
      </c>
      <c r="RU77" s="110" t="str" cm="1">
        <f t="array" ref="RU77">IFERROR(INDEX($NS$4:$RN$4,_xlfn.AGGREGATE(15,6,COLUMN($NS$4:$RN$4)-COLUMN($NR$1)/($NS77:$RN77=LARGE($NS77:$RN77,5)),COLUMNS($RN$4:$RR$4))),"")</f>
        <v/>
      </c>
      <c r="RV77" s="110" t="str" cm="1">
        <f t="array" ref="RV77">IFERROR(INDEX($NS$4:$RN$4,_xlfn.AGGREGATE(15,6,COLUMN($NS$4:$RN$4)-COLUMN($NR$1)/($NS77:$RN77=LARGE($NS77:$RN77,6)),COLUMNS($RN$4:$RS$4))),"")</f>
        <v/>
      </c>
      <c r="RW77" s="108" t="str">
        <f t="shared" si="1427"/>
        <v/>
      </c>
      <c r="RX77" s="111" t="str">
        <f t="shared" ca="1" si="1428"/>
        <v>N</v>
      </c>
      <c r="RY77" s="111" t="e" cm="1">
        <f t="array" aca="1" ref="RY77" ca="1">IF(INDIRECT(VLOOKUP(RY76,General!AC:AE,3,FALSE)&amp;RO76)&gt;0,RY76,RW76)</f>
        <v>#N/A</v>
      </c>
      <c r="RZ77" s="112">
        <f t="shared" ca="1" si="1429"/>
        <v>1</v>
      </c>
      <c r="SA77" s="110" t="s">
        <v>45</v>
      </c>
      <c r="SB77" s="111" t="s">
        <v>45</v>
      </c>
      <c r="SC77" s="111" t="s">
        <v>45</v>
      </c>
      <c r="SD77" s="111" t="s">
        <v>45</v>
      </c>
      <c r="SE77" s="111" t="s">
        <v>45</v>
      </c>
      <c r="SF77" s="109" t="s">
        <v>45</v>
      </c>
      <c r="SG77" s="133" t="e">
        <f ca="1">IF(RQ77="",-1,COUNTIF(INDIRECT(SA77&amp;$DN$10):INDIRECT(SA77&amp;RO77),"Y"))</f>
        <v>#REF!</v>
      </c>
      <c r="SH77" s="136">
        <f ca="1">IF(RR77="",-1,COUNTIF(INDIRECT(SB77&amp;$DN$10):INDIRECT(SB77&amp;RO77),"Y"))</f>
        <v>-1</v>
      </c>
      <c r="SI77" s="136">
        <f ca="1">IF(RS77="",-1,COUNTIF(INDIRECT(SC77&amp;$DN$10):INDIRECT(SC77&amp;RO77),"Y"))</f>
        <v>-1</v>
      </c>
      <c r="SJ77" s="134">
        <f ca="1">IF(RT77="",-1,COUNTIF(INDIRECT(SD77&amp;$DN$10):INDIRECT(SD77&amp;RO77),"Y"))</f>
        <v>-1</v>
      </c>
      <c r="SK77" s="138">
        <f ca="1">IF(RU77="",-1,COUNTIF(INDIRECT(SE77&amp;$DN$10):INDIRECT(SE77&amp;RO77),"Y"))</f>
        <v>-1</v>
      </c>
      <c r="SL77" s="138">
        <f ca="1">IF(RV77="",-1,COUNTIF(INDIRECT(SF77&amp;$DN$10):INDIRECT(SF77&amp;RO77),"Y"))</f>
        <v>-1</v>
      </c>
      <c r="SM77" s="110" t="str" cm="1">
        <f t="array" ref="SM77">IFERROR(INDEX($DP$77:$DU$77,_xlfn.AGGREGATE(15,6,COLUMN($DP$77:$DU$77)-COLUMN($DO$77)/($NR$77:$NW$77=MAX($NR$77:$NW$77)),COLUMNS($DP$77:RQ77))),"")</f>
        <v/>
      </c>
      <c r="SN77" s="111" t="str" cm="1">
        <f t="array" ref="SN77">IFERROR(INDEX($DP$77:$DU$77,_xlfn.AGGREGATE(15,6,COLUMN($DP$77:$DU$77)-COLUMN($DO$77)/($NR$77:$NW$77=MAX($NR$77:$NW$77)),COLUMNS($DP$77:RR77))),"")</f>
        <v/>
      </c>
      <c r="SO77" s="111" t="str" cm="1">
        <f t="array" ref="SO77">IFERROR(INDEX($DP$77:$DU$77,_xlfn.AGGREGATE(15,6,COLUMN($DP$77:$DU$77)-COLUMN($DO$77)/($NR$77:$NW$77=MAX($NR$77:$NW$77)),COLUMNS($DP$77:RS77))),"")</f>
        <v/>
      </c>
      <c r="SP77" s="111" t="str" cm="1">
        <f t="array" ref="SP77">IFERROR(INDEX($DP$77:$DU$77,_xlfn.AGGREGATE(15,6,COLUMN($DP$77:$DU$77)-COLUMN($DO$77)/($NR$77:$NW$77=MAX($NR$77:$NW$77)),COLUMNS($DP$77:RT77))),"")</f>
        <v/>
      </c>
      <c r="SQ77" s="111" t="str" cm="1">
        <f t="array" ref="SQ77">IFERROR(INDEX($DP$77:$DU$77,_xlfn.AGGREGATE(15,6,COLUMN($DP$77:$DU$77)-COLUMN($DO$77)/($NR$77:$NW$77=MAX($NR$77:$NW$77)),COLUMNS($DP$77:RU77))),"")</f>
        <v/>
      </c>
      <c r="SR77" s="109" t="str" cm="1">
        <f t="array" ref="SR77">IFERROR(INDEX($DP$77:$DU$77,_xlfn.AGGREGATE(15,6,COLUMN($DP$77:$DU$77)-COLUMN($DO$77)/($NR$77:$NW$77=MAX($NR$77:$NW$77)),COLUMNS($DP$77:RV77))),"")</f>
        <v/>
      </c>
      <c r="SS77" s="114">
        <f t="shared" ca="1" si="1415"/>
        <v>1</v>
      </c>
      <c r="ST77" s="112">
        <f t="shared" ca="1" si="1430"/>
        <v>1</v>
      </c>
      <c r="SU77" s="137" t="str" cm="1">
        <f t="array" aca="1" ref="SU77" ca="1">INDEX(SM77:SR77,1,ST77)</f>
        <v/>
      </c>
      <c r="SV77" s="110" t="str">
        <f t="shared" ca="1" si="944"/>
        <v>B</v>
      </c>
      <c r="SW77" s="111" t="str">
        <f t="shared" ca="1" si="945"/>
        <v>T</v>
      </c>
      <c r="SX77" s="111" t="str">
        <f t="shared" si="946"/>
        <v>C</v>
      </c>
      <c r="SY77" s="111" t="str">
        <f t="shared" si="936"/>
        <v/>
      </c>
      <c r="SZ77" s="111" t="str">
        <f t="shared" ca="1" si="937"/>
        <v/>
      </c>
      <c r="TA77" s="111" t="str">
        <f t="shared" si="938"/>
        <v>00</v>
      </c>
      <c r="TB77" s="114" t="str">
        <f t="shared" si="1262"/>
        <v/>
      </c>
      <c r="TC77" s="114" t="str">
        <f t="shared" si="1263"/>
        <v/>
      </c>
      <c r="TD77" s="114" t="str">
        <f t="shared" si="1264"/>
        <v/>
      </c>
      <c r="TE77" s="114" t="str">
        <f t="shared" si="1265"/>
        <v/>
      </c>
      <c r="TF77" s="114" t="str">
        <f t="shared" si="1266"/>
        <v/>
      </c>
      <c r="TG77" s="114" t="str">
        <f t="shared" si="1267"/>
        <v/>
      </c>
      <c r="TH77" s="114">
        <f t="shared" ca="1" si="1268"/>
        <v>0</v>
      </c>
      <c r="TI77" s="114">
        <f t="shared" ca="1" si="1269"/>
        <v>0</v>
      </c>
      <c r="TJ77" s="110" t="str">
        <f t="shared" si="939"/>
        <v/>
      </c>
      <c r="TK77" s="111">
        <f>IF(CC77="",0,IFERROR(VLOOKUP(CC72&amp;CC73&amp;CC74&amp;CC75&amp;CC76&amp;CC77,General!I:J,2,FALSE),0))</f>
        <v>0</v>
      </c>
      <c r="TL77" s="111">
        <f>IF(CF77="",0,IFERROR(VLOOKUP(CF72&amp;CF73&amp;CF74&amp;CF75&amp;CF76&amp;CF77,General!I:J,2,FALSE),0))</f>
        <v>0</v>
      </c>
      <c r="TM77" s="111">
        <f>IF(CI77="",0,IFERROR(VLOOKUP(CI72&amp;CI73&amp;CI74&amp;CI75&amp;CI76&amp;CI77,General!I:J,2,FALSE),0))</f>
        <v>0</v>
      </c>
      <c r="TN77" s="111">
        <f>IF(CL77="",0,IFERROR(VLOOKUP(CL72&amp;CL73&amp;CL74&amp;CL75&amp;CL76&amp;CL77,General!I:J,2,FALSE),0))</f>
        <v>0</v>
      </c>
      <c r="TO77" s="111">
        <f>IF(CO77="",0,IFERROR(VLOOKUP(CO72&amp;CO73&amp;CO74&amp;CO75&amp;CO76&amp;CO77,General!I:J,2,FALSE),0))</f>
        <v>0</v>
      </c>
      <c r="TP77" s="111">
        <f>IF(CR77="",0,IFERROR(VLOOKUP(CR72&amp;CR73&amp;CR74&amp;CR75&amp;CR76&amp;CR77,General!I:J,2,FALSE),0))</f>
        <v>0</v>
      </c>
      <c r="TQ77" s="111">
        <f>IF(CU77="",0,IFERROR(VLOOKUP(CU72&amp;CU73&amp;CU74&amp;CU75&amp;CU76&amp;CU77,General!I:J,2,FALSE),0))</f>
        <v>0</v>
      </c>
      <c r="TR77" s="111">
        <f>IF(CX77="",0,IFERROR(VLOOKUP(CX72&amp;CX73&amp;CX74&amp;CX75&amp;CX76&amp;CX77,General!I:J,2,FALSE),0))</f>
        <v>0</v>
      </c>
      <c r="TS77" s="111">
        <f>IF(DA77="",0,IFERROR(VLOOKUP(DA72&amp;DA73&amp;DA74&amp;DA75&amp;DA76&amp;DA77,General!I:J,2,FALSE),0))</f>
        <v>0</v>
      </c>
      <c r="TT77" s="111">
        <f>IF(DD77="",0,IFERROR(VLOOKUP(DD72&amp;DD73&amp;DD74&amp;DD75&amp;DD76&amp;DD77,General!I:J,2,FALSE),0))</f>
        <v>0</v>
      </c>
      <c r="TU77" s="111">
        <f>IF(DG77="",0,IFERROR(VLOOKUP(DG72&amp;DG73&amp;DG74&amp;DG75&amp;DG76&amp;DG77,General!I:J,2,FALSE),0))</f>
        <v>0</v>
      </c>
      <c r="TV77" s="111">
        <f>IF(DJ77="",0,IFERROR(VLOOKUP(DJ72&amp;DJ73&amp;DJ74&amp;DJ75&amp;DJ76&amp;DJ77,General!I:J,2,FALSE),0))</f>
        <v>0</v>
      </c>
      <c r="TW77" s="111">
        <f>IF(DM77="",0,IFERROR(VLOOKUP(DM72&amp;DM73&amp;DM74&amp;DM75&amp;DM76&amp;DM77,General!I:J,2,FALSE),0))</f>
        <v>0</v>
      </c>
      <c r="TX77" s="111">
        <f>IF(DP77="",0,IFERROR(VLOOKUP(DP72&amp;DP73&amp;DP74&amp;DP75&amp;DP76&amp;DP77,General!I:J,2,FALSE),0))</f>
        <v>0</v>
      </c>
      <c r="TY77" s="111">
        <f>IF(DS77="",0,IFERROR(VLOOKUP(DS72&amp;DS73&amp;DS74&amp;DS75&amp;DS76&amp;DS77,General!I:J,2,FALSE),0))</f>
        <v>0</v>
      </c>
      <c r="TZ77" s="111">
        <f>IF(DV77="",0,IFERROR(VLOOKUP(DV72&amp;DV73&amp;DV74&amp;DV75&amp;DV76&amp;DV77,General!I:J,2,FALSE),0))</f>
        <v>0</v>
      </c>
      <c r="UA77" s="111">
        <f>IF(DY77="",0,IFERROR(VLOOKUP(DY72&amp;DY73&amp;DY74&amp;DY75&amp;DY76&amp;DY77,General!I:J,2,FALSE),0))</f>
        <v>0</v>
      </c>
      <c r="UB77" s="111">
        <f>IF(EE77="",0,IFERROR(VLOOKUP(EE72&amp;EE73&amp;EE74&amp;EE75&amp;EE76&amp;EE77,General!I:J,2,FALSE),0))</f>
        <v>0</v>
      </c>
      <c r="UC77" s="111">
        <f>IF(EH77="",0,IFERROR(VLOOKUP(EH72&amp;EH73&amp;EH74&amp;EH75&amp;EH76&amp;EH77,General!I:J,2,FALSE),0))</f>
        <v>0</v>
      </c>
      <c r="UD77" s="111">
        <f>IF(EK77="",0,IFERROR(VLOOKUP(EK72&amp;EK73&amp;EK74&amp;EK75&amp;EK76&amp;EK77,General!I:J,2,FALSE),0))</f>
        <v>0</v>
      </c>
      <c r="UE77" s="111">
        <f>IF(EN77="",0,IFERROR(VLOOKUP(EN72&amp;EN73&amp;EN74&amp;EN75&amp;EN76&amp;EN77,General!I:J,2,FALSE),0))</f>
        <v>0</v>
      </c>
      <c r="UF77" s="111">
        <f>IF(EQ77="",0,IFERROR(VLOOKUP(EQ72&amp;EQ73&amp;EQ74&amp;EQ75&amp;EQ76&amp;EQ77,General!I:J,2,FALSE),0))</f>
        <v>0</v>
      </c>
      <c r="UG77" s="111">
        <f>IF(ET77="",0,IFERROR(VLOOKUP(ET72&amp;ET73&amp;ET74&amp;ET75&amp;ET76&amp;ET77,General!I:J,2,FALSE),0))</f>
        <v>0</v>
      </c>
      <c r="UH77" s="111">
        <f>IF(EW77="",0,IFERROR(VLOOKUP(EW72&amp;EW73&amp;EW74&amp;EW75&amp;EW76&amp;EW77,General!I:J,2,FALSE),0))</f>
        <v>0</v>
      </c>
      <c r="UI77" s="111">
        <f>IF(EZ77="",0,IFERROR(VLOOKUP(EZ72&amp;EZ73&amp;EZ74&amp;EZ75&amp;EZ76&amp;EZ77,General!I:J,2,FALSE),0))</f>
        <v>0</v>
      </c>
      <c r="UJ77" s="111">
        <f>IF(FC77="",0,IFERROR(VLOOKUP(FC72&amp;FC73&amp;FC74&amp;FC75&amp;FC76&amp;FC77,General!I:J,2,FALSE),0))</f>
        <v>0</v>
      </c>
      <c r="UK77" s="111">
        <f>IF(FF77="",0,IFERROR(VLOOKUP(FF72&amp;FF73&amp;FF74&amp;FF75&amp;FF76&amp;FF77,General!I:J,2,FALSE),0))</f>
        <v>0</v>
      </c>
      <c r="UL77" s="111">
        <f>IF(FI77="",0,IFERROR(VLOOKUP(FI72&amp;FI73&amp;FI74&amp;FI75&amp;FI76&amp;FI77,General!I:J,2,FALSE),0))</f>
        <v>0</v>
      </c>
      <c r="UM77" s="111">
        <f>IF(FL77="",0,IFERROR(VLOOKUP(FL72&amp;FL73&amp;FL74&amp;FL75&amp;FL76&amp;FL77,General!I:J,2,FALSE),0))</f>
        <v>0</v>
      </c>
      <c r="UN77" s="111">
        <f>IF(FO77="",0,IFERROR(VLOOKUP(FO72&amp;FO73&amp;FO74&amp;FO75&amp;FO76&amp;FO77,General!I:J,2,FALSE),0))</f>
        <v>0</v>
      </c>
      <c r="UO77" s="111">
        <f>IF(FR77="",0,IFERROR(VLOOKUP(FR72&amp;FR73&amp;FR74&amp;FR75&amp;FR76&amp;FR77,General!I:J,2,FALSE),0))</f>
        <v>0</v>
      </c>
      <c r="UP77" s="111">
        <f>IF(FU77="",0,IFERROR(VLOOKUP(FU72&amp;FU73&amp;FU74&amp;FU75&amp;FU76&amp;FU77,General!I:J,2,FALSE),0))</f>
        <v>0</v>
      </c>
      <c r="UQ77" s="111">
        <f>IF(FX77="",0,IFERROR(VLOOKUP(FX72&amp;FX73&amp;FX74&amp;FX75&amp;FX76&amp;FX77,General!I:J,2,FALSE),0))</f>
        <v>0</v>
      </c>
      <c r="UR77" s="111">
        <f>IF(GA77="",0,IFERROR(VLOOKUP(GA72&amp;GA73&amp;GA74&amp;GA75&amp;GA76&amp;GA77,General!I:J,2,FALSE),0))</f>
        <v>0</v>
      </c>
      <c r="US77" s="111">
        <f>IF(GD77="",0,IFERROR(VLOOKUP(GD72&amp;GD73&amp;GD74&amp;GD75&amp;GD76&amp;GD77,General!I:J,2,FALSE),0))</f>
        <v>0</v>
      </c>
      <c r="UT77" s="111">
        <f>IF(GG77="",0,IFERROR(VLOOKUP(GG72&amp;GG73&amp;GG74&amp;GG75&amp;GG76&amp;GG77,General!I:J,2,FALSE),0))</f>
        <v>0</v>
      </c>
      <c r="UU77" s="111">
        <f>IF(GJ77="",0,IFERROR(VLOOKUP(GJ72&amp;GJ73&amp;GJ74&amp;GJ75&amp;GJ76&amp;GJ77,General!I:J,2,FALSE),0))</f>
        <v>0</v>
      </c>
      <c r="UV77" s="111">
        <f>IF(GM77="",0,IFERROR(VLOOKUP(GM72&amp;GM73&amp;GM74&amp;GM75&amp;GM76&amp;GM77,General!I:J,2,FALSE),0))</f>
        <v>0</v>
      </c>
      <c r="UW77" s="111">
        <f>IF(GP77="",0,IFERROR(VLOOKUP(GP72&amp;GP73&amp;GP74&amp;GP75&amp;GP76&amp;GP77,General!I:J,2,FALSE),0))</f>
        <v>0</v>
      </c>
      <c r="UX77" s="111">
        <f>IF(GS77="",0,IFERROR(VLOOKUP(GS72&amp;GS73&amp;GS74&amp;GS75&amp;GS76&amp;GS77,General!I:J,2,FALSE),0))</f>
        <v>0</v>
      </c>
      <c r="UY77" s="111">
        <f>IF(GV77="",0,IFERROR(VLOOKUP(GV72&amp;GV73&amp;GV74&amp;GV75&amp;GV76&amp;GV77,General!I:J,2,FALSE),0))</f>
        <v>0</v>
      </c>
      <c r="UZ77" s="111">
        <f>IF(GY77="",0,IFERROR(VLOOKUP(GY72&amp;GY73&amp;GY74&amp;GY75&amp;GY76&amp;GY77,General!I:J,2,FALSE),0))</f>
        <v>0</v>
      </c>
      <c r="VA77" s="111">
        <f>IF(HB77="",0,IFERROR(VLOOKUP(HB72&amp;HB73&amp;HB74&amp;HB75&amp;HB76&amp;HB77,General!I:J,2,FALSE),0))</f>
        <v>0</v>
      </c>
      <c r="VB77" s="111">
        <f>IF(HE77="",0,IFERROR(VLOOKUP(HE72&amp;HE73&amp;HE74&amp;HE75&amp;HE76&amp;HE77,General!I:J,2,FALSE),0))</f>
        <v>0</v>
      </c>
      <c r="VC77" s="111">
        <f>IF(HH77="",0,IFERROR(VLOOKUP(HH72&amp;HH73&amp;HH74&amp;HH75&amp;HH76&amp;HH77,General!I:J,2,FALSE),0))</f>
        <v>0</v>
      </c>
      <c r="VD77" s="111">
        <f>IF(HK77="",0,IFERROR(VLOOKUP(HK72&amp;HK73&amp;HK74&amp;HK75&amp;HK76&amp;HK77,General!I:J,2,FALSE),0))</f>
        <v>0</v>
      </c>
      <c r="VE77" s="111">
        <f>IF(HN77="",0,IFERROR(VLOOKUP(HN72&amp;HN73&amp;HN74&amp;HN75&amp;HN76&amp;HN77,General!I:J,2,FALSE),0))</f>
        <v>0</v>
      </c>
      <c r="VF77" s="111">
        <f>IF(HQ77="",0,IFERROR(VLOOKUP(HQ72&amp;HQ73&amp;HQ74&amp;HQ75&amp;HQ76&amp;HQ77,General!I:J,2,FALSE),0))</f>
        <v>0</v>
      </c>
      <c r="VG77" s="111">
        <f>IF(HT77="",0,IFERROR(VLOOKUP(HT72&amp;HT73&amp;HT74&amp;HT75&amp;HT76&amp;HT77,General!I:J,2,FALSE),0))</f>
        <v>0</v>
      </c>
      <c r="VH77" s="111">
        <f>IF(HW77="",0,IFERROR(VLOOKUP(HW72&amp;HW73&amp;HW74&amp;HW75&amp;HW76&amp;HW77,General!I:J,2,FALSE),0))</f>
        <v>0</v>
      </c>
      <c r="VI77" s="111">
        <f>IF(HZ77="",0,IFERROR(VLOOKUP(HZ72&amp;HZ73&amp;HZ74&amp;HZ75&amp;HZ76&amp;HZ77,General!I:J,2,FALSE),0))</f>
        <v>0</v>
      </c>
      <c r="VJ77" s="111">
        <f>IF(FF77="",0,IFERROR(VLOOKUP(FF72&amp;FF73&amp;FF74&amp;FF75&amp;FF76&amp;FF77,General!I:J,2,FALSE),0))</f>
        <v>0</v>
      </c>
      <c r="VK77" s="111">
        <f>IF(FI77="",0,IFERROR(VLOOKUP(FI72&amp;FI73&amp;FI74&amp;FI75&amp;FI76&amp;FI77,General!I:J,2,FALSE),0))</f>
        <v>0</v>
      </c>
      <c r="VL77" s="111">
        <f>IF(II77="",0,IFERROR(VLOOKUP(II72&amp;II73&amp;II74&amp;II75&amp;II76&amp;II77,General!I:J,2,FALSE),0))</f>
        <v>0</v>
      </c>
      <c r="VM77" s="111">
        <f>IF(IL77="",0,IFERROR(VLOOKUP(IL72&amp;IL73&amp;IL74&amp;IL75&amp;IL76&amp;IL77,General!I:J,2,FALSE),0))</f>
        <v>0</v>
      </c>
      <c r="VN77" s="111">
        <f>IF(IO77="",0,IFERROR(VLOOKUP(IO72&amp;IO73&amp;IO74&amp;IO75&amp;IO76&amp;IO77,General!I:J,2,FALSE),0))</f>
        <v>0</v>
      </c>
      <c r="VO77" s="111">
        <f>IF(IR77="",0,IFERROR(VLOOKUP(IR72&amp;IR73&amp;IR74&amp;IR75&amp;IR76&amp;IR77,General!I:J,2,FALSE),0))</f>
        <v>0</v>
      </c>
      <c r="VP77" s="111">
        <f>IF(IU77="",0,IFERROR(VLOOKUP(IU72&amp;IU73&amp;IU74&amp;IU75&amp;IU76&amp;IU77,General!I:J,2,FALSE),0))</f>
        <v>0</v>
      </c>
      <c r="VQ77" s="111">
        <f>IF(IX77="",0,IFERROR(VLOOKUP(IX72&amp;IX73&amp;IX74&amp;IX75&amp;IX76&amp;IX77,General!I:J,2,FALSE),0))</f>
        <v>0</v>
      </c>
      <c r="VR77" s="111">
        <f>IF(JA77="",0,IFERROR(VLOOKUP(JA72&amp;JA73&amp;JA74&amp;JA75&amp;JA76&amp;JA77,General!I:J,2,FALSE),0))</f>
        <v>0</v>
      </c>
      <c r="VS77" s="111">
        <f>IF(JD77="",0,IFERROR(VLOOKUP(JD72&amp;JD73&amp;JD74&amp;JD75&amp;JD76&amp;JD77,General!I:J,2,FALSE),0))</f>
        <v>0</v>
      </c>
      <c r="VT77" s="111">
        <f>IF(JG77="",0,IFERROR(VLOOKUP(JG72&amp;JG73&amp;JG74&amp;JG75&amp;JG76&amp;JG77,General!I:J,2,FALSE),0))</f>
        <v>0</v>
      </c>
      <c r="VU77" s="111">
        <f>IF(JJ77="",0,IFERROR(VLOOKUP(JJ72&amp;JJ73&amp;JJ74&amp;JJ75&amp;JJ76&amp;JJ77,General!I:J,2,FALSE),0))</f>
        <v>0</v>
      </c>
      <c r="VV77" s="111">
        <f>IF(JM77="",0,IFERROR(VLOOKUP(JM72&amp;JM73&amp;JM74&amp;JM75&amp;JM76&amp;JM77,General!I:J,2,FALSE),0))</f>
        <v>0</v>
      </c>
      <c r="VW77" s="111">
        <f>IF(JP77="",0,IFERROR(VLOOKUP(JP72&amp;JP73&amp;JP74&amp;JP75&amp;JP76&amp;JP77,General!I:J,2,FALSE),0))</f>
        <v>0</v>
      </c>
      <c r="VX77" s="111">
        <f>IF(JS77="",0,IFERROR(VLOOKUP(JS72&amp;JS73&amp;JS74&amp;JS75&amp;JS76&amp;JS77,General!I:J,2,FALSE),0))</f>
        <v>0</v>
      </c>
      <c r="VY77" s="111">
        <f>IF(JV77="",0,IFERROR(VLOOKUP(JV72&amp;JV73&amp;JV74&amp;JV75&amp;JV76&amp;JV77,General!I:J,2,FALSE),0))</f>
        <v>0</v>
      </c>
      <c r="VZ77" s="111">
        <f>IF(JY77="",0,IFERROR(VLOOKUP(JY72&amp;JY73&amp;JY74&amp;JY75&amp;JY76&amp;JY77,General!I:J,2,FALSE),0))</f>
        <v>0</v>
      </c>
      <c r="WA77" s="111">
        <f>IF(KB77="",0,IFERROR(VLOOKUP(KB72&amp;KB73&amp;KB74&amp;KB75&amp;KB76&amp;KB77,General!I:J,2,FALSE),0))</f>
        <v>0</v>
      </c>
      <c r="WB77" s="111">
        <f>IF(KE77="",0,IFERROR(VLOOKUP(KE72&amp;KE73&amp;KE74&amp;KE75&amp;KE76&amp;KE77,General!I:J,2,FALSE),0))</f>
        <v>0</v>
      </c>
      <c r="WC77" s="111">
        <f>IF(KH77="",0,IFERROR(VLOOKUP(KH72&amp;KH73&amp;KH74&amp;KH75&amp;KH76&amp;KH77,General!I:J,2,FALSE),0))</f>
        <v>0</v>
      </c>
      <c r="WD77" s="111">
        <f>IF(KK77="",0,IFERROR(VLOOKUP(KK72&amp;KK73&amp;KK74&amp;KK75&amp;KK76&amp;KK77,General!I:J,2,FALSE),0))</f>
        <v>0</v>
      </c>
      <c r="WE77" s="111">
        <f>IF(KN77="",0,IFERROR(VLOOKUP(KN72&amp;KN73&amp;KN74&amp;KN75&amp;KN76&amp;KN77,General!I:J,2,FALSE),0))</f>
        <v>0</v>
      </c>
      <c r="WF77" s="111">
        <f>IF(KQ77="",0,IFERROR(VLOOKUP(KQ72&amp;KQ73&amp;KQ74&amp;KQ75&amp;KQ76&amp;KQ77,General!I:J,2,FALSE),0))</f>
        <v>0</v>
      </c>
      <c r="WG77" s="111">
        <f>IF(KT77="",0,IFERROR(VLOOKUP(KT72&amp;KT73&amp;KT74&amp;KT75&amp;KT76&amp;KT77,General!I:J,2,FALSE),0))</f>
        <v>0</v>
      </c>
      <c r="WH77" s="111">
        <f>IF(KW77="",0,IFERROR(VLOOKUP(KW72&amp;KW73&amp;KW74&amp;KW75&amp;KW76&amp;KW77,General!I:J,2,FALSE),0))</f>
        <v>0</v>
      </c>
      <c r="WI77" s="111">
        <f>IF(KZ77="",0,IFERROR(VLOOKUP(KZ72&amp;KZ73&amp;KZ74&amp;KZ75&amp;KZ76&amp;KZ77,General!I:J,2,FALSE),0))</f>
        <v>0</v>
      </c>
      <c r="WJ77" s="111">
        <f>IF(LC77="",0,IFERROR(VLOOKUP(LC72&amp;LC73&amp;LC74&amp;LC75&amp;LC76&amp;LC77,General!I:J,2,FALSE),0))</f>
        <v>0</v>
      </c>
      <c r="WK77" s="111">
        <f>IF(LF77="",0,IFERROR(VLOOKUP(LF72&amp;LF73&amp;LF74&amp;LF75&amp;LF76&amp;LF77,General!I:J,2,FALSE),0))</f>
        <v>0</v>
      </c>
      <c r="WL77" s="111">
        <f>IF(LI77="",0,IFERROR(VLOOKUP(LI72&amp;LI73&amp;LI74&amp;LI75&amp;LI76&amp;LI77,General!I:J,2,FALSE),0))</f>
        <v>0</v>
      </c>
      <c r="WM77" s="111">
        <f>IF(LL77="",0,IFERROR(VLOOKUP(LL72&amp;LL73&amp;LL74&amp;LL75&amp;LL76&amp;LL77,General!I:J,2,FALSE),0))</f>
        <v>0</v>
      </c>
      <c r="WN77" s="111">
        <f>IF(LO77="",0,IFERROR(VLOOKUP(LO72&amp;LO73&amp;LO74&amp;LO75&amp;LO76&amp;LO77,General!I:J,2,FALSE),0))</f>
        <v>0</v>
      </c>
      <c r="WO77" s="111">
        <f>IF(LR77="",0,IFERROR(VLOOKUP(LR72&amp;LR73&amp;LR74&amp;LR75&amp;LR76&amp;LR77,General!I:J,2,FALSE),0))</f>
        <v>0</v>
      </c>
      <c r="WP77" s="111">
        <f>IF(LU77="",0,IFERROR(VLOOKUP(LU72&amp;LU73&amp;LU74&amp;LU75&amp;LU76&amp;LU77,General!I:J,2,FALSE),0))</f>
        <v>0</v>
      </c>
      <c r="WQ77" s="111">
        <f>IF(LX77="",0,IFERROR(VLOOKUP(LX72&amp;LX73&amp;LX74&amp;LX75&amp;LX76&amp;LX77,General!I:J,2,FALSE),0))</f>
        <v>0</v>
      </c>
      <c r="WR77" s="111">
        <f>IF(MA77="",0,IFERROR(VLOOKUP(MA72&amp;MA73&amp;MA74&amp;MA75&amp;MA76&amp;MA77,General!I:J,2,FALSE),0))</f>
        <v>0</v>
      </c>
      <c r="WS77" s="111">
        <f>IF(MD77="",0,IFERROR(VLOOKUP(MD72&amp;MD73&amp;MD74&amp;MD75&amp;MD76&amp;MD77,General!I:J,2,FALSE),0))</f>
        <v>0</v>
      </c>
      <c r="WT77" s="111">
        <f>IF(MG77="",0,IFERROR(VLOOKUP(MG72&amp;MG73&amp;MG74&amp;MG75&amp;MG76&amp;MG77,General!I:J,2,FALSE),0))</f>
        <v>0</v>
      </c>
      <c r="WU77" s="111">
        <f>IF(MJ77="",0,IFERROR(VLOOKUP(MJ72&amp;MJ73&amp;MJ74&amp;MJ75&amp;MJ76&amp;MJ77,General!I:J,2,FALSE),0))</f>
        <v>0</v>
      </c>
      <c r="WV77" s="111">
        <f>IF(MM77="",0,IFERROR(VLOOKUP(MM72&amp;MM73&amp;MM74&amp;MM75&amp;MM76&amp;MM77,General!I:J,2,FALSE),0))</f>
        <v>0</v>
      </c>
      <c r="WW77" s="111">
        <f>IF(MP77="",0,IFERROR(VLOOKUP(MP72&amp;MP73&amp;MP74&amp;MP75&amp;MP76&amp;MP77,General!I:J,2,FALSE),0))</f>
        <v>0</v>
      </c>
      <c r="WX77" s="111">
        <f>IF(MS77="",0,IFERROR(VLOOKUP(MS72&amp;MS73&amp;MS74&amp;MS75&amp;MS76&amp;MS77,General!I:J,2,FALSE),0))</f>
        <v>0</v>
      </c>
      <c r="WY77" s="111">
        <f>IF(MV77="",0,IFERROR(VLOOKUP(MV72&amp;MV73&amp;MV74&amp;MV75&amp;MV76&amp;MV77,General!I:J,2,FALSE),0))</f>
        <v>0</v>
      </c>
      <c r="WZ77" s="111">
        <f>IF(MY77="",0,IFERROR(VLOOKUP(MY72&amp;MY73&amp;MY74&amp;MY75&amp;MY76&amp;MY77,General!I:J,2,FALSE),0))</f>
        <v>0</v>
      </c>
      <c r="XA77" s="111">
        <f>IF(NB77="",0,IFERROR(VLOOKUP(NB72&amp;NB73&amp;NB74&amp;NB75&amp;NB76&amp;NB77,General!I:J,2,FALSE),0))</f>
        <v>0</v>
      </c>
      <c r="XB77" s="111">
        <f>IF(NE77="",0,IFERROR(VLOOKUP(NE72&amp;NE73&amp;NE74&amp;NE75&amp;NE76&amp;NE77,General!I:J,2,FALSE),0))</f>
        <v>0</v>
      </c>
      <c r="XC77" s="111">
        <f>IF(NH77="",0,IFERROR(VLOOKUP(NH72&amp;NH73&amp;NH74&amp;NH75&amp;NH76&amp;NH77,General!I:J,2,FALSE),0))</f>
        <v>0</v>
      </c>
      <c r="XD77" s="111">
        <f>IF(NK77="",0,IFERROR(VLOOKUP(NK72&amp;NK73&amp;NK74&amp;NK75&amp;NK76&amp;NK77,General!I:J,2,FALSE),0))</f>
        <v>0</v>
      </c>
      <c r="XE77" s="109">
        <f>IF(NN77="",0,IFERROR(VLOOKUP(NN72&amp;NN73&amp;NN74&amp;NN75&amp;NN76&amp;NN77,General!I:J,2,FALSE),0))</f>
        <v>0</v>
      </c>
      <c r="XF77" s="155">
        <f>IF(EB77="",0,IFERROR(VLOOKUP(EB72&amp;EB73&amp;EB74&amp;EB75&amp;EB76&amp;EB77,General!I:J,2,FALSE),0))</f>
        <v>0</v>
      </c>
      <c r="XG77" s="109">
        <v>0</v>
      </c>
      <c r="XH77" s="114" t="str">
        <f t="shared" si="1416"/>
        <v/>
      </c>
      <c r="XI77" s="114" t="str">
        <f t="shared" si="1270"/>
        <v>N</v>
      </c>
      <c r="XJ77" s="114" t="str">
        <f t="shared" ca="1" si="1271"/>
        <v>N</v>
      </c>
      <c r="XK77" s="114" t="str">
        <f t="shared" si="1272"/>
        <v>N</v>
      </c>
      <c r="XL77" s="114" t="str">
        <f t="shared" si="1273"/>
        <v/>
      </c>
      <c r="XM77" s="150" t="str">
        <f t="shared" si="1274"/>
        <v/>
      </c>
      <c r="XN77" s="114" t="str">
        <f t="shared" si="1275"/>
        <v/>
      </c>
      <c r="XO77" s="114" t="str">
        <f t="shared" si="1276"/>
        <v/>
      </c>
      <c r="XP77" s="114" t="str">
        <f t="shared" si="1277"/>
        <v/>
      </c>
      <c r="XQ77" s="114" t="str">
        <f t="shared" si="1278"/>
        <v/>
      </c>
      <c r="XR77" s="114" t="str">
        <f t="shared" si="1279"/>
        <v/>
      </c>
      <c r="XS77" s="114" t="str">
        <f t="shared" si="930"/>
        <v/>
      </c>
      <c r="XT77" s="114" t="str">
        <f t="shared" si="931"/>
        <v/>
      </c>
      <c r="XU77" s="114" t="str">
        <f t="shared" si="897"/>
        <v>00000</v>
      </c>
      <c r="XV77" s="114" t="str">
        <f t="shared" si="897"/>
        <v>00000</v>
      </c>
      <c r="XW77" s="114" t="str">
        <f t="shared" si="898"/>
        <v>000000</v>
      </c>
      <c r="XX77" s="114" t="str">
        <f t="shared" si="898"/>
        <v>000000</v>
      </c>
      <c r="XY77" s="114" t="str">
        <f t="shared" si="899"/>
        <v>B</v>
      </c>
      <c r="XZ77" s="114" t="str">
        <f t="shared" si="1417"/>
        <v>B</v>
      </c>
      <c r="YA77" s="114" t="str">
        <f t="shared" si="1280"/>
        <v/>
      </c>
      <c r="YB77" s="114" t="str">
        <f t="shared" ca="1" si="1281"/>
        <v/>
      </c>
      <c r="YC77" s="114" t="str">
        <f t="shared" ca="1" si="1282"/>
        <v/>
      </c>
      <c r="YD77" s="114" t="str">
        <f t="shared" ca="1" si="1283"/>
        <v/>
      </c>
      <c r="YE77" s="114" t="str">
        <f t="shared" si="1284"/>
        <v>0</v>
      </c>
      <c r="YF77" s="114" t="str">
        <f t="shared" si="1285"/>
        <v/>
      </c>
      <c r="YG77" s="114" t="str">
        <f t="shared" ca="1" si="1418"/>
        <v/>
      </c>
      <c r="YH77" s="114" t="str">
        <f t="shared" ca="1" si="1419"/>
        <v/>
      </c>
      <c r="YI77" s="114" t="str">
        <f t="shared" si="1420"/>
        <v/>
      </c>
      <c r="YJ77" s="114" t="str">
        <f t="shared" si="1286"/>
        <v/>
      </c>
      <c r="YK77" s="114"/>
      <c r="YL77" s="114">
        <v>0</v>
      </c>
      <c r="YM77" s="114">
        <v>0</v>
      </c>
      <c r="YN77" s="114">
        <v>0</v>
      </c>
      <c r="YO77" s="114">
        <v>0</v>
      </c>
      <c r="YP77" s="114">
        <v>2</v>
      </c>
      <c r="YQ77" s="98"/>
      <c r="YR77" s="114">
        <v>0</v>
      </c>
      <c r="YS77" s="114">
        <v>0</v>
      </c>
      <c r="YU77" s="151">
        <f>LARGE(NS77:RN77,1)</f>
        <v>0</v>
      </c>
      <c r="YV77" s="1" t="e">
        <f>LARGE(NS77:RN77,2)</f>
        <v>#NUM!</v>
      </c>
      <c r="YW77" s="1" t="e">
        <f>LARGE(NS77:RN77,3)</f>
        <v>#NUM!</v>
      </c>
      <c r="YX77" s="1" t="e">
        <f>LARGE(NS77:RN77,4)</f>
        <v>#NUM!</v>
      </c>
      <c r="YY77" s="1" t="e">
        <f>LARGE(NS77:RN77,5)</f>
        <v>#NUM!</v>
      </c>
      <c r="YZ77" s="1" t="str">
        <f>IF(M76="","",INDEX($NS$4:$RN$4,MATCH(YU76,$NS76:$RN76,0)))</f>
        <v/>
      </c>
      <c r="ZA77" s="1" t="str">
        <f>IF(M76="","",INDEX($NS$4:$RN$4,MATCH(YV76,$NS76:$RN76,0)))</f>
        <v/>
      </c>
      <c r="ZB77" s="1" t="str">
        <f>IF(M76="","",INDEX($NS$4:$RN$4,MATCH(YW76,$NS76:$RN76,0)))</f>
        <v/>
      </c>
      <c r="ZC77" s="1" t="str">
        <f>IF(M76="","",INDEX($NS$4:$RN$4,MATCH(YX76,$NS76:$RN76,0)))</f>
        <v/>
      </c>
      <c r="ZD77" s="1" t="str">
        <f>IF(M76="","",INDEX($NS$4:$RN$4,MATCH(YY76,$NS76:$RN76,0)))</f>
        <v/>
      </c>
      <c r="ZE77" s="1" t="str" cm="1">
        <f t="array" aca="1" ref="ZE77" ca="1">IF(INDIRECT(VLOOKUP(ZE76,General!AC:AE,3,FALSE)&amp;RO76)&gt;=9,ZE76,YZ77)</f>
        <v>GF</v>
      </c>
      <c r="ZF77" s="1" t="str" cm="1">
        <f t="array" aca="1" ref="ZF77" ca="1">IF(AND(INDIRECT(VLOOKUP(ZF76,General!AC:AE,3,FALSE)&amp;RO76)&gt;1,ZF76&lt;&gt;ZE77),ZF76,IF(YZ77&lt;&gt;ZE77,YZ77,IF(AND(YZ77=ZA77,YZ77=ZB77),ZC77,IF(YZ77=ZA77,ZB77,ZA77))))</f>
        <v>DX</v>
      </c>
      <c r="ZG77" s="1" t="str">
        <f t="shared" si="1431"/>
        <v/>
      </c>
      <c r="ZH77" s="1" t="str" cm="1">
        <f t="array" aca="1" ref="ZH77" ca="1">INDIRECT(ZE77&amp;RO77)</f>
        <v/>
      </c>
      <c r="ZI77" s="1" t="str" cm="1">
        <f t="array" aca="1" ref="ZI77" ca="1">INDIRECT(ZF77&amp;RO77)</f>
        <v/>
      </c>
      <c r="ZJ77" s="1" t="e" cm="1">
        <f t="array" aca="1" ref="ZJ77" ca="1">INDIRECT(ZG77&amp;RO77)</f>
        <v>#REF!</v>
      </c>
      <c r="ZK77" s="1" t="str">
        <f ca="1">VLOOKUP(ZE77,General!AF:AG,2,FALSE)</f>
        <v>S37</v>
      </c>
      <c r="ZL77" s="1" t="str">
        <f ca="1">VLOOKUP(ZF77,General!AF:AG,2,FALSE)</f>
        <v xml:space="preserve">L5O </v>
      </c>
      <c r="ZM77" s="1" t="e">
        <f>VLOOKUP(ZG77,General!AF:AG,2,FALSE)</f>
        <v>#N/A</v>
      </c>
      <c r="ZN77" s="1" t="str">
        <f t="shared" ca="1" si="1432"/>
        <v>Y</v>
      </c>
      <c r="ZO77" s="1" t="str">
        <f t="shared" ca="1" si="1433"/>
        <v>Y</v>
      </c>
      <c r="ZP77" s="1" t="e">
        <f t="shared" si="1434"/>
        <v>#N/A</v>
      </c>
      <c r="ZR77" s="1">
        <f t="shared" si="927"/>
        <v>1</v>
      </c>
    </row>
    <row r="78" spans="1:694" ht="15.75" thickBot="1">
      <c r="A78" s="1">
        <v>64</v>
      </c>
      <c r="B78" s="9" t="str">
        <f t="shared" si="948"/>
        <v/>
      </c>
      <c r="C78" s="54" t="str">
        <f t="shared" si="895"/>
        <v/>
      </c>
      <c r="D78" s="49" t="str">
        <f t="shared" si="1287"/>
        <v/>
      </c>
      <c r="E78" s="50" t="str">
        <f t="shared" si="1287"/>
        <v/>
      </c>
      <c r="F78" s="8" t="str">
        <f t="shared" si="949"/>
        <v/>
      </c>
      <c r="H78" s="57" t="str">
        <f t="shared" si="922"/>
        <v/>
      </c>
      <c r="I78" s="49" t="str">
        <f t="shared" si="1288"/>
        <v/>
      </c>
      <c r="J78" s="50" t="str">
        <f t="shared" si="1288"/>
        <v/>
      </c>
      <c r="K78" s="8" t="str">
        <f t="shared" si="1289"/>
        <v/>
      </c>
      <c r="L78" s="32"/>
      <c r="M78" s="68" t="s">
        <v>45</v>
      </c>
      <c r="O78" s="11">
        <v>0</v>
      </c>
      <c r="P78" s="12">
        <v>0</v>
      </c>
      <c r="Q78" s="23">
        <v>0</v>
      </c>
      <c r="R78" s="48">
        <v>0</v>
      </c>
      <c r="S78" s="48" t="str">
        <f t="shared" si="1290"/>
        <v/>
      </c>
      <c r="T78" s="65" t="str">
        <f t="shared" si="1291"/>
        <v/>
      </c>
      <c r="U78" s="4" t="str">
        <f>IF(M78="","",IF(B78="NB",U77,IF(T78="",SUM($T$5:$T78)+S78,SUM($T$5:$T78))))</f>
        <v/>
      </c>
      <c r="V78" s="61" t="str">
        <f t="shared" si="925"/>
        <v/>
      </c>
      <c r="W78" s="35" t="str">
        <f t="shared" si="1292"/>
        <v/>
      </c>
      <c r="X78" s="37" t="str">
        <f t="shared" si="950"/>
        <v/>
      </c>
      <c r="Y78" s="9" t="str">
        <f t="shared" ca="1" si="940"/>
        <v>D</v>
      </c>
      <c r="Z78" s="4" t="str">
        <f t="shared" ca="1" si="941"/>
        <v>D</v>
      </c>
      <c r="AA78" s="4" t="str">
        <f t="shared" si="942"/>
        <v>C</v>
      </c>
      <c r="AB78" s="4" t="str">
        <f t="shared" si="1421"/>
        <v/>
      </c>
      <c r="AC78" s="4" t="str">
        <f t="shared" si="1422"/>
        <v/>
      </c>
      <c r="AD78" s="4">
        <f t="shared" si="1423"/>
        <v>0</v>
      </c>
      <c r="AE78" s="1" t="str">
        <f t="shared" si="951"/>
        <v/>
      </c>
      <c r="AF78" s="1" t="str">
        <f t="shared" si="952"/>
        <v/>
      </c>
      <c r="AG78" s="1" t="str">
        <f t="shared" si="1424"/>
        <v/>
      </c>
      <c r="AH78" s="1" t="str">
        <f t="shared" si="953"/>
        <v/>
      </c>
      <c r="AI78" s="1" t="str">
        <f t="shared" si="954"/>
        <v/>
      </c>
      <c r="AJ78" s="1" t="str">
        <f t="shared" si="955"/>
        <v/>
      </c>
      <c r="AK78" s="1">
        <f t="shared" si="1293"/>
        <v>0</v>
      </c>
      <c r="AL78" s="1">
        <f t="shared" si="1294"/>
        <v>0</v>
      </c>
      <c r="AM78" s="1" t="str">
        <f t="shared" si="932"/>
        <v/>
      </c>
      <c r="AN78" s="1">
        <f t="shared" si="956"/>
        <v>0</v>
      </c>
      <c r="AO78" s="1" t="str">
        <f t="shared" si="1425"/>
        <v/>
      </c>
      <c r="AP78" s="1" t="str">
        <f t="shared" si="957"/>
        <v>N</v>
      </c>
      <c r="AQ78" s="1" t="str">
        <f t="shared" si="958"/>
        <v>N</v>
      </c>
      <c r="AR78" s="1" t="str">
        <f t="shared" si="959"/>
        <v>N</v>
      </c>
      <c r="AS78" s="1" t="str">
        <f t="shared" si="960"/>
        <v/>
      </c>
      <c r="AT78" s="14" t="str">
        <f t="shared" ca="1" si="1295"/>
        <v/>
      </c>
      <c r="AU78" s="1" t="str">
        <f t="shared" ca="1" si="961"/>
        <v/>
      </c>
      <c r="AV78" s="1" t="str">
        <f t="shared" ca="1" si="962"/>
        <v/>
      </c>
      <c r="AW78" s="1" t="str">
        <f t="shared" si="963"/>
        <v/>
      </c>
      <c r="AX78" s="1" t="str">
        <f t="shared" si="964"/>
        <v/>
      </c>
      <c r="AY78" s="1" t="str">
        <f t="shared" si="965"/>
        <v/>
      </c>
      <c r="AZ78" s="1" t="str">
        <f t="shared" si="933"/>
        <v/>
      </c>
      <c r="BA78" s="1" t="str">
        <f t="shared" si="934"/>
        <v/>
      </c>
      <c r="BB78" s="1" t="str">
        <f t="shared" si="914"/>
        <v>00000</v>
      </c>
      <c r="BC78" s="1" t="str">
        <f t="shared" si="914"/>
        <v>00000</v>
      </c>
      <c r="BD78" s="1" t="str">
        <f t="shared" si="915"/>
        <v>000000</v>
      </c>
      <c r="BE78" s="1" t="str">
        <f t="shared" si="915"/>
        <v>000000</v>
      </c>
      <c r="BF78" s="1" t="str">
        <f t="shared" si="1296"/>
        <v>B</v>
      </c>
      <c r="BG78" s="1" t="str">
        <f t="shared" si="966"/>
        <v/>
      </c>
      <c r="BH78" s="1" t="str">
        <f t="shared" ca="1" si="1297"/>
        <v/>
      </c>
      <c r="BI78" s="1" t="str">
        <f t="shared" si="967"/>
        <v/>
      </c>
      <c r="BJ78" s="1" t="str">
        <f t="shared" ca="1" si="1298"/>
        <v/>
      </c>
      <c r="BK78" s="1" t="str">
        <f t="shared" si="968"/>
        <v>0</v>
      </c>
      <c r="BL78" s="1" t="str">
        <f t="shared" ca="1" si="1299"/>
        <v/>
      </c>
      <c r="BM78" s="1" t="str">
        <f t="shared" ca="1" si="1300"/>
        <v/>
      </c>
      <c r="BN78" s="1" t="str">
        <f t="shared" ca="1" si="1301"/>
        <v/>
      </c>
      <c r="BO78" s="1" t="str">
        <f t="shared" ca="1" si="1302"/>
        <v/>
      </c>
      <c r="BR78" s="1">
        <f>General!A76</f>
        <v>0</v>
      </c>
      <c r="BS78" s="1">
        <f>General!B76</f>
        <v>0</v>
      </c>
      <c r="BT78" s="1">
        <f>General!C76</f>
        <v>0</v>
      </c>
      <c r="BU78" s="1">
        <f>General!D76</f>
        <v>0</v>
      </c>
      <c r="BW78" s="1" t="str">
        <f>General!F76</f>
        <v>LLWWLW</v>
      </c>
      <c r="BX78" s="1">
        <f>General!G76</f>
        <v>1</v>
      </c>
      <c r="BZ78" s="1">
        <f t="shared" si="928"/>
        <v>1</v>
      </c>
      <c r="CA78" s="1" t="str">
        <f t="shared" ref="CA78" si="1436">CH78</f>
        <v/>
      </c>
      <c r="CB78" s="110" t="str">
        <f t="shared" si="970"/>
        <v/>
      </c>
      <c r="CC78" s="111" t="str">
        <f t="shared" si="971"/>
        <v/>
      </c>
      <c r="CD78" s="109" t="str">
        <f t="shared" si="972"/>
        <v/>
      </c>
      <c r="CE78" s="110" t="str">
        <f t="shared" si="973"/>
        <v/>
      </c>
      <c r="CF78" s="111" t="str">
        <f t="shared" si="974"/>
        <v/>
      </c>
      <c r="CG78" s="109" t="str">
        <f t="shared" si="975"/>
        <v/>
      </c>
      <c r="CH78" s="110" t="str">
        <f t="shared" si="976"/>
        <v/>
      </c>
      <c r="CI78" s="111" t="str">
        <f t="shared" si="977"/>
        <v/>
      </c>
      <c r="CJ78" s="109" t="str">
        <f t="shared" si="978"/>
        <v/>
      </c>
      <c r="CK78" s="110" t="str">
        <f t="shared" si="979"/>
        <v/>
      </c>
      <c r="CL78" s="111" t="str">
        <f t="shared" si="980"/>
        <v/>
      </c>
      <c r="CM78" s="109" t="str">
        <f t="shared" si="981"/>
        <v/>
      </c>
      <c r="CN78" s="110" t="str">
        <f t="shared" si="1304"/>
        <v/>
      </c>
      <c r="CO78" s="111" t="str">
        <f t="shared" si="982"/>
        <v/>
      </c>
      <c r="CP78" s="109" t="str">
        <f t="shared" si="983"/>
        <v/>
      </c>
      <c r="CQ78" s="110" t="str">
        <f t="shared" si="984"/>
        <v/>
      </c>
      <c r="CR78" s="111" t="str">
        <f t="shared" si="985"/>
        <v/>
      </c>
      <c r="CS78" s="109" t="str">
        <f t="shared" si="986"/>
        <v/>
      </c>
      <c r="CT78" s="110" t="str">
        <f t="shared" si="987"/>
        <v/>
      </c>
      <c r="CU78" s="111" t="str">
        <f t="shared" si="988"/>
        <v/>
      </c>
      <c r="CV78" s="109" t="str">
        <f t="shared" si="989"/>
        <v/>
      </c>
      <c r="CW78" s="110" t="str">
        <f t="shared" si="990"/>
        <v/>
      </c>
      <c r="CX78" s="111" t="str">
        <f t="shared" si="991"/>
        <v/>
      </c>
      <c r="CY78" s="112" t="str">
        <f t="shared" si="992"/>
        <v/>
      </c>
      <c r="CZ78" s="110" t="str">
        <f t="shared" si="993"/>
        <v/>
      </c>
      <c r="DA78" s="111" t="str">
        <f t="shared" si="994"/>
        <v/>
      </c>
      <c r="DB78" s="109" t="str">
        <f t="shared" si="995"/>
        <v/>
      </c>
      <c r="DC78" s="110" t="str">
        <f t="shared" si="996"/>
        <v/>
      </c>
      <c r="DD78" s="111" t="str">
        <f t="shared" si="997"/>
        <v/>
      </c>
      <c r="DE78" s="109" t="str">
        <f t="shared" si="998"/>
        <v/>
      </c>
      <c r="DF78" s="110" t="str">
        <f t="shared" si="999"/>
        <v/>
      </c>
      <c r="DG78" s="111" t="str">
        <f t="shared" si="1000"/>
        <v/>
      </c>
      <c r="DH78" s="109" t="str">
        <f t="shared" si="1001"/>
        <v/>
      </c>
      <c r="DI78" s="110" t="str">
        <f t="shared" si="1002"/>
        <v/>
      </c>
      <c r="DJ78" s="111" t="str">
        <f t="shared" si="1003"/>
        <v/>
      </c>
      <c r="DK78" s="109" t="str">
        <f t="shared" si="1004"/>
        <v/>
      </c>
      <c r="DL78" s="110" t="str">
        <f t="shared" si="1005"/>
        <v/>
      </c>
      <c r="DM78" s="111" t="str">
        <f t="shared" si="1006"/>
        <v/>
      </c>
      <c r="DN78" s="109" t="str">
        <f t="shared" si="1007"/>
        <v/>
      </c>
      <c r="DO78" s="110" t="str">
        <f t="shared" si="1008"/>
        <v/>
      </c>
      <c r="DP78" s="111" t="str">
        <f t="shared" si="1009"/>
        <v/>
      </c>
      <c r="DQ78" s="109" t="str">
        <f t="shared" si="1010"/>
        <v/>
      </c>
      <c r="DR78" s="110" t="str">
        <f t="shared" si="1011"/>
        <v/>
      </c>
      <c r="DS78" s="111" t="str">
        <f t="shared" si="1012"/>
        <v/>
      </c>
      <c r="DT78" s="109" t="str">
        <f t="shared" si="1013"/>
        <v/>
      </c>
      <c r="DU78" s="110" t="str">
        <f t="shared" si="1014"/>
        <v/>
      </c>
      <c r="DV78" s="111" t="str">
        <f t="shared" si="1015"/>
        <v/>
      </c>
      <c r="DW78" s="109" t="str">
        <f t="shared" si="1016"/>
        <v/>
      </c>
      <c r="DX78" s="110" t="str">
        <f t="shared" si="1017"/>
        <v/>
      </c>
      <c r="DY78" s="111" t="str">
        <f t="shared" si="1018"/>
        <v/>
      </c>
      <c r="DZ78" s="109" t="str">
        <f t="shared" si="1019"/>
        <v/>
      </c>
      <c r="EA78" s="110" t="str">
        <f t="shared" si="1020"/>
        <v/>
      </c>
      <c r="EB78" s="111" t="str">
        <f t="shared" si="1021"/>
        <v/>
      </c>
      <c r="EC78" s="109" t="str">
        <f t="shared" si="1022"/>
        <v/>
      </c>
      <c r="ED78" s="110" t="str">
        <f t="shared" si="1023"/>
        <v/>
      </c>
      <c r="EE78" s="111" t="str">
        <f t="shared" si="1024"/>
        <v/>
      </c>
      <c r="EF78" s="109" t="str">
        <f t="shared" si="1025"/>
        <v/>
      </c>
      <c r="EG78" s="110" t="str">
        <f t="shared" si="1026"/>
        <v/>
      </c>
      <c r="EH78" s="111" t="str">
        <f t="shared" si="1027"/>
        <v/>
      </c>
      <c r="EI78" s="109" t="str">
        <f t="shared" si="1028"/>
        <v/>
      </c>
      <c r="EJ78" s="108" t="str">
        <f t="shared" si="1029"/>
        <v/>
      </c>
      <c r="EK78" s="111" t="str">
        <f t="shared" si="1030"/>
        <v/>
      </c>
      <c r="EL78" s="109" t="str">
        <f t="shared" si="1031"/>
        <v/>
      </c>
      <c r="EM78" s="110" t="str">
        <f t="shared" si="1032"/>
        <v/>
      </c>
      <c r="EN78" s="111" t="str">
        <f t="shared" si="1033"/>
        <v/>
      </c>
      <c r="EO78" s="109" t="str">
        <f t="shared" si="1034"/>
        <v/>
      </c>
      <c r="EP78" s="110" t="str">
        <f t="shared" si="1305"/>
        <v/>
      </c>
      <c r="EQ78" s="111" t="str">
        <f t="shared" si="1035"/>
        <v/>
      </c>
      <c r="ER78" s="109" t="str">
        <f t="shared" si="1036"/>
        <v/>
      </c>
      <c r="ES78" s="110" t="str">
        <f t="shared" si="1037"/>
        <v/>
      </c>
      <c r="ET78" s="111" t="str">
        <f t="shared" si="1038"/>
        <v/>
      </c>
      <c r="EU78" s="109" t="str">
        <f t="shared" si="1039"/>
        <v/>
      </c>
      <c r="EV78" s="110" t="str">
        <f t="shared" si="1040"/>
        <v/>
      </c>
      <c r="EW78" s="111" t="str">
        <f t="shared" si="1041"/>
        <v/>
      </c>
      <c r="EX78" s="109" t="str">
        <f t="shared" si="1042"/>
        <v/>
      </c>
      <c r="EY78" s="110" t="str">
        <f t="shared" si="1043"/>
        <v/>
      </c>
      <c r="EZ78" s="111" t="str">
        <f t="shared" si="1044"/>
        <v/>
      </c>
      <c r="FA78" s="112" t="str">
        <f t="shared" si="1045"/>
        <v/>
      </c>
      <c r="FB78" s="110" t="str">
        <f t="shared" si="1046"/>
        <v/>
      </c>
      <c r="FC78" s="111" t="str">
        <f t="shared" si="1047"/>
        <v/>
      </c>
      <c r="FD78" s="109" t="str">
        <f t="shared" si="1048"/>
        <v/>
      </c>
      <c r="FE78" s="110" t="str">
        <f t="shared" si="1049"/>
        <v/>
      </c>
      <c r="FF78" s="111" t="str">
        <f t="shared" si="1050"/>
        <v/>
      </c>
      <c r="FG78" s="109" t="str">
        <f t="shared" si="1051"/>
        <v/>
      </c>
      <c r="FH78" s="110" t="str">
        <f t="shared" si="1052"/>
        <v/>
      </c>
      <c r="FI78" s="111" t="str">
        <f t="shared" si="1053"/>
        <v/>
      </c>
      <c r="FJ78" s="109" t="str">
        <f t="shared" si="1054"/>
        <v/>
      </c>
      <c r="FK78" s="110" t="str">
        <f t="shared" si="1055"/>
        <v/>
      </c>
      <c r="FL78" s="111" t="str">
        <f t="shared" si="1056"/>
        <v/>
      </c>
      <c r="FM78" s="109" t="str">
        <f t="shared" si="1057"/>
        <v/>
      </c>
      <c r="FN78" s="110" t="str">
        <f t="shared" si="1058"/>
        <v/>
      </c>
      <c r="FO78" s="111" t="str">
        <f t="shared" si="1059"/>
        <v/>
      </c>
      <c r="FP78" s="109" t="str">
        <f t="shared" si="1060"/>
        <v/>
      </c>
      <c r="FQ78" s="110" t="str">
        <f t="shared" si="1061"/>
        <v/>
      </c>
      <c r="FR78" s="111" t="str">
        <f t="shared" si="1062"/>
        <v/>
      </c>
      <c r="FS78" s="109" t="str">
        <f t="shared" si="1063"/>
        <v/>
      </c>
      <c r="FT78" s="110" t="str">
        <f t="shared" si="1064"/>
        <v/>
      </c>
      <c r="FU78" s="111" t="str">
        <f t="shared" si="1065"/>
        <v/>
      </c>
      <c r="FV78" s="109" t="str">
        <f t="shared" si="1066"/>
        <v/>
      </c>
      <c r="FW78" s="110" t="str">
        <f t="shared" si="1067"/>
        <v/>
      </c>
      <c r="FX78" s="111" t="str">
        <f t="shared" si="1068"/>
        <v/>
      </c>
      <c r="FY78" s="109" t="str">
        <f t="shared" si="1069"/>
        <v/>
      </c>
      <c r="FZ78" s="110" t="str">
        <f t="shared" si="1070"/>
        <v/>
      </c>
      <c r="GA78" s="111" t="str">
        <f t="shared" si="1071"/>
        <v/>
      </c>
      <c r="GB78" s="109" t="str">
        <f t="shared" si="1072"/>
        <v/>
      </c>
      <c r="GC78" s="110" t="str">
        <f t="shared" si="1073"/>
        <v/>
      </c>
      <c r="GD78" s="111" t="str">
        <f t="shared" si="1074"/>
        <v/>
      </c>
      <c r="GE78" s="109" t="str">
        <f t="shared" si="1075"/>
        <v/>
      </c>
      <c r="GF78" s="110" t="str">
        <f t="shared" si="1076"/>
        <v/>
      </c>
      <c r="GG78" s="111" t="str">
        <f t="shared" si="1077"/>
        <v/>
      </c>
      <c r="GH78" s="109" t="str">
        <f t="shared" si="1078"/>
        <v/>
      </c>
      <c r="GI78" s="110" t="str">
        <f t="shared" si="1079"/>
        <v/>
      </c>
      <c r="GJ78" s="111" t="str">
        <f t="shared" si="1080"/>
        <v/>
      </c>
      <c r="GK78" s="109" t="str">
        <f t="shared" si="1081"/>
        <v/>
      </c>
      <c r="GL78" s="110" t="str">
        <f t="shared" si="1306"/>
        <v/>
      </c>
      <c r="GM78" s="111" t="str">
        <f t="shared" si="1082"/>
        <v/>
      </c>
      <c r="GN78" s="109" t="str">
        <f t="shared" si="1083"/>
        <v/>
      </c>
      <c r="GO78" s="110" t="str">
        <f t="shared" si="1084"/>
        <v/>
      </c>
      <c r="GP78" s="111" t="str">
        <f t="shared" si="1085"/>
        <v/>
      </c>
      <c r="GQ78" s="109" t="str">
        <f t="shared" si="1086"/>
        <v/>
      </c>
      <c r="GR78" s="110" t="str">
        <f t="shared" si="1087"/>
        <v/>
      </c>
      <c r="GS78" s="111" t="str">
        <f t="shared" si="1088"/>
        <v/>
      </c>
      <c r="GT78" s="109" t="str">
        <f t="shared" si="1089"/>
        <v/>
      </c>
      <c r="GU78" s="110" t="str">
        <f t="shared" si="1090"/>
        <v/>
      </c>
      <c r="GV78" s="111" t="str">
        <f t="shared" si="1091"/>
        <v/>
      </c>
      <c r="GW78" s="112" t="str">
        <f t="shared" si="1092"/>
        <v/>
      </c>
      <c r="GX78" s="110" t="str">
        <f t="shared" si="1093"/>
        <v/>
      </c>
      <c r="GY78" s="111" t="str">
        <f t="shared" si="1094"/>
        <v/>
      </c>
      <c r="GZ78" s="109" t="str">
        <f t="shared" si="1095"/>
        <v/>
      </c>
      <c r="HA78" s="110" t="str">
        <f t="shared" si="1096"/>
        <v/>
      </c>
      <c r="HB78" s="111" t="str">
        <f t="shared" si="1097"/>
        <v/>
      </c>
      <c r="HC78" s="109" t="str">
        <f t="shared" si="1098"/>
        <v/>
      </c>
      <c r="HD78" s="110" t="str">
        <f t="shared" si="1099"/>
        <v/>
      </c>
      <c r="HE78" s="111" t="str">
        <f t="shared" si="1100"/>
        <v/>
      </c>
      <c r="HF78" s="109" t="str">
        <f t="shared" si="1101"/>
        <v/>
      </c>
      <c r="HG78" s="110" t="str">
        <f t="shared" si="1102"/>
        <v/>
      </c>
      <c r="HH78" s="111" t="str">
        <f t="shared" si="1103"/>
        <v/>
      </c>
      <c r="HI78" s="109" t="str">
        <f t="shared" si="1104"/>
        <v/>
      </c>
      <c r="HJ78" s="110" t="str">
        <f t="shared" si="1105"/>
        <v/>
      </c>
      <c r="HK78" s="111" t="str">
        <f t="shared" si="1106"/>
        <v/>
      </c>
      <c r="HL78" s="109" t="str">
        <f t="shared" si="1107"/>
        <v/>
      </c>
      <c r="HM78" s="110" t="str">
        <f t="shared" si="1108"/>
        <v/>
      </c>
      <c r="HN78" s="111" t="str">
        <f t="shared" si="1109"/>
        <v/>
      </c>
      <c r="HO78" s="109" t="str">
        <f t="shared" si="1110"/>
        <v/>
      </c>
      <c r="HP78" s="110" t="str">
        <f t="shared" si="1111"/>
        <v/>
      </c>
      <c r="HQ78" s="111" t="str">
        <f t="shared" si="1112"/>
        <v/>
      </c>
      <c r="HR78" s="109" t="str">
        <f t="shared" si="1113"/>
        <v/>
      </c>
      <c r="HS78" s="110" t="str">
        <f t="shared" si="1114"/>
        <v/>
      </c>
      <c r="HT78" s="111" t="str">
        <f t="shared" si="1115"/>
        <v/>
      </c>
      <c r="HU78" s="109" t="str">
        <f t="shared" si="1116"/>
        <v/>
      </c>
      <c r="HV78" s="110" t="str">
        <f t="shared" si="1117"/>
        <v/>
      </c>
      <c r="HW78" s="111" t="str">
        <f t="shared" si="1118"/>
        <v/>
      </c>
      <c r="HX78" s="109" t="str">
        <f t="shared" si="1119"/>
        <v/>
      </c>
      <c r="HY78" s="110" t="str">
        <f t="shared" si="1120"/>
        <v/>
      </c>
      <c r="HZ78" s="111" t="str">
        <f t="shared" si="1121"/>
        <v/>
      </c>
      <c r="IA78" s="109" t="str">
        <f t="shared" si="1122"/>
        <v/>
      </c>
      <c r="IB78" s="110" t="str">
        <f t="shared" si="1123"/>
        <v/>
      </c>
      <c r="IC78" s="111" t="str">
        <f t="shared" si="1124"/>
        <v/>
      </c>
      <c r="ID78" s="109" t="str">
        <f t="shared" si="1125"/>
        <v/>
      </c>
      <c r="IE78" s="110" t="str">
        <f t="shared" si="1126"/>
        <v/>
      </c>
      <c r="IF78" s="111" t="str">
        <f t="shared" si="1127"/>
        <v/>
      </c>
      <c r="IG78" s="109" t="str">
        <f t="shared" si="1128"/>
        <v/>
      </c>
      <c r="IH78" s="110" t="str">
        <f t="shared" si="1129"/>
        <v/>
      </c>
      <c r="II78" s="111" t="str">
        <f t="shared" si="1130"/>
        <v/>
      </c>
      <c r="IJ78" s="109" t="str">
        <f t="shared" si="1131"/>
        <v/>
      </c>
      <c r="IK78" s="110" t="str">
        <f t="shared" si="1132"/>
        <v/>
      </c>
      <c r="IL78" s="111" t="str">
        <f t="shared" si="1133"/>
        <v/>
      </c>
      <c r="IM78" s="109" t="str">
        <f t="shared" si="1134"/>
        <v/>
      </c>
      <c r="IN78" s="110" t="str">
        <f t="shared" si="1307"/>
        <v/>
      </c>
      <c r="IO78" s="111" t="str">
        <f t="shared" si="1135"/>
        <v/>
      </c>
      <c r="IP78" s="109" t="str">
        <f t="shared" si="1136"/>
        <v/>
      </c>
      <c r="IQ78" s="110" t="str">
        <f t="shared" si="1137"/>
        <v/>
      </c>
      <c r="IR78" s="111" t="str">
        <f t="shared" si="1138"/>
        <v/>
      </c>
      <c r="IS78" s="109" t="str">
        <f t="shared" si="1139"/>
        <v/>
      </c>
      <c r="IT78" s="110" t="str">
        <f t="shared" si="1140"/>
        <v/>
      </c>
      <c r="IU78" s="111" t="str">
        <f t="shared" si="1141"/>
        <v/>
      </c>
      <c r="IV78" s="109" t="str">
        <f t="shared" si="1142"/>
        <v/>
      </c>
      <c r="IW78" s="110" t="str">
        <f t="shared" si="1143"/>
        <v/>
      </c>
      <c r="IX78" s="111" t="str">
        <f t="shared" si="1144"/>
        <v/>
      </c>
      <c r="IY78" s="109" t="str">
        <f t="shared" si="1145"/>
        <v/>
      </c>
      <c r="IZ78" s="110" t="str">
        <f t="shared" si="1146"/>
        <v/>
      </c>
      <c r="JA78" s="111" t="str">
        <f t="shared" si="1147"/>
        <v/>
      </c>
      <c r="JB78" s="109" t="str">
        <f t="shared" si="1148"/>
        <v/>
      </c>
      <c r="JC78" s="110" t="str">
        <f t="shared" si="1149"/>
        <v/>
      </c>
      <c r="JD78" s="111" t="str">
        <f t="shared" si="1150"/>
        <v/>
      </c>
      <c r="JE78" s="109" t="str">
        <f t="shared" si="1151"/>
        <v/>
      </c>
      <c r="JF78" s="110" t="str">
        <f t="shared" si="1152"/>
        <v/>
      </c>
      <c r="JG78" s="111" t="str">
        <f t="shared" si="1153"/>
        <v/>
      </c>
      <c r="JH78" s="109" t="str">
        <f t="shared" si="1154"/>
        <v/>
      </c>
      <c r="JI78" s="110" t="str">
        <f t="shared" si="1155"/>
        <v/>
      </c>
      <c r="JJ78" s="111" t="str">
        <f t="shared" si="1156"/>
        <v/>
      </c>
      <c r="JK78" s="109" t="str">
        <f t="shared" si="1157"/>
        <v/>
      </c>
      <c r="JL78" s="110" t="str">
        <f t="shared" si="1158"/>
        <v/>
      </c>
      <c r="JM78" s="111" t="str">
        <f t="shared" si="1159"/>
        <v/>
      </c>
      <c r="JN78" s="109" t="str">
        <f t="shared" si="1160"/>
        <v/>
      </c>
      <c r="JO78" s="110" t="str">
        <f t="shared" si="1161"/>
        <v/>
      </c>
      <c r="JP78" s="111" t="str">
        <f t="shared" si="1162"/>
        <v/>
      </c>
      <c r="JQ78" s="109" t="str">
        <f t="shared" si="1163"/>
        <v/>
      </c>
      <c r="JR78" s="110" t="str">
        <f t="shared" si="1164"/>
        <v/>
      </c>
      <c r="JS78" s="111" t="str">
        <f t="shared" si="1165"/>
        <v/>
      </c>
      <c r="JT78" s="109" t="str">
        <f t="shared" si="1166"/>
        <v/>
      </c>
      <c r="JU78" s="110" t="str">
        <f t="shared" si="1167"/>
        <v/>
      </c>
      <c r="JV78" s="111" t="str">
        <f t="shared" si="1168"/>
        <v/>
      </c>
      <c r="JW78" s="109" t="str">
        <f t="shared" si="1169"/>
        <v/>
      </c>
      <c r="JX78" s="110" t="str">
        <f t="shared" si="1170"/>
        <v/>
      </c>
      <c r="JY78" s="111" t="str">
        <f t="shared" si="1171"/>
        <v/>
      </c>
      <c r="JZ78" s="109" t="str">
        <f t="shared" si="1172"/>
        <v/>
      </c>
      <c r="KA78" s="110" t="str">
        <f t="shared" si="1173"/>
        <v/>
      </c>
      <c r="KB78" s="111" t="str">
        <f t="shared" si="1174"/>
        <v/>
      </c>
      <c r="KC78" s="109" t="str">
        <f t="shared" si="1175"/>
        <v/>
      </c>
      <c r="KD78" s="110" t="str">
        <f t="shared" si="1308"/>
        <v/>
      </c>
      <c r="KE78" s="111" t="str">
        <f t="shared" si="1176"/>
        <v/>
      </c>
      <c r="KF78" s="109" t="str">
        <f t="shared" si="1177"/>
        <v/>
      </c>
      <c r="KG78" s="110" t="str">
        <f t="shared" si="1178"/>
        <v/>
      </c>
      <c r="KH78" s="111" t="str">
        <f t="shared" si="1179"/>
        <v/>
      </c>
      <c r="KI78" s="109" t="str">
        <f t="shared" si="1180"/>
        <v/>
      </c>
      <c r="KJ78" s="110" t="str">
        <f t="shared" si="1181"/>
        <v/>
      </c>
      <c r="KK78" s="111" t="str">
        <f t="shared" si="1182"/>
        <v/>
      </c>
      <c r="KL78" s="109" t="str">
        <f t="shared" si="1183"/>
        <v/>
      </c>
      <c r="KM78" s="110" t="str">
        <f t="shared" si="1184"/>
        <v/>
      </c>
      <c r="KN78" s="111" t="str">
        <f t="shared" si="1185"/>
        <v/>
      </c>
      <c r="KO78" s="109" t="str">
        <f t="shared" si="1186"/>
        <v/>
      </c>
      <c r="KP78" s="110" t="str">
        <f t="shared" si="1309"/>
        <v/>
      </c>
      <c r="KQ78" s="111" t="str">
        <f t="shared" si="1187"/>
        <v/>
      </c>
      <c r="KR78" s="109" t="str">
        <f t="shared" si="1188"/>
        <v/>
      </c>
      <c r="KS78" s="110" t="str">
        <f t="shared" si="1189"/>
        <v/>
      </c>
      <c r="KT78" s="111" t="str">
        <f t="shared" si="1190"/>
        <v/>
      </c>
      <c r="KU78" s="109" t="str">
        <f t="shared" si="1191"/>
        <v/>
      </c>
      <c r="KV78" s="110" t="str">
        <f t="shared" si="1192"/>
        <v/>
      </c>
      <c r="KW78" s="111" t="str">
        <f t="shared" si="1193"/>
        <v/>
      </c>
      <c r="KX78" s="109" t="str">
        <f t="shared" si="1194"/>
        <v/>
      </c>
      <c r="KY78" s="110" t="str">
        <f t="shared" si="1195"/>
        <v/>
      </c>
      <c r="KZ78" s="111" t="str">
        <f t="shared" si="1196"/>
        <v/>
      </c>
      <c r="LA78" s="109" t="str">
        <f t="shared" si="1197"/>
        <v/>
      </c>
      <c r="LB78" s="110" t="str">
        <f t="shared" si="1198"/>
        <v/>
      </c>
      <c r="LC78" s="111" t="str">
        <f t="shared" si="1199"/>
        <v/>
      </c>
      <c r="LD78" s="109" t="str">
        <f t="shared" si="1200"/>
        <v/>
      </c>
      <c r="LE78" s="110" t="str">
        <f t="shared" si="1201"/>
        <v/>
      </c>
      <c r="LF78" s="111" t="str">
        <f t="shared" si="1202"/>
        <v/>
      </c>
      <c r="LG78" s="109" t="str">
        <f t="shared" si="1203"/>
        <v/>
      </c>
      <c r="LH78" s="110" t="str">
        <f t="shared" si="1204"/>
        <v/>
      </c>
      <c r="LI78" s="111" t="str">
        <f t="shared" si="1205"/>
        <v/>
      </c>
      <c r="LJ78" s="109" t="str">
        <f t="shared" si="1206"/>
        <v/>
      </c>
      <c r="LK78" s="110" t="str">
        <f t="shared" si="1207"/>
        <v/>
      </c>
      <c r="LL78" s="111" t="str">
        <f t="shared" si="1208"/>
        <v/>
      </c>
      <c r="LM78" s="109" t="str">
        <f t="shared" si="1209"/>
        <v/>
      </c>
      <c r="LN78" s="110" t="str">
        <f t="shared" si="1210"/>
        <v/>
      </c>
      <c r="LO78" s="111" t="str">
        <f t="shared" si="1211"/>
        <v/>
      </c>
      <c r="LP78" s="109" t="str">
        <f t="shared" si="1212"/>
        <v/>
      </c>
      <c r="LQ78" s="110" t="str">
        <f t="shared" si="1213"/>
        <v/>
      </c>
      <c r="LR78" s="111" t="str">
        <f t="shared" si="1214"/>
        <v/>
      </c>
      <c r="LS78" s="109" t="str">
        <f t="shared" si="1215"/>
        <v/>
      </c>
      <c r="LT78" s="110" t="str">
        <f t="shared" si="1216"/>
        <v/>
      </c>
      <c r="LU78" s="111" t="str">
        <f t="shared" si="1217"/>
        <v/>
      </c>
      <c r="LV78" s="109" t="str">
        <f t="shared" si="1218"/>
        <v/>
      </c>
      <c r="LW78" s="110" t="str">
        <f t="shared" si="1219"/>
        <v/>
      </c>
      <c r="LX78" s="111" t="str">
        <f t="shared" si="1220"/>
        <v/>
      </c>
      <c r="LY78" s="109" t="str">
        <f t="shared" si="1221"/>
        <v/>
      </c>
      <c r="LZ78" s="110" t="str">
        <f t="shared" si="1222"/>
        <v/>
      </c>
      <c r="MA78" s="111" t="str">
        <f t="shared" si="1223"/>
        <v/>
      </c>
      <c r="MB78" s="109" t="str">
        <f t="shared" si="1224"/>
        <v/>
      </c>
      <c r="MC78" s="110" t="str">
        <f t="shared" si="1225"/>
        <v/>
      </c>
      <c r="MD78" s="111" t="str">
        <f t="shared" si="1226"/>
        <v/>
      </c>
      <c r="ME78" s="109" t="str">
        <f t="shared" si="1227"/>
        <v/>
      </c>
      <c r="MF78" s="110" t="str">
        <f t="shared" si="1228"/>
        <v/>
      </c>
      <c r="MG78" s="111" t="str">
        <f t="shared" si="1229"/>
        <v/>
      </c>
      <c r="MH78" s="109" t="str">
        <f t="shared" si="1230"/>
        <v/>
      </c>
      <c r="MI78" s="110" t="str">
        <f t="shared" si="1231"/>
        <v/>
      </c>
      <c r="MJ78" s="111" t="str">
        <f t="shared" si="1232"/>
        <v/>
      </c>
      <c r="MK78" s="109" t="str">
        <f t="shared" si="1233"/>
        <v/>
      </c>
      <c r="ML78" s="110" t="str">
        <f t="shared" si="1234"/>
        <v/>
      </c>
      <c r="MM78" s="111" t="str">
        <f t="shared" si="1235"/>
        <v/>
      </c>
      <c r="MN78" s="109" t="str">
        <f t="shared" si="1236"/>
        <v/>
      </c>
      <c r="MO78" s="110" t="str">
        <f t="shared" si="1237"/>
        <v/>
      </c>
      <c r="MP78" s="111" t="str">
        <f t="shared" si="1238"/>
        <v/>
      </c>
      <c r="MQ78" s="109" t="str">
        <f t="shared" si="1239"/>
        <v/>
      </c>
      <c r="MR78" s="110" t="str">
        <f t="shared" si="1310"/>
        <v/>
      </c>
      <c r="MS78" s="111" t="str">
        <f t="shared" si="1240"/>
        <v/>
      </c>
      <c r="MT78" s="109" t="str">
        <f t="shared" si="1241"/>
        <v/>
      </c>
      <c r="MU78" s="110" t="str">
        <f t="shared" si="1242"/>
        <v/>
      </c>
      <c r="MV78" s="111" t="str">
        <f t="shared" si="1243"/>
        <v/>
      </c>
      <c r="MW78" s="109" t="str">
        <f t="shared" si="1244"/>
        <v/>
      </c>
      <c r="MX78" s="110" t="str">
        <f t="shared" si="1245"/>
        <v/>
      </c>
      <c r="MY78" s="111" t="str">
        <f t="shared" si="1246"/>
        <v/>
      </c>
      <c r="MZ78" s="109" t="str">
        <f t="shared" si="1247"/>
        <v/>
      </c>
      <c r="NA78" s="110" t="str">
        <f t="shared" si="1248"/>
        <v/>
      </c>
      <c r="NB78" s="111" t="str">
        <f t="shared" si="1249"/>
        <v/>
      </c>
      <c r="NC78" s="109" t="str">
        <f t="shared" si="1250"/>
        <v/>
      </c>
      <c r="ND78" s="110" t="str">
        <f t="shared" si="1251"/>
        <v/>
      </c>
      <c r="NE78" s="111" t="str">
        <f t="shared" si="1252"/>
        <v/>
      </c>
      <c r="NF78" s="109" t="str">
        <f t="shared" si="1253"/>
        <v/>
      </c>
      <c r="NG78" s="110" t="str">
        <f t="shared" si="1254"/>
        <v/>
      </c>
      <c r="NH78" s="111" t="str">
        <f t="shared" si="1255"/>
        <v/>
      </c>
      <c r="NI78" s="109" t="str">
        <f t="shared" si="1256"/>
        <v/>
      </c>
      <c r="NJ78" s="110" t="str">
        <f t="shared" si="1257"/>
        <v/>
      </c>
      <c r="NK78" s="111" t="str">
        <f t="shared" si="1258"/>
        <v/>
      </c>
      <c r="NL78" s="109" t="str">
        <f t="shared" si="1259"/>
        <v/>
      </c>
      <c r="NM78" s="110" t="str">
        <f t="shared" si="1260"/>
        <v/>
      </c>
      <c r="NN78" s="111" t="str">
        <f t="shared" si="1261"/>
        <v/>
      </c>
      <c r="NO78" s="109" t="str">
        <f t="shared" si="1311"/>
        <v/>
      </c>
      <c r="NP78" s="130">
        <f t="shared" si="1312"/>
        <v>0</v>
      </c>
      <c r="NQ78" s="131">
        <f t="shared" si="1313"/>
        <v>1</v>
      </c>
      <c r="NR78" s="132" t="str">
        <f t="shared" si="1314"/>
        <v/>
      </c>
      <c r="NS78" s="331" t="str">
        <f t="shared" si="1315"/>
        <v/>
      </c>
      <c r="NT78" s="325" t="str">
        <f t="shared" si="1316"/>
        <v/>
      </c>
      <c r="NU78" s="325" t="str">
        <f t="shared" si="1317"/>
        <v/>
      </c>
      <c r="NV78" s="325" t="str">
        <f t="shared" si="1318"/>
        <v/>
      </c>
      <c r="NW78" s="325" t="str">
        <f t="shared" si="1319"/>
        <v/>
      </c>
      <c r="NX78" s="325" t="str">
        <f t="shared" si="1320"/>
        <v/>
      </c>
      <c r="NY78" s="325" t="str">
        <f t="shared" si="1321"/>
        <v/>
      </c>
      <c r="NZ78" s="325" t="str">
        <f t="shared" si="1322"/>
        <v/>
      </c>
      <c r="OA78" s="325" t="str">
        <f t="shared" si="1323"/>
        <v/>
      </c>
      <c r="OB78" s="325" t="str">
        <f t="shared" si="1324"/>
        <v>000000</v>
      </c>
      <c r="OC78" s="325" t="str">
        <f t="shared" si="1325"/>
        <v/>
      </c>
      <c r="OD78" s="325" t="str">
        <f t="shared" si="1326"/>
        <v/>
      </c>
      <c r="OE78" s="325" t="str">
        <f t="shared" si="1327"/>
        <v/>
      </c>
      <c r="OF78" s="325" t="str">
        <f t="shared" si="1328"/>
        <v/>
      </c>
      <c r="OG78" s="325" t="str">
        <f t="shared" si="1329"/>
        <v/>
      </c>
      <c r="OH78" s="325" t="str">
        <f t="shared" si="1330"/>
        <v/>
      </c>
      <c r="OI78" s="325" t="str">
        <f t="shared" si="1331"/>
        <v/>
      </c>
      <c r="OJ78" s="325" t="str">
        <f t="shared" si="1332"/>
        <v/>
      </c>
      <c r="OK78" s="326" t="str">
        <f t="shared" si="1333"/>
        <v/>
      </c>
      <c r="OL78" s="326" t="str">
        <f t="shared" si="1334"/>
        <v/>
      </c>
      <c r="OM78" s="326" t="str">
        <f t="shared" si="1335"/>
        <v/>
      </c>
      <c r="ON78" s="326" t="str">
        <f t="shared" si="1336"/>
        <v/>
      </c>
      <c r="OO78" s="326" t="str">
        <f t="shared" si="1337"/>
        <v/>
      </c>
      <c r="OP78" s="326" t="str">
        <f t="shared" si="1338"/>
        <v/>
      </c>
      <c r="OQ78" s="326" t="str">
        <f t="shared" si="1339"/>
        <v/>
      </c>
      <c r="OR78" s="326" t="str">
        <f t="shared" si="1340"/>
        <v/>
      </c>
      <c r="OS78" s="326" t="str">
        <f t="shared" si="1341"/>
        <v/>
      </c>
      <c r="OT78" s="326" t="str">
        <f t="shared" si="1342"/>
        <v/>
      </c>
      <c r="OU78" s="326" t="str">
        <f t="shared" si="1343"/>
        <v/>
      </c>
      <c r="OV78" s="326" t="str">
        <f t="shared" si="1344"/>
        <v/>
      </c>
      <c r="OW78" s="326" t="str">
        <f t="shared" si="1345"/>
        <v/>
      </c>
      <c r="OX78" s="326" t="str">
        <f t="shared" si="1346"/>
        <v/>
      </c>
      <c r="OY78" s="326" t="str">
        <f t="shared" si="1347"/>
        <v/>
      </c>
      <c r="OZ78" s="326" t="str">
        <f t="shared" si="1348"/>
        <v/>
      </c>
      <c r="PA78" s="326" t="str">
        <f t="shared" si="1349"/>
        <v/>
      </c>
      <c r="PB78" s="326" t="str">
        <f t="shared" si="1350"/>
        <v/>
      </c>
      <c r="PC78" s="325" t="str">
        <f t="shared" si="1351"/>
        <v/>
      </c>
      <c r="PD78" s="325" t="str">
        <f t="shared" si="1352"/>
        <v/>
      </c>
      <c r="PE78" s="325" t="str">
        <f t="shared" si="1353"/>
        <v/>
      </c>
      <c r="PF78" s="325" t="str">
        <f t="shared" si="1354"/>
        <v/>
      </c>
      <c r="PG78" s="325" t="str">
        <f t="shared" si="1355"/>
        <v/>
      </c>
      <c r="PH78" s="325" t="str">
        <f t="shared" si="1356"/>
        <v/>
      </c>
      <c r="PI78" s="325" t="str">
        <f t="shared" si="1357"/>
        <v/>
      </c>
      <c r="PJ78" s="325" t="str">
        <f t="shared" si="1358"/>
        <v/>
      </c>
      <c r="PK78" s="325" t="str">
        <f t="shared" si="1359"/>
        <v/>
      </c>
      <c r="PL78" s="325" t="str">
        <f t="shared" si="1360"/>
        <v/>
      </c>
      <c r="PM78" s="325" t="str">
        <f t="shared" si="1361"/>
        <v/>
      </c>
      <c r="PN78" s="325" t="str">
        <f t="shared" si="1362"/>
        <v/>
      </c>
      <c r="PO78" s="325" t="str">
        <f t="shared" si="1363"/>
        <v/>
      </c>
      <c r="PP78" s="325" t="str">
        <f t="shared" si="1364"/>
        <v/>
      </c>
      <c r="PQ78" s="325" t="str">
        <f t="shared" si="1365"/>
        <v/>
      </c>
      <c r="PR78" s="325" t="str">
        <f t="shared" si="1366"/>
        <v/>
      </c>
      <c r="PS78" s="325" t="str">
        <f t="shared" si="1367"/>
        <v/>
      </c>
      <c r="PT78" s="325" t="str">
        <f t="shared" si="1368"/>
        <v/>
      </c>
      <c r="PU78" s="326" t="str">
        <f t="shared" si="1369"/>
        <v/>
      </c>
      <c r="PV78" s="326" t="str">
        <f t="shared" si="1370"/>
        <v/>
      </c>
      <c r="PW78" s="326" t="str">
        <f t="shared" si="1371"/>
        <v/>
      </c>
      <c r="PX78" s="326" t="str">
        <f t="shared" si="1372"/>
        <v/>
      </c>
      <c r="PY78" s="326" t="str">
        <f t="shared" si="1373"/>
        <v/>
      </c>
      <c r="PZ78" s="326" t="str">
        <f t="shared" si="1374"/>
        <v/>
      </c>
      <c r="QA78" s="326" t="str">
        <f t="shared" si="1375"/>
        <v/>
      </c>
      <c r="QB78" s="326" t="str">
        <f t="shared" si="1376"/>
        <v/>
      </c>
      <c r="QC78" s="326" t="str">
        <f t="shared" si="1377"/>
        <v/>
      </c>
      <c r="QD78" s="326" t="str">
        <f t="shared" si="1378"/>
        <v/>
      </c>
      <c r="QE78" s="326" t="str">
        <f t="shared" si="1379"/>
        <v/>
      </c>
      <c r="QF78" s="326" t="str">
        <f t="shared" si="1380"/>
        <v/>
      </c>
      <c r="QG78" s="326" t="str">
        <f t="shared" si="1381"/>
        <v/>
      </c>
      <c r="QH78" s="326" t="str">
        <f t="shared" si="1382"/>
        <v/>
      </c>
      <c r="QI78" s="326" t="str">
        <f t="shared" si="1383"/>
        <v/>
      </c>
      <c r="QJ78" s="326" t="str">
        <f t="shared" si="1384"/>
        <v/>
      </c>
      <c r="QK78" s="326" t="str">
        <f t="shared" si="1385"/>
        <v/>
      </c>
      <c r="QL78" s="326" t="str">
        <f t="shared" si="1386"/>
        <v/>
      </c>
      <c r="QM78" s="325" t="str">
        <f t="shared" si="1387"/>
        <v/>
      </c>
      <c r="QN78" s="325" t="str">
        <f t="shared" si="1388"/>
        <v/>
      </c>
      <c r="QO78" s="325" t="str">
        <f t="shared" si="1389"/>
        <v/>
      </c>
      <c r="QP78" s="325" t="str">
        <f t="shared" si="1390"/>
        <v/>
      </c>
      <c r="QQ78" s="325" t="str">
        <f t="shared" si="1391"/>
        <v/>
      </c>
      <c r="QR78" s="325" t="str">
        <f t="shared" si="1392"/>
        <v/>
      </c>
      <c r="QS78" s="325" t="str">
        <f t="shared" si="1393"/>
        <v/>
      </c>
      <c r="QT78" s="325" t="str">
        <f t="shared" si="1394"/>
        <v/>
      </c>
      <c r="QU78" s="325" t="str">
        <f t="shared" si="1395"/>
        <v/>
      </c>
      <c r="QV78" s="325" t="str">
        <f t="shared" si="1396"/>
        <v/>
      </c>
      <c r="QW78" s="325" t="str">
        <f t="shared" si="1397"/>
        <v/>
      </c>
      <c r="QX78" s="325">
        <f t="shared" si="1398"/>
        <v>0</v>
      </c>
      <c r="QY78" s="325" t="str">
        <f t="shared" si="1399"/>
        <v/>
      </c>
      <c r="QZ78" s="325" t="str">
        <f t="shared" si="1400"/>
        <v/>
      </c>
      <c r="RA78" s="325" t="str">
        <f t="shared" si="1401"/>
        <v/>
      </c>
      <c r="RB78" s="325" t="str">
        <f t="shared" si="1402"/>
        <v/>
      </c>
      <c r="RC78" s="325" t="str">
        <f t="shared" si="1403"/>
        <v/>
      </c>
      <c r="RD78" s="325" t="str">
        <f t="shared" si="1404"/>
        <v/>
      </c>
      <c r="RE78" s="326" t="str">
        <f t="shared" si="1405"/>
        <v/>
      </c>
      <c r="RF78" s="326" t="str">
        <f t="shared" si="1406"/>
        <v/>
      </c>
      <c r="RG78" s="326" t="str">
        <f t="shared" si="1407"/>
        <v/>
      </c>
      <c r="RH78" s="326" t="str">
        <f t="shared" si="1408"/>
        <v/>
      </c>
      <c r="RI78" s="326" t="str">
        <f t="shared" si="1409"/>
        <v/>
      </c>
      <c r="RJ78" s="326" t="str">
        <f t="shared" si="1410"/>
        <v/>
      </c>
      <c r="RK78" s="326" t="str">
        <f t="shared" si="1411"/>
        <v/>
      </c>
      <c r="RL78" s="326" t="str">
        <f t="shared" si="1412"/>
        <v/>
      </c>
      <c r="RM78" s="326" t="str">
        <f t="shared" si="1413"/>
        <v/>
      </c>
      <c r="RN78" s="332" t="str">
        <f t="shared" si="1414"/>
        <v/>
      </c>
      <c r="RO78" s="108">
        <v>78</v>
      </c>
      <c r="RP78" s="112">
        <f t="shared" si="528"/>
        <v>73</v>
      </c>
      <c r="RQ78" s="110" t="str" cm="1">
        <f t="array" ref="RQ78">IFERROR(INDEX($NS$4:$RN$4,_xlfn.AGGREGATE(15,6,COLUMN($NS$4:$RN$4)-COLUMN($NR$1)/($NS78:$RN78=LARGE($NS78:$RN78,1)),COLUMNS($RN$4:$RN$4))),"")</f>
        <v>LQ</v>
      </c>
      <c r="RR78" s="110" t="str" cm="1">
        <f t="array" ref="RR78">IFERROR(INDEX($NS$4:$RN$4,_xlfn.AGGREGATE(15,6,COLUMN($NS$4:$RN$4)-COLUMN($NR$1)/($NS78:$RN78=LARGE($NS78:$RN78,2)),COLUMNS($RN$4:$RO$4))),"")</f>
        <v/>
      </c>
      <c r="RS78" s="110" t="str" cm="1">
        <f t="array" ref="RS78">IFERROR(INDEX($NS$4:$RN$4,_xlfn.AGGREGATE(15,6,COLUMN($NS$4:$RN$4)-COLUMN($NR$1)/($NS78:$RN78=LARGE($NS78:$RN78,3)),COLUMNS($RN$4:$RP$4))),"")</f>
        <v/>
      </c>
      <c r="RT78" s="110" t="str" cm="1">
        <f t="array" ref="RT78">IFERROR(INDEX($NS$4:$RN$4,_xlfn.AGGREGATE(15,6,COLUMN($NS$4:$RN$4)-COLUMN($NR$1)/($NS78:$RN78=LARGE($NS78:$RN78,4)),COLUMNS($RN$4:$RQ$4))),"")</f>
        <v/>
      </c>
      <c r="RU78" s="110" t="str" cm="1">
        <f t="array" ref="RU78">IFERROR(INDEX($NS$4:$RN$4,_xlfn.AGGREGATE(15,6,COLUMN($NS$4:$RN$4)-COLUMN($NR$1)/($NS78:$RN78=LARGE($NS78:$RN78,5)),COLUMNS($RN$4:$RR$4))),"")</f>
        <v/>
      </c>
      <c r="RV78" s="110" t="str" cm="1">
        <f t="array" ref="RV78">IFERROR(INDEX($NS$4:$RN$4,_xlfn.AGGREGATE(15,6,COLUMN($NS$4:$RN$4)-COLUMN($NR$1)/($NS78:$RN78=LARGE($NS78:$RN78,6)),COLUMNS($RN$4:$RS$4))),"")</f>
        <v/>
      </c>
      <c r="RW78" s="108" t="str">
        <f t="shared" si="1427"/>
        <v/>
      </c>
      <c r="RX78" s="111" t="str">
        <f t="shared" ca="1" si="1428"/>
        <v>N</v>
      </c>
      <c r="RY78" s="111" t="e" cm="1">
        <f t="array" aca="1" ref="RY78" ca="1">IF(INDIRECT(VLOOKUP(RY77,General!AC:AE,3,FALSE)&amp;RO77)&gt;0,RY77,RW77)</f>
        <v>#N/A</v>
      </c>
      <c r="RZ78" s="112">
        <f t="shared" ca="1" si="1429"/>
        <v>1</v>
      </c>
      <c r="SA78" s="110" t="s">
        <v>45</v>
      </c>
      <c r="SB78" s="111" t="s">
        <v>45</v>
      </c>
      <c r="SC78" s="111" t="s">
        <v>45</v>
      </c>
      <c r="SD78" s="111" t="s">
        <v>45</v>
      </c>
      <c r="SE78" s="111" t="s">
        <v>45</v>
      </c>
      <c r="SF78" s="109" t="s">
        <v>45</v>
      </c>
      <c r="SG78" s="133" t="e">
        <f ca="1">IF(RQ78="",-1,COUNTIF(INDIRECT(SA78&amp;$DN$10):INDIRECT(SA78&amp;RO78),"Y"))</f>
        <v>#REF!</v>
      </c>
      <c r="SH78" s="136">
        <f ca="1">IF(RR78="",-1,COUNTIF(INDIRECT(SB78&amp;$DN$10):INDIRECT(SB78&amp;RO78),"Y"))</f>
        <v>-1</v>
      </c>
      <c r="SI78" s="136">
        <f ca="1">IF(RS78="",-1,COUNTIF(INDIRECT(SC78&amp;$DN$10):INDIRECT(SC78&amp;RO78),"Y"))</f>
        <v>-1</v>
      </c>
      <c r="SJ78" s="134">
        <f ca="1">IF(RT78="",-1,COUNTIF(INDIRECT(SD78&amp;$DN$10):INDIRECT(SD78&amp;RO78),"Y"))</f>
        <v>-1</v>
      </c>
      <c r="SK78" s="138">
        <f ca="1">IF(RU78="",-1,COUNTIF(INDIRECT(SE78&amp;$DN$10):INDIRECT(SE78&amp;RO78),"Y"))</f>
        <v>-1</v>
      </c>
      <c r="SL78" s="138">
        <f ca="1">IF(RV78="",-1,COUNTIF(INDIRECT(SF78&amp;$DN$10):INDIRECT(SF78&amp;RO78),"Y"))</f>
        <v>-1</v>
      </c>
      <c r="SM78" s="110" t="str" cm="1">
        <f t="array" ref="SM78">IFERROR(INDEX($DP$78:$DU$78,_xlfn.AGGREGATE(15,6,COLUMN($DP$78:$DU$78)-COLUMN($DO$78)/($NR$78:$NW$78=MAX($NR$78:$NW$78)),COLUMNS($DP$78:RQ78))),"")</f>
        <v/>
      </c>
      <c r="SN78" s="111" t="str" cm="1">
        <f t="array" ref="SN78">IFERROR(INDEX($DP$78:$DU$78,_xlfn.AGGREGATE(15,6,COLUMN($DP$78:$DU$78)-COLUMN($DO$78)/($NR$78:$NW$78=MAX($NR$78:$NW$78)),COLUMNS($DP$78:RR78))),"")</f>
        <v/>
      </c>
      <c r="SO78" s="111" t="str" cm="1">
        <f t="array" ref="SO78">IFERROR(INDEX($DP$78:$DU$78,_xlfn.AGGREGATE(15,6,COLUMN($DP$78:$DU$78)-COLUMN($DO$78)/($NR$78:$NW$78=MAX($NR$78:$NW$78)),COLUMNS($DP$78:RS78))),"")</f>
        <v/>
      </c>
      <c r="SP78" s="111" t="str" cm="1">
        <f t="array" ref="SP78">IFERROR(INDEX($DP$78:$DU$78,_xlfn.AGGREGATE(15,6,COLUMN($DP$78:$DU$78)-COLUMN($DO$78)/($NR$78:$NW$78=MAX($NR$78:$NW$78)),COLUMNS($DP$78:RT78))),"")</f>
        <v/>
      </c>
      <c r="SQ78" s="111" t="str" cm="1">
        <f t="array" ref="SQ78">IFERROR(INDEX($DP$78:$DU$78,_xlfn.AGGREGATE(15,6,COLUMN($DP$78:$DU$78)-COLUMN($DO$78)/($NR$78:$NW$78=MAX($NR$78:$NW$78)),COLUMNS($DP$78:RU78))),"")</f>
        <v/>
      </c>
      <c r="SR78" s="109" t="str" cm="1">
        <f t="array" ref="SR78">IFERROR(INDEX($DP$78:$DU$78,_xlfn.AGGREGATE(15,6,COLUMN($DP$78:$DU$78)-COLUMN($DO$78)/($NR$78:$NW$78=MAX($NR$78:$NW$78)),COLUMNS($DP$78:RV78))),"")</f>
        <v/>
      </c>
      <c r="SS78" s="114">
        <f t="shared" ca="1" si="1415"/>
        <v>1</v>
      </c>
      <c r="ST78" s="112">
        <f t="shared" ca="1" si="1430"/>
        <v>1</v>
      </c>
      <c r="SU78" s="137" t="str" cm="1">
        <f t="array" aca="1" ref="SU78" ca="1">INDEX(SM78:SR78,1,ST78)</f>
        <v/>
      </c>
      <c r="SV78" s="110" t="str">
        <f t="shared" ca="1" si="944"/>
        <v>B</v>
      </c>
      <c r="SW78" s="111" t="str">
        <f t="shared" ca="1" si="945"/>
        <v>T</v>
      </c>
      <c r="SX78" s="111" t="str">
        <f t="shared" si="946"/>
        <v>C</v>
      </c>
      <c r="SY78" s="111" t="str">
        <f t="shared" si="936"/>
        <v/>
      </c>
      <c r="SZ78" s="111" t="str">
        <f t="shared" ca="1" si="937"/>
        <v/>
      </c>
      <c r="TA78" s="111" t="str">
        <f t="shared" si="938"/>
        <v>00</v>
      </c>
      <c r="TB78" s="114" t="str">
        <f t="shared" si="1262"/>
        <v/>
      </c>
      <c r="TC78" s="114" t="str">
        <f t="shared" si="1263"/>
        <v/>
      </c>
      <c r="TD78" s="114" t="str">
        <f t="shared" si="1264"/>
        <v/>
      </c>
      <c r="TE78" s="114" t="str">
        <f t="shared" si="1265"/>
        <v/>
      </c>
      <c r="TF78" s="114" t="str">
        <f t="shared" si="1266"/>
        <v/>
      </c>
      <c r="TG78" s="114" t="str">
        <f t="shared" si="1267"/>
        <v/>
      </c>
      <c r="TH78" s="114">
        <f t="shared" ca="1" si="1268"/>
        <v>0</v>
      </c>
      <c r="TI78" s="114">
        <f t="shared" ca="1" si="1269"/>
        <v>0</v>
      </c>
      <c r="TJ78" s="110" t="str">
        <f t="shared" si="939"/>
        <v/>
      </c>
      <c r="TK78" s="111">
        <f>IF(CC78="",0,IFERROR(VLOOKUP(CC73&amp;CC74&amp;CC75&amp;CC76&amp;CC77&amp;CC78,General!I:J,2,FALSE),0))</f>
        <v>0</v>
      </c>
      <c r="TL78" s="111">
        <f>IF(CF78="",0,IFERROR(VLOOKUP(CF73&amp;CF74&amp;CF75&amp;CF76&amp;CF77&amp;CF78,General!I:J,2,FALSE),0))</f>
        <v>0</v>
      </c>
      <c r="TM78" s="111">
        <f>IF(CI78="",0,IFERROR(VLOOKUP(CI73&amp;CI74&amp;CI75&amp;CI76&amp;CI77&amp;CI78,General!I:J,2,FALSE),0))</f>
        <v>0</v>
      </c>
      <c r="TN78" s="111">
        <f>IF(CL78="",0,IFERROR(VLOOKUP(CL73&amp;CL74&amp;CL75&amp;CL76&amp;CL77&amp;CL78,General!I:J,2,FALSE),0))</f>
        <v>0</v>
      </c>
      <c r="TO78" s="111">
        <f>IF(CO78="",0,IFERROR(VLOOKUP(CO73&amp;CO74&amp;CO75&amp;CO76&amp;CO77&amp;CO78,General!I:J,2,FALSE),0))</f>
        <v>0</v>
      </c>
      <c r="TP78" s="111">
        <f>IF(CR78="",0,IFERROR(VLOOKUP(CR73&amp;CR74&amp;CR75&amp;CR76&amp;CR77&amp;CR78,General!I:J,2,FALSE),0))</f>
        <v>0</v>
      </c>
      <c r="TQ78" s="111">
        <f>IF(CU78="",0,IFERROR(VLOOKUP(CU73&amp;CU74&amp;CU75&amp;CU76&amp;CU77&amp;CU78,General!I:J,2,FALSE),0))</f>
        <v>0</v>
      </c>
      <c r="TR78" s="111">
        <f>IF(CX78="",0,IFERROR(VLOOKUP(CX73&amp;CX74&amp;CX75&amp;CX76&amp;CX77&amp;CX78,General!I:J,2,FALSE),0))</f>
        <v>0</v>
      </c>
      <c r="TS78" s="111">
        <f>IF(DA78="",0,IFERROR(VLOOKUP(DA73&amp;DA74&amp;DA75&amp;DA76&amp;DA77&amp;DA78,General!I:J,2,FALSE),0))</f>
        <v>0</v>
      </c>
      <c r="TT78" s="111">
        <f>IF(DD78="",0,IFERROR(VLOOKUP(DD73&amp;DD74&amp;DD75&amp;DD76&amp;DD77&amp;DD78,General!I:J,2,FALSE),0))</f>
        <v>0</v>
      </c>
      <c r="TU78" s="111">
        <f>IF(DG78="",0,IFERROR(VLOOKUP(DG73&amp;DG74&amp;DG75&amp;DG76&amp;DG77&amp;DG78,General!I:J,2,FALSE),0))</f>
        <v>0</v>
      </c>
      <c r="TV78" s="111">
        <f>IF(DJ78="",0,IFERROR(VLOOKUP(DJ73&amp;DJ74&amp;DJ75&amp;DJ76&amp;DJ77&amp;DJ78,General!I:J,2,FALSE),0))</f>
        <v>0</v>
      </c>
      <c r="TW78" s="111">
        <f>IF(DM78="",0,IFERROR(VLOOKUP(DM73&amp;DM74&amp;DM75&amp;DM76&amp;DM77&amp;DM78,General!I:J,2,FALSE),0))</f>
        <v>0</v>
      </c>
      <c r="TX78" s="111">
        <f>IF(DP78="",0,IFERROR(VLOOKUP(DP73&amp;DP74&amp;DP75&amp;DP76&amp;DP77&amp;DP78,General!I:J,2,FALSE),0))</f>
        <v>0</v>
      </c>
      <c r="TY78" s="111">
        <f>IF(DS78="",0,IFERROR(VLOOKUP(DS73&amp;DS74&amp;DS75&amp;DS76&amp;DS77&amp;DS78,General!I:J,2,FALSE),0))</f>
        <v>0</v>
      </c>
      <c r="TZ78" s="111">
        <f>IF(DV78="",0,IFERROR(VLOOKUP(DV73&amp;DV74&amp;DV75&amp;DV76&amp;DV77&amp;DV78,General!I:J,2,FALSE),0))</f>
        <v>0</v>
      </c>
      <c r="UA78" s="111">
        <f>IF(DY78="",0,IFERROR(VLOOKUP(DY73&amp;DY74&amp;DY75&amp;DY76&amp;DY77&amp;DY78,General!I:J,2,FALSE),0))</f>
        <v>0</v>
      </c>
      <c r="UB78" s="111">
        <f>IF(EE78="",0,IFERROR(VLOOKUP(EE73&amp;EE74&amp;EE75&amp;EE76&amp;EE77&amp;EE78,General!I:J,2,FALSE),0))</f>
        <v>0</v>
      </c>
      <c r="UC78" s="111">
        <f>IF(EH78="",0,IFERROR(VLOOKUP(EH73&amp;EH74&amp;EH75&amp;EH76&amp;EH77&amp;EH78,General!I:J,2,FALSE),0))</f>
        <v>0</v>
      </c>
      <c r="UD78" s="111">
        <f>IF(EK78="",0,IFERROR(VLOOKUP(EK73&amp;EK74&amp;EK75&amp;EK76&amp;EK77&amp;EK78,General!I:J,2,FALSE),0))</f>
        <v>0</v>
      </c>
      <c r="UE78" s="111">
        <f>IF(EN78="",0,IFERROR(VLOOKUP(EN73&amp;EN74&amp;EN75&amp;EN76&amp;EN77&amp;EN78,General!I:J,2,FALSE),0))</f>
        <v>0</v>
      </c>
      <c r="UF78" s="111">
        <f>IF(EQ78="",0,IFERROR(VLOOKUP(EQ73&amp;EQ74&amp;EQ75&amp;EQ76&amp;EQ77&amp;EQ78,General!I:J,2,FALSE),0))</f>
        <v>0</v>
      </c>
      <c r="UG78" s="111">
        <f>IF(ET78="",0,IFERROR(VLOOKUP(ET73&amp;ET74&amp;ET75&amp;ET76&amp;ET77&amp;ET78,General!I:J,2,FALSE),0))</f>
        <v>0</v>
      </c>
      <c r="UH78" s="111">
        <f>IF(EW78="",0,IFERROR(VLOOKUP(EW73&amp;EW74&amp;EW75&amp;EW76&amp;EW77&amp;EW78,General!I:J,2,FALSE),0))</f>
        <v>0</v>
      </c>
      <c r="UI78" s="111">
        <f>IF(EZ78="",0,IFERROR(VLOOKUP(EZ73&amp;EZ74&amp;EZ75&amp;EZ76&amp;EZ77&amp;EZ78,General!I:J,2,FALSE),0))</f>
        <v>0</v>
      </c>
      <c r="UJ78" s="111">
        <f>IF(FC78="",0,IFERROR(VLOOKUP(FC73&amp;FC74&amp;FC75&amp;FC76&amp;FC77&amp;FC78,General!I:J,2,FALSE),0))</f>
        <v>0</v>
      </c>
      <c r="UK78" s="111">
        <f>IF(FF78="",0,IFERROR(VLOOKUP(FF73&amp;FF74&amp;FF75&amp;FF76&amp;FF77&amp;FF78,General!I:J,2,FALSE),0))</f>
        <v>0</v>
      </c>
      <c r="UL78" s="111">
        <f>IF(FI78="",0,IFERROR(VLOOKUP(FI73&amp;FI74&amp;FI75&amp;FI76&amp;FI77&amp;FI78,General!I:J,2,FALSE),0))</f>
        <v>0</v>
      </c>
      <c r="UM78" s="111">
        <f>IF(FL78="",0,IFERROR(VLOOKUP(FL73&amp;FL74&amp;FL75&amp;FL76&amp;FL77&amp;FL78,General!I:J,2,FALSE),0))</f>
        <v>0</v>
      </c>
      <c r="UN78" s="111">
        <f>IF(FO78="",0,IFERROR(VLOOKUP(FO73&amp;FO74&amp;FO75&amp;FO76&amp;FO77&amp;FO78,General!I:J,2,FALSE),0))</f>
        <v>0</v>
      </c>
      <c r="UO78" s="111">
        <f>IF(FR78="",0,IFERROR(VLOOKUP(FR73&amp;FR74&amp;FR75&amp;FR76&amp;FR77&amp;FR78,General!I:J,2,FALSE),0))</f>
        <v>0</v>
      </c>
      <c r="UP78" s="111">
        <f>IF(FU78="",0,IFERROR(VLOOKUP(FU73&amp;FU74&amp;FU75&amp;FU76&amp;FU77&amp;FU78,General!I:J,2,FALSE),0))</f>
        <v>0</v>
      </c>
      <c r="UQ78" s="111">
        <f>IF(FX78="",0,IFERROR(VLOOKUP(FX73&amp;FX74&amp;FX75&amp;FX76&amp;FX77&amp;FX78,General!I:J,2,FALSE),0))</f>
        <v>0</v>
      </c>
      <c r="UR78" s="111">
        <f>IF(GA78="",0,IFERROR(VLOOKUP(GA73&amp;GA74&amp;GA75&amp;GA76&amp;GA77&amp;GA78,General!I:J,2,FALSE),0))</f>
        <v>0</v>
      </c>
      <c r="US78" s="111">
        <f>IF(GD78="",0,IFERROR(VLOOKUP(GD73&amp;GD74&amp;GD75&amp;GD76&amp;GD77&amp;GD78,General!I:J,2,FALSE),0))</f>
        <v>0</v>
      </c>
      <c r="UT78" s="111">
        <f>IF(GG78="",0,IFERROR(VLOOKUP(GG73&amp;GG74&amp;GG75&amp;GG76&amp;GG77&amp;GG78,General!I:J,2,FALSE),0))</f>
        <v>0</v>
      </c>
      <c r="UU78" s="111">
        <f>IF(GJ78="",0,IFERROR(VLOOKUP(GJ73&amp;GJ74&amp;GJ75&amp;GJ76&amp;GJ77&amp;GJ78,General!I:J,2,FALSE),0))</f>
        <v>0</v>
      </c>
      <c r="UV78" s="111">
        <f>IF(GM78="",0,IFERROR(VLOOKUP(GM73&amp;GM74&amp;GM75&amp;GM76&amp;GM77&amp;GM78,General!I:J,2,FALSE),0))</f>
        <v>0</v>
      </c>
      <c r="UW78" s="111">
        <f>IF(GP78="",0,IFERROR(VLOOKUP(GP73&amp;GP74&amp;GP75&amp;GP76&amp;GP77&amp;GP78,General!I:J,2,FALSE),0))</f>
        <v>0</v>
      </c>
      <c r="UX78" s="111">
        <f>IF(GS78="",0,IFERROR(VLOOKUP(GS73&amp;GS74&amp;GS75&amp;GS76&amp;GS77&amp;GS78,General!I:J,2,FALSE),0))</f>
        <v>0</v>
      </c>
      <c r="UY78" s="111">
        <f>IF(GV78="",0,IFERROR(VLOOKUP(GV73&amp;GV74&amp;GV75&amp;GV76&amp;GV77&amp;GV78,General!I:J,2,FALSE),0))</f>
        <v>0</v>
      </c>
      <c r="UZ78" s="111">
        <f>IF(GY78="",0,IFERROR(VLOOKUP(GY73&amp;GY74&amp;GY75&amp;GY76&amp;GY77&amp;GY78,General!I:J,2,FALSE),0))</f>
        <v>0</v>
      </c>
      <c r="VA78" s="111">
        <f>IF(HB78="",0,IFERROR(VLOOKUP(HB73&amp;HB74&amp;HB75&amp;HB76&amp;HB77&amp;HB78,General!I:J,2,FALSE),0))</f>
        <v>0</v>
      </c>
      <c r="VB78" s="111">
        <f>IF(HE78="",0,IFERROR(VLOOKUP(HE73&amp;HE74&amp;HE75&amp;HE76&amp;HE77&amp;HE78,General!I:J,2,FALSE),0))</f>
        <v>0</v>
      </c>
      <c r="VC78" s="111">
        <f>IF(HH78="",0,IFERROR(VLOOKUP(HH73&amp;HH74&amp;HH75&amp;HH76&amp;HH77&amp;HH78,General!I:J,2,FALSE),0))</f>
        <v>0</v>
      </c>
      <c r="VD78" s="111">
        <f>IF(HK78="",0,IFERROR(VLOOKUP(HK73&amp;HK74&amp;HK75&amp;HK76&amp;HK77&amp;HK78,General!I:J,2,FALSE),0))</f>
        <v>0</v>
      </c>
      <c r="VE78" s="111">
        <f>IF(HN78="",0,IFERROR(VLOOKUP(HN73&amp;HN74&amp;HN75&amp;HN76&amp;HN77&amp;HN78,General!I:J,2,FALSE),0))</f>
        <v>0</v>
      </c>
      <c r="VF78" s="111">
        <f>IF(HQ78="",0,IFERROR(VLOOKUP(HQ73&amp;HQ74&amp;HQ75&amp;HQ76&amp;HQ77&amp;HQ78,General!I:J,2,FALSE),0))</f>
        <v>0</v>
      </c>
      <c r="VG78" s="111">
        <f>IF(HT78="",0,IFERROR(VLOOKUP(HT73&amp;HT74&amp;HT75&amp;HT76&amp;HT77&amp;HT78,General!I:J,2,FALSE),0))</f>
        <v>0</v>
      </c>
      <c r="VH78" s="111">
        <f>IF(HW78="",0,IFERROR(VLOOKUP(HW73&amp;HW74&amp;HW75&amp;HW76&amp;HW77&amp;HW78,General!I:J,2,FALSE),0))</f>
        <v>0</v>
      </c>
      <c r="VI78" s="111">
        <f>IF(HZ78="",0,IFERROR(VLOOKUP(HZ73&amp;HZ74&amp;HZ75&amp;HZ76&amp;HZ77&amp;HZ78,General!I:J,2,FALSE),0))</f>
        <v>0</v>
      </c>
      <c r="VJ78" s="111">
        <f>IF(FF78="",0,IFERROR(VLOOKUP(FF73&amp;FF74&amp;FF75&amp;FF76&amp;FF77&amp;FF78,General!I:J,2,FALSE),0))</f>
        <v>0</v>
      </c>
      <c r="VK78" s="111">
        <f>IF(FI78="",0,IFERROR(VLOOKUP(FI73&amp;FI74&amp;FI75&amp;FI76&amp;FI77&amp;FI78,General!I:J,2,FALSE),0))</f>
        <v>0</v>
      </c>
      <c r="VL78" s="111">
        <f>IF(II78="",0,IFERROR(VLOOKUP(II73&amp;II74&amp;II75&amp;II76&amp;II77&amp;II78,General!I:J,2,FALSE),0))</f>
        <v>0</v>
      </c>
      <c r="VM78" s="111">
        <f>IF(IL78="",0,IFERROR(VLOOKUP(IL73&amp;IL74&amp;IL75&amp;IL76&amp;IL77&amp;IL78,General!I:J,2,FALSE),0))</f>
        <v>0</v>
      </c>
      <c r="VN78" s="111">
        <f>IF(IO78="",0,IFERROR(VLOOKUP(IO73&amp;IO74&amp;IO75&amp;IO76&amp;IO77&amp;IO78,General!I:J,2,FALSE),0))</f>
        <v>0</v>
      </c>
      <c r="VO78" s="111">
        <f>IF(IR78="",0,IFERROR(VLOOKUP(IR73&amp;IR74&amp;IR75&amp;IR76&amp;IR77&amp;IR78,General!I:J,2,FALSE),0))</f>
        <v>0</v>
      </c>
      <c r="VP78" s="111">
        <f>IF(IU78="",0,IFERROR(VLOOKUP(IU73&amp;IU74&amp;IU75&amp;IU76&amp;IU77&amp;IU78,General!I:J,2,FALSE),0))</f>
        <v>0</v>
      </c>
      <c r="VQ78" s="111">
        <f>IF(IX78="",0,IFERROR(VLOOKUP(IX73&amp;IX74&amp;IX75&amp;IX76&amp;IX77&amp;IX78,General!I:J,2,FALSE),0))</f>
        <v>0</v>
      </c>
      <c r="VR78" s="111">
        <f>IF(JA78="",0,IFERROR(VLOOKUP(JA73&amp;JA74&amp;JA75&amp;JA76&amp;JA77&amp;JA78,General!I:J,2,FALSE),0))</f>
        <v>0</v>
      </c>
      <c r="VS78" s="111">
        <f>IF(JD78="",0,IFERROR(VLOOKUP(JD73&amp;JD74&amp;JD75&amp;JD76&amp;JD77&amp;JD78,General!I:J,2,FALSE),0))</f>
        <v>0</v>
      </c>
      <c r="VT78" s="111">
        <f>IF(JG78="",0,IFERROR(VLOOKUP(JG73&amp;JG74&amp;JG75&amp;JG76&amp;JG77&amp;JG78,General!I:J,2,FALSE),0))</f>
        <v>0</v>
      </c>
      <c r="VU78" s="111">
        <f>IF(JJ78="",0,IFERROR(VLOOKUP(JJ73&amp;JJ74&amp;JJ75&amp;JJ76&amp;JJ77&amp;JJ78,General!I:J,2,FALSE),0))</f>
        <v>0</v>
      </c>
      <c r="VV78" s="111">
        <f>IF(JM78="",0,IFERROR(VLOOKUP(JM73&amp;JM74&amp;JM75&amp;JM76&amp;JM77&amp;JM78,General!I:J,2,FALSE),0))</f>
        <v>0</v>
      </c>
      <c r="VW78" s="111">
        <f>IF(JP78="",0,IFERROR(VLOOKUP(JP73&amp;JP74&amp;JP75&amp;JP76&amp;JP77&amp;JP78,General!I:J,2,FALSE),0))</f>
        <v>0</v>
      </c>
      <c r="VX78" s="111">
        <f>IF(JS78="",0,IFERROR(VLOOKUP(JS73&amp;JS74&amp;JS75&amp;JS76&amp;JS77&amp;JS78,General!I:J,2,FALSE),0))</f>
        <v>0</v>
      </c>
      <c r="VY78" s="111">
        <f>IF(JV78="",0,IFERROR(VLOOKUP(JV73&amp;JV74&amp;JV75&amp;JV76&amp;JV77&amp;JV78,General!I:J,2,FALSE),0))</f>
        <v>0</v>
      </c>
      <c r="VZ78" s="111">
        <f>IF(JY78="",0,IFERROR(VLOOKUP(JY73&amp;JY74&amp;JY75&amp;JY76&amp;JY77&amp;JY78,General!I:J,2,FALSE),0))</f>
        <v>0</v>
      </c>
      <c r="WA78" s="111">
        <f>IF(KB78="",0,IFERROR(VLOOKUP(KB73&amp;KB74&amp;KB75&amp;KB76&amp;KB77&amp;KB78,General!I:J,2,FALSE),0))</f>
        <v>0</v>
      </c>
      <c r="WB78" s="111">
        <f>IF(KE78="",0,IFERROR(VLOOKUP(KE73&amp;KE74&amp;KE75&amp;KE76&amp;KE77&amp;KE78,General!I:J,2,FALSE),0))</f>
        <v>0</v>
      </c>
      <c r="WC78" s="111">
        <f>IF(KH78="",0,IFERROR(VLOOKUP(KH73&amp;KH74&amp;KH75&amp;KH76&amp;KH77&amp;KH78,General!I:J,2,FALSE),0))</f>
        <v>0</v>
      </c>
      <c r="WD78" s="111">
        <f>IF(KK78="",0,IFERROR(VLOOKUP(KK73&amp;KK74&amp;KK75&amp;KK76&amp;KK77&amp;KK78,General!I:J,2,FALSE),0))</f>
        <v>0</v>
      </c>
      <c r="WE78" s="111">
        <f>IF(KN78="",0,IFERROR(VLOOKUP(KN73&amp;KN74&amp;KN75&amp;KN76&amp;KN77&amp;KN78,General!I:J,2,FALSE),0))</f>
        <v>0</v>
      </c>
      <c r="WF78" s="111">
        <f>IF(KQ78="",0,IFERROR(VLOOKUP(KQ73&amp;KQ74&amp;KQ75&amp;KQ76&amp;KQ77&amp;KQ78,General!I:J,2,FALSE),0))</f>
        <v>0</v>
      </c>
      <c r="WG78" s="111">
        <f>IF(KT78="",0,IFERROR(VLOOKUP(KT73&amp;KT74&amp;KT75&amp;KT76&amp;KT77&amp;KT78,General!I:J,2,FALSE),0))</f>
        <v>0</v>
      </c>
      <c r="WH78" s="111">
        <f>IF(KW78="",0,IFERROR(VLOOKUP(KW73&amp;KW74&amp;KW75&amp;KW76&amp;KW77&amp;KW78,General!I:J,2,FALSE),0))</f>
        <v>0</v>
      </c>
      <c r="WI78" s="111">
        <f>IF(KZ78="",0,IFERROR(VLOOKUP(KZ73&amp;KZ74&amp;KZ75&amp;KZ76&amp;KZ77&amp;KZ78,General!I:J,2,FALSE),0))</f>
        <v>0</v>
      </c>
      <c r="WJ78" s="111">
        <f>IF(LC78="",0,IFERROR(VLOOKUP(LC73&amp;LC74&amp;LC75&amp;LC76&amp;LC77&amp;LC78,General!I:J,2,FALSE),0))</f>
        <v>0</v>
      </c>
      <c r="WK78" s="111">
        <f>IF(LF78="",0,IFERROR(VLOOKUP(LF73&amp;LF74&amp;LF75&amp;LF76&amp;LF77&amp;LF78,General!I:J,2,FALSE),0))</f>
        <v>0</v>
      </c>
      <c r="WL78" s="111">
        <f>IF(LI78="",0,IFERROR(VLOOKUP(LI73&amp;LI74&amp;LI75&amp;LI76&amp;LI77&amp;LI78,General!I:J,2,FALSE),0))</f>
        <v>0</v>
      </c>
      <c r="WM78" s="111">
        <f>IF(LL78="",0,IFERROR(VLOOKUP(LL73&amp;LL74&amp;LL75&amp;LL76&amp;LL77&amp;LL78,General!I:J,2,FALSE),0))</f>
        <v>0</v>
      </c>
      <c r="WN78" s="111">
        <f>IF(LO78="",0,IFERROR(VLOOKUP(LO73&amp;LO74&amp;LO75&amp;LO76&amp;LO77&amp;LO78,General!I:J,2,FALSE),0))</f>
        <v>0</v>
      </c>
      <c r="WO78" s="111">
        <f>IF(LR78="",0,IFERROR(VLOOKUP(LR73&amp;LR74&amp;LR75&amp;LR76&amp;LR77&amp;LR78,General!I:J,2,FALSE),0))</f>
        <v>0</v>
      </c>
      <c r="WP78" s="111">
        <f>IF(LU78="",0,IFERROR(VLOOKUP(LU73&amp;LU74&amp;LU75&amp;LU76&amp;LU77&amp;LU78,General!I:J,2,FALSE),0))</f>
        <v>0</v>
      </c>
      <c r="WQ78" s="111">
        <f>IF(LX78="",0,IFERROR(VLOOKUP(LX73&amp;LX74&amp;LX75&amp;LX76&amp;LX77&amp;LX78,General!I:J,2,FALSE),0))</f>
        <v>0</v>
      </c>
      <c r="WR78" s="111">
        <f>IF(MA78="",0,IFERROR(VLOOKUP(MA73&amp;MA74&amp;MA75&amp;MA76&amp;MA77&amp;MA78,General!I:J,2,FALSE),0))</f>
        <v>0</v>
      </c>
      <c r="WS78" s="111">
        <f>IF(MD78="",0,IFERROR(VLOOKUP(MD73&amp;MD74&amp;MD75&amp;MD76&amp;MD77&amp;MD78,General!I:J,2,FALSE),0))</f>
        <v>0</v>
      </c>
      <c r="WT78" s="111">
        <f>IF(MG78="",0,IFERROR(VLOOKUP(MG73&amp;MG74&amp;MG75&amp;MG76&amp;MG77&amp;MG78,General!I:J,2,FALSE),0))</f>
        <v>0</v>
      </c>
      <c r="WU78" s="111">
        <f>IF(MJ78="",0,IFERROR(VLOOKUP(MJ73&amp;MJ74&amp;MJ75&amp;MJ76&amp;MJ77&amp;MJ78,General!I:J,2,FALSE),0))</f>
        <v>0</v>
      </c>
      <c r="WV78" s="111">
        <f>IF(MM78="",0,IFERROR(VLOOKUP(MM73&amp;MM74&amp;MM75&amp;MM76&amp;MM77&amp;MM78,General!I:J,2,FALSE),0))</f>
        <v>0</v>
      </c>
      <c r="WW78" s="111">
        <f>IF(MP78="",0,IFERROR(VLOOKUP(MP73&amp;MP74&amp;MP75&amp;MP76&amp;MP77&amp;MP78,General!I:J,2,FALSE),0))</f>
        <v>0</v>
      </c>
      <c r="WX78" s="111">
        <f>IF(MS78="",0,IFERROR(VLOOKUP(MS73&amp;MS74&amp;MS75&amp;MS76&amp;MS77&amp;MS78,General!I:J,2,FALSE),0))</f>
        <v>0</v>
      </c>
      <c r="WY78" s="111">
        <f>IF(MV78="",0,IFERROR(VLOOKUP(MV73&amp;MV74&amp;MV75&amp;MV76&amp;MV77&amp;MV78,General!I:J,2,FALSE),0))</f>
        <v>0</v>
      </c>
      <c r="WZ78" s="111">
        <f>IF(MY78="",0,IFERROR(VLOOKUP(MY73&amp;MY74&amp;MY75&amp;MY76&amp;MY77&amp;MY78,General!I:J,2,FALSE),0))</f>
        <v>0</v>
      </c>
      <c r="XA78" s="111">
        <f>IF(NB78="",0,IFERROR(VLOOKUP(NB73&amp;NB74&amp;NB75&amp;NB76&amp;NB77&amp;NB78,General!I:J,2,FALSE),0))</f>
        <v>0</v>
      </c>
      <c r="XB78" s="111">
        <f>IF(NE78="",0,IFERROR(VLOOKUP(NE73&amp;NE74&amp;NE75&amp;NE76&amp;NE77&amp;NE78,General!I:J,2,FALSE),0))</f>
        <v>0</v>
      </c>
      <c r="XC78" s="111">
        <f>IF(NH78="",0,IFERROR(VLOOKUP(NH73&amp;NH74&amp;NH75&amp;NH76&amp;NH77&amp;NH78,General!I:J,2,FALSE),0))</f>
        <v>0</v>
      </c>
      <c r="XD78" s="111">
        <f>IF(NK78="",0,IFERROR(VLOOKUP(NK73&amp;NK74&amp;NK75&amp;NK76&amp;NK77&amp;NK78,General!I:J,2,FALSE),0))</f>
        <v>0</v>
      </c>
      <c r="XE78" s="109">
        <f>IF(NN78="",0,IFERROR(VLOOKUP(NN73&amp;NN74&amp;NN75&amp;NN76&amp;NN77&amp;NN78,General!I:J,2,FALSE),0))</f>
        <v>0</v>
      </c>
      <c r="XF78" s="155">
        <f>IF(EB78="",0,IFERROR(VLOOKUP(EB73&amp;EB74&amp;EB75&amp;EB76&amp;EB77&amp;EB78,General!I:J,2,FALSE),0))</f>
        <v>0</v>
      </c>
      <c r="XG78" s="109">
        <v>0</v>
      </c>
      <c r="XH78" s="114" t="str">
        <f t="shared" si="1416"/>
        <v/>
      </c>
      <c r="XI78" s="114" t="str">
        <f t="shared" si="1270"/>
        <v>N</v>
      </c>
      <c r="XJ78" s="114" t="str">
        <f t="shared" ca="1" si="1271"/>
        <v>N</v>
      </c>
      <c r="XK78" s="114" t="str">
        <f t="shared" si="1272"/>
        <v>N</v>
      </c>
      <c r="XL78" s="114" t="str">
        <f t="shared" si="1273"/>
        <v/>
      </c>
      <c r="XM78" s="150" t="str">
        <f t="shared" si="1274"/>
        <v/>
      </c>
      <c r="XN78" s="114" t="str">
        <f t="shared" si="1275"/>
        <v/>
      </c>
      <c r="XO78" s="114" t="str">
        <f t="shared" si="1276"/>
        <v/>
      </c>
      <c r="XP78" s="114" t="str">
        <f t="shared" si="1277"/>
        <v/>
      </c>
      <c r="XQ78" s="114" t="str">
        <f t="shared" si="1278"/>
        <v/>
      </c>
      <c r="XR78" s="114" t="str">
        <f t="shared" si="1279"/>
        <v/>
      </c>
      <c r="XS78" s="114" t="str">
        <f t="shared" si="930"/>
        <v/>
      </c>
      <c r="XT78" s="114" t="str">
        <f t="shared" si="931"/>
        <v/>
      </c>
      <c r="XU78" s="114" t="str">
        <f t="shared" si="897"/>
        <v>00000</v>
      </c>
      <c r="XV78" s="114" t="str">
        <f t="shared" si="897"/>
        <v>00000</v>
      </c>
      <c r="XW78" s="114" t="str">
        <f t="shared" si="898"/>
        <v>000000</v>
      </c>
      <c r="XX78" s="114" t="str">
        <f t="shared" si="898"/>
        <v>000000</v>
      </c>
      <c r="XY78" s="114" t="str">
        <f t="shared" si="899"/>
        <v>B</v>
      </c>
      <c r="XZ78" s="114" t="str">
        <f t="shared" si="1417"/>
        <v>B</v>
      </c>
      <c r="YA78" s="114" t="str">
        <f t="shared" si="1280"/>
        <v/>
      </c>
      <c r="YB78" s="114" t="str">
        <f t="shared" ca="1" si="1281"/>
        <v/>
      </c>
      <c r="YC78" s="114" t="str">
        <f t="shared" ca="1" si="1282"/>
        <v/>
      </c>
      <c r="YD78" s="114" t="str">
        <f t="shared" ca="1" si="1283"/>
        <v/>
      </c>
      <c r="YE78" s="114" t="str">
        <f t="shared" si="1284"/>
        <v>0</v>
      </c>
      <c r="YF78" s="114" t="str">
        <f t="shared" si="1285"/>
        <v/>
      </c>
      <c r="YG78" s="114" t="str">
        <f t="shared" ca="1" si="1418"/>
        <v/>
      </c>
      <c r="YH78" s="114" t="str">
        <f t="shared" ca="1" si="1419"/>
        <v/>
      </c>
      <c r="YI78" s="114" t="str">
        <f t="shared" si="1420"/>
        <v/>
      </c>
      <c r="YJ78" s="114" t="str">
        <f t="shared" si="1286"/>
        <v/>
      </c>
      <c r="YK78" s="114"/>
      <c r="YL78" s="114">
        <v>0</v>
      </c>
      <c r="YM78" s="114">
        <v>0</v>
      </c>
      <c r="YN78" s="114">
        <v>0</v>
      </c>
      <c r="YO78" s="114">
        <v>0</v>
      </c>
      <c r="YP78" s="114">
        <v>1</v>
      </c>
      <c r="YQ78" s="98"/>
      <c r="YR78" s="114">
        <v>0</v>
      </c>
      <c r="YS78" s="114">
        <v>0</v>
      </c>
      <c r="YU78" s="151">
        <f>LARGE(NS78:RN78,1)</f>
        <v>0</v>
      </c>
      <c r="YV78" s="1" t="e">
        <f>LARGE(NS78:RN78,2)</f>
        <v>#NUM!</v>
      </c>
      <c r="YW78" s="1" t="e">
        <f>LARGE(NS78:RN78,3)</f>
        <v>#NUM!</v>
      </c>
      <c r="YX78" s="1" t="e">
        <f>LARGE(NS78:RN78,4)</f>
        <v>#NUM!</v>
      </c>
      <c r="YY78" s="1" t="e">
        <f>LARGE(NS78:RN78,5)</f>
        <v>#NUM!</v>
      </c>
      <c r="YZ78" s="1" t="str">
        <f>IF(M77="","",INDEX($NS$4:$RN$4,MATCH(YU77,$NS77:$RN77,0)))</f>
        <v/>
      </c>
      <c r="ZA78" s="1" t="str">
        <f>IF(M77="","",INDEX($NS$4:$RN$4,MATCH(YV77,$NS77:$RN77,0)))</f>
        <v/>
      </c>
      <c r="ZB78" s="1" t="str">
        <f>IF(M77="","",INDEX($NS$4:$RN$4,MATCH(YW77,$NS77:$RN77,0)))</f>
        <v/>
      </c>
      <c r="ZC78" s="1" t="str">
        <f>IF(M77="","",INDEX($NS$4:$RN$4,MATCH(YX77,$NS77:$RN77,0)))</f>
        <v/>
      </c>
      <c r="ZD78" s="1" t="str">
        <f>IF(M77="","",INDEX($NS$4:$RN$4,MATCH(YY77,$NS77:$RN77,0)))</f>
        <v/>
      </c>
      <c r="ZE78" s="1" t="str" cm="1">
        <f t="array" aca="1" ref="ZE78" ca="1">IF(INDIRECT(VLOOKUP(ZE77,General!AC:AE,3,FALSE)&amp;RO77)&gt;=9,ZE77,YZ78)</f>
        <v>GF</v>
      </c>
      <c r="ZF78" s="1" t="str" cm="1">
        <f t="array" aca="1" ref="ZF78" ca="1">IF(AND(INDIRECT(VLOOKUP(ZF77,General!AC:AE,3,FALSE)&amp;RO77)&gt;1,ZF77&lt;&gt;ZE78),ZF77,IF(YZ78&lt;&gt;ZE78,YZ78,IF(AND(YZ78=ZA78,YZ78=ZB78),ZC78,IF(YZ78=ZA78,ZB78,ZA78))))</f>
        <v>DX</v>
      </c>
      <c r="ZG78" s="1" t="str">
        <f t="shared" si="1431"/>
        <v/>
      </c>
      <c r="ZH78" s="1" t="str" cm="1">
        <f t="array" aca="1" ref="ZH78" ca="1">INDIRECT(ZE78&amp;RO78)</f>
        <v/>
      </c>
      <c r="ZI78" s="1" t="str" cm="1">
        <f t="array" aca="1" ref="ZI78" ca="1">INDIRECT(ZF78&amp;RO78)</f>
        <v/>
      </c>
      <c r="ZJ78" s="1" t="e" cm="1">
        <f t="array" aca="1" ref="ZJ78" ca="1">INDIRECT(ZG78&amp;RO78)</f>
        <v>#REF!</v>
      </c>
      <c r="ZK78" s="1" t="str">
        <f ca="1">VLOOKUP(ZE78,General!AF:AG,2,FALSE)</f>
        <v>S37</v>
      </c>
      <c r="ZL78" s="1" t="str">
        <f ca="1">VLOOKUP(ZF78,General!AF:AG,2,FALSE)</f>
        <v xml:space="preserve">L5O </v>
      </c>
      <c r="ZM78" s="1" t="e">
        <f>VLOOKUP(ZG78,General!AF:AG,2,FALSE)</f>
        <v>#N/A</v>
      </c>
      <c r="ZN78" s="1" t="str">
        <f t="shared" ca="1" si="1432"/>
        <v>Y</v>
      </c>
      <c r="ZO78" s="1" t="str">
        <f t="shared" ca="1" si="1433"/>
        <v>Y</v>
      </c>
      <c r="ZP78" s="1" t="e">
        <f t="shared" si="1434"/>
        <v>#N/A</v>
      </c>
      <c r="ZR78" s="1">
        <f t="shared" si="927"/>
        <v>1</v>
      </c>
    </row>
    <row r="79" spans="1:694" ht="15.75" thickBot="1">
      <c r="A79" s="1">
        <v>65</v>
      </c>
      <c r="B79" s="38" t="str">
        <f t="shared" si="948"/>
        <v/>
      </c>
      <c r="C79" s="55" t="str">
        <f t="shared" ref="C79:C109" si="1437">IF(M78="","",IF(ZN79="N",ZK79,""))</f>
        <v/>
      </c>
      <c r="D79" s="51" t="str">
        <f t="shared" si="1287"/>
        <v/>
      </c>
      <c r="E79" s="52" t="str">
        <f t="shared" si="1287"/>
        <v/>
      </c>
      <c r="F79" s="10" t="str">
        <f t="shared" si="949"/>
        <v/>
      </c>
      <c r="H79" s="58" t="str">
        <f t="shared" si="922"/>
        <v/>
      </c>
      <c r="I79" s="51" t="str">
        <f t="shared" si="1288"/>
        <v/>
      </c>
      <c r="J79" s="52" t="str">
        <f t="shared" si="1288"/>
        <v/>
      </c>
      <c r="K79" s="10" t="str">
        <f t="shared" si="1289"/>
        <v/>
      </c>
      <c r="L79" s="32"/>
      <c r="M79" s="68" t="s">
        <v>45</v>
      </c>
      <c r="O79" s="11">
        <v>0</v>
      </c>
      <c r="P79" s="12">
        <v>0</v>
      </c>
      <c r="Q79" s="23">
        <v>0</v>
      </c>
      <c r="R79" s="48">
        <v>0</v>
      </c>
      <c r="S79" s="48" t="str">
        <f t="shared" si="1290"/>
        <v/>
      </c>
      <c r="T79" s="66" t="str">
        <f t="shared" si="1291"/>
        <v/>
      </c>
      <c r="U79" s="5" t="str">
        <f>IF(M79="","",IF(B79="NB",U78,IF(T79="",SUM($T$5:$T79)+S79,SUM($T$5:$T79))))</f>
        <v/>
      </c>
      <c r="V79" s="62" t="str">
        <f t="shared" si="925"/>
        <v/>
      </c>
      <c r="W79" s="35" t="str">
        <f t="shared" si="1292"/>
        <v/>
      </c>
      <c r="X79" s="37" t="str">
        <f t="shared" si="950"/>
        <v/>
      </c>
      <c r="Y79" s="9" t="str">
        <f t="shared" ca="1" si="940"/>
        <v>D</v>
      </c>
      <c r="Z79" s="4" t="str">
        <f t="shared" ca="1" si="941"/>
        <v>D</v>
      </c>
      <c r="AA79" s="4" t="str">
        <f t="shared" si="942"/>
        <v>C</v>
      </c>
      <c r="AB79" s="4" t="str">
        <f t="shared" si="1421"/>
        <v/>
      </c>
      <c r="AC79" s="4" t="str">
        <f t="shared" si="1422"/>
        <v/>
      </c>
      <c r="AD79" s="4">
        <f t="shared" si="1423"/>
        <v>0</v>
      </c>
      <c r="AE79" s="1" t="str">
        <f t="shared" si="951"/>
        <v/>
      </c>
      <c r="AF79" s="1" t="str">
        <f t="shared" si="952"/>
        <v/>
      </c>
      <c r="AG79" s="1" t="str">
        <f t="shared" si="1424"/>
        <v/>
      </c>
      <c r="AH79" s="1" t="str">
        <f t="shared" si="953"/>
        <v/>
      </c>
      <c r="AI79" s="1" t="str">
        <f t="shared" si="954"/>
        <v/>
      </c>
      <c r="AJ79" s="1" t="str">
        <f t="shared" si="955"/>
        <v/>
      </c>
      <c r="AK79" s="1">
        <f t="shared" si="1293"/>
        <v>0</v>
      </c>
      <c r="AL79" s="1">
        <f t="shared" si="1294"/>
        <v>0</v>
      </c>
      <c r="AM79" s="1" t="str">
        <f t="shared" si="932"/>
        <v/>
      </c>
      <c r="AN79" s="1">
        <f t="shared" si="956"/>
        <v>0</v>
      </c>
      <c r="AO79" s="1" t="str">
        <f t="shared" si="1425"/>
        <v/>
      </c>
      <c r="AP79" s="1" t="str">
        <f t="shared" si="957"/>
        <v>N</v>
      </c>
      <c r="AQ79" s="1" t="str">
        <f t="shared" si="958"/>
        <v>N</v>
      </c>
      <c r="AR79" s="1" t="str">
        <f t="shared" si="959"/>
        <v>N</v>
      </c>
      <c r="AS79" s="1" t="str">
        <f t="shared" si="960"/>
        <v/>
      </c>
      <c r="AT79" s="14" t="str">
        <f t="shared" ca="1" si="1295"/>
        <v/>
      </c>
      <c r="AU79" s="1" t="str">
        <f t="shared" ca="1" si="961"/>
        <v/>
      </c>
      <c r="AV79" s="1" t="str">
        <f t="shared" ca="1" si="962"/>
        <v/>
      </c>
      <c r="AW79" s="1" t="str">
        <f t="shared" si="963"/>
        <v/>
      </c>
      <c r="AX79" s="1" t="str">
        <f t="shared" si="964"/>
        <v/>
      </c>
      <c r="AY79" s="1" t="str">
        <f t="shared" si="965"/>
        <v/>
      </c>
      <c r="AZ79" s="1" t="str">
        <f t="shared" si="933"/>
        <v/>
      </c>
      <c r="BA79" s="1" t="str">
        <f t="shared" si="934"/>
        <v/>
      </c>
      <c r="BB79" s="1" t="str">
        <f t="shared" si="914"/>
        <v>00000</v>
      </c>
      <c r="BC79" s="1" t="str">
        <f t="shared" si="914"/>
        <v>00000</v>
      </c>
      <c r="BD79" s="1" t="str">
        <f t="shared" si="915"/>
        <v>000000</v>
      </c>
      <c r="BE79" s="1" t="str">
        <f t="shared" si="915"/>
        <v>000000</v>
      </c>
      <c r="BF79" s="1" t="str">
        <f t="shared" si="1296"/>
        <v>B</v>
      </c>
      <c r="BG79" s="1" t="str">
        <f t="shared" si="966"/>
        <v/>
      </c>
      <c r="BH79" s="1" t="str">
        <f t="shared" ca="1" si="1297"/>
        <v/>
      </c>
      <c r="BI79" s="1" t="str">
        <f t="shared" si="967"/>
        <v/>
      </c>
      <c r="BJ79" s="1" t="str">
        <f t="shared" ca="1" si="1298"/>
        <v/>
      </c>
      <c r="BK79" s="1" t="str">
        <f t="shared" si="968"/>
        <v>0</v>
      </c>
      <c r="BL79" s="1" t="str">
        <f t="shared" ca="1" si="1299"/>
        <v/>
      </c>
      <c r="BM79" s="1" t="str">
        <f t="shared" ca="1" si="1300"/>
        <v/>
      </c>
      <c r="BN79" s="1" t="str">
        <f t="shared" ca="1" si="1301"/>
        <v/>
      </c>
      <c r="BO79" s="1" t="str">
        <f t="shared" ca="1" si="1302"/>
        <v/>
      </c>
      <c r="BR79" s="1">
        <f>General!A77</f>
        <v>0</v>
      </c>
      <c r="BS79" s="1">
        <f>General!B77</f>
        <v>0</v>
      </c>
      <c r="BT79" s="1">
        <f>General!C77</f>
        <v>0</v>
      </c>
      <c r="BU79" s="1">
        <f>General!D77</f>
        <v>0</v>
      </c>
      <c r="BW79" s="1" t="str">
        <f>General!F77</f>
        <v>LLWWWL</v>
      </c>
      <c r="BX79" s="1">
        <f>General!G77</f>
        <v>-1</v>
      </c>
      <c r="BZ79" s="1">
        <f t="shared" si="928"/>
        <v>1</v>
      </c>
      <c r="CA79" s="1" t="str">
        <f t="shared" ref="CA79" si="1438">CK79</f>
        <v/>
      </c>
      <c r="CB79" s="123" t="str">
        <f t="shared" si="970"/>
        <v/>
      </c>
      <c r="CC79" s="124" t="str">
        <f t="shared" si="971"/>
        <v/>
      </c>
      <c r="CD79" s="122" t="str">
        <f t="shared" si="972"/>
        <v/>
      </c>
      <c r="CE79" s="123" t="str">
        <f t="shared" si="973"/>
        <v/>
      </c>
      <c r="CF79" s="124" t="str">
        <f t="shared" si="974"/>
        <v/>
      </c>
      <c r="CG79" s="122" t="str">
        <f t="shared" si="975"/>
        <v/>
      </c>
      <c r="CH79" s="123" t="str">
        <f t="shared" si="976"/>
        <v/>
      </c>
      <c r="CI79" s="124" t="str">
        <f t="shared" si="977"/>
        <v/>
      </c>
      <c r="CJ79" s="122" t="str">
        <f t="shared" si="978"/>
        <v/>
      </c>
      <c r="CK79" s="123" t="str">
        <f t="shared" si="979"/>
        <v/>
      </c>
      <c r="CL79" s="124" t="str">
        <f t="shared" si="980"/>
        <v/>
      </c>
      <c r="CM79" s="122" t="str">
        <f t="shared" si="981"/>
        <v/>
      </c>
      <c r="CN79" s="123" t="str">
        <f t="shared" si="1304"/>
        <v/>
      </c>
      <c r="CO79" s="124" t="str">
        <f t="shared" si="982"/>
        <v/>
      </c>
      <c r="CP79" s="122" t="str">
        <f t="shared" si="983"/>
        <v/>
      </c>
      <c r="CQ79" s="123" t="str">
        <f t="shared" si="984"/>
        <v/>
      </c>
      <c r="CR79" s="124" t="str">
        <f t="shared" si="985"/>
        <v/>
      </c>
      <c r="CS79" s="122" t="str">
        <f t="shared" si="986"/>
        <v/>
      </c>
      <c r="CT79" s="123" t="str">
        <f t="shared" si="987"/>
        <v/>
      </c>
      <c r="CU79" s="124" t="str">
        <f t="shared" si="988"/>
        <v/>
      </c>
      <c r="CV79" s="122" t="str">
        <f t="shared" si="989"/>
        <v/>
      </c>
      <c r="CW79" s="123" t="str">
        <f t="shared" si="990"/>
        <v/>
      </c>
      <c r="CX79" s="124" t="str">
        <f t="shared" si="991"/>
        <v/>
      </c>
      <c r="CY79" s="125" t="str">
        <f t="shared" si="992"/>
        <v/>
      </c>
      <c r="CZ79" s="123" t="str">
        <f t="shared" si="993"/>
        <v/>
      </c>
      <c r="DA79" s="124" t="str">
        <f t="shared" si="994"/>
        <v/>
      </c>
      <c r="DB79" s="122" t="str">
        <f t="shared" si="995"/>
        <v/>
      </c>
      <c r="DC79" s="123" t="str">
        <f t="shared" si="996"/>
        <v/>
      </c>
      <c r="DD79" s="124" t="str">
        <f t="shared" si="997"/>
        <v/>
      </c>
      <c r="DE79" s="122" t="str">
        <f t="shared" si="998"/>
        <v/>
      </c>
      <c r="DF79" s="123" t="str">
        <f t="shared" si="999"/>
        <v/>
      </c>
      <c r="DG79" s="124" t="str">
        <f t="shared" si="1000"/>
        <v/>
      </c>
      <c r="DH79" s="122" t="str">
        <f t="shared" si="1001"/>
        <v/>
      </c>
      <c r="DI79" s="123" t="str">
        <f t="shared" si="1002"/>
        <v/>
      </c>
      <c r="DJ79" s="124" t="str">
        <f t="shared" si="1003"/>
        <v/>
      </c>
      <c r="DK79" s="122" t="str">
        <f t="shared" si="1004"/>
        <v/>
      </c>
      <c r="DL79" s="123" t="str">
        <f t="shared" si="1005"/>
        <v/>
      </c>
      <c r="DM79" s="124" t="str">
        <f t="shared" si="1006"/>
        <v/>
      </c>
      <c r="DN79" s="122" t="str">
        <f t="shared" si="1007"/>
        <v/>
      </c>
      <c r="DO79" s="123" t="str">
        <f t="shared" si="1008"/>
        <v/>
      </c>
      <c r="DP79" s="124" t="str">
        <f t="shared" si="1009"/>
        <v/>
      </c>
      <c r="DQ79" s="122" t="str">
        <f t="shared" si="1010"/>
        <v/>
      </c>
      <c r="DR79" s="123" t="str">
        <f t="shared" si="1011"/>
        <v/>
      </c>
      <c r="DS79" s="124" t="str">
        <f t="shared" si="1012"/>
        <v/>
      </c>
      <c r="DT79" s="122" t="str">
        <f t="shared" si="1013"/>
        <v/>
      </c>
      <c r="DU79" s="123" t="str">
        <f t="shared" si="1014"/>
        <v/>
      </c>
      <c r="DV79" s="124" t="str">
        <f t="shared" si="1015"/>
        <v/>
      </c>
      <c r="DW79" s="122" t="str">
        <f t="shared" si="1016"/>
        <v/>
      </c>
      <c r="DX79" s="123" t="str">
        <f t="shared" si="1017"/>
        <v/>
      </c>
      <c r="DY79" s="124" t="str">
        <f t="shared" si="1018"/>
        <v/>
      </c>
      <c r="DZ79" s="122" t="str">
        <f t="shared" si="1019"/>
        <v/>
      </c>
      <c r="EA79" s="110" t="str">
        <f t="shared" si="1020"/>
        <v/>
      </c>
      <c r="EB79" s="124" t="str">
        <f t="shared" si="1021"/>
        <v/>
      </c>
      <c r="EC79" s="122" t="str">
        <f t="shared" si="1022"/>
        <v/>
      </c>
      <c r="ED79" s="123" t="str">
        <f t="shared" si="1023"/>
        <v/>
      </c>
      <c r="EE79" s="124" t="str">
        <f t="shared" si="1024"/>
        <v/>
      </c>
      <c r="EF79" s="122" t="str">
        <f t="shared" si="1025"/>
        <v/>
      </c>
      <c r="EG79" s="123" t="str">
        <f t="shared" si="1026"/>
        <v/>
      </c>
      <c r="EH79" s="124" t="str">
        <f t="shared" si="1027"/>
        <v/>
      </c>
      <c r="EI79" s="122" t="str">
        <f t="shared" si="1028"/>
        <v/>
      </c>
      <c r="EJ79" s="121" t="str">
        <f t="shared" si="1029"/>
        <v/>
      </c>
      <c r="EK79" s="124" t="str">
        <f t="shared" si="1030"/>
        <v/>
      </c>
      <c r="EL79" s="122" t="str">
        <f t="shared" si="1031"/>
        <v/>
      </c>
      <c r="EM79" s="123" t="str">
        <f t="shared" si="1032"/>
        <v/>
      </c>
      <c r="EN79" s="124" t="str">
        <f t="shared" si="1033"/>
        <v/>
      </c>
      <c r="EO79" s="122" t="str">
        <f t="shared" si="1034"/>
        <v/>
      </c>
      <c r="EP79" s="123" t="str">
        <f t="shared" si="1305"/>
        <v/>
      </c>
      <c r="EQ79" s="124" t="str">
        <f t="shared" si="1035"/>
        <v/>
      </c>
      <c r="ER79" s="122" t="str">
        <f t="shared" si="1036"/>
        <v/>
      </c>
      <c r="ES79" s="123" t="str">
        <f t="shared" si="1037"/>
        <v/>
      </c>
      <c r="ET79" s="124" t="str">
        <f t="shared" si="1038"/>
        <v/>
      </c>
      <c r="EU79" s="122" t="str">
        <f t="shared" si="1039"/>
        <v/>
      </c>
      <c r="EV79" s="123" t="str">
        <f t="shared" si="1040"/>
        <v/>
      </c>
      <c r="EW79" s="124" t="str">
        <f t="shared" si="1041"/>
        <v/>
      </c>
      <c r="EX79" s="122" t="str">
        <f t="shared" si="1042"/>
        <v/>
      </c>
      <c r="EY79" s="123" t="str">
        <f t="shared" si="1043"/>
        <v/>
      </c>
      <c r="EZ79" s="124" t="str">
        <f t="shared" si="1044"/>
        <v/>
      </c>
      <c r="FA79" s="125" t="str">
        <f t="shared" si="1045"/>
        <v/>
      </c>
      <c r="FB79" s="123" t="str">
        <f t="shared" si="1046"/>
        <v/>
      </c>
      <c r="FC79" s="124" t="str">
        <f t="shared" si="1047"/>
        <v/>
      </c>
      <c r="FD79" s="122" t="str">
        <f t="shared" si="1048"/>
        <v/>
      </c>
      <c r="FE79" s="123" t="str">
        <f t="shared" si="1049"/>
        <v/>
      </c>
      <c r="FF79" s="124" t="str">
        <f t="shared" si="1050"/>
        <v/>
      </c>
      <c r="FG79" s="122" t="str">
        <f t="shared" si="1051"/>
        <v/>
      </c>
      <c r="FH79" s="123" t="str">
        <f t="shared" si="1052"/>
        <v/>
      </c>
      <c r="FI79" s="124" t="str">
        <f t="shared" si="1053"/>
        <v/>
      </c>
      <c r="FJ79" s="122" t="str">
        <f t="shared" si="1054"/>
        <v/>
      </c>
      <c r="FK79" s="123" t="str">
        <f t="shared" si="1055"/>
        <v/>
      </c>
      <c r="FL79" s="124" t="str">
        <f t="shared" si="1056"/>
        <v/>
      </c>
      <c r="FM79" s="122" t="str">
        <f t="shared" si="1057"/>
        <v/>
      </c>
      <c r="FN79" s="123" t="str">
        <f t="shared" si="1058"/>
        <v/>
      </c>
      <c r="FO79" s="124" t="str">
        <f t="shared" si="1059"/>
        <v/>
      </c>
      <c r="FP79" s="122" t="str">
        <f t="shared" si="1060"/>
        <v/>
      </c>
      <c r="FQ79" s="123" t="str">
        <f t="shared" si="1061"/>
        <v/>
      </c>
      <c r="FR79" s="124" t="str">
        <f t="shared" si="1062"/>
        <v/>
      </c>
      <c r="FS79" s="122" t="str">
        <f t="shared" si="1063"/>
        <v/>
      </c>
      <c r="FT79" s="123" t="str">
        <f t="shared" si="1064"/>
        <v/>
      </c>
      <c r="FU79" s="124" t="str">
        <f t="shared" si="1065"/>
        <v/>
      </c>
      <c r="FV79" s="122" t="str">
        <f t="shared" si="1066"/>
        <v/>
      </c>
      <c r="FW79" s="123" t="str">
        <f t="shared" si="1067"/>
        <v/>
      </c>
      <c r="FX79" s="124" t="str">
        <f t="shared" si="1068"/>
        <v/>
      </c>
      <c r="FY79" s="122" t="str">
        <f t="shared" si="1069"/>
        <v/>
      </c>
      <c r="FZ79" s="123" t="str">
        <f t="shared" si="1070"/>
        <v/>
      </c>
      <c r="GA79" s="124" t="str">
        <f t="shared" si="1071"/>
        <v/>
      </c>
      <c r="GB79" s="122" t="str">
        <f t="shared" si="1072"/>
        <v/>
      </c>
      <c r="GC79" s="123" t="str">
        <f t="shared" si="1073"/>
        <v/>
      </c>
      <c r="GD79" s="124" t="str">
        <f t="shared" si="1074"/>
        <v/>
      </c>
      <c r="GE79" s="122" t="str">
        <f t="shared" si="1075"/>
        <v/>
      </c>
      <c r="GF79" s="123" t="str">
        <f t="shared" si="1076"/>
        <v/>
      </c>
      <c r="GG79" s="124" t="str">
        <f t="shared" si="1077"/>
        <v/>
      </c>
      <c r="GH79" s="122" t="str">
        <f t="shared" si="1078"/>
        <v/>
      </c>
      <c r="GI79" s="123" t="str">
        <f t="shared" si="1079"/>
        <v/>
      </c>
      <c r="GJ79" s="124" t="str">
        <f t="shared" si="1080"/>
        <v/>
      </c>
      <c r="GK79" s="122" t="str">
        <f t="shared" si="1081"/>
        <v/>
      </c>
      <c r="GL79" s="123" t="str">
        <f t="shared" si="1306"/>
        <v/>
      </c>
      <c r="GM79" s="124" t="str">
        <f t="shared" si="1082"/>
        <v/>
      </c>
      <c r="GN79" s="122" t="str">
        <f t="shared" si="1083"/>
        <v/>
      </c>
      <c r="GO79" s="123" t="str">
        <f t="shared" si="1084"/>
        <v/>
      </c>
      <c r="GP79" s="124" t="str">
        <f t="shared" si="1085"/>
        <v/>
      </c>
      <c r="GQ79" s="122" t="str">
        <f t="shared" si="1086"/>
        <v/>
      </c>
      <c r="GR79" s="123" t="str">
        <f t="shared" si="1087"/>
        <v/>
      </c>
      <c r="GS79" s="124" t="str">
        <f t="shared" si="1088"/>
        <v/>
      </c>
      <c r="GT79" s="122" t="str">
        <f t="shared" si="1089"/>
        <v/>
      </c>
      <c r="GU79" s="123" t="str">
        <f t="shared" si="1090"/>
        <v/>
      </c>
      <c r="GV79" s="124" t="str">
        <f t="shared" si="1091"/>
        <v/>
      </c>
      <c r="GW79" s="125" t="str">
        <f t="shared" si="1092"/>
        <v/>
      </c>
      <c r="GX79" s="123" t="str">
        <f t="shared" si="1093"/>
        <v/>
      </c>
      <c r="GY79" s="124" t="str">
        <f t="shared" si="1094"/>
        <v/>
      </c>
      <c r="GZ79" s="122" t="str">
        <f t="shared" si="1095"/>
        <v/>
      </c>
      <c r="HA79" s="123" t="str">
        <f t="shared" si="1096"/>
        <v/>
      </c>
      <c r="HB79" s="124" t="str">
        <f t="shared" si="1097"/>
        <v/>
      </c>
      <c r="HC79" s="122" t="str">
        <f t="shared" si="1098"/>
        <v/>
      </c>
      <c r="HD79" s="123" t="str">
        <f t="shared" si="1099"/>
        <v/>
      </c>
      <c r="HE79" s="124" t="str">
        <f t="shared" si="1100"/>
        <v/>
      </c>
      <c r="HF79" s="122" t="str">
        <f t="shared" si="1101"/>
        <v/>
      </c>
      <c r="HG79" s="123" t="str">
        <f t="shared" si="1102"/>
        <v/>
      </c>
      <c r="HH79" s="124" t="str">
        <f t="shared" si="1103"/>
        <v/>
      </c>
      <c r="HI79" s="122" t="str">
        <f t="shared" si="1104"/>
        <v/>
      </c>
      <c r="HJ79" s="123" t="str">
        <f t="shared" si="1105"/>
        <v/>
      </c>
      <c r="HK79" s="124" t="str">
        <f t="shared" si="1106"/>
        <v/>
      </c>
      <c r="HL79" s="122" t="str">
        <f t="shared" si="1107"/>
        <v/>
      </c>
      <c r="HM79" s="123" t="str">
        <f t="shared" si="1108"/>
        <v/>
      </c>
      <c r="HN79" s="124" t="str">
        <f t="shared" si="1109"/>
        <v/>
      </c>
      <c r="HO79" s="122" t="str">
        <f t="shared" si="1110"/>
        <v/>
      </c>
      <c r="HP79" s="123" t="str">
        <f t="shared" si="1111"/>
        <v/>
      </c>
      <c r="HQ79" s="124" t="str">
        <f t="shared" si="1112"/>
        <v/>
      </c>
      <c r="HR79" s="122" t="str">
        <f t="shared" si="1113"/>
        <v/>
      </c>
      <c r="HS79" s="123" t="str">
        <f t="shared" si="1114"/>
        <v/>
      </c>
      <c r="HT79" s="124" t="str">
        <f t="shared" si="1115"/>
        <v/>
      </c>
      <c r="HU79" s="122" t="str">
        <f t="shared" si="1116"/>
        <v/>
      </c>
      <c r="HV79" s="123" t="str">
        <f t="shared" si="1117"/>
        <v/>
      </c>
      <c r="HW79" s="124" t="str">
        <f t="shared" si="1118"/>
        <v/>
      </c>
      <c r="HX79" s="122" t="str">
        <f t="shared" si="1119"/>
        <v/>
      </c>
      <c r="HY79" s="123" t="str">
        <f t="shared" si="1120"/>
        <v/>
      </c>
      <c r="HZ79" s="124" t="str">
        <f t="shared" si="1121"/>
        <v/>
      </c>
      <c r="IA79" s="122" t="str">
        <f t="shared" si="1122"/>
        <v/>
      </c>
      <c r="IB79" s="123" t="str">
        <f t="shared" si="1123"/>
        <v/>
      </c>
      <c r="IC79" s="124" t="str">
        <f t="shared" si="1124"/>
        <v/>
      </c>
      <c r="ID79" s="122" t="str">
        <f t="shared" si="1125"/>
        <v/>
      </c>
      <c r="IE79" s="123" t="str">
        <f t="shared" si="1126"/>
        <v/>
      </c>
      <c r="IF79" s="124" t="str">
        <f t="shared" si="1127"/>
        <v/>
      </c>
      <c r="IG79" s="122" t="str">
        <f t="shared" si="1128"/>
        <v/>
      </c>
      <c r="IH79" s="123" t="str">
        <f t="shared" si="1129"/>
        <v/>
      </c>
      <c r="II79" s="124" t="str">
        <f t="shared" si="1130"/>
        <v/>
      </c>
      <c r="IJ79" s="122" t="str">
        <f t="shared" si="1131"/>
        <v/>
      </c>
      <c r="IK79" s="123" t="str">
        <f t="shared" si="1132"/>
        <v/>
      </c>
      <c r="IL79" s="124" t="str">
        <f t="shared" si="1133"/>
        <v/>
      </c>
      <c r="IM79" s="122" t="str">
        <f t="shared" si="1134"/>
        <v/>
      </c>
      <c r="IN79" s="123" t="str">
        <f t="shared" si="1307"/>
        <v/>
      </c>
      <c r="IO79" s="124" t="str">
        <f t="shared" si="1135"/>
        <v/>
      </c>
      <c r="IP79" s="122" t="str">
        <f t="shared" si="1136"/>
        <v/>
      </c>
      <c r="IQ79" s="123" t="str">
        <f t="shared" si="1137"/>
        <v/>
      </c>
      <c r="IR79" s="124" t="str">
        <f t="shared" si="1138"/>
        <v/>
      </c>
      <c r="IS79" s="122" t="str">
        <f t="shared" si="1139"/>
        <v/>
      </c>
      <c r="IT79" s="123" t="str">
        <f t="shared" si="1140"/>
        <v/>
      </c>
      <c r="IU79" s="124" t="str">
        <f t="shared" si="1141"/>
        <v/>
      </c>
      <c r="IV79" s="122" t="str">
        <f t="shared" si="1142"/>
        <v/>
      </c>
      <c r="IW79" s="123" t="str">
        <f t="shared" si="1143"/>
        <v/>
      </c>
      <c r="IX79" s="124" t="str">
        <f t="shared" si="1144"/>
        <v/>
      </c>
      <c r="IY79" s="122" t="str">
        <f t="shared" si="1145"/>
        <v/>
      </c>
      <c r="IZ79" s="123" t="str">
        <f t="shared" si="1146"/>
        <v/>
      </c>
      <c r="JA79" s="124" t="str">
        <f t="shared" si="1147"/>
        <v/>
      </c>
      <c r="JB79" s="122" t="str">
        <f t="shared" si="1148"/>
        <v/>
      </c>
      <c r="JC79" s="123" t="str">
        <f t="shared" si="1149"/>
        <v/>
      </c>
      <c r="JD79" s="124" t="str">
        <f t="shared" si="1150"/>
        <v/>
      </c>
      <c r="JE79" s="122" t="str">
        <f t="shared" si="1151"/>
        <v/>
      </c>
      <c r="JF79" s="123" t="str">
        <f t="shared" si="1152"/>
        <v/>
      </c>
      <c r="JG79" s="124" t="str">
        <f t="shared" si="1153"/>
        <v/>
      </c>
      <c r="JH79" s="122" t="str">
        <f t="shared" si="1154"/>
        <v/>
      </c>
      <c r="JI79" s="123" t="str">
        <f t="shared" si="1155"/>
        <v/>
      </c>
      <c r="JJ79" s="124" t="str">
        <f t="shared" si="1156"/>
        <v/>
      </c>
      <c r="JK79" s="122" t="str">
        <f t="shared" si="1157"/>
        <v/>
      </c>
      <c r="JL79" s="123" t="str">
        <f t="shared" si="1158"/>
        <v/>
      </c>
      <c r="JM79" s="124" t="str">
        <f t="shared" si="1159"/>
        <v/>
      </c>
      <c r="JN79" s="122" t="str">
        <f t="shared" si="1160"/>
        <v/>
      </c>
      <c r="JO79" s="123" t="str">
        <f t="shared" si="1161"/>
        <v/>
      </c>
      <c r="JP79" s="124" t="str">
        <f t="shared" si="1162"/>
        <v/>
      </c>
      <c r="JQ79" s="122" t="str">
        <f t="shared" si="1163"/>
        <v/>
      </c>
      <c r="JR79" s="123" t="str">
        <f t="shared" si="1164"/>
        <v/>
      </c>
      <c r="JS79" s="124" t="str">
        <f t="shared" si="1165"/>
        <v/>
      </c>
      <c r="JT79" s="122" t="str">
        <f t="shared" si="1166"/>
        <v/>
      </c>
      <c r="JU79" s="123" t="str">
        <f t="shared" si="1167"/>
        <v/>
      </c>
      <c r="JV79" s="124" t="str">
        <f t="shared" si="1168"/>
        <v/>
      </c>
      <c r="JW79" s="122" t="str">
        <f t="shared" si="1169"/>
        <v/>
      </c>
      <c r="JX79" s="123" t="str">
        <f t="shared" si="1170"/>
        <v/>
      </c>
      <c r="JY79" s="124" t="str">
        <f t="shared" si="1171"/>
        <v/>
      </c>
      <c r="JZ79" s="122" t="str">
        <f t="shared" si="1172"/>
        <v/>
      </c>
      <c r="KA79" s="123" t="str">
        <f t="shared" si="1173"/>
        <v/>
      </c>
      <c r="KB79" s="124" t="str">
        <f t="shared" si="1174"/>
        <v/>
      </c>
      <c r="KC79" s="122" t="str">
        <f t="shared" si="1175"/>
        <v/>
      </c>
      <c r="KD79" s="123" t="str">
        <f t="shared" si="1308"/>
        <v/>
      </c>
      <c r="KE79" s="124" t="str">
        <f t="shared" si="1176"/>
        <v/>
      </c>
      <c r="KF79" s="122" t="str">
        <f t="shared" si="1177"/>
        <v/>
      </c>
      <c r="KG79" s="123" t="str">
        <f t="shared" si="1178"/>
        <v/>
      </c>
      <c r="KH79" s="124" t="str">
        <f t="shared" si="1179"/>
        <v/>
      </c>
      <c r="KI79" s="122" t="str">
        <f t="shared" si="1180"/>
        <v/>
      </c>
      <c r="KJ79" s="123" t="str">
        <f t="shared" si="1181"/>
        <v/>
      </c>
      <c r="KK79" s="124" t="str">
        <f t="shared" si="1182"/>
        <v/>
      </c>
      <c r="KL79" s="122" t="str">
        <f t="shared" si="1183"/>
        <v/>
      </c>
      <c r="KM79" s="123" t="str">
        <f t="shared" si="1184"/>
        <v/>
      </c>
      <c r="KN79" s="124" t="str">
        <f t="shared" si="1185"/>
        <v/>
      </c>
      <c r="KO79" s="122" t="str">
        <f t="shared" si="1186"/>
        <v/>
      </c>
      <c r="KP79" s="123" t="str">
        <f t="shared" si="1309"/>
        <v/>
      </c>
      <c r="KQ79" s="124" t="str">
        <f t="shared" si="1187"/>
        <v/>
      </c>
      <c r="KR79" s="122" t="str">
        <f t="shared" si="1188"/>
        <v/>
      </c>
      <c r="KS79" s="123" t="str">
        <f t="shared" si="1189"/>
        <v/>
      </c>
      <c r="KT79" s="124" t="str">
        <f t="shared" si="1190"/>
        <v/>
      </c>
      <c r="KU79" s="122" t="str">
        <f t="shared" si="1191"/>
        <v/>
      </c>
      <c r="KV79" s="123" t="str">
        <f t="shared" si="1192"/>
        <v/>
      </c>
      <c r="KW79" s="124" t="str">
        <f t="shared" si="1193"/>
        <v/>
      </c>
      <c r="KX79" s="122" t="str">
        <f t="shared" si="1194"/>
        <v/>
      </c>
      <c r="KY79" s="123" t="str">
        <f t="shared" si="1195"/>
        <v/>
      </c>
      <c r="KZ79" s="124" t="str">
        <f t="shared" si="1196"/>
        <v/>
      </c>
      <c r="LA79" s="122" t="str">
        <f t="shared" si="1197"/>
        <v/>
      </c>
      <c r="LB79" s="123" t="str">
        <f t="shared" si="1198"/>
        <v/>
      </c>
      <c r="LC79" s="124" t="str">
        <f t="shared" si="1199"/>
        <v/>
      </c>
      <c r="LD79" s="122" t="str">
        <f t="shared" si="1200"/>
        <v/>
      </c>
      <c r="LE79" s="123" t="str">
        <f t="shared" si="1201"/>
        <v/>
      </c>
      <c r="LF79" s="124" t="str">
        <f t="shared" si="1202"/>
        <v/>
      </c>
      <c r="LG79" s="122" t="str">
        <f t="shared" si="1203"/>
        <v/>
      </c>
      <c r="LH79" s="123" t="str">
        <f t="shared" si="1204"/>
        <v/>
      </c>
      <c r="LI79" s="124" t="str">
        <f t="shared" si="1205"/>
        <v/>
      </c>
      <c r="LJ79" s="122" t="str">
        <f t="shared" si="1206"/>
        <v/>
      </c>
      <c r="LK79" s="123" t="str">
        <f t="shared" si="1207"/>
        <v/>
      </c>
      <c r="LL79" s="124" t="str">
        <f t="shared" si="1208"/>
        <v/>
      </c>
      <c r="LM79" s="122" t="str">
        <f t="shared" si="1209"/>
        <v/>
      </c>
      <c r="LN79" s="123" t="str">
        <f t="shared" si="1210"/>
        <v/>
      </c>
      <c r="LO79" s="124" t="str">
        <f t="shared" si="1211"/>
        <v/>
      </c>
      <c r="LP79" s="122" t="str">
        <f t="shared" si="1212"/>
        <v/>
      </c>
      <c r="LQ79" s="123" t="str">
        <f t="shared" si="1213"/>
        <v/>
      </c>
      <c r="LR79" s="124" t="str">
        <f t="shared" si="1214"/>
        <v/>
      </c>
      <c r="LS79" s="122" t="str">
        <f t="shared" si="1215"/>
        <v/>
      </c>
      <c r="LT79" s="123" t="str">
        <f t="shared" si="1216"/>
        <v/>
      </c>
      <c r="LU79" s="124" t="str">
        <f t="shared" si="1217"/>
        <v/>
      </c>
      <c r="LV79" s="122" t="str">
        <f t="shared" si="1218"/>
        <v/>
      </c>
      <c r="LW79" s="123" t="str">
        <f t="shared" si="1219"/>
        <v/>
      </c>
      <c r="LX79" s="124" t="str">
        <f t="shared" si="1220"/>
        <v/>
      </c>
      <c r="LY79" s="122" t="str">
        <f t="shared" si="1221"/>
        <v/>
      </c>
      <c r="LZ79" s="123" t="str">
        <f t="shared" si="1222"/>
        <v/>
      </c>
      <c r="MA79" s="124" t="str">
        <f t="shared" si="1223"/>
        <v/>
      </c>
      <c r="MB79" s="122" t="str">
        <f t="shared" si="1224"/>
        <v/>
      </c>
      <c r="MC79" s="123" t="str">
        <f t="shared" si="1225"/>
        <v/>
      </c>
      <c r="MD79" s="124" t="str">
        <f t="shared" si="1226"/>
        <v/>
      </c>
      <c r="ME79" s="122" t="str">
        <f t="shared" si="1227"/>
        <v/>
      </c>
      <c r="MF79" s="123" t="str">
        <f t="shared" si="1228"/>
        <v/>
      </c>
      <c r="MG79" s="124" t="str">
        <f t="shared" si="1229"/>
        <v/>
      </c>
      <c r="MH79" s="122" t="str">
        <f t="shared" si="1230"/>
        <v/>
      </c>
      <c r="MI79" s="123" t="str">
        <f t="shared" si="1231"/>
        <v/>
      </c>
      <c r="MJ79" s="124" t="str">
        <f t="shared" si="1232"/>
        <v/>
      </c>
      <c r="MK79" s="122" t="str">
        <f t="shared" si="1233"/>
        <v/>
      </c>
      <c r="ML79" s="123" t="str">
        <f t="shared" si="1234"/>
        <v/>
      </c>
      <c r="MM79" s="124" t="str">
        <f t="shared" si="1235"/>
        <v/>
      </c>
      <c r="MN79" s="122" t="str">
        <f t="shared" si="1236"/>
        <v/>
      </c>
      <c r="MO79" s="123" t="str">
        <f t="shared" si="1237"/>
        <v/>
      </c>
      <c r="MP79" s="124" t="str">
        <f t="shared" si="1238"/>
        <v/>
      </c>
      <c r="MQ79" s="122" t="str">
        <f t="shared" si="1239"/>
        <v/>
      </c>
      <c r="MR79" s="123" t="str">
        <f t="shared" si="1310"/>
        <v/>
      </c>
      <c r="MS79" s="124" t="str">
        <f t="shared" si="1240"/>
        <v/>
      </c>
      <c r="MT79" s="122" t="str">
        <f t="shared" si="1241"/>
        <v/>
      </c>
      <c r="MU79" s="123" t="str">
        <f t="shared" si="1242"/>
        <v/>
      </c>
      <c r="MV79" s="124" t="str">
        <f t="shared" si="1243"/>
        <v/>
      </c>
      <c r="MW79" s="122" t="str">
        <f t="shared" si="1244"/>
        <v/>
      </c>
      <c r="MX79" s="123" t="str">
        <f t="shared" si="1245"/>
        <v/>
      </c>
      <c r="MY79" s="124" t="str">
        <f t="shared" si="1246"/>
        <v/>
      </c>
      <c r="MZ79" s="122" t="str">
        <f t="shared" si="1247"/>
        <v/>
      </c>
      <c r="NA79" s="123" t="str">
        <f t="shared" si="1248"/>
        <v/>
      </c>
      <c r="NB79" s="124" t="str">
        <f t="shared" si="1249"/>
        <v/>
      </c>
      <c r="NC79" s="122" t="str">
        <f t="shared" si="1250"/>
        <v/>
      </c>
      <c r="ND79" s="123" t="str">
        <f t="shared" si="1251"/>
        <v/>
      </c>
      <c r="NE79" s="124" t="str">
        <f t="shared" si="1252"/>
        <v/>
      </c>
      <c r="NF79" s="122" t="str">
        <f t="shared" si="1253"/>
        <v/>
      </c>
      <c r="NG79" s="123" t="str">
        <f t="shared" si="1254"/>
        <v/>
      </c>
      <c r="NH79" s="124" t="str">
        <f t="shared" si="1255"/>
        <v/>
      </c>
      <c r="NI79" s="122" t="str">
        <f t="shared" si="1256"/>
        <v/>
      </c>
      <c r="NJ79" s="123" t="str">
        <f t="shared" si="1257"/>
        <v/>
      </c>
      <c r="NK79" s="124" t="str">
        <f t="shared" si="1258"/>
        <v/>
      </c>
      <c r="NL79" s="122" t="str">
        <f t="shared" si="1259"/>
        <v/>
      </c>
      <c r="NM79" s="123" t="str">
        <f t="shared" si="1260"/>
        <v/>
      </c>
      <c r="NN79" s="124" t="str">
        <f t="shared" si="1261"/>
        <v/>
      </c>
      <c r="NO79" s="122" t="str">
        <f t="shared" si="1311"/>
        <v/>
      </c>
      <c r="NP79" s="130">
        <f t="shared" si="1312"/>
        <v>0</v>
      </c>
      <c r="NQ79" s="131">
        <f t="shared" si="1313"/>
        <v>1</v>
      </c>
      <c r="NR79" s="132" t="str">
        <f t="shared" si="1314"/>
        <v/>
      </c>
      <c r="NS79" s="331" t="str">
        <f t="shared" si="1315"/>
        <v/>
      </c>
      <c r="NT79" s="325" t="str">
        <f t="shared" si="1316"/>
        <v/>
      </c>
      <c r="NU79" s="325" t="str">
        <f t="shared" si="1317"/>
        <v/>
      </c>
      <c r="NV79" s="325" t="str">
        <f t="shared" si="1318"/>
        <v/>
      </c>
      <c r="NW79" s="325" t="str">
        <f t="shared" si="1319"/>
        <v/>
      </c>
      <c r="NX79" s="325" t="str">
        <f t="shared" si="1320"/>
        <v/>
      </c>
      <c r="NY79" s="325" t="str">
        <f t="shared" si="1321"/>
        <v/>
      </c>
      <c r="NZ79" s="325" t="str">
        <f t="shared" si="1322"/>
        <v/>
      </c>
      <c r="OA79" s="325" t="str">
        <f t="shared" si="1323"/>
        <v/>
      </c>
      <c r="OB79" s="325" t="str">
        <f t="shared" si="1324"/>
        <v>000000</v>
      </c>
      <c r="OC79" s="325" t="str">
        <f t="shared" si="1325"/>
        <v/>
      </c>
      <c r="OD79" s="325" t="str">
        <f t="shared" si="1326"/>
        <v/>
      </c>
      <c r="OE79" s="325" t="str">
        <f t="shared" si="1327"/>
        <v/>
      </c>
      <c r="OF79" s="325" t="str">
        <f t="shared" si="1328"/>
        <v/>
      </c>
      <c r="OG79" s="325" t="str">
        <f t="shared" si="1329"/>
        <v/>
      </c>
      <c r="OH79" s="325" t="str">
        <f t="shared" si="1330"/>
        <v/>
      </c>
      <c r="OI79" s="325" t="str">
        <f t="shared" si="1331"/>
        <v/>
      </c>
      <c r="OJ79" s="325" t="str">
        <f t="shared" si="1332"/>
        <v/>
      </c>
      <c r="OK79" s="326" t="str">
        <f t="shared" si="1333"/>
        <v/>
      </c>
      <c r="OL79" s="326" t="str">
        <f t="shared" si="1334"/>
        <v/>
      </c>
      <c r="OM79" s="326" t="str">
        <f t="shared" si="1335"/>
        <v/>
      </c>
      <c r="ON79" s="326" t="str">
        <f t="shared" si="1336"/>
        <v/>
      </c>
      <c r="OO79" s="326" t="str">
        <f t="shared" si="1337"/>
        <v/>
      </c>
      <c r="OP79" s="326" t="str">
        <f t="shared" si="1338"/>
        <v/>
      </c>
      <c r="OQ79" s="326" t="str">
        <f t="shared" si="1339"/>
        <v/>
      </c>
      <c r="OR79" s="326" t="str">
        <f t="shared" si="1340"/>
        <v/>
      </c>
      <c r="OS79" s="326" t="str">
        <f t="shared" si="1341"/>
        <v/>
      </c>
      <c r="OT79" s="326" t="str">
        <f t="shared" si="1342"/>
        <v/>
      </c>
      <c r="OU79" s="326" t="str">
        <f t="shared" si="1343"/>
        <v/>
      </c>
      <c r="OV79" s="326" t="str">
        <f t="shared" si="1344"/>
        <v/>
      </c>
      <c r="OW79" s="326" t="str">
        <f t="shared" si="1345"/>
        <v/>
      </c>
      <c r="OX79" s="326" t="str">
        <f t="shared" si="1346"/>
        <v/>
      </c>
      <c r="OY79" s="326" t="str">
        <f t="shared" si="1347"/>
        <v/>
      </c>
      <c r="OZ79" s="326" t="str">
        <f t="shared" si="1348"/>
        <v/>
      </c>
      <c r="PA79" s="326" t="str">
        <f t="shared" si="1349"/>
        <v/>
      </c>
      <c r="PB79" s="326" t="str">
        <f t="shared" si="1350"/>
        <v/>
      </c>
      <c r="PC79" s="325" t="str">
        <f t="shared" si="1351"/>
        <v/>
      </c>
      <c r="PD79" s="325" t="str">
        <f t="shared" si="1352"/>
        <v/>
      </c>
      <c r="PE79" s="325" t="str">
        <f t="shared" si="1353"/>
        <v/>
      </c>
      <c r="PF79" s="325" t="str">
        <f t="shared" si="1354"/>
        <v/>
      </c>
      <c r="PG79" s="325" t="str">
        <f t="shared" si="1355"/>
        <v/>
      </c>
      <c r="PH79" s="325" t="str">
        <f t="shared" si="1356"/>
        <v/>
      </c>
      <c r="PI79" s="325" t="str">
        <f t="shared" si="1357"/>
        <v/>
      </c>
      <c r="PJ79" s="325" t="str">
        <f t="shared" si="1358"/>
        <v/>
      </c>
      <c r="PK79" s="325" t="str">
        <f t="shared" si="1359"/>
        <v/>
      </c>
      <c r="PL79" s="325" t="str">
        <f t="shared" si="1360"/>
        <v/>
      </c>
      <c r="PM79" s="325" t="str">
        <f t="shared" si="1361"/>
        <v/>
      </c>
      <c r="PN79" s="325" t="str">
        <f t="shared" si="1362"/>
        <v/>
      </c>
      <c r="PO79" s="325" t="str">
        <f t="shared" si="1363"/>
        <v/>
      </c>
      <c r="PP79" s="325" t="str">
        <f t="shared" si="1364"/>
        <v/>
      </c>
      <c r="PQ79" s="325" t="str">
        <f t="shared" si="1365"/>
        <v/>
      </c>
      <c r="PR79" s="325" t="str">
        <f t="shared" si="1366"/>
        <v/>
      </c>
      <c r="PS79" s="325" t="str">
        <f t="shared" si="1367"/>
        <v/>
      </c>
      <c r="PT79" s="325" t="str">
        <f t="shared" si="1368"/>
        <v/>
      </c>
      <c r="PU79" s="326" t="str">
        <f t="shared" si="1369"/>
        <v/>
      </c>
      <c r="PV79" s="326" t="str">
        <f t="shared" si="1370"/>
        <v/>
      </c>
      <c r="PW79" s="326" t="str">
        <f t="shared" si="1371"/>
        <v/>
      </c>
      <c r="PX79" s="326" t="str">
        <f t="shared" si="1372"/>
        <v/>
      </c>
      <c r="PY79" s="326" t="str">
        <f t="shared" si="1373"/>
        <v/>
      </c>
      <c r="PZ79" s="326" t="str">
        <f t="shared" si="1374"/>
        <v/>
      </c>
      <c r="QA79" s="326" t="str">
        <f t="shared" si="1375"/>
        <v/>
      </c>
      <c r="QB79" s="326" t="str">
        <f t="shared" si="1376"/>
        <v/>
      </c>
      <c r="QC79" s="326" t="str">
        <f t="shared" si="1377"/>
        <v/>
      </c>
      <c r="QD79" s="326" t="str">
        <f t="shared" si="1378"/>
        <v/>
      </c>
      <c r="QE79" s="326" t="str">
        <f t="shared" si="1379"/>
        <v/>
      </c>
      <c r="QF79" s="326" t="str">
        <f t="shared" si="1380"/>
        <v/>
      </c>
      <c r="QG79" s="326" t="str">
        <f t="shared" si="1381"/>
        <v/>
      </c>
      <c r="QH79" s="326" t="str">
        <f t="shared" si="1382"/>
        <v/>
      </c>
      <c r="QI79" s="326" t="str">
        <f t="shared" si="1383"/>
        <v/>
      </c>
      <c r="QJ79" s="326" t="str">
        <f t="shared" si="1384"/>
        <v/>
      </c>
      <c r="QK79" s="326" t="str">
        <f t="shared" si="1385"/>
        <v/>
      </c>
      <c r="QL79" s="326" t="str">
        <f t="shared" si="1386"/>
        <v/>
      </c>
      <c r="QM79" s="325" t="str">
        <f t="shared" si="1387"/>
        <v/>
      </c>
      <c r="QN79" s="325" t="str">
        <f t="shared" si="1388"/>
        <v/>
      </c>
      <c r="QO79" s="325" t="str">
        <f t="shared" si="1389"/>
        <v/>
      </c>
      <c r="QP79" s="325" t="str">
        <f t="shared" si="1390"/>
        <v/>
      </c>
      <c r="QQ79" s="325" t="str">
        <f t="shared" si="1391"/>
        <v/>
      </c>
      <c r="QR79" s="325" t="str">
        <f t="shared" si="1392"/>
        <v/>
      </c>
      <c r="QS79" s="325" t="str">
        <f t="shared" si="1393"/>
        <v/>
      </c>
      <c r="QT79" s="325" t="str">
        <f t="shared" si="1394"/>
        <v/>
      </c>
      <c r="QU79" s="325" t="str">
        <f t="shared" si="1395"/>
        <v/>
      </c>
      <c r="QV79" s="325" t="str">
        <f t="shared" si="1396"/>
        <v/>
      </c>
      <c r="QW79" s="325" t="str">
        <f t="shared" si="1397"/>
        <v/>
      </c>
      <c r="QX79" s="325">
        <f t="shared" si="1398"/>
        <v>0</v>
      </c>
      <c r="QY79" s="325" t="str">
        <f t="shared" si="1399"/>
        <v/>
      </c>
      <c r="QZ79" s="325" t="str">
        <f t="shared" si="1400"/>
        <v/>
      </c>
      <c r="RA79" s="325" t="str">
        <f t="shared" si="1401"/>
        <v/>
      </c>
      <c r="RB79" s="325" t="str">
        <f t="shared" si="1402"/>
        <v/>
      </c>
      <c r="RC79" s="325" t="str">
        <f t="shared" si="1403"/>
        <v/>
      </c>
      <c r="RD79" s="325" t="str">
        <f t="shared" si="1404"/>
        <v/>
      </c>
      <c r="RE79" s="326" t="str">
        <f t="shared" si="1405"/>
        <v/>
      </c>
      <c r="RF79" s="326" t="str">
        <f t="shared" si="1406"/>
        <v/>
      </c>
      <c r="RG79" s="326" t="str">
        <f t="shared" si="1407"/>
        <v/>
      </c>
      <c r="RH79" s="326" t="str">
        <f t="shared" si="1408"/>
        <v/>
      </c>
      <c r="RI79" s="326" t="str">
        <f t="shared" si="1409"/>
        <v/>
      </c>
      <c r="RJ79" s="326" t="str">
        <f t="shared" si="1410"/>
        <v/>
      </c>
      <c r="RK79" s="326" t="str">
        <f t="shared" si="1411"/>
        <v/>
      </c>
      <c r="RL79" s="326" t="str">
        <f t="shared" si="1412"/>
        <v/>
      </c>
      <c r="RM79" s="326" t="str">
        <f t="shared" si="1413"/>
        <v/>
      </c>
      <c r="RN79" s="332" t="str">
        <f t="shared" si="1414"/>
        <v/>
      </c>
      <c r="RO79" s="108">
        <v>79</v>
      </c>
      <c r="RP79" s="112">
        <f t="shared" si="528"/>
        <v>74</v>
      </c>
      <c r="RQ79" s="110" t="str" cm="1">
        <f t="array" ref="RQ79">IFERROR(INDEX($NS$4:$RN$4,_xlfn.AGGREGATE(15,6,COLUMN($NS$4:$RN$4)-COLUMN($NR$1)/($NS79:$RN79=LARGE($NS79:$RN79,1)),COLUMNS($RN$4:$RN$4))),"")</f>
        <v>LQ</v>
      </c>
      <c r="RR79" s="110" t="str" cm="1">
        <f t="array" ref="RR79">IFERROR(INDEX($NS$4:$RN$4,_xlfn.AGGREGATE(15,6,COLUMN($NS$4:$RN$4)-COLUMN($NR$1)/($NS79:$RN79=LARGE($NS79:$RN79,2)),COLUMNS($RN$4:$RO$4))),"")</f>
        <v/>
      </c>
      <c r="RS79" s="110" t="str" cm="1">
        <f t="array" ref="RS79">IFERROR(INDEX($NS$4:$RN$4,_xlfn.AGGREGATE(15,6,COLUMN($NS$4:$RN$4)-COLUMN($NR$1)/($NS79:$RN79=LARGE($NS79:$RN79,3)),COLUMNS($RN$4:$RP$4))),"")</f>
        <v/>
      </c>
      <c r="RT79" s="110" t="str" cm="1">
        <f t="array" ref="RT79">IFERROR(INDEX($NS$4:$RN$4,_xlfn.AGGREGATE(15,6,COLUMN($NS$4:$RN$4)-COLUMN($NR$1)/($NS79:$RN79=LARGE($NS79:$RN79,4)),COLUMNS($RN$4:$RQ$4))),"")</f>
        <v/>
      </c>
      <c r="RU79" s="110" t="str" cm="1">
        <f t="array" ref="RU79">IFERROR(INDEX($NS$4:$RN$4,_xlfn.AGGREGATE(15,6,COLUMN($NS$4:$RN$4)-COLUMN($NR$1)/($NS79:$RN79=LARGE($NS79:$RN79,5)),COLUMNS($RN$4:$RR$4))),"")</f>
        <v/>
      </c>
      <c r="RV79" s="110" t="str" cm="1">
        <f t="array" ref="RV79">IFERROR(INDEX($NS$4:$RN$4,_xlfn.AGGREGATE(15,6,COLUMN($NS$4:$RN$4)-COLUMN($NR$1)/($NS79:$RN79=LARGE($NS79:$RN79,6)),COLUMNS($RN$4:$RS$4))),"")</f>
        <v/>
      </c>
      <c r="RW79" s="108" t="str">
        <f t="shared" si="1427"/>
        <v/>
      </c>
      <c r="RX79" s="111" t="str">
        <f t="shared" ca="1" si="1428"/>
        <v>N</v>
      </c>
      <c r="RY79" s="111" t="e" cm="1">
        <f t="array" aca="1" ref="RY79" ca="1">IF(INDIRECT(VLOOKUP(RY78,General!AC:AE,3,FALSE)&amp;RO78)&gt;0,RY78,RW78)</f>
        <v>#N/A</v>
      </c>
      <c r="RZ79" s="112">
        <f t="shared" ca="1" si="1429"/>
        <v>1</v>
      </c>
      <c r="SA79" s="110" t="s">
        <v>45</v>
      </c>
      <c r="SB79" s="111" t="s">
        <v>45</v>
      </c>
      <c r="SC79" s="111" t="s">
        <v>45</v>
      </c>
      <c r="SD79" s="111" t="s">
        <v>45</v>
      </c>
      <c r="SE79" s="111" t="s">
        <v>45</v>
      </c>
      <c r="SF79" s="109" t="s">
        <v>45</v>
      </c>
      <c r="SG79" s="133" t="e">
        <f ca="1">IF(RQ79="",-1,COUNTIF(INDIRECT(SA79&amp;$DN$10):INDIRECT(SA79&amp;RO79),"Y"))</f>
        <v>#REF!</v>
      </c>
      <c r="SH79" s="136">
        <f ca="1">IF(RR79="",-1,COUNTIF(INDIRECT(SB79&amp;$DN$10):INDIRECT(SB79&amp;RO79),"Y"))</f>
        <v>-1</v>
      </c>
      <c r="SI79" s="136">
        <f ca="1">IF(RS79="",-1,COUNTIF(INDIRECT(SC79&amp;$DN$10):INDIRECT(SC79&amp;RO79),"Y"))</f>
        <v>-1</v>
      </c>
      <c r="SJ79" s="134">
        <f ca="1">IF(RT79="",-1,COUNTIF(INDIRECT(SD79&amp;$DN$10):INDIRECT(SD79&amp;RO79),"Y"))</f>
        <v>-1</v>
      </c>
      <c r="SK79" s="138">
        <f ca="1">IF(RU79="",-1,COUNTIF(INDIRECT(SE79&amp;$DN$10):INDIRECT(SE79&amp;RO79),"Y"))</f>
        <v>-1</v>
      </c>
      <c r="SL79" s="138">
        <f ca="1">IF(RV79="",-1,COUNTIF(INDIRECT(SF79&amp;$DN$10):INDIRECT(SF79&amp;RO79),"Y"))</f>
        <v>-1</v>
      </c>
      <c r="SM79" s="110" t="str" cm="1">
        <f t="array" ref="SM79">IFERROR(INDEX($DP$79:$DU$79,_xlfn.AGGREGATE(15,6,COLUMN($DP$79:$DU$79)-COLUMN($DO$79)/($NR$79:$NW$79=MAX($NR$79:$NW$79)),COLUMNS($DP$79:RQ79))),"")</f>
        <v/>
      </c>
      <c r="SN79" s="111" t="str" cm="1">
        <f t="array" ref="SN79">IFERROR(INDEX($DP$79:$DU$79,_xlfn.AGGREGATE(15,6,COLUMN($DP$79:$DU$79)-COLUMN($DO$79)/($NR$79:$NW$79=MAX($NR$79:$NW$79)),COLUMNS($DP$79:RR79))),"")</f>
        <v/>
      </c>
      <c r="SO79" s="111" t="str" cm="1">
        <f t="array" ref="SO79">IFERROR(INDEX($DP$79:$DU$79,_xlfn.AGGREGATE(15,6,COLUMN($DP$79:$DU$79)-COLUMN($DO$79)/($NR$79:$NW$79=MAX($NR$79:$NW$79)),COLUMNS($DP$79:RS79))),"")</f>
        <v/>
      </c>
      <c r="SP79" s="111" t="str" cm="1">
        <f t="array" ref="SP79">IFERROR(INDEX($DP$79:$DU$79,_xlfn.AGGREGATE(15,6,COLUMN($DP$79:$DU$79)-COLUMN($DO$79)/($NR$79:$NW$79=MAX($NR$79:$NW$79)),COLUMNS($DP$79:RT79))),"")</f>
        <v/>
      </c>
      <c r="SQ79" s="111" t="str" cm="1">
        <f t="array" ref="SQ79">IFERROR(INDEX($DP$79:$DU$79,_xlfn.AGGREGATE(15,6,COLUMN($DP$79:$DU$79)-COLUMN($DO$79)/($NR$79:$NW$79=MAX($NR$79:$NW$79)),COLUMNS($DP$79:RU79))),"")</f>
        <v/>
      </c>
      <c r="SR79" s="109" t="str" cm="1">
        <f t="array" ref="SR79">IFERROR(INDEX($DP$79:$DU$79,_xlfn.AGGREGATE(15,6,COLUMN($DP$79:$DU$79)-COLUMN($DO$79)/($NR$79:$NW$79=MAX($NR$79:$NW$79)),COLUMNS($DP$79:RV79))),"")</f>
        <v/>
      </c>
      <c r="SS79" s="114">
        <f t="shared" ca="1" si="1415"/>
        <v>1</v>
      </c>
      <c r="ST79" s="112">
        <f t="shared" ca="1" si="1430"/>
        <v>1</v>
      </c>
      <c r="SU79" s="137" t="str" cm="1">
        <f t="array" aca="1" ref="SU79" ca="1">INDEX(SM79:SR79,1,ST79)</f>
        <v/>
      </c>
      <c r="SV79" s="110" t="str">
        <f t="shared" ca="1" si="944"/>
        <v>B</v>
      </c>
      <c r="SW79" s="111" t="str">
        <f t="shared" ca="1" si="945"/>
        <v>T</v>
      </c>
      <c r="SX79" s="111" t="str">
        <f t="shared" si="946"/>
        <v>C</v>
      </c>
      <c r="SY79" s="111" t="str">
        <f t="shared" si="936"/>
        <v/>
      </c>
      <c r="SZ79" s="111" t="str">
        <f t="shared" ca="1" si="937"/>
        <v/>
      </c>
      <c r="TA79" s="111" t="str">
        <f t="shared" si="938"/>
        <v>00</v>
      </c>
      <c r="TB79" s="114" t="str">
        <f t="shared" si="1262"/>
        <v/>
      </c>
      <c r="TC79" s="114" t="str">
        <f t="shared" si="1263"/>
        <v/>
      </c>
      <c r="TD79" s="114" t="str">
        <f t="shared" si="1264"/>
        <v/>
      </c>
      <c r="TE79" s="114" t="str">
        <f t="shared" si="1265"/>
        <v/>
      </c>
      <c r="TF79" s="114" t="str">
        <f t="shared" si="1266"/>
        <v/>
      </c>
      <c r="TG79" s="114" t="str">
        <f t="shared" si="1267"/>
        <v/>
      </c>
      <c r="TH79" s="114">
        <f t="shared" ca="1" si="1268"/>
        <v>0</v>
      </c>
      <c r="TI79" s="114">
        <f t="shared" ca="1" si="1269"/>
        <v>0</v>
      </c>
      <c r="TJ79" s="110" t="str">
        <f t="shared" si="939"/>
        <v/>
      </c>
      <c r="TK79" s="111">
        <f>IF(CC79="",0,IFERROR(VLOOKUP(CC74&amp;CC75&amp;CC76&amp;CC77&amp;CC78&amp;CC79,General!I:J,2,FALSE),0))</f>
        <v>0</v>
      </c>
      <c r="TL79" s="111">
        <f>IF(CF79="",0,IFERROR(VLOOKUP(CF74&amp;CF75&amp;CF76&amp;CF77&amp;CF78&amp;CF79,General!I:J,2,FALSE),0))</f>
        <v>0</v>
      </c>
      <c r="TM79" s="111">
        <f>IF(CI79="",0,IFERROR(VLOOKUP(CI74&amp;CI75&amp;CI76&amp;CI77&amp;CI78&amp;CI79,General!I:J,2,FALSE),0))</f>
        <v>0</v>
      </c>
      <c r="TN79" s="111">
        <f>IF(CL79="",0,IFERROR(VLOOKUP(CL74&amp;CL75&amp;CL76&amp;CL77&amp;CL78&amp;CL79,General!I:J,2,FALSE),0))</f>
        <v>0</v>
      </c>
      <c r="TO79" s="111">
        <f>IF(CO79="",0,IFERROR(VLOOKUP(CO74&amp;CO75&amp;CO76&amp;CO77&amp;CO78&amp;CO79,General!I:J,2,FALSE),0))</f>
        <v>0</v>
      </c>
      <c r="TP79" s="111">
        <f>IF(CR79="",0,IFERROR(VLOOKUP(CR74&amp;CR75&amp;CR76&amp;CR77&amp;CR78&amp;CR79,General!I:J,2,FALSE),0))</f>
        <v>0</v>
      </c>
      <c r="TQ79" s="111">
        <f>IF(CU79="",0,IFERROR(VLOOKUP(CU74&amp;CU75&amp;CU76&amp;CU77&amp;CU78&amp;CU79,General!I:J,2,FALSE),0))</f>
        <v>0</v>
      </c>
      <c r="TR79" s="111">
        <f>IF(CX79="",0,IFERROR(VLOOKUP(CX74&amp;CX75&amp;CX76&amp;CX77&amp;CX78&amp;CX79,General!I:J,2,FALSE),0))</f>
        <v>0</v>
      </c>
      <c r="TS79" s="111">
        <f>IF(DA79="",0,IFERROR(VLOOKUP(DA74&amp;DA75&amp;DA76&amp;DA77&amp;DA78&amp;DA79,General!I:J,2,FALSE),0))</f>
        <v>0</v>
      </c>
      <c r="TT79" s="111">
        <f>IF(DD79="",0,IFERROR(VLOOKUP(DD74&amp;DD75&amp;DD76&amp;DD77&amp;DD78&amp;DD79,General!I:J,2,FALSE),0))</f>
        <v>0</v>
      </c>
      <c r="TU79" s="111">
        <f>IF(DG79="",0,IFERROR(VLOOKUP(DG74&amp;DG75&amp;DG76&amp;DG77&amp;DG78&amp;DG79,General!I:J,2,FALSE),0))</f>
        <v>0</v>
      </c>
      <c r="TV79" s="111">
        <f>IF(DJ79="",0,IFERROR(VLOOKUP(DJ74&amp;DJ75&amp;DJ76&amp;DJ77&amp;DJ78&amp;DJ79,General!I:J,2,FALSE),0))</f>
        <v>0</v>
      </c>
      <c r="TW79" s="111">
        <f>IF(DM79="",0,IFERROR(VLOOKUP(DM74&amp;DM75&amp;DM76&amp;DM77&amp;DM78&amp;DM79,General!I:J,2,FALSE),0))</f>
        <v>0</v>
      </c>
      <c r="TX79" s="111">
        <f>IF(DP79="",0,IFERROR(VLOOKUP(DP74&amp;DP75&amp;DP76&amp;DP77&amp;DP78&amp;DP79,General!I:J,2,FALSE),0))</f>
        <v>0</v>
      </c>
      <c r="TY79" s="111">
        <f>IF(DS79="",0,IFERROR(VLOOKUP(DS74&amp;DS75&amp;DS76&amp;DS77&amp;DS78&amp;DS79,General!I:J,2,FALSE),0))</f>
        <v>0</v>
      </c>
      <c r="TZ79" s="111">
        <f>IF(DV79="",0,IFERROR(VLOOKUP(DV74&amp;DV75&amp;DV76&amp;DV77&amp;DV78&amp;DV79,General!I:J,2,FALSE),0))</f>
        <v>0</v>
      </c>
      <c r="UA79" s="111">
        <f>IF(DY79="",0,IFERROR(VLOOKUP(DY74&amp;DY75&amp;DY76&amp;DY77&amp;DY78&amp;DY79,General!I:J,2,FALSE),0))</f>
        <v>0</v>
      </c>
      <c r="UB79" s="111">
        <f>IF(EE79="",0,IFERROR(VLOOKUP(EE74&amp;EE75&amp;EE76&amp;EE77&amp;EE78&amp;EE79,General!I:J,2,FALSE),0))</f>
        <v>0</v>
      </c>
      <c r="UC79" s="111">
        <f>IF(EH79="",0,IFERROR(VLOOKUP(EH74&amp;EH75&amp;EH76&amp;EH77&amp;EH78&amp;EH79,General!I:J,2,FALSE),0))</f>
        <v>0</v>
      </c>
      <c r="UD79" s="111">
        <f>IF(EK79="",0,IFERROR(VLOOKUP(EK74&amp;EK75&amp;EK76&amp;EK77&amp;EK78&amp;EK79,General!I:J,2,FALSE),0))</f>
        <v>0</v>
      </c>
      <c r="UE79" s="111">
        <f>IF(EN79="",0,IFERROR(VLOOKUP(EN74&amp;EN75&amp;EN76&amp;EN77&amp;EN78&amp;EN79,General!I:J,2,FALSE),0))</f>
        <v>0</v>
      </c>
      <c r="UF79" s="111">
        <f>IF(EQ79="",0,IFERROR(VLOOKUP(EQ74&amp;EQ75&amp;EQ76&amp;EQ77&amp;EQ78&amp;EQ79,General!I:J,2,FALSE),0))</f>
        <v>0</v>
      </c>
      <c r="UG79" s="111">
        <f>IF(ET79="",0,IFERROR(VLOOKUP(ET74&amp;ET75&amp;ET76&amp;ET77&amp;ET78&amp;ET79,General!I:J,2,FALSE),0))</f>
        <v>0</v>
      </c>
      <c r="UH79" s="111">
        <f>IF(EW79="",0,IFERROR(VLOOKUP(EW74&amp;EW75&amp;EW76&amp;EW77&amp;EW78&amp;EW79,General!I:J,2,FALSE),0))</f>
        <v>0</v>
      </c>
      <c r="UI79" s="111">
        <f>IF(EZ79="",0,IFERROR(VLOOKUP(EZ74&amp;EZ75&amp;EZ76&amp;EZ77&amp;EZ78&amp;EZ79,General!I:J,2,FALSE),0))</f>
        <v>0</v>
      </c>
      <c r="UJ79" s="111">
        <f>IF(FC79="",0,IFERROR(VLOOKUP(FC74&amp;FC75&amp;FC76&amp;FC77&amp;FC78&amp;FC79,General!I:J,2,FALSE),0))</f>
        <v>0</v>
      </c>
      <c r="UK79" s="111">
        <f>IF(FF79="",0,IFERROR(VLOOKUP(FF74&amp;FF75&amp;FF76&amp;FF77&amp;FF78&amp;FF79,General!I:J,2,FALSE),0))</f>
        <v>0</v>
      </c>
      <c r="UL79" s="111">
        <f>IF(FI79="",0,IFERROR(VLOOKUP(FI74&amp;FI75&amp;FI76&amp;FI77&amp;FI78&amp;FI79,General!I:J,2,FALSE),0))</f>
        <v>0</v>
      </c>
      <c r="UM79" s="111">
        <f>IF(FL79="",0,IFERROR(VLOOKUP(FL74&amp;FL75&amp;FL76&amp;FL77&amp;FL78&amp;FL79,General!I:J,2,FALSE),0))</f>
        <v>0</v>
      </c>
      <c r="UN79" s="111">
        <f>IF(FO79="",0,IFERROR(VLOOKUP(FO74&amp;FO75&amp;FO76&amp;FO77&amp;FO78&amp;FO79,General!I:J,2,FALSE),0))</f>
        <v>0</v>
      </c>
      <c r="UO79" s="111">
        <f>IF(FR79="",0,IFERROR(VLOOKUP(FR74&amp;FR75&amp;FR76&amp;FR77&amp;FR78&amp;FR79,General!I:J,2,FALSE),0))</f>
        <v>0</v>
      </c>
      <c r="UP79" s="111">
        <f>IF(FU79="",0,IFERROR(VLOOKUP(FU74&amp;FU75&amp;FU76&amp;FU77&amp;FU78&amp;FU79,General!I:J,2,FALSE),0))</f>
        <v>0</v>
      </c>
      <c r="UQ79" s="111">
        <f>IF(FX79="",0,IFERROR(VLOOKUP(FX74&amp;FX75&amp;FX76&amp;FX77&amp;FX78&amp;FX79,General!I:J,2,FALSE),0))</f>
        <v>0</v>
      </c>
      <c r="UR79" s="111">
        <f>IF(GA79="",0,IFERROR(VLOOKUP(GA74&amp;GA75&amp;GA76&amp;GA77&amp;GA78&amp;GA79,General!I:J,2,FALSE),0))</f>
        <v>0</v>
      </c>
      <c r="US79" s="111">
        <f>IF(GD79="",0,IFERROR(VLOOKUP(GD74&amp;GD75&amp;GD76&amp;GD77&amp;GD78&amp;GD79,General!I:J,2,FALSE),0))</f>
        <v>0</v>
      </c>
      <c r="UT79" s="111">
        <f>IF(GG79="",0,IFERROR(VLOOKUP(GG74&amp;GG75&amp;GG76&amp;GG77&amp;GG78&amp;GG79,General!I:J,2,FALSE),0))</f>
        <v>0</v>
      </c>
      <c r="UU79" s="111">
        <f>IF(GJ79="",0,IFERROR(VLOOKUP(GJ74&amp;GJ75&amp;GJ76&amp;GJ77&amp;GJ78&amp;GJ79,General!I:J,2,FALSE),0))</f>
        <v>0</v>
      </c>
      <c r="UV79" s="111">
        <f>IF(GM79="",0,IFERROR(VLOOKUP(GM74&amp;GM75&amp;GM76&amp;GM77&amp;GM78&amp;GM79,General!I:J,2,FALSE),0))</f>
        <v>0</v>
      </c>
      <c r="UW79" s="111">
        <f>IF(GP79="",0,IFERROR(VLOOKUP(GP74&amp;GP75&amp;GP76&amp;GP77&amp;GP78&amp;GP79,General!I:J,2,FALSE),0))</f>
        <v>0</v>
      </c>
      <c r="UX79" s="111">
        <f>IF(GS79="",0,IFERROR(VLOOKUP(GS74&amp;GS75&amp;GS76&amp;GS77&amp;GS78&amp;GS79,General!I:J,2,FALSE),0))</f>
        <v>0</v>
      </c>
      <c r="UY79" s="111">
        <f>IF(GV79="",0,IFERROR(VLOOKUP(GV74&amp;GV75&amp;GV76&amp;GV77&amp;GV78&amp;GV79,General!I:J,2,FALSE),0))</f>
        <v>0</v>
      </c>
      <c r="UZ79" s="111">
        <f>IF(GY79="",0,IFERROR(VLOOKUP(GY74&amp;GY75&amp;GY76&amp;GY77&amp;GY78&amp;GY79,General!I:J,2,FALSE),0))</f>
        <v>0</v>
      </c>
      <c r="VA79" s="111">
        <f>IF(HB79="",0,IFERROR(VLOOKUP(HB74&amp;HB75&amp;HB76&amp;HB77&amp;HB78&amp;HB79,General!I:J,2,FALSE),0))</f>
        <v>0</v>
      </c>
      <c r="VB79" s="111">
        <f>IF(HE79="",0,IFERROR(VLOOKUP(HE74&amp;HE75&amp;HE76&amp;HE77&amp;HE78&amp;HE79,General!I:J,2,FALSE),0))</f>
        <v>0</v>
      </c>
      <c r="VC79" s="111">
        <f>IF(HH79="",0,IFERROR(VLOOKUP(HH74&amp;HH75&amp;HH76&amp;HH77&amp;HH78&amp;HH79,General!I:J,2,FALSE),0))</f>
        <v>0</v>
      </c>
      <c r="VD79" s="111">
        <f>IF(HK79="",0,IFERROR(VLOOKUP(HK74&amp;HK75&amp;HK76&amp;HK77&amp;HK78&amp;HK79,General!I:J,2,FALSE),0))</f>
        <v>0</v>
      </c>
      <c r="VE79" s="111">
        <f>IF(HN79="",0,IFERROR(VLOOKUP(HN74&amp;HN75&amp;HN76&amp;HN77&amp;HN78&amp;HN79,General!I:J,2,FALSE),0))</f>
        <v>0</v>
      </c>
      <c r="VF79" s="111">
        <f>IF(HQ79="",0,IFERROR(VLOOKUP(HQ74&amp;HQ75&amp;HQ76&amp;HQ77&amp;HQ78&amp;HQ79,General!I:J,2,FALSE),0))</f>
        <v>0</v>
      </c>
      <c r="VG79" s="111">
        <f>IF(HT79="",0,IFERROR(VLOOKUP(HT74&amp;HT75&amp;HT76&amp;HT77&amp;HT78&amp;HT79,General!I:J,2,FALSE),0))</f>
        <v>0</v>
      </c>
      <c r="VH79" s="111">
        <f>IF(HW79="",0,IFERROR(VLOOKUP(HW74&amp;HW75&amp;HW76&amp;HW77&amp;HW78&amp;HW79,General!I:J,2,FALSE),0))</f>
        <v>0</v>
      </c>
      <c r="VI79" s="111">
        <f>IF(HZ79="",0,IFERROR(VLOOKUP(HZ74&amp;HZ75&amp;HZ76&amp;HZ77&amp;HZ78&amp;HZ79,General!I:J,2,FALSE),0))</f>
        <v>0</v>
      </c>
      <c r="VJ79" s="111">
        <f>IF(FF79="",0,IFERROR(VLOOKUP(FF74&amp;FF75&amp;FF76&amp;FF77&amp;FF78&amp;FF79,General!I:J,2,FALSE),0))</f>
        <v>0</v>
      </c>
      <c r="VK79" s="111">
        <f>IF(FI79="",0,IFERROR(VLOOKUP(FI74&amp;FI75&amp;FI76&amp;FI77&amp;FI78&amp;FI79,General!I:J,2,FALSE),0))</f>
        <v>0</v>
      </c>
      <c r="VL79" s="111">
        <f>IF(II79="",0,IFERROR(VLOOKUP(II74&amp;II75&amp;II76&amp;II77&amp;II78&amp;II79,General!I:J,2,FALSE),0))</f>
        <v>0</v>
      </c>
      <c r="VM79" s="111">
        <f>IF(IL79="",0,IFERROR(VLOOKUP(IL74&amp;IL75&amp;IL76&amp;IL77&amp;IL78&amp;IL79,General!I:J,2,FALSE),0))</f>
        <v>0</v>
      </c>
      <c r="VN79" s="111">
        <f>IF(IO79="",0,IFERROR(VLOOKUP(IO74&amp;IO75&amp;IO76&amp;IO77&amp;IO78&amp;IO79,General!I:J,2,FALSE),0))</f>
        <v>0</v>
      </c>
      <c r="VO79" s="111">
        <f>IF(IR79="",0,IFERROR(VLOOKUP(IR74&amp;IR75&amp;IR76&amp;IR77&amp;IR78&amp;IR79,General!I:J,2,FALSE),0))</f>
        <v>0</v>
      </c>
      <c r="VP79" s="111">
        <f>IF(IU79="",0,IFERROR(VLOOKUP(IU74&amp;IU75&amp;IU76&amp;IU77&amp;IU78&amp;IU79,General!I:J,2,FALSE),0))</f>
        <v>0</v>
      </c>
      <c r="VQ79" s="111">
        <f>IF(IX79="",0,IFERROR(VLOOKUP(IX74&amp;IX75&amp;IX76&amp;IX77&amp;IX78&amp;IX79,General!I:J,2,FALSE),0))</f>
        <v>0</v>
      </c>
      <c r="VR79" s="111">
        <f>IF(JA79="",0,IFERROR(VLOOKUP(JA74&amp;JA75&amp;JA76&amp;JA77&amp;JA78&amp;JA79,General!I:J,2,FALSE),0))</f>
        <v>0</v>
      </c>
      <c r="VS79" s="111">
        <f>IF(JD79="",0,IFERROR(VLOOKUP(JD74&amp;JD75&amp;JD76&amp;JD77&amp;JD78&amp;JD79,General!I:J,2,FALSE),0))</f>
        <v>0</v>
      </c>
      <c r="VT79" s="111">
        <f>IF(JG79="",0,IFERROR(VLOOKUP(JG74&amp;JG75&amp;JG76&amp;JG77&amp;JG78&amp;JG79,General!I:J,2,FALSE),0))</f>
        <v>0</v>
      </c>
      <c r="VU79" s="111">
        <f>IF(JJ79="",0,IFERROR(VLOOKUP(JJ74&amp;JJ75&amp;JJ76&amp;JJ77&amp;JJ78&amp;JJ79,General!I:J,2,FALSE),0))</f>
        <v>0</v>
      </c>
      <c r="VV79" s="111">
        <f>IF(JM79="",0,IFERROR(VLOOKUP(JM74&amp;JM75&amp;JM76&amp;JM77&amp;JM78&amp;JM79,General!I:J,2,FALSE),0))</f>
        <v>0</v>
      </c>
      <c r="VW79" s="111">
        <f>IF(JP79="",0,IFERROR(VLOOKUP(JP74&amp;JP75&amp;JP76&amp;JP77&amp;JP78&amp;JP79,General!I:J,2,FALSE),0))</f>
        <v>0</v>
      </c>
      <c r="VX79" s="111">
        <f>IF(JS79="",0,IFERROR(VLOOKUP(JS74&amp;JS75&amp;JS76&amp;JS77&amp;JS78&amp;JS79,General!I:J,2,FALSE),0))</f>
        <v>0</v>
      </c>
      <c r="VY79" s="111">
        <f>IF(JV79="",0,IFERROR(VLOOKUP(JV74&amp;JV75&amp;JV76&amp;JV77&amp;JV78&amp;JV79,General!I:J,2,FALSE),0))</f>
        <v>0</v>
      </c>
      <c r="VZ79" s="111">
        <f>IF(JY79="",0,IFERROR(VLOOKUP(JY74&amp;JY75&amp;JY76&amp;JY77&amp;JY78&amp;JY79,General!I:J,2,FALSE),0))</f>
        <v>0</v>
      </c>
      <c r="WA79" s="111">
        <f>IF(KB79="",0,IFERROR(VLOOKUP(KB74&amp;KB75&amp;KB76&amp;KB77&amp;KB78&amp;KB79,General!I:J,2,FALSE),0))</f>
        <v>0</v>
      </c>
      <c r="WB79" s="111">
        <f>IF(KE79="",0,IFERROR(VLOOKUP(KE74&amp;KE75&amp;KE76&amp;KE77&amp;KE78&amp;KE79,General!I:J,2,FALSE),0))</f>
        <v>0</v>
      </c>
      <c r="WC79" s="111">
        <f>IF(KH79="",0,IFERROR(VLOOKUP(KH74&amp;KH75&amp;KH76&amp;KH77&amp;KH78&amp;KH79,General!I:J,2,FALSE),0))</f>
        <v>0</v>
      </c>
      <c r="WD79" s="111">
        <f>IF(KK79="",0,IFERROR(VLOOKUP(KK74&amp;KK75&amp;KK76&amp;KK77&amp;KK78&amp;KK79,General!I:J,2,FALSE),0))</f>
        <v>0</v>
      </c>
      <c r="WE79" s="111">
        <f>IF(KN79="",0,IFERROR(VLOOKUP(KN74&amp;KN75&amp;KN76&amp;KN77&amp;KN78&amp;KN79,General!I:J,2,FALSE),0))</f>
        <v>0</v>
      </c>
      <c r="WF79" s="111">
        <f>IF(KQ79="",0,IFERROR(VLOOKUP(KQ74&amp;KQ75&amp;KQ76&amp;KQ77&amp;KQ78&amp;KQ79,General!I:J,2,FALSE),0))</f>
        <v>0</v>
      </c>
      <c r="WG79" s="111">
        <f>IF(KT79="",0,IFERROR(VLOOKUP(KT74&amp;KT75&amp;KT76&amp;KT77&amp;KT78&amp;KT79,General!I:J,2,FALSE),0))</f>
        <v>0</v>
      </c>
      <c r="WH79" s="111">
        <f>IF(KW79="",0,IFERROR(VLOOKUP(KW74&amp;KW75&amp;KW76&amp;KW77&amp;KW78&amp;KW79,General!I:J,2,FALSE),0))</f>
        <v>0</v>
      </c>
      <c r="WI79" s="111">
        <f>IF(KZ79="",0,IFERROR(VLOOKUP(KZ74&amp;KZ75&amp;KZ76&amp;KZ77&amp;KZ78&amp;KZ79,General!I:J,2,FALSE),0))</f>
        <v>0</v>
      </c>
      <c r="WJ79" s="111">
        <f>IF(LC79="",0,IFERROR(VLOOKUP(LC74&amp;LC75&amp;LC76&amp;LC77&amp;LC78&amp;LC79,General!I:J,2,FALSE),0))</f>
        <v>0</v>
      </c>
      <c r="WK79" s="111">
        <f>IF(LF79="",0,IFERROR(VLOOKUP(LF74&amp;LF75&amp;LF76&amp;LF77&amp;LF78&amp;LF79,General!I:J,2,FALSE),0))</f>
        <v>0</v>
      </c>
      <c r="WL79" s="111">
        <f>IF(LI79="",0,IFERROR(VLOOKUP(LI74&amp;LI75&amp;LI76&amp;LI77&amp;LI78&amp;LI79,General!I:J,2,FALSE),0))</f>
        <v>0</v>
      </c>
      <c r="WM79" s="111">
        <f>IF(LL79="",0,IFERROR(VLOOKUP(LL74&amp;LL75&amp;LL76&amp;LL77&amp;LL78&amp;LL79,General!I:J,2,FALSE),0))</f>
        <v>0</v>
      </c>
      <c r="WN79" s="111">
        <f>IF(LO79="",0,IFERROR(VLOOKUP(LO74&amp;LO75&amp;LO76&amp;LO77&amp;LO78&amp;LO79,General!I:J,2,FALSE),0))</f>
        <v>0</v>
      </c>
      <c r="WO79" s="111">
        <f>IF(LR79="",0,IFERROR(VLOOKUP(LR74&amp;LR75&amp;LR76&amp;LR77&amp;LR78&amp;LR79,General!I:J,2,FALSE),0))</f>
        <v>0</v>
      </c>
      <c r="WP79" s="111">
        <f>IF(LU79="",0,IFERROR(VLOOKUP(LU74&amp;LU75&amp;LU76&amp;LU77&amp;LU78&amp;LU79,General!I:J,2,FALSE),0))</f>
        <v>0</v>
      </c>
      <c r="WQ79" s="111">
        <f>IF(LX79="",0,IFERROR(VLOOKUP(LX74&amp;LX75&amp;LX76&amp;LX77&amp;LX78&amp;LX79,General!I:J,2,FALSE),0))</f>
        <v>0</v>
      </c>
      <c r="WR79" s="111">
        <f>IF(MA79="",0,IFERROR(VLOOKUP(MA74&amp;MA75&amp;MA76&amp;MA77&amp;MA78&amp;MA79,General!I:J,2,FALSE),0))</f>
        <v>0</v>
      </c>
      <c r="WS79" s="111">
        <f>IF(MD79="",0,IFERROR(VLOOKUP(MD74&amp;MD75&amp;MD76&amp;MD77&amp;MD78&amp;MD79,General!I:J,2,FALSE),0))</f>
        <v>0</v>
      </c>
      <c r="WT79" s="111">
        <f>IF(MG79="",0,IFERROR(VLOOKUP(MG74&amp;MG75&amp;MG76&amp;MG77&amp;MG78&amp;MG79,General!I:J,2,FALSE),0))</f>
        <v>0</v>
      </c>
      <c r="WU79" s="111">
        <f>IF(MJ79="",0,IFERROR(VLOOKUP(MJ74&amp;MJ75&amp;MJ76&amp;MJ77&amp;MJ78&amp;MJ79,General!I:J,2,FALSE),0))</f>
        <v>0</v>
      </c>
      <c r="WV79" s="111">
        <f>IF(MM79="",0,IFERROR(VLOOKUP(MM74&amp;MM75&amp;MM76&amp;MM77&amp;MM78&amp;MM79,General!I:J,2,FALSE),0))</f>
        <v>0</v>
      </c>
      <c r="WW79" s="111">
        <f>IF(MP79="",0,IFERROR(VLOOKUP(MP74&amp;MP75&amp;MP76&amp;MP77&amp;MP78&amp;MP79,General!I:J,2,FALSE),0))</f>
        <v>0</v>
      </c>
      <c r="WX79" s="111">
        <f>IF(MS79="",0,IFERROR(VLOOKUP(MS74&amp;MS75&amp;MS76&amp;MS77&amp;MS78&amp;MS79,General!I:J,2,FALSE),0))</f>
        <v>0</v>
      </c>
      <c r="WY79" s="111">
        <f>IF(MV79="",0,IFERROR(VLOOKUP(MV74&amp;MV75&amp;MV76&amp;MV77&amp;MV78&amp;MV79,General!I:J,2,FALSE),0))</f>
        <v>0</v>
      </c>
      <c r="WZ79" s="111">
        <f>IF(MY79="",0,IFERROR(VLOOKUP(MY74&amp;MY75&amp;MY76&amp;MY77&amp;MY78&amp;MY79,General!I:J,2,FALSE),0))</f>
        <v>0</v>
      </c>
      <c r="XA79" s="111">
        <f>IF(NB79="",0,IFERROR(VLOOKUP(NB74&amp;NB75&amp;NB76&amp;NB77&amp;NB78&amp;NB79,General!I:J,2,FALSE),0))</f>
        <v>0</v>
      </c>
      <c r="XB79" s="111">
        <f>IF(NE79="",0,IFERROR(VLOOKUP(NE74&amp;NE75&amp;NE76&amp;NE77&amp;NE78&amp;NE79,General!I:J,2,FALSE),0))</f>
        <v>0</v>
      </c>
      <c r="XC79" s="111">
        <f>IF(NH79="",0,IFERROR(VLOOKUP(NH74&amp;NH75&amp;NH76&amp;NH77&amp;NH78&amp;NH79,General!I:J,2,FALSE),0))</f>
        <v>0</v>
      </c>
      <c r="XD79" s="111">
        <f>IF(NK79="",0,IFERROR(VLOOKUP(NK74&amp;NK75&amp;NK76&amp;NK77&amp;NK78&amp;NK79,General!I:J,2,FALSE),0))</f>
        <v>0</v>
      </c>
      <c r="XE79" s="109">
        <f>IF(NN79="",0,IFERROR(VLOOKUP(NN74&amp;NN75&amp;NN76&amp;NN77&amp;NN78&amp;NN79,General!I:J,2,FALSE),0))</f>
        <v>0</v>
      </c>
      <c r="XF79" s="155">
        <f>IF(EB79="",0,IFERROR(VLOOKUP(EB74&amp;EB75&amp;EB76&amp;EB77&amp;EB78&amp;EB79,General!I:J,2,FALSE),0))</f>
        <v>0</v>
      </c>
      <c r="XG79" s="109">
        <v>0</v>
      </c>
      <c r="XH79" s="114" t="str">
        <f t="shared" si="1416"/>
        <v/>
      </c>
      <c r="XI79" s="114" t="str">
        <f t="shared" si="1270"/>
        <v>N</v>
      </c>
      <c r="XJ79" s="114" t="str">
        <f t="shared" ca="1" si="1271"/>
        <v>N</v>
      </c>
      <c r="XK79" s="114" t="str">
        <f t="shared" si="1272"/>
        <v>N</v>
      </c>
      <c r="XL79" s="114" t="str">
        <f t="shared" si="1273"/>
        <v/>
      </c>
      <c r="XM79" s="150" t="str">
        <f t="shared" si="1274"/>
        <v/>
      </c>
      <c r="XN79" s="114" t="str">
        <f t="shared" si="1275"/>
        <v/>
      </c>
      <c r="XO79" s="114" t="str">
        <f t="shared" si="1276"/>
        <v/>
      </c>
      <c r="XP79" s="114" t="str">
        <f t="shared" si="1277"/>
        <v/>
      </c>
      <c r="XQ79" s="114" t="str">
        <f t="shared" si="1278"/>
        <v/>
      </c>
      <c r="XR79" s="114" t="str">
        <f t="shared" si="1279"/>
        <v/>
      </c>
      <c r="XS79" s="114" t="str">
        <f t="shared" si="930"/>
        <v/>
      </c>
      <c r="XT79" s="114" t="str">
        <f t="shared" si="931"/>
        <v/>
      </c>
      <c r="XU79" s="114" t="str">
        <f t="shared" si="897"/>
        <v>00000</v>
      </c>
      <c r="XV79" s="114" t="str">
        <f t="shared" si="897"/>
        <v>00000</v>
      </c>
      <c r="XW79" s="114" t="str">
        <f t="shared" si="898"/>
        <v>000000</v>
      </c>
      <c r="XX79" s="114" t="str">
        <f t="shared" si="898"/>
        <v>000000</v>
      </c>
      <c r="XY79" s="114" t="str">
        <f t="shared" si="899"/>
        <v>B</v>
      </c>
      <c r="XZ79" s="114" t="str">
        <f t="shared" si="1417"/>
        <v>B</v>
      </c>
      <c r="YA79" s="114" t="str">
        <f t="shared" si="1280"/>
        <v/>
      </c>
      <c r="YB79" s="114" t="str">
        <f t="shared" ca="1" si="1281"/>
        <v/>
      </c>
      <c r="YC79" s="114" t="str">
        <f t="shared" ca="1" si="1282"/>
        <v/>
      </c>
      <c r="YD79" s="114" t="str">
        <f t="shared" ca="1" si="1283"/>
        <v/>
      </c>
      <c r="YE79" s="114" t="str">
        <f t="shared" si="1284"/>
        <v>0</v>
      </c>
      <c r="YF79" s="114" t="str">
        <f t="shared" si="1285"/>
        <v/>
      </c>
      <c r="YG79" s="114" t="str">
        <f t="shared" ca="1" si="1418"/>
        <v/>
      </c>
      <c r="YH79" s="114" t="str">
        <f t="shared" ca="1" si="1419"/>
        <v/>
      </c>
      <c r="YI79" s="114" t="str">
        <f t="shared" si="1420"/>
        <v/>
      </c>
      <c r="YJ79" s="114" t="str">
        <f t="shared" si="1286"/>
        <v/>
      </c>
      <c r="YK79" s="114"/>
      <c r="YL79" s="114">
        <v>0</v>
      </c>
      <c r="YM79" s="114">
        <v>0</v>
      </c>
      <c r="YN79" s="114">
        <v>0</v>
      </c>
      <c r="YO79" s="114">
        <v>0</v>
      </c>
      <c r="YP79" s="114">
        <v>1</v>
      </c>
      <c r="YQ79" s="98"/>
      <c r="YR79" s="114">
        <v>0</v>
      </c>
      <c r="YS79" s="114">
        <v>0</v>
      </c>
      <c r="YU79" s="151">
        <f>LARGE(NS79:RN79,1)</f>
        <v>0</v>
      </c>
      <c r="YV79" s="1" t="e">
        <f>LARGE(NS79:RN79,2)</f>
        <v>#NUM!</v>
      </c>
      <c r="YW79" s="1" t="e">
        <f>LARGE(NS79:RN79,3)</f>
        <v>#NUM!</v>
      </c>
      <c r="YX79" s="1" t="e">
        <f>LARGE(NS79:RN79,4)</f>
        <v>#NUM!</v>
      </c>
      <c r="YY79" s="1" t="e">
        <f>LARGE(NS79:RN79,5)</f>
        <v>#NUM!</v>
      </c>
      <c r="YZ79" s="1" t="str">
        <f>IF(M78="","",INDEX($NS$4:$RN$4,MATCH(YU78,$NS78:$RN78,0)))</f>
        <v/>
      </c>
      <c r="ZA79" s="1" t="str">
        <f>IF(M78="","",INDEX($NS$4:$RN$4,MATCH(YV78,$NS78:$RN78,0)))</f>
        <v/>
      </c>
      <c r="ZB79" s="1" t="str">
        <f>IF(M78="","",INDEX($NS$4:$RN$4,MATCH(YW78,$NS78:$RN78,0)))</f>
        <v/>
      </c>
      <c r="ZC79" s="1" t="str">
        <f>IF(M78="","",INDEX($NS$4:$RN$4,MATCH(YX78,$NS78:$RN78,0)))</f>
        <v/>
      </c>
      <c r="ZD79" s="1" t="str">
        <f>IF(M78="","",INDEX($NS$4:$RN$4,MATCH(YY78,$NS78:$RN78,0)))</f>
        <v/>
      </c>
      <c r="ZE79" s="1" t="str" cm="1">
        <f t="array" aca="1" ref="ZE79" ca="1">IF(INDIRECT(VLOOKUP(ZE78,General!AC:AE,3,FALSE)&amp;RO78)&gt;=9,ZE78,YZ79)</f>
        <v>GF</v>
      </c>
      <c r="ZF79" s="1" t="str" cm="1">
        <f t="array" aca="1" ref="ZF79" ca="1">IF(AND(INDIRECT(VLOOKUP(ZF78,General!AC:AE,3,FALSE)&amp;RO78)&gt;1,ZF78&lt;&gt;ZE79),ZF78,IF(YZ79&lt;&gt;ZE79,YZ79,IF(AND(YZ79=ZA79,YZ79=ZB79),ZC79,IF(YZ79=ZA79,ZB79,ZA79))))</f>
        <v>DX</v>
      </c>
      <c r="ZG79" s="1" t="str">
        <f t="shared" si="1431"/>
        <v/>
      </c>
      <c r="ZH79" s="1" t="str" cm="1">
        <f t="array" aca="1" ref="ZH79" ca="1">INDIRECT(ZE79&amp;RO79)</f>
        <v/>
      </c>
      <c r="ZI79" s="1" t="str" cm="1">
        <f t="array" aca="1" ref="ZI79" ca="1">INDIRECT(ZF79&amp;RO79)</f>
        <v/>
      </c>
      <c r="ZJ79" s="1" t="e" cm="1">
        <f t="array" aca="1" ref="ZJ79" ca="1">INDIRECT(ZG79&amp;RO79)</f>
        <v>#REF!</v>
      </c>
      <c r="ZK79" s="1" t="str">
        <f ca="1">VLOOKUP(ZE79,General!AF:AG,2,FALSE)</f>
        <v>S37</v>
      </c>
      <c r="ZL79" s="1" t="str">
        <f ca="1">VLOOKUP(ZF79,General!AF:AG,2,FALSE)</f>
        <v xml:space="preserve">L5O </v>
      </c>
      <c r="ZM79" s="1" t="e">
        <f>VLOOKUP(ZG79,General!AF:AG,2,FALSE)</f>
        <v>#N/A</v>
      </c>
      <c r="ZN79" s="1" t="str">
        <f t="shared" ca="1" si="1432"/>
        <v>Y</v>
      </c>
      <c r="ZO79" s="1" t="str">
        <f t="shared" ca="1" si="1433"/>
        <v>Y</v>
      </c>
      <c r="ZP79" s="1" t="e">
        <f t="shared" si="1434"/>
        <v>#N/A</v>
      </c>
      <c r="ZR79" s="1">
        <f t="shared" si="927"/>
        <v>1</v>
      </c>
    </row>
    <row r="80" spans="1:694" ht="15.75" thickBot="1">
      <c r="A80" s="1">
        <v>66</v>
      </c>
      <c r="B80" s="11" t="str">
        <f t="shared" si="948"/>
        <v/>
      </c>
      <c r="C80" s="53" t="str">
        <f t="shared" si="1437"/>
        <v/>
      </c>
      <c r="D80" s="12" t="str">
        <f t="shared" si="1287"/>
        <v/>
      </c>
      <c r="E80" s="23" t="str">
        <f t="shared" si="1287"/>
        <v/>
      </c>
      <c r="F80" s="13" t="str">
        <f t="shared" si="949"/>
        <v/>
      </c>
      <c r="H80" s="56" t="str">
        <f t="shared" si="922"/>
        <v/>
      </c>
      <c r="I80" s="12" t="str">
        <f t="shared" si="1288"/>
        <v/>
      </c>
      <c r="J80" s="23" t="str">
        <f t="shared" si="1288"/>
        <v/>
      </c>
      <c r="K80" s="13" t="str">
        <f t="shared" si="1289"/>
        <v/>
      </c>
      <c r="L80" s="32"/>
      <c r="M80" s="68" t="s">
        <v>45</v>
      </c>
      <c r="O80" s="11">
        <v>0</v>
      </c>
      <c r="P80" s="12">
        <v>0</v>
      </c>
      <c r="Q80" s="23">
        <v>0</v>
      </c>
      <c r="R80" s="48">
        <v>0</v>
      </c>
      <c r="S80" s="48" t="str">
        <f t="shared" si="1290"/>
        <v/>
      </c>
      <c r="T80" s="59" t="str">
        <f t="shared" si="1291"/>
        <v/>
      </c>
      <c r="U80" s="48" t="str">
        <f>IF(M80="","",IF(B80="NB",U79,IF(T80="",SUM($T$5:$T80)+S80,SUM($T$5:$T80))))</f>
        <v/>
      </c>
      <c r="V80" s="60" t="str">
        <f t="shared" si="925"/>
        <v/>
      </c>
      <c r="W80" s="35" t="str">
        <f t="shared" si="1292"/>
        <v/>
      </c>
      <c r="X80" s="37" t="str">
        <f t="shared" si="950"/>
        <v/>
      </c>
      <c r="Y80" s="9" t="str">
        <f t="shared" ca="1" si="940"/>
        <v>D</v>
      </c>
      <c r="Z80" s="4" t="str">
        <f t="shared" ca="1" si="941"/>
        <v>D</v>
      </c>
      <c r="AA80" s="4" t="str">
        <f t="shared" si="942"/>
        <v>C</v>
      </c>
      <c r="AB80" s="4" t="str">
        <f t="shared" si="1421"/>
        <v/>
      </c>
      <c r="AC80" s="4" t="str">
        <f t="shared" si="1422"/>
        <v/>
      </c>
      <c r="AD80" s="4">
        <f t="shared" si="1423"/>
        <v>0</v>
      </c>
      <c r="AE80" s="1" t="str">
        <f t="shared" si="951"/>
        <v/>
      </c>
      <c r="AF80" s="1" t="str">
        <f t="shared" si="952"/>
        <v/>
      </c>
      <c r="AG80" s="1" t="str">
        <f t="shared" si="1424"/>
        <v/>
      </c>
      <c r="AH80" s="1" t="str">
        <f t="shared" si="953"/>
        <v/>
      </c>
      <c r="AI80" s="1" t="str">
        <f t="shared" si="954"/>
        <v/>
      </c>
      <c r="AJ80" s="1" t="str">
        <f t="shared" si="955"/>
        <v/>
      </c>
      <c r="AK80" s="1">
        <f t="shared" si="1293"/>
        <v>0</v>
      </c>
      <c r="AL80" s="1">
        <f t="shared" si="1294"/>
        <v>0</v>
      </c>
      <c r="AM80" s="1" t="str">
        <f t="shared" si="932"/>
        <v/>
      </c>
      <c r="AN80" s="1">
        <f t="shared" si="956"/>
        <v>0</v>
      </c>
      <c r="AO80" s="1" t="str">
        <f t="shared" si="1425"/>
        <v/>
      </c>
      <c r="AP80" s="1" t="str">
        <f t="shared" si="957"/>
        <v>N</v>
      </c>
      <c r="AQ80" s="1" t="str">
        <f t="shared" si="958"/>
        <v>N</v>
      </c>
      <c r="AR80" s="1" t="str">
        <f t="shared" si="959"/>
        <v>N</v>
      </c>
      <c r="AS80" s="1" t="str">
        <f t="shared" si="960"/>
        <v/>
      </c>
      <c r="AT80" s="14" t="str">
        <f t="shared" ca="1" si="1295"/>
        <v/>
      </c>
      <c r="AU80" s="1" t="str">
        <f t="shared" ca="1" si="961"/>
        <v/>
      </c>
      <c r="AV80" s="1" t="str">
        <f t="shared" ca="1" si="962"/>
        <v/>
      </c>
      <c r="AW80" s="1" t="str">
        <f t="shared" si="963"/>
        <v/>
      </c>
      <c r="AX80" s="1" t="str">
        <f t="shared" si="964"/>
        <v/>
      </c>
      <c r="AY80" s="1" t="str">
        <f t="shared" si="965"/>
        <v/>
      </c>
      <c r="AZ80" s="1" t="str">
        <f t="shared" si="933"/>
        <v/>
      </c>
      <c r="BA80" s="1" t="str">
        <f t="shared" si="934"/>
        <v/>
      </c>
      <c r="BB80" s="1" t="str">
        <f t="shared" si="914"/>
        <v>00000</v>
      </c>
      <c r="BC80" s="1" t="str">
        <f t="shared" si="914"/>
        <v>00000</v>
      </c>
      <c r="BD80" s="1" t="str">
        <f t="shared" si="915"/>
        <v>000000</v>
      </c>
      <c r="BE80" s="1" t="str">
        <f t="shared" si="915"/>
        <v>000000</v>
      </c>
      <c r="BF80" s="1" t="str">
        <f t="shared" si="1296"/>
        <v>B</v>
      </c>
      <c r="BG80" s="1" t="str">
        <f t="shared" si="966"/>
        <v/>
      </c>
      <c r="BH80" s="1" t="str">
        <f t="shared" ca="1" si="1297"/>
        <v/>
      </c>
      <c r="BI80" s="1" t="str">
        <f t="shared" si="967"/>
        <v/>
      </c>
      <c r="BJ80" s="1" t="str">
        <f t="shared" ca="1" si="1298"/>
        <v/>
      </c>
      <c r="BK80" s="1" t="str">
        <f t="shared" si="968"/>
        <v>0</v>
      </c>
      <c r="BL80" s="1" t="str">
        <f t="shared" ca="1" si="1299"/>
        <v/>
      </c>
      <c r="BM80" s="1" t="str">
        <f t="shared" ca="1" si="1300"/>
        <v/>
      </c>
      <c r="BN80" s="1" t="str">
        <f t="shared" ca="1" si="1301"/>
        <v/>
      </c>
      <c r="BO80" s="1" t="str">
        <f t="shared" ca="1" si="1302"/>
        <v/>
      </c>
      <c r="BR80" s="1">
        <f>General!A78</f>
        <v>0</v>
      </c>
      <c r="BS80" s="1">
        <f>General!B78</f>
        <v>0</v>
      </c>
      <c r="BT80" s="1">
        <f>General!C78</f>
        <v>0</v>
      </c>
      <c r="BU80" s="1">
        <f>General!D78</f>
        <v>0</v>
      </c>
      <c r="BW80" s="1" t="str">
        <f>General!F78</f>
        <v>LLWWWW</v>
      </c>
      <c r="BX80" s="1">
        <f>General!G78</f>
        <v>1</v>
      </c>
      <c r="BZ80" s="1">
        <f t="shared" si="928"/>
        <v>1</v>
      </c>
      <c r="CA80" s="1" t="str">
        <f t="shared" ref="CA80" si="1439">CH80</f>
        <v/>
      </c>
      <c r="CB80" s="98" t="str">
        <f t="shared" si="970"/>
        <v/>
      </c>
      <c r="CC80" s="99" t="str">
        <f t="shared" si="971"/>
        <v/>
      </c>
      <c r="CD80" s="97" t="str">
        <f t="shared" si="972"/>
        <v/>
      </c>
      <c r="CE80" s="98" t="str">
        <f t="shared" si="973"/>
        <v/>
      </c>
      <c r="CF80" s="99" t="str">
        <f t="shared" si="974"/>
        <v/>
      </c>
      <c r="CG80" s="97" t="str">
        <f t="shared" si="975"/>
        <v/>
      </c>
      <c r="CH80" s="98" t="str">
        <f t="shared" si="976"/>
        <v/>
      </c>
      <c r="CI80" s="99" t="str">
        <f t="shared" si="977"/>
        <v/>
      </c>
      <c r="CJ80" s="97" t="str">
        <f t="shared" si="978"/>
        <v/>
      </c>
      <c r="CK80" s="98" t="str">
        <f t="shared" si="979"/>
        <v/>
      </c>
      <c r="CL80" s="99" t="str">
        <f t="shared" si="980"/>
        <v/>
      </c>
      <c r="CM80" s="97" t="str">
        <f t="shared" si="981"/>
        <v/>
      </c>
      <c r="CN80" s="98" t="str">
        <f t="shared" si="1304"/>
        <v/>
      </c>
      <c r="CO80" s="99" t="str">
        <f t="shared" si="982"/>
        <v/>
      </c>
      <c r="CP80" s="97" t="str">
        <f t="shared" si="983"/>
        <v/>
      </c>
      <c r="CQ80" s="98" t="str">
        <f t="shared" si="984"/>
        <v/>
      </c>
      <c r="CR80" s="99" t="str">
        <f t="shared" si="985"/>
        <v/>
      </c>
      <c r="CS80" s="97" t="str">
        <f t="shared" si="986"/>
        <v/>
      </c>
      <c r="CT80" s="98" t="str">
        <f t="shared" si="987"/>
        <v/>
      </c>
      <c r="CU80" s="99" t="str">
        <f t="shared" si="988"/>
        <v/>
      </c>
      <c r="CV80" s="97" t="str">
        <f t="shared" si="989"/>
        <v/>
      </c>
      <c r="CW80" s="98" t="str">
        <f t="shared" si="990"/>
        <v/>
      </c>
      <c r="CX80" s="99" t="str">
        <f t="shared" si="991"/>
        <v/>
      </c>
      <c r="CY80" s="100" t="str">
        <f t="shared" si="992"/>
        <v/>
      </c>
      <c r="CZ80" s="98" t="str">
        <f t="shared" si="993"/>
        <v/>
      </c>
      <c r="DA80" s="99" t="str">
        <f t="shared" si="994"/>
        <v/>
      </c>
      <c r="DB80" s="97" t="str">
        <f t="shared" si="995"/>
        <v/>
      </c>
      <c r="DC80" s="98" t="str">
        <f t="shared" si="996"/>
        <v/>
      </c>
      <c r="DD80" s="99" t="str">
        <f t="shared" si="997"/>
        <v/>
      </c>
      <c r="DE80" s="97" t="str">
        <f t="shared" si="998"/>
        <v/>
      </c>
      <c r="DF80" s="98" t="str">
        <f t="shared" si="999"/>
        <v/>
      </c>
      <c r="DG80" s="99" t="str">
        <f t="shared" si="1000"/>
        <v/>
      </c>
      <c r="DH80" s="97" t="str">
        <f t="shared" si="1001"/>
        <v/>
      </c>
      <c r="DI80" s="98" t="str">
        <f t="shared" si="1002"/>
        <v/>
      </c>
      <c r="DJ80" s="99" t="str">
        <f t="shared" si="1003"/>
        <v/>
      </c>
      <c r="DK80" s="97" t="str">
        <f t="shared" si="1004"/>
        <v/>
      </c>
      <c r="DL80" s="98" t="str">
        <f t="shared" si="1005"/>
        <v/>
      </c>
      <c r="DM80" s="99" t="str">
        <f t="shared" si="1006"/>
        <v/>
      </c>
      <c r="DN80" s="97" t="str">
        <f t="shared" si="1007"/>
        <v/>
      </c>
      <c r="DO80" s="98" t="str">
        <f t="shared" si="1008"/>
        <v/>
      </c>
      <c r="DP80" s="99" t="str">
        <f t="shared" si="1009"/>
        <v/>
      </c>
      <c r="DQ80" s="97" t="str">
        <f t="shared" si="1010"/>
        <v/>
      </c>
      <c r="DR80" s="98" t="str">
        <f t="shared" si="1011"/>
        <v/>
      </c>
      <c r="DS80" s="99" t="str">
        <f t="shared" si="1012"/>
        <v/>
      </c>
      <c r="DT80" s="97" t="str">
        <f t="shared" si="1013"/>
        <v/>
      </c>
      <c r="DU80" s="98" t="str">
        <f t="shared" si="1014"/>
        <v/>
      </c>
      <c r="DV80" s="99" t="str">
        <f t="shared" si="1015"/>
        <v/>
      </c>
      <c r="DW80" s="97" t="str">
        <f t="shared" si="1016"/>
        <v/>
      </c>
      <c r="DX80" s="98" t="str">
        <f t="shared" si="1017"/>
        <v/>
      </c>
      <c r="DY80" s="99" t="str">
        <f t="shared" si="1018"/>
        <v/>
      </c>
      <c r="DZ80" s="97" t="str">
        <f t="shared" si="1019"/>
        <v/>
      </c>
      <c r="EA80" s="110" t="str">
        <f t="shared" si="1020"/>
        <v/>
      </c>
      <c r="EB80" s="99" t="str">
        <f t="shared" si="1021"/>
        <v/>
      </c>
      <c r="EC80" s="97" t="str">
        <f t="shared" si="1022"/>
        <v/>
      </c>
      <c r="ED80" s="98" t="str">
        <f t="shared" si="1023"/>
        <v/>
      </c>
      <c r="EE80" s="99" t="str">
        <f t="shared" si="1024"/>
        <v/>
      </c>
      <c r="EF80" s="97" t="str">
        <f t="shared" si="1025"/>
        <v/>
      </c>
      <c r="EG80" s="98" t="str">
        <f t="shared" si="1026"/>
        <v/>
      </c>
      <c r="EH80" s="99" t="str">
        <f t="shared" si="1027"/>
        <v/>
      </c>
      <c r="EI80" s="97" t="str">
        <f t="shared" si="1028"/>
        <v/>
      </c>
      <c r="EJ80" s="96" t="str">
        <f t="shared" si="1029"/>
        <v/>
      </c>
      <c r="EK80" s="99" t="str">
        <f t="shared" si="1030"/>
        <v/>
      </c>
      <c r="EL80" s="97" t="str">
        <f t="shared" si="1031"/>
        <v/>
      </c>
      <c r="EM80" s="98" t="str">
        <f t="shared" si="1032"/>
        <v/>
      </c>
      <c r="EN80" s="99" t="str">
        <f t="shared" si="1033"/>
        <v/>
      </c>
      <c r="EO80" s="97" t="str">
        <f t="shared" si="1034"/>
        <v/>
      </c>
      <c r="EP80" s="98" t="str">
        <f t="shared" si="1305"/>
        <v/>
      </c>
      <c r="EQ80" s="99" t="str">
        <f t="shared" si="1035"/>
        <v/>
      </c>
      <c r="ER80" s="97" t="str">
        <f t="shared" si="1036"/>
        <v/>
      </c>
      <c r="ES80" s="98" t="str">
        <f t="shared" si="1037"/>
        <v/>
      </c>
      <c r="ET80" s="99" t="str">
        <f t="shared" si="1038"/>
        <v/>
      </c>
      <c r="EU80" s="97" t="str">
        <f t="shared" si="1039"/>
        <v/>
      </c>
      <c r="EV80" s="98" t="str">
        <f t="shared" si="1040"/>
        <v/>
      </c>
      <c r="EW80" s="99" t="str">
        <f t="shared" si="1041"/>
        <v/>
      </c>
      <c r="EX80" s="97" t="str">
        <f t="shared" si="1042"/>
        <v/>
      </c>
      <c r="EY80" s="98" t="str">
        <f t="shared" si="1043"/>
        <v/>
      </c>
      <c r="EZ80" s="99" t="str">
        <f t="shared" si="1044"/>
        <v/>
      </c>
      <c r="FA80" s="100" t="str">
        <f t="shared" si="1045"/>
        <v/>
      </c>
      <c r="FB80" s="98" t="str">
        <f t="shared" si="1046"/>
        <v/>
      </c>
      <c r="FC80" s="99" t="str">
        <f t="shared" si="1047"/>
        <v/>
      </c>
      <c r="FD80" s="97" t="str">
        <f t="shared" si="1048"/>
        <v/>
      </c>
      <c r="FE80" s="98" t="str">
        <f t="shared" si="1049"/>
        <v/>
      </c>
      <c r="FF80" s="99" t="str">
        <f t="shared" si="1050"/>
        <v/>
      </c>
      <c r="FG80" s="97" t="str">
        <f t="shared" si="1051"/>
        <v/>
      </c>
      <c r="FH80" s="98" t="str">
        <f t="shared" si="1052"/>
        <v/>
      </c>
      <c r="FI80" s="99" t="str">
        <f t="shared" si="1053"/>
        <v/>
      </c>
      <c r="FJ80" s="97" t="str">
        <f t="shared" si="1054"/>
        <v/>
      </c>
      <c r="FK80" s="98" t="str">
        <f t="shared" si="1055"/>
        <v/>
      </c>
      <c r="FL80" s="99" t="str">
        <f t="shared" si="1056"/>
        <v/>
      </c>
      <c r="FM80" s="97" t="str">
        <f t="shared" si="1057"/>
        <v/>
      </c>
      <c r="FN80" s="98" t="str">
        <f t="shared" si="1058"/>
        <v/>
      </c>
      <c r="FO80" s="99" t="str">
        <f t="shared" si="1059"/>
        <v/>
      </c>
      <c r="FP80" s="97" t="str">
        <f t="shared" si="1060"/>
        <v/>
      </c>
      <c r="FQ80" s="98" t="str">
        <f t="shared" si="1061"/>
        <v/>
      </c>
      <c r="FR80" s="99" t="str">
        <f t="shared" si="1062"/>
        <v/>
      </c>
      <c r="FS80" s="97" t="str">
        <f t="shared" si="1063"/>
        <v/>
      </c>
      <c r="FT80" s="98" t="str">
        <f t="shared" si="1064"/>
        <v/>
      </c>
      <c r="FU80" s="99" t="str">
        <f t="shared" si="1065"/>
        <v/>
      </c>
      <c r="FV80" s="97" t="str">
        <f t="shared" si="1066"/>
        <v/>
      </c>
      <c r="FW80" s="98" t="str">
        <f t="shared" si="1067"/>
        <v/>
      </c>
      <c r="FX80" s="99" t="str">
        <f t="shared" si="1068"/>
        <v/>
      </c>
      <c r="FY80" s="97" t="str">
        <f t="shared" si="1069"/>
        <v/>
      </c>
      <c r="FZ80" s="98" t="str">
        <f t="shared" si="1070"/>
        <v/>
      </c>
      <c r="GA80" s="99" t="str">
        <f t="shared" si="1071"/>
        <v/>
      </c>
      <c r="GB80" s="97" t="str">
        <f t="shared" si="1072"/>
        <v/>
      </c>
      <c r="GC80" s="98" t="str">
        <f t="shared" si="1073"/>
        <v/>
      </c>
      <c r="GD80" s="99" t="str">
        <f t="shared" si="1074"/>
        <v/>
      </c>
      <c r="GE80" s="97" t="str">
        <f t="shared" si="1075"/>
        <v/>
      </c>
      <c r="GF80" s="98" t="str">
        <f t="shared" si="1076"/>
        <v/>
      </c>
      <c r="GG80" s="99" t="str">
        <f t="shared" si="1077"/>
        <v/>
      </c>
      <c r="GH80" s="97" t="str">
        <f t="shared" si="1078"/>
        <v/>
      </c>
      <c r="GI80" s="98" t="str">
        <f t="shared" si="1079"/>
        <v/>
      </c>
      <c r="GJ80" s="99" t="str">
        <f t="shared" si="1080"/>
        <v/>
      </c>
      <c r="GK80" s="97" t="str">
        <f t="shared" si="1081"/>
        <v/>
      </c>
      <c r="GL80" s="98" t="str">
        <f t="shared" si="1306"/>
        <v/>
      </c>
      <c r="GM80" s="99" t="str">
        <f t="shared" si="1082"/>
        <v/>
      </c>
      <c r="GN80" s="97" t="str">
        <f t="shared" si="1083"/>
        <v/>
      </c>
      <c r="GO80" s="98" t="str">
        <f t="shared" si="1084"/>
        <v/>
      </c>
      <c r="GP80" s="99" t="str">
        <f t="shared" si="1085"/>
        <v/>
      </c>
      <c r="GQ80" s="97" t="str">
        <f t="shared" si="1086"/>
        <v/>
      </c>
      <c r="GR80" s="98" t="str">
        <f t="shared" si="1087"/>
        <v/>
      </c>
      <c r="GS80" s="99" t="str">
        <f t="shared" si="1088"/>
        <v/>
      </c>
      <c r="GT80" s="97" t="str">
        <f t="shared" si="1089"/>
        <v/>
      </c>
      <c r="GU80" s="98" t="str">
        <f t="shared" si="1090"/>
        <v/>
      </c>
      <c r="GV80" s="99" t="str">
        <f t="shared" si="1091"/>
        <v/>
      </c>
      <c r="GW80" s="100" t="str">
        <f t="shared" si="1092"/>
        <v/>
      </c>
      <c r="GX80" s="98" t="str">
        <f t="shared" si="1093"/>
        <v/>
      </c>
      <c r="GY80" s="99" t="str">
        <f t="shared" si="1094"/>
        <v/>
      </c>
      <c r="GZ80" s="97" t="str">
        <f t="shared" si="1095"/>
        <v/>
      </c>
      <c r="HA80" s="98" t="str">
        <f t="shared" si="1096"/>
        <v/>
      </c>
      <c r="HB80" s="99" t="str">
        <f t="shared" si="1097"/>
        <v/>
      </c>
      <c r="HC80" s="97" t="str">
        <f t="shared" si="1098"/>
        <v/>
      </c>
      <c r="HD80" s="98" t="str">
        <f t="shared" si="1099"/>
        <v/>
      </c>
      <c r="HE80" s="99" t="str">
        <f t="shared" si="1100"/>
        <v/>
      </c>
      <c r="HF80" s="97" t="str">
        <f t="shared" si="1101"/>
        <v/>
      </c>
      <c r="HG80" s="98" t="str">
        <f t="shared" si="1102"/>
        <v/>
      </c>
      <c r="HH80" s="99" t="str">
        <f t="shared" si="1103"/>
        <v/>
      </c>
      <c r="HI80" s="97" t="str">
        <f t="shared" si="1104"/>
        <v/>
      </c>
      <c r="HJ80" s="98" t="str">
        <f t="shared" si="1105"/>
        <v/>
      </c>
      <c r="HK80" s="99" t="str">
        <f t="shared" si="1106"/>
        <v/>
      </c>
      <c r="HL80" s="97" t="str">
        <f t="shared" si="1107"/>
        <v/>
      </c>
      <c r="HM80" s="98" t="str">
        <f t="shared" si="1108"/>
        <v/>
      </c>
      <c r="HN80" s="99" t="str">
        <f t="shared" si="1109"/>
        <v/>
      </c>
      <c r="HO80" s="97" t="str">
        <f t="shared" si="1110"/>
        <v/>
      </c>
      <c r="HP80" s="98" t="str">
        <f t="shared" si="1111"/>
        <v/>
      </c>
      <c r="HQ80" s="99" t="str">
        <f t="shared" si="1112"/>
        <v/>
      </c>
      <c r="HR80" s="97" t="str">
        <f t="shared" si="1113"/>
        <v/>
      </c>
      <c r="HS80" s="98" t="str">
        <f t="shared" si="1114"/>
        <v/>
      </c>
      <c r="HT80" s="99" t="str">
        <f t="shared" si="1115"/>
        <v/>
      </c>
      <c r="HU80" s="97" t="str">
        <f t="shared" si="1116"/>
        <v/>
      </c>
      <c r="HV80" s="98" t="str">
        <f t="shared" si="1117"/>
        <v/>
      </c>
      <c r="HW80" s="99" t="str">
        <f t="shared" si="1118"/>
        <v/>
      </c>
      <c r="HX80" s="97" t="str">
        <f t="shared" si="1119"/>
        <v/>
      </c>
      <c r="HY80" s="98" t="str">
        <f t="shared" si="1120"/>
        <v/>
      </c>
      <c r="HZ80" s="99" t="str">
        <f t="shared" si="1121"/>
        <v/>
      </c>
      <c r="IA80" s="97" t="str">
        <f t="shared" si="1122"/>
        <v/>
      </c>
      <c r="IB80" s="98" t="str">
        <f t="shared" si="1123"/>
        <v/>
      </c>
      <c r="IC80" s="99" t="str">
        <f t="shared" si="1124"/>
        <v/>
      </c>
      <c r="ID80" s="97" t="str">
        <f t="shared" si="1125"/>
        <v/>
      </c>
      <c r="IE80" s="98" t="str">
        <f t="shared" si="1126"/>
        <v/>
      </c>
      <c r="IF80" s="99" t="str">
        <f t="shared" si="1127"/>
        <v/>
      </c>
      <c r="IG80" s="97" t="str">
        <f t="shared" si="1128"/>
        <v/>
      </c>
      <c r="IH80" s="98" t="str">
        <f t="shared" si="1129"/>
        <v/>
      </c>
      <c r="II80" s="99" t="str">
        <f t="shared" si="1130"/>
        <v/>
      </c>
      <c r="IJ80" s="97" t="str">
        <f t="shared" si="1131"/>
        <v/>
      </c>
      <c r="IK80" s="98" t="str">
        <f t="shared" si="1132"/>
        <v/>
      </c>
      <c r="IL80" s="99" t="str">
        <f t="shared" si="1133"/>
        <v/>
      </c>
      <c r="IM80" s="97" t="str">
        <f t="shared" si="1134"/>
        <v/>
      </c>
      <c r="IN80" s="98" t="str">
        <f t="shared" si="1307"/>
        <v/>
      </c>
      <c r="IO80" s="99" t="str">
        <f t="shared" si="1135"/>
        <v/>
      </c>
      <c r="IP80" s="97" t="str">
        <f t="shared" si="1136"/>
        <v/>
      </c>
      <c r="IQ80" s="98" t="str">
        <f t="shared" si="1137"/>
        <v/>
      </c>
      <c r="IR80" s="99" t="str">
        <f t="shared" si="1138"/>
        <v/>
      </c>
      <c r="IS80" s="97" t="str">
        <f t="shared" si="1139"/>
        <v/>
      </c>
      <c r="IT80" s="98" t="str">
        <f t="shared" si="1140"/>
        <v/>
      </c>
      <c r="IU80" s="99" t="str">
        <f t="shared" si="1141"/>
        <v/>
      </c>
      <c r="IV80" s="97" t="str">
        <f t="shared" si="1142"/>
        <v/>
      </c>
      <c r="IW80" s="98" t="str">
        <f t="shared" si="1143"/>
        <v/>
      </c>
      <c r="IX80" s="99" t="str">
        <f t="shared" si="1144"/>
        <v/>
      </c>
      <c r="IY80" s="97" t="str">
        <f t="shared" si="1145"/>
        <v/>
      </c>
      <c r="IZ80" s="98" t="str">
        <f t="shared" si="1146"/>
        <v/>
      </c>
      <c r="JA80" s="99" t="str">
        <f t="shared" si="1147"/>
        <v/>
      </c>
      <c r="JB80" s="97" t="str">
        <f t="shared" si="1148"/>
        <v/>
      </c>
      <c r="JC80" s="98" t="str">
        <f t="shared" si="1149"/>
        <v/>
      </c>
      <c r="JD80" s="99" t="str">
        <f t="shared" si="1150"/>
        <v/>
      </c>
      <c r="JE80" s="97" t="str">
        <f t="shared" si="1151"/>
        <v/>
      </c>
      <c r="JF80" s="98" t="str">
        <f t="shared" si="1152"/>
        <v/>
      </c>
      <c r="JG80" s="99" t="str">
        <f t="shared" si="1153"/>
        <v/>
      </c>
      <c r="JH80" s="97" t="str">
        <f t="shared" si="1154"/>
        <v/>
      </c>
      <c r="JI80" s="98" t="str">
        <f t="shared" si="1155"/>
        <v/>
      </c>
      <c r="JJ80" s="99" t="str">
        <f t="shared" si="1156"/>
        <v/>
      </c>
      <c r="JK80" s="97" t="str">
        <f t="shared" si="1157"/>
        <v/>
      </c>
      <c r="JL80" s="98" t="str">
        <f t="shared" si="1158"/>
        <v/>
      </c>
      <c r="JM80" s="99" t="str">
        <f t="shared" si="1159"/>
        <v/>
      </c>
      <c r="JN80" s="97" t="str">
        <f t="shared" si="1160"/>
        <v/>
      </c>
      <c r="JO80" s="98" t="str">
        <f t="shared" si="1161"/>
        <v/>
      </c>
      <c r="JP80" s="99" t="str">
        <f t="shared" si="1162"/>
        <v/>
      </c>
      <c r="JQ80" s="97" t="str">
        <f t="shared" si="1163"/>
        <v/>
      </c>
      <c r="JR80" s="98" t="str">
        <f t="shared" si="1164"/>
        <v/>
      </c>
      <c r="JS80" s="99" t="str">
        <f t="shared" si="1165"/>
        <v/>
      </c>
      <c r="JT80" s="97" t="str">
        <f t="shared" si="1166"/>
        <v/>
      </c>
      <c r="JU80" s="98" t="str">
        <f t="shared" si="1167"/>
        <v/>
      </c>
      <c r="JV80" s="99" t="str">
        <f t="shared" si="1168"/>
        <v/>
      </c>
      <c r="JW80" s="97" t="str">
        <f t="shared" si="1169"/>
        <v/>
      </c>
      <c r="JX80" s="98" t="str">
        <f t="shared" si="1170"/>
        <v/>
      </c>
      <c r="JY80" s="99" t="str">
        <f t="shared" si="1171"/>
        <v/>
      </c>
      <c r="JZ80" s="97" t="str">
        <f t="shared" si="1172"/>
        <v/>
      </c>
      <c r="KA80" s="98" t="str">
        <f t="shared" si="1173"/>
        <v/>
      </c>
      <c r="KB80" s="99" t="str">
        <f t="shared" si="1174"/>
        <v/>
      </c>
      <c r="KC80" s="97" t="str">
        <f t="shared" si="1175"/>
        <v/>
      </c>
      <c r="KD80" s="98" t="str">
        <f t="shared" si="1308"/>
        <v/>
      </c>
      <c r="KE80" s="99" t="str">
        <f t="shared" si="1176"/>
        <v/>
      </c>
      <c r="KF80" s="97" t="str">
        <f t="shared" si="1177"/>
        <v/>
      </c>
      <c r="KG80" s="98" t="str">
        <f t="shared" si="1178"/>
        <v/>
      </c>
      <c r="KH80" s="99" t="str">
        <f t="shared" si="1179"/>
        <v/>
      </c>
      <c r="KI80" s="97" t="str">
        <f t="shared" si="1180"/>
        <v/>
      </c>
      <c r="KJ80" s="98" t="str">
        <f t="shared" si="1181"/>
        <v/>
      </c>
      <c r="KK80" s="99" t="str">
        <f t="shared" si="1182"/>
        <v/>
      </c>
      <c r="KL80" s="97" t="str">
        <f t="shared" si="1183"/>
        <v/>
      </c>
      <c r="KM80" s="98" t="str">
        <f t="shared" si="1184"/>
        <v/>
      </c>
      <c r="KN80" s="99" t="str">
        <f t="shared" si="1185"/>
        <v/>
      </c>
      <c r="KO80" s="97" t="str">
        <f t="shared" si="1186"/>
        <v/>
      </c>
      <c r="KP80" s="98" t="str">
        <f t="shared" si="1309"/>
        <v/>
      </c>
      <c r="KQ80" s="99" t="str">
        <f t="shared" si="1187"/>
        <v/>
      </c>
      <c r="KR80" s="97" t="str">
        <f t="shared" si="1188"/>
        <v/>
      </c>
      <c r="KS80" s="98" t="str">
        <f t="shared" si="1189"/>
        <v/>
      </c>
      <c r="KT80" s="99" t="str">
        <f t="shared" si="1190"/>
        <v/>
      </c>
      <c r="KU80" s="97" t="str">
        <f t="shared" si="1191"/>
        <v/>
      </c>
      <c r="KV80" s="98" t="str">
        <f t="shared" si="1192"/>
        <v/>
      </c>
      <c r="KW80" s="99" t="str">
        <f t="shared" si="1193"/>
        <v/>
      </c>
      <c r="KX80" s="97" t="str">
        <f t="shared" si="1194"/>
        <v/>
      </c>
      <c r="KY80" s="98" t="str">
        <f t="shared" si="1195"/>
        <v/>
      </c>
      <c r="KZ80" s="99" t="str">
        <f t="shared" si="1196"/>
        <v/>
      </c>
      <c r="LA80" s="97" t="str">
        <f t="shared" si="1197"/>
        <v/>
      </c>
      <c r="LB80" s="98" t="str">
        <f t="shared" si="1198"/>
        <v/>
      </c>
      <c r="LC80" s="99" t="str">
        <f t="shared" si="1199"/>
        <v/>
      </c>
      <c r="LD80" s="97" t="str">
        <f t="shared" si="1200"/>
        <v/>
      </c>
      <c r="LE80" s="98" t="str">
        <f t="shared" si="1201"/>
        <v/>
      </c>
      <c r="LF80" s="99" t="str">
        <f t="shared" si="1202"/>
        <v/>
      </c>
      <c r="LG80" s="97" t="str">
        <f t="shared" si="1203"/>
        <v/>
      </c>
      <c r="LH80" s="98" t="str">
        <f t="shared" si="1204"/>
        <v/>
      </c>
      <c r="LI80" s="99" t="str">
        <f t="shared" si="1205"/>
        <v/>
      </c>
      <c r="LJ80" s="97" t="str">
        <f t="shared" si="1206"/>
        <v/>
      </c>
      <c r="LK80" s="98" t="str">
        <f t="shared" si="1207"/>
        <v/>
      </c>
      <c r="LL80" s="99" t="str">
        <f t="shared" si="1208"/>
        <v/>
      </c>
      <c r="LM80" s="97" t="str">
        <f t="shared" si="1209"/>
        <v/>
      </c>
      <c r="LN80" s="98" t="str">
        <f t="shared" si="1210"/>
        <v/>
      </c>
      <c r="LO80" s="99" t="str">
        <f t="shared" si="1211"/>
        <v/>
      </c>
      <c r="LP80" s="97" t="str">
        <f t="shared" si="1212"/>
        <v/>
      </c>
      <c r="LQ80" s="98" t="str">
        <f t="shared" si="1213"/>
        <v/>
      </c>
      <c r="LR80" s="99" t="str">
        <f t="shared" si="1214"/>
        <v/>
      </c>
      <c r="LS80" s="97" t="str">
        <f t="shared" si="1215"/>
        <v/>
      </c>
      <c r="LT80" s="98" t="str">
        <f t="shared" si="1216"/>
        <v/>
      </c>
      <c r="LU80" s="99" t="str">
        <f t="shared" si="1217"/>
        <v/>
      </c>
      <c r="LV80" s="97" t="str">
        <f t="shared" si="1218"/>
        <v/>
      </c>
      <c r="LW80" s="98" t="str">
        <f t="shared" si="1219"/>
        <v/>
      </c>
      <c r="LX80" s="99" t="str">
        <f t="shared" si="1220"/>
        <v/>
      </c>
      <c r="LY80" s="97" t="str">
        <f t="shared" si="1221"/>
        <v/>
      </c>
      <c r="LZ80" s="98" t="str">
        <f t="shared" si="1222"/>
        <v/>
      </c>
      <c r="MA80" s="99" t="str">
        <f t="shared" si="1223"/>
        <v/>
      </c>
      <c r="MB80" s="97" t="str">
        <f t="shared" si="1224"/>
        <v/>
      </c>
      <c r="MC80" s="98" t="str">
        <f t="shared" si="1225"/>
        <v/>
      </c>
      <c r="MD80" s="99" t="str">
        <f t="shared" si="1226"/>
        <v/>
      </c>
      <c r="ME80" s="97" t="str">
        <f t="shared" si="1227"/>
        <v/>
      </c>
      <c r="MF80" s="98" t="str">
        <f t="shared" si="1228"/>
        <v/>
      </c>
      <c r="MG80" s="99" t="str">
        <f t="shared" si="1229"/>
        <v/>
      </c>
      <c r="MH80" s="97" t="str">
        <f t="shared" si="1230"/>
        <v/>
      </c>
      <c r="MI80" s="98" t="str">
        <f t="shared" si="1231"/>
        <v/>
      </c>
      <c r="MJ80" s="99" t="str">
        <f t="shared" si="1232"/>
        <v/>
      </c>
      <c r="MK80" s="97" t="str">
        <f t="shared" si="1233"/>
        <v/>
      </c>
      <c r="ML80" s="98" t="str">
        <f t="shared" si="1234"/>
        <v/>
      </c>
      <c r="MM80" s="99" t="str">
        <f t="shared" si="1235"/>
        <v/>
      </c>
      <c r="MN80" s="97" t="str">
        <f t="shared" si="1236"/>
        <v/>
      </c>
      <c r="MO80" s="98" t="str">
        <f t="shared" si="1237"/>
        <v/>
      </c>
      <c r="MP80" s="99" t="str">
        <f t="shared" si="1238"/>
        <v/>
      </c>
      <c r="MQ80" s="97" t="str">
        <f t="shared" si="1239"/>
        <v/>
      </c>
      <c r="MR80" s="98" t="str">
        <f t="shared" si="1310"/>
        <v/>
      </c>
      <c r="MS80" s="99" t="str">
        <f t="shared" si="1240"/>
        <v/>
      </c>
      <c r="MT80" s="97" t="str">
        <f t="shared" si="1241"/>
        <v/>
      </c>
      <c r="MU80" s="98" t="str">
        <f t="shared" si="1242"/>
        <v/>
      </c>
      <c r="MV80" s="99" t="str">
        <f t="shared" si="1243"/>
        <v/>
      </c>
      <c r="MW80" s="97" t="str">
        <f t="shared" si="1244"/>
        <v/>
      </c>
      <c r="MX80" s="98" t="str">
        <f t="shared" si="1245"/>
        <v/>
      </c>
      <c r="MY80" s="99" t="str">
        <f t="shared" si="1246"/>
        <v/>
      </c>
      <c r="MZ80" s="97" t="str">
        <f t="shared" si="1247"/>
        <v/>
      </c>
      <c r="NA80" s="98" t="str">
        <f t="shared" si="1248"/>
        <v/>
      </c>
      <c r="NB80" s="99" t="str">
        <f t="shared" si="1249"/>
        <v/>
      </c>
      <c r="NC80" s="97" t="str">
        <f t="shared" si="1250"/>
        <v/>
      </c>
      <c r="ND80" s="98" t="str">
        <f t="shared" si="1251"/>
        <v/>
      </c>
      <c r="NE80" s="99" t="str">
        <f t="shared" si="1252"/>
        <v/>
      </c>
      <c r="NF80" s="97" t="str">
        <f t="shared" si="1253"/>
        <v/>
      </c>
      <c r="NG80" s="98" t="str">
        <f t="shared" si="1254"/>
        <v/>
      </c>
      <c r="NH80" s="99" t="str">
        <f t="shared" si="1255"/>
        <v/>
      </c>
      <c r="NI80" s="97" t="str">
        <f t="shared" si="1256"/>
        <v/>
      </c>
      <c r="NJ80" s="98" t="str">
        <f t="shared" si="1257"/>
        <v/>
      </c>
      <c r="NK80" s="99" t="str">
        <f t="shared" si="1258"/>
        <v/>
      </c>
      <c r="NL80" s="97" t="str">
        <f t="shared" si="1259"/>
        <v/>
      </c>
      <c r="NM80" s="98" t="str">
        <f t="shared" si="1260"/>
        <v/>
      </c>
      <c r="NN80" s="99" t="str">
        <f t="shared" si="1261"/>
        <v/>
      </c>
      <c r="NO80" s="97" t="str">
        <f t="shared" si="1311"/>
        <v/>
      </c>
      <c r="NP80" s="130">
        <f t="shared" si="1312"/>
        <v>0</v>
      </c>
      <c r="NQ80" s="131">
        <f t="shared" si="1313"/>
        <v>1</v>
      </c>
      <c r="NR80" s="132" t="str">
        <f t="shared" si="1314"/>
        <v/>
      </c>
      <c r="NS80" s="331" t="str">
        <f t="shared" si="1315"/>
        <v/>
      </c>
      <c r="NT80" s="325" t="str">
        <f t="shared" si="1316"/>
        <v/>
      </c>
      <c r="NU80" s="325" t="str">
        <f t="shared" si="1317"/>
        <v/>
      </c>
      <c r="NV80" s="325" t="str">
        <f t="shared" si="1318"/>
        <v/>
      </c>
      <c r="NW80" s="325" t="str">
        <f t="shared" si="1319"/>
        <v/>
      </c>
      <c r="NX80" s="325" t="str">
        <f t="shared" si="1320"/>
        <v/>
      </c>
      <c r="NY80" s="325" t="str">
        <f t="shared" si="1321"/>
        <v/>
      </c>
      <c r="NZ80" s="325" t="str">
        <f t="shared" si="1322"/>
        <v/>
      </c>
      <c r="OA80" s="325" t="str">
        <f t="shared" si="1323"/>
        <v/>
      </c>
      <c r="OB80" s="325" t="str">
        <f t="shared" si="1324"/>
        <v>000000</v>
      </c>
      <c r="OC80" s="325" t="str">
        <f t="shared" si="1325"/>
        <v/>
      </c>
      <c r="OD80" s="325" t="str">
        <f t="shared" si="1326"/>
        <v/>
      </c>
      <c r="OE80" s="325" t="str">
        <f t="shared" si="1327"/>
        <v/>
      </c>
      <c r="OF80" s="325" t="str">
        <f t="shared" si="1328"/>
        <v/>
      </c>
      <c r="OG80" s="325" t="str">
        <f t="shared" si="1329"/>
        <v/>
      </c>
      <c r="OH80" s="325" t="str">
        <f t="shared" si="1330"/>
        <v/>
      </c>
      <c r="OI80" s="325" t="str">
        <f t="shared" si="1331"/>
        <v/>
      </c>
      <c r="OJ80" s="325" t="str">
        <f t="shared" si="1332"/>
        <v/>
      </c>
      <c r="OK80" s="326" t="str">
        <f t="shared" si="1333"/>
        <v/>
      </c>
      <c r="OL80" s="326" t="str">
        <f t="shared" si="1334"/>
        <v/>
      </c>
      <c r="OM80" s="326" t="str">
        <f t="shared" si="1335"/>
        <v/>
      </c>
      <c r="ON80" s="326" t="str">
        <f t="shared" si="1336"/>
        <v/>
      </c>
      <c r="OO80" s="326" t="str">
        <f t="shared" si="1337"/>
        <v/>
      </c>
      <c r="OP80" s="326" t="str">
        <f t="shared" si="1338"/>
        <v/>
      </c>
      <c r="OQ80" s="326" t="str">
        <f t="shared" si="1339"/>
        <v/>
      </c>
      <c r="OR80" s="326" t="str">
        <f t="shared" si="1340"/>
        <v/>
      </c>
      <c r="OS80" s="326" t="str">
        <f t="shared" si="1341"/>
        <v/>
      </c>
      <c r="OT80" s="326" t="str">
        <f t="shared" si="1342"/>
        <v/>
      </c>
      <c r="OU80" s="326" t="str">
        <f t="shared" si="1343"/>
        <v/>
      </c>
      <c r="OV80" s="326" t="str">
        <f t="shared" si="1344"/>
        <v/>
      </c>
      <c r="OW80" s="326" t="str">
        <f t="shared" si="1345"/>
        <v/>
      </c>
      <c r="OX80" s="326" t="str">
        <f t="shared" si="1346"/>
        <v/>
      </c>
      <c r="OY80" s="326" t="str">
        <f t="shared" si="1347"/>
        <v/>
      </c>
      <c r="OZ80" s="326" t="str">
        <f t="shared" si="1348"/>
        <v/>
      </c>
      <c r="PA80" s="326" t="str">
        <f t="shared" si="1349"/>
        <v/>
      </c>
      <c r="PB80" s="326" t="str">
        <f t="shared" si="1350"/>
        <v/>
      </c>
      <c r="PC80" s="325" t="str">
        <f t="shared" si="1351"/>
        <v/>
      </c>
      <c r="PD80" s="325" t="str">
        <f t="shared" si="1352"/>
        <v/>
      </c>
      <c r="PE80" s="325" t="str">
        <f t="shared" si="1353"/>
        <v/>
      </c>
      <c r="PF80" s="325" t="str">
        <f t="shared" si="1354"/>
        <v/>
      </c>
      <c r="PG80" s="325" t="str">
        <f t="shared" si="1355"/>
        <v/>
      </c>
      <c r="PH80" s="325" t="str">
        <f t="shared" si="1356"/>
        <v/>
      </c>
      <c r="PI80" s="325" t="str">
        <f t="shared" si="1357"/>
        <v/>
      </c>
      <c r="PJ80" s="325" t="str">
        <f t="shared" si="1358"/>
        <v/>
      </c>
      <c r="PK80" s="325" t="str">
        <f t="shared" si="1359"/>
        <v/>
      </c>
      <c r="PL80" s="325" t="str">
        <f t="shared" si="1360"/>
        <v/>
      </c>
      <c r="PM80" s="325" t="str">
        <f t="shared" si="1361"/>
        <v/>
      </c>
      <c r="PN80" s="325" t="str">
        <f t="shared" si="1362"/>
        <v/>
      </c>
      <c r="PO80" s="325" t="str">
        <f t="shared" si="1363"/>
        <v/>
      </c>
      <c r="PP80" s="325" t="str">
        <f t="shared" si="1364"/>
        <v/>
      </c>
      <c r="PQ80" s="325" t="str">
        <f t="shared" si="1365"/>
        <v/>
      </c>
      <c r="PR80" s="325" t="str">
        <f t="shared" si="1366"/>
        <v/>
      </c>
      <c r="PS80" s="325" t="str">
        <f t="shared" si="1367"/>
        <v/>
      </c>
      <c r="PT80" s="325" t="str">
        <f t="shared" si="1368"/>
        <v/>
      </c>
      <c r="PU80" s="326" t="str">
        <f t="shared" si="1369"/>
        <v/>
      </c>
      <c r="PV80" s="326" t="str">
        <f t="shared" si="1370"/>
        <v/>
      </c>
      <c r="PW80" s="326" t="str">
        <f t="shared" si="1371"/>
        <v/>
      </c>
      <c r="PX80" s="326" t="str">
        <f t="shared" si="1372"/>
        <v/>
      </c>
      <c r="PY80" s="326" t="str">
        <f t="shared" si="1373"/>
        <v/>
      </c>
      <c r="PZ80" s="326" t="str">
        <f t="shared" si="1374"/>
        <v/>
      </c>
      <c r="QA80" s="326" t="str">
        <f t="shared" si="1375"/>
        <v/>
      </c>
      <c r="QB80" s="326" t="str">
        <f t="shared" si="1376"/>
        <v/>
      </c>
      <c r="QC80" s="326" t="str">
        <f t="shared" si="1377"/>
        <v/>
      </c>
      <c r="QD80" s="326" t="str">
        <f t="shared" si="1378"/>
        <v/>
      </c>
      <c r="QE80" s="326" t="str">
        <f t="shared" si="1379"/>
        <v/>
      </c>
      <c r="QF80" s="326" t="str">
        <f t="shared" si="1380"/>
        <v/>
      </c>
      <c r="QG80" s="326" t="str">
        <f t="shared" si="1381"/>
        <v/>
      </c>
      <c r="QH80" s="326" t="str">
        <f t="shared" si="1382"/>
        <v/>
      </c>
      <c r="QI80" s="326" t="str">
        <f t="shared" si="1383"/>
        <v/>
      </c>
      <c r="QJ80" s="326" t="str">
        <f t="shared" si="1384"/>
        <v/>
      </c>
      <c r="QK80" s="326" t="str">
        <f t="shared" si="1385"/>
        <v/>
      </c>
      <c r="QL80" s="326" t="str">
        <f t="shared" si="1386"/>
        <v/>
      </c>
      <c r="QM80" s="325" t="str">
        <f t="shared" si="1387"/>
        <v/>
      </c>
      <c r="QN80" s="325" t="str">
        <f t="shared" si="1388"/>
        <v/>
      </c>
      <c r="QO80" s="325" t="str">
        <f t="shared" si="1389"/>
        <v/>
      </c>
      <c r="QP80" s="325" t="str">
        <f t="shared" si="1390"/>
        <v/>
      </c>
      <c r="QQ80" s="325" t="str">
        <f t="shared" si="1391"/>
        <v/>
      </c>
      <c r="QR80" s="325" t="str">
        <f t="shared" si="1392"/>
        <v/>
      </c>
      <c r="QS80" s="325" t="str">
        <f t="shared" si="1393"/>
        <v/>
      </c>
      <c r="QT80" s="325" t="str">
        <f t="shared" si="1394"/>
        <v/>
      </c>
      <c r="QU80" s="325" t="str">
        <f t="shared" si="1395"/>
        <v/>
      </c>
      <c r="QV80" s="325" t="str">
        <f t="shared" si="1396"/>
        <v/>
      </c>
      <c r="QW80" s="325" t="str">
        <f t="shared" si="1397"/>
        <v/>
      </c>
      <c r="QX80" s="325">
        <f t="shared" si="1398"/>
        <v>0</v>
      </c>
      <c r="QY80" s="325" t="str">
        <f t="shared" si="1399"/>
        <v/>
      </c>
      <c r="QZ80" s="325" t="str">
        <f t="shared" si="1400"/>
        <v/>
      </c>
      <c r="RA80" s="325" t="str">
        <f t="shared" si="1401"/>
        <v/>
      </c>
      <c r="RB80" s="325" t="str">
        <f t="shared" si="1402"/>
        <v/>
      </c>
      <c r="RC80" s="325" t="str">
        <f t="shared" si="1403"/>
        <v/>
      </c>
      <c r="RD80" s="325" t="str">
        <f t="shared" si="1404"/>
        <v/>
      </c>
      <c r="RE80" s="326" t="str">
        <f t="shared" si="1405"/>
        <v/>
      </c>
      <c r="RF80" s="326" t="str">
        <f t="shared" si="1406"/>
        <v/>
      </c>
      <c r="RG80" s="326" t="str">
        <f t="shared" si="1407"/>
        <v/>
      </c>
      <c r="RH80" s="326" t="str">
        <f t="shared" si="1408"/>
        <v/>
      </c>
      <c r="RI80" s="326" t="str">
        <f t="shared" si="1409"/>
        <v/>
      </c>
      <c r="RJ80" s="326" t="str">
        <f t="shared" si="1410"/>
        <v/>
      </c>
      <c r="RK80" s="326" t="str">
        <f t="shared" si="1411"/>
        <v/>
      </c>
      <c r="RL80" s="326" t="str">
        <f t="shared" si="1412"/>
        <v/>
      </c>
      <c r="RM80" s="326" t="str">
        <f t="shared" si="1413"/>
        <v/>
      </c>
      <c r="RN80" s="332" t="str">
        <f t="shared" si="1414"/>
        <v/>
      </c>
      <c r="RO80" s="108">
        <v>80</v>
      </c>
      <c r="RP80" s="112">
        <f t="shared" ref="RP80:RP109" si="1440">RO80-5</f>
        <v>75</v>
      </c>
      <c r="RQ80" s="110" t="str" cm="1">
        <f t="array" ref="RQ80">IFERROR(INDEX($NS$4:$RN$4,_xlfn.AGGREGATE(15,6,COLUMN($NS$4:$RN$4)-COLUMN($NR$1)/($NS80:$RN80=LARGE($NS80:$RN80,1)),COLUMNS($RN$4:$RN$4))),"")</f>
        <v>LQ</v>
      </c>
      <c r="RR80" s="110" t="str" cm="1">
        <f t="array" ref="RR80">IFERROR(INDEX($NS$4:$RN$4,_xlfn.AGGREGATE(15,6,COLUMN($NS$4:$RN$4)-COLUMN($NR$1)/($NS80:$RN80=LARGE($NS80:$RN80,2)),COLUMNS($RN$4:$RO$4))),"")</f>
        <v/>
      </c>
      <c r="RS80" s="110" t="str" cm="1">
        <f t="array" ref="RS80">IFERROR(INDEX($NS$4:$RN$4,_xlfn.AGGREGATE(15,6,COLUMN($NS$4:$RN$4)-COLUMN($NR$1)/($NS80:$RN80=LARGE($NS80:$RN80,3)),COLUMNS($RN$4:$RP$4))),"")</f>
        <v/>
      </c>
      <c r="RT80" s="110" t="str" cm="1">
        <f t="array" ref="RT80">IFERROR(INDEX($NS$4:$RN$4,_xlfn.AGGREGATE(15,6,COLUMN($NS$4:$RN$4)-COLUMN($NR$1)/($NS80:$RN80=LARGE($NS80:$RN80,4)),COLUMNS($RN$4:$RQ$4))),"")</f>
        <v/>
      </c>
      <c r="RU80" s="110" t="str" cm="1">
        <f t="array" ref="RU80">IFERROR(INDEX($NS$4:$RN$4,_xlfn.AGGREGATE(15,6,COLUMN($NS$4:$RN$4)-COLUMN($NR$1)/($NS80:$RN80=LARGE($NS80:$RN80,5)),COLUMNS($RN$4:$RR$4))),"")</f>
        <v/>
      </c>
      <c r="RV80" s="110" t="str" cm="1">
        <f t="array" ref="RV80">IFERROR(INDEX($NS$4:$RN$4,_xlfn.AGGREGATE(15,6,COLUMN($NS$4:$RN$4)-COLUMN($NR$1)/($NS80:$RN80=LARGE($NS80:$RN80,6)),COLUMNS($RN$4:$RS$4))),"")</f>
        <v/>
      </c>
      <c r="RW80" s="108" t="str">
        <f t="shared" si="1427"/>
        <v/>
      </c>
      <c r="RX80" s="111" t="str">
        <f t="shared" ca="1" si="1428"/>
        <v>N</v>
      </c>
      <c r="RY80" s="111" t="e" cm="1">
        <f t="array" aca="1" ref="RY80" ca="1">IF(INDIRECT(VLOOKUP(RY79,General!AC:AE,3,FALSE)&amp;RO79)&gt;0,RY79,RW79)</f>
        <v>#N/A</v>
      </c>
      <c r="RZ80" s="112">
        <f t="shared" ca="1" si="1429"/>
        <v>1</v>
      </c>
      <c r="SA80" s="110" t="s">
        <v>45</v>
      </c>
      <c r="SB80" s="111" t="s">
        <v>45</v>
      </c>
      <c r="SC80" s="111" t="s">
        <v>45</v>
      </c>
      <c r="SD80" s="111" t="s">
        <v>45</v>
      </c>
      <c r="SE80" s="111" t="s">
        <v>45</v>
      </c>
      <c r="SF80" s="109" t="s">
        <v>45</v>
      </c>
      <c r="SG80" s="133" t="e">
        <f ca="1">IF(RQ80="",-1,COUNTIF(INDIRECT(SA80&amp;$DN$10):INDIRECT(SA80&amp;RO80),"Y"))</f>
        <v>#REF!</v>
      </c>
      <c r="SH80" s="136">
        <f ca="1">IF(RR80="",-1,COUNTIF(INDIRECT(SB80&amp;$DN$10):INDIRECT(SB80&amp;RO80),"Y"))</f>
        <v>-1</v>
      </c>
      <c r="SI80" s="136">
        <f ca="1">IF(RS80="",-1,COUNTIF(INDIRECT(SC80&amp;$DN$10):INDIRECT(SC80&amp;RO80),"Y"))</f>
        <v>-1</v>
      </c>
      <c r="SJ80" s="134">
        <f ca="1">IF(RT80="",-1,COUNTIF(INDIRECT(SD80&amp;$DN$10):INDIRECT(SD80&amp;RO80),"Y"))</f>
        <v>-1</v>
      </c>
      <c r="SK80" s="138">
        <f ca="1">IF(RU80="",-1,COUNTIF(INDIRECT(SE80&amp;$DN$10):INDIRECT(SE80&amp;RO80),"Y"))</f>
        <v>-1</v>
      </c>
      <c r="SL80" s="138">
        <f ca="1">IF(RV80="",-1,COUNTIF(INDIRECT(SF80&amp;$DN$10):INDIRECT(SF80&amp;RO80),"Y"))</f>
        <v>-1</v>
      </c>
      <c r="SM80" s="110" t="str" cm="1">
        <f t="array" ref="SM80">IFERROR(INDEX($DP$80:$DU$80,_xlfn.AGGREGATE(15,6,COLUMN($DP$80:$DU$80)-COLUMN($DO$80)/($NR$80:$NW$80=MAX($NR$80:$NW$80)),COLUMNS($DP$80:RQ80))),"")</f>
        <v/>
      </c>
      <c r="SN80" s="111" t="str" cm="1">
        <f t="array" ref="SN80">IFERROR(INDEX($DP$80:$DU$80,_xlfn.AGGREGATE(15,6,COLUMN($DP$80:$DU$80)-COLUMN($DO$80)/($NR$80:$NW$80=MAX($NR$80:$NW$80)),COLUMNS($DP$80:RR80))),"")</f>
        <v/>
      </c>
      <c r="SO80" s="111" t="str" cm="1">
        <f t="array" ref="SO80">IFERROR(INDEX($DP$80:$DU$80,_xlfn.AGGREGATE(15,6,COLUMN($DP$80:$DU$80)-COLUMN($DO$80)/($NR$80:$NW$80=MAX($NR$80:$NW$80)),COLUMNS($DP$80:RS80))),"")</f>
        <v/>
      </c>
      <c r="SP80" s="111" t="str" cm="1">
        <f t="array" ref="SP80">IFERROR(INDEX($DP$80:$DU$80,_xlfn.AGGREGATE(15,6,COLUMN($DP$80:$DU$80)-COLUMN($DO$80)/($NR$80:$NW$80=MAX($NR$80:$NW$80)),COLUMNS($DP$80:RT80))),"")</f>
        <v/>
      </c>
      <c r="SQ80" s="111" t="str" cm="1">
        <f t="array" ref="SQ80">IFERROR(INDEX($DP$80:$DU$80,_xlfn.AGGREGATE(15,6,COLUMN($DP$80:$DU$80)-COLUMN($DO$80)/($NR$80:$NW$80=MAX($NR$80:$NW$80)),COLUMNS($DP$80:RU80))),"")</f>
        <v/>
      </c>
      <c r="SR80" s="109" t="str" cm="1">
        <f t="array" ref="SR80">IFERROR(INDEX($DP$80:$DU$80,_xlfn.AGGREGATE(15,6,COLUMN($DP$80:$DU$80)-COLUMN($DO$80)/($NR$80:$NW$80=MAX($NR$80:$NW$80)),COLUMNS($DP$80:RV80))),"")</f>
        <v/>
      </c>
      <c r="SS80" s="114">
        <f t="shared" ca="1" si="1415"/>
        <v>1</v>
      </c>
      <c r="ST80" s="112">
        <f t="shared" ca="1" si="1430"/>
        <v>1</v>
      </c>
      <c r="SU80" s="137" t="str" cm="1">
        <f t="array" aca="1" ref="SU80" ca="1">INDEX(SM80:SR80,1,ST80)</f>
        <v/>
      </c>
      <c r="SV80" s="110" t="str">
        <f t="shared" ca="1" si="944"/>
        <v>B</v>
      </c>
      <c r="SW80" s="111" t="str">
        <f t="shared" ca="1" si="945"/>
        <v>T</v>
      </c>
      <c r="SX80" s="111" t="str">
        <f t="shared" si="946"/>
        <v>C</v>
      </c>
      <c r="SY80" s="111" t="str">
        <f t="shared" si="936"/>
        <v/>
      </c>
      <c r="SZ80" s="111" t="str">
        <f t="shared" ca="1" si="937"/>
        <v/>
      </c>
      <c r="TA80" s="111" t="str">
        <f t="shared" si="938"/>
        <v>00</v>
      </c>
      <c r="TB80" s="114" t="str">
        <f t="shared" si="1262"/>
        <v/>
      </c>
      <c r="TC80" s="114" t="str">
        <f t="shared" si="1263"/>
        <v/>
      </c>
      <c r="TD80" s="114" t="str">
        <f t="shared" si="1264"/>
        <v/>
      </c>
      <c r="TE80" s="114" t="str">
        <f t="shared" si="1265"/>
        <v/>
      </c>
      <c r="TF80" s="114" t="str">
        <f t="shared" si="1266"/>
        <v/>
      </c>
      <c r="TG80" s="114" t="str">
        <f t="shared" si="1267"/>
        <v/>
      </c>
      <c r="TH80" s="114">
        <f t="shared" ca="1" si="1268"/>
        <v>0</v>
      </c>
      <c r="TI80" s="114">
        <f t="shared" ca="1" si="1269"/>
        <v>0</v>
      </c>
      <c r="TJ80" s="110" t="str">
        <f t="shared" si="939"/>
        <v/>
      </c>
      <c r="TK80" s="111">
        <f>IF(CC80="",0,IFERROR(VLOOKUP(CC75&amp;CC76&amp;CC77&amp;CC78&amp;CC79&amp;CC80,General!I:J,2,FALSE),0))</f>
        <v>0</v>
      </c>
      <c r="TL80" s="111">
        <f>IF(CF80="",0,IFERROR(VLOOKUP(CF75&amp;CF76&amp;CF77&amp;CF78&amp;CF79&amp;CF80,General!I:J,2,FALSE),0))</f>
        <v>0</v>
      </c>
      <c r="TM80" s="111">
        <f>IF(CI80="",0,IFERROR(VLOOKUP(CI75&amp;CI76&amp;CI77&amp;CI78&amp;CI79&amp;CI80,General!I:J,2,FALSE),0))</f>
        <v>0</v>
      </c>
      <c r="TN80" s="111">
        <f>IF(CL80="",0,IFERROR(VLOOKUP(CL75&amp;CL76&amp;CL77&amp;CL78&amp;CL79&amp;CL80,General!I:J,2,FALSE),0))</f>
        <v>0</v>
      </c>
      <c r="TO80" s="111">
        <f>IF(CO80="",0,IFERROR(VLOOKUP(CO75&amp;CO76&amp;CO77&amp;CO78&amp;CO79&amp;CO80,General!I:J,2,FALSE),0))</f>
        <v>0</v>
      </c>
      <c r="TP80" s="111">
        <f>IF(CR80="",0,IFERROR(VLOOKUP(CR75&amp;CR76&amp;CR77&amp;CR78&amp;CR79&amp;CR80,General!I:J,2,FALSE),0))</f>
        <v>0</v>
      </c>
      <c r="TQ80" s="111">
        <f>IF(CU80="",0,IFERROR(VLOOKUP(CU75&amp;CU76&amp;CU77&amp;CU78&amp;CU79&amp;CU80,General!I:J,2,FALSE),0))</f>
        <v>0</v>
      </c>
      <c r="TR80" s="111">
        <f>IF(CX80="",0,IFERROR(VLOOKUP(CX75&amp;CX76&amp;CX77&amp;CX78&amp;CX79&amp;CX80,General!I:J,2,FALSE),0))</f>
        <v>0</v>
      </c>
      <c r="TS80" s="111">
        <f>IF(DA80="",0,IFERROR(VLOOKUP(DA75&amp;DA76&amp;DA77&amp;DA78&amp;DA79&amp;DA80,General!I:J,2,FALSE),0))</f>
        <v>0</v>
      </c>
      <c r="TT80" s="111">
        <f>IF(DD80="",0,IFERROR(VLOOKUP(DD75&amp;DD76&amp;DD77&amp;DD78&amp;DD79&amp;DD80,General!I:J,2,FALSE),0))</f>
        <v>0</v>
      </c>
      <c r="TU80" s="111">
        <f>IF(DG80="",0,IFERROR(VLOOKUP(DG75&amp;DG76&amp;DG77&amp;DG78&amp;DG79&amp;DG80,General!I:J,2,FALSE),0))</f>
        <v>0</v>
      </c>
      <c r="TV80" s="111">
        <f>IF(DJ80="",0,IFERROR(VLOOKUP(DJ75&amp;DJ76&amp;DJ77&amp;DJ78&amp;DJ79&amp;DJ80,General!I:J,2,FALSE),0))</f>
        <v>0</v>
      </c>
      <c r="TW80" s="111">
        <f>IF(DM80="",0,IFERROR(VLOOKUP(DM75&amp;DM76&amp;DM77&amp;DM78&amp;DM79&amp;DM80,General!I:J,2,FALSE),0))</f>
        <v>0</v>
      </c>
      <c r="TX80" s="111">
        <f>IF(DP80="",0,IFERROR(VLOOKUP(DP75&amp;DP76&amp;DP77&amp;DP78&amp;DP79&amp;DP80,General!I:J,2,FALSE),0))</f>
        <v>0</v>
      </c>
      <c r="TY80" s="111">
        <f>IF(DS80="",0,IFERROR(VLOOKUP(DS75&amp;DS76&amp;DS77&amp;DS78&amp;DS79&amp;DS80,General!I:J,2,FALSE),0))</f>
        <v>0</v>
      </c>
      <c r="TZ80" s="111">
        <f>IF(DV80="",0,IFERROR(VLOOKUP(DV75&amp;DV76&amp;DV77&amp;DV78&amp;DV79&amp;DV80,General!I:J,2,FALSE),0))</f>
        <v>0</v>
      </c>
      <c r="UA80" s="111">
        <f>IF(DY80="",0,IFERROR(VLOOKUP(DY75&amp;DY76&amp;DY77&amp;DY78&amp;DY79&amp;DY80,General!I:J,2,FALSE),0))</f>
        <v>0</v>
      </c>
      <c r="UB80" s="111">
        <f>IF(EE80="",0,IFERROR(VLOOKUP(EE75&amp;EE76&amp;EE77&amp;EE78&amp;EE79&amp;EE80,General!I:J,2,FALSE),0))</f>
        <v>0</v>
      </c>
      <c r="UC80" s="111">
        <f>IF(EH80="",0,IFERROR(VLOOKUP(EH75&amp;EH76&amp;EH77&amp;EH78&amp;EH79&amp;EH80,General!I:J,2,FALSE),0))</f>
        <v>0</v>
      </c>
      <c r="UD80" s="111">
        <f>IF(EK80="",0,IFERROR(VLOOKUP(EK75&amp;EK76&amp;EK77&amp;EK78&amp;EK79&amp;EK80,General!I:J,2,FALSE),0))</f>
        <v>0</v>
      </c>
      <c r="UE80" s="111">
        <f>IF(EN80="",0,IFERROR(VLOOKUP(EN75&amp;EN76&amp;EN77&amp;EN78&amp;EN79&amp;EN80,General!I:J,2,FALSE),0))</f>
        <v>0</v>
      </c>
      <c r="UF80" s="111">
        <f>IF(EQ80="",0,IFERROR(VLOOKUP(EQ75&amp;EQ76&amp;EQ77&amp;EQ78&amp;EQ79&amp;EQ80,General!I:J,2,FALSE),0))</f>
        <v>0</v>
      </c>
      <c r="UG80" s="111">
        <f>IF(ET80="",0,IFERROR(VLOOKUP(ET75&amp;ET76&amp;ET77&amp;ET78&amp;ET79&amp;ET80,General!I:J,2,FALSE),0))</f>
        <v>0</v>
      </c>
      <c r="UH80" s="111">
        <f>IF(EW80="",0,IFERROR(VLOOKUP(EW75&amp;EW76&amp;EW77&amp;EW78&amp;EW79&amp;EW80,General!I:J,2,FALSE),0))</f>
        <v>0</v>
      </c>
      <c r="UI80" s="111">
        <f>IF(EZ80="",0,IFERROR(VLOOKUP(EZ75&amp;EZ76&amp;EZ77&amp;EZ78&amp;EZ79&amp;EZ80,General!I:J,2,FALSE),0))</f>
        <v>0</v>
      </c>
      <c r="UJ80" s="111">
        <f>IF(FC80="",0,IFERROR(VLOOKUP(FC75&amp;FC76&amp;FC77&amp;FC78&amp;FC79&amp;FC80,General!I:J,2,FALSE),0))</f>
        <v>0</v>
      </c>
      <c r="UK80" s="111">
        <f>IF(FF80="",0,IFERROR(VLOOKUP(FF75&amp;FF76&amp;FF77&amp;FF78&amp;FF79&amp;FF80,General!I:J,2,FALSE),0))</f>
        <v>0</v>
      </c>
      <c r="UL80" s="111">
        <f>IF(FI80="",0,IFERROR(VLOOKUP(FI75&amp;FI76&amp;FI77&amp;FI78&amp;FI79&amp;FI80,General!I:J,2,FALSE),0))</f>
        <v>0</v>
      </c>
      <c r="UM80" s="111">
        <f>IF(FL80="",0,IFERROR(VLOOKUP(FL75&amp;FL76&amp;FL77&amp;FL78&amp;FL79&amp;FL80,General!I:J,2,FALSE),0))</f>
        <v>0</v>
      </c>
      <c r="UN80" s="111">
        <f>IF(FO80="",0,IFERROR(VLOOKUP(FO75&amp;FO76&amp;FO77&amp;FO78&amp;FO79&amp;FO80,General!I:J,2,FALSE),0))</f>
        <v>0</v>
      </c>
      <c r="UO80" s="111">
        <f>IF(FR80="",0,IFERROR(VLOOKUP(FR75&amp;FR76&amp;FR77&amp;FR78&amp;FR79&amp;FR80,General!I:J,2,FALSE),0))</f>
        <v>0</v>
      </c>
      <c r="UP80" s="111">
        <f>IF(FU80="",0,IFERROR(VLOOKUP(FU75&amp;FU76&amp;FU77&amp;FU78&amp;FU79&amp;FU80,General!I:J,2,FALSE),0))</f>
        <v>0</v>
      </c>
      <c r="UQ80" s="111">
        <f>IF(FX80="",0,IFERROR(VLOOKUP(FX75&amp;FX76&amp;FX77&amp;FX78&amp;FX79&amp;FX80,General!I:J,2,FALSE),0))</f>
        <v>0</v>
      </c>
      <c r="UR80" s="111">
        <f>IF(GA80="",0,IFERROR(VLOOKUP(GA75&amp;GA76&amp;GA77&amp;GA78&amp;GA79&amp;GA80,General!I:J,2,FALSE),0))</f>
        <v>0</v>
      </c>
      <c r="US80" s="111">
        <f>IF(GD80="",0,IFERROR(VLOOKUP(GD75&amp;GD76&amp;GD77&amp;GD78&amp;GD79&amp;GD80,General!I:J,2,FALSE),0))</f>
        <v>0</v>
      </c>
      <c r="UT80" s="111">
        <f>IF(GG80="",0,IFERROR(VLOOKUP(GG75&amp;GG76&amp;GG77&amp;GG78&amp;GG79&amp;GG80,General!I:J,2,FALSE),0))</f>
        <v>0</v>
      </c>
      <c r="UU80" s="111">
        <f>IF(GJ80="",0,IFERROR(VLOOKUP(GJ75&amp;GJ76&amp;GJ77&amp;GJ78&amp;GJ79&amp;GJ80,General!I:J,2,FALSE),0))</f>
        <v>0</v>
      </c>
      <c r="UV80" s="111">
        <f>IF(GM80="",0,IFERROR(VLOOKUP(GM75&amp;GM76&amp;GM77&amp;GM78&amp;GM79&amp;GM80,General!I:J,2,FALSE),0))</f>
        <v>0</v>
      </c>
      <c r="UW80" s="111">
        <f>IF(GP80="",0,IFERROR(VLOOKUP(GP75&amp;GP76&amp;GP77&amp;GP78&amp;GP79&amp;GP80,General!I:J,2,FALSE),0))</f>
        <v>0</v>
      </c>
      <c r="UX80" s="111">
        <f>IF(GS80="",0,IFERROR(VLOOKUP(GS75&amp;GS76&amp;GS77&amp;GS78&amp;GS79&amp;GS80,General!I:J,2,FALSE),0))</f>
        <v>0</v>
      </c>
      <c r="UY80" s="111">
        <f>IF(GV80="",0,IFERROR(VLOOKUP(GV75&amp;GV76&amp;GV77&amp;GV78&amp;GV79&amp;GV80,General!I:J,2,FALSE),0))</f>
        <v>0</v>
      </c>
      <c r="UZ80" s="111">
        <f>IF(GY80="",0,IFERROR(VLOOKUP(GY75&amp;GY76&amp;GY77&amp;GY78&amp;GY79&amp;GY80,General!I:J,2,FALSE),0))</f>
        <v>0</v>
      </c>
      <c r="VA80" s="111">
        <f>IF(HB80="",0,IFERROR(VLOOKUP(HB75&amp;HB76&amp;HB77&amp;HB78&amp;HB79&amp;HB80,General!I:J,2,FALSE),0))</f>
        <v>0</v>
      </c>
      <c r="VB80" s="111">
        <f>IF(HE80="",0,IFERROR(VLOOKUP(HE75&amp;HE76&amp;HE77&amp;HE78&amp;HE79&amp;HE80,General!I:J,2,FALSE),0))</f>
        <v>0</v>
      </c>
      <c r="VC80" s="111">
        <f>IF(HH80="",0,IFERROR(VLOOKUP(HH75&amp;HH76&amp;HH77&amp;HH78&amp;HH79&amp;HH80,General!I:J,2,FALSE),0))</f>
        <v>0</v>
      </c>
      <c r="VD80" s="111">
        <f>IF(HK80="",0,IFERROR(VLOOKUP(HK75&amp;HK76&amp;HK77&amp;HK78&amp;HK79&amp;HK80,General!I:J,2,FALSE),0))</f>
        <v>0</v>
      </c>
      <c r="VE80" s="111">
        <f>IF(HN80="",0,IFERROR(VLOOKUP(HN75&amp;HN76&amp;HN77&amp;HN78&amp;HN79&amp;HN80,General!I:J,2,FALSE),0))</f>
        <v>0</v>
      </c>
      <c r="VF80" s="111">
        <f>IF(HQ80="",0,IFERROR(VLOOKUP(HQ75&amp;HQ76&amp;HQ77&amp;HQ78&amp;HQ79&amp;HQ80,General!I:J,2,FALSE),0))</f>
        <v>0</v>
      </c>
      <c r="VG80" s="111">
        <f>IF(HT80="",0,IFERROR(VLOOKUP(HT75&amp;HT76&amp;HT77&amp;HT78&amp;HT79&amp;HT80,General!I:J,2,FALSE),0))</f>
        <v>0</v>
      </c>
      <c r="VH80" s="111">
        <f>IF(HW80="",0,IFERROR(VLOOKUP(HW75&amp;HW76&amp;HW77&amp;HW78&amp;HW79&amp;HW80,General!I:J,2,FALSE),0))</f>
        <v>0</v>
      </c>
      <c r="VI80" s="111">
        <f>IF(HZ80="",0,IFERROR(VLOOKUP(HZ75&amp;HZ76&amp;HZ77&amp;HZ78&amp;HZ79&amp;HZ80,General!I:J,2,FALSE),0))</f>
        <v>0</v>
      </c>
      <c r="VJ80" s="111">
        <f>IF(FF80="",0,IFERROR(VLOOKUP(FF75&amp;FF76&amp;FF77&amp;FF78&amp;FF79&amp;FF80,General!I:J,2,FALSE),0))</f>
        <v>0</v>
      </c>
      <c r="VK80" s="111">
        <f>IF(FI80="",0,IFERROR(VLOOKUP(FI75&amp;FI76&amp;FI77&amp;FI78&amp;FI79&amp;FI80,General!I:J,2,FALSE),0))</f>
        <v>0</v>
      </c>
      <c r="VL80" s="111">
        <f>IF(II80="",0,IFERROR(VLOOKUP(II75&amp;II76&amp;II77&amp;II78&amp;II79&amp;II80,General!I:J,2,FALSE),0))</f>
        <v>0</v>
      </c>
      <c r="VM80" s="111">
        <f>IF(IL80="",0,IFERROR(VLOOKUP(IL75&amp;IL76&amp;IL77&amp;IL78&amp;IL79&amp;IL80,General!I:J,2,FALSE),0))</f>
        <v>0</v>
      </c>
      <c r="VN80" s="111">
        <f>IF(IO80="",0,IFERROR(VLOOKUP(IO75&amp;IO76&amp;IO77&amp;IO78&amp;IO79&amp;IO80,General!I:J,2,FALSE),0))</f>
        <v>0</v>
      </c>
      <c r="VO80" s="111">
        <f>IF(IR80="",0,IFERROR(VLOOKUP(IR75&amp;IR76&amp;IR77&amp;IR78&amp;IR79&amp;IR80,General!I:J,2,FALSE),0))</f>
        <v>0</v>
      </c>
      <c r="VP80" s="111">
        <f>IF(IU80="",0,IFERROR(VLOOKUP(IU75&amp;IU76&amp;IU77&amp;IU78&amp;IU79&amp;IU80,General!I:J,2,FALSE),0))</f>
        <v>0</v>
      </c>
      <c r="VQ80" s="111">
        <f>IF(IX80="",0,IFERROR(VLOOKUP(IX75&amp;IX76&amp;IX77&amp;IX78&amp;IX79&amp;IX80,General!I:J,2,FALSE),0))</f>
        <v>0</v>
      </c>
      <c r="VR80" s="111">
        <f>IF(JA80="",0,IFERROR(VLOOKUP(JA75&amp;JA76&amp;JA77&amp;JA78&amp;JA79&amp;JA80,General!I:J,2,FALSE),0))</f>
        <v>0</v>
      </c>
      <c r="VS80" s="111">
        <f>IF(JD80="",0,IFERROR(VLOOKUP(JD75&amp;JD76&amp;JD77&amp;JD78&amp;JD79&amp;JD80,General!I:J,2,FALSE),0))</f>
        <v>0</v>
      </c>
      <c r="VT80" s="111">
        <f>IF(JG80="",0,IFERROR(VLOOKUP(JG75&amp;JG76&amp;JG77&amp;JG78&amp;JG79&amp;JG80,General!I:J,2,FALSE),0))</f>
        <v>0</v>
      </c>
      <c r="VU80" s="111">
        <f>IF(JJ80="",0,IFERROR(VLOOKUP(JJ75&amp;JJ76&amp;JJ77&amp;JJ78&amp;JJ79&amp;JJ80,General!I:J,2,FALSE),0))</f>
        <v>0</v>
      </c>
      <c r="VV80" s="111">
        <f>IF(JM80="",0,IFERROR(VLOOKUP(JM75&amp;JM76&amp;JM77&amp;JM78&amp;JM79&amp;JM80,General!I:J,2,FALSE),0))</f>
        <v>0</v>
      </c>
      <c r="VW80" s="111">
        <f>IF(JP80="",0,IFERROR(VLOOKUP(JP75&amp;JP76&amp;JP77&amp;JP78&amp;JP79&amp;JP80,General!I:J,2,FALSE),0))</f>
        <v>0</v>
      </c>
      <c r="VX80" s="111">
        <f>IF(JS80="",0,IFERROR(VLOOKUP(JS75&amp;JS76&amp;JS77&amp;JS78&amp;JS79&amp;JS80,General!I:J,2,FALSE),0))</f>
        <v>0</v>
      </c>
      <c r="VY80" s="111">
        <f>IF(JV80="",0,IFERROR(VLOOKUP(JV75&amp;JV76&amp;JV77&amp;JV78&amp;JV79&amp;JV80,General!I:J,2,FALSE),0))</f>
        <v>0</v>
      </c>
      <c r="VZ80" s="111">
        <f>IF(JY80="",0,IFERROR(VLOOKUP(JY75&amp;JY76&amp;JY77&amp;JY78&amp;JY79&amp;JY80,General!I:J,2,FALSE),0))</f>
        <v>0</v>
      </c>
      <c r="WA80" s="111">
        <f>IF(KB80="",0,IFERROR(VLOOKUP(KB75&amp;KB76&amp;KB77&amp;KB78&amp;KB79&amp;KB80,General!I:J,2,FALSE),0))</f>
        <v>0</v>
      </c>
      <c r="WB80" s="111">
        <f>IF(KE80="",0,IFERROR(VLOOKUP(KE75&amp;KE76&amp;KE77&amp;KE78&amp;KE79&amp;KE80,General!I:J,2,FALSE),0))</f>
        <v>0</v>
      </c>
      <c r="WC80" s="111">
        <f>IF(KH80="",0,IFERROR(VLOOKUP(KH75&amp;KH76&amp;KH77&amp;KH78&amp;KH79&amp;KH80,General!I:J,2,FALSE),0))</f>
        <v>0</v>
      </c>
      <c r="WD80" s="111">
        <f>IF(KK80="",0,IFERROR(VLOOKUP(KK75&amp;KK76&amp;KK77&amp;KK78&amp;KK79&amp;KK80,General!I:J,2,FALSE),0))</f>
        <v>0</v>
      </c>
      <c r="WE80" s="111">
        <f>IF(KN80="",0,IFERROR(VLOOKUP(KN75&amp;KN76&amp;KN77&amp;KN78&amp;KN79&amp;KN80,General!I:J,2,FALSE),0))</f>
        <v>0</v>
      </c>
      <c r="WF80" s="111">
        <f>IF(KQ80="",0,IFERROR(VLOOKUP(KQ75&amp;KQ76&amp;KQ77&amp;KQ78&amp;KQ79&amp;KQ80,General!I:J,2,FALSE),0))</f>
        <v>0</v>
      </c>
      <c r="WG80" s="111">
        <f>IF(KT80="",0,IFERROR(VLOOKUP(KT75&amp;KT76&amp;KT77&amp;KT78&amp;KT79&amp;KT80,General!I:J,2,FALSE),0))</f>
        <v>0</v>
      </c>
      <c r="WH80" s="111">
        <f>IF(KW80="",0,IFERROR(VLOOKUP(KW75&amp;KW76&amp;KW77&amp;KW78&amp;KW79&amp;KW80,General!I:J,2,FALSE),0))</f>
        <v>0</v>
      </c>
      <c r="WI80" s="111">
        <f>IF(KZ80="",0,IFERROR(VLOOKUP(KZ75&amp;KZ76&amp;KZ77&amp;KZ78&amp;KZ79&amp;KZ80,General!I:J,2,FALSE),0))</f>
        <v>0</v>
      </c>
      <c r="WJ80" s="111">
        <f>IF(LC80="",0,IFERROR(VLOOKUP(LC75&amp;LC76&amp;LC77&amp;LC78&amp;LC79&amp;LC80,General!I:J,2,FALSE),0))</f>
        <v>0</v>
      </c>
      <c r="WK80" s="111">
        <f>IF(LF80="",0,IFERROR(VLOOKUP(LF75&amp;LF76&amp;LF77&amp;LF78&amp;LF79&amp;LF80,General!I:J,2,FALSE),0))</f>
        <v>0</v>
      </c>
      <c r="WL80" s="111">
        <f>IF(LI80="",0,IFERROR(VLOOKUP(LI75&amp;LI76&amp;LI77&amp;LI78&amp;LI79&amp;LI80,General!I:J,2,FALSE),0))</f>
        <v>0</v>
      </c>
      <c r="WM80" s="111">
        <f>IF(LL80="",0,IFERROR(VLOOKUP(LL75&amp;LL76&amp;LL77&amp;LL78&amp;LL79&amp;LL80,General!I:J,2,FALSE),0))</f>
        <v>0</v>
      </c>
      <c r="WN80" s="111">
        <f>IF(LO80="",0,IFERROR(VLOOKUP(LO75&amp;LO76&amp;LO77&amp;LO78&amp;LO79&amp;LO80,General!I:J,2,FALSE),0))</f>
        <v>0</v>
      </c>
      <c r="WO80" s="111">
        <f>IF(LR80="",0,IFERROR(VLOOKUP(LR75&amp;LR76&amp;LR77&amp;LR78&amp;LR79&amp;LR80,General!I:J,2,FALSE),0))</f>
        <v>0</v>
      </c>
      <c r="WP80" s="111">
        <f>IF(LU80="",0,IFERROR(VLOOKUP(LU75&amp;LU76&amp;LU77&amp;LU78&amp;LU79&amp;LU80,General!I:J,2,FALSE),0))</f>
        <v>0</v>
      </c>
      <c r="WQ80" s="111">
        <f>IF(LX80="",0,IFERROR(VLOOKUP(LX75&amp;LX76&amp;LX77&amp;LX78&amp;LX79&amp;LX80,General!I:J,2,FALSE),0))</f>
        <v>0</v>
      </c>
      <c r="WR80" s="111">
        <f>IF(MA80="",0,IFERROR(VLOOKUP(MA75&amp;MA76&amp;MA77&amp;MA78&amp;MA79&amp;MA80,General!I:J,2,FALSE),0))</f>
        <v>0</v>
      </c>
      <c r="WS80" s="111">
        <f>IF(MD80="",0,IFERROR(VLOOKUP(MD75&amp;MD76&amp;MD77&amp;MD78&amp;MD79&amp;MD80,General!I:J,2,FALSE),0))</f>
        <v>0</v>
      </c>
      <c r="WT80" s="111">
        <f>IF(MG80="",0,IFERROR(VLOOKUP(MG75&amp;MG76&amp;MG77&amp;MG78&amp;MG79&amp;MG80,General!I:J,2,FALSE),0))</f>
        <v>0</v>
      </c>
      <c r="WU80" s="111">
        <f>IF(MJ80="",0,IFERROR(VLOOKUP(MJ75&amp;MJ76&amp;MJ77&amp;MJ78&amp;MJ79&amp;MJ80,General!I:J,2,FALSE),0))</f>
        <v>0</v>
      </c>
      <c r="WV80" s="111">
        <f>IF(MM80="",0,IFERROR(VLOOKUP(MM75&amp;MM76&amp;MM77&amp;MM78&amp;MM79&amp;MM80,General!I:J,2,FALSE),0))</f>
        <v>0</v>
      </c>
      <c r="WW80" s="111">
        <f>IF(MP80="",0,IFERROR(VLOOKUP(MP75&amp;MP76&amp;MP77&amp;MP78&amp;MP79&amp;MP80,General!I:J,2,FALSE),0))</f>
        <v>0</v>
      </c>
      <c r="WX80" s="111">
        <f>IF(MS80="",0,IFERROR(VLOOKUP(MS75&amp;MS76&amp;MS77&amp;MS78&amp;MS79&amp;MS80,General!I:J,2,FALSE),0))</f>
        <v>0</v>
      </c>
      <c r="WY80" s="111">
        <f>IF(MV80="",0,IFERROR(VLOOKUP(MV75&amp;MV76&amp;MV77&amp;MV78&amp;MV79&amp;MV80,General!I:J,2,FALSE),0))</f>
        <v>0</v>
      </c>
      <c r="WZ80" s="111">
        <f>IF(MY80="",0,IFERROR(VLOOKUP(MY75&amp;MY76&amp;MY77&amp;MY78&amp;MY79&amp;MY80,General!I:J,2,FALSE),0))</f>
        <v>0</v>
      </c>
      <c r="XA80" s="111">
        <f>IF(NB80="",0,IFERROR(VLOOKUP(NB75&amp;NB76&amp;NB77&amp;NB78&amp;NB79&amp;NB80,General!I:J,2,FALSE),0))</f>
        <v>0</v>
      </c>
      <c r="XB80" s="111">
        <f>IF(NE80="",0,IFERROR(VLOOKUP(NE75&amp;NE76&amp;NE77&amp;NE78&amp;NE79&amp;NE80,General!I:J,2,FALSE),0))</f>
        <v>0</v>
      </c>
      <c r="XC80" s="111">
        <f>IF(NH80="",0,IFERROR(VLOOKUP(NH75&amp;NH76&amp;NH77&amp;NH78&amp;NH79&amp;NH80,General!I:J,2,FALSE),0))</f>
        <v>0</v>
      </c>
      <c r="XD80" s="111">
        <f>IF(NK80="",0,IFERROR(VLOOKUP(NK75&amp;NK76&amp;NK77&amp;NK78&amp;NK79&amp;NK80,General!I:J,2,FALSE),0))</f>
        <v>0</v>
      </c>
      <c r="XE80" s="109">
        <f>IF(NN80="",0,IFERROR(VLOOKUP(NN75&amp;NN76&amp;NN77&amp;NN78&amp;NN79&amp;NN80,General!I:J,2,FALSE),0))</f>
        <v>0</v>
      </c>
      <c r="XF80" s="155">
        <f>IF(EB80="",0,IFERROR(VLOOKUP(EB75&amp;EB76&amp;EB77&amp;EB78&amp;EB79&amp;EB80,General!I:J,2,FALSE),0))</f>
        <v>0</v>
      </c>
      <c r="XG80" s="109">
        <v>0</v>
      </c>
      <c r="XH80" s="114" t="str">
        <f t="shared" si="1416"/>
        <v/>
      </c>
      <c r="XI80" s="114" t="str">
        <f t="shared" si="1270"/>
        <v>N</v>
      </c>
      <c r="XJ80" s="114" t="str">
        <f t="shared" ca="1" si="1271"/>
        <v>N</v>
      </c>
      <c r="XK80" s="114" t="str">
        <f t="shared" si="1272"/>
        <v>N</v>
      </c>
      <c r="XL80" s="114" t="str">
        <f t="shared" si="1273"/>
        <v/>
      </c>
      <c r="XM80" s="150" t="str">
        <f t="shared" si="1274"/>
        <v/>
      </c>
      <c r="XN80" s="114" t="str">
        <f t="shared" si="1275"/>
        <v/>
      </c>
      <c r="XO80" s="114" t="str">
        <f t="shared" si="1276"/>
        <v/>
      </c>
      <c r="XP80" s="114" t="str">
        <f t="shared" si="1277"/>
        <v/>
      </c>
      <c r="XQ80" s="114" t="str">
        <f t="shared" si="1278"/>
        <v/>
      </c>
      <c r="XR80" s="114" t="str">
        <f t="shared" si="1279"/>
        <v/>
      </c>
      <c r="XS80" s="114" t="str">
        <f t="shared" si="930"/>
        <v/>
      </c>
      <c r="XT80" s="114" t="str">
        <f t="shared" si="931"/>
        <v/>
      </c>
      <c r="XU80" s="114" t="str">
        <f t="shared" si="897"/>
        <v>00000</v>
      </c>
      <c r="XV80" s="114" t="str">
        <f t="shared" si="897"/>
        <v>00000</v>
      </c>
      <c r="XW80" s="114" t="str">
        <f t="shared" si="898"/>
        <v>000000</v>
      </c>
      <c r="XX80" s="114" t="str">
        <f t="shared" si="898"/>
        <v>000000</v>
      </c>
      <c r="XY80" s="114" t="str">
        <f t="shared" si="899"/>
        <v>B</v>
      </c>
      <c r="XZ80" s="114" t="str">
        <f t="shared" si="1417"/>
        <v>B</v>
      </c>
      <c r="YA80" s="114" t="str">
        <f t="shared" si="1280"/>
        <v/>
      </c>
      <c r="YB80" s="114" t="str">
        <f t="shared" ca="1" si="1281"/>
        <v/>
      </c>
      <c r="YC80" s="114" t="str">
        <f t="shared" ca="1" si="1282"/>
        <v/>
      </c>
      <c r="YD80" s="114" t="str">
        <f t="shared" ca="1" si="1283"/>
        <v/>
      </c>
      <c r="YE80" s="114" t="str">
        <f t="shared" si="1284"/>
        <v>0</v>
      </c>
      <c r="YF80" s="114" t="str">
        <f t="shared" si="1285"/>
        <v/>
      </c>
      <c r="YG80" s="114" t="str">
        <f t="shared" ca="1" si="1418"/>
        <v/>
      </c>
      <c r="YH80" s="114" t="str">
        <f t="shared" ca="1" si="1419"/>
        <v/>
      </c>
      <c r="YI80" s="114" t="str">
        <f t="shared" si="1420"/>
        <v/>
      </c>
      <c r="YJ80" s="114" t="str">
        <f t="shared" si="1286"/>
        <v/>
      </c>
      <c r="YK80" s="114"/>
      <c r="YL80" s="114">
        <v>0</v>
      </c>
      <c r="YM80" s="114">
        <v>0</v>
      </c>
      <c r="YN80" s="114">
        <v>0</v>
      </c>
      <c r="YO80" s="114">
        <v>0</v>
      </c>
      <c r="YP80" s="114">
        <v>2</v>
      </c>
      <c r="YQ80" s="98"/>
      <c r="YR80" s="114">
        <v>0</v>
      </c>
      <c r="YS80" s="114">
        <v>0</v>
      </c>
      <c r="YU80" s="151">
        <f>LARGE(NS80:RN80,1)</f>
        <v>0</v>
      </c>
      <c r="YV80" s="1" t="e">
        <f>LARGE(NS80:RN80,2)</f>
        <v>#NUM!</v>
      </c>
      <c r="YW80" s="1" t="e">
        <f>LARGE(NS80:RN80,3)</f>
        <v>#NUM!</v>
      </c>
      <c r="YX80" s="1" t="e">
        <f>LARGE(NS80:RN80,4)</f>
        <v>#NUM!</v>
      </c>
      <c r="YY80" s="1" t="e">
        <f>LARGE(NS80:RN80,5)</f>
        <v>#NUM!</v>
      </c>
      <c r="YZ80" s="1" t="str">
        <f>IF(M79="","",INDEX($NS$4:$RN$4,MATCH(YU79,$NS79:$RN79,0)))</f>
        <v/>
      </c>
      <c r="ZA80" s="1" t="str">
        <f>IF(M79="","",INDEX($NS$4:$RN$4,MATCH(YV79,$NS79:$RN79,0)))</f>
        <v/>
      </c>
      <c r="ZB80" s="1" t="str">
        <f>IF(M79="","",INDEX($NS$4:$RN$4,MATCH(YW79,$NS79:$RN79,0)))</f>
        <v/>
      </c>
      <c r="ZC80" s="1" t="str">
        <f>IF(M79="","",INDEX($NS$4:$RN$4,MATCH(YX79,$NS79:$RN79,0)))</f>
        <v/>
      </c>
      <c r="ZD80" s="1" t="str">
        <f>IF(M79="","",INDEX($NS$4:$RN$4,MATCH(YY79,$NS79:$RN79,0)))</f>
        <v/>
      </c>
      <c r="ZE80" s="1" t="str" cm="1">
        <f t="array" aca="1" ref="ZE80" ca="1">IF(INDIRECT(VLOOKUP(ZE79,General!AC:AE,3,FALSE)&amp;RO79)&gt;=9,ZE79,YZ80)</f>
        <v>GF</v>
      </c>
      <c r="ZF80" s="1" t="str" cm="1">
        <f t="array" aca="1" ref="ZF80" ca="1">IF(AND(INDIRECT(VLOOKUP(ZF79,General!AC:AE,3,FALSE)&amp;RO79)&gt;1,ZF79&lt;&gt;ZE80),ZF79,IF(YZ80&lt;&gt;ZE80,YZ80,IF(AND(YZ80=ZA80,YZ80=ZB80),ZC80,IF(YZ80=ZA80,ZB80,ZA80))))</f>
        <v>DX</v>
      </c>
      <c r="ZG80" s="1" t="str">
        <f t="shared" si="1431"/>
        <v/>
      </c>
      <c r="ZH80" s="1" t="str" cm="1">
        <f t="array" aca="1" ref="ZH80" ca="1">INDIRECT(ZE80&amp;RO80)</f>
        <v/>
      </c>
      <c r="ZI80" s="1" t="str" cm="1">
        <f t="array" aca="1" ref="ZI80" ca="1">INDIRECT(ZF80&amp;RO80)</f>
        <v/>
      </c>
      <c r="ZJ80" s="1" t="e" cm="1">
        <f t="array" aca="1" ref="ZJ80" ca="1">INDIRECT(ZG80&amp;RO80)</f>
        <v>#REF!</v>
      </c>
      <c r="ZK80" s="1" t="str">
        <f ca="1">VLOOKUP(ZE80,General!AF:AG,2,FALSE)</f>
        <v>S37</v>
      </c>
      <c r="ZL80" s="1" t="str">
        <f ca="1">VLOOKUP(ZF80,General!AF:AG,2,FALSE)</f>
        <v xml:space="preserve">L5O </v>
      </c>
      <c r="ZM80" s="1" t="e">
        <f>VLOOKUP(ZG80,General!AF:AG,2,FALSE)</f>
        <v>#N/A</v>
      </c>
      <c r="ZN80" s="1" t="str">
        <f t="shared" ca="1" si="1432"/>
        <v>Y</v>
      </c>
      <c r="ZO80" s="1" t="str">
        <f t="shared" ca="1" si="1433"/>
        <v>Y</v>
      </c>
      <c r="ZP80" s="1" t="e">
        <f t="shared" si="1434"/>
        <v>#N/A</v>
      </c>
      <c r="ZR80" s="1">
        <f t="shared" si="927"/>
        <v>1</v>
      </c>
    </row>
    <row r="81" spans="1:694" ht="15.75" thickBot="1">
      <c r="A81" s="1">
        <v>67</v>
      </c>
      <c r="B81" s="9" t="str">
        <f t="shared" si="948"/>
        <v/>
      </c>
      <c r="C81" s="54" t="str">
        <f t="shared" si="1437"/>
        <v/>
      </c>
      <c r="D81" s="49" t="str">
        <f t="shared" si="1287"/>
        <v/>
      </c>
      <c r="E81" s="50" t="str">
        <f t="shared" si="1287"/>
        <v/>
      </c>
      <c r="F81" s="8" t="str">
        <f t="shared" si="949"/>
        <v/>
      </c>
      <c r="H81" s="57" t="str">
        <f t="shared" si="922"/>
        <v/>
      </c>
      <c r="I81" s="49" t="str">
        <f t="shared" si="1288"/>
        <v/>
      </c>
      <c r="J81" s="50" t="str">
        <f t="shared" si="1288"/>
        <v/>
      </c>
      <c r="K81" s="8" t="str">
        <f t="shared" si="1289"/>
        <v/>
      </c>
      <c r="L81" s="32"/>
      <c r="M81" s="68" t="s">
        <v>45</v>
      </c>
      <c r="O81" s="11">
        <v>0</v>
      </c>
      <c r="P81" s="12">
        <v>0</v>
      </c>
      <c r="Q81" s="23">
        <v>0</v>
      </c>
      <c r="R81" s="48">
        <v>0</v>
      </c>
      <c r="S81" s="48" t="str">
        <f t="shared" si="1290"/>
        <v/>
      </c>
      <c r="T81" s="65" t="str">
        <f t="shared" si="1291"/>
        <v/>
      </c>
      <c r="U81" s="4" t="str">
        <f>IF(M81="","",IF(B81="NB",U80,IF(T81="",SUM($T$5:$T81)+S81,SUM($T$5:$T81))))</f>
        <v/>
      </c>
      <c r="V81" s="61" t="str">
        <f t="shared" si="925"/>
        <v/>
      </c>
      <c r="W81" s="35" t="str">
        <f t="shared" si="1292"/>
        <v/>
      </c>
      <c r="X81" s="37" t="str">
        <f t="shared" si="950"/>
        <v/>
      </c>
      <c r="Y81" s="9" t="str">
        <f t="shared" ca="1" si="940"/>
        <v>D</v>
      </c>
      <c r="Z81" s="4" t="str">
        <f t="shared" ca="1" si="941"/>
        <v>D</v>
      </c>
      <c r="AA81" s="4" t="str">
        <f t="shared" si="942"/>
        <v>C</v>
      </c>
      <c r="AB81" s="4" t="str">
        <f t="shared" si="1421"/>
        <v/>
      </c>
      <c r="AC81" s="4" t="str">
        <f t="shared" si="1422"/>
        <v/>
      </c>
      <c r="AD81" s="4">
        <f t="shared" si="1423"/>
        <v>0</v>
      </c>
      <c r="AE81" s="1" t="str">
        <f t="shared" si="951"/>
        <v/>
      </c>
      <c r="AF81" s="1" t="str">
        <f t="shared" si="952"/>
        <v/>
      </c>
      <c r="AG81" s="1" t="str">
        <f t="shared" si="1424"/>
        <v/>
      </c>
      <c r="AH81" s="1" t="str">
        <f t="shared" si="953"/>
        <v/>
      </c>
      <c r="AI81" s="1" t="str">
        <f t="shared" si="954"/>
        <v/>
      </c>
      <c r="AJ81" s="1" t="str">
        <f t="shared" si="955"/>
        <v/>
      </c>
      <c r="AK81" s="1">
        <f t="shared" si="1293"/>
        <v>0</v>
      </c>
      <c r="AL81" s="1">
        <f t="shared" si="1294"/>
        <v>0</v>
      </c>
      <c r="AM81" s="1" t="str">
        <f t="shared" si="932"/>
        <v/>
      </c>
      <c r="AN81" s="1">
        <f t="shared" si="956"/>
        <v>0</v>
      </c>
      <c r="AO81" s="1" t="str">
        <f t="shared" si="1425"/>
        <v/>
      </c>
      <c r="AP81" s="1" t="str">
        <f t="shared" si="957"/>
        <v>N</v>
      </c>
      <c r="AQ81" s="1" t="str">
        <f t="shared" si="958"/>
        <v>N</v>
      </c>
      <c r="AR81" s="1" t="str">
        <f t="shared" si="959"/>
        <v>N</v>
      </c>
      <c r="AS81" s="1" t="str">
        <f t="shared" si="960"/>
        <v/>
      </c>
      <c r="AT81" s="14" t="str">
        <f t="shared" ca="1" si="1295"/>
        <v/>
      </c>
      <c r="AU81" s="1" t="str">
        <f t="shared" ca="1" si="961"/>
        <v/>
      </c>
      <c r="AV81" s="1" t="str">
        <f t="shared" ca="1" si="962"/>
        <v/>
      </c>
      <c r="AW81" s="1" t="str">
        <f t="shared" si="963"/>
        <v/>
      </c>
      <c r="AX81" s="1" t="str">
        <f t="shared" si="964"/>
        <v/>
      </c>
      <c r="AY81" s="1" t="str">
        <f t="shared" si="965"/>
        <v/>
      </c>
      <c r="AZ81" s="1" t="str">
        <f t="shared" si="933"/>
        <v/>
      </c>
      <c r="BA81" s="1" t="str">
        <f t="shared" si="934"/>
        <v/>
      </c>
      <c r="BB81" s="1" t="str">
        <f t="shared" si="914"/>
        <v>00000</v>
      </c>
      <c r="BC81" s="1" t="str">
        <f t="shared" si="914"/>
        <v>00000</v>
      </c>
      <c r="BD81" s="1" t="str">
        <f t="shared" si="915"/>
        <v>000000</v>
      </c>
      <c r="BE81" s="1" t="str">
        <f t="shared" si="915"/>
        <v>000000</v>
      </c>
      <c r="BF81" s="1" t="str">
        <f t="shared" si="1296"/>
        <v>B</v>
      </c>
      <c r="BG81" s="1" t="str">
        <f t="shared" si="966"/>
        <v/>
      </c>
      <c r="BH81" s="1" t="str">
        <f t="shared" ca="1" si="1297"/>
        <v/>
      </c>
      <c r="BI81" s="1" t="str">
        <f t="shared" si="967"/>
        <v/>
      </c>
      <c r="BJ81" s="1" t="str">
        <f t="shared" ca="1" si="1298"/>
        <v/>
      </c>
      <c r="BK81" s="1" t="str">
        <f t="shared" si="968"/>
        <v>0</v>
      </c>
      <c r="BL81" s="1" t="str">
        <f t="shared" ca="1" si="1299"/>
        <v/>
      </c>
      <c r="BM81" s="1" t="str">
        <f t="shared" ca="1" si="1300"/>
        <v/>
      </c>
      <c r="BN81" s="1" t="str">
        <f t="shared" ca="1" si="1301"/>
        <v/>
      </c>
      <c r="BO81" s="1" t="str">
        <f t="shared" ca="1" si="1302"/>
        <v/>
      </c>
      <c r="BR81" s="1">
        <f>General!A79</f>
        <v>0</v>
      </c>
      <c r="BS81" s="1">
        <f>General!B79</f>
        <v>0</v>
      </c>
      <c r="BT81" s="1">
        <f>General!C79</f>
        <v>0</v>
      </c>
      <c r="BU81" s="1">
        <f>General!D79</f>
        <v>0</v>
      </c>
      <c r="BW81" s="1" t="str">
        <f>General!F79</f>
        <v>LWLLLL</v>
      </c>
      <c r="BX81" s="1">
        <f>General!G79</f>
        <v>-1</v>
      </c>
      <c r="BZ81" s="1">
        <f t="shared" si="928"/>
        <v>1</v>
      </c>
      <c r="CA81" s="1" t="str">
        <f t="shared" ref="CA81" si="1441">CK81</f>
        <v/>
      </c>
      <c r="CB81" s="110" t="str">
        <f t="shared" si="970"/>
        <v/>
      </c>
      <c r="CC81" s="111" t="str">
        <f t="shared" si="971"/>
        <v/>
      </c>
      <c r="CD81" s="109" t="str">
        <f t="shared" si="972"/>
        <v/>
      </c>
      <c r="CE81" s="110" t="str">
        <f t="shared" si="973"/>
        <v/>
      </c>
      <c r="CF81" s="111" t="str">
        <f t="shared" si="974"/>
        <v/>
      </c>
      <c r="CG81" s="109" t="str">
        <f t="shared" si="975"/>
        <v/>
      </c>
      <c r="CH81" s="110" t="str">
        <f t="shared" si="976"/>
        <v/>
      </c>
      <c r="CI81" s="111" t="str">
        <f t="shared" si="977"/>
        <v/>
      </c>
      <c r="CJ81" s="109" t="str">
        <f t="shared" si="978"/>
        <v/>
      </c>
      <c r="CK81" s="110" t="str">
        <f t="shared" si="979"/>
        <v/>
      </c>
      <c r="CL81" s="111" t="str">
        <f t="shared" si="980"/>
        <v/>
      </c>
      <c r="CM81" s="109" t="str">
        <f t="shared" si="981"/>
        <v/>
      </c>
      <c r="CN81" s="110" t="str">
        <f t="shared" si="1304"/>
        <v/>
      </c>
      <c r="CO81" s="111" t="str">
        <f t="shared" si="982"/>
        <v/>
      </c>
      <c r="CP81" s="109" t="str">
        <f t="shared" si="983"/>
        <v/>
      </c>
      <c r="CQ81" s="110" t="str">
        <f t="shared" si="984"/>
        <v/>
      </c>
      <c r="CR81" s="111" t="str">
        <f t="shared" si="985"/>
        <v/>
      </c>
      <c r="CS81" s="109" t="str">
        <f t="shared" si="986"/>
        <v/>
      </c>
      <c r="CT81" s="110" t="str">
        <f t="shared" si="987"/>
        <v/>
      </c>
      <c r="CU81" s="111" t="str">
        <f t="shared" si="988"/>
        <v/>
      </c>
      <c r="CV81" s="109" t="str">
        <f t="shared" si="989"/>
        <v/>
      </c>
      <c r="CW81" s="110" t="str">
        <f t="shared" si="990"/>
        <v/>
      </c>
      <c r="CX81" s="111" t="str">
        <f t="shared" si="991"/>
        <v/>
      </c>
      <c r="CY81" s="112" t="str">
        <f t="shared" si="992"/>
        <v/>
      </c>
      <c r="CZ81" s="110" t="str">
        <f t="shared" si="993"/>
        <v/>
      </c>
      <c r="DA81" s="111" t="str">
        <f t="shared" si="994"/>
        <v/>
      </c>
      <c r="DB81" s="109" t="str">
        <f t="shared" si="995"/>
        <v/>
      </c>
      <c r="DC81" s="110" t="str">
        <f t="shared" si="996"/>
        <v/>
      </c>
      <c r="DD81" s="111" t="str">
        <f t="shared" si="997"/>
        <v/>
      </c>
      <c r="DE81" s="109" t="str">
        <f t="shared" si="998"/>
        <v/>
      </c>
      <c r="DF81" s="110" t="str">
        <f t="shared" si="999"/>
        <v/>
      </c>
      <c r="DG81" s="111" t="str">
        <f t="shared" si="1000"/>
        <v/>
      </c>
      <c r="DH81" s="109" t="str">
        <f t="shared" si="1001"/>
        <v/>
      </c>
      <c r="DI81" s="110" t="str">
        <f t="shared" si="1002"/>
        <v/>
      </c>
      <c r="DJ81" s="111" t="str">
        <f t="shared" si="1003"/>
        <v/>
      </c>
      <c r="DK81" s="109" t="str">
        <f t="shared" si="1004"/>
        <v/>
      </c>
      <c r="DL81" s="110" t="str">
        <f t="shared" si="1005"/>
        <v/>
      </c>
      <c r="DM81" s="111" t="str">
        <f t="shared" si="1006"/>
        <v/>
      </c>
      <c r="DN81" s="109" t="str">
        <f t="shared" si="1007"/>
        <v/>
      </c>
      <c r="DO81" s="110" t="str">
        <f t="shared" si="1008"/>
        <v/>
      </c>
      <c r="DP81" s="111" t="str">
        <f t="shared" si="1009"/>
        <v/>
      </c>
      <c r="DQ81" s="109" t="str">
        <f t="shared" si="1010"/>
        <v/>
      </c>
      <c r="DR81" s="110" t="str">
        <f t="shared" si="1011"/>
        <v/>
      </c>
      <c r="DS81" s="111" t="str">
        <f t="shared" si="1012"/>
        <v/>
      </c>
      <c r="DT81" s="109" t="str">
        <f t="shared" si="1013"/>
        <v/>
      </c>
      <c r="DU81" s="110" t="str">
        <f t="shared" si="1014"/>
        <v/>
      </c>
      <c r="DV81" s="111" t="str">
        <f t="shared" si="1015"/>
        <v/>
      </c>
      <c r="DW81" s="109" t="str">
        <f t="shared" si="1016"/>
        <v/>
      </c>
      <c r="DX81" s="110" t="str">
        <f t="shared" si="1017"/>
        <v/>
      </c>
      <c r="DY81" s="111" t="str">
        <f t="shared" si="1018"/>
        <v/>
      </c>
      <c r="DZ81" s="109" t="str">
        <f t="shared" si="1019"/>
        <v/>
      </c>
      <c r="EA81" s="110" t="str">
        <f t="shared" si="1020"/>
        <v/>
      </c>
      <c r="EB81" s="111" t="str">
        <f t="shared" si="1021"/>
        <v/>
      </c>
      <c r="EC81" s="109" t="str">
        <f t="shared" si="1022"/>
        <v/>
      </c>
      <c r="ED81" s="110" t="str">
        <f t="shared" si="1023"/>
        <v/>
      </c>
      <c r="EE81" s="111" t="str">
        <f t="shared" si="1024"/>
        <v/>
      </c>
      <c r="EF81" s="109" t="str">
        <f t="shared" si="1025"/>
        <v/>
      </c>
      <c r="EG81" s="110" t="str">
        <f t="shared" si="1026"/>
        <v/>
      </c>
      <c r="EH81" s="111" t="str">
        <f t="shared" si="1027"/>
        <v/>
      </c>
      <c r="EI81" s="109" t="str">
        <f t="shared" si="1028"/>
        <v/>
      </c>
      <c r="EJ81" s="108" t="str">
        <f t="shared" si="1029"/>
        <v/>
      </c>
      <c r="EK81" s="111" t="str">
        <f t="shared" si="1030"/>
        <v/>
      </c>
      <c r="EL81" s="109" t="str">
        <f t="shared" si="1031"/>
        <v/>
      </c>
      <c r="EM81" s="110" t="str">
        <f t="shared" si="1032"/>
        <v/>
      </c>
      <c r="EN81" s="111" t="str">
        <f t="shared" si="1033"/>
        <v/>
      </c>
      <c r="EO81" s="109" t="str">
        <f t="shared" si="1034"/>
        <v/>
      </c>
      <c r="EP81" s="110" t="str">
        <f t="shared" si="1305"/>
        <v/>
      </c>
      <c r="EQ81" s="111" t="str">
        <f t="shared" si="1035"/>
        <v/>
      </c>
      <c r="ER81" s="109" t="str">
        <f t="shared" si="1036"/>
        <v/>
      </c>
      <c r="ES81" s="110" t="str">
        <f t="shared" si="1037"/>
        <v/>
      </c>
      <c r="ET81" s="111" t="str">
        <f t="shared" si="1038"/>
        <v/>
      </c>
      <c r="EU81" s="109" t="str">
        <f t="shared" si="1039"/>
        <v/>
      </c>
      <c r="EV81" s="110" t="str">
        <f t="shared" si="1040"/>
        <v/>
      </c>
      <c r="EW81" s="111" t="str">
        <f t="shared" si="1041"/>
        <v/>
      </c>
      <c r="EX81" s="109" t="str">
        <f t="shared" si="1042"/>
        <v/>
      </c>
      <c r="EY81" s="110" t="str">
        <f t="shared" si="1043"/>
        <v/>
      </c>
      <c r="EZ81" s="111" t="str">
        <f t="shared" si="1044"/>
        <v/>
      </c>
      <c r="FA81" s="112" t="str">
        <f t="shared" si="1045"/>
        <v/>
      </c>
      <c r="FB81" s="110" t="str">
        <f t="shared" si="1046"/>
        <v/>
      </c>
      <c r="FC81" s="111" t="str">
        <f t="shared" si="1047"/>
        <v/>
      </c>
      <c r="FD81" s="109" t="str">
        <f t="shared" si="1048"/>
        <v/>
      </c>
      <c r="FE81" s="110" t="str">
        <f t="shared" si="1049"/>
        <v/>
      </c>
      <c r="FF81" s="111" t="str">
        <f t="shared" si="1050"/>
        <v/>
      </c>
      <c r="FG81" s="109" t="str">
        <f t="shared" si="1051"/>
        <v/>
      </c>
      <c r="FH81" s="110" t="str">
        <f t="shared" si="1052"/>
        <v/>
      </c>
      <c r="FI81" s="111" t="str">
        <f t="shared" si="1053"/>
        <v/>
      </c>
      <c r="FJ81" s="109" t="str">
        <f t="shared" si="1054"/>
        <v/>
      </c>
      <c r="FK81" s="110" t="str">
        <f t="shared" si="1055"/>
        <v/>
      </c>
      <c r="FL81" s="111" t="str">
        <f t="shared" si="1056"/>
        <v/>
      </c>
      <c r="FM81" s="109" t="str">
        <f t="shared" si="1057"/>
        <v/>
      </c>
      <c r="FN81" s="110" t="str">
        <f t="shared" si="1058"/>
        <v/>
      </c>
      <c r="FO81" s="111" t="str">
        <f t="shared" si="1059"/>
        <v/>
      </c>
      <c r="FP81" s="109" t="str">
        <f t="shared" si="1060"/>
        <v/>
      </c>
      <c r="FQ81" s="110" t="str">
        <f t="shared" si="1061"/>
        <v/>
      </c>
      <c r="FR81" s="111" t="str">
        <f t="shared" si="1062"/>
        <v/>
      </c>
      <c r="FS81" s="109" t="str">
        <f t="shared" si="1063"/>
        <v/>
      </c>
      <c r="FT81" s="110" t="str">
        <f t="shared" si="1064"/>
        <v/>
      </c>
      <c r="FU81" s="111" t="str">
        <f t="shared" si="1065"/>
        <v/>
      </c>
      <c r="FV81" s="109" t="str">
        <f t="shared" si="1066"/>
        <v/>
      </c>
      <c r="FW81" s="110" t="str">
        <f t="shared" si="1067"/>
        <v/>
      </c>
      <c r="FX81" s="111" t="str">
        <f t="shared" si="1068"/>
        <v/>
      </c>
      <c r="FY81" s="109" t="str">
        <f t="shared" si="1069"/>
        <v/>
      </c>
      <c r="FZ81" s="110" t="str">
        <f t="shared" si="1070"/>
        <v/>
      </c>
      <c r="GA81" s="111" t="str">
        <f t="shared" si="1071"/>
        <v/>
      </c>
      <c r="GB81" s="109" t="str">
        <f t="shared" si="1072"/>
        <v/>
      </c>
      <c r="GC81" s="110" t="str">
        <f t="shared" si="1073"/>
        <v/>
      </c>
      <c r="GD81" s="111" t="str">
        <f t="shared" si="1074"/>
        <v/>
      </c>
      <c r="GE81" s="109" t="str">
        <f t="shared" si="1075"/>
        <v/>
      </c>
      <c r="GF81" s="110" t="str">
        <f t="shared" si="1076"/>
        <v/>
      </c>
      <c r="GG81" s="111" t="str">
        <f t="shared" si="1077"/>
        <v/>
      </c>
      <c r="GH81" s="109" t="str">
        <f t="shared" si="1078"/>
        <v/>
      </c>
      <c r="GI81" s="110" t="str">
        <f t="shared" si="1079"/>
        <v/>
      </c>
      <c r="GJ81" s="111" t="str">
        <f t="shared" si="1080"/>
        <v/>
      </c>
      <c r="GK81" s="109" t="str">
        <f t="shared" si="1081"/>
        <v/>
      </c>
      <c r="GL81" s="110" t="str">
        <f t="shared" si="1306"/>
        <v/>
      </c>
      <c r="GM81" s="111" t="str">
        <f t="shared" si="1082"/>
        <v/>
      </c>
      <c r="GN81" s="109" t="str">
        <f t="shared" si="1083"/>
        <v/>
      </c>
      <c r="GO81" s="110" t="str">
        <f t="shared" si="1084"/>
        <v/>
      </c>
      <c r="GP81" s="111" t="str">
        <f t="shared" si="1085"/>
        <v/>
      </c>
      <c r="GQ81" s="109" t="str">
        <f t="shared" si="1086"/>
        <v/>
      </c>
      <c r="GR81" s="110" t="str">
        <f t="shared" si="1087"/>
        <v/>
      </c>
      <c r="GS81" s="111" t="str">
        <f t="shared" si="1088"/>
        <v/>
      </c>
      <c r="GT81" s="109" t="str">
        <f t="shared" si="1089"/>
        <v/>
      </c>
      <c r="GU81" s="110" t="str">
        <f t="shared" si="1090"/>
        <v/>
      </c>
      <c r="GV81" s="111" t="str">
        <f t="shared" si="1091"/>
        <v/>
      </c>
      <c r="GW81" s="112" t="str">
        <f t="shared" si="1092"/>
        <v/>
      </c>
      <c r="GX81" s="110" t="str">
        <f t="shared" si="1093"/>
        <v/>
      </c>
      <c r="GY81" s="111" t="str">
        <f t="shared" si="1094"/>
        <v/>
      </c>
      <c r="GZ81" s="109" t="str">
        <f t="shared" si="1095"/>
        <v/>
      </c>
      <c r="HA81" s="110" t="str">
        <f t="shared" si="1096"/>
        <v/>
      </c>
      <c r="HB81" s="111" t="str">
        <f t="shared" si="1097"/>
        <v/>
      </c>
      <c r="HC81" s="109" t="str">
        <f t="shared" si="1098"/>
        <v/>
      </c>
      <c r="HD81" s="110" t="str">
        <f t="shared" si="1099"/>
        <v/>
      </c>
      <c r="HE81" s="111" t="str">
        <f t="shared" si="1100"/>
        <v/>
      </c>
      <c r="HF81" s="109" t="str">
        <f t="shared" si="1101"/>
        <v/>
      </c>
      <c r="HG81" s="110" t="str">
        <f t="shared" si="1102"/>
        <v/>
      </c>
      <c r="HH81" s="111" t="str">
        <f t="shared" si="1103"/>
        <v/>
      </c>
      <c r="HI81" s="109" t="str">
        <f t="shared" si="1104"/>
        <v/>
      </c>
      <c r="HJ81" s="110" t="str">
        <f t="shared" si="1105"/>
        <v/>
      </c>
      <c r="HK81" s="111" t="str">
        <f t="shared" si="1106"/>
        <v/>
      </c>
      <c r="HL81" s="109" t="str">
        <f t="shared" si="1107"/>
        <v/>
      </c>
      <c r="HM81" s="110" t="str">
        <f t="shared" si="1108"/>
        <v/>
      </c>
      <c r="HN81" s="111" t="str">
        <f t="shared" si="1109"/>
        <v/>
      </c>
      <c r="HO81" s="109" t="str">
        <f t="shared" si="1110"/>
        <v/>
      </c>
      <c r="HP81" s="110" t="str">
        <f t="shared" si="1111"/>
        <v/>
      </c>
      <c r="HQ81" s="111" t="str">
        <f t="shared" si="1112"/>
        <v/>
      </c>
      <c r="HR81" s="109" t="str">
        <f t="shared" si="1113"/>
        <v/>
      </c>
      <c r="HS81" s="110" t="str">
        <f t="shared" si="1114"/>
        <v/>
      </c>
      <c r="HT81" s="111" t="str">
        <f t="shared" si="1115"/>
        <v/>
      </c>
      <c r="HU81" s="109" t="str">
        <f t="shared" si="1116"/>
        <v/>
      </c>
      <c r="HV81" s="110" t="str">
        <f t="shared" si="1117"/>
        <v/>
      </c>
      <c r="HW81" s="111" t="str">
        <f t="shared" si="1118"/>
        <v/>
      </c>
      <c r="HX81" s="109" t="str">
        <f t="shared" si="1119"/>
        <v/>
      </c>
      <c r="HY81" s="110" t="str">
        <f t="shared" si="1120"/>
        <v/>
      </c>
      <c r="HZ81" s="111" t="str">
        <f t="shared" si="1121"/>
        <v/>
      </c>
      <c r="IA81" s="109" t="str">
        <f t="shared" si="1122"/>
        <v/>
      </c>
      <c r="IB81" s="110" t="str">
        <f t="shared" si="1123"/>
        <v/>
      </c>
      <c r="IC81" s="111" t="str">
        <f t="shared" si="1124"/>
        <v/>
      </c>
      <c r="ID81" s="109" t="str">
        <f t="shared" si="1125"/>
        <v/>
      </c>
      <c r="IE81" s="110" t="str">
        <f t="shared" si="1126"/>
        <v/>
      </c>
      <c r="IF81" s="111" t="str">
        <f t="shared" si="1127"/>
        <v/>
      </c>
      <c r="IG81" s="109" t="str">
        <f t="shared" si="1128"/>
        <v/>
      </c>
      <c r="IH81" s="110" t="str">
        <f t="shared" si="1129"/>
        <v/>
      </c>
      <c r="II81" s="111" t="str">
        <f t="shared" si="1130"/>
        <v/>
      </c>
      <c r="IJ81" s="109" t="str">
        <f t="shared" si="1131"/>
        <v/>
      </c>
      <c r="IK81" s="110" t="str">
        <f t="shared" si="1132"/>
        <v/>
      </c>
      <c r="IL81" s="111" t="str">
        <f t="shared" si="1133"/>
        <v/>
      </c>
      <c r="IM81" s="109" t="str">
        <f t="shared" si="1134"/>
        <v/>
      </c>
      <c r="IN81" s="110" t="str">
        <f t="shared" si="1307"/>
        <v/>
      </c>
      <c r="IO81" s="111" t="str">
        <f t="shared" si="1135"/>
        <v/>
      </c>
      <c r="IP81" s="109" t="str">
        <f t="shared" si="1136"/>
        <v/>
      </c>
      <c r="IQ81" s="110" t="str">
        <f t="shared" si="1137"/>
        <v/>
      </c>
      <c r="IR81" s="111" t="str">
        <f t="shared" si="1138"/>
        <v/>
      </c>
      <c r="IS81" s="109" t="str">
        <f t="shared" si="1139"/>
        <v/>
      </c>
      <c r="IT81" s="110" t="str">
        <f t="shared" si="1140"/>
        <v/>
      </c>
      <c r="IU81" s="111" t="str">
        <f t="shared" si="1141"/>
        <v/>
      </c>
      <c r="IV81" s="109" t="str">
        <f t="shared" si="1142"/>
        <v/>
      </c>
      <c r="IW81" s="110" t="str">
        <f t="shared" si="1143"/>
        <v/>
      </c>
      <c r="IX81" s="111" t="str">
        <f t="shared" si="1144"/>
        <v/>
      </c>
      <c r="IY81" s="109" t="str">
        <f t="shared" si="1145"/>
        <v/>
      </c>
      <c r="IZ81" s="110" t="str">
        <f t="shared" si="1146"/>
        <v/>
      </c>
      <c r="JA81" s="111" t="str">
        <f t="shared" si="1147"/>
        <v/>
      </c>
      <c r="JB81" s="109" t="str">
        <f t="shared" si="1148"/>
        <v/>
      </c>
      <c r="JC81" s="110" t="str">
        <f t="shared" si="1149"/>
        <v/>
      </c>
      <c r="JD81" s="111" t="str">
        <f t="shared" si="1150"/>
        <v/>
      </c>
      <c r="JE81" s="109" t="str">
        <f t="shared" si="1151"/>
        <v/>
      </c>
      <c r="JF81" s="110" t="str">
        <f t="shared" si="1152"/>
        <v/>
      </c>
      <c r="JG81" s="111" t="str">
        <f t="shared" si="1153"/>
        <v/>
      </c>
      <c r="JH81" s="109" t="str">
        <f t="shared" si="1154"/>
        <v/>
      </c>
      <c r="JI81" s="110" t="str">
        <f t="shared" si="1155"/>
        <v/>
      </c>
      <c r="JJ81" s="111" t="str">
        <f t="shared" si="1156"/>
        <v/>
      </c>
      <c r="JK81" s="109" t="str">
        <f t="shared" si="1157"/>
        <v/>
      </c>
      <c r="JL81" s="110" t="str">
        <f t="shared" si="1158"/>
        <v/>
      </c>
      <c r="JM81" s="111" t="str">
        <f t="shared" si="1159"/>
        <v/>
      </c>
      <c r="JN81" s="109" t="str">
        <f t="shared" si="1160"/>
        <v/>
      </c>
      <c r="JO81" s="110" t="str">
        <f t="shared" si="1161"/>
        <v/>
      </c>
      <c r="JP81" s="111" t="str">
        <f t="shared" si="1162"/>
        <v/>
      </c>
      <c r="JQ81" s="109" t="str">
        <f t="shared" si="1163"/>
        <v/>
      </c>
      <c r="JR81" s="110" t="str">
        <f t="shared" si="1164"/>
        <v/>
      </c>
      <c r="JS81" s="111" t="str">
        <f t="shared" si="1165"/>
        <v/>
      </c>
      <c r="JT81" s="109" t="str">
        <f t="shared" si="1166"/>
        <v/>
      </c>
      <c r="JU81" s="110" t="str">
        <f t="shared" si="1167"/>
        <v/>
      </c>
      <c r="JV81" s="111" t="str">
        <f t="shared" si="1168"/>
        <v/>
      </c>
      <c r="JW81" s="109" t="str">
        <f t="shared" si="1169"/>
        <v/>
      </c>
      <c r="JX81" s="110" t="str">
        <f t="shared" si="1170"/>
        <v/>
      </c>
      <c r="JY81" s="111" t="str">
        <f t="shared" si="1171"/>
        <v/>
      </c>
      <c r="JZ81" s="109" t="str">
        <f t="shared" si="1172"/>
        <v/>
      </c>
      <c r="KA81" s="110" t="str">
        <f t="shared" si="1173"/>
        <v/>
      </c>
      <c r="KB81" s="111" t="str">
        <f t="shared" si="1174"/>
        <v/>
      </c>
      <c r="KC81" s="109" t="str">
        <f t="shared" si="1175"/>
        <v/>
      </c>
      <c r="KD81" s="110" t="str">
        <f t="shared" si="1308"/>
        <v/>
      </c>
      <c r="KE81" s="111" t="str">
        <f t="shared" si="1176"/>
        <v/>
      </c>
      <c r="KF81" s="109" t="str">
        <f t="shared" si="1177"/>
        <v/>
      </c>
      <c r="KG81" s="110" t="str">
        <f t="shared" si="1178"/>
        <v/>
      </c>
      <c r="KH81" s="111" t="str">
        <f t="shared" si="1179"/>
        <v/>
      </c>
      <c r="KI81" s="109" t="str">
        <f t="shared" si="1180"/>
        <v/>
      </c>
      <c r="KJ81" s="110" t="str">
        <f t="shared" si="1181"/>
        <v/>
      </c>
      <c r="KK81" s="111" t="str">
        <f t="shared" si="1182"/>
        <v/>
      </c>
      <c r="KL81" s="109" t="str">
        <f t="shared" si="1183"/>
        <v/>
      </c>
      <c r="KM81" s="110" t="str">
        <f t="shared" si="1184"/>
        <v/>
      </c>
      <c r="KN81" s="111" t="str">
        <f t="shared" si="1185"/>
        <v/>
      </c>
      <c r="KO81" s="109" t="str">
        <f t="shared" si="1186"/>
        <v/>
      </c>
      <c r="KP81" s="110" t="str">
        <f t="shared" si="1309"/>
        <v/>
      </c>
      <c r="KQ81" s="111" t="str">
        <f t="shared" si="1187"/>
        <v/>
      </c>
      <c r="KR81" s="109" t="str">
        <f t="shared" si="1188"/>
        <v/>
      </c>
      <c r="KS81" s="110" t="str">
        <f t="shared" si="1189"/>
        <v/>
      </c>
      <c r="KT81" s="111" t="str">
        <f t="shared" si="1190"/>
        <v/>
      </c>
      <c r="KU81" s="109" t="str">
        <f t="shared" si="1191"/>
        <v/>
      </c>
      <c r="KV81" s="110" t="str">
        <f t="shared" si="1192"/>
        <v/>
      </c>
      <c r="KW81" s="111" t="str">
        <f t="shared" si="1193"/>
        <v/>
      </c>
      <c r="KX81" s="109" t="str">
        <f t="shared" si="1194"/>
        <v/>
      </c>
      <c r="KY81" s="110" t="str">
        <f t="shared" si="1195"/>
        <v/>
      </c>
      <c r="KZ81" s="111" t="str">
        <f t="shared" si="1196"/>
        <v/>
      </c>
      <c r="LA81" s="109" t="str">
        <f t="shared" si="1197"/>
        <v/>
      </c>
      <c r="LB81" s="110" t="str">
        <f t="shared" si="1198"/>
        <v/>
      </c>
      <c r="LC81" s="111" t="str">
        <f t="shared" si="1199"/>
        <v/>
      </c>
      <c r="LD81" s="109" t="str">
        <f t="shared" si="1200"/>
        <v/>
      </c>
      <c r="LE81" s="110" t="str">
        <f t="shared" si="1201"/>
        <v/>
      </c>
      <c r="LF81" s="111" t="str">
        <f t="shared" si="1202"/>
        <v/>
      </c>
      <c r="LG81" s="109" t="str">
        <f t="shared" si="1203"/>
        <v/>
      </c>
      <c r="LH81" s="110" t="str">
        <f t="shared" si="1204"/>
        <v/>
      </c>
      <c r="LI81" s="111" t="str">
        <f t="shared" si="1205"/>
        <v/>
      </c>
      <c r="LJ81" s="109" t="str">
        <f t="shared" si="1206"/>
        <v/>
      </c>
      <c r="LK81" s="110" t="str">
        <f t="shared" si="1207"/>
        <v/>
      </c>
      <c r="LL81" s="111" t="str">
        <f t="shared" si="1208"/>
        <v/>
      </c>
      <c r="LM81" s="109" t="str">
        <f t="shared" si="1209"/>
        <v/>
      </c>
      <c r="LN81" s="110" t="str">
        <f t="shared" si="1210"/>
        <v/>
      </c>
      <c r="LO81" s="111" t="str">
        <f t="shared" si="1211"/>
        <v/>
      </c>
      <c r="LP81" s="109" t="str">
        <f t="shared" si="1212"/>
        <v/>
      </c>
      <c r="LQ81" s="110" t="str">
        <f t="shared" si="1213"/>
        <v/>
      </c>
      <c r="LR81" s="111" t="str">
        <f t="shared" si="1214"/>
        <v/>
      </c>
      <c r="LS81" s="109" t="str">
        <f t="shared" si="1215"/>
        <v/>
      </c>
      <c r="LT81" s="110" t="str">
        <f t="shared" si="1216"/>
        <v/>
      </c>
      <c r="LU81" s="111" t="str">
        <f t="shared" si="1217"/>
        <v/>
      </c>
      <c r="LV81" s="109" t="str">
        <f t="shared" si="1218"/>
        <v/>
      </c>
      <c r="LW81" s="110" t="str">
        <f t="shared" si="1219"/>
        <v/>
      </c>
      <c r="LX81" s="111" t="str">
        <f t="shared" si="1220"/>
        <v/>
      </c>
      <c r="LY81" s="109" t="str">
        <f t="shared" si="1221"/>
        <v/>
      </c>
      <c r="LZ81" s="110" t="str">
        <f t="shared" si="1222"/>
        <v/>
      </c>
      <c r="MA81" s="111" t="str">
        <f t="shared" si="1223"/>
        <v/>
      </c>
      <c r="MB81" s="109" t="str">
        <f t="shared" si="1224"/>
        <v/>
      </c>
      <c r="MC81" s="110" t="str">
        <f t="shared" si="1225"/>
        <v/>
      </c>
      <c r="MD81" s="111" t="str">
        <f t="shared" si="1226"/>
        <v/>
      </c>
      <c r="ME81" s="109" t="str">
        <f t="shared" si="1227"/>
        <v/>
      </c>
      <c r="MF81" s="110" t="str">
        <f t="shared" si="1228"/>
        <v/>
      </c>
      <c r="MG81" s="111" t="str">
        <f t="shared" si="1229"/>
        <v/>
      </c>
      <c r="MH81" s="109" t="str">
        <f t="shared" si="1230"/>
        <v/>
      </c>
      <c r="MI81" s="110" t="str">
        <f t="shared" si="1231"/>
        <v/>
      </c>
      <c r="MJ81" s="111" t="str">
        <f t="shared" si="1232"/>
        <v/>
      </c>
      <c r="MK81" s="109" t="str">
        <f t="shared" si="1233"/>
        <v/>
      </c>
      <c r="ML81" s="110" t="str">
        <f t="shared" si="1234"/>
        <v/>
      </c>
      <c r="MM81" s="111" t="str">
        <f t="shared" si="1235"/>
        <v/>
      </c>
      <c r="MN81" s="109" t="str">
        <f t="shared" si="1236"/>
        <v/>
      </c>
      <c r="MO81" s="110" t="str">
        <f t="shared" si="1237"/>
        <v/>
      </c>
      <c r="MP81" s="111" t="str">
        <f t="shared" si="1238"/>
        <v/>
      </c>
      <c r="MQ81" s="109" t="str">
        <f t="shared" si="1239"/>
        <v/>
      </c>
      <c r="MR81" s="110" t="str">
        <f t="shared" si="1310"/>
        <v/>
      </c>
      <c r="MS81" s="111" t="str">
        <f t="shared" si="1240"/>
        <v/>
      </c>
      <c r="MT81" s="109" t="str">
        <f t="shared" si="1241"/>
        <v/>
      </c>
      <c r="MU81" s="110" t="str">
        <f t="shared" si="1242"/>
        <v/>
      </c>
      <c r="MV81" s="111" t="str">
        <f t="shared" si="1243"/>
        <v/>
      </c>
      <c r="MW81" s="109" t="str">
        <f t="shared" si="1244"/>
        <v/>
      </c>
      <c r="MX81" s="110" t="str">
        <f t="shared" si="1245"/>
        <v/>
      </c>
      <c r="MY81" s="111" t="str">
        <f t="shared" si="1246"/>
        <v/>
      </c>
      <c r="MZ81" s="109" t="str">
        <f t="shared" si="1247"/>
        <v/>
      </c>
      <c r="NA81" s="110" t="str">
        <f t="shared" si="1248"/>
        <v/>
      </c>
      <c r="NB81" s="111" t="str">
        <f t="shared" si="1249"/>
        <v/>
      </c>
      <c r="NC81" s="109" t="str">
        <f t="shared" si="1250"/>
        <v/>
      </c>
      <c r="ND81" s="110" t="str">
        <f t="shared" si="1251"/>
        <v/>
      </c>
      <c r="NE81" s="111" t="str">
        <f t="shared" si="1252"/>
        <v/>
      </c>
      <c r="NF81" s="109" t="str">
        <f t="shared" si="1253"/>
        <v/>
      </c>
      <c r="NG81" s="110" t="str">
        <f t="shared" si="1254"/>
        <v/>
      </c>
      <c r="NH81" s="111" t="str">
        <f t="shared" si="1255"/>
        <v/>
      </c>
      <c r="NI81" s="109" t="str">
        <f t="shared" si="1256"/>
        <v/>
      </c>
      <c r="NJ81" s="110" t="str">
        <f t="shared" si="1257"/>
        <v/>
      </c>
      <c r="NK81" s="111" t="str">
        <f t="shared" si="1258"/>
        <v/>
      </c>
      <c r="NL81" s="109" t="str">
        <f t="shared" si="1259"/>
        <v/>
      </c>
      <c r="NM81" s="110" t="str">
        <f t="shared" si="1260"/>
        <v/>
      </c>
      <c r="NN81" s="111" t="str">
        <f t="shared" si="1261"/>
        <v/>
      </c>
      <c r="NO81" s="109" t="str">
        <f t="shared" si="1311"/>
        <v/>
      </c>
      <c r="NP81" s="130">
        <f t="shared" si="1312"/>
        <v>0</v>
      </c>
      <c r="NQ81" s="131">
        <f t="shared" si="1313"/>
        <v>1</v>
      </c>
      <c r="NR81" s="132" t="str">
        <f t="shared" si="1314"/>
        <v/>
      </c>
      <c r="NS81" s="331" t="str">
        <f t="shared" si="1315"/>
        <v/>
      </c>
      <c r="NT81" s="325" t="str">
        <f t="shared" si="1316"/>
        <v/>
      </c>
      <c r="NU81" s="325" t="str">
        <f t="shared" si="1317"/>
        <v/>
      </c>
      <c r="NV81" s="325" t="str">
        <f t="shared" si="1318"/>
        <v/>
      </c>
      <c r="NW81" s="325" t="str">
        <f t="shared" si="1319"/>
        <v/>
      </c>
      <c r="NX81" s="325" t="str">
        <f t="shared" si="1320"/>
        <v/>
      </c>
      <c r="NY81" s="325" t="str">
        <f t="shared" si="1321"/>
        <v/>
      </c>
      <c r="NZ81" s="325" t="str">
        <f t="shared" si="1322"/>
        <v/>
      </c>
      <c r="OA81" s="325" t="str">
        <f t="shared" si="1323"/>
        <v/>
      </c>
      <c r="OB81" s="325" t="str">
        <f t="shared" si="1324"/>
        <v>000000</v>
      </c>
      <c r="OC81" s="325" t="str">
        <f t="shared" si="1325"/>
        <v/>
      </c>
      <c r="OD81" s="325" t="str">
        <f t="shared" si="1326"/>
        <v/>
      </c>
      <c r="OE81" s="325" t="str">
        <f t="shared" si="1327"/>
        <v/>
      </c>
      <c r="OF81" s="325" t="str">
        <f t="shared" si="1328"/>
        <v/>
      </c>
      <c r="OG81" s="325" t="str">
        <f t="shared" si="1329"/>
        <v/>
      </c>
      <c r="OH81" s="325" t="str">
        <f t="shared" si="1330"/>
        <v/>
      </c>
      <c r="OI81" s="325" t="str">
        <f t="shared" si="1331"/>
        <v/>
      </c>
      <c r="OJ81" s="325" t="str">
        <f t="shared" si="1332"/>
        <v/>
      </c>
      <c r="OK81" s="326" t="str">
        <f t="shared" si="1333"/>
        <v/>
      </c>
      <c r="OL81" s="326" t="str">
        <f t="shared" si="1334"/>
        <v/>
      </c>
      <c r="OM81" s="326" t="str">
        <f t="shared" si="1335"/>
        <v/>
      </c>
      <c r="ON81" s="326" t="str">
        <f t="shared" si="1336"/>
        <v/>
      </c>
      <c r="OO81" s="326" t="str">
        <f t="shared" si="1337"/>
        <v/>
      </c>
      <c r="OP81" s="326" t="str">
        <f t="shared" si="1338"/>
        <v/>
      </c>
      <c r="OQ81" s="326" t="str">
        <f t="shared" si="1339"/>
        <v/>
      </c>
      <c r="OR81" s="326" t="str">
        <f t="shared" si="1340"/>
        <v/>
      </c>
      <c r="OS81" s="326" t="str">
        <f t="shared" si="1341"/>
        <v/>
      </c>
      <c r="OT81" s="326" t="str">
        <f t="shared" si="1342"/>
        <v/>
      </c>
      <c r="OU81" s="326" t="str">
        <f t="shared" si="1343"/>
        <v/>
      </c>
      <c r="OV81" s="326" t="str">
        <f t="shared" si="1344"/>
        <v/>
      </c>
      <c r="OW81" s="326" t="str">
        <f t="shared" si="1345"/>
        <v/>
      </c>
      <c r="OX81" s="326" t="str">
        <f t="shared" si="1346"/>
        <v/>
      </c>
      <c r="OY81" s="326" t="str">
        <f t="shared" si="1347"/>
        <v/>
      </c>
      <c r="OZ81" s="326" t="str">
        <f t="shared" si="1348"/>
        <v/>
      </c>
      <c r="PA81" s="326" t="str">
        <f t="shared" si="1349"/>
        <v/>
      </c>
      <c r="PB81" s="326" t="str">
        <f t="shared" si="1350"/>
        <v/>
      </c>
      <c r="PC81" s="325" t="str">
        <f t="shared" si="1351"/>
        <v/>
      </c>
      <c r="PD81" s="325" t="str">
        <f t="shared" si="1352"/>
        <v/>
      </c>
      <c r="PE81" s="325" t="str">
        <f t="shared" si="1353"/>
        <v/>
      </c>
      <c r="PF81" s="325" t="str">
        <f t="shared" si="1354"/>
        <v/>
      </c>
      <c r="PG81" s="325" t="str">
        <f t="shared" si="1355"/>
        <v/>
      </c>
      <c r="PH81" s="325" t="str">
        <f t="shared" si="1356"/>
        <v/>
      </c>
      <c r="PI81" s="325" t="str">
        <f t="shared" si="1357"/>
        <v/>
      </c>
      <c r="PJ81" s="325" t="str">
        <f t="shared" si="1358"/>
        <v/>
      </c>
      <c r="PK81" s="325" t="str">
        <f t="shared" si="1359"/>
        <v/>
      </c>
      <c r="PL81" s="325" t="str">
        <f t="shared" si="1360"/>
        <v/>
      </c>
      <c r="PM81" s="325" t="str">
        <f t="shared" si="1361"/>
        <v/>
      </c>
      <c r="PN81" s="325" t="str">
        <f t="shared" si="1362"/>
        <v/>
      </c>
      <c r="PO81" s="325" t="str">
        <f t="shared" si="1363"/>
        <v/>
      </c>
      <c r="PP81" s="325" t="str">
        <f t="shared" si="1364"/>
        <v/>
      </c>
      <c r="PQ81" s="325" t="str">
        <f t="shared" si="1365"/>
        <v/>
      </c>
      <c r="PR81" s="325" t="str">
        <f t="shared" si="1366"/>
        <v/>
      </c>
      <c r="PS81" s="325" t="str">
        <f t="shared" si="1367"/>
        <v/>
      </c>
      <c r="PT81" s="325" t="str">
        <f t="shared" si="1368"/>
        <v/>
      </c>
      <c r="PU81" s="326" t="str">
        <f t="shared" si="1369"/>
        <v/>
      </c>
      <c r="PV81" s="326" t="str">
        <f t="shared" si="1370"/>
        <v/>
      </c>
      <c r="PW81" s="326" t="str">
        <f t="shared" si="1371"/>
        <v/>
      </c>
      <c r="PX81" s="326" t="str">
        <f t="shared" si="1372"/>
        <v/>
      </c>
      <c r="PY81" s="326" t="str">
        <f t="shared" si="1373"/>
        <v/>
      </c>
      <c r="PZ81" s="326" t="str">
        <f t="shared" si="1374"/>
        <v/>
      </c>
      <c r="QA81" s="326" t="str">
        <f t="shared" si="1375"/>
        <v/>
      </c>
      <c r="QB81" s="326" t="str">
        <f t="shared" si="1376"/>
        <v/>
      </c>
      <c r="QC81" s="326" t="str">
        <f t="shared" si="1377"/>
        <v/>
      </c>
      <c r="QD81" s="326" t="str">
        <f t="shared" si="1378"/>
        <v/>
      </c>
      <c r="QE81" s="326" t="str">
        <f t="shared" si="1379"/>
        <v/>
      </c>
      <c r="QF81" s="326" t="str">
        <f t="shared" si="1380"/>
        <v/>
      </c>
      <c r="QG81" s="326" t="str">
        <f t="shared" si="1381"/>
        <v/>
      </c>
      <c r="QH81" s="326" t="str">
        <f t="shared" si="1382"/>
        <v/>
      </c>
      <c r="QI81" s="326" t="str">
        <f t="shared" si="1383"/>
        <v/>
      </c>
      <c r="QJ81" s="326" t="str">
        <f t="shared" si="1384"/>
        <v/>
      </c>
      <c r="QK81" s="326" t="str">
        <f t="shared" si="1385"/>
        <v/>
      </c>
      <c r="QL81" s="326" t="str">
        <f t="shared" si="1386"/>
        <v/>
      </c>
      <c r="QM81" s="325" t="str">
        <f t="shared" si="1387"/>
        <v/>
      </c>
      <c r="QN81" s="325" t="str">
        <f t="shared" si="1388"/>
        <v/>
      </c>
      <c r="QO81" s="325" t="str">
        <f t="shared" si="1389"/>
        <v/>
      </c>
      <c r="QP81" s="325" t="str">
        <f t="shared" si="1390"/>
        <v/>
      </c>
      <c r="QQ81" s="325" t="str">
        <f t="shared" si="1391"/>
        <v/>
      </c>
      <c r="QR81" s="325" t="str">
        <f t="shared" si="1392"/>
        <v/>
      </c>
      <c r="QS81" s="325" t="str">
        <f t="shared" si="1393"/>
        <v/>
      </c>
      <c r="QT81" s="325" t="str">
        <f t="shared" si="1394"/>
        <v/>
      </c>
      <c r="QU81" s="325" t="str">
        <f t="shared" si="1395"/>
        <v/>
      </c>
      <c r="QV81" s="325" t="str">
        <f t="shared" si="1396"/>
        <v/>
      </c>
      <c r="QW81" s="325" t="str">
        <f t="shared" si="1397"/>
        <v/>
      </c>
      <c r="QX81" s="325">
        <f t="shared" si="1398"/>
        <v>0</v>
      </c>
      <c r="QY81" s="325" t="str">
        <f t="shared" si="1399"/>
        <v/>
      </c>
      <c r="QZ81" s="325" t="str">
        <f t="shared" si="1400"/>
        <v/>
      </c>
      <c r="RA81" s="325" t="str">
        <f t="shared" si="1401"/>
        <v/>
      </c>
      <c r="RB81" s="325" t="str">
        <f t="shared" si="1402"/>
        <v/>
      </c>
      <c r="RC81" s="325" t="str">
        <f t="shared" si="1403"/>
        <v/>
      </c>
      <c r="RD81" s="325" t="str">
        <f t="shared" si="1404"/>
        <v/>
      </c>
      <c r="RE81" s="326" t="str">
        <f t="shared" si="1405"/>
        <v/>
      </c>
      <c r="RF81" s="326" t="str">
        <f t="shared" si="1406"/>
        <v/>
      </c>
      <c r="RG81" s="326" t="str">
        <f t="shared" si="1407"/>
        <v/>
      </c>
      <c r="RH81" s="326" t="str">
        <f t="shared" si="1408"/>
        <v/>
      </c>
      <c r="RI81" s="326" t="str">
        <f t="shared" si="1409"/>
        <v/>
      </c>
      <c r="RJ81" s="326" t="str">
        <f t="shared" si="1410"/>
        <v/>
      </c>
      <c r="RK81" s="326" t="str">
        <f t="shared" si="1411"/>
        <v/>
      </c>
      <c r="RL81" s="326" t="str">
        <f t="shared" si="1412"/>
        <v/>
      </c>
      <c r="RM81" s="326" t="str">
        <f t="shared" si="1413"/>
        <v/>
      </c>
      <c r="RN81" s="332" t="str">
        <f t="shared" si="1414"/>
        <v/>
      </c>
      <c r="RO81" s="108">
        <v>81</v>
      </c>
      <c r="RP81" s="112">
        <f t="shared" si="1440"/>
        <v>76</v>
      </c>
      <c r="RQ81" s="110" t="str" cm="1">
        <f t="array" ref="RQ81">IFERROR(INDEX($NS$4:$RN$4,_xlfn.AGGREGATE(15,6,COLUMN($NS$4:$RN$4)-COLUMN($NR$1)/($NS81:$RN81=LARGE($NS81:$RN81,1)),COLUMNS($RN$4:$RN$4))),"")</f>
        <v>LQ</v>
      </c>
      <c r="RR81" s="110" t="str" cm="1">
        <f t="array" ref="RR81">IFERROR(INDEX($NS$4:$RN$4,_xlfn.AGGREGATE(15,6,COLUMN($NS$4:$RN$4)-COLUMN($NR$1)/($NS81:$RN81=LARGE($NS81:$RN81,2)),COLUMNS($RN$4:$RO$4))),"")</f>
        <v/>
      </c>
      <c r="RS81" s="110" t="str" cm="1">
        <f t="array" ref="RS81">IFERROR(INDEX($NS$4:$RN$4,_xlfn.AGGREGATE(15,6,COLUMN($NS$4:$RN$4)-COLUMN($NR$1)/($NS81:$RN81=LARGE($NS81:$RN81,3)),COLUMNS($RN$4:$RP$4))),"")</f>
        <v/>
      </c>
      <c r="RT81" s="110" t="str" cm="1">
        <f t="array" ref="RT81">IFERROR(INDEX($NS$4:$RN$4,_xlfn.AGGREGATE(15,6,COLUMN($NS$4:$RN$4)-COLUMN($NR$1)/($NS81:$RN81=LARGE($NS81:$RN81,4)),COLUMNS($RN$4:$RQ$4))),"")</f>
        <v/>
      </c>
      <c r="RU81" s="110" t="str" cm="1">
        <f t="array" ref="RU81">IFERROR(INDEX($NS$4:$RN$4,_xlfn.AGGREGATE(15,6,COLUMN($NS$4:$RN$4)-COLUMN($NR$1)/($NS81:$RN81=LARGE($NS81:$RN81,5)),COLUMNS($RN$4:$RR$4))),"")</f>
        <v/>
      </c>
      <c r="RV81" s="110" t="str" cm="1">
        <f t="array" ref="RV81">IFERROR(INDEX($NS$4:$RN$4,_xlfn.AGGREGATE(15,6,COLUMN($NS$4:$RN$4)-COLUMN($NR$1)/($NS81:$RN81=LARGE($NS81:$RN81,6)),COLUMNS($RN$4:$RS$4))),"")</f>
        <v/>
      </c>
      <c r="RW81" s="108" t="str">
        <f t="shared" si="1427"/>
        <v/>
      </c>
      <c r="RX81" s="111" t="str">
        <f t="shared" ca="1" si="1428"/>
        <v>N</v>
      </c>
      <c r="RY81" s="111" t="e" cm="1">
        <f t="array" aca="1" ref="RY81" ca="1">IF(INDIRECT(VLOOKUP(RY80,General!AC:AE,3,FALSE)&amp;RO80)&gt;0,RY80,RW80)</f>
        <v>#N/A</v>
      </c>
      <c r="RZ81" s="112">
        <f t="shared" ca="1" si="1429"/>
        <v>1</v>
      </c>
      <c r="SA81" s="110" t="s">
        <v>45</v>
      </c>
      <c r="SB81" s="111" t="s">
        <v>45</v>
      </c>
      <c r="SC81" s="111" t="s">
        <v>45</v>
      </c>
      <c r="SD81" s="111" t="s">
        <v>45</v>
      </c>
      <c r="SE81" s="111" t="s">
        <v>45</v>
      </c>
      <c r="SF81" s="109" t="s">
        <v>45</v>
      </c>
      <c r="SG81" s="133" t="e">
        <f ca="1">IF(RQ81="",-1,COUNTIF(INDIRECT(SA81&amp;$DN$10):INDIRECT(SA81&amp;RO81),"Y"))</f>
        <v>#REF!</v>
      </c>
      <c r="SH81" s="136">
        <f ca="1">IF(RR81="",-1,COUNTIF(INDIRECT(SB81&amp;$DN$10):INDIRECT(SB81&amp;RO81),"Y"))</f>
        <v>-1</v>
      </c>
      <c r="SI81" s="136">
        <f ca="1">IF(RS81="",-1,COUNTIF(INDIRECT(SC81&amp;$DN$10):INDIRECT(SC81&amp;RO81),"Y"))</f>
        <v>-1</v>
      </c>
      <c r="SJ81" s="134">
        <f ca="1">IF(RT81="",-1,COUNTIF(INDIRECT(SD81&amp;$DN$10):INDIRECT(SD81&amp;RO81),"Y"))</f>
        <v>-1</v>
      </c>
      <c r="SK81" s="138">
        <f ca="1">IF(RU81="",-1,COUNTIF(INDIRECT(SE81&amp;$DN$10):INDIRECT(SE81&amp;RO81),"Y"))</f>
        <v>-1</v>
      </c>
      <c r="SL81" s="138">
        <f ca="1">IF(RV81="",-1,COUNTIF(INDIRECT(SF81&amp;$DN$10):INDIRECT(SF81&amp;RO81),"Y"))</f>
        <v>-1</v>
      </c>
      <c r="SM81" s="110" t="str" cm="1">
        <f t="array" ref="SM81">IFERROR(INDEX($DP$81:$DU$81,_xlfn.AGGREGATE(15,6,COLUMN($DP$81:$DU$81)-COLUMN($DO$81)/($NR$81:$NW$81=MAX($NR$81:$NW$81)),COLUMNS($DP$81:RQ81))),"")</f>
        <v/>
      </c>
      <c r="SN81" s="111" t="str" cm="1">
        <f t="array" ref="SN81">IFERROR(INDEX($DP$81:$DU$81,_xlfn.AGGREGATE(15,6,COLUMN($DP$81:$DU$81)-COLUMN($DO$81)/($NR$81:$NW$81=MAX($NR$81:$NW$81)),COLUMNS($DP$81:RR81))),"")</f>
        <v/>
      </c>
      <c r="SO81" s="111" t="str" cm="1">
        <f t="array" ref="SO81">IFERROR(INDEX($DP$81:$DU$81,_xlfn.AGGREGATE(15,6,COLUMN($DP$81:$DU$81)-COLUMN($DO$81)/($NR$81:$NW$81=MAX($NR$81:$NW$81)),COLUMNS($DP$81:RS81))),"")</f>
        <v/>
      </c>
      <c r="SP81" s="111" t="str" cm="1">
        <f t="array" ref="SP81">IFERROR(INDEX($DP$81:$DU$81,_xlfn.AGGREGATE(15,6,COLUMN($DP$81:$DU$81)-COLUMN($DO$81)/($NR$81:$NW$81=MAX($NR$81:$NW$81)),COLUMNS($DP$81:RT81))),"")</f>
        <v/>
      </c>
      <c r="SQ81" s="111" t="str" cm="1">
        <f t="array" ref="SQ81">IFERROR(INDEX($DP$81:$DU$81,_xlfn.AGGREGATE(15,6,COLUMN($DP$81:$DU$81)-COLUMN($DO$81)/($NR$81:$NW$81=MAX($NR$81:$NW$81)),COLUMNS($DP$81:RU81))),"")</f>
        <v/>
      </c>
      <c r="SR81" s="109" t="str" cm="1">
        <f t="array" ref="SR81">IFERROR(INDEX($DP$81:$DU$81,_xlfn.AGGREGATE(15,6,COLUMN($DP$81:$DU$81)-COLUMN($DO$81)/($NR$81:$NW$81=MAX($NR$81:$NW$81)),COLUMNS($DP$81:RV81))),"")</f>
        <v/>
      </c>
      <c r="SS81" s="114">
        <f t="shared" ca="1" si="1415"/>
        <v>1</v>
      </c>
      <c r="ST81" s="112">
        <f t="shared" ca="1" si="1430"/>
        <v>1</v>
      </c>
      <c r="SU81" s="137" t="str" cm="1">
        <f t="array" aca="1" ref="SU81" ca="1">INDEX(SM81:SR81,1,ST81)</f>
        <v/>
      </c>
      <c r="SV81" s="110" t="str">
        <f t="shared" ca="1" si="944"/>
        <v>B</v>
      </c>
      <c r="SW81" s="111" t="str">
        <f t="shared" ca="1" si="945"/>
        <v>T</v>
      </c>
      <c r="SX81" s="111" t="str">
        <f t="shared" si="946"/>
        <v>C</v>
      </c>
      <c r="SY81" s="111" t="str">
        <f t="shared" si="936"/>
        <v/>
      </c>
      <c r="SZ81" s="111" t="str">
        <f t="shared" ca="1" si="937"/>
        <v/>
      </c>
      <c r="TA81" s="111" t="str">
        <f t="shared" si="938"/>
        <v>00</v>
      </c>
      <c r="TB81" s="114" t="str">
        <f t="shared" si="1262"/>
        <v/>
      </c>
      <c r="TC81" s="114" t="str">
        <f t="shared" si="1263"/>
        <v/>
      </c>
      <c r="TD81" s="114" t="str">
        <f t="shared" si="1264"/>
        <v/>
      </c>
      <c r="TE81" s="114" t="str">
        <f t="shared" si="1265"/>
        <v/>
      </c>
      <c r="TF81" s="114" t="str">
        <f t="shared" si="1266"/>
        <v/>
      </c>
      <c r="TG81" s="114" t="str">
        <f t="shared" si="1267"/>
        <v/>
      </c>
      <c r="TH81" s="114">
        <f t="shared" ca="1" si="1268"/>
        <v>0</v>
      </c>
      <c r="TI81" s="114">
        <f t="shared" ca="1" si="1269"/>
        <v>0</v>
      </c>
      <c r="TJ81" s="110" t="str">
        <f t="shared" si="939"/>
        <v/>
      </c>
      <c r="TK81" s="111">
        <f>IF(CC81="",0,IFERROR(VLOOKUP(CC76&amp;CC77&amp;CC78&amp;CC79&amp;CC80&amp;CC81,General!I:J,2,FALSE),0))</f>
        <v>0</v>
      </c>
      <c r="TL81" s="111">
        <f>IF(CF81="",0,IFERROR(VLOOKUP(CF76&amp;CF77&amp;CF78&amp;CF79&amp;CF80&amp;CF81,General!I:J,2,FALSE),0))</f>
        <v>0</v>
      </c>
      <c r="TM81" s="111">
        <f>IF(CI81="",0,IFERROR(VLOOKUP(CI76&amp;CI77&amp;CI78&amp;CI79&amp;CI80&amp;CI81,General!I:J,2,FALSE),0))</f>
        <v>0</v>
      </c>
      <c r="TN81" s="111">
        <f>IF(CL81="",0,IFERROR(VLOOKUP(CL76&amp;CL77&amp;CL78&amp;CL79&amp;CL80&amp;CL81,General!I:J,2,FALSE),0))</f>
        <v>0</v>
      </c>
      <c r="TO81" s="111">
        <f>IF(CO81="",0,IFERROR(VLOOKUP(CO76&amp;CO77&amp;CO78&amp;CO79&amp;CO80&amp;CO81,General!I:J,2,FALSE),0))</f>
        <v>0</v>
      </c>
      <c r="TP81" s="111">
        <f>IF(CR81="",0,IFERROR(VLOOKUP(CR76&amp;CR77&amp;CR78&amp;CR79&amp;CR80&amp;CR81,General!I:J,2,FALSE),0))</f>
        <v>0</v>
      </c>
      <c r="TQ81" s="111">
        <f>IF(CU81="",0,IFERROR(VLOOKUP(CU76&amp;CU77&amp;CU78&amp;CU79&amp;CU80&amp;CU81,General!I:J,2,FALSE),0))</f>
        <v>0</v>
      </c>
      <c r="TR81" s="111">
        <f>IF(CX81="",0,IFERROR(VLOOKUP(CX76&amp;CX77&amp;CX78&amp;CX79&amp;CX80&amp;CX81,General!I:J,2,FALSE),0))</f>
        <v>0</v>
      </c>
      <c r="TS81" s="111">
        <f>IF(DA81="",0,IFERROR(VLOOKUP(DA76&amp;DA77&amp;DA78&amp;DA79&amp;DA80&amp;DA81,General!I:J,2,FALSE),0))</f>
        <v>0</v>
      </c>
      <c r="TT81" s="111">
        <f>IF(DD81="",0,IFERROR(VLOOKUP(DD76&amp;DD77&amp;DD78&amp;DD79&amp;DD80&amp;DD81,General!I:J,2,FALSE),0))</f>
        <v>0</v>
      </c>
      <c r="TU81" s="111">
        <f>IF(DG81="",0,IFERROR(VLOOKUP(DG76&amp;DG77&amp;DG78&amp;DG79&amp;DG80&amp;DG81,General!I:J,2,FALSE),0))</f>
        <v>0</v>
      </c>
      <c r="TV81" s="111">
        <f>IF(DJ81="",0,IFERROR(VLOOKUP(DJ76&amp;DJ77&amp;DJ78&amp;DJ79&amp;DJ80&amp;DJ81,General!I:J,2,FALSE),0))</f>
        <v>0</v>
      </c>
      <c r="TW81" s="111">
        <f>IF(DM81="",0,IFERROR(VLOOKUP(DM76&amp;DM77&amp;DM78&amp;DM79&amp;DM80&amp;DM81,General!I:J,2,FALSE),0))</f>
        <v>0</v>
      </c>
      <c r="TX81" s="111">
        <f>IF(DP81="",0,IFERROR(VLOOKUP(DP76&amp;DP77&amp;DP78&amp;DP79&amp;DP80&amp;DP81,General!I:J,2,FALSE),0))</f>
        <v>0</v>
      </c>
      <c r="TY81" s="111">
        <f>IF(DS81="",0,IFERROR(VLOOKUP(DS76&amp;DS77&amp;DS78&amp;DS79&amp;DS80&amp;DS81,General!I:J,2,FALSE),0))</f>
        <v>0</v>
      </c>
      <c r="TZ81" s="111">
        <f>IF(DV81="",0,IFERROR(VLOOKUP(DV76&amp;DV77&amp;DV78&amp;DV79&amp;DV80&amp;DV81,General!I:J,2,FALSE),0))</f>
        <v>0</v>
      </c>
      <c r="UA81" s="111">
        <f>IF(DY81="",0,IFERROR(VLOOKUP(DY76&amp;DY77&amp;DY78&amp;DY79&amp;DY80&amp;DY81,General!I:J,2,FALSE),0))</f>
        <v>0</v>
      </c>
      <c r="UB81" s="111">
        <f>IF(EE81="",0,IFERROR(VLOOKUP(EE76&amp;EE77&amp;EE78&amp;EE79&amp;EE80&amp;EE81,General!I:J,2,FALSE),0))</f>
        <v>0</v>
      </c>
      <c r="UC81" s="111">
        <f>IF(EH81="",0,IFERROR(VLOOKUP(EH76&amp;EH77&amp;EH78&amp;EH79&amp;EH80&amp;EH81,General!I:J,2,FALSE),0))</f>
        <v>0</v>
      </c>
      <c r="UD81" s="111">
        <f>IF(EK81="",0,IFERROR(VLOOKUP(EK76&amp;EK77&amp;EK78&amp;EK79&amp;EK80&amp;EK81,General!I:J,2,FALSE),0))</f>
        <v>0</v>
      </c>
      <c r="UE81" s="111">
        <f>IF(EN81="",0,IFERROR(VLOOKUP(EN76&amp;EN77&amp;EN78&amp;EN79&amp;EN80&amp;EN81,General!I:J,2,FALSE),0))</f>
        <v>0</v>
      </c>
      <c r="UF81" s="111">
        <f>IF(EQ81="",0,IFERROR(VLOOKUP(EQ76&amp;EQ77&amp;EQ78&amp;EQ79&amp;EQ80&amp;EQ81,General!I:J,2,FALSE),0))</f>
        <v>0</v>
      </c>
      <c r="UG81" s="111">
        <f>IF(ET81="",0,IFERROR(VLOOKUP(ET76&amp;ET77&amp;ET78&amp;ET79&amp;ET80&amp;ET81,General!I:J,2,FALSE),0))</f>
        <v>0</v>
      </c>
      <c r="UH81" s="111">
        <f>IF(EW81="",0,IFERROR(VLOOKUP(EW76&amp;EW77&amp;EW78&amp;EW79&amp;EW80&amp;EW81,General!I:J,2,FALSE),0))</f>
        <v>0</v>
      </c>
      <c r="UI81" s="111">
        <f>IF(EZ81="",0,IFERROR(VLOOKUP(EZ76&amp;EZ77&amp;EZ78&amp;EZ79&amp;EZ80&amp;EZ81,General!I:J,2,FALSE),0))</f>
        <v>0</v>
      </c>
      <c r="UJ81" s="111">
        <f>IF(FC81="",0,IFERROR(VLOOKUP(FC76&amp;FC77&amp;FC78&amp;FC79&amp;FC80&amp;FC81,General!I:J,2,FALSE),0))</f>
        <v>0</v>
      </c>
      <c r="UK81" s="111">
        <f>IF(FF81="",0,IFERROR(VLOOKUP(FF76&amp;FF77&amp;FF78&amp;FF79&amp;FF80&amp;FF81,General!I:J,2,FALSE),0))</f>
        <v>0</v>
      </c>
      <c r="UL81" s="111">
        <f>IF(FI81="",0,IFERROR(VLOOKUP(FI76&amp;FI77&amp;FI78&amp;FI79&amp;FI80&amp;FI81,General!I:J,2,FALSE),0))</f>
        <v>0</v>
      </c>
      <c r="UM81" s="111">
        <f>IF(FL81="",0,IFERROR(VLOOKUP(FL76&amp;FL77&amp;FL78&amp;FL79&amp;FL80&amp;FL81,General!I:J,2,FALSE),0))</f>
        <v>0</v>
      </c>
      <c r="UN81" s="111">
        <f>IF(FO81="",0,IFERROR(VLOOKUP(FO76&amp;FO77&amp;FO78&amp;FO79&amp;FO80&amp;FO81,General!I:J,2,FALSE),0))</f>
        <v>0</v>
      </c>
      <c r="UO81" s="111">
        <f>IF(FR81="",0,IFERROR(VLOOKUP(FR76&amp;FR77&amp;FR78&amp;FR79&amp;FR80&amp;FR81,General!I:J,2,FALSE),0))</f>
        <v>0</v>
      </c>
      <c r="UP81" s="111">
        <f>IF(FU81="",0,IFERROR(VLOOKUP(FU76&amp;FU77&amp;FU78&amp;FU79&amp;FU80&amp;FU81,General!I:J,2,FALSE),0))</f>
        <v>0</v>
      </c>
      <c r="UQ81" s="111">
        <f>IF(FX81="",0,IFERROR(VLOOKUP(FX76&amp;FX77&amp;FX78&amp;FX79&amp;FX80&amp;FX81,General!I:J,2,FALSE),0))</f>
        <v>0</v>
      </c>
      <c r="UR81" s="111">
        <f>IF(GA81="",0,IFERROR(VLOOKUP(GA76&amp;GA77&amp;GA78&amp;GA79&amp;GA80&amp;GA81,General!I:J,2,FALSE),0))</f>
        <v>0</v>
      </c>
      <c r="US81" s="111">
        <f>IF(GD81="",0,IFERROR(VLOOKUP(GD76&amp;GD77&amp;GD78&amp;GD79&amp;GD80&amp;GD81,General!I:J,2,FALSE),0))</f>
        <v>0</v>
      </c>
      <c r="UT81" s="111">
        <f>IF(GG81="",0,IFERROR(VLOOKUP(GG76&amp;GG77&amp;GG78&amp;GG79&amp;GG80&amp;GG81,General!I:J,2,FALSE),0))</f>
        <v>0</v>
      </c>
      <c r="UU81" s="111">
        <f>IF(GJ81="",0,IFERROR(VLOOKUP(GJ76&amp;GJ77&amp;GJ78&amp;GJ79&amp;GJ80&amp;GJ81,General!I:J,2,FALSE),0))</f>
        <v>0</v>
      </c>
      <c r="UV81" s="111">
        <f>IF(GM81="",0,IFERROR(VLOOKUP(GM76&amp;GM77&amp;GM78&amp;GM79&amp;GM80&amp;GM81,General!I:J,2,FALSE),0))</f>
        <v>0</v>
      </c>
      <c r="UW81" s="111">
        <f>IF(GP81="",0,IFERROR(VLOOKUP(GP76&amp;GP77&amp;GP78&amp;GP79&amp;GP80&amp;GP81,General!I:J,2,FALSE),0))</f>
        <v>0</v>
      </c>
      <c r="UX81" s="111">
        <f>IF(GS81="",0,IFERROR(VLOOKUP(GS76&amp;GS77&amp;GS78&amp;GS79&amp;GS80&amp;GS81,General!I:J,2,FALSE),0))</f>
        <v>0</v>
      </c>
      <c r="UY81" s="111">
        <f>IF(GV81="",0,IFERROR(VLOOKUP(GV76&amp;GV77&amp;GV78&amp;GV79&amp;GV80&amp;GV81,General!I:J,2,FALSE),0))</f>
        <v>0</v>
      </c>
      <c r="UZ81" s="111">
        <f>IF(GY81="",0,IFERROR(VLOOKUP(GY76&amp;GY77&amp;GY78&amp;GY79&amp;GY80&amp;GY81,General!I:J,2,FALSE),0))</f>
        <v>0</v>
      </c>
      <c r="VA81" s="111">
        <f>IF(HB81="",0,IFERROR(VLOOKUP(HB76&amp;HB77&amp;HB78&amp;HB79&amp;HB80&amp;HB81,General!I:J,2,FALSE),0))</f>
        <v>0</v>
      </c>
      <c r="VB81" s="111">
        <f>IF(HE81="",0,IFERROR(VLOOKUP(HE76&amp;HE77&amp;HE78&amp;HE79&amp;HE80&amp;HE81,General!I:J,2,FALSE),0))</f>
        <v>0</v>
      </c>
      <c r="VC81" s="111">
        <f>IF(HH81="",0,IFERROR(VLOOKUP(HH76&amp;HH77&amp;HH78&amp;HH79&amp;HH80&amp;HH81,General!I:J,2,FALSE),0))</f>
        <v>0</v>
      </c>
      <c r="VD81" s="111">
        <f>IF(HK81="",0,IFERROR(VLOOKUP(HK76&amp;HK77&amp;HK78&amp;HK79&amp;HK80&amp;HK81,General!I:J,2,FALSE),0))</f>
        <v>0</v>
      </c>
      <c r="VE81" s="111">
        <f>IF(HN81="",0,IFERROR(VLOOKUP(HN76&amp;HN77&amp;HN78&amp;HN79&amp;HN80&amp;HN81,General!I:J,2,FALSE),0))</f>
        <v>0</v>
      </c>
      <c r="VF81" s="111">
        <f>IF(HQ81="",0,IFERROR(VLOOKUP(HQ76&amp;HQ77&amp;HQ78&amp;HQ79&amp;HQ80&amp;HQ81,General!I:J,2,FALSE),0))</f>
        <v>0</v>
      </c>
      <c r="VG81" s="111">
        <f>IF(HT81="",0,IFERROR(VLOOKUP(HT76&amp;HT77&amp;HT78&amp;HT79&amp;HT80&amp;HT81,General!I:J,2,FALSE),0))</f>
        <v>0</v>
      </c>
      <c r="VH81" s="111">
        <f>IF(HW81="",0,IFERROR(VLOOKUP(HW76&amp;HW77&amp;HW78&amp;HW79&amp;HW80&amp;HW81,General!I:J,2,FALSE),0))</f>
        <v>0</v>
      </c>
      <c r="VI81" s="111">
        <f>IF(HZ81="",0,IFERROR(VLOOKUP(HZ76&amp;HZ77&amp;HZ78&amp;HZ79&amp;HZ80&amp;HZ81,General!I:J,2,FALSE),0))</f>
        <v>0</v>
      </c>
      <c r="VJ81" s="111">
        <f>IF(FF81="",0,IFERROR(VLOOKUP(FF76&amp;FF77&amp;FF78&amp;FF79&amp;FF80&amp;FF81,General!I:J,2,FALSE),0))</f>
        <v>0</v>
      </c>
      <c r="VK81" s="111">
        <f>IF(FI81="",0,IFERROR(VLOOKUP(FI76&amp;FI77&amp;FI78&amp;FI79&amp;FI80&amp;FI81,General!I:J,2,FALSE),0))</f>
        <v>0</v>
      </c>
      <c r="VL81" s="111">
        <f>IF(II81="",0,IFERROR(VLOOKUP(II76&amp;II77&amp;II78&amp;II79&amp;II80&amp;II81,General!I:J,2,FALSE),0))</f>
        <v>0</v>
      </c>
      <c r="VM81" s="111">
        <f>IF(IL81="",0,IFERROR(VLOOKUP(IL76&amp;IL77&amp;IL78&amp;IL79&amp;IL80&amp;IL81,General!I:J,2,FALSE),0))</f>
        <v>0</v>
      </c>
      <c r="VN81" s="111">
        <f>IF(IO81="",0,IFERROR(VLOOKUP(IO76&amp;IO77&amp;IO78&amp;IO79&amp;IO80&amp;IO81,General!I:J,2,FALSE),0))</f>
        <v>0</v>
      </c>
      <c r="VO81" s="111">
        <f>IF(IR81="",0,IFERROR(VLOOKUP(IR76&amp;IR77&amp;IR78&amp;IR79&amp;IR80&amp;IR81,General!I:J,2,FALSE),0))</f>
        <v>0</v>
      </c>
      <c r="VP81" s="111">
        <f>IF(IU81="",0,IFERROR(VLOOKUP(IU76&amp;IU77&amp;IU78&amp;IU79&amp;IU80&amp;IU81,General!I:J,2,FALSE),0))</f>
        <v>0</v>
      </c>
      <c r="VQ81" s="111">
        <f>IF(IX81="",0,IFERROR(VLOOKUP(IX76&amp;IX77&amp;IX78&amp;IX79&amp;IX80&amp;IX81,General!I:J,2,FALSE),0))</f>
        <v>0</v>
      </c>
      <c r="VR81" s="111">
        <f>IF(JA81="",0,IFERROR(VLOOKUP(JA76&amp;JA77&amp;JA78&amp;JA79&amp;JA80&amp;JA81,General!I:J,2,FALSE),0))</f>
        <v>0</v>
      </c>
      <c r="VS81" s="111">
        <f>IF(JD81="",0,IFERROR(VLOOKUP(JD76&amp;JD77&amp;JD78&amp;JD79&amp;JD80&amp;JD81,General!I:J,2,FALSE),0))</f>
        <v>0</v>
      </c>
      <c r="VT81" s="111">
        <f>IF(JG81="",0,IFERROR(VLOOKUP(JG76&amp;JG77&amp;JG78&amp;JG79&amp;JG80&amp;JG81,General!I:J,2,FALSE),0))</f>
        <v>0</v>
      </c>
      <c r="VU81" s="111">
        <f>IF(JJ81="",0,IFERROR(VLOOKUP(JJ76&amp;JJ77&amp;JJ78&amp;JJ79&amp;JJ80&amp;JJ81,General!I:J,2,FALSE),0))</f>
        <v>0</v>
      </c>
      <c r="VV81" s="111">
        <f>IF(JM81="",0,IFERROR(VLOOKUP(JM76&amp;JM77&amp;JM78&amp;JM79&amp;JM80&amp;JM81,General!I:J,2,FALSE),0))</f>
        <v>0</v>
      </c>
      <c r="VW81" s="111">
        <f>IF(JP81="",0,IFERROR(VLOOKUP(JP76&amp;JP77&amp;JP78&amp;JP79&amp;JP80&amp;JP81,General!I:J,2,FALSE),0))</f>
        <v>0</v>
      </c>
      <c r="VX81" s="111">
        <f>IF(JS81="",0,IFERROR(VLOOKUP(JS76&amp;JS77&amp;JS78&amp;JS79&amp;JS80&amp;JS81,General!I:J,2,FALSE),0))</f>
        <v>0</v>
      </c>
      <c r="VY81" s="111">
        <f>IF(JV81="",0,IFERROR(VLOOKUP(JV76&amp;JV77&amp;JV78&amp;JV79&amp;JV80&amp;JV81,General!I:J,2,FALSE),0))</f>
        <v>0</v>
      </c>
      <c r="VZ81" s="111">
        <f>IF(JY81="",0,IFERROR(VLOOKUP(JY76&amp;JY77&amp;JY78&amp;JY79&amp;JY80&amp;JY81,General!I:J,2,FALSE),0))</f>
        <v>0</v>
      </c>
      <c r="WA81" s="111">
        <f>IF(KB81="",0,IFERROR(VLOOKUP(KB76&amp;KB77&amp;KB78&amp;KB79&amp;KB80&amp;KB81,General!I:J,2,FALSE),0))</f>
        <v>0</v>
      </c>
      <c r="WB81" s="111">
        <f>IF(KE81="",0,IFERROR(VLOOKUP(KE76&amp;KE77&amp;KE78&amp;KE79&amp;KE80&amp;KE81,General!I:J,2,FALSE),0))</f>
        <v>0</v>
      </c>
      <c r="WC81" s="111">
        <f>IF(KH81="",0,IFERROR(VLOOKUP(KH76&amp;KH77&amp;KH78&amp;KH79&amp;KH80&amp;KH81,General!I:J,2,FALSE),0))</f>
        <v>0</v>
      </c>
      <c r="WD81" s="111">
        <f>IF(KK81="",0,IFERROR(VLOOKUP(KK76&amp;KK77&amp;KK78&amp;KK79&amp;KK80&amp;KK81,General!I:J,2,FALSE),0))</f>
        <v>0</v>
      </c>
      <c r="WE81" s="111">
        <f>IF(KN81="",0,IFERROR(VLOOKUP(KN76&amp;KN77&amp;KN78&amp;KN79&amp;KN80&amp;KN81,General!I:J,2,FALSE),0))</f>
        <v>0</v>
      </c>
      <c r="WF81" s="111">
        <f>IF(KQ81="",0,IFERROR(VLOOKUP(KQ76&amp;KQ77&amp;KQ78&amp;KQ79&amp;KQ80&amp;KQ81,General!I:J,2,FALSE),0))</f>
        <v>0</v>
      </c>
      <c r="WG81" s="111">
        <f>IF(KT81="",0,IFERROR(VLOOKUP(KT76&amp;KT77&amp;KT78&amp;KT79&amp;KT80&amp;KT81,General!I:J,2,FALSE),0))</f>
        <v>0</v>
      </c>
      <c r="WH81" s="111">
        <f>IF(KW81="",0,IFERROR(VLOOKUP(KW76&amp;KW77&amp;KW78&amp;KW79&amp;KW80&amp;KW81,General!I:J,2,FALSE),0))</f>
        <v>0</v>
      </c>
      <c r="WI81" s="111">
        <f>IF(KZ81="",0,IFERROR(VLOOKUP(KZ76&amp;KZ77&amp;KZ78&amp;KZ79&amp;KZ80&amp;KZ81,General!I:J,2,FALSE),0))</f>
        <v>0</v>
      </c>
      <c r="WJ81" s="111">
        <f>IF(LC81="",0,IFERROR(VLOOKUP(LC76&amp;LC77&amp;LC78&amp;LC79&amp;LC80&amp;LC81,General!I:J,2,FALSE),0))</f>
        <v>0</v>
      </c>
      <c r="WK81" s="111">
        <f>IF(LF81="",0,IFERROR(VLOOKUP(LF76&amp;LF77&amp;LF78&amp;LF79&amp;LF80&amp;LF81,General!I:J,2,FALSE),0))</f>
        <v>0</v>
      </c>
      <c r="WL81" s="111">
        <f>IF(LI81="",0,IFERROR(VLOOKUP(LI76&amp;LI77&amp;LI78&amp;LI79&amp;LI80&amp;LI81,General!I:J,2,FALSE),0))</f>
        <v>0</v>
      </c>
      <c r="WM81" s="111">
        <f>IF(LL81="",0,IFERROR(VLOOKUP(LL76&amp;LL77&amp;LL78&amp;LL79&amp;LL80&amp;LL81,General!I:J,2,FALSE),0))</f>
        <v>0</v>
      </c>
      <c r="WN81" s="111">
        <f>IF(LO81="",0,IFERROR(VLOOKUP(LO76&amp;LO77&amp;LO78&amp;LO79&amp;LO80&amp;LO81,General!I:J,2,FALSE),0))</f>
        <v>0</v>
      </c>
      <c r="WO81" s="111">
        <f>IF(LR81="",0,IFERROR(VLOOKUP(LR76&amp;LR77&amp;LR78&amp;LR79&amp;LR80&amp;LR81,General!I:J,2,FALSE),0))</f>
        <v>0</v>
      </c>
      <c r="WP81" s="111">
        <f>IF(LU81="",0,IFERROR(VLOOKUP(LU76&amp;LU77&amp;LU78&amp;LU79&amp;LU80&amp;LU81,General!I:J,2,FALSE),0))</f>
        <v>0</v>
      </c>
      <c r="WQ81" s="111">
        <f>IF(LX81="",0,IFERROR(VLOOKUP(LX76&amp;LX77&amp;LX78&amp;LX79&amp;LX80&amp;LX81,General!I:J,2,FALSE),0))</f>
        <v>0</v>
      </c>
      <c r="WR81" s="111">
        <f>IF(MA81="",0,IFERROR(VLOOKUP(MA76&amp;MA77&amp;MA78&amp;MA79&amp;MA80&amp;MA81,General!I:J,2,FALSE),0))</f>
        <v>0</v>
      </c>
      <c r="WS81" s="111">
        <f>IF(MD81="",0,IFERROR(VLOOKUP(MD76&amp;MD77&amp;MD78&amp;MD79&amp;MD80&amp;MD81,General!I:J,2,FALSE),0))</f>
        <v>0</v>
      </c>
      <c r="WT81" s="111">
        <f>IF(MG81="",0,IFERROR(VLOOKUP(MG76&amp;MG77&amp;MG78&amp;MG79&amp;MG80&amp;MG81,General!I:J,2,FALSE),0))</f>
        <v>0</v>
      </c>
      <c r="WU81" s="111">
        <f>IF(MJ81="",0,IFERROR(VLOOKUP(MJ76&amp;MJ77&amp;MJ78&amp;MJ79&amp;MJ80&amp;MJ81,General!I:J,2,FALSE),0))</f>
        <v>0</v>
      </c>
      <c r="WV81" s="111">
        <f>IF(MM81="",0,IFERROR(VLOOKUP(MM76&amp;MM77&amp;MM78&amp;MM79&amp;MM80&amp;MM81,General!I:J,2,FALSE),0))</f>
        <v>0</v>
      </c>
      <c r="WW81" s="111">
        <f>IF(MP81="",0,IFERROR(VLOOKUP(MP76&amp;MP77&amp;MP78&amp;MP79&amp;MP80&amp;MP81,General!I:J,2,FALSE),0))</f>
        <v>0</v>
      </c>
      <c r="WX81" s="111">
        <f>IF(MS81="",0,IFERROR(VLOOKUP(MS76&amp;MS77&amp;MS78&amp;MS79&amp;MS80&amp;MS81,General!I:J,2,FALSE),0))</f>
        <v>0</v>
      </c>
      <c r="WY81" s="111">
        <f>IF(MV81="",0,IFERROR(VLOOKUP(MV76&amp;MV77&amp;MV78&amp;MV79&amp;MV80&amp;MV81,General!I:J,2,FALSE),0))</f>
        <v>0</v>
      </c>
      <c r="WZ81" s="111">
        <f>IF(MY81="",0,IFERROR(VLOOKUP(MY76&amp;MY77&amp;MY78&amp;MY79&amp;MY80&amp;MY81,General!I:J,2,FALSE),0))</f>
        <v>0</v>
      </c>
      <c r="XA81" s="111">
        <f>IF(NB81="",0,IFERROR(VLOOKUP(NB76&amp;NB77&amp;NB78&amp;NB79&amp;NB80&amp;NB81,General!I:J,2,FALSE),0))</f>
        <v>0</v>
      </c>
      <c r="XB81" s="111">
        <f>IF(NE81="",0,IFERROR(VLOOKUP(NE76&amp;NE77&amp;NE78&amp;NE79&amp;NE80&amp;NE81,General!I:J,2,FALSE),0))</f>
        <v>0</v>
      </c>
      <c r="XC81" s="111">
        <f>IF(NH81="",0,IFERROR(VLOOKUP(NH76&amp;NH77&amp;NH78&amp;NH79&amp;NH80&amp;NH81,General!I:J,2,FALSE),0))</f>
        <v>0</v>
      </c>
      <c r="XD81" s="111">
        <f>IF(NK81="",0,IFERROR(VLOOKUP(NK76&amp;NK77&amp;NK78&amp;NK79&amp;NK80&amp;NK81,General!I:J,2,FALSE),0))</f>
        <v>0</v>
      </c>
      <c r="XE81" s="109">
        <f>IF(NN81="",0,IFERROR(VLOOKUP(NN76&amp;NN77&amp;NN78&amp;NN79&amp;NN80&amp;NN81,General!I:J,2,FALSE),0))</f>
        <v>0</v>
      </c>
      <c r="XF81" s="155">
        <f>IF(EB81="",0,IFERROR(VLOOKUP(EB76&amp;EB77&amp;EB78&amp;EB79&amp;EB80&amp;EB81,General!I:J,2,FALSE),0))</f>
        <v>0</v>
      </c>
      <c r="XG81" s="109">
        <v>0</v>
      </c>
      <c r="XH81" s="114" t="str">
        <f t="shared" si="1416"/>
        <v/>
      </c>
      <c r="XI81" s="114" t="str">
        <f t="shared" si="1270"/>
        <v>N</v>
      </c>
      <c r="XJ81" s="114" t="str">
        <f t="shared" ca="1" si="1271"/>
        <v>N</v>
      </c>
      <c r="XK81" s="114" t="str">
        <f t="shared" si="1272"/>
        <v>N</v>
      </c>
      <c r="XL81" s="114" t="str">
        <f t="shared" si="1273"/>
        <v/>
      </c>
      <c r="XM81" s="150" t="str">
        <f t="shared" si="1274"/>
        <v/>
      </c>
      <c r="XN81" s="114" t="str">
        <f t="shared" si="1275"/>
        <v/>
      </c>
      <c r="XO81" s="114" t="str">
        <f t="shared" si="1276"/>
        <v/>
      </c>
      <c r="XP81" s="114" t="str">
        <f t="shared" si="1277"/>
        <v/>
      </c>
      <c r="XQ81" s="114" t="str">
        <f t="shared" si="1278"/>
        <v/>
      </c>
      <c r="XR81" s="114" t="str">
        <f t="shared" si="1279"/>
        <v/>
      </c>
      <c r="XS81" s="114" t="str">
        <f t="shared" si="930"/>
        <v/>
      </c>
      <c r="XT81" s="114" t="str">
        <f t="shared" si="931"/>
        <v/>
      </c>
      <c r="XU81" s="114" t="str">
        <f t="shared" si="897"/>
        <v>00000</v>
      </c>
      <c r="XV81" s="114" t="str">
        <f t="shared" si="897"/>
        <v>00000</v>
      </c>
      <c r="XW81" s="114" t="str">
        <f t="shared" si="898"/>
        <v>000000</v>
      </c>
      <c r="XX81" s="114" t="str">
        <f t="shared" si="898"/>
        <v>000000</v>
      </c>
      <c r="XY81" s="114" t="str">
        <f t="shared" si="899"/>
        <v>B</v>
      </c>
      <c r="XZ81" s="114" t="str">
        <f t="shared" si="1417"/>
        <v>B</v>
      </c>
      <c r="YA81" s="114" t="str">
        <f t="shared" si="1280"/>
        <v/>
      </c>
      <c r="YB81" s="114" t="str">
        <f t="shared" ca="1" si="1281"/>
        <v/>
      </c>
      <c r="YC81" s="114" t="str">
        <f t="shared" ca="1" si="1282"/>
        <v/>
      </c>
      <c r="YD81" s="114" t="str">
        <f t="shared" ca="1" si="1283"/>
        <v/>
      </c>
      <c r="YE81" s="114" t="str">
        <f t="shared" si="1284"/>
        <v>0</v>
      </c>
      <c r="YF81" s="114" t="str">
        <f t="shared" si="1285"/>
        <v/>
      </c>
      <c r="YG81" s="114" t="str">
        <f t="shared" ca="1" si="1418"/>
        <v/>
      </c>
      <c r="YH81" s="114" t="str">
        <f t="shared" ca="1" si="1419"/>
        <v/>
      </c>
      <c r="YI81" s="114" t="str">
        <f t="shared" si="1420"/>
        <v/>
      </c>
      <c r="YJ81" s="114" t="str">
        <f t="shared" si="1286"/>
        <v/>
      </c>
      <c r="YK81" s="114"/>
      <c r="YL81" s="114">
        <v>0</v>
      </c>
      <c r="YM81" s="114">
        <v>0</v>
      </c>
      <c r="YN81" s="114">
        <v>0</v>
      </c>
      <c r="YO81" s="114">
        <v>0</v>
      </c>
      <c r="YP81" s="114">
        <v>1</v>
      </c>
      <c r="YQ81" s="98"/>
      <c r="YR81" s="114">
        <v>0</v>
      </c>
      <c r="YS81" s="114">
        <v>0</v>
      </c>
      <c r="YU81" s="151">
        <f>LARGE(NS81:RN81,1)</f>
        <v>0</v>
      </c>
      <c r="YV81" s="1" t="e">
        <f>LARGE(NS81:RN81,2)</f>
        <v>#NUM!</v>
      </c>
      <c r="YW81" s="1" t="e">
        <f>LARGE(NS81:RN81,3)</f>
        <v>#NUM!</v>
      </c>
      <c r="YX81" s="1" t="e">
        <f>LARGE(NS81:RN81,4)</f>
        <v>#NUM!</v>
      </c>
      <c r="YY81" s="1" t="e">
        <f>LARGE(NS81:RN81,5)</f>
        <v>#NUM!</v>
      </c>
      <c r="YZ81" s="1" t="str">
        <f>IF(M80="","",INDEX($NS$4:$RN$4,MATCH(YU80,$NS80:$RN80,0)))</f>
        <v/>
      </c>
      <c r="ZA81" s="1" t="str">
        <f>IF(M80="","",INDEX($NS$4:$RN$4,MATCH(YV80,$NS80:$RN80,0)))</f>
        <v/>
      </c>
      <c r="ZB81" s="1" t="str">
        <f>IF(M80="","",INDEX($NS$4:$RN$4,MATCH(YW80,$NS80:$RN80,0)))</f>
        <v/>
      </c>
      <c r="ZC81" s="1" t="str">
        <f>IF(M80="","",INDEX($NS$4:$RN$4,MATCH(YX80,$NS80:$RN80,0)))</f>
        <v/>
      </c>
      <c r="ZD81" s="1" t="str">
        <f>IF(M80="","",INDEX($NS$4:$RN$4,MATCH(YY80,$NS80:$RN80,0)))</f>
        <v/>
      </c>
      <c r="ZE81" s="1" t="str" cm="1">
        <f t="array" aca="1" ref="ZE81" ca="1">IF(INDIRECT(VLOOKUP(ZE80,General!AC:AE,3,FALSE)&amp;RO80)&gt;=9,ZE80,YZ81)</f>
        <v>GF</v>
      </c>
      <c r="ZF81" s="1" t="str" cm="1">
        <f t="array" aca="1" ref="ZF81" ca="1">IF(AND(INDIRECT(VLOOKUP(ZF80,General!AC:AE,3,FALSE)&amp;RO80)&gt;1,ZF80&lt;&gt;ZE81),ZF80,IF(YZ81&lt;&gt;ZE81,YZ81,IF(AND(YZ81=ZA81,YZ81=ZB81),ZC81,IF(YZ81=ZA81,ZB81,ZA81))))</f>
        <v>DX</v>
      </c>
      <c r="ZG81" s="1" t="str">
        <f t="shared" si="1431"/>
        <v/>
      </c>
      <c r="ZH81" s="1" t="str" cm="1">
        <f t="array" aca="1" ref="ZH81" ca="1">INDIRECT(ZE81&amp;RO81)</f>
        <v/>
      </c>
      <c r="ZI81" s="1" t="str" cm="1">
        <f t="array" aca="1" ref="ZI81" ca="1">INDIRECT(ZF81&amp;RO81)</f>
        <v/>
      </c>
      <c r="ZJ81" s="1" t="e" cm="1">
        <f t="array" aca="1" ref="ZJ81" ca="1">INDIRECT(ZG81&amp;RO81)</f>
        <v>#REF!</v>
      </c>
      <c r="ZK81" s="1" t="str">
        <f ca="1">VLOOKUP(ZE81,General!AF:AG,2,FALSE)</f>
        <v>S37</v>
      </c>
      <c r="ZL81" s="1" t="str">
        <f ca="1">VLOOKUP(ZF81,General!AF:AG,2,FALSE)</f>
        <v xml:space="preserve">L5O </v>
      </c>
      <c r="ZM81" s="1" t="e">
        <f>VLOOKUP(ZG81,General!AF:AG,2,FALSE)</f>
        <v>#N/A</v>
      </c>
      <c r="ZN81" s="1" t="str">
        <f t="shared" ca="1" si="1432"/>
        <v>Y</v>
      </c>
      <c r="ZO81" s="1" t="str">
        <f t="shared" ca="1" si="1433"/>
        <v>Y</v>
      </c>
      <c r="ZP81" s="1" t="e">
        <f t="shared" si="1434"/>
        <v>#N/A</v>
      </c>
      <c r="ZR81" s="1">
        <f t="shared" si="927"/>
        <v>1</v>
      </c>
    </row>
    <row r="82" spans="1:694" ht="15.75" thickBot="1">
      <c r="A82" s="1">
        <v>68</v>
      </c>
      <c r="B82" s="9" t="str">
        <f t="shared" si="948"/>
        <v/>
      </c>
      <c r="C82" s="54" t="str">
        <f t="shared" si="1437"/>
        <v/>
      </c>
      <c r="D82" s="49" t="str">
        <f t="shared" si="1287"/>
        <v/>
      </c>
      <c r="E82" s="50" t="str">
        <f t="shared" si="1287"/>
        <v/>
      </c>
      <c r="F82" s="8" t="str">
        <f t="shared" si="949"/>
        <v/>
      </c>
      <c r="H82" s="57" t="str">
        <f t="shared" si="922"/>
        <v/>
      </c>
      <c r="I82" s="49" t="str">
        <f t="shared" si="1288"/>
        <v/>
      </c>
      <c r="J82" s="50" t="str">
        <f t="shared" si="1288"/>
        <v/>
      </c>
      <c r="K82" s="8" t="str">
        <f t="shared" si="1289"/>
        <v/>
      </c>
      <c r="L82" s="32"/>
      <c r="M82" s="68" t="s">
        <v>45</v>
      </c>
      <c r="O82" s="11">
        <v>0</v>
      </c>
      <c r="P82" s="12">
        <v>0</v>
      </c>
      <c r="Q82" s="23">
        <v>0</v>
      </c>
      <c r="R82" s="48">
        <v>0</v>
      </c>
      <c r="S82" s="48" t="str">
        <f t="shared" si="1290"/>
        <v/>
      </c>
      <c r="T82" s="65" t="str">
        <f t="shared" si="1291"/>
        <v/>
      </c>
      <c r="U82" s="4" t="str">
        <f>IF(M82="","",IF(B82="NB",U81,IF(T82="",SUM($T$5:$T82)+S82,SUM($T$5:$T82))))</f>
        <v/>
      </c>
      <c r="V82" s="61" t="str">
        <f t="shared" si="925"/>
        <v/>
      </c>
      <c r="W82" s="35" t="str">
        <f t="shared" si="1292"/>
        <v/>
      </c>
      <c r="X82" s="37" t="str">
        <f t="shared" si="950"/>
        <v/>
      </c>
      <c r="Y82" s="9" t="str">
        <f t="shared" ca="1" si="940"/>
        <v>D</v>
      </c>
      <c r="Z82" s="4" t="str">
        <f t="shared" ca="1" si="941"/>
        <v>D</v>
      </c>
      <c r="AA82" s="4" t="str">
        <f t="shared" si="942"/>
        <v>C</v>
      </c>
      <c r="AB82" s="4" t="str">
        <f t="shared" si="1421"/>
        <v/>
      </c>
      <c r="AC82" s="4" t="str">
        <f t="shared" si="1422"/>
        <v/>
      </c>
      <c r="AD82" s="4">
        <f t="shared" si="1423"/>
        <v>0</v>
      </c>
      <c r="AE82" s="1" t="str">
        <f t="shared" si="951"/>
        <v/>
      </c>
      <c r="AF82" s="1" t="str">
        <f t="shared" si="952"/>
        <v/>
      </c>
      <c r="AG82" s="1" t="str">
        <f t="shared" si="1424"/>
        <v/>
      </c>
      <c r="AH82" s="1" t="str">
        <f t="shared" si="953"/>
        <v/>
      </c>
      <c r="AI82" s="1" t="str">
        <f t="shared" si="954"/>
        <v/>
      </c>
      <c r="AJ82" s="1" t="str">
        <f t="shared" si="955"/>
        <v/>
      </c>
      <c r="AK82" s="1">
        <f t="shared" si="1293"/>
        <v>0</v>
      </c>
      <c r="AL82" s="1">
        <f t="shared" si="1294"/>
        <v>0</v>
      </c>
      <c r="AM82" s="1" t="str">
        <f t="shared" si="932"/>
        <v/>
      </c>
      <c r="AN82" s="1">
        <f t="shared" si="956"/>
        <v>0</v>
      </c>
      <c r="AO82" s="1" t="str">
        <f t="shared" si="1425"/>
        <v/>
      </c>
      <c r="AP82" s="1" t="str">
        <f t="shared" si="957"/>
        <v>N</v>
      </c>
      <c r="AQ82" s="1" t="str">
        <f t="shared" si="958"/>
        <v>N</v>
      </c>
      <c r="AR82" s="1" t="str">
        <f t="shared" si="959"/>
        <v>N</v>
      </c>
      <c r="AS82" s="1" t="str">
        <f t="shared" si="960"/>
        <v/>
      </c>
      <c r="AT82" s="14" t="str">
        <f t="shared" ca="1" si="1295"/>
        <v/>
      </c>
      <c r="AU82" s="1" t="str">
        <f t="shared" ca="1" si="961"/>
        <v/>
      </c>
      <c r="AV82" s="1" t="str">
        <f t="shared" ca="1" si="962"/>
        <v/>
      </c>
      <c r="AW82" s="1" t="str">
        <f t="shared" si="963"/>
        <v/>
      </c>
      <c r="AX82" s="1" t="str">
        <f t="shared" si="964"/>
        <v/>
      </c>
      <c r="AY82" s="1" t="str">
        <f t="shared" si="965"/>
        <v/>
      </c>
      <c r="AZ82" s="1" t="str">
        <f t="shared" si="933"/>
        <v/>
      </c>
      <c r="BA82" s="1" t="str">
        <f t="shared" si="934"/>
        <v/>
      </c>
      <c r="BB82" s="1" t="str">
        <f t="shared" si="914"/>
        <v>00000</v>
      </c>
      <c r="BC82" s="1" t="str">
        <f t="shared" si="914"/>
        <v>00000</v>
      </c>
      <c r="BD82" s="1" t="str">
        <f t="shared" si="915"/>
        <v>000000</v>
      </c>
      <c r="BE82" s="1" t="str">
        <f t="shared" si="915"/>
        <v>000000</v>
      </c>
      <c r="BF82" s="1" t="str">
        <f t="shared" si="1296"/>
        <v>B</v>
      </c>
      <c r="BG82" s="1" t="str">
        <f t="shared" si="966"/>
        <v/>
      </c>
      <c r="BH82" s="1" t="str">
        <f t="shared" ca="1" si="1297"/>
        <v/>
      </c>
      <c r="BI82" s="1" t="str">
        <f t="shared" si="967"/>
        <v/>
      </c>
      <c r="BJ82" s="1" t="str">
        <f t="shared" ca="1" si="1298"/>
        <v/>
      </c>
      <c r="BK82" s="1" t="str">
        <f t="shared" si="968"/>
        <v>0</v>
      </c>
      <c r="BL82" s="1" t="str">
        <f t="shared" ca="1" si="1299"/>
        <v/>
      </c>
      <c r="BM82" s="1" t="str">
        <f t="shared" ca="1" si="1300"/>
        <v/>
      </c>
      <c r="BN82" s="1" t="str">
        <f t="shared" ca="1" si="1301"/>
        <v/>
      </c>
      <c r="BO82" s="1" t="str">
        <f t="shared" ca="1" si="1302"/>
        <v/>
      </c>
      <c r="BR82" s="1">
        <f>General!A80</f>
        <v>0</v>
      </c>
      <c r="BS82" s="1">
        <f>General!B80</f>
        <v>0</v>
      </c>
      <c r="BT82" s="1">
        <f>General!C80</f>
        <v>0</v>
      </c>
      <c r="BU82" s="1">
        <f>General!D80</f>
        <v>0</v>
      </c>
      <c r="BW82" s="1" t="str">
        <f>General!F80</f>
        <v>LWLLLW</v>
      </c>
      <c r="BX82" s="1">
        <f>General!G80</f>
        <v>1</v>
      </c>
      <c r="BZ82" s="1">
        <f t="shared" si="928"/>
        <v>1</v>
      </c>
      <c r="CA82" s="1" t="str">
        <f t="shared" ref="CA82" si="1442">CH82</f>
        <v/>
      </c>
      <c r="CB82" s="110" t="str">
        <f t="shared" si="970"/>
        <v/>
      </c>
      <c r="CC82" s="111" t="str">
        <f t="shared" si="971"/>
        <v/>
      </c>
      <c r="CD82" s="109" t="str">
        <f t="shared" si="972"/>
        <v/>
      </c>
      <c r="CE82" s="110" t="str">
        <f t="shared" si="973"/>
        <v/>
      </c>
      <c r="CF82" s="111" t="str">
        <f t="shared" si="974"/>
        <v/>
      </c>
      <c r="CG82" s="109" t="str">
        <f t="shared" si="975"/>
        <v/>
      </c>
      <c r="CH82" s="110" t="str">
        <f t="shared" si="976"/>
        <v/>
      </c>
      <c r="CI82" s="111" t="str">
        <f t="shared" si="977"/>
        <v/>
      </c>
      <c r="CJ82" s="109" t="str">
        <f t="shared" si="978"/>
        <v/>
      </c>
      <c r="CK82" s="110" t="str">
        <f t="shared" si="979"/>
        <v/>
      </c>
      <c r="CL82" s="111" t="str">
        <f t="shared" si="980"/>
        <v/>
      </c>
      <c r="CM82" s="109" t="str">
        <f t="shared" si="981"/>
        <v/>
      </c>
      <c r="CN82" s="110" t="str">
        <f t="shared" si="1304"/>
        <v/>
      </c>
      <c r="CO82" s="111" t="str">
        <f t="shared" si="982"/>
        <v/>
      </c>
      <c r="CP82" s="109" t="str">
        <f t="shared" si="983"/>
        <v/>
      </c>
      <c r="CQ82" s="110" t="str">
        <f t="shared" si="984"/>
        <v/>
      </c>
      <c r="CR82" s="111" t="str">
        <f t="shared" si="985"/>
        <v/>
      </c>
      <c r="CS82" s="109" t="str">
        <f t="shared" si="986"/>
        <v/>
      </c>
      <c r="CT82" s="110" t="str">
        <f t="shared" si="987"/>
        <v/>
      </c>
      <c r="CU82" s="111" t="str">
        <f t="shared" si="988"/>
        <v/>
      </c>
      <c r="CV82" s="109" t="str">
        <f t="shared" si="989"/>
        <v/>
      </c>
      <c r="CW82" s="110" t="str">
        <f t="shared" si="990"/>
        <v/>
      </c>
      <c r="CX82" s="111" t="str">
        <f t="shared" si="991"/>
        <v/>
      </c>
      <c r="CY82" s="112" t="str">
        <f t="shared" si="992"/>
        <v/>
      </c>
      <c r="CZ82" s="110" t="str">
        <f t="shared" si="993"/>
        <v/>
      </c>
      <c r="DA82" s="111" t="str">
        <f t="shared" si="994"/>
        <v/>
      </c>
      <c r="DB82" s="109" t="str">
        <f t="shared" si="995"/>
        <v/>
      </c>
      <c r="DC82" s="110" t="str">
        <f t="shared" si="996"/>
        <v/>
      </c>
      <c r="DD82" s="111" t="str">
        <f t="shared" si="997"/>
        <v/>
      </c>
      <c r="DE82" s="109" t="str">
        <f t="shared" si="998"/>
        <v/>
      </c>
      <c r="DF82" s="110" t="str">
        <f t="shared" si="999"/>
        <v/>
      </c>
      <c r="DG82" s="111" t="str">
        <f t="shared" si="1000"/>
        <v/>
      </c>
      <c r="DH82" s="109" t="str">
        <f t="shared" si="1001"/>
        <v/>
      </c>
      <c r="DI82" s="110" t="str">
        <f t="shared" si="1002"/>
        <v/>
      </c>
      <c r="DJ82" s="111" t="str">
        <f t="shared" si="1003"/>
        <v/>
      </c>
      <c r="DK82" s="109" t="str">
        <f t="shared" si="1004"/>
        <v/>
      </c>
      <c r="DL82" s="110" t="str">
        <f t="shared" si="1005"/>
        <v/>
      </c>
      <c r="DM82" s="111" t="str">
        <f t="shared" si="1006"/>
        <v/>
      </c>
      <c r="DN82" s="109" t="str">
        <f t="shared" si="1007"/>
        <v/>
      </c>
      <c r="DO82" s="110" t="str">
        <f t="shared" si="1008"/>
        <v/>
      </c>
      <c r="DP82" s="111" t="str">
        <f t="shared" si="1009"/>
        <v/>
      </c>
      <c r="DQ82" s="109" t="str">
        <f t="shared" si="1010"/>
        <v/>
      </c>
      <c r="DR82" s="110" t="str">
        <f t="shared" si="1011"/>
        <v/>
      </c>
      <c r="DS82" s="111" t="str">
        <f t="shared" si="1012"/>
        <v/>
      </c>
      <c r="DT82" s="109" t="str">
        <f t="shared" si="1013"/>
        <v/>
      </c>
      <c r="DU82" s="110" t="str">
        <f t="shared" si="1014"/>
        <v/>
      </c>
      <c r="DV82" s="111" t="str">
        <f t="shared" si="1015"/>
        <v/>
      </c>
      <c r="DW82" s="109" t="str">
        <f t="shared" si="1016"/>
        <v/>
      </c>
      <c r="DX82" s="110" t="str">
        <f t="shared" si="1017"/>
        <v/>
      </c>
      <c r="DY82" s="111" t="str">
        <f t="shared" si="1018"/>
        <v/>
      </c>
      <c r="DZ82" s="109" t="str">
        <f t="shared" si="1019"/>
        <v/>
      </c>
      <c r="EA82" s="110" t="str">
        <f t="shared" si="1020"/>
        <v/>
      </c>
      <c r="EB82" s="111" t="str">
        <f t="shared" si="1021"/>
        <v/>
      </c>
      <c r="EC82" s="109" t="str">
        <f t="shared" si="1022"/>
        <v/>
      </c>
      <c r="ED82" s="110" t="str">
        <f t="shared" si="1023"/>
        <v/>
      </c>
      <c r="EE82" s="111" t="str">
        <f t="shared" si="1024"/>
        <v/>
      </c>
      <c r="EF82" s="109" t="str">
        <f t="shared" si="1025"/>
        <v/>
      </c>
      <c r="EG82" s="110" t="str">
        <f t="shared" si="1026"/>
        <v/>
      </c>
      <c r="EH82" s="111" t="str">
        <f t="shared" si="1027"/>
        <v/>
      </c>
      <c r="EI82" s="109" t="str">
        <f t="shared" si="1028"/>
        <v/>
      </c>
      <c r="EJ82" s="108" t="str">
        <f t="shared" si="1029"/>
        <v/>
      </c>
      <c r="EK82" s="111" t="str">
        <f t="shared" si="1030"/>
        <v/>
      </c>
      <c r="EL82" s="109" t="str">
        <f t="shared" si="1031"/>
        <v/>
      </c>
      <c r="EM82" s="110" t="str">
        <f t="shared" si="1032"/>
        <v/>
      </c>
      <c r="EN82" s="111" t="str">
        <f t="shared" si="1033"/>
        <v/>
      </c>
      <c r="EO82" s="109" t="str">
        <f t="shared" si="1034"/>
        <v/>
      </c>
      <c r="EP82" s="110" t="str">
        <f t="shared" si="1305"/>
        <v/>
      </c>
      <c r="EQ82" s="111" t="str">
        <f t="shared" si="1035"/>
        <v/>
      </c>
      <c r="ER82" s="109" t="str">
        <f t="shared" si="1036"/>
        <v/>
      </c>
      <c r="ES82" s="110" t="str">
        <f t="shared" si="1037"/>
        <v/>
      </c>
      <c r="ET82" s="111" t="str">
        <f t="shared" si="1038"/>
        <v/>
      </c>
      <c r="EU82" s="109" t="str">
        <f t="shared" si="1039"/>
        <v/>
      </c>
      <c r="EV82" s="110" t="str">
        <f t="shared" si="1040"/>
        <v/>
      </c>
      <c r="EW82" s="111" t="str">
        <f t="shared" si="1041"/>
        <v/>
      </c>
      <c r="EX82" s="109" t="str">
        <f t="shared" si="1042"/>
        <v/>
      </c>
      <c r="EY82" s="110" t="str">
        <f t="shared" si="1043"/>
        <v/>
      </c>
      <c r="EZ82" s="111" t="str">
        <f t="shared" si="1044"/>
        <v/>
      </c>
      <c r="FA82" s="112" t="str">
        <f t="shared" si="1045"/>
        <v/>
      </c>
      <c r="FB82" s="110" t="str">
        <f t="shared" si="1046"/>
        <v/>
      </c>
      <c r="FC82" s="111" t="str">
        <f t="shared" si="1047"/>
        <v/>
      </c>
      <c r="FD82" s="109" t="str">
        <f t="shared" si="1048"/>
        <v/>
      </c>
      <c r="FE82" s="110" t="str">
        <f t="shared" si="1049"/>
        <v/>
      </c>
      <c r="FF82" s="111" t="str">
        <f t="shared" si="1050"/>
        <v/>
      </c>
      <c r="FG82" s="109" t="str">
        <f t="shared" si="1051"/>
        <v/>
      </c>
      <c r="FH82" s="110" t="str">
        <f t="shared" si="1052"/>
        <v/>
      </c>
      <c r="FI82" s="111" t="str">
        <f t="shared" si="1053"/>
        <v/>
      </c>
      <c r="FJ82" s="109" t="str">
        <f t="shared" si="1054"/>
        <v/>
      </c>
      <c r="FK82" s="110" t="str">
        <f t="shared" si="1055"/>
        <v/>
      </c>
      <c r="FL82" s="111" t="str">
        <f t="shared" si="1056"/>
        <v/>
      </c>
      <c r="FM82" s="109" t="str">
        <f t="shared" si="1057"/>
        <v/>
      </c>
      <c r="FN82" s="110" t="str">
        <f t="shared" si="1058"/>
        <v/>
      </c>
      <c r="FO82" s="111" t="str">
        <f t="shared" si="1059"/>
        <v/>
      </c>
      <c r="FP82" s="109" t="str">
        <f t="shared" si="1060"/>
        <v/>
      </c>
      <c r="FQ82" s="110" t="str">
        <f t="shared" si="1061"/>
        <v/>
      </c>
      <c r="FR82" s="111" t="str">
        <f t="shared" si="1062"/>
        <v/>
      </c>
      <c r="FS82" s="109" t="str">
        <f t="shared" si="1063"/>
        <v/>
      </c>
      <c r="FT82" s="110" t="str">
        <f t="shared" si="1064"/>
        <v/>
      </c>
      <c r="FU82" s="111" t="str">
        <f t="shared" si="1065"/>
        <v/>
      </c>
      <c r="FV82" s="109" t="str">
        <f t="shared" si="1066"/>
        <v/>
      </c>
      <c r="FW82" s="110" t="str">
        <f t="shared" si="1067"/>
        <v/>
      </c>
      <c r="FX82" s="111" t="str">
        <f t="shared" si="1068"/>
        <v/>
      </c>
      <c r="FY82" s="109" t="str">
        <f t="shared" si="1069"/>
        <v/>
      </c>
      <c r="FZ82" s="110" t="str">
        <f t="shared" si="1070"/>
        <v/>
      </c>
      <c r="GA82" s="111" t="str">
        <f t="shared" si="1071"/>
        <v/>
      </c>
      <c r="GB82" s="109" t="str">
        <f t="shared" si="1072"/>
        <v/>
      </c>
      <c r="GC82" s="110" t="str">
        <f t="shared" si="1073"/>
        <v/>
      </c>
      <c r="GD82" s="111" t="str">
        <f t="shared" si="1074"/>
        <v/>
      </c>
      <c r="GE82" s="109" t="str">
        <f t="shared" si="1075"/>
        <v/>
      </c>
      <c r="GF82" s="110" t="str">
        <f t="shared" si="1076"/>
        <v/>
      </c>
      <c r="GG82" s="111" t="str">
        <f t="shared" si="1077"/>
        <v/>
      </c>
      <c r="GH82" s="109" t="str">
        <f t="shared" si="1078"/>
        <v/>
      </c>
      <c r="GI82" s="110" t="str">
        <f t="shared" si="1079"/>
        <v/>
      </c>
      <c r="GJ82" s="111" t="str">
        <f t="shared" si="1080"/>
        <v/>
      </c>
      <c r="GK82" s="109" t="str">
        <f t="shared" si="1081"/>
        <v/>
      </c>
      <c r="GL82" s="110" t="str">
        <f t="shared" si="1306"/>
        <v/>
      </c>
      <c r="GM82" s="111" t="str">
        <f t="shared" si="1082"/>
        <v/>
      </c>
      <c r="GN82" s="109" t="str">
        <f t="shared" si="1083"/>
        <v/>
      </c>
      <c r="GO82" s="110" t="str">
        <f t="shared" si="1084"/>
        <v/>
      </c>
      <c r="GP82" s="111" t="str">
        <f t="shared" si="1085"/>
        <v/>
      </c>
      <c r="GQ82" s="109" t="str">
        <f t="shared" si="1086"/>
        <v/>
      </c>
      <c r="GR82" s="110" t="str">
        <f t="shared" si="1087"/>
        <v/>
      </c>
      <c r="GS82" s="111" t="str">
        <f t="shared" si="1088"/>
        <v/>
      </c>
      <c r="GT82" s="109" t="str">
        <f t="shared" si="1089"/>
        <v/>
      </c>
      <c r="GU82" s="110" t="str">
        <f t="shared" si="1090"/>
        <v/>
      </c>
      <c r="GV82" s="111" t="str">
        <f t="shared" si="1091"/>
        <v/>
      </c>
      <c r="GW82" s="112" t="str">
        <f t="shared" si="1092"/>
        <v/>
      </c>
      <c r="GX82" s="110" t="str">
        <f t="shared" si="1093"/>
        <v/>
      </c>
      <c r="GY82" s="111" t="str">
        <f t="shared" si="1094"/>
        <v/>
      </c>
      <c r="GZ82" s="109" t="str">
        <f t="shared" si="1095"/>
        <v/>
      </c>
      <c r="HA82" s="110" t="str">
        <f t="shared" si="1096"/>
        <v/>
      </c>
      <c r="HB82" s="111" t="str">
        <f t="shared" si="1097"/>
        <v/>
      </c>
      <c r="HC82" s="109" t="str">
        <f t="shared" si="1098"/>
        <v/>
      </c>
      <c r="HD82" s="110" t="str">
        <f t="shared" si="1099"/>
        <v/>
      </c>
      <c r="HE82" s="111" t="str">
        <f t="shared" si="1100"/>
        <v/>
      </c>
      <c r="HF82" s="109" t="str">
        <f t="shared" si="1101"/>
        <v/>
      </c>
      <c r="HG82" s="110" t="str">
        <f t="shared" si="1102"/>
        <v/>
      </c>
      <c r="HH82" s="111" t="str">
        <f t="shared" si="1103"/>
        <v/>
      </c>
      <c r="HI82" s="109" t="str">
        <f t="shared" si="1104"/>
        <v/>
      </c>
      <c r="HJ82" s="110" t="str">
        <f t="shared" si="1105"/>
        <v/>
      </c>
      <c r="HK82" s="111" t="str">
        <f t="shared" si="1106"/>
        <v/>
      </c>
      <c r="HL82" s="109" t="str">
        <f t="shared" si="1107"/>
        <v/>
      </c>
      <c r="HM82" s="110" t="str">
        <f t="shared" si="1108"/>
        <v/>
      </c>
      <c r="HN82" s="111" t="str">
        <f t="shared" si="1109"/>
        <v/>
      </c>
      <c r="HO82" s="109" t="str">
        <f t="shared" si="1110"/>
        <v/>
      </c>
      <c r="HP82" s="110" t="str">
        <f t="shared" si="1111"/>
        <v/>
      </c>
      <c r="HQ82" s="111" t="str">
        <f t="shared" si="1112"/>
        <v/>
      </c>
      <c r="HR82" s="109" t="str">
        <f t="shared" si="1113"/>
        <v/>
      </c>
      <c r="HS82" s="110" t="str">
        <f t="shared" si="1114"/>
        <v/>
      </c>
      <c r="HT82" s="111" t="str">
        <f t="shared" si="1115"/>
        <v/>
      </c>
      <c r="HU82" s="109" t="str">
        <f t="shared" si="1116"/>
        <v/>
      </c>
      <c r="HV82" s="110" t="str">
        <f t="shared" si="1117"/>
        <v/>
      </c>
      <c r="HW82" s="111" t="str">
        <f t="shared" si="1118"/>
        <v/>
      </c>
      <c r="HX82" s="109" t="str">
        <f t="shared" si="1119"/>
        <v/>
      </c>
      <c r="HY82" s="110" t="str">
        <f t="shared" si="1120"/>
        <v/>
      </c>
      <c r="HZ82" s="111" t="str">
        <f t="shared" si="1121"/>
        <v/>
      </c>
      <c r="IA82" s="109" t="str">
        <f t="shared" si="1122"/>
        <v/>
      </c>
      <c r="IB82" s="110" t="str">
        <f t="shared" si="1123"/>
        <v/>
      </c>
      <c r="IC82" s="111" t="str">
        <f t="shared" si="1124"/>
        <v/>
      </c>
      <c r="ID82" s="109" t="str">
        <f t="shared" si="1125"/>
        <v/>
      </c>
      <c r="IE82" s="110" t="str">
        <f t="shared" si="1126"/>
        <v/>
      </c>
      <c r="IF82" s="111" t="str">
        <f t="shared" si="1127"/>
        <v/>
      </c>
      <c r="IG82" s="109" t="str">
        <f t="shared" si="1128"/>
        <v/>
      </c>
      <c r="IH82" s="110" t="str">
        <f t="shared" si="1129"/>
        <v/>
      </c>
      <c r="II82" s="111" t="str">
        <f t="shared" si="1130"/>
        <v/>
      </c>
      <c r="IJ82" s="109" t="str">
        <f t="shared" si="1131"/>
        <v/>
      </c>
      <c r="IK82" s="110" t="str">
        <f t="shared" si="1132"/>
        <v/>
      </c>
      <c r="IL82" s="111" t="str">
        <f t="shared" si="1133"/>
        <v/>
      </c>
      <c r="IM82" s="109" t="str">
        <f t="shared" si="1134"/>
        <v/>
      </c>
      <c r="IN82" s="110" t="str">
        <f t="shared" si="1307"/>
        <v/>
      </c>
      <c r="IO82" s="111" t="str">
        <f t="shared" si="1135"/>
        <v/>
      </c>
      <c r="IP82" s="109" t="str">
        <f t="shared" si="1136"/>
        <v/>
      </c>
      <c r="IQ82" s="110" t="str">
        <f t="shared" si="1137"/>
        <v/>
      </c>
      <c r="IR82" s="111" t="str">
        <f t="shared" si="1138"/>
        <v/>
      </c>
      <c r="IS82" s="109" t="str">
        <f t="shared" si="1139"/>
        <v/>
      </c>
      <c r="IT82" s="110" t="str">
        <f t="shared" si="1140"/>
        <v/>
      </c>
      <c r="IU82" s="111" t="str">
        <f t="shared" si="1141"/>
        <v/>
      </c>
      <c r="IV82" s="109" t="str">
        <f t="shared" si="1142"/>
        <v/>
      </c>
      <c r="IW82" s="110" t="str">
        <f t="shared" si="1143"/>
        <v/>
      </c>
      <c r="IX82" s="111" t="str">
        <f t="shared" si="1144"/>
        <v/>
      </c>
      <c r="IY82" s="109" t="str">
        <f t="shared" si="1145"/>
        <v/>
      </c>
      <c r="IZ82" s="110" t="str">
        <f t="shared" si="1146"/>
        <v/>
      </c>
      <c r="JA82" s="111" t="str">
        <f t="shared" si="1147"/>
        <v/>
      </c>
      <c r="JB82" s="109" t="str">
        <f t="shared" si="1148"/>
        <v/>
      </c>
      <c r="JC82" s="110" t="str">
        <f t="shared" si="1149"/>
        <v/>
      </c>
      <c r="JD82" s="111" t="str">
        <f t="shared" si="1150"/>
        <v/>
      </c>
      <c r="JE82" s="109" t="str">
        <f t="shared" si="1151"/>
        <v/>
      </c>
      <c r="JF82" s="110" t="str">
        <f t="shared" si="1152"/>
        <v/>
      </c>
      <c r="JG82" s="111" t="str">
        <f t="shared" si="1153"/>
        <v/>
      </c>
      <c r="JH82" s="109" t="str">
        <f t="shared" si="1154"/>
        <v/>
      </c>
      <c r="JI82" s="110" t="str">
        <f t="shared" si="1155"/>
        <v/>
      </c>
      <c r="JJ82" s="111" t="str">
        <f t="shared" si="1156"/>
        <v/>
      </c>
      <c r="JK82" s="109" t="str">
        <f t="shared" si="1157"/>
        <v/>
      </c>
      <c r="JL82" s="110" t="str">
        <f t="shared" si="1158"/>
        <v/>
      </c>
      <c r="JM82" s="111" t="str">
        <f t="shared" si="1159"/>
        <v/>
      </c>
      <c r="JN82" s="109" t="str">
        <f t="shared" si="1160"/>
        <v/>
      </c>
      <c r="JO82" s="110" t="str">
        <f t="shared" si="1161"/>
        <v/>
      </c>
      <c r="JP82" s="111" t="str">
        <f t="shared" si="1162"/>
        <v/>
      </c>
      <c r="JQ82" s="109" t="str">
        <f t="shared" si="1163"/>
        <v/>
      </c>
      <c r="JR82" s="110" t="str">
        <f t="shared" si="1164"/>
        <v/>
      </c>
      <c r="JS82" s="111" t="str">
        <f t="shared" si="1165"/>
        <v/>
      </c>
      <c r="JT82" s="109" t="str">
        <f t="shared" si="1166"/>
        <v/>
      </c>
      <c r="JU82" s="110" t="str">
        <f t="shared" si="1167"/>
        <v/>
      </c>
      <c r="JV82" s="111" t="str">
        <f t="shared" si="1168"/>
        <v/>
      </c>
      <c r="JW82" s="109" t="str">
        <f t="shared" si="1169"/>
        <v/>
      </c>
      <c r="JX82" s="110" t="str">
        <f t="shared" si="1170"/>
        <v/>
      </c>
      <c r="JY82" s="111" t="str">
        <f t="shared" si="1171"/>
        <v/>
      </c>
      <c r="JZ82" s="109" t="str">
        <f t="shared" si="1172"/>
        <v/>
      </c>
      <c r="KA82" s="110" t="str">
        <f t="shared" si="1173"/>
        <v/>
      </c>
      <c r="KB82" s="111" t="str">
        <f t="shared" si="1174"/>
        <v/>
      </c>
      <c r="KC82" s="109" t="str">
        <f t="shared" si="1175"/>
        <v/>
      </c>
      <c r="KD82" s="110" t="str">
        <f t="shared" si="1308"/>
        <v/>
      </c>
      <c r="KE82" s="111" t="str">
        <f t="shared" si="1176"/>
        <v/>
      </c>
      <c r="KF82" s="109" t="str">
        <f t="shared" si="1177"/>
        <v/>
      </c>
      <c r="KG82" s="110" t="str">
        <f t="shared" si="1178"/>
        <v/>
      </c>
      <c r="KH82" s="111" t="str">
        <f t="shared" si="1179"/>
        <v/>
      </c>
      <c r="KI82" s="109" t="str">
        <f t="shared" si="1180"/>
        <v/>
      </c>
      <c r="KJ82" s="110" t="str">
        <f t="shared" si="1181"/>
        <v/>
      </c>
      <c r="KK82" s="111" t="str">
        <f t="shared" si="1182"/>
        <v/>
      </c>
      <c r="KL82" s="109" t="str">
        <f t="shared" si="1183"/>
        <v/>
      </c>
      <c r="KM82" s="110" t="str">
        <f t="shared" si="1184"/>
        <v/>
      </c>
      <c r="KN82" s="111" t="str">
        <f t="shared" si="1185"/>
        <v/>
      </c>
      <c r="KO82" s="109" t="str">
        <f t="shared" si="1186"/>
        <v/>
      </c>
      <c r="KP82" s="110" t="str">
        <f t="shared" si="1309"/>
        <v/>
      </c>
      <c r="KQ82" s="111" t="str">
        <f t="shared" si="1187"/>
        <v/>
      </c>
      <c r="KR82" s="109" t="str">
        <f t="shared" si="1188"/>
        <v/>
      </c>
      <c r="KS82" s="110" t="str">
        <f t="shared" si="1189"/>
        <v/>
      </c>
      <c r="KT82" s="111" t="str">
        <f t="shared" si="1190"/>
        <v/>
      </c>
      <c r="KU82" s="109" t="str">
        <f t="shared" si="1191"/>
        <v/>
      </c>
      <c r="KV82" s="110" t="str">
        <f t="shared" si="1192"/>
        <v/>
      </c>
      <c r="KW82" s="111" t="str">
        <f t="shared" si="1193"/>
        <v/>
      </c>
      <c r="KX82" s="109" t="str">
        <f t="shared" si="1194"/>
        <v/>
      </c>
      <c r="KY82" s="110" t="str">
        <f t="shared" si="1195"/>
        <v/>
      </c>
      <c r="KZ82" s="111" t="str">
        <f t="shared" si="1196"/>
        <v/>
      </c>
      <c r="LA82" s="109" t="str">
        <f t="shared" si="1197"/>
        <v/>
      </c>
      <c r="LB82" s="110" t="str">
        <f t="shared" si="1198"/>
        <v/>
      </c>
      <c r="LC82" s="111" t="str">
        <f t="shared" si="1199"/>
        <v/>
      </c>
      <c r="LD82" s="109" t="str">
        <f t="shared" si="1200"/>
        <v/>
      </c>
      <c r="LE82" s="110" t="str">
        <f t="shared" si="1201"/>
        <v/>
      </c>
      <c r="LF82" s="111" t="str">
        <f t="shared" si="1202"/>
        <v/>
      </c>
      <c r="LG82" s="109" t="str">
        <f t="shared" si="1203"/>
        <v/>
      </c>
      <c r="LH82" s="110" t="str">
        <f t="shared" si="1204"/>
        <v/>
      </c>
      <c r="LI82" s="111" t="str">
        <f t="shared" si="1205"/>
        <v/>
      </c>
      <c r="LJ82" s="109" t="str">
        <f t="shared" si="1206"/>
        <v/>
      </c>
      <c r="LK82" s="110" t="str">
        <f t="shared" si="1207"/>
        <v/>
      </c>
      <c r="LL82" s="111" t="str">
        <f t="shared" si="1208"/>
        <v/>
      </c>
      <c r="LM82" s="109" t="str">
        <f t="shared" si="1209"/>
        <v/>
      </c>
      <c r="LN82" s="110" t="str">
        <f t="shared" si="1210"/>
        <v/>
      </c>
      <c r="LO82" s="111" t="str">
        <f t="shared" si="1211"/>
        <v/>
      </c>
      <c r="LP82" s="109" t="str">
        <f t="shared" si="1212"/>
        <v/>
      </c>
      <c r="LQ82" s="110" t="str">
        <f t="shared" si="1213"/>
        <v/>
      </c>
      <c r="LR82" s="111" t="str">
        <f t="shared" si="1214"/>
        <v/>
      </c>
      <c r="LS82" s="109" t="str">
        <f t="shared" si="1215"/>
        <v/>
      </c>
      <c r="LT82" s="110" t="str">
        <f t="shared" si="1216"/>
        <v/>
      </c>
      <c r="LU82" s="111" t="str">
        <f t="shared" si="1217"/>
        <v/>
      </c>
      <c r="LV82" s="109" t="str">
        <f t="shared" si="1218"/>
        <v/>
      </c>
      <c r="LW82" s="110" t="str">
        <f t="shared" si="1219"/>
        <v/>
      </c>
      <c r="LX82" s="111" t="str">
        <f t="shared" si="1220"/>
        <v/>
      </c>
      <c r="LY82" s="109" t="str">
        <f t="shared" si="1221"/>
        <v/>
      </c>
      <c r="LZ82" s="110" t="str">
        <f t="shared" si="1222"/>
        <v/>
      </c>
      <c r="MA82" s="111" t="str">
        <f t="shared" si="1223"/>
        <v/>
      </c>
      <c r="MB82" s="109" t="str">
        <f t="shared" si="1224"/>
        <v/>
      </c>
      <c r="MC82" s="110" t="str">
        <f t="shared" si="1225"/>
        <v/>
      </c>
      <c r="MD82" s="111" t="str">
        <f t="shared" si="1226"/>
        <v/>
      </c>
      <c r="ME82" s="109" t="str">
        <f t="shared" si="1227"/>
        <v/>
      </c>
      <c r="MF82" s="110" t="str">
        <f t="shared" si="1228"/>
        <v/>
      </c>
      <c r="MG82" s="111" t="str">
        <f t="shared" si="1229"/>
        <v/>
      </c>
      <c r="MH82" s="109" t="str">
        <f t="shared" si="1230"/>
        <v/>
      </c>
      <c r="MI82" s="110" t="str">
        <f t="shared" si="1231"/>
        <v/>
      </c>
      <c r="MJ82" s="111" t="str">
        <f t="shared" si="1232"/>
        <v/>
      </c>
      <c r="MK82" s="109" t="str">
        <f t="shared" si="1233"/>
        <v/>
      </c>
      <c r="ML82" s="110" t="str">
        <f t="shared" si="1234"/>
        <v/>
      </c>
      <c r="MM82" s="111" t="str">
        <f t="shared" si="1235"/>
        <v/>
      </c>
      <c r="MN82" s="109" t="str">
        <f t="shared" si="1236"/>
        <v/>
      </c>
      <c r="MO82" s="110" t="str">
        <f t="shared" si="1237"/>
        <v/>
      </c>
      <c r="MP82" s="111" t="str">
        <f t="shared" si="1238"/>
        <v/>
      </c>
      <c r="MQ82" s="109" t="str">
        <f t="shared" si="1239"/>
        <v/>
      </c>
      <c r="MR82" s="110" t="str">
        <f t="shared" si="1310"/>
        <v/>
      </c>
      <c r="MS82" s="111" t="str">
        <f t="shared" si="1240"/>
        <v/>
      </c>
      <c r="MT82" s="109" t="str">
        <f t="shared" si="1241"/>
        <v/>
      </c>
      <c r="MU82" s="110" t="str">
        <f t="shared" si="1242"/>
        <v/>
      </c>
      <c r="MV82" s="111" t="str">
        <f t="shared" si="1243"/>
        <v/>
      </c>
      <c r="MW82" s="109" t="str">
        <f t="shared" si="1244"/>
        <v/>
      </c>
      <c r="MX82" s="110" t="str">
        <f t="shared" si="1245"/>
        <v/>
      </c>
      <c r="MY82" s="111" t="str">
        <f t="shared" si="1246"/>
        <v/>
      </c>
      <c r="MZ82" s="109" t="str">
        <f t="shared" si="1247"/>
        <v/>
      </c>
      <c r="NA82" s="110" t="str">
        <f t="shared" si="1248"/>
        <v/>
      </c>
      <c r="NB82" s="111" t="str">
        <f t="shared" si="1249"/>
        <v/>
      </c>
      <c r="NC82" s="109" t="str">
        <f t="shared" si="1250"/>
        <v/>
      </c>
      <c r="ND82" s="110" t="str">
        <f t="shared" si="1251"/>
        <v/>
      </c>
      <c r="NE82" s="111" t="str">
        <f t="shared" si="1252"/>
        <v/>
      </c>
      <c r="NF82" s="109" t="str">
        <f t="shared" si="1253"/>
        <v/>
      </c>
      <c r="NG82" s="110" t="str">
        <f t="shared" si="1254"/>
        <v/>
      </c>
      <c r="NH82" s="111" t="str">
        <f t="shared" si="1255"/>
        <v/>
      </c>
      <c r="NI82" s="109" t="str">
        <f t="shared" si="1256"/>
        <v/>
      </c>
      <c r="NJ82" s="110" t="str">
        <f t="shared" si="1257"/>
        <v/>
      </c>
      <c r="NK82" s="111" t="str">
        <f t="shared" si="1258"/>
        <v/>
      </c>
      <c r="NL82" s="109" t="str">
        <f t="shared" si="1259"/>
        <v/>
      </c>
      <c r="NM82" s="110" t="str">
        <f t="shared" si="1260"/>
        <v/>
      </c>
      <c r="NN82" s="111" t="str">
        <f t="shared" si="1261"/>
        <v/>
      </c>
      <c r="NO82" s="109" t="str">
        <f t="shared" si="1311"/>
        <v/>
      </c>
      <c r="NP82" s="130">
        <f t="shared" si="1312"/>
        <v>0</v>
      </c>
      <c r="NQ82" s="131">
        <f t="shared" si="1313"/>
        <v>1</v>
      </c>
      <c r="NR82" s="132" t="str">
        <f t="shared" si="1314"/>
        <v/>
      </c>
      <c r="NS82" s="331" t="str">
        <f t="shared" si="1315"/>
        <v/>
      </c>
      <c r="NT82" s="325" t="str">
        <f t="shared" si="1316"/>
        <v/>
      </c>
      <c r="NU82" s="325" t="str">
        <f t="shared" si="1317"/>
        <v/>
      </c>
      <c r="NV82" s="325" t="str">
        <f t="shared" si="1318"/>
        <v/>
      </c>
      <c r="NW82" s="325" t="str">
        <f t="shared" si="1319"/>
        <v/>
      </c>
      <c r="NX82" s="325" t="str">
        <f t="shared" si="1320"/>
        <v/>
      </c>
      <c r="NY82" s="325" t="str">
        <f t="shared" si="1321"/>
        <v/>
      </c>
      <c r="NZ82" s="325" t="str">
        <f t="shared" si="1322"/>
        <v/>
      </c>
      <c r="OA82" s="325" t="str">
        <f t="shared" si="1323"/>
        <v/>
      </c>
      <c r="OB82" s="325" t="str">
        <f t="shared" si="1324"/>
        <v>000000</v>
      </c>
      <c r="OC82" s="325" t="str">
        <f t="shared" si="1325"/>
        <v/>
      </c>
      <c r="OD82" s="325" t="str">
        <f t="shared" si="1326"/>
        <v/>
      </c>
      <c r="OE82" s="325" t="str">
        <f t="shared" si="1327"/>
        <v/>
      </c>
      <c r="OF82" s="325" t="str">
        <f t="shared" si="1328"/>
        <v/>
      </c>
      <c r="OG82" s="325" t="str">
        <f t="shared" si="1329"/>
        <v/>
      </c>
      <c r="OH82" s="325" t="str">
        <f t="shared" si="1330"/>
        <v/>
      </c>
      <c r="OI82" s="325" t="str">
        <f t="shared" si="1331"/>
        <v/>
      </c>
      <c r="OJ82" s="325" t="str">
        <f t="shared" si="1332"/>
        <v/>
      </c>
      <c r="OK82" s="326" t="str">
        <f t="shared" si="1333"/>
        <v/>
      </c>
      <c r="OL82" s="326" t="str">
        <f t="shared" si="1334"/>
        <v/>
      </c>
      <c r="OM82" s="326" t="str">
        <f t="shared" si="1335"/>
        <v/>
      </c>
      <c r="ON82" s="326" t="str">
        <f t="shared" si="1336"/>
        <v/>
      </c>
      <c r="OO82" s="326" t="str">
        <f t="shared" si="1337"/>
        <v/>
      </c>
      <c r="OP82" s="326" t="str">
        <f t="shared" si="1338"/>
        <v/>
      </c>
      <c r="OQ82" s="326" t="str">
        <f t="shared" si="1339"/>
        <v/>
      </c>
      <c r="OR82" s="326" t="str">
        <f t="shared" si="1340"/>
        <v/>
      </c>
      <c r="OS82" s="326" t="str">
        <f t="shared" si="1341"/>
        <v/>
      </c>
      <c r="OT82" s="326" t="str">
        <f t="shared" si="1342"/>
        <v/>
      </c>
      <c r="OU82" s="326" t="str">
        <f t="shared" si="1343"/>
        <v/>
      </c>
      <c r="OV82" s="326" t="str">
        <f t="shared" si="1344"/>
        <v/>
      </c>
      <c r="OW82" s="326" t="str">
        <f t="shared" si="1345"/>
        <v/>
      </c>
      <c r="OX82" s="326" t="str">
        <f t="shared" si="1346"/>
        <v/>
      </c>
      <c r="OY82" s="326" t="str">
        <f t="shared" si="1347"/>
        <v/>
      </c>
      <c r="OZ82" s="326" t="str">
        <f t="shared" si="1348"/>
        <v/>
      </c>
      <c r="PA82" s="326" t="str">
        <f t="shared" si="1349"/>
        <v/>
      </c>
      <c r="PB82" s="326" t="str">
        <f t="shared" si="1350"/>
        <v/>
      </c>
      <c r="PC82" s="325" t="str">
        <f t="shared" si="1351"/>
        <v/>
      </c>
      <c r="PD82" s="325" t="str">
        <f t="shared" si="1352"/>
        <v/>
      </c>
      <c r="PE82" s="325" t="str">
        <f t="shared" si="1353"/>
        <v/>
      </c>
      <c r="PF82" s="325" t="str">
        <f t="shared" si="1354"/>
        <v/>
      </c>
      <c r="PG82" s="325" t="str">
        <f t="shared" si="1355"/>
        <v/>
      </c>
      <c r="PH82" s="325" t="str">
        <f t="shared" si="1356"/>
        <v/>
      </c>
      <c r="PI82" s="325" t="str">
        <f t="shared" si="1357"/>
        <v/>
      </c>
      <c r="PJ82" s="325" t="str">
        <f t="shared" si="1358"/>
        <v/>
      </c>
      <c r="PK82" s="325" t="str">
        <f t="shared" si="1359"/>
        <v/>
      </c>
      <c r="PL82" s="325" t="str">
        <f t="shared" si="1360"/>
        <v/>
      </c>
      <c r="PM82" s="325" t="str">
        <f t="shared" si="1361"/>
        <v/>
      </c>
      <c r="PN82" s="325" t="str">
        <f t="shared" si="1362"/>
        <v/>
      </c>
      <c r="PO82" s="325" t="str">
        <f t="shared" si="1363"/>
        <v/>
      </c>
      <c r="PP82" s="325" t="str">
        <f t="shared" si="1364"/>
        <v/>
      </c>
      <c r="PQ82" s="325" t="str">
        <f t="shared" si="1365"/>
        <v/>
      </c>
      <c r="PR82" s="325" t="str">
        <f t="shared" si="1366"/>
        <v/>
      </c>
      <c r="PS82" s="325" t="str">
        <f t="shared" si="1367"/>
        <v/>
      </c>
      <c r="PT82" s="325" t="str">
        <f t="shared" si="1368"/>
        <v/>
      </c>
      <c r="PU82" s="326" t="str">
        <f t="shared" si="1369"/>
        <v/>
      </c>
      <c r="PV82" s="326" t="str">
        <f t="shared" si="1370"/>
        <v/>
      </c>
      <c r="PW82" s="326" t="str">
        <f t="shared" si="1371"/>
        <v/>
      </c>
      <c r="PX82" s="326" t="str">
        <f t="shared" si="1372"/>
        <v/>
      </c>
      <c r="PY82" s="326" t="str">
        <f t="shared" si="1373"/>
        <v/>
      </c>
      <c r="PZ82" s="326" t="str">
        <f t="shared" si="1374"/>
        <v/>
      </c>
      <c r="QA82" s="326" t="str">
        <f t="shared" si="1375"/>
        <v/>
      </c>
      <c r="QB82" s="326" t="str">
        <f t="shared" si="1376"/>
        <v/>
      </c>
      <c r="QC82" s="326" t="str">
        <f t="shared" si="1377"/>
        <v/>
      </c>
      <c r="QD82" s="326" t="str">
        <f t="shared" si="1378"/>
        <v/>
      </c>
      <c r="QE82" s="326" t="str">
        <f t="shared" si="1379"/>
        <v/>
      </c>
      <c r="QF82" s="326" t="str">
        <f t="shared" si="1380"/>
        <v/>
      </c>
      <c r="QG82" s="326" t="str">
        <f t="shared" si="1381"/>
        <v/>
      </c>
      <c r="QH82" s="326" t="str">
        <f t="shared" si="1382"/>
        <v/>
      </c>
      <c r="QI82" s="326" t="str">
        <f t="shared" si="1383"/>
        <v/>
      </c>
      <c r="QJ82" s="326" t="str">
        <f t="shared" si="1384"/>
        <v/>
      </c>
      <c r="QK82" s="326" t="str">
        <f t="shared" si="1385"/>
        <v/>
      </c>
      <c r="QL82" s="326" t="str">
        <f t="shared" si="1386"/>
        <v/>
      </c>
      <c r="QM82" s="325" t="str">
        <f t="shared" si="1387"/>
        <v/>
      </c>
      <c r="QN82" s="325" t="str">
        <f t="shared" si="1388"/>
        <v/>
      </c>
      <c r="QO82" s="325" t="str">
        <f t="shared" si="1389"/>
        <v/>
      </c>
      <c r="QP82" s="325" t="str">
        <f t="shared" si="1390"/>
        <v/>
      </c>
      <c r="QQ82" s="325" t="str">
        <f t="shared" si="1391"/>
        <v/>
      </c>
      <c r="QR82" s="325" t="str">
        <f t="shared" si="1392"/>
        <v/>
      </c>
      <c r="QS82" s="325" t="str">
        <f t="shared" si="1393"/>
        <v/>
      </c>
      <c r="QT82" s="325" t="str">
        <f t="shared" si="1394"/>
        <v/>
      </c>
      <c r="QU82" s="325" t="str">
        <f t="shared" si="1395"/>
        <v/>
      </c>
      <c r="QV82" s="325" t="str">
        <f t="shared" si="1396"/>
        <v/>
      </c>
      <c r="QW82" s="325" t="str">
        <f t="shared" si="1397"/>
        <v/>
      </c>
      <c r="QX82" s="325">
        <f t="shared" si="1398"/>
        <v>0</v>
      </c>
      <c r="QY82" s="325" t="str">
        <f t="shared" si="1399"/>
        <v/>
      </c>
      <c r="QZ82" s="325" t="str">
        <f t="shared" si="1400"/>
        <v/>
      </c>
      <c r="RA82" s="325" t="str">
        <f t="shared" si="1401"/>
        <v/>
      </c>
      <c r="RB82" s="325" t="str">
        <f t="shared" si="1402"/>
        <v/>
      </c>
      <c r="RC82" s="325" t="str">
        <f t="shared" si="1403"/>
        <v/>
      </c>
      <c r="RD82" s="325" t="str">
        <f t="shared" si="1404"/>
        <v/>
      </c>
      <c r="RE82" s="326" t="str">
        <f t="shared" si="1405"/>
        <v/>
      </c>
      <c r="RF82" s="326" t="str">
        <f t="shared" si="1406"/>
        <v/>
      </c>
      <c r="RG82" s="326" t="str">
        <f t="shared" si="1407"/>
        <v/>
      </c>
      <c r="RH82" s="326" t="str">
        <f t="shared" si="1408"/>
        <v/>
      </c>
      <c r="RI82" s="326" t="str">
        <f t="shared" si="1409"/>
        <v/>
      </c>
      <c r="RJ82" s="326" t="str">
        <f t="shared" si="1410"/>
        <v/>
      </c>
      <c r="RK82" s="326" t="str">
        <f t="shared" si="1411"/>
        <v/>
      </c>
      <c r="RL82" s="326" t="str">
        <f t="shared" si="1412"/>
        <v/>
      </c>
      <c r="RM82" s="326" t="str">
        <f t="shared" si="1413"/>
        <v/>
      </c>
      <c r="RN82" s="332" t="str">
        <f t="shared" si="1414"/>
        <v/>
      </c>
      <c r="RO82" s="108">
        <v>82</v>
      </c>
      <c r="RP82" s="112">
        <f t="shared" si="1440"/>
        <v>77</v>
      </c>
      <c r="RQ82" s="110" t="str" cm="1">
        <f t="array" ref="RQ82">IFERROR(INDEX($NS$4:$RN$4,_xlfn.AGGREGATE(15,6,COLUMN($NS$4:$RN$4)-COLUMN($NR$1)/($NS82:$RN82=LARGE($NS82:$RN82,1)),COLUMNS($RN$4:$RN$4))),"")</f>
        <v>LQ</v>
      </c>
      <c r="RR82" s="110" t="str" cm="1">
        <f t="array" ref="RR82">IFERROR(INDEX($NS$4:$RN$4,_xlfn.AGGREGATE(15,6,COLUMN($NS$4:$RN$4)-COLUMN($NR$1)/($NS82:$RN82=LARGE($NS82:$RN82,2)),COLUMNS($RN$4:$RO$4))),"")</f>
        <v/>
      </c>
      <c r="RS82" s="110" t="str" cm="1">
        <f t="array" ref="RS82">IFERROR(INDEX($NS$4:$RN$4,_xlfn.AGGREGATE(15,6,COLUMN($NS$4:$RN$4)-COLUMN($NR$1)/($NS82:$RN82=LARGE($NS82:$RN82,3)),COLUMNS($RN$4:$RP$4))),"")</f>
        <v/>
      </c>
      <c r="RT82" s="110" t="str" cm="1">
        <f t="array" ref="RT82">IFERROR(INDEX($NS$4:$RN$4,_xlfn.AGGREGATE(15,6,COLUMN($NS$4:$RN$4)-COLUMN($NR$1)/($NS82:$RN82=LARGE($NS82:$RN82,4)),COLUMNS($RN$4:$RQ$4))),"")</f>
        <v/>
      </c>
      <c r="RU82" s="110" t="str" cm="1">
        <f t="array" ref="RU82">IFERROR(INDEX($NS$4:$RN$4,_xlfn.AGGREGATE(15,6,COLUMN($NS$4:$RN$4)-COLUMN($NR$1)/($NS82:$RN82=LARGE($NS82:$RN82,5)),COLUMNS($RN$4:$RR$4))),"")</f>
        <v/>
      </c>
      <c r="RV82" s="110" t="str" cm="1">
        <f t="array" ref="RV82">IFERROR(INDEX($NS$4:$RN$4,_xlfn.AGGREGATE(15,6,COLUMN($NS$4:$RN$4)-COLUMN($NR$1)/($NS82:$RN82=LARGE($NS82:$RN82,6)),COLUMNS($RN$4:$RS$4))),"")</f>
        <v/>
      </c>
      <c r="RW82" s="108" t="str">
        <f t="shared" si="1427"/>
        <v/>
      </c>
      <c r="RX82" s="111" t="str">
        <f t="shared" ca="1" si="1428"/>
        <v>N</v>
      </c>
      <c r="RY82" s="111" t="e" cm="1">
        <f t="array" aca="1" ref="RY82" ca="1">IF(INDIRECT(VLOOKUP(RY81,General!AC:AE,3,FALSE)&amp;RO81)&gt;0,RY81,RW81)</f>
        <v>#N/A</v>
      </c>
      <c r="RZ82" s="112">
        <f t="shared" ca="1" si="1429"/>
        <v>1</v>
      </c>
      <c r="SA82" s="110" t="s">
        <v>45</v>
      </c>
      <c r="SB82" s="111" t="s">
        <v>45</v>
      </c>
      <c r="SC82" s="111" t="s">
        <v>45</v>
      </c>
      <c r="SD82" s="111" t="s">
        <v>45</v>
      </c>
      <c r="SE82" s="111" t="s">
        <v>45</v>
      </c>
      <c r="SF82" s="109" t="s">
        <v>45</v>
      </c>
      <c r="SG82" s="133" t="e">
        <f ca="1">IF(RQ82="",-1,COUNTIF(INDIRECT(SA82&amp;$DN$10):INDIRECT(SA82&amp;RO82),"Y"))</f>
        <v>#REF!</v>
      </c>
      <c r="SH82" s="136">
        <f ca="1">IF(RR82="",-1,COUNTIF(INDIRECT(SB82&amp;$DN$10):INDIRECT(SB82&amp;RO82),"Y"))</f>
        <v>-1</v>
      </c>
      <c r="SI82" s="136">
        <f ca="1">IF(RS82="",-1,COUNTIF(INDIRECT(SC82&amp;$DN$10):INDIRECT(SC82&amp;RO82),"Y"))</f>
        <v>-1</v>
      </c>
      <c r="SJ82" s="134">
        <f ca="1">IF(RT82="",-1,COUNTIF(INDIRECT(SD82&amp;$DN$10):INDIRECT(SD82&amp;RO82),"Y"))</f>
        <v>-1</v>
      </c>
      <c r="SK82" s="138">
        <f ca="1">IF(RU82="",-1,COUNTIF(INDIRECT(SE82&amp;$DN$10):INDIRECT(SE82&amp;RO82),"Y"))</f>
        <v>-1</v>
      </c>
      <c r="SL82" s="138">
        <f ca="1">IF(RV82="",-1,COUNTIF(INDIRECT(SF82&amp;$DN$10):INDIRECT(SF82&amp;RO82),"Y"))</f>
        <v>-1</v>
      </c>
      <c r="SM82" s="110" t="str" cm="1">
        <f t="array" ref="SM82">IFERROR(INDEX($DP$82:$DU$82,_xlfn.AGGREGATE(15,6,COLUMN($DP$82:$DU$82)-COLUMN($DO$82)/($NR$82:$NW$82=MAX($NR$82:$NW$82)),COLUMNS($DP$82:RQ82))),"")</f>
        <v/>
      </c>
      <c r="SN82" s="111" t="str" cm="1">
        <f t="array" ref="SN82">IFERROR(INDEX($DP$82:$DU$82,_xlfn.AGGREGATE(15,6,COLUMN($DP$82:$DU$82)-COLUMN($DO$82)/($NR$82:$NW$82=MAX($NR$82:$NW$82)),COLUMNS($DP$82:RR82))),"")</f>
        <v/>
      </c>
      <c r="SO82" s="111" t="str" cm="1">
        <f t="array" ref="SO82">IFERROR(INDEX($DP$82:$DU$82,_xlfn.AGGREGATE(15,6,COLUMN($DP$82:$DU$82)-COLUMN($DO$82)/($NR$82:$NW$82=MAX($NR$82:$NW$82)),COLUMNS($DP$82:RS82))),"")</f>
        <v/>
      </c>
      <c r="SP82" s="111" t="str" cm="1">
        <f t="array" ref="SP82">IFERROR(INDEX($DP$82:$DU$82,_xlfn.AGGREGATE(15,6,COLUMN($DP$82:$DU$82)-COLUMN($DO$82)/($NR$82:$NW$82=MAX($NR$82:$NW$82)),COLUMNS($DP$82:RT82))),"")</f>
        <v/>
      </c>
      <c r="SQ82" s="111" t="str" cm="1">
        <f t="array" ref="SQ82">IFERROR(INDEX($DP$82:$DU$82,_xlfn.AGGREGATE(15,6,COLUMN($DP$82:$DU$82)-COLUMN($DO$82)/($NR$82:$NW$82=MAX($NR$82:$NW$82)),COLUMNS($DP$82:RU82))),"")</f>
        <v/>
      </c>
      <c r="SR82" s="109" t="str" cm="1">
        <f t="array" ref="SR82">IFERROR(INDEX($DP$82:$DU$82,_xlfn.AGGREGATE(15,6,COLUMN($DP$82:$DU$82)-COLUMN($DO$82)/($NR$82:$NW$82=MAX($NR$82:$NW$82)),COLUMNS($DP$82:RV82))),"")</f>
        <v/>
      </c>
      <c r="SS82" s="114">
        <f t="shared" ca="1" si="1415"/>
        <v>1</v>
      </c>
      <c r="ST82" s="112">
        <f t="shared" ca="1" si="1430"/>
        <v>1</v>
      </c>
      <c r="SU82" s="137" t="str" cm="1">
        <f t="array" aca="1" ref="SU82" ca="1">INDEX(SM82:SR82,1,ST82)</f>
        <v/>
      </c>
      <c r="SV82" s="110" t="str">
        <f t="shared" ca="1" si="944"/>
        <v>B</v>
      </c>
      <c r="SW82" s="111" t="str">
        <f t="shared" ca="1" si="945"/>
        <v>T</v>
      </c>
      <c r="SX82" s="111" t="str">
        <f t="shared" si="946"/>
        <v>C</v>
      </c>
      <c r="SY82" s="111" t="str">
        <f t="shared" si="936"/>
        <v/>
      </c>
      <c r="SZ82" s="111" t="str">
        <f t="shared" ca="1" si="937"/>
        <v/>
      </c>
      <c r="TA82" s="111" t="str">
        <f t="shared" si="938"/>
        <v>00</v>
      </c>
      <c r="TB82" s="114" t="str">
        <f t="shared" si="1262"/>
        <v/>
      </c>
      <c r="TC82" s="114" t="str">
        <f t="shared" si="1263"/>
        <v/>
      </c>
      <c r="TD82" s="114" t="str">
        <f t="shared" si="1264"/>
        <v/>
      </c>
      <c r="TE82" s="114" t="str">
        <f t="shared" si="1265"/>
        <v/>
      </c>
      <c r="TF82" s="114" t="str">
        <f t="shared" si="1266"/>
        <v/>
      </c>
      <c r="TG82" s="114" t="str">
        <f t="shared" si="1267"/>
        <v/>
      </c>
      <c r="TH82" s="114">
        <f t="shared" ca="1" si="1268"/>
        <v>0</v>
      </c>
      <c r="TI82" s="114">
        <f t="shared" ca="1" si="1269"/>
        <v>0</v>
      </c>
      <c r="TJ82" s="110" t="str">
        <f t="shared" si="939"/>
        <v/>
      </c>
      <c r="TK82" s="111">
        <f>IF(CC82="",0,IFERROR(VLOOKUP(CC77&amp;CC78&amp;CC79&amp;CC80&amp;CC81&amp;CC82,General!I:J,2,FALSE),0))</f>
        <v>0</v>
      </c>
      <c r="TL82" s="111">
        <f>IF(CF82="",0,IFERROR(VLOOKUP(CF77&amp;CF78&amp;CF79&amp;CF80&amp;CF81&amp;CF82,General!I:J,2,FALSE),0))</f>
        <v>0</v>
      </c>
      <c r="TM82" s="111">
        <f>IF(CI82="",0,IFERROR(VLOOKUP(CI77&amp;CI78&amp;CI79&amp;CI80&amp;CI81&amp;CI82,General!I:J,2,FALSE),0))</f>
        <v>0</v>
      </c>
      <c r="TN82" s="111">
        <f>IF(CL82="",0,IFERROR(VLOOKUP(CL77&amp;CL78&amp;CL79&amp;CL80&amp;CL81&amp;CL82,General!I:J,2,FALSE),0))</f>
        <v>0</v>
      </c>
      <c r="TO82" s="111">
        <f>IF(CO82="",0,IFERROR(VLOOKUP(CO77&amp;CO78&amp;CO79&amp;CO80&amp;CO81&amp;CO82,General!I:J,2,FALSE),0))</f>
        <v>0</v>
      </c>
      <c r="TP82" s="111">
        <f>IF(CR82="",0,IFERROR(VLOOKUP(CR77&amp;CR78&amp;CR79&amp;CR80&amp;CR81&amp;CR82,General!I:J,2,FALSE),0))</f>
        <v>0</v>
      </c>
      <c r="TQ82" s="111">
        <f>IF(CU82="",0,IFERROR(VLOOKUP(CU77&amp;CU78&amp;CU79&amp;CU80&amp;CU81&amp;CU82,General!I:J,2,FALSE),0))</f>
        <v>0</v>
      </c>
      <c r="TR82" s="111">
        <f>IF(CX82="",0,IFERROR(VLOOKUP(CX77&amp;CX78&amp;CX79&amp;CX80&amp;CX81&amp;CX82,General!I:J,2,FALSE),0))</f>
        <v>0</v>
      </c>
      <c r="TS82" s="111">
        <f>IF(DA82="",0,IFERROR(VLOOKUP(DA77&amp;DA78&amp;DA79&amp;DA80&amp;DA81&amp;DA82,General!I:J,2,FALSE),0))</f>
        <v>0</v>
      </c>
      <c r="TT82" s="111">
        <f>IF(DD82="",0,IFERROR(VLOOKUP(DD77&amp;DD78&amp;DD79&amp;DD80&amp;DD81&amp;DD82,General!I:J,2,FALSE),0))</f>
        <v>0</v>
      </c>
      <c r="TU82" s="111">
        <f>IF(DG82="",0,IFERROR(VLOOKUP(DG77&amp;DG78&amp;DG79&amp;DG80&amp;DG81&amp;DG82,General!I:J,2,FALSE),0))</f>
        <v>0</v>
      </c>
      <c r="TV82" s="111">
        <f>IF(DJ82="",0,IFERROR(VLOOKUP(DJ77&amp;DJ78&amp;DJ79&amp;DJ80&amp;DJ81&amp;DJ82,General!I:J,2,FALSE),0))</f>
        <v>0</v>
      </c>
      <c r="TW82" s="111">
        <f>IF(DM82="",0,IFERROR(VLOOKUP(DM77&amp;DM78&amp;DM79&amp;DM80&amp;DM81&amp;DM82,General!I:J,2,FALSE),0))</f>
        <v>0</v>
      </c>
      <c r="TX82" s="111">
        <f>IF(DP82="",0,IFERROR(VLOOKUP(DP77&amp;DP78&amp;DP79&amp;DP80&amp;DP81&amp;DP82,General!I:J,2,FALSE),0))</f>
        <v>0</v>
      </c>
      <c r="TY82" s="111">
        <f>IF(DS82="",0,IFERROR(VLOOKUP(DS77&amp;DS78&amp;DS79&amp;DS80&amp;DS81&amp;DS82,General!I:J,2,FALSE),0))</f>
        <v>0</v>
      </c>
      <c r="TZ82" s="111">
        <f>IF(DV82="",0,IFERROR(VLOOKUP(DV77&amp;DV78&amp;DV79&amp;DV80&amp;DV81&amp;DV82,General!I:J,2,FALSE),0))</f>
        <v>0</v>
      </c>
      <c r="UA82" s="111">
        <f>IF(DY82="",0,IFERROR(VLOOKUP(DY77&amp;DY78&amp;DY79&amp;DY80&amp;DY81&amp;DY82,General!I:J,2,FALSE),0))</f>
        <v>0</v>
      </c>
      <c r="UB82" s="111">
        <f>IF(EE82="",0,IFERROR(VLOOKUP(EE77&amp;EE78&amp;EE79&amp;EE80&amp;EE81&amp;EE82,General!I:J,2,FALSE),0))</f>
        <v>0</v>
      </c>
      <c r="UC82" s="111">
        <f>IF(EH82="",0,IFERROR(VLOOKUP(EH77&amp;EH78&amp;EH79&amp;EH80&amp;EH81&amp;EH82,General!I:J,2,FALSE),0))</f>
        <v>0</v>
      </c>
      <c r="UD82" s="111">
        <f>IF(EK82="",0,IFERROR(VLOOKUP(EK77&amp;EK78&amp;EK79&amp;EK80&amp;EK81&amp;EK82,General!I:J,2,FALSE),0))</f>
        <v>0</v>
      </c>
      <c r="UE82" s="111">
        <f>IF(EN82="",0,IFERROR(VLOOKUP(EN77&amp;EN78&amp;EN79&amp;EN80&amp;EN81&amp;EN82,General!I:J,2,FALSE),0))</f>
        <v>0</v>
      </c>
      <c r="UF82" s="111">
        <f>IF(EQ82="",0,IFERROR(VLOOKUP(EQ77&amp;EQ78&amp;EQ79&amp;EQ80&amp;EQ81&amp;EQ82,General!I:J,2,FALSE),0))</f>
        <v>0</v>
      </c>
      <c r="UG82" s="111">
        <f>IF(ET82="",0,IFERROR(VLOOKUP(ET77&amp;ET78&amp;ET79&amp;ET80&amp;ET81&amp;ET82,General!I:J,2,FALSE),0))</f>
        <v>0</v>
      </c>
      <c r="UH82" s="111">
        <f>IF(EW82="",0,IFERROR(VLOOKUP(EW77&amp;EW78&amp;EW79&amp;EW80&amp;EW81&amp;EW82,General!I:J,2,FALSE),0))</f>
        <v>0</v>
      </c>
      <c r="UI82" s="111">
        <f>IF(EZ82="",0,IFERROR(VLOOKUP(EZ77&amp;EZ78&amp;EZ79&amp;EZ80&amp;EZ81&amp;EZ82,General!I:J,2,FALSE),0))</f>
        <v>0</v>
      </c>
      <c r="UJ82" s="111">
        <f>IF(FC82="",0,IFERROR(VLOOKUP(FC77&amp;FC78&amp;FC79&amp;FC80&amp;FC81&amp;FC82,General!I:J,2,FALSE),0))</f>
        <v>0</v>
      </c>
      <c r="UK82" s="111">
        <f>IF(FF82="",0,IFERROR(VLOOKUP(FF77&amp;FF78&amp;FF79&amp;FF80&amp;FF81&amp;FF82,General!I:J,2,FALSE),0))</f>
        <v>0</v>
      </c>
      <c r="UL82" s="111">
        <f>IF(FI82="",0,IFERROR(VLOOKUP(FI77&amp;FI78&amp;FI79&amp;FI80&amp;FI81&amp;FI82,General!I:J,2,FALSE),0))</f>
        <v>0</v>
      </c>
      <c r="UM82" s="111">
        <f>IF(FL82="",0,IFERROR(VLOOKUP(FL77&amp;FL78&amp;FL79&amp;FL80&amp;FL81&amp;FL82,General!I:J,2,FALSE),0))</f>
        <v>0</v>
      </c>
      <c r="UN82" s="111">
        <f>IF(FO82="",0,IFERROR(VLOOKUP(FO77&amp;FO78&amp;FO79&amp;FO80&amp;FO81&amp;FO82,General!I:J,2,FALSE),0))</f>
        <v>0</v>
      </c>
      <c r="UO82" s="111">
        <f>IF(FR82="",0,IFERROR(VLOOKUP(FR77&amp;FR78&amp;FR79&amp;FR80&amp;FR81&amp;FR82,General!I:J,2,FALSE),0))</f>
        <v>0</v>
      </c>
      <c r="UP82" s="111">
        <f>IF(FU82="",0,IFERROR(VLOOKUP(FU77&amp;FU78&amp;FU79&amp;FU80&amp;FU81&amp;FU82,General!I:J,2,FALSE),0))</f>
        <v>0</v>
      </c>
      <c r="UQ82" s="111">
        <f>IF(FX82="",0,IFERROR(VLOOKUP(FX77&amp;FX78&amp;FX79&amp;FX80&amp;FX81&amp;FX82,General!I:J,2,FALSE),0))</f>
        <v>0</v>
      </c>
      <c r="UR82" s="111">
        <f>IF(GA82="",0,IFERROR(VLOOKUP(GA77&amp;GA78&amp;GA79&amp;GA80&amp;GA81&amp;GA82,General!I:J,2,FALSE),0))</f>
        <v>0</v>
      </c>
      <c r="US82" s="111">
        <f>IF(GD82="",0,IFERROR(VLOOKUP(GD77&amp;GD78&amp;GD79&amp;GD80&amp;GD81&amp;GD82,General!I:J,2,FALSE),0))</f>
        <v>0</v>
      </c>
      <c r="UT82" s="111">
        <f>IF(GG82="",0,IFERROR(VLOOKUP(GG77&amp;GG78&amp;GG79&amp;GG80&amp;GG81&amp;GG82,General!I:J,2,FALSE),0))</f>
        <v>0</v>
      </c>
      <c r="UU82" s="111">
        <f>IF(GJ82="",0,IFERROR(VLOOKUP(GJ77&amp;GJ78&amp;GJ79&amp;GJ80&amp;GJ81&amp;GJ82,General!I:J,2,FALSE),0))</f>
        <v>0</v>
      </c>
      <c r="UV82" s="111">
        <f>IF(GM82="",0,IFERROR(VLOOKUP(GM77&amp;GM78&amp;GM79&amp;GM80&amp;GM81&amp;GM82,General!I:J,2,FALSE),0))</f>
        <v>0</v>
      </c>
      <c r="UW82" s="111">
        <f>IF(GP82="",0,IFERROR(VLOOKUP(GP77&amp;GP78&amp;GP79&amp;GP80&amp;GP81&amp;GP82,General!I:J,2,FALSE),0))</f>
        <v>0</v>
      </c>
      <c r="UX82" s="111">
        <f>IF(GS82="",0,IFERROR(VLOOKUP(GS77&amp;GS78&amp;GS79&amp;GS80&amp;GS81&amp;GS82,General!I:J,2,FALSE),0))</f>
        <v>0</v>
      </c>
      <c r="UY82" s="111">
        <f>IF(GV82="",0,IFERROR(VLOOKUP(GV77&amp;GV78&amp;GV79&amp;GV80&amp;GV81&amp;GV82,General!I:J,2,FALSE),0))</f>
        <v>0</v>
      </c>
      <c r="UZ82" s="111">
        <f>IF(GY82="",0,IFERROR(VLOOKUP(GY77&amp;GY78&amp;GY79&amp;GY80&amp;GY81&amp;GY82,General!I:J,2,FALSE),0))</f>
        <v>0</v>
      </c>
      <c r="VA82" s="111">
        <f>IF(HB82="",0,IFERROR(VLOOKUP(HB77&amp;HB78&amp;HB79&amp;HB80&amp;HB81&amp;HB82,General!I:J,2,FALSE),0))</f>
        <v>0</v>
      </c>
      <c r="VB82" s="111">
        <f>IF(HE82="",0,IFERROR(VLOOKUP(HE77&amp;HE78&amp;HE79&amp;HE80&amp;HE81&amp;HE82,General!I:J,2,FALSE),0))</f>
        <v>0</v>
      </c>
      <c r="VC82" s="111">
        <f>IF(HH82="",0,IFERROR(VLOOKUP(HH77&amp;HH78&amp;HH79&amp;HH80&amp;HH81&amp;HH82,General!I:J,2,FALSE),0))</f>
        <v>0</v>
      </c>
      <c r="VD82" s="111">
        <f>IF(HK82="",0,IFERROR(VLOOKUP(HK77&amp;HK78&amp;HK79&amp;HK80&amp;HK81&amp;HK82,General!I:J,2,FALSE),0))</f>
        <v>0</v>
      </c>
      <c r="VE82" s="111">
        <f>IF(HN82="",0,IFERROR(VLOOKUP(HN77&amp;HN78&amp;HN79&amp;HN80&amp;HN81&amp;HN82,General!I:J,2,FALSE),0))</f>
        <v>0</v>
      </c>
      <c r="VF82" s="111">
        <f>IF(HQ82="",0,IFERROR(VLOOKUP(HQ77&amp;HQ78&amp;HQ79&amp;HQ80&amp;HQ81&amp;HQ82,General!I:J,2,FALSE),0))</f>
        <v>0</v>
      </c>
      <c r="VG82" s="111">
        <f>IF(HT82="",0,IFERROR(VLOOKUP(HT77&amp;HT78&amp;HT79&amp;HT80&amp;HT81&amp;HT82,General!I:J,2,FALSE),0))</f>
        <v>0</v>
      </c>
      <c r="VH82" s="111">
        <f>IF(HW82="",0,IFERROR(VLOOKUP(HW77&amp;HW78&amp;HW79&amp;HW80&amp;HW81&amp;HW82,General!I:J,2,FALSE),0))</f>
        <v>0</v>
      </c>
      <c r="VI82" s="111">
        <f>IF(HZ82="",0,IFERROR(VLOOKUP(HZ77&amp;HZ78&amp;HZ79&amp;HZ80&amp;HZ81&amp;HZ82,General!I:J,2,FALSE),0))</f>
        <v>0</v>
      </c>
      <c r="VJ82" s="111">
        <f>IF(FF82="",0,IFERROR(VLOOKUP(FF77&amp;FF78&amp;FF79&amp;FF80&amp;FF81&amp;FF82,General!I:J,2,FALSE),0))</f>
        <v>0</v>
      </c>
      <c r="VK82" s="111">
        <f>IF(FI82="",0,IFERROR(VLOOKUP(FI77&amp;FI78&amp;FI79&amp;FI80&amp;FI81&amp;FI82,General!I:J,2,FALSE),0))</f>
        <v>0</v>
      </c>
      <c r="VL82" s="111">
        <f>IF(II82="",0,IFERROR(VLOOKUP(II77&amp;II78&amp;II79&amp;II80&amp;II81&amp;II82,General!I:J,2,FALSE),0))</f>
        <v>0</v>
      </c>
      <c r="VM82" s="111">
        <f>IF(IL82="",0,IFERROR(VLOOKUP(IL77&amp;IL78&amp;IL79&amp;IL80&amp;IL81&amp;IL82,General!I:J,2,FALSE),0))</f>
        <v>0</v>
      </c>
      <c r="VN82" s="111">
        <f>IF(IO82="",0,IFERROR(VLOOKUP(IO77&amp;IO78&amp;IO79&amp;IO80&amp;IO81&amp;IO82,General!I:J,2,FALSE),0))</f>
        <v>0</v>
      </c>
      <c r="VO82" s="111">
        <f>IF(IR82="",0,IFERROR(VLOOKUP(IR77&amp;IR78&amp;IR79&amp;IR80&amp;IR81&amp;IR82,General!I:J,2,FALSE),0))</f>
        <v>0</v>
      </c>
      <c r="VP82" s="111">
        <f>IF(IU82="",0,IFERROR(VLOOKUP(IU77&amp;IU78&amp;IU79&amp;IU80&amp;IU81&amp;IU82,General!I:J,2,FALSE),0))</f>
        <v>0</v>
      </c>
      <c r="VQ82" s="111">
        <f>IF(IX82="",0,IFERROR(VLOOKUP(IX77&amp;IX78&amp;IX79&amp;IX80&amp;IX81&amp;IX82,General!I:J,2,FALSE),0))</f>
        <v>0</v>
      </c>
      <c r="VR82" s="111">
        <f>IF(JA82="",0,IFERROR(VLOOKUP(JA77&amp;JA78&amp;JA79&amp;JA80&amp;JA81&amp;JA82,General!I:J,2,FALSE),0))</f>
        <v>0</v>
      </c>
      <c r="VS82" s="111">
        <f>IF(JD82="",0,IFERROR(VLOOKUP(JD77&amp;JD78&amp;JD79&amp;JD80&amp;JD81&amp;JD82,General!I:J,2,FALSE),0))</f>
        <v>0</v>
      </c>
      <c r="VT82" s="111">
        <f>IF(JG82="",0,IFERROR(VLOOKUP(JG77&amp;JG78&amp;JG79&amp;JG80&amp;JG81&amp;JG82,General!I:J,2,FALSE),0))</f>
        <v>0</v>
      </c>
      <c r="VU82" s="111">
        <f>IF(JJ82="",0,IFERROR(VLOOKUP(JJ77&amp;JJ78&amp;JJ79&amp;JJ80&amp;JJ81&amp;JJ82,General!I:J,2,FALSE),0))</f>
        <v>0</v>
      </c>
      <c r="VV82" s="111">
        <f>IF(JM82="",0,IFERROR(VLOOKUP(JM77&amp;JM78&amp;JM79&amp;JM80&amp;JM81&amp;JM82,General!I:J,2,FALSE),0))</f>
        <v>0</v>
      </c>
      <c r="VW82" s="111">
        <f>IF(JP82="",0,IFERROR(VLOOKUP(JP77&amp;JP78&amp;JP79&amp;JP80&amp;JP81&amp;JP82,General!I:J,2,FALSE),0))</f>
        <v>0</v>
      </c>
      <c r="VX82" s="111">
        <f>IF(JS82="",0,IFERROR(VLOOKUP(JS77&amp;JS78&amp;JS79&amp;JS80&amp;JS81&amp;JS82,General!I:J,2,FALSE),0))</f>
        <v>0</v>
      </c>
      <c r="VY82" s="111">
        <f>IF(JV82="",0,IFERROR(VLOOKUP(JV77&amp;JV78&amp;JV79&amp;JV80&amp;JV81&amp;JV82,General!I:J,2,FALSE),0))</f>
        <v>0</v>
      </c>
      <c r="VZ82" s="111">
        <f>IF(JY82="",0,IFERROR(VLOOKUP(JY77&amp;JY78&amp;JY79&amp;JY80&amp;JY81&amp;JY82,General!I:J,2,FALSE),0))</f>
        <v>0</v>
      </c>
      <c r="WA82" s="111">
        <f>IF(KB82="",0,IFERROR(VLOOKUP(KB77&amp;KB78&amp;KB79&amp;KB80&amp;KB81&amp;KB82,General!I:J,2,FALSE),0))</f>
        <v>0</v>
      </c>
      <c r="WB82" s="111">
        <f>IF(KE82="",0,IFERROR(VLOOKUP(KE77&amp;KE78&amp;KE79&amp;KE80&amp;KE81&amp;KE82,General!I:J,2,FALSE),0))</f>
        <v>0</v>
      </c>
      <c r="WC82" s="111">
        <f>IF(KH82="",0,IFERROR(VLOOKUP(KH77&amp;KH78&amp;KH79&amp;KH80&amp;KH81&amp;KH82,General!I:J,2,FALSE),0))</f>
        <v>0</v>
      </c>
      <c r="WD82" s="111">
        <f>IF(KK82="",0,IFERROR(VLOOKUP(KK77&amp;KK78&amp;KK79&amp;KK80&amp;KK81&amp;KK82,General!I:J,2,FALSE),0))</f>
        <v>0</v>
      </c>
      <c r="WE82" s="111">
        <f>IF(KN82="",0,IFERROR(VLOOKUP(KN77&amp;KN78&amp;KN79&amp;KN80&amp;KN81&amp;KN82,General!I:J,2,FALSE),0))</f>
        <v>0</v>
      </c>
      <c r="WF82" s="111">
        <f>IF(KQ82="",0,IFERROR(VLOOKUP(KQ77&amp;KQ78&amp;KQ79&amp;KQ80&amp;KQ81&amp;KQ82,General!I:J,2,FALSE),0))</f>
        <v>0</v>
      </c>
      <c r="WG82" s="111">
        <f>IF(KT82="",0,IFERROR(VLOOKUP(KT77&amp;KT78&amp;KT79&amp;KT80&amp;KT81&amp;KT82,General!I:J,2,FALSE),0))</f>
        <v>0</v>
      </c>
      <c r="WH82" s="111">
        <f>IF(KW82="",0,IFERROR(VLOOKUP(KW77&amp;KW78&amp;KW79&amp;KW80&amp;KW81&amp;KW82,General!I:J,2,FALSE),0))</f>
        <v>0</v>
      </c>
      <c r="WI82" s="111">
        <f>IF(KZ82="",0,IFERROR(VLOOKUP(KZ77&amp;KZ78&amp;KZ79&amp;KZ80&amp;KZ81&amp;KZ82,General!I:J,2,FALSE),0))</f>
        <v>0</v>
      </c>
      <c r="WJ82" s="111">
        <f>IF(LC82="",0,IFERROR(VLOOKUP(LC77&amp;LC78&amp;LC79&amp;LC80&amp;LC81&amp;LC82,General!I:J,2,FALSE),0))</f>
        <v>0</v>
      </c>
      <c r="WK82" s="111">
        <f>IF(LF82="",0,IFERROR(VLOOKUP(LF77&amp;LF78&amp;LF79&amp;LF80&amp;LF81&amp;LF82,General!I:J,2,FALSE),0))</f>
        <v>0</v>
      </c>
      <c r="WL82" s="111">
        <f>IF(LI82="",0,IFERROR(VLOOKUP(LI77&amp;LI78&amp;LI79&amp;LI80&amp;LI81&amp;LI82,General!I:J,2,FALSE),0))</f>
        <v>0</v>
      </c>
      <c r="WM82" s="111">
        <f>IF(LL82="",0,IFERROR(VLOOKUP(LL77&amp;LL78&amp;LL79&amp;LL80&amp;LL81&amp;LL82,General!I:J,2,FALSE),0))</f>
        <v>0</v>
      </c>
      <c r="WN82" s="111">
        <f>IF(LO82="",0,IFERROR(VLOOKUP(LO77&amp;LO78&amp;LO79&amp;LO80&amp;LO81&amp;LO82,General!I:J,2,FALSE),0))</f>
        <v>0</v>
      </c>
      <c r="WO82" s="111">
        <f>IF(LR82="",0,IFERROR(VLOOKUP(LR77&amp;LR78&amp;LR79&amp;LR80&amp;LR81&amp;LR82,General!I:J,2,FALSE),0))</f>
        <v>0</v>
      </c>
      <c r="WP82" s="111">
        <f>IF(LU82="",0,IFERROR(VLOOKUP(LU77&amp;LU78&amp;LU79&amp;LU80&amp;LU81&amp;LU82,General!I:J,2,FALSE),0))</f>
        <v>0</v>
      </c>
      <c r="WQ82" s="111">
        <f>IF(LX82="",0,IFERROR(VLOOKUP(LX77&amp;LX78&amp;LX79&amp;LX80&amp;LX81&amp;LX82,General!I:J,2,FALSE),0))</f>
        <v>0</v>
      </c>
      <c r="WR82" s="111">
        <f>IF(MA82="",0,IFERROR(VLOOKUP(MA77&amp;MA78&amp;MA79&amp;MA80&amp;MA81&amp;MA82,General!I:J,2,FALSE),0))</f>
        <v>0</v>
      </c>
      <c r="WS82" s="111">
        <f>IF(MD82="",0,IFERROR(VLOOKUP(MD77&amp;MD78&amp;MD79&amp;MD80&amp;MD81&amp;MD82,General!I:J,2,FALSE),0))</f>
        <v>0</v>
      </c>
      <c r="WT82" s="111">
        <f>IF(MG82="",0,IFERROR(VLOOKUP(MG77&amp;MG78&amp;MG79&amp;MG80&amp;MG81&amp;MG82,General!I:J,2,FALSE),0))</f>
        <v>0</v>
      </c>
      <c r="WU82" s="111">
        <f>IF(MJ82="",0,IFERROR(VLOOKUP(MJ77&amp;MJ78&amp;MJ79&amp;MJ80&amp;MJ81&amp;MJ82,General!I:J,2,FALSE),0))</f>
        <v>0</v>
      </c>
      <c r="WV82" s="111">
        <f>IF(MM82="",0,IFERROR(VLOOKUP(MM77&amp;MM78&amp;MM79&amp;MM80&amp;MM81&amp;MM82,General!I:J,2,FALSE),0))</f>
        <v>0</v>
      </c>
      <c r="WW82" s="111">
        <f>IF(MP82="",0,IFERROR(VLOOKUP(MP77&amp;MP78&amp;MP79&amp;MP80&amp;MP81&amp;MP82,General!I:J,2,FALSE),0))</f>
        <v>0</v>
      </c>
      <c r="WX82" s="111">
        <f>IF(MS82="",0,IFERROR(VLOOKUP(MS77&amp;MS78&amp;MS79&amp;MS80&amp;MS81&amp;MS82,General!I:J,2,FALSE),0))</f>
        <v>0</v>
      </c>
      <c r="WY82" s="111">
        <f>IF(MV82="",0,IFERROR(VLOOKUP(MV77&amp;MV78&amp;MV79&amp;MV80&amp;MV81&amp;MV82,General!I:J,2,FALSE),0))</f>
        <v>0</v>
      </c>
      <c r="WZ82" s="111">
        <f>IF(MY82="",0,IFERROR(VLOOKUP(MY77&amp;MY78&amp;MY79&amp;MY80&amp;MY81&amp;MY82,General!I:J,2,FALSE),0))</f>
        <v>0</v>
      </c>
      <c r="XA82" s="111">
        <f>IF(NB82="",0,IFERROR(VLOOKUP(NB77&amp;NB78&amp;NB79&amp;NB80&amp;NB81&amp;NB82,General!I:J,2,FALSE),0))</f>
        <v>0</v>
      </c>
      <c r="XB82" s="111">
        <f>IF(NE82="",0,IFERROR(VLOOKUP(NE77&amp;NE78&amp;NE79&amp;NE80&amp;NE81&amp;NE82,General!I:J,2,FALSE),0))</f>
        <v>0</v>
      </c>
      <c r="XC82" s="111">
        <f>IF(NH82="",0,IFERROR(VLOOKUP(NH77&amp;NH78&amp;NH79&amp;NH80&amp;NH81&amp;NH82,General!I:J,2,FALSE),0))</f>
        <v>0</v>
      </c>
      <c r="XD82" s="111">
        <f>IF(NK82="",0,IFERROR(VLOOKUP(NK77&amp;NK78&amp;NK79&amp;NK80&amp;NK81&amp;NK82,General!I:J,2,FALSE),0))</f>
        <v>0</v>
      </c>
      <c r="XE82" s="109">
        <f>IF(NN82="",0,IFERROR(VLOOKUP(NN77&amp;NN78&amp;NN79&amp;NN80&amp;NN81&amp;NN82,General!I:J,2,FALSE),0))</f>
        <v>0</v>
      </c>
      <c r="XF82" s="155">
        <f>IF(EB82="",0,IFERROR(VLOOKUP(EB77&amp;EB78&amp;EB79&amp;EB80&amp;EB81&amp;EB82,General!I:J,2,FALSE),0))</f>
        <v>0</v>
      </c>
      <c r="XG82" s="109">
        <v>0</v>
      </c>
      <c r="XH82" s="114" t="str">
        <f t="shared" si="1416"/>
        <v/>
      </c>
      <c r="XI82" s="114" t="str">
        <f t="shared" si="1270"/>
        <v>N</v>
      </c>
      <c r="XJ82" s="114" t="str">
        <f t="shared" ca="1" si="1271"/>
        <v>N</v>
      </c>
      <c r="XK82" s="114" t="str">
        <f t="shared" si="1272"/>
        <v>N</v>
      </c>
      <c r="XL82" s="114" t="str">
        <f t="shared" si="1273"/>
        <v/>
      </c>
      <c r="XM82" s="150" t="str">
        <f t="shared" si="1274"/>
        <v/>
      </c>
      <c r="XN82" s="114" t="str">
        <f t="shared" si="1275"/>
        <v/>
      </c>
      <c r="XO82" s="114" t="str">
        <f t="shared" si="1276"/>
        <v/>
      </c>
      <c r="XP82" s="114" t="str">
        <f t="shared" si="1277"/>
        <v/>
      </c>
      <c r="XQ82" s="114" t="str">
        <f t="shared" si="1278"/>
        <v/>
      </c>
      <c r="XR82" s="114" t="str">
        <f t="shared" si="1279"/>
        <v/>
      </c>
      <c r="XS82" s="114" t="str">
        <f t="shared" si="930"/>
        <v/>
      </c>
      <c r="XT82" s="114" t="str">
        <f t="shared" si="931"/>
        <v/>
      </c>
      <c r="XU82" s="114" t="str">
        <f t="shared" si="897"/>
        <v>00000</v>
      </c>
      <c r="XV82" s="114" t="str">
        <f t="shared" si="897"/>
        <v>00000</v>
      </c>
      <c r="XW82" s="114" t="str">
        <f t="shared" si="898"/>
        <v>000000</v>
      </c>
      <c r="XX82" s="114" t="str">
        <f t="shared" si="898"/>
        <v>000000</v>
      </c>
      <c r="XY82" s="114" t="str">
        <f t="shared" si="899"/>
        <v>B</v>
      </c>
      <c r="XZ82" s="114" t="str">
        <f t="shared" si="1417"/>
        <v>B</v>
      </c>
      <c r="YA82" s="114" t="str">
        <f t="shared" si="1280"/>
        <v/>
      </c>
      <c r="YB82" s="114" t="str">
        <f t="shared" ca="1" si="1281"/>
        <v/>
      </c>
      <c r="YC82" s="114" t="str">
        <f t="shared" ca="1" si="1282"/>
        <v/>
      </c>
      <c r="YD82" s="114" t="str">
        <f t="shared" ca="1" si="1283"/>
        <v/>
      </c>
      <c r="YE82" s="114" t="str">
        <f t="shared" si="1284"/>
        <v>0</v>
      </c>
      <c r="YF82" s="114" t="str">
        <f t="shared" si="1285"/>
        <v/>
      </c>
      <c r="YG82" s="114" t="str">
        <f t="shared" ca="1" si="1418"/>
        <v/>
      </c>
      <c r="YH82" s="114" t="str">
        <f t="shared" ca="1" si="1419"/>
        <v/>
      </c>
      <c r="YI82" s="114" t="str">
        <f t="shared" si="1420"/>
        <v/>
      </c>
      <c r="YJ82" s="114" t="str">
        <f t="shared" si="1286"/>
        <v/>
      </c>
      <c r="YK82" s="114"/>
      <c r="YL82" s="114">
        <v>0</v>
      </c>
      <c r="YM82" s="114">
        <v>0</v>
      </c>
      <c r="YN82" s="114">
        <v>0</v>
      </c>
      <c r="YO82" s="114">
        <v>0</v>
      </c>
      <c r="YP82" s="114">
        <v>2</v>
      </c>
      <c r="YQ82" s="98"/>
      <c r="YR82" s="114">
        <v>0</v>
      </c>
      <c r="YS82" s="114">
        <v>0</v>
      </c>
      <c r="YU82" s="151">
        <f>LARGE(NS82:RN82,1)</f>
        <v>0</v>
      </c>
      <c r="YV82" s="1" t="e">
        <f>LARGE(NS82:RN82,2)</f>
        <v>#NUM!</v>
      </c>
      <c r="YW82" s="1" t="e">
        <f>LARGE(NS82:RN82,3)</f>
        <v>#NUM!</v>
      </c>
      <c r="YX82" s="1" t="e">
        <f>LARGE(NS82:RN82,4)</f>
        <v>#NUM!</v>
      </c>
      <c r="YY82" s="1" t="e">
        <f>LARGE(NS82:RN82,5)</f>
        <v>#NUM!</v>
      </c>
      <c r="YZ82" s="1" t="str">
        <f>IF(M81="","",INDEX($NS$4:$RN$4,MATCH(YU81,$NS81:$RN81,0)))</f>
        <v/>
      </c>
      <c r="ZA82" s="1" t="str">
        <f>IF(M81="","",INDEX($NS$4:$RN$4,MATCH(YV81,$NS81:$RN81,0)))</f>
        <v/>
      </c>
      <c r="ZB82" s="1" t="str">
        <f>IF(M81="","",INDEX($NS$4:$RN$4,MATCH(YW81,$NS81:$RN81,0)))</f>
        <v/>
      </c>
      <c r="ZC82" s="1" t="str">
        <f>IF(M81="","",INDEX($NS$4:$RN$4,MATCH(YX81,$NS81:$RN81,0)))</f>
        <v/>
      </c>
      <c r="ZD82" s="1" t="str">
        <f>IF(M81="","",INDEX($NS$4:$RN$4,MATCH(YY81,$NS81:$RN81,0)))</f>
        <v/>
      </c>
      <c r="ZE82" s="1" t="str" cm="1">
        <f t="array" aca="1" ref="ZE82" ca="1">IF(INDIRECT(VLOOKUP(ZE81,General!AC:AE,3,FALSE)&amp;RO81)&gt;=9,ZE81,YZ82)</f>
        <v>GF</v>
      </c>
      <c r="ZF82" s="1" t="str" cm="1">
        <f t="array" aca="1" ref="ZF82" ca="1">IF(AND(INDIRECT(VLOOKUP(ZF81,General!AC:AE,3,FALSE)&amp;RO81)&gt;1,ZF81&lt;&gt;ZE82),ZF81,IF(YZ82&lt;&gt;ZE82,YZ82,IF(AND(YZ82=ZA82,YZ82=ZB82),ZC82,IF(YZ82=ZA82,ZB82,ZA82))))</f>
        <v>DX</v>
      </c>
      <c r="ZG82" s="1" t="str">
        <f t="shared" si="1431"/>
        <v/>
      </c>
      <c r="ZH82" s="1" t="str" cm="1">
        <f t="array" aca="1" ref="ZH82" ca="1">INDIRECT(ZE82&amp;RO82)</f>
        <v/>
      </c>
      <c r="ZI82" s="1" t="str" cm="1">
        <f t="array" aca="1" ref="ZI82" ca="1">INDIRECT(ZF82&amp;RO82)</f>
        <v/>
      </c>
      <c r="ZJ82" s="1" t="e" cm="1">
        <f t="array" aca="1" ref="ZJ82" ca="1">INDIRECT(ZG82&amp;RO82)</f>
        <v>#REF!</v>
      </c>
      <c r="ZK82" s="1" t="str">
        <f ca="1">VLOOKUP(ZE82,General!AF:AG,2,FALSE)</f>
        <v>S37</v>
      </c>
      <c r="ZL82" s="1" t="str">
        <f ca="1">VLOOKUP(ZF82,General!AF:AG,2,FALSE)</f>
        <v xml:space="preserve">L5O </v>
      </c>
      <c r="ZM82" s="1" t="e">
        <f>VLOOKUP(ZG82,General!AF:AG,2,FALSE)</f>
        <v>#N/A</v>
      </c>
      <c r="ZN82" s="1" t="str">
        <f t="shared" ca="1" si="1432"/>
        <v>Y</v>
      </c>
      <c r="ZO82" s="1" t="str">
        <f t="shared" ca="1" si="1433"/>
        <v>Y</v>
      </c>
      <c r="ZP82" s="1" t="e">
        <f t="shared" si="1434"/>
        <v>#N/A</v>
      </c>
      <c r="ZR82" s="1">
        <f t="shared" si="927"/>
        <v>1</v>
      </c>
    </row>
    <row r="83" spans="1:694" ht="15.75" thickBot="1">
      <c r="A83" s="1">
        <v>69</v>
      </c>
      <c r="B83" s="9" t="str">
        <f t="shared" si="948"/>
        <v/>
      </c>
      <c r="C83" s="54" t="str">
        <f t="shared" si="1437"/>
        <v/>
      </c>
      <c r="D83" s="49" t="str">
        <f t="shared" si="1287"/>
        <v/>
      </c>
      <c r="E83" s="50" t="str">
        <f t="shared" si="1287"/>
        <v/>
      </c>
      <c r="F83" s="8" t="str">
        <f t="shared" si="949"/>
        <v/>
      </c>
      <c r="H83" s="57" t="str">
        <f t="shared" si="922"/>
        <v/>
      </c>
      <c r="I83" s="49" t="str">
        <f t="shared" si="1288"/>
        <v/>
      </c>
      <c r="J83" s="50" t="str">
        <f t="shared" si="1288"/>
        <v/>
      </c>
      <c r="K83" s="8" t="str">
        <f t="shared" si="1289"/>
        <v/>
      </c>
      <c r="L83" s="32"/>
      <c r="M83" s="68" t="s">
        <v>45</v>
      </c>
      <c r="O83" s="11">
        <v>0</v>
      </c>
      <c r="P83" s="12">
        <v>0</v>
      </c>
      <c r="Q83" s="23">
        <v>0</v>
      </c>
      <c r="R83" s="48">
        <v>0</v>
      </c>
      <c r="S83" s="48" t="str">
        <f t="shared" si="1290"/>
        <v/>
      </c>
      <c r="T83" s="65" t="str">
        <f t="shared" si="1291"/>
        <v/>
      </c>
      <c r="U83" s="4" t="str">
        <f>IF(M83="","",IF(B83="NB",U82,IF(T83="",SUM($T$5:$T83)+S83,SUM($T$5:$T83))))</f>
        <v/>
      </c>
      <c r="V83" s="61" t="str">
        <f t="shared" si="925"/>
        <v/>
      </c>
      <c r="W83" s="35" t="str">
        <f t="shared" si="1292"/>
        <v/>
      </c>
      <c r="X83" s="37" t="str">
        <f t="shared" si="950"/>
        <v/>
      </c>
      <c r="Y83" s="9" t="str">
        <f t="shared" ca="1" si="940"/>
        <v>D</v>
      </c>
      <c r="Z83" s="4" t="str">
        <f t="shared" ca="1" si="941"/>
        <v>D</v>
      </c>
      <c r="AA83" s="4" t="str">
        <f t="shared" si="942"/>
        <v>C</v>
      </c>
      <c r="AB83" s="4" t="str">
        <f t="shared" si="1421"/>
        <v/>
      </c>
      <c r="AC83" s="4" t="str">
        <f t="shared" si="1422"/>
        <v/>
      </c>
      <c r="AD83" s="4">
        <f t="shared" si="1423"/>
        <v>0</v>
      </c>
      <c r="AE83" s="1" t="str">
        <f t="shared" si="951"/>
        <v/>
      </c>
      <c r="AF83" s="1" t="str">
        <f t="shared" si="952"/>
        <v/>
      </c>
      <c r="AG83" s="1" t="str">
        <f t="shared" si="1424"/>
        <v/>
      </c>
      <c r="AH83" s="1" t="str">
        <f t="shared" si="953"/>
        <v/>
      </c>
      <c r="AI83" s="1" t="str">
        <f t="shared" si="954"/>
        <v/>
      </c>
      <c r="AJ83" s="1" t="str">
        <f t="shared" si="955"/>
        <v/>
      </c>
      <c r="AK83" s="1">
        <f t="shared" si="1293"/>
        <v>0</v>
      </c>
      <c r="AL83" s="1">
        <f t="shared" si="1294"/>
        <v>0</v>
      </c>
      <c r="AM83" s="1" t="str">
        <f t="shared" si="932"/>
        <v/>
      </c>
      <c r="AN83" s="1">
        <f t="shared" si="956"/>
        <v>0</v>
      </c>
      <c r="AO83" s="1" t="str">
        <f t="shared" si="1425"/>
        <v/>
      </c>
      <c r="AP83" s="1" t="str">
        <f t="shared" si="957"/>
        <v>N</v>
      </c>
      <c r="AQ83" s="1" t="str">
        <f t="shared" si="958"/>
        <v>N</v>
      </c>
      <c r="AR83" s="1" t="str">
        <f t="shared" si="959"/>
        <v>N</v>
      </c>
      <c r="AS83" s="1" t="str">
        <f t="shared" si="960"/>
        <v/>
      </c>
      <c r="AT83" s="14" t="str">
        <f t="shared" ca="1" si="1295"/>
        <v/>
      </c>
      <c r="AU83" s="1" t="str">
        <f t="shared" ca="1" si="961"/>
        <v/>
      </c>
      <c r="AV83" s="1" t="str">
        <f t="shared" ca="1" si="962"/>
        <v/>
      </c>
      <c r="AW83" s="1" t="str">
        <f t="shared" si="963"/>
        <v/>
      </c>
      <c r="AX83" s="1" t="str">
        <f t="shared" si="964"/>
        <v/>
      </c>
      <c r="AY83" s="1" t="str">
        <f t="shared" si="965"/>
        <v/>
      </c>
      <c r="AZ83" s="1" t="str">
        <f t="shared" si="933"/>
        <v/>
      </c>
      <c r="BA83" s="1" t="str">
        <f t="shared" si="934"/>
        <v/>
      </c>
      <c r="BB83" s="1" t="str">
        <f t="shared" si="914"/>
        <v>00000</v>
      </c>
      <c r="BC83" s="1" t="str">
        <f t="shared" si="914"/>
        <v>00000</v>
      </c>
      <c r="BD83" s="1" t="str">
        <f t="shared" si="915"/>
        <v>000000</v>
      </c>
      <c r="BE83" s="1" t="str">
        <f t="shared" si="915"/>
        <v>000000</v>
      </c>
      <c r="BF83" s="1" t="str">
        <f t="shared" si="1296"/>
        <v>B</v>
      </c>
      <c r="BG83" s="1" t="str">
        <f t="shared" si="966"/>
        <v/>
      </c>
      <c r="BH83" s="1" t="str">
        <f t="shared" ca="1" si="1297"/>
        <v/>
      </c>
      <c r="BI83" s="1" t="str">
        <f t="shared" si="967"/>
        <v/>
      </c>
      <c r="BJ83" s="1" t="str">
        <f t="shared" ca="1" si="1298"/>
        <v/>
      </c>
      <c r="BK83" s="1" t="str">
        <f t="shared" si="968"/>
        <v>0</v>
      </c>
      <c r="BL83" s="1" t="str">
        <f t="shared" ca="1" si="1299"/>
        <v/>
      </c>
      <c r="BM83" s="1" t="str">
        <f t="shared" ca="1" si="1300"/>
        <v/>
      </c>
      <c r="BN83" s="1" t="str">
        <f t="shared" ca="1" si="1301"/>
        <v/>
      </c>
      <c r="BO83" s="1" t="str">
        <f t="shared" ca="1" si="1302"/>
        <v/>
      </c>
      <c r="BR83" s="1">
        <f>General!A81</f>
        <v>0</v>
      </c>
      <c r="BS83" s="1">
        <f>General!B81</f>
        <v>0</v>
      </c>
      <c r="BT83" s="1">
        <f>General!C81</f>
        <v>0</v>
      </c>
      <c r="BU83" s="1">
        <f>General!D81</f>
        <v>0</v>
      </c>
      <c r="BW83" s="1" t="str">
        <f>General!F81</f>
        <v>LWLLWL</v>
      </c>
      <c r="BX83" s="1">
        <f>General!G81</f>
        <v>-1</v>
      </c>
      <c r="BZ83" s="1">
        <f t="shared" si="928"/>
        <v>1</v>
      </c>
      <c r="CA83" s="1" t="str">
        <f t="shared" ref="CA83" si="1443">CK83</f>
        <v/>
      </c>
      <c r="CB83" s="110" t="str">
        <f t="shared" si="970"/>
        <v/>
      </c>
      <c r="CC83" s="111" t="str">
        <f t="shared" si="971"/>
        <v/>
      </c>
      <c r="CD83" s="109" t="str">
        <f t="shared" si="972"/>
        <v/>
      </c>
      <c r="CE83" s="110" t="str">
        <f t="shared" si="973"/>
        <v/>
      </c>
      <c r="CF83" s="111" t="str">
        <f t="shared" si="974"/>
        <v/>
      </c>
      <c r="CG83" s="109" t="str">
        <f t="shared" si="975"/>
        <v/>
      </c>
      <c r="CH83" s="110" t="str">
        <f t="shared" si="976"/>
        <v/>
      </c>
      <c r="CI83" s="111" t="str">
        <f t="shared" si="977"/>
        <v/>
      </c>
      <c r="CJ83" s="109" t="str">
        <f t="shared" si="978"/>
        <v/>
      </c>
      <c r="CK83" s="110" t="str">
        <f t="shared" si="979"/>
        <v/>
      </c>
      <c r="CL83" s="111" t="str">
        <f t="shared" si="980"/>
        <v/>
      </c>
      <c r="CM83" s="109" t="str">
        <f t="shared" si="981"/>
        <v/>
      </c>
      <c r="CN83" s="110" t="str">
        <f t="shared" si="1304"/>
        <v/>
      </c>
      <c r="CO83" s="111" t="str">
        <f t="shared" si="982"/>
        <v/>
      </c>
      <c r="CP83" s="109" t="str">
        <f t="shared" si="983"/>
        <v/>
      </c>
      <c r="CQ83" s="110" t="str">
        <f t="shared" si="984"/>
        <v/>
      </c>
      <c r="CR83" s="111" t="str">
        <f t="shared" si="985"/>
        <v/>
      </c>
      <c r="CS83" s="109" t="str">
        <f t="shared" si="986"/>
        <v/>
      </c>
      <c r="CT83" s="110" t="str">
        <f t="shared" si="987"/>
        <v/>
      </c>
      <c r="CU83" s="111" t="str">
        <f t="shared" si="988"/>
        <v/>
      </c>
      <c r="CV83" s="109" t="str">
        <f t="shared" si="989"/>
        <v/>
      </c>
      <c r="CW83" s="110" t="str">
        <f t="shared" si="990"/>
        <v/>
      </c>
      <c r="CX83" s="111" t="str">
        <f t="shared" si="991"/>
        <v/>
      </c>
      <c r="CY83" s="112" t="str">
        <f t="shared" si="992"/>
        <v/>
      </c>
      <c r="CZ83" s="110" t="str">
        <f t="shared" si="993"/>
        <v/>
      </c>
      <c r="DA83" s="111" t="str">
        <f t="shared" si="994"/>
        <v/>
      </c>
      <c r="DB83" s="109" t="str">
        <f t="shared" si="995"/>
        <v/>
      </c>
      <c r="DC83" s="110" t="str">
        <f t="shared" si="996"/>
        <v/>
      </c>
      <c r="DD83" s="111" t="str">
        <f t="shared" si="997"/>
        <v/>
      </c>
      <c r="DE83" s="109" t="str">
        <f t="shared" si="998"/>
        <v/>
      </c>
      <c r="DF83" s="110" t="str">
        <f t="shared" si="999"/>
        <v/>
      </c>
      <c r="DG83" s="111" t="str">
        <f t="shared" si="1000"/>
        <v/>
      </c>
      <c r="DH83" s="109" t="str">
        <f t="shared" si="1001"/>
        <v/>
      </c>
      <c r="DI83" s="110" t="str">
        <f t="shared" si="1002"/>
        <v/>
      </c>
      <c r="DJ83" s="111" t="str">
        <f t="shared" si="1003"/>
        <v/>
      </c>
      <c r="DK83" s="109" t="str">
        <f t="shared" si="1004"/>
        <v/>
      </c>
      <c r="DL83" s="110" t="str">
        <f t="shared" si="1005"/>
        <v/>
      </c>
      <c r="DM83" s="111" t="str">
        <f t="shared" si="1006"/>
        <v/>
      </c>
      <c r="DN83" s="109" t="str">
        <f t="shared" si="1007"/>
        <v/>
      </c>
      <c r="DO83" s="110" t="str">
        <f t="shared" si="1008"/>
        <v/>
      </c>
      <c r="DP83" s="111" t="str">
        <f t="shared" si="1009"/>
        <v/>
      </c>
      <c r="DQ83" s="109" t="str">
        <f t="shared" si="1010"/>
        <v/>
      </c>
      <c r="DR83" s="110" t="str">
        <f t="shared" si="1011"/>
        <v/>
      </c>
      <c r="DS83" s="111" t="str">
        <f t="shared" si="1012"/>
        <v/>
      </c>
      <c r="DT83" s="109" t="str">
        <f t="shared" si="1013"/>
        <v/>
      </c>
      <c r="DU83" s="110" t="str">
        <f t="shared" si="1014"/>
        <v/>
      </c>
      <c r="DV83" s="111" t="str">
        <f t="shared" si="1015"/>
        <v/>
      </c>
      <c r="DW83" s="109" t="str">
        <f t="shared" si="1016"/>
        <v/>
      </c>
      <c r="DX83" s="110" t="str">
        <f t="shared" si="1017"/>
        <v/>
      </c>
      <c r="DY83" s="111" t="str">
        <f t="shared" si="1018"/>
        <v/>
      </c>
      <c r="DZ83" s="109" t="str">
        <f t="shared" si="1019"/>
        <v/>
      </c>
      <c r="EA83" s="110" t="str">
        <f t="shared" si="1020"/>
        <v/>
      </c>
      <c r="EB83" s="111" t="str">
        <f t="shared" si="1021"/>
        <v/>
      </c>
      <c r="EC83" s="109" t="str">
        <f t="shared" si="1022"/>
        <v/>
      </c>
      <c r="ED83" s="110" t="str">
        <f t="shared" si="1023"/>
        <v/>
      </c>
      <c r="EE83" s="111" t="str">
        <f t="shared" si="1024"/>
        <v/>
      </c>
      <c r="EF83" s="109" t="str">
        <f t="shared" si="1025"/>
        <v/>
      </c>
      <c r="EG83" s="110" t="str">
        <f t="shared" si="1026"/>
        <v/>
      </c>
      <c r="EH83" s="111" t="str">
        <f t="shared" si="1027"/>
        <v/>
      </c>
      <c r="EI83" s="109" t="str">
        <f t="shared" si="1028"/>
        <v/>
      </c>
      <c r="EJ83" s="108" t="str">
        <f t="shared" si="1029"/>
        <v/>
      </c>
      <c r="EK83" s="111" t="str">
        <f t="shared" si="1030"/>
        <v/>
      </c>
      <c r="EL83" s="109" t="str">
        <f t="shared" si="1031"/>
        <v/>
      </c>
      <c r="EM83" s="110" t="str">
        <f t="shared" si="1032"/>
        <v/>
      </c>
      <c r="EN83" s="111" t="str">
        <f t="shared" si="1033"/>
        <v/>
      </c>
      <c r="EO83" s="109" t="str">
        <f t="shared" si="1034"/>
        <v/>
      </c>
      <c r="EP83" s="110" t="str">
        <f t="shared" si="1305"/>
        <v/>
      </c>
      <c r="EQ83" s="111" t="str">
        <f t="shared" si="1035"/>
        <v/>
      </c>
      <c r="ER83" s="109" t="str">
        <f t="shared" si="1036"/>
        <v/>
      </c>
      <c r="ES83" s="110" t="str">
        <f t="shared" si="1037"/>
        <v/>
      </c>
      <c r="ET83" s="111" t="str">
        <f t="shared" si="1038"/>
        <v/>
      </c>
      <c r="EU83" s="109" t="str">
        <f t="shared" si="1039"/>
        <v/>
      </c>
      <c r="EV83" s="110" t="str">
        <f t="shared" si="1040"/>
        <v/>
      </c>
      <c r="EW83" s="111" t="str">
        <f t="shared" si="1041"/>
        <v/>
      </c>
      <c r="EX83" s="109" t="str">
        <f t="shared" si="1042"/>
        <v/>
      </c>
      <c r="EY83" s="110" t="str">
        <f t="shared" si="1043"/>
        <v/>
      </c>
      <c r="EZ83" s="111" t="str">
        <f t="shared" si="1044"/>
        <v/>
      </c>
      <c r="FA83" s="112" t="str">
        <f t="shared" si="1045"/>
        <v/>
      </c>
      <c r="FB83" s="110" t="str">
        <f t="shared" si="1046"/>
        <v/>
      </c>
      <c r="FC83" s="111" t="str">
        <f t="shared" si="1047"/>
        <v/>
      </c>
      <c r="FD83" s="109" t="str">
        <f t="shared" si="1048"/>
        <v/>
      </c>
      <c r="FE83" s="110" t="str">
        <f t="shared" si="1049"/>
        <v/>
      </c>
      <c r="FF83" s="111" t="str">
        <f t="shared" si="1050"/>
        <v/>
      </c>
      <c r="FG83" s="109" t="str">
        <f t="shared" si="1051"/>
        <v/>
      </c>
      <c r="FH83" s="110" t="str">
        <f t="shared" si="1052"/>
        <v/>
      </c>
      <c r="FI83" s="111" t="str">
        <f t="shared" si="1053"/>
        <v/>
      </c>
      <c r="FJ83" s="109" t="str">
        <f t="shared" si="1054"/>
        <v/>
      </c>
      <c r="FK83" s="110" t="str">
        <f t="shared" si="1055"/>
        <v/>
      </c>
      <c r="FL83" s="111" t="str">
        <f t="shared" si="1056"/>
        <v/>
      </c>
      <c r="FM83" s="109" t="str">
        <f t="shared" si="1057"/>
        <v/>
      </c>
      <c r="FN83" s="110" t="str">
        <f t="shared" si="1058"/>
        <v/>
      </c>
      <c r="FO83" s="111" t="str">
        <f t="shared" si="1059"/>
        <v/>
      </c>
      <c r="FP83" s="109" t="str">
        <f t="shared" si="1060"/>
        <v/>
      </c>
      <c r="FQ83" s="110" t="str">
        <f t="shared" si="1061"/>
        <v/>
      </c>
      <c r="FR83" s="111" t="str">
        <f t="shared" si="1062"/>
        <v/>
      </c>
      <c r="FS83" s="109" t="str">
        <f t="shared" si="1063"/>
        <v/>
      </c>
      <c r="FT83" s="110" t="str">
        <f t="shared" si="1064"/>
        <v/>
      </c>
      <c r="FU83" s="111" t="str">
        <f t="shared" si="1065"/>
        <v/>
      </c>
      <c r="FV83" s="109" t="str">
        <f t="shared" si="1066"/>
        <v/>
      </c>
      <c r="FW83" s="110" t="str">
        <f t="shared" si="1067"/>
        <v/>
      </c>
      <c r="FX83" s="111" t="str">
        <f t="shared" si="1068"/>
        <v/>
      </c>
      <c r="FY83" s="109" t="str">
        <f t="shared" si="1069"/>
        <v/>
      </c>
      <c r="FZ83" s="110" t="str">
        <f t="shared" si="1070"/>
        <v/>
      </c>
      <c r="GA83" s="111" t="str">
        <f t="shared" si="1071"/>
        <v/>
      </c>
      <c r="GB83" s="109" t="str">
        <f t="shared" si="1072"/>
        <v/>
      </c>
      <c r="GC83" s="110" t="str">
        <f t="shared" si="1073"/>
        <v/>
      </c>
      <c r="GD83" s="111" t="str">
        <f t="shared" si="1074"/>
        <v/>
      </c>
      <c r="GE83" s="109" t="str">
        <f t="shared" si="1075"/>
        <v/>
      </c>
      <c r="GF83" s="110" t="str">
        <f t="shared" si="1076"/>
        <v/>
      </c>
      <c r="GG83" s="111" t="str">
        <f t="shared" si="1077"/>
        <v/>
      </c>
      <c r="GH83" s="109" t="str">
        <f t="shared" si="1078"/>
        <v/>
      </c>
      <c r="GI83" s="110" t="str">
        <f t="shared" si="1079"/>
        <v/>
      </c>
      <c r="GJ83" s="111" t="str">
        <f t="shared" si="1080"/>
        <v/>
      </c>
      <c r="GK83" s="109" t="str">
        <f t="shared" si="1081"/>
        <v/>
      </c>
      <c r="GL83" s="110" t="str">
        <f t="shared" si="1306"/>
        <v/>
      </c>
      <c r="GM83" s="111" t="str">
        <f t="shared" si="1082"/>
        <v/>
      </c>
      <c r="GN83" s="109" t="str">
        <f t="shared" si="1083"/>
        <v/>
      </c>
      <c r="GO83" s="110" t="str">
        <f t="shared" si="1084"/>
        <v/>
      </c>
      <c r="GP83" s="111" t="str">
        <f t="shared" si="1085"/>
        <v/>
      </c>
      <c r="GQ83" s="109" t="str">
        <f t="shared" si="1086"/>
        <v/>
      </c>
      <c r="GR83" s="110" t="str">
        <f t="shared" si="1087"/>
        <v/>
      </c>
      <c r="GS83" s="111" t="str">
        <f t="shared" si="1088"/>
        <v/>
      </c>
      <c r="GT83" s="109" t="str">
        <f t="shared" si="1089"/>
        <v/>
      </c>
      <c r="GU83" s="110" t="str">
        <f t="shared" si="1090"/>
        <v/>
      </c>
      <c r="GV83" s="111" t="str">
        <f t="shared" si="1091"/>
        <v/>
      </c>
      <c r="GW83" s="112" t="str">
        <f t="shared" si="1092"/>
        <v/>
      </c>
      <c r="GX83" s="110" t="str">
        <f t="shared" si="1093"/>
        <v/>
      </c>
      <c r="GY83" s="111" t="str">
        <f t="shared" si="1094"/>
        <v/>
      </c>
      <c r="GZ83" s="109" t="str">
        <f t="shared" si="1095"/>
        <v/>
      </c>
      <c r="HA83" s="110" t="str">
        <f t="shared" si="1096"/>
        <v/>
      </c>
      <c r="HB83" s="111" t="str">
        <f t="shared" si="1097"/>
        <v/>
      </c>
      <c r="HC83" s="109" t="str">
        <f t="shared" si="1098"/>
        <v/>
      </c>
      <c r="HD83" s="110" t="str">
        <f t="shared" si="1099"/>
        <v/>
      </c>
      <c r="HE83" s="111" t="str">
        <f t="shared" si="1100"/>
        <v/>
      </c>
      <c r="HF83" s="109" t="str">
        <f t="shared" si="1101"/>
        <v/>
      </c>
      <c r="HG83" s="110" t="str">
        <f t="shared" si="1102"/>
        <v/>
      </c>
      <c r="HH83" s="111" t="str">
        <f t="shared" si="1103"/>
        <v/>
      </c>
      <c r="HI83" s="109" t="str">
        <f t="shared" si="1104"/>
        <v/>
      </c>
      <c r="HJ83" s="110" t="str">
        <f t="shared" si="1105"/>
        <v/>
      </c>
      <c r="HK83" s="111" t="str">
        <f t="shared" si="1106"/>
        <v/>
      </c>
      <c r="HL83" s="109" t="str">
        <f t="shared" si="1107"/>
        <v/>
      </c>
      <c r="HM83" s="110" t="str">
        <f t="shared" si="1108"/>
        <v/>
      </c>
      <c r="HN83" s="111" t="str">
        <f t="shared" si="1109"/>
        <v/>
      </c>
      <c r="HO83" s="109" t="str">
        <f t="shared" si="1110"/>
        <v/>
      </c>
      <c r="HP83" s="110" t="str">
        <f t="shared" si="1111"/>
        <v/>
      </c>
      <c r="HQ83" s="111" t="str">
        <f t="shared" si="1112"/>
        <v/>
      </c>
      <c r="HR83" s="109" t="str">
        <f t="shared" si="1113"/>
        <v/>
      </c>
      <c r="HS83" s="110" t="str">
        <f t="shared" si="1114"/>
        <v/>
      </c>
      <c r="HT83" s="111" t="str">
        <f t="shared" si="1115"/>
        <v/>
      </c>
      <c r="HU83" s="109" t="str">
        <f t="shared" si="1116"/>
        <v/>
      </c>
      <c r="HV83" s="110" t="str">
        <f t="shared" si="1117"/>
        <v/>
      </c>
      <c r="HW83" s="111" t="str">
        <f t="shared" si="1118"/>
        <v/>
      </c>
      <c r="HX83" s="109" t="str">
        <f t="shared" si="1119"/>
        <v/>
      </c>
      <c r="HY83" s="110" t="str">
        <f t="shared" si="1120"/>
        <v/>
      </c>
      <c r="HZ83" s="111" t="str">
        <f t="shared" si="1121"/>
        <v/>
      </c>
      <c r="IA83" s="109" t="str">
        <f t="shared" si="1122"/>
        <v/>
      </c>
      <c r="IB83" s="110" t="str">
        <f t="shared" si="1123"/>
        <v/>
      </c>
      <c r="IC83" s="111" t="str">
        <f t="shared" si="1124"/>
        <v/>
      </c>
      <c r="ID83" s="109" t="str">
        <f t="shared" si="1125"/>
        <v/>
      </c>
      <c r="IE83" s="110" t="str">
        <f t="shared" si="1126"/>
        <v/>
      </c>
      <c r="IF83" s="111" t="str">
        <f t="shared" si="1127"/>
        <v/>
      </c>
      <c r="IG83" s="109" t="str">
        <f t="shared" si="1128"/>
        <v/>
      </c>
      <c r="IH83" s="110" t="str">
        <f t="shared" si="1129"/>
        <v/>
      </c>
      <c r="II83" s="111" t="str">
        <f t="shared" si="1130"/>
        <v/>
      </c>
      <c r="IJ83" s="109" t="str">
        <f t="shared" si="1131"/>
        <v/>
      </c>
      <c r="IK83" s="110" t="str">
        <f t="shared" si="1132"/>
        <v/>
      </c>
      <c r="IL83" s="111" t="str">
        <f t="shared" si="1133"/>
        <v/>
      </c>
      <c r="IM83" s="109" t="str">
        <f t="shared" si="1134"/>
        <v/>
      </c>
      <c r="IN83" s="110" t="str">
        <f t="shared" si="1307"/>
        <v/>
      </c>
      <c r="IO83" s="111" t="str">
        <f t="shared" si="1135"/>
        <v/>
      </c>
      <c r="IP83" s="109" t="str">
        <f t="shared" si="1136"/>
        <v/>
      </c>
      <c r="IQ83" s="110" t="str">
        <f t="shared" si="1137"/>
        <v/>
      </c>
      <c r="IR83" s="111" t="str">
        <f t="shared" si="1138"/>
        <v/>
      </c>
      <c r="IS83" s="109" t="str">
        <f t="shared" si="1139"/>
        <v/>
      </c>
      <c r="IT83" s="110" t="str">
        <f t="shared" si="1140"/>
        <v/>
      </c>
      <c r="IU83" s="111" t="str">
        <f t="shared" si="1141"/>
        <v/>
      </c>
      <c r="IV83" s="109" t="str">
        <f t="shared" si="1142"/>
        <v/>
      </c>
      <c r="IW83" s="110" t="str">
        <f t="shared" si="1143"/>
        <v/>
      </c>
      <c r="IX83" s="111" t="str">
        <f t="shared" si="1144"/>
        <v/>
      </c>
      <c r="IY83" s="109" t="str">
        <f t="shared" si="1145"/>
        <v/>
      </c>
      <c r="IZ83" s="110" t="str">
        <f t="shared" si="1146"/>
        <v/>
      </c>
      <c r="JA83" s="111" t="str">
        <f t="shared" si="1147"/>
        <v/>
      </c>
      <c r="JB83" s="109" t="str">
        <f t="shared" si="1148"/>
        <v/>
      </c>
      <c r="JC83" s="110" t="str">
        <f t="shared" si="1149"/>
        <v/>
      </c>
      <c r="JD83" s="111" t="str">
        <f t="shared" si="1150"/>
        <v/>
      </c>
      <c r="JE83" s="109" t="str">
        <f t="shared" si="1151"/>
        <v/>
      </c>
      <c r="JF83" s="110" t="str">
        <f t="shared" si="1152"/>
        <v/>
      </c>
      <c r="JG83" s="111" t="str">
        <f t="shared" si="1153"/>
        <v/>
      </c>
      <c r="JH83" s="109" t="str">
        <f t="shared" si="1154"/>
        <v/>
      </c>
      <c r="JI83" s="110" t="str">
        <f t="shared" si="1155"/>
        <v/>
      </c>
      <c r="JJ83" s="111" t="str">
        <f t="shared" si="1156"/>
        <v/>
      </c>
      <c r="JK83" s="109" t="str">
        <f t="shared" si="1157"/>
        <v/>
      </c>
      <c r="JL83" s="110" t="str">
        <f t="shared" si="1158"/>
        <v/>
      </c>
      <c r="JM83" s="111" t="str">
        <f t="shared" si="1159"/>
        <v/>
      </c>
      <c r="JN83" s="109" t="str">
        <f t="shared" si="1160"/>
        <v/>
      </c>
      <c r="JO83" s="110" t="str">
        <f t="shared" si="1161"/>
        <v/>
      </c>
      <c r="JP83" s="111" t="str">
        <f t="shared" si="1162"/>
        <v/>
      </c>
      <c r="JQ83" s="109" t="str">
        <f t="shared" si="1163"/>
        <v/>
      </c>
      <c r="JR83" s="110" t="str">
        <f t="shared" si="1164"/>
        <v/>
      </c>
      <c r="JS83" s="111" t="str">
        <f t="shared" si="1165"/>
        <v/>
      </c>
      <c r="JT83" s="109" t="str">
        <f t="shared" si="1166"/>
        <v/>
      </c>
      <c r="JU83" s="110" t="str">
        <f t="shared" si="1167"/>
        <v/>
      </c>
      <c r="JV83" s="111" t="str">
        <f t="shared" si="1168"/>
        <v/>
      </c>
      <c r="JW83" s="109" t="str">
        <f t="shared" si="1169"/>
        <v/>
      </c>
      <c r="JX83" s="110" t="str">
        <f t="shared" si="1170"/>
        <v/>
      </c>
      <c r="JY83" s="111" t="str">
        <f t="shared" si="1171"/>
        <v/>
      </c>
      <c r="JZ83" s="109" t="str">
        <f t="shared" si="1172"/>
        <v/>
      </c>
      <c r="KA83" s="110" t="str">
        <f t="shared" si="1173"/>
        <v/>
      </c>
      <c r="KB83" s="111" t="str">
        <f t="shared" si="1174"/>
        <v/>
      </c>
      <c r="KC83" s="109" t="str">
        <f t="shared" si="1175"/>
        <v/>
      </c>
      <c r="KD83" s="110" t="str">
        <f t="shared" si="1308"/>
        <v/>
      </c>
      <c r="KE83" s="111" t="str">
        <f t="shared" si="1176"/>
        <v/>
      </c>
      <c r="KF83" s="109" t="str">
        <f t="shared" si="1177"/>
        <v/>
      </c>
      <c r="KG83" s="110" t="str">
        <f t="shared" si="1178"/>
        <v/>
      </c>
      <c r="KH83" s="111" t="str">
        <f t="shared" si="1179"/>
        <v/>
      </c>
      <c r="KI83" s="109" t="str">
        <f t="shared" si="1180"/>
        <v/>
      </c>
      <c r="KJ83" s="110" t="str">
        <f t="shared" si="1181"/>
        <v/>
      </c>
      <c r="KK83" s="111" t="str">
        <f t="shared" si="1182"/>
        <v/>
      </c>
      <c r="KL83" s="109" t="str">
        <f t="shared" si="1183"/>
        <v/>
      </c>
      <c r="KM83" s="110" t="str">
        <f t="shared" si="1184"/>
        <v/>
      </c>
      <c r="KN83" s="111" t="str">
        <f t="shared" si="1185"/>
        <v/>
      </c>
      <c r="KO83" s="109" t="str">
        <f t="shared" si="1186"/>
        <v/>
      </c>
      <c r="KP83" s="110" t="str">
        <f t="shared" si="1309"/>
        <v/>
      </c>
      <c r="KQ83" s="111" t="str">
        <f t="shared" si="1187"/>
        <v/>
      </c>
      <c r="KR83" s="109" t="str">
        <f t="shared" si="1188"/>
        <v/>
      </c>
      <c r="KS83" s="110" t="str">
        <f t="shared" si="1189"/>
        <v/>
      </c>
      <c r="KT83" s="111" t="str">
        <f t="shared" si="1190"/>
        <v/>
      </c>
      <c r="KU83" s="109" t="str">
        <f t="shared" si="1191"/>
        <v/>
      </c>
      <c r="KV83" s="110" t="str">
        <f t="shared" si="1192"/>
        <v/>
      </c>
      <c r="KW83" s="111" t="str">
        <f t="shared" si="1193"/>
        <v/>
      </c>
      <c r="KX83" s="109" t="str">
        <f t="shared" si="1194"/>
        <v/>
      </c>
      <c r="KY83" s="110" t="str">
        <f t="shared" si="1195"/>
        <v/>
      </c>
      <c r="KZ83" s="111" t="str">
        <f t="shared" si="1196"/>
        <v/>
      </c>
      <c r="LA83" s="109" t="str">
        <f t="shared" si="1197"/>
        <v/>
      </c>
      <c r="LB83" s="110" t="str">
        <f t="shared" si="1198"/>
        <v/>
      </c>
      <c r="LC83" s="111" t="str">
        <f t="shared" si="1199"/>
        <v/>
      </c>
      <c r="LD83" s="109" t="str">
        <f t="shared" si="1200"/>
        <v/>
      </c>
      <c r="LE83" s="110" t="str">
        <f t="shared" si="1201"/>
        <v/>
      </c>
      <c r="LF83" s="111" t="str">
        <f t="shared" si="1202"/>
        <v/>
      </c>
      <c r="LG83" s="109" t="str">
        <f t="shared" si="1203"/>
        <v/>
      </c>
      <c r="LH83" s="110" t="str">
        <f t="shared" si="1204"/>
        <v/>
      </c>
      <c r="LI83" s="111" t="str">
        <f t="shared" si="1205"/>
        <v/>
      </c>
      <c r="LJ83" s="109" t="str">
        <f t="shared" si="1206"/>
        <v/>
      </c>
      <c r="LK83" s="110" t="str">
        <f t="shared" si="1207"/>
        <v/>
      </c>
      <c r="LL83" s="111" t="str">
        <f t="shared" si="1208"/>
        <v/>
      </c>
      <c r="LM83" s="109" t="str">
        <f t="shared" si="1209"/>
        <v/>
      </c>
      <c r="LN83" s="110" t="str">
        <f t="shared" si="1210"/>
        <v/>
      </c>
      <c r="LO83" s="111" t="str">
        <f t="shared" si="1211"/>
        <v/>
      </c>
      <c r="LP83" s="109" t="str">
        <f t="shared" si="1212"/>
        <v/>
      </c>
      <c r="LQ83" s="110" t="str">
        <f t="shared" si="1213"/>
        <v/>
      </c>
      <c r="LR83" s="111" t="str">
        <f t="shared" si="1214"/>
        <v/>
      </c>
      <c r="LS83" s="109" t="str">
        <f t="shared" si="1215"/>
        <v/>
      </c>
      <c r="LT83" s="110" t="str">
        <f t="shared" si="1216"/>
        <v/>
      </c>
      <c r="LU83" s="111" t="str">
        <f t="shared" si="1217"/>
        <v/>
      </c>
      <c r="LV83" s="109" t="str">
        <f t="shared" si="1218"/>
        <v/>
      </c>
      <c r="LW83" s="110" t="str">
        <f t="shared" si="1219"/>
        <v/>
      </c>
      <c r="LX83" s="111" t="str">
        <f t="shared" si="1220"/>
        <v/>
      </c>
      <c r="LY83" s="109" t="str">
        <f t="shared" si="1221"/>
        <v/>
      </c>
      <c r="LZ83" s="110" t="str">
        <f t="shared" si="1222"/>
        <v/>
      </c>
      <c r="MA83" s="111" t="str">
        <f t="shared" si="1223"/>
        <v/>
      </c>
      <c r="MB83" s="109" t="str">
        <f t="shared" si="1224"/>
        <v/>
      </c>
      <c r="MC83" s="110" t="str">
        <f t="shared" si="1225"/>
        <v/>
      </c>
      <c r="MD83" s="111" t="str">
        <f t="shared" si="1226"/>
        <v/>
      </c>
      <c r="ME83" s="109" t="str">
        <f t="shared" si="1227"/>
        <v/>
      </c>
      <c r="MF83" s="110" t="str">
        <f t="shared" si="1228"/>
        <v/>
      </c>
      <c r="MG83" s="111" t="str">
        <f t="shared" si="1229"/>
        <v/>
      </c>
      <c r="MH83" s="109" t="str">
        <f t="shared" si="1230"/>
        <v/>
      </c>
      <c r="MI83" s="110" t="str">
        <f t="shared" si="1231"/>
        <v/>
      </c>
      <c r="MJ83" s="111" t="str">
        <f t="shared" si="1232"/>
        <v/>
      </c>
      <c r="MK83" s="109" t="str">
        <f t="shared" si="1233"/>
        <v/>
      </c>
      <c r="ML83" s="110" t="str">
        <f t="shared" si="1234"/>
        <v/>
      </c>
      <c r="MM83" s="111" t="str">
        <f t="shared" si="1235"/>
        <v/>
      </c>
      <c r="MN83" s="109" t="str">
        <f t="shared" si="1236"/>
        <v/>
      </c>
      <c r="MO83" s="110" t="str">
        <f t="shared" si="1237"/>
        <v/>
      </c>
      <c r="MP83" s="111" t="str">
        <f t="shared" si="1238"/>
        <v/>
      </c>
      <c r="MQ83" s="109" t="str">
        <f t="shared" si="1239"/>
        <v/>
      </c>
      <c r="MR83" s="110" t="str">
        <f t="shared" si="1310"/>
        <v/>
      </c>
      <c r="MS83" s="111" t="str">
        <f t="shared" si="1240"/>
        <v/>
      </c>
      <c r="MT83" s="109" t="str">
        <f t="shared" si="1241"/>
        <v/>
      </c>
      <c r="MU83" s="110" t="str">
        <f t="shared" si="1242"/>
        <v/>
      </c>
      <c r="MV83" s="111" t="str">
        <f t="shared" si="1243"/>
        <v/>
      </c>
      <c r="MW83" s="109" t="str">
        <f t="shared" si="1244"/>
        <v/>
      </c>
      <c r="MX83" s="110" t="str">
        <f t="shared" si="1245"/>
        <v/>
      </c>
      <c r="MY83" s="111" t="str">
        <f t="shared" si="1246"/>
        <v/>
      </c>
      <c r="MZ83" s="109" t="str">
        <f t="shared" si="1247"/>
        <v/>
      </c>
      <c r="NA83" s="110" t="str">
        <f t="shared" si="1248"/>
        <v/>
      </c>
      <c r="NB83" s="111" t="str">
        <f t="shared" si="1249"/>
        <v/>
      </c>
      <c r="NC83" s="109" t="str">
        <f t="shared" si="1250"/>
        <v/>
      </c>
      <c r="ND83" s="110" t="str">
        <f t="shared" si="1251"/>
        <v/>
      </c>
      <c r="NE83" s="111" t="str">
        <f t="shared" si="1252"/>
        <v/>
      </c>
      <c r="NF83" s="109" t="str">
        <f t="shared" si="1253"/>
        <v/>
      </c>
      <c r="NG83" s="110" t="str">
        <f t="shared" si="1254"/>
        <v/>
      </c>
      <c r="NH83" s="111" t="str">
        <f t="shared" si="1255"/>
        <v/>
      </c>
      <c r="NI83" s="109" t="str">
        <f t="shared" si="1256"/>
        <v/>
      </c>
      <c r="NJ83" s="110" t="str">
        <f t="shared" si="1257"/>
        <v/>
      </c>
      <c r="NK83" s="111" t="str">
        <f t="shared" si="1258"/>
        <v/>
      </c>
      <c r="NL83" s="109" t="str">
        <f t="shared" si="1259"/>
        <v/>
      </c>
      <c r="NM83" s="110" t="str">
        <f t="shared" si="1260"/>
        <v/>
      </c>
      <c r="NN83" s="111" t="str">
        <f t="shared" si="1261"/>
        <v/>
      </c>
      <c r="NO83" s="109" t="str">
        <f t="shared" si="1311"/>
        <v/>
      </c>
      <c r="NP83" s="130">
        <f t="shared" si="1312"/>
        <v>0</v>
      </c>
      <c r="NQ83" s="131">
        <f t="shared" si="1313"/>
        <v>1</v>
      </c>
      <c r="NR83" s="132" t="str">
        <f t="shared" si="1314"/>
        <v/>
      </c>
      <c r="NS83" s="331" t="str">
        <f t="shared" si="1315"/>
        <v/>
      </c>
      <c r="NT83" s="325" t="str">
        <f t="shared" si="1316"/>
        <v/>
      </c>
      <c r="NU83" s="325" t="str">
        <f t="shared" si="1317"/>
        <v/>
      </c>
      <c r="NV83" s="325" t="str">
        <f t="shared" si="1318"/>
        <v/>
      </c>
      <c r="NW83" s="325" t="str">
        <f t="shared" si="1319"/>
        <v/>
      </c>
      <c r="NX83" s="325" t="str">
        <f t="shared" si="1320"/>
        <v/>
      </c>
      <c r="NY83" s="325" t="str">
        <f t="shared" si="1321"/>
        <v/>
      </c>
      <c r="NZ83" s="325" t="str">
        <f t="shared" si="1322"/>
        <v/>
      </c>
      <c r="OA83" s="325" t="str">
        <f t="shared" si="1323"/>
        <v/>
      </c>
      <c r="OB83" s="325" t="str">
        <f t="shared" si="1324"/>
        <v>000000</v>
      </c>
      <c r="OC83" s="325" t="str">
        <f t="shared" si="1325"/>
        <v/>
      </c>
      <c r="OD83" s="325" t="str">
        <f t="shared" si="1326"/>
        <v/>
      </c>
      <c r="OE83" s="325" t="str">
        <f t="shared" si="1327"/>
        <v/>
      </c>
      <c r="OF83" s="325" t="str">
        <f t="shared" si="1328"/>
        <v/>
      </c>
      <c r="OG83" s="325" t="str">
        <f t="shared" si="1329"/>
        <v/>
      </c>
      <c r="OH83" s="325" t="str">
        <f t="shared" si="1330"/>
        <v/>
      </c>
      <c r="OI83" s="325" t="str">
        <f t="shared" si="1331"/>
        <v/>
      </c>
      <c r="OJ83" s="325" t="str">
        <f t="shared" si="1332"/>
        <v/>
      </c>
      <c r="OK83" s="326" t="str">
        <f t="shared" si="1333"/>
        <v/>
      </c>
      <c r="OL83" s="326" t="str">
        <f t="shared" si="1334"/>
        <v/>
      </c>
      <c r="OM83" s="326" t="str">
        <f t="shared" si="1335"/>
        <v/>
      </c>
      <c r="ON83" s="326" t="str">
        <f t="shared" si="1336"/>
        <v/>
      </c>
      <c r="OO83" s="326" t="str">
        <f t="shared" si="1337"/>
        <v/>
      </c>
      <c r="OP83" s="326" t="str">
        <f t="shared" si="1338"/>
        <v/>
      </c>
      <c r="OQ83" s="326" t="str">
        <f t="shared" si="1339"/>
        <v/>
      </c>
      <c r="OR83" s="326" t="str">
        <f t="shared" si="1340"/>
        <v/>
      </c>
      <c r="OS83" s="326" t="str">
        <f t="shared" si="1341"/>
        <v/>
      </c>
      <c r="OT83" s="326" t="str">
        <f t="shared" si="1342"/>
        <v/>
      </c>
      <c r="OU83" s="326" t="str">
        <f t="shared" si="1343"/>
        <v/>
      </c>
      <c r="OV83" s="326" t="str">
        <f t="shared" si="1344"/>
        <v/>
      </c>
      <c r="OW83" s="326" t="str">
        <f t="shared" si="1345"/>
        <v/>
      </c>
      <c r="OX83" s="326" t="str">
        <f t="shared" si="1346"/>
        <v/>
      </c>
      <c r="OY83" s="326" t="str">
        <f t="shared" si="1347"/>
        <v/>
      </c>
      <c r="OZ83" s="326" t="str">
        <f t="shared" si="1348"/>
        <v/>
      </c>
      <c r="PA83" s="326" t="str">
        <f t="shared" si="1349"/>
        <v/>
      </c>
      <c r="PB83" s="326" t="str">
        <f t="shared" si="1350"/>
        <v/>
      </c>
      <c r="PC83" s="325" t="str">
        <f t="shared" si="1351"/>
        <v/>
      </c>
      <c r="PD83" s="325" t="str">
        <f t="shared" si="1352"/>
        <v/>
      </c>
      <c r="PE83" s="325" t="str">
        <f t="shared" si="1353"/>
        <v/>
      </c>
      <c r="PF83" s="325" t="str">
        <f t="shared" si="1354"/>
        <v/>
      </c>
      <c r="PG83" s="325" t="str">
        <f t="shared" si="1355"/>
        <v/>
      </c>
      <c r="PH83" s="325" t="str">
        <f t="shared" si="1356"/>
        <v/>
      </c>
      <c r="PI83" s="325" t="str">
        <f t="shared" si="1357"/>
        <v/>
      </c>
      <c r="PJ83" s="325" t="str">
        <f t="shared" si="1358"/>
        <v/>
      </c>
      <c r="PK83" s="325" t="str">
        <f t="shared" si="1359"/>
        <v/>
      </c>
      <c r="PL83" s="325" t="str">
        <f t="shared" si="1360"/>
        <v/>
      </c>
      <c r="PM83" s="325" t="str">
        <f t="shared" si="1361"/>
        <v/>
      </c>
      <c r="PN83" s="325" t="str">
        <f t="shared" si="1362"/>
        <v/>
      </c>
      <c r="PO83" s="325" t="str">
        <f t="shared" si="1363"/>
        <v/>
      </c>
      <c r="PP83" s="325" t="str">
        <f t="shared" si="1364"/>
        <v/>
      </c>
      <c r="PQ83" s="325" t="str">
        <f t="shared" si="1365"/>
        <v/>
      </c>
      <c r="PR83" s="325" t="str">
        <f t="shared" si="1366"/>
        <v/>
      </c>
      <c r="PS83" s="325" t="str">
        <f t="shared" si="1367"/>
        <v/>
      </c>
      <c r="PT83" s="325" t="str">
        <f t="shared" si="1368"/>
        <v/>
      </c>
      <c r="PU83" s="326" t="str">
        <f t="shared" si="1369"/>
        <v/>
      </c>
      <c r="PV83" s="326" t="str">
        <f t="shared" si="1370"/>
        <v/>
      </c>
      <c r="PW83" s="326" t="str">
        <f t="shared" si="1371"/>
        <v/>
      </c>
      <c r="PX83" s="326" t="str">
        <f t="shared" si="1372"/>
        <v/>
      </c>
      <c r="PY83" s="326" t="str">
        <f t="shared" si="1373"/>
        <v/>
      </c>
      <c r="PZ83" s="326" t="str">
        <f t="shared" si="1374"/>
        <v/>
      </c>
      <c r="QA83" s="326" t="str">
        <f t="shared" si="1375"/>
        <v/>
      </c>
      <c r="QB83" s="326" t="str">
        <f t="shared" si="1376"/>
        <v/>
      </c>
      <c r="QC83" s="326" t="str">
        <f t="shared" si="1377"/>
        <v/>
      </c>
      <c r="QD83" s="326" t="str">
        <f t="shared" si="1378"/>
        <v/>
      </c>
      <c r="QE83" s="326" t="str">
        <f t="shared" si="1379"/>
        <v/>
      </c>
      <c r="QF83" s="326" t="str">
        <f t="shared" si="1380"/>
        <v/>
      </c>
      <c r="QG83" s="326" t="str">
        <f t="shared" si="1381"/>
        <v/>
      </c>
      <c r="QH83" s="326" t="str">
        <f t="shared" si="1382"/>
        <v/>
      </c>
      <c r="QI83" s="326" t="str">
        <f t="shared" si="1383"/>
        <v/>
      </c>
      <c r="QJ83" s="326" t="str">
        <f t="shared" si="1384"/>
        <v/>
      </c>
      <c r="QK83" s="326" t="str">
        <f t="shared" si="1385"/>
        <v/>
      </c>
      <c r="QL83" s="326" t="str">
        <f t="shared" si="1386"/>
        <v/>
      </c>
      <c r="QM83" s="325" t="str">
        <f t="shared" si="1387"/>
        <v/>
      </c>
      <c r="QN83" s="325" t="str">
        <f t="shared" si="1388"/>
        <v/>
      </c>
      <c r="QO83" s="325" t="str">
        <f t="shared" si="1389"/>
        <v/>
      </c>
      <c r="QP83" s="325" t="str">
        <f t="shared" si="1390"/>
        <v/>
      </c>
      <c r="QQ83" s="325" t="str">
        <f t="shared" si="1391"/>
        <v/>
      </c>
      <c r="QR83" s="325" t="str">
        <f t="shared" si="1392"/>
        <v/>
      </c>
      <c r="QS83" s="325" t="str">
        <f t="shared" si="1393"/>
        <v/>
      </c>
      <c r="QT83" s="325" t="str">
        <f t="shared" si="1394"/>
        <v/>
      </c>
      <c r="QU83" s="325" t="str">
        <f t="shared" si="1395"/>
        <v/>
      </c>
      <c r="QV83" s="325" t="str">
        <f t="shared" si="1396"/>
        <v/>
      </c>
      <c r="QW83" s="325" t="str">
        <f t="shared" si="1397"/>
        <v/>
      </c>
      <c r="QX83" s="325">
        <f t="shared" si="1398"/>
        <v>0</v>
      </c>
      <c r="QY83" s="325" t="str">
        <f t="shared" si="1399"/>
        <v/>
      </c>
      <c r="QZ83" s="325" t="str">
        <f t="shared" si="1400"/>
        <v/>
      </c>
      <c r="RA83" s="325" t="str">
        <f t="shared" si="1401"/>
        <v/>
      </c>
      <c r="RB83" s="325" t="str">
        <f t="shared" si="1402"/>
        <v/>
      </c>
      <c r="RC83" s="325" t="str">
        <f t="shared" si="1403"/>
        <v/>
      </c>
      <c r="RD83" s="325" t="str">
        <f t="shared" si="1404"/>
        <v/>
      </c>
      <c r="RE83" s="326" t="str">
        <f t="shared" si="1405"/>
        <v/>
      </c>
      <c r="RF83" s="326" t="str">
        <f t="shared" si="1406"/>
        <v/>
      </c>
      <c r="RG83" s="326" t="str">
        <f t="shared" si="1407"/>
        <v/>
      </c>
      <c r="RH83" s="326" t="str">
        <f t="shared" si="1408"/>
        <v/>
      </c>
      <c r="RI83" s="326" t="str">
        <f t="shared" si="1409"/>
        <v/>
      </c>
      <c r="RJ83" s="326" t="str">
        <f t="shared" si="1410"/>
        <v/>
      </c>
      <c r="RK83" s="326" t="str">
        <f t="shared" si="1411"/>
        <v/>
      </c>
      <c r="RL83" s="326" t="str">
        <f t="shared" si="1412"/>
        <v/>
      </c>
      <c r="RM83" s="326" t="str">
        <f t="shared" si="1413"/>
        <v/>
      </c>
      <c r="RN83" s="332" t="str">
        <f t="shared" si="1414"/>
        <v/>
      </c>
      <c r="RO83" s="108">
        <v>83</v>
      </c>
      <c r="RP83" s="112">
        <f t="shared" si="1440"/>
        <v>78</v>
      </c>
      <c r="RQ83" s="110" t="str" cm="1">
        <f t="array" ref="RQ83">IFERROR(INDEX($NS$4:$RN$4,_xlfn.AGGREGATE(15,6,COLUMN($NS$4:$RN$4)-COLUMN($NR$1)/($NS83:$RN83=LARGE($NS83:$RN83,1)),COLUMNS($RN$4:$RN$4))),"")</f>
        <v>LQ</v>
      </c>
      <c r="RR83" s="110" t="str" cm="1">
        <f t="array" ref="RR83">IFERROR(INDEX($NS$4:$RN$4,_xlfn.AGGREGATE(15,6,COLUMN($NS$4:$RN$4)-COLUMN($NR$1)/($NS83:$RN83=LARGE($NS83:$RN83,2)),COLUMNS($RN$4:$RO$4))),"")</f>
        <v/>
      </c>
      <c r="RS83" s="110" t="str" cm="1">
        <f t="array" ref="RS83">IFERROR(INDEX($NS$4:$RN$4,_xlfn.AGGREGATE(15,6,COLUMN($NS$4:$RN$4)-COLUMN($NR$1)/($NS83:$RN83=LARGE($NS83:$RN83,3)),COLUMNS($RN$4:$RP$4))),"")</f>
        <v/>
      </c>
      <c r="RT83" s="110" t="str" cm="1">
        <f t="array" ref="RT83">IFERROR(INDEX($NS$4:$RN$4,_xlfn.AGGREGATE(15,6,COLUMN($NS$4:$RN$4)-COLUMN($NR$1)/($NS83:$RN83=LARGE($NS83:$RN83,4)),COLUMNS($RN$4:$RQ$4))),"")</f>
        <v/>
      </c>
      <c r="RU83" s="110" t="str" cm="1">
        <f t="array" ref="RU83">IFERROR(INDEX($NS$4:$RN$4,_xlfn.AGGREGATE(15,6,COLUMN($NS$4:$RN$4)-COLUMN($NR$1)/($NS83:$RN83=LARGE($NS83:$RN83,5)),COLUMNS($RN$4:$RR$4))),"")</f>
        <v/>
      </c>
      <c r="RV83" s="110" t="str" cm="1">
        <f t="array" ref="RV83">IFERROR(INDEX($NS$4:$RN$4,_xlfn.AGGREGATE(15,6,COLUMN($NS$4:$RN$4)-COLUMN($NR$1)/($NS83:$RN83=LARGE($NS83:$RN83,6)),COLUMNS($RN$4:$RS$4))),"")</f>
        <v/>
      </c>
      <c r="RW83" s="108" t="str">
        <f t="shared" si="1427"/>
        <v/>
      </c>
      <c r="RX83" s="111" t="str">
        <f t="shared" ca="1" si="1428"/>
        <v>N</v>
      </c>
      <c r="RY83" s="111" t="e" cm="1">
        <f t="array" aca="1" ref="RY83" ca="1">IF(INDIRECT(VLOOKUP(RY82,General!AC:AE,3,FALSE)&amp;RO82)&gt;0,RY82,RW82)</f>
        <v>#N/A</v>
      </c>
      <c r="RZ83" s="112">
        <f t="shared" ca="1" si="1429"/>
        <v>1</v>
      </c>
      <c r="SA83" s="110" t="s">
        <v>45</v>
      </c>
      <c r="SB83" s="111" t="s">
        <v>45</v>
      </c>
      <c r="SC83" s="111" t="s">
        <v>45</v>
      </c>
      <c r="SD83" s="111" t="s">
        <v>45</v>
      </c>
      <c r="SE83" s="111" t="s">
        <v>45</v>
      </c>
      <c r="SF83" s="109" t="s">
        <v>45</v>
      </c>
      <c r="SG83" s="133" t="e">
        <f ca="1">IF(RQ83="",-1,COUNTIF(INDIRECT(SA83&amp;$DN$10):INDIRECT(SA83&amp;RO83),"Y"))</f>
        <v>#REF!</v>
      </c>
      <c r="SH83" s="136">
        <f ca="1">IF(RR83="",-1,COUNTIF(INDIRECT(SB83&amp;$DN$10):INDIRECT(SB83&amp;RO83),"Y"))</f>
        <v>-1</v>
      </c>
      <c r="SI83" s="136">
        <f ca="1">IF(RS83="",-1,COUNTIF(INDIRECT(SC83&amp;$DN$10):INDIRECT(SC83&amp;RO83),"Y"))</f>
        <v>-1</v>
      </c>
      <c r="SJ83" s="134">
        <f ca="1">IF(RT83="",-1,COUNTIF(INDIRECT(SD83&amp;$DN$10):INDIRECT(SD83&amp;RO83),"Y"))</f>
        <v>-1</v>
      </c>
      <c r="SK83" s="138">
        <f ca="1">IF(RU83="",-1,COUNTIF(INDIRECT(SE83&amp;$DN$10):INDIRECT(SE83&amp;RO83),"Y"))</f>
        <v>-1</v>
      </c>
      <c r="SL83" s="138">
        <f ca="1">IF(RV83="",-1,COUNTIF(INDIRECT(SF83&amp;$DN$10):INDIRECT(SF83&amp;RO83),"Y"))</f>
        <v>-1</v>
      </c>
      <c r="SM83" s="110" t="str" cm="1">
        <f t="array" ref="SM83">IFERROR(INDEX($DP$83:$DU$83,_xlfn.AGGREGATE(15,6,COLUMN($DP$83:$DU$83)-COLUMN($DO$83)/($NR$83:$NW$83=MAX($NR$83:$NW$83)),COLUMNS($DP$83:RQ83))),"")</f>
        <v/>
      </c>
      <c r="SN83" s="111" t="str" cm="1">
        <f t="array" ref="SN83">IFERROR(INDEX($DP$83:$DU$83,_xlfn.AGGREGATE(15,6,COLUMN($DP$83:$DU$83)-COLUMN($DO$83)/($NR$83:$NW$83=MAX($NR$83:$NW$83)),COLUMNS($DP$83:RR83))),"")</f>
        <v/>
      </c>
      <c r="SO83" s="111" t="str" cm="1">
        <f t="array" ref="SO83">IFERROR(INDEX($DP$83:$DU$83,_xlfn.AGGREGATE(15,6,COLUMN($DP$83:$DU$83)-COLUMN($DO$83)/($NR$83:$NW$83=MAX($NR$83:$NW$83)),COLUMNS($DP$83:RS83))),"")</f>
        <v/>
      </c>
      <c r="SP83" s="111" t="str" cm="1">
        <f t="array" ref="SP83">IFERROR(INDEX($DP$83:$DU$83,_xlfn.AGGREGATE(15,6,COLUMN($DP$83:$DU$83)-COLUMN($DO$83)/($NR$83:$NW$83=MAX($NR$83:$NW$83)),COLUMNS($DP$83:RT83))),"")</f>
        <v/>
      </c>
      <c r="SQ83" s="111" t="str" cm="1">
        <f t="array" ref="SQ83">IFERROR(INDEX($DP$83:$DU$83,_xlfn.AGGREGATE(15,6,COLUMN($DP$83:$DU$83)-COLUMN($DO$83)/($NR$83:$NW$83=MAX($NR$83:$NW$83)),COLUMNS($DP$83:RU83))),"")</f>
        <v/>
      </c>
      <c r="SR83" s="109" t="str" cm="1">
        <f t="array" ref="SR83">IFERROR(INDEX($DP$83:$DU$83,_xlfn.AGGREGATE(15,6,COLUMN($DP$83:$DU$83)-COLUMN($DO$83)/($NR$83:$NW$83=MAX($NR$83:$NW$83)),COLUMNS($DP$83:RV83))),"")</f>
        <v/>
      </c>
      <c r="SS83" s="114">
        <f t="shared" ca="1" si="1415"/>
        <v>1</v>
      </c>
      <c r="ST83" s="112">
        <f t="shared" ca="1" si="1430"/>
        <v>1</v>
      </c>
      <c r="SU83" s="137" t="str" cm="1">
        <f t="array" aca="1" ref="SU83" ca="1">INDEX(SM83:SR83,1,ST83)</f>
        <v/>
      </c>
      <c r="SV83" s="110" t="str">
        <f t="shared" ca="1" si="944"/>
        <v>B</v>
      </c>
      <c r="SW83" s="111" t="str">
        <f t="shared" ca="1" si="945"/>
        <v>T</v>
      </c>
      <c r="SX83" s="111" t="str">
        <f t="shared" si="946"/>
        <v>C</v>
      </c>
      <c r="SY83" s="111" t="str">
        <f t="shared" si="936"/>
        <v/>
      </c>
      <c r="SZ83" s="111" t="str">
        <f t="shared" ca="1" si="937"/>
        <v/>
      </c>
      <c r="TA83" s="111" t="str">
        <f t="shared" si="938"/>
        <v>00</v>
      </c>
      <c r="TB83" s="114" t="str">
        <f t="shared" si="1262"/>
        <v/>
      </c>
      <c r="TC83" s="114" t="str">
        <f t="shared" si="1263"/>
        <v/>
      </c>
      <c r="TD83" s="114" t="str">
        <f t="shared" si="1264"/>
        <v/>
      </c>
      <c r="TE83" s="114" t="str">
        <f t="shared" si="1265"/>
        <v/>
      </c>
      <c r="TF83" s="114" t="str">
        <f t="shared" si="1266"/>
        <v/>
      </c>
      <c r="TG83" s="114" t="str">
        <f t="shared" si="1267"/>
        <v/>
      </c>
      <c r="TH83" s="114">
        <f t="shared" ca="1" si="1268"/>
        <v>0</v>
      </c>
      <c r="TI83" s="114">
        <f t="shared" ca="1" si="1269"/>
        <v>0</v>
      </c>
      <c r="TJ83" s="110" t="str">
        <f t="shared" si="939"/>
        <v/>
      </c>
      <c r="TK83" s="111">
        <f>IF(CC83="",0,IFERROR(VLOOKUP(CC78&amp;CC79&amp;CC80&amp;CC81&amp;CC82&amp;CC83,General!I:J,2,FALSE),0))</f>
        <v>0</v>
      </c>
      <c r="TL83" s="111">
        <f>IF(CF83="",0,IFERROR(VLOOKUP(CF78&amp;CF79&amp;CF80&amp;CF81&amp;CF82&amp;CF83,General!I:J,2,FALSE),0))</f>
        <v>0</v>
      </c>
      <c r="TM83" s="111">
        <f>IF(CI83="",0,IFERROR(VLOOKUP(CI78&amp;CI79&amp;CI80&amp;CI81&amp;CI82&amp;CI83,General!I:J,2,FALSE),0))</f>
        <v>0</v>
      </c>
      <c r="TN83" s="111">
        <f>IF(CL83="",0,IFERROR(VLOOKUP(CL78&amp;CL79&amp;CL80&amp;CL81&amp;CL82&amp;CL83,General!I:J,2,FALSE),0))</f>
        <v>0</v>
      </c>
      <c r="TO83" s="111">
        <f>IF(CO83="",0,IFERROR(VLOOKUP(CO78&amp;CO79&amp;CO80&amp;CO81&amp;CO82&amp;CO83,General!I:J,2,FALSE),0))</f>
        <v>0</v>
      </c>
      <c r="TP83" s="111">
        <f>IF(CR83="",0,IFERROR(VLOOKUP(CR78&amp;CR79&amp;CR80&amp;CR81&amp;CR82&amp;CR83,General!I:J,2,FALSE),0))</f>
        <v>0</v>
      </c>
      <c r="TQ83" s="111">
        <f>IF(CU83="",0,IFERROR(VLOOKUP(CU78&amp;CU79&amp;CU80&amp;CU81&amp;CU82&amp;CU83,General!I:J,2,FALSE),0))</f>
        <v>0</v>
      </c>
      <c r="TR83" s="111">
        <f>IF(CX83="",0,IFERROR(VLOOKUP(CX78&amp;CX79&amp;CX80&amp;CX81&amp;CX82&amp;CX83,General!I:J,2,FALSE),0))</f>
        <v>0</v>
      </c>
      <c r="TS83" s="111">
        <f>IF(DA83="",0,IFERROR(VLOOKUP(DA78&amp;DA79&amp;DA80&amp;DA81&amp;DA82&amp;DA83,General!I:J,2,FALSE),0))</f>
        <v>0</v>
      </c>
      <c r="TT83" s="111">
        <f>IF(DD83="",0,IFERROR(VLOOKUP(DD78&amp;DD79&amp;DD80&amp;DD81&amp;DD82&amp;DD83,General!I:J,2,FALSE),0))</f>
        <v>0</v>
      </c>
      <c r="TU83" s="111">
        <f>IF(DG83="",0,IFERROR(VLOOKUP(DG78&amp;DG79&amp;DG80&amp;DG81&amp;DG82&amp;DG83,General!I:J,2,FALSE),0))</f>
        <v>0</v>
      </c>
      <c r="TV83" s="111">
        <f>IF(DJ83="",0,IFERROR(VLOOKUP(DJ78&amp;DJ79&amp;DJ80&amp;DJ81&amp;DJ82&amp;DJ83,General!I:J,2,FALSE),0))</f>
        <v>0</v>
      </c>
      <c r="TW83" s="111">
        <f>IF(DM83="",0,IFERROR(VLOOKUP(DM78&amp;DM79&amp;DM80&amp;DM81&amp;DM82&amp;DM83,General!I:J,2,FALSE),0))</f>
        <v>0</v>
      </c>
      <c r="TX83" s="111">
        <f>IF(DP83="",0,IFERROR(VLOOKUP(DP78&amp;DP79&amp;DP80&amp;DP81&amp;DP82&amp;DP83,General!I:J,2,FALSE),0))</f>
        <v>0</v>
      </c>
      <c r="TY83" s="111">
        <f>IF(DS83="",0,IFERROR(VLOOKUP(DS78&amp;DS79&amp;DS80&amp;DS81&amp;DS82&amp;DS83,General!I:J,2,FALSE),0))</f>
        <v>0</v>
      </c>
      <c r="TZ83" s="111">
        <f>IF(DV83="",0,IFERROR(VLOOKUP(DV78&amp;DV79&amp;DV80&amp;DV81&amp;DV82&amp;DV83,General!I:J,2,FALSE),0))</f>
        <v>0</v>
      </c>
      <c r="UA83" s="111">
        <f>IF(DY83="",0,IFERROR(VLOOKUP(DY78&amp;DY79&amp;DY80&amp;DY81&amp;DY82&amp;DY83,General!I:J,2,FALSE),0))</f>
        <v>0</v>
      </c>
      <c r="UB83" s="111">
        <f>IF(EE83="",0,IFERROR(VLOOKUP(EE78&amp;EE79&amp;EE80&amp;EE81&amp;EE82&amp;EE83,General!I:J,2,FALSE),0))</f>
        <v>0</v>
      </c>
      <c r="UC83" s="111">
        <f>IF(EH83="",0,IFERROR(VLOOKUP(EH78&amp;EH79&amp;EH80&amp;EH81&amp;EH82&amp;EH83,General!I:J,2,FALSE),0))</f>
        <v>0</v>
      </c>
      <c r="UD83" s="111">
        <f>IF(EK83="",0,IFERROR(VLOOKUP(EK78&amp;EK79&amp;EK80&amp;EK81&amp;EK82&amp;EK83,General!I:J,2,FALSE),0))</f>
        <v>0</v>
      </c>
      <c r="UE83" s="111">
        <f>IF(EN83="",0,IFERROR(VLOOKUP(EN78&amp;EN79&amp;EN80&amp;EN81&amp;EN82&amp;EN83,General!I:J,2,FALSE),0))</f>
        <v>0</v>
      </c>
      <c r="UF83" s="111">
        <f>IF(EQ83="",0,IFERROR(VLOOKUP(EQ78&amp;EQ79&amp;EQ80&amp;EQ81&amp;EQ82&amp;EQ83,General!I:J,2,FALSE),0))</f>
        <v>0</v>
      </c>
      <c r="UG83" s="111">
        <f>IF(ET83="",0,IFERROR(VLOOKUP(ET78&amp;ET79&amp;ET80&amp;ET81&amp;ET82&amp;ET83,General!I:J,2,FALSE),0))</f>
        <v>0</v>
      </c>
      <c r="UH83" s="111">
        <f>IF(EW83="",0,IFERROR(VLOOKUP(EW78&amp;EW79&amp;EW80&amp;EW81&amp;EW82&amp;EW83,General!I:J,2,FALSE),0))</f>
        <v>0</v>
      </c>
      <c r="UI83" s="111">
        <f>IF(EZ83="",0,IFERROR(VLOOKUP(EZ78&amp;EZ79&amp;EZ80&amp;EZ81&amp;EZ82&amp;EZ83,General!I:J,2,FALSE),0))</f>
        <v>0</v>
      </c>
      <c r="UJ83" s="111">
        <f>IF(FC83="",0,IFERROR(VLOOKUP(FC78&amp;FC79&amp;FC80&amp;FC81&amp;FC82&amp;FC83,General!I:J,2,FALSE),0))</f>
        <v>0</v>
      </c>
      <c r="UK83" s="111">
        <f>IF(FF83="",0,IFERROR(VLOOKUP(FF78&amp;FF79&amp;FF80&amp;FF81&amp;FF82&amp;FF83,General!I:J,2,FALSE),0))</f>
        <v>0</v>
      </c>
      <c r="UL83" s="111">
        <f>IF(FI83="",0,IFERROR(VLOOKUP(FI78&amp;FI79&amp;FI80&amp;FI81&amp;FI82&amp;FI83,General!I:J,2,FALSE),0))</f>
        <v>0</v>
      </c>
      <c r="UM83" s="111">
        <f>IF(FL83="",0,IFERROR(VLOOKUP(FL78&amp;FL79&amp;FL80&amp;FL81&amp;FL82&amp;FL83,General!I:J,2,FALSE),0))</f>
        <v>0</v>
      </c>
      <c r="UN83" s="111">
        <f>IF(FO83="",0,IFERROR(VLOOKUP(FO78&amp;FO79&amp;FO80&amp;FO81&amp;FO82&amp;FO83,General!I:J,2,FALSE),0))</f>
        <v>0</v>
      </c>
      <c r="UO83" s="111">
        <f>IF(FR83="",0,IFERROR(VLOOKUP(FR78&amp;FR79&amp;FR80&amp;FR81&amp;FR82&amp;FR83,General!I:J,2,FALSE),0))</f>
        <v>0</v>
      </c>
      <c r="UP83" s="111">
        <f>IF(FU83="",0,IFERROR(VLOOKUP(FU78&amp;FU79&amp;FU80&amp;FU81&amp;FU82&amp;FU83,General!I:J,2,FALSE),0))</f>
        <v>0</v>
      </c>
      <c r="UQ83" s="111">
        <f>IF(FX83="",0,IFERROR(VLOOKUP(FX78&amp;FX79&amp;FX80&amp;FX81&amp;FX82&amp;FX83,General!I:J,2,FALSE),0))</f>
        <v>0</v>
      </c>
      <c r="UR83" s="111">
        <f>IF(GA83="",0,IFERROR(VLOOKUP(GA78&amp;GA79&amp;GA80&amp;GA81&amp;GA82&amp;GA83,General!I:J,2,FALSE),0))</f>
        <v>0</v>
      </c>
      <c r="US83" s="111">
        <f>IF(GD83="",0,IFERROR(VLOOKUP(GD78&amp;GD79&amp;GD80&amp;GD81&amp;GD82&amp;GD83,General!I:J,2,FALSE),0))</f>
        <v>0</v>
      </c>
      <c r="UT83" s="111">
        <f>IF(GG83="",0,IFERROR(VLOOKUP(GG78&amp;GG79&amp;GG80&amp;GG81&amp;GG82&amp;GG83,General!I:J,2,FALSE),0))</f>
        <v>0</v>
      </c>
      <c r="UU83" s="111">
        <f>IF(GJ83="",0,IFERROR(VLOOKUP(GJ78&amp;GJ79&amp;GJ80&amp;GJ81&amp;GJ82&amp;GJ83,General!I:J,2,FALSE),0))</f>
        <v>0</v>
      </c>
      <c r="UV83" s="111">
        <f>IF(GM83="",0,IFERROR(VLOOKUP(GM78&amp;GM79&amp;GM80&amp;GM81&amp;GM82&amp;GM83,General!I:J,2,FALSE),0))</f>
        <v>0</v>
      </c>
      <c r="UW83" s="111">
        <f>IF(GP83="",0,IFERROR(VLOOKUP(GP78&amp;GP79&amp;GP80&amp;GP81&amp;GP82&amp;GP83,General!I:J,2,FALSE),0))</f>
        <v>0</v>
      </c>
      <c r="UX83" s="111">
        <f>IF(GS83="",0,IFERROR(VLOOKUP(GS78&amp;GS79&amp;GS80&amp;GS81&amp;GS82&amp;GS83,General!I:J,2,FALSE),0))</f>
        <v>0</v>
      </c>
      <c r="UY83" s="111">
        <f>IF(GV83="",0,IFERROR(VLOOKUP(GV78&amp;GV79&amp;GV80&amp;GV81&amp;GV82&amp;GV83,General!I:J,2,FALSE),0))</f>
        <v>0</v>
      </c>
      <c r="UZ83" s="111">
        <f>IF(GY83="",0,IFERROR(VLOOKUP(GY78&amp;GY79&amp;GY80&amp;GY81&amp;GY82&amp;GY83,General!I:J,2,FALSE),0))</f>
        <v>0</v>
      </c>
      <c r="VA83" s="111">
        <f>IF(HB83="",0,IFERROR(VLOOKUP(HB78&amp;HB79&amp;HB80&amp;HB81&amp;HB82&amp;HB83,General!I:J,2,FALSE),0))</f>
        <v>0</v>
      </c>
      <c r="VB83" s="111">
        <f>IF(HE83="",0,IFERROR(VLOOKUP(HE78&amp;HE79&amp;HE80&amp;HE81&amp;HE82&amp;HE83,General!I:J,2,FALSE),0))</f>
        <v>0</v>
      </c>
      <c r="VC83" s="111">
        <f>IF(HH83="",0,IFERROR(VLOOKUP(HH78&amp;HH79&amp;HH80&amp;HH81&amp;HH82&amp;HH83,General!I:J,2,FALSE),0))</f>
        <v>0</v>
      </c>
      <c r="VD83" s="111">
        <f>IF(HK83="",0,IFERROR(VLOOKUP(HK78&amp;HK79&amp;HK80&amp;HK81&amp;HK82&amp;HK83,General!I:J,2,FALSE),0))</f>
        <v>0</v>
      </c>
      <c r="VE83" s="111">
        <f>IF(HN83="",0,IFERROR(VLOOKUP(HN78&amp;HN79&amp;HN80&amp;HN81&amp;HN82&amp;HN83,General!I:J,2,FALSE),0))</f>
        <v>0</v>
      </c>
      <c r="VF83" s="111">
        <f>IF(HQ83="",0,IFERROR(VLOOKUP(HQ78&amp;HQ79&amp;HQ80&amp;HQ81&amp;HQ82&amp;HQ83,General!I:J,2,FALSE),0))</f>
        <v>0</v>
      </c>
      <c r="VG83" s="111">
        <f>IF(HT83="",0,IFERROR(VLOOKUP(HT78&amp;HT79&amp;HT80&amp;HT81&amp;HT82&amp;HT83,General!I:J,2,FALSE),0))</f>
        <v>0</v>
      </c>
      <c r="VH83" s="111">
        <f>IF(HW83="",0,IFERROR(VLOOKUP(HW78&amp;HW79&amp;HW80&amp;HW81&amp;HW82&amp;HW83,General!I:J,2,FALSE),0))</f>
        <v>0</v>
      </c>
      <c r="VI83" s="111">
        <f>IF(HZ83="",0,IFERROR(VLOOKUP(HZ78&amp;HZ79&amp;HZ80&amp;HZ81&amp;HZ82&amp;HZ83,General!I:J,2,FALSE),0))</f>
        <v>0</v>
      </c>
      <c r="VJ83" s="111">
        <f>IF(FF83="",0,IFERROR(VLOOKUP(FF78&amp;FF79&amp;FF80&amp;FF81&amp;FF82&amp;FF83,General!I:J,2,FALSE),0))</f>
        <v>0</v>
      </c>
      <c r="VK83" s="111">
        <f>IF(FI83="",0,IFERROR(VLOOKUP(FI78&amp;FI79&amp;FI80&amp;FI81&amp;FI82&amp;FI83,General!I:J,2,FALSE),0))</f>
        <v>0</v>
      </c>
      <c r="VL83" s="111">
        <f>IF(II83="",0,IFERROR(VLOOKUP(II78&amp;II79&amp;II80&amp;II81&amp;II82&amp;II83,General!I:J,2,FALSE),0))</f>
        <v>0</v>
      </c>
      <c r="VM83" s="111">
        <f>IF(IL83="",0,IFERROR(VLOOKUP(IL78&amp;IL79&amp;IL80&amp;IL81&amp;IL82&amp;IL83,General!I:J,2,FALSE),0))</f>
        <v>0</v>
      </c>
      <c r="VN83" s="111">
        <f>IF(IO83="",0,IFERROR(VLOOKUP(IO78&amp;IO79&amp;IO80&amp;IO81&amp;IO82&amp;IO83,General!I:J,2,FALSE),0))</f>
        <v>0</v>
      </c>
      <c r="VO83" s="111">
        <f>IF(IR83="",0,IFERROR(VLOOKUP(IR78&amp;IR79&amp;IR80&amp;IR81&amp;IR82&amp;IR83,General!I:J,2,FALSE),0))</f>
        <v>0</v>
      </c>
      <c r="VP83" s="111">
        <f>IF(IU83="",0,IFERROR(VLOOKUP(IU78&amp;IU79&amp;IU80&amp;IU81&amp;IU82&amp;IU83,General!I:J,2,FALSE),0))</f>
        <v>0</v>
      </c>
      <c r="VQ83" s="111">
        <f>IF(IX83="",0,IFERROR(VLOOKUP(IX78&amp;IX79&amp;IX80&amp;IX81&amp;IX82&amp;IX83,General!I:J,2,FALSE),0))</f>
        <v>0</v>
      </c>
      <c r="VR83" s="111">
        <f>IF(JA83="",0,IFERROR(VLOOKUP(JA78&amp;JA79&amp;JA80&amp;JA81&amp;JA82&amp;JA83,General!I:J,2,FALSE),0))</f>
        <v>0</v>
      </c>
      <c r="VS83" s="111">
        <f>IF(JD83="",0,IFERROR(VLOOKUP(JD78&amp;JD79&amp;JD80&amp;JD81&amp;JD82&amp;JD83,General!I:J,2,FALSE),0))</f>
        <v>0</v>
      </c>
      <c r="VT83" s="111">
        <f>IF(JG83="",0,IFERROR(VLOOKUP(JG78&amp;JG79&amp;JG80&amp;JG81&amp;JG82&amp;JG83,General!I:J,2,FALSE),0))</f>
        <v>0</v>
      </c>
      <c r="VU83" s="111">
        <f>IF(JJ83="",0,IFERROR(VLOOKUP(JJ78&amp;JJ79&amp;JJ80&amp;JJ81&amp;JJ82&amp;JJ83,General!I:J,2,FALSE),0))</f>
        <v>0</v>
      </c>
      <c r="VV83" s="111">
        <f>IF(JM83="",0,IFERROR(VLOOKUP(JM78&amp;JM79&amp;JM80&amp;JM81&amp;JM82&amp;JM83,General!I:J,2,FALSE),0))</f>
        <v>0</v>
      </c>
      <c r="VW83" s="111">
        <f>IF(JP83="",0,IFERROR(VLOOKUP(JP78&amp;JP79&amp;JP80&amp;JP81&amp;JP82&amp;JP83,General!I:J,2,FALSE),0))</f>
        <v>0</v>
      </c>
      <c r="VX83" s="111">
        <f>IF(JS83="",0,IFERROR(VLOOKUP(JS78&amp;JS79&amp;JS80&amp;JS81&amp;JS82&amp;JS83,General!I:J,2,FALSE),0))</f>
        <v>0</v>
      </c>
      <c r="VY83" s="111">
        <f>IF(JV83="",0,IFERROR(VLOOKUP(JV78&amp;JV79&amp;JV80&amp;JV81&amp;JV82&amp;JV83,General!I:J,2,FALSE),0))</f>
        <v>0</v>
      </c>
      <c r="VZ83" s="111">
        <f>IF(JY83="",0,IFERROR(VLOOKUP(JY78&amp;JY79&amp;JY80&amp;JY81&amp;JY82&amp;JY83,General!I:J,2,FALSE),0))</f>
        <v>0</v>
      </c>
      <c r="WA83" s="111">
        <f>IF(KB83="",0,IFERROR(VLOOKUP(KB78&amp;KB79&amp;KB80&amp;KB81&amp;KB82&amp;KB83,General!I:J,2,FALSE),0))</f>
        <v>0</v>
      </c>
      <c r="WB83" s="111">
        <f>IF(KE83="",0,IFERROR(VLOOKUP(KE78&amp;KE79&amp;KE80&amp;KE81&amp;KE82&amp;KE83,General!I:J,2,FALSE),0))</f>
        <v>0</v>
      </c>
      <c r="WC83" s="111">
        <f>IF(KH83="",0,IFERROR(VLOOKUP(KH78&amp;KH79&amp;KH80&amp;KH81&amp;KH82&amp;KH83,General!I:J,2,FALSE),0))</f>
        <v>0</v>
      </c>
      <c r="WD83" s="111">
        <f>IF(KK83="",0,IFERROR(VLOOKUP(KK78&amp;KK79&amp;KK80&amp;KK81&amp;KK82&amp;KK83,General!I:J,2,FALSE),0))</f>
        <v>0</v>
      </c>
      <c r="WE83" s="111">
        <f>IF(KN83="",0,IFERROR(VLOOKUP(KN78&amp;KN79&amp;KN80&amp;KN81&amp;KN82&amp;KN83,General!I:J,2,FALSE),0))</f>
        <v>0</v>
      </c>
      <c r="WF83" s="111">
        <f>IF(KQ83="",0,IFERROR(VLOOKUP(KQ78&amp;KQ79&amp;KQ80&amp;KQ81&amp;KQ82&amp;KQ83,General!I:J,2,FALSE),0))</f>
        <v>0</v>
      </c>
      <c r="WG83" s="111">
        <f>IF(KT83="",0,IFERROR(VLOOKUP(KT78&amp;KT79&amp;KT80&amp;KT81&amp;KT82&amp;KT83,General!I:J,2,FALSE),0))</f>
        <v>0</v>
      </c>
      <c r="WH83" s="111">
        <f>IF(KW83="",0,IFERROR(VLOOKUP(KW78&amp;KW79&amp;KW80&amp;KW81&amp;KW82&amp;KW83,General!I:J,2,FALSE),0))</f>
        <v>0</v>
      </c>
      <c r="WI83" s="111">
        <f>IF(KZ83="",0,IFERROR(VLOOKUP(KZ78&amp;KZ79&amp;KZ80&amp;KZ81&amp;KZ82&amp;KZ83,General!I:J,2,FALSE),0))</f>
        <v>0</v>
      </c>
      <c r="WJ83" s="111">
        <f>IF(LC83="",0,IFERROR(VLOOKUP(LC78&amp;LC79&amp;LC80&amp;LC81&amp;LC82&amp;LC83,General!I:J,2,FALSE),0))</f>
        <v>0</v>
      </c>
      <c r="WK83" s="111">
        <f>IF(LF83="",0,IFERROR(VLOOKUP(LF78&amp;LF79&amp;LF80&amp;LF81&amp;LF82&amp;LF83,General!I:J,2,FALSE),0))</f>
        <v>0</v>
      </c>
      <c r="WL83" s="111">
        <f>IF(LI83="",0,IFERROR(VLOOKUP(LI78&amp;LI79&amp;LI80&amp;LI81&amp;LI82&amp;LI83,General!I:J,2,FALSE),0))</f>
        <v>0</v>
      </c>
      <c r="WM83" s="111">
        <f>IF(LL83="",0,IFERROR(VLOOKUP(LL78&amp;LL79&amp;LL80&amp;LL81&amp;LL82&amp;LL83,General!I:J,2,FALSE),0))</f>
        <v>0</v>
      </c>
      <c r="WN83" s="111">
        <f>IF(LO83="",0,IFERROR(VLOOKUP(LO78&amp;LO79&amp;LO80&amp;LO81&amp;LO82&amp;LO83,General!I:J,2,FALSE),0))</f>
        <v>0</v>
      </c>
      <c r="WO83" s="111">
        <f>IF(LR83="",0,IFERROR(VLOOKUP(LR78&amp;LR79&amp;LR80&amp;LR81&amp;LR82&amp;LR83,General!I:J,2,FALSE),0))</f>
        <v>0</v>
      </c>
      <c r="WP83" s="111">
        <f>IF(LU83="",0,IFERROR(VLOOKUP(LU78&amp;LU79&amp;LU80&amp;LU81&amp;LU82&amp;LU83,General!I:J,2,FALSE),0))</f>
        <v>0</v>
      </c>
      <c r="WQ83" s="111">
        <f>IF(LX83="",0,IFERROR(VLOOKUP(LX78&amp;LX79&amp;LX80&amp;LX81&amp;LX82&amp;LX83,General!I:J,2,FALSE),0))</f>
        <v>0</v>
      </c>
      <c r="WR83" s="111">
        <f>IF(MA83="",0,IFERROR(VLOOKUP(MA78&amp;MA79&amp;MA80&amp;MA81&amp;MA82&amp;MA83,General!I:J,2,FALSE),0))</f>
        <v>0</v>
      </c>
      <c r="WS83" s="111">
        <f>IF(MD83="",0,IFERROR(VLOOKUP(MD78&amp;MD79&amp;MD80&amp;MD81&amp;MD82&amp;MD83,General!I:J,2,FALSE),0))</f>
        <v>0</v>
      </c>
      <c r="WT83" s="111">
        <f>IF(MG83="",0,IFERROR(VLOOKUP(MG78&amp;MG79&amp;MG80&amp;MG81&amp;MG82&amp;MG83,General!I:J,2,FALSE),0))</f>
        <v>0</v>
      </c>
      <c r="WU83" s="111">
        <f>IF(MJ83="",0,IFERROR(VLOOKUP(MJ78&amp;MJ79&amp;MJ80&amp;MJ81&amp;MJ82&amp;MJ83,General!I:J,2,FALSE),0))</f>
        <v>0</v>
      </c>
      <c r="WV83" s="111">
        <f>IF(MM83="",0,IFERROR(VLOOKUP(MM78&amp;MM79&amp;MM80&amp;MM81&amp;MM82&amp;MM83,General!I:J,2,FALSE),0))</f>
        <v>0</v>
      </c>
      <c r="WW83" s="111">
        <f>IF(MP83="",0,IFERROR(VLOOKUP(MP78&amp;MP79&amp;MP80&amp;MP81&amp;MP82&amp;MP83,General!I:J,2,FALSE),0))</f>
        <v>0</v>
      </c>
      <c r="WX83" s="111">
        <f>IF(MS83="",0,IFERROR(VLOOKUP(MS78&amp;MS79&amp;MS80&amp;MS81&amp;MS82&amp;MS83,General!I:J,2,FALSE),0))</f>
        <v>0</v>
      </c>
      <c r="WY83" s="111">
        <f>IF(MV83="",0,IFERROR(VLOOKUP(MV78&amp;MV79&amp;MV80&amp;MV81&amp;MV82&amp;MV83,General!I:J,2,FALSE),0))</f>
        <v>0</v>
      </c>
      <c r="WZ83" s="111">
        <f>IF(MY83="",0,IFERROR(VLOOKUP(MY78&amp;MY79&amp;MY80&amp;MY81&amp;MY82&amp;MY83,General!I:J,2,FALSE),0))</f>
        <v>0</v>
      </c>
      <c r="XA83" s="111">
        <f>IF(NB83="",0,IFERROR(VLOOKUP(NB78&amp;NB79&amp;NB80&amp;NB81&amp;NB82&amp;NB83,General!I:J,2,FALSE),0))</f>
        <v>0</v>
      </c>
      <c r="XB83" s="111">
        <f>IF(NE83="",0,IFERROR(VLOOKUP(NE78&amp;NE79&amp;NE80&amp;NE81&amp;NE82&amp;NE83,General!I:J,2,FALSE),0))</f>
        <v>0</v>
      </c>
      <c r="XC83" s="111">
        <f>IF(NH83="",0,IFERROR(VLOOKUP(NH78&amp;NH79&amp;NH80&amp;NH81&amp;NH82&amp;NH83,General!I:J,2,FALSE),0))</f>
        <v>0</v>
      </c>
      <c r="XD83" s="111">
        <f>IF(NK83="",0,IFERROR(VLOOKUP(NK78&amp;NK79&amp;NK80&amp;NK81&amp;NK82&amp;NK83,General!I:J,2,FALSE),0))</f>
        <v>0</v>
      </c>
      <c r="XE83" s="109">
        <f>IF(NN83="",0,IFERROR(VLOOKUP(NN78&amp;NN79&amp;NN80&amp;NN81&amp;NN82&amp;NN83,General!I:J,2,FALSE),0))</f>
        <v>0</v>
      </c>
      <c r="XF83" s="155">
        <f>IF(EB83="",0,IFERROR(VLOOKUP(EB78&amp;EB79&amp;EB80&amp;EB81&amp;EB82&amp;EB83,General!I:J,2,FALSE),0))</f>
        <v>0</v>
      </c>
      <c r="XG83" s="109">
        <v>0</v>
      </c>
      <c r="XH83" s="114" t="str">
        <f t="shared" si="1416"/>
        <v/>
      </c>
      <c r="XI83" s="114" t="str">
        <f t="shared" si="1270"/>
        <v>N</v>
      </c>
      <c r="XJ83" s="114" t="str">
        <f t="shared" ca="1" si="1271"/>
        <v>N</v>
      </c>
      <c r="XK83" s="114" t="str">
        <f t="shared" si="1272"/>
        <v>N</v>
      </c>
      <c r="XL83" s="114" t="str">
        <f t="shared" si="1273"/>
        <v/>
      </c>
      <c r="XM83" s="150" t="str">
        <f t="shared" si="1274"/>
        <v/>
      </c>
      <c r="XN83" s="114" t="str">
        <f t="shared" si="1275"/>
        <v/>
      </c>
      <c r="XO83" s="114" t="str">
        <f t="shared" si="1276"/>
        <v/>
      </c>
      <c r="XP83" s="114" t="str">
        <f t="shared" si="1277"/>
        <v/>
      </c>
      <c r="XQ83" s="114" t="str">
        <f t="shared" si="1278"/>
        <v/>
      </c>
      <c r="XR83" s="114" t="str">
        <f t="shared" si="1279"/>
        <v/>
      </c>
      <c r="XS83" s="114" t="str">
        <f t="shared" si="930"/>
        <v/>
      </c>
      <c r="XT83" s="114" t="str">
        <f t="shared" si="931"/>
        <v/>
      </c>
      <c r="XU83" s="114" t="str">
        <f t="shared" si="897"/>
        <v>00000</v>
      </c>
      <c r="XV83" s="114" t="str">
        <f t="shared" si="897"/>
        <v>00000</v>
      </c>
      <c r="XW83" s="114" t="str">
        <f t="shared" si="898"/>
        <v>000000</v>
      </c>
      <c r="XX83" s="114" t="str">
        <f t="shared" si="898"/>
        <v>000000</v>
      </c>
      <c r="XY83" s="114" t="str">
        <f t="shared" si="899"/>
        <v>B</v>
      </c>
      <c r="XZ83" s="114" t="str">
        <f t="shared" si="1417"/>
        <v>B</v>
      </c>
      <c r="YA83" s="114" t="str">
        <f t="shared" si="1280"/>
        <v/>
      </c>
      <c r="YB83" s="114" t="str">
        <f t="shared" ca="1" si="1281"/>
        <v/>
      </c>
      <c r="YC83" s="114" t="str">
        <f t="shared" ca="1" si="1282"/>
        <v/>
      </c>
      <c r="YD83" s="114" t="str">
        <f t="shared" ca="1" si="1283"/>
        <v/>
      </c>
      <c r="YE83" s="114" t="str">
        <f t="shared" si="1284"/>
        <v>0</v>
      </c>
      <c r="YF83" s="114" t="str">
        <f t="shared" si="1285"/>
        <v/>
      </c>
      <c r="YG83" s="114" t="str">
        <f t="shared" ca="1" si="1418"/>
        <v/>
      </c>
      <c r="YH83" s="114" t="str">
        <f t="shared" ca="1" si="1419"/>
        <v/>
      </c>
      <c r="YI83" s="114" t="str">
        <f t="shared" si="1420"/>
        <v/>
      </c>
      <c r="YJ83" s="114" t="str">
        <f t="shared" si="1286"/>
        <v/>
      </c>
      <c r="YK83" s="114"/>
      <c r="YL83" s="114">
        <v>0</v>
      </c>
      <c r="YM83" s="114">
        <v>0</v>
      </c>
      <c r="YN83" s="114">
        <v>0</v>
      </c>
      <c r="YO83" s="114">
        <v>0</v>
      </c>
      <c r="YP83" s="114">
        <v>1</v>
      </c>
      <c r="YQ83" s="98"/>
      <c r="YR83" s="114">
        <v>0</v>
      </c>
      <c r="YS83" s="114">
        <v>0</v>
      </c>
      <c r="YU83" s="151">
        <f>LARGE(NS83:RN83,1)</f>
        <v>0</v>
      </c>
      <c r="YV83" s="1" t="e">
        <f>LARGE(NS83:RN83,2)</f>
        <v>#NUM!</v>
      </c>
      <c r="YW83" s="1" t="e">
        <f>LARGE(NS83:RN83,3)</f>
        <v>#NUM!</v>
      </c>
      <c r="YX83" s="1" t="e">
        <f>LARGE(NS83:RN83,4)</f>
        <v>#NUM!</v>
      </c>
      <c r="YY83" s="1" t="e">
        <f>LARGE(NS83:RN83,5)</f>
        <v>#NUM!</v>
      </c>
      <c r="YZ83" s="1" t="str">
        <f>IF(M82="","",INDEX($NS$4:$RN$4,MATCH(YU82,$NS82:$RN82,0)))</f>
        <v/>
      </c>
      <c r="ZA83" s="1" t="str">
        <f>IF(M82="","",INDEX($NS$4:$RN$4,MATCH(YV82,$NS82:$RN82,0)))</f>
        <v/>
      </c>
      <c r="ZB83" s="1" t="str">
        <f>IF(M82="","",INDEX($NS$4:$RN$4,MATCH(YW82,$NS82:$RN82,0)))</f>
        <v/>
      </c>
      <c r="ZC83" s="1" t="str">
        <f>IF(M82="","",INDEX($NS$4:$RN$4,MATCH(YX82,$NS82:$RN82,0)))</f>
        <v/>
      </c>
      <c r="ZD83" s="1" t="str">
        <f>IF(M82="","",INDEX($NS$4:$RN$4,MATCH(YY82,$NS82:$RN82,0)))</f>
        <v/>
      </c>
      <c r="ZE83" s="1" t="str" cm="1">
        <f t="array" aca="1" ref="ZE83" ca="1">IF(INDIRECT(VLOOKUP(ZE82,General!AC:AE,3,FALSE)&amp;RO82)&gt;=9,ZE82,YZ83)</f>
        <v>GF</v>
      </c>
      <c r="ZF83" s="1" t="str" cm="1">
        <f t="array" aca="1" ref="ZF83" ca="1">IF(AND(INDIRECT(VLOOKUP(ZF82,General!AC:AE,3,FALSE)&amp;RO82)&gt;1,ZF82&lt;&gt;ZE83),ZF82,IF(YZ83&lt;&gt;ZE83,YZ83,IF(AND(YZ83=ZA83,YZ83=ZB83),ZC83,IF(YZ83=ZA83,ZB83,ZA83))))</f>
        <v>DX</v>
      </c>
      <c r="ZG83" s="1" t="str">
        <f t="shared" si="1431"/>
        <v/>
      </c>
      <c r="ZH83" s="1" t="str" cm="1">
        <f t="array" aca="1" ref="ZH83" ca="1">INDIRECT(ZE83&amp;RO83)</f>
        <v/>
      </c>
      <c r="ZI83" s="1" t="str" cm="1">
        <f t="array" aca="1" ref="ZI83" ca="1">INDIRECT(ZF83&amp;RO83)</f>
        <v/>
      </c>
      <c r="ZJ83" s="1" t="e" cm="1">
        <f t="array" aca="1" ref="ZJ83" ca="1">INDIRECT(ZG83&amp;RO83)</f>
        <v>#REF!</v>
      </c>
      <c r="ZK83" s="1" t="str">
        <f ca="1">VLOOKUP(ZE83,General!AF:AG,2,FALSE)</f>
        <v>S37</v>
      </c>
      <c r="ZL83" s="1" t="str">
        <f ca="1">VLOOKUP(ZF83,General!AF:AG,2,FALSE)</f>
        <v xml:space="preserve">L5O </v>
      </c>
      <c r="ZM83" s="1" t="e">
        <f>VLOOKUP(ZG83,General!AF:AG,2,FALSE)</f>
        <v>#N/A</v>
      </c>
      <c r="ZN83" s="1" t="str">
        <f t="shared" ca="1" si="1432"/>
        <v>Y</v>
      </c>
      <c r="ZO83" s="1" t="str">
        <f t="shared" ca="1" si="1433"/>
        <v>Y</v>
      </c>
      <c r="ZP83" s="1" t="e">
        <f t="shared" si="1434"/>
        <v>#N/A</v>
      </c>
      <c r="ZR83" s="1">
        <f t="shared" si="927"/>
        <v>1</v>
      </c>
    </row>
    <row r="84" spans="1:694" ht="15.75" thickBot="1">
      <c r="A84" s="1">
        <v>70</v>
      </c>
      <c r="B84" s="38" t="str">
        <f t="shared" si="948"/>
        <v/>
      </c>
      <c r="C84" s="55" t="str">
        <f t="shared" si="1437"/>
        <v/>
      </c>
      <c r="D84" s="51" t="str">
        <f t="shared" si="1287"/>
        <v/>
      </c>
      <c r="E84" s="52" t="str">
        <f t="shared" si="1287"/>
        <v/>
      </c>
      <c r="F84" s="10" t="str">
        <f t="shared" si="949"/>
        <v/>
      </c>
      <c r="H84" s="58" t="str">
        <f t="shared" si="922"/>
        <v/>
      </c>
      <c r="I84" s="51" t="str">
        <f t="shared" si="1288"/>
        <v/>
      </c>
      <c r="J84" s="52" t="str">
        <f t="shared" si="1288"/>
        <v/>
      </c>
      <c r="K84" s="10" t="str">
        <f t="shared" si="1289"/>
        <v/>
      </c>
      <c r="L84" s="32"/>
      <c r="M84" s="68" t="s">
        <v>45</v>
      </c>
      <c r="O84" s="11">
        <v>0</v>
      </c>
      <c r="P84" s="12">
        <v>0</v>
      </c>
      <c r="Q84" s="23">
        <v>0</v>
      </c>
      <c r="R84" s="48">
        <v>0</v>
      </c>
      <c r="S84" s="48" t="str">
        <f t="shared" si="1290"/>
        <v/>
      </c>
      <c r="T84" s="66" t="str">
        <f t="shared" si="1291"/>
        <v/>
      </c>
      <c r="U84" s="5" t="str">
        <f>IF(M84="","",IF(B84="NB",U83,IF(T84="",SUM($T$5:$T84)+S84,SUM($T$5:$T84))))</f>
        <v/>
      </c>
      <c r="V84" s="62" t="str">
        <f t="shared" si="925"/>
        <v/>
      </c>
      <c r="W84" s="35" t="str">
        <f t="shared" si="1292"/>
        <v/>
      </c>
      <c r="X84" s="37" t="str">
        <f t="shared" si="950"/>
        <v/>
      </c>
      <c r="Y84" s="9" t="str">
        <f t="shared" ca="1" si="940"/>
        <v>D</v>
      </c>
      <c r="Z84" s="4" t="str">
        <f t="shared" ca="1" si="941"/>
        <v>D</v>
      </c>
      <c r="AA84" s="4" t="str">
        <f t="shared" si="942"/>
        <v>C</v>
      </c>
      <c r="AB84" s="4" t="str">
        <f t="shared" si="1421"/>
        <v/>
      </c>
      <c r="AC84" s="4" t="str">
        <f t="shared" si="1422"/>
        <v/>
      </c>
      <c r="AD84" s="4">
        <f t="shared" si="1423"/>
        <v>0</v>
      </c>
      <c r="AE84" s="1" t="str">
        <f t="shared" si="951"/>
        <v/>
      </c>
      <c r="AF84" s="1" t="str">
        <f t="shared" si="952"/>
        <v/>
      </c>
      <c r="AG84" s="1" t="str">
        <f t="shared" si="1424"/>
        <v/>
      </c>
      <c r="AH84" s="1" t="str">
        <f t="shared" si="953"/>
        <v/>
      </c>
      <c r="AI84" s="1" t="str">
        <f t="shared" si="954"/>
        <v/>
      </c>
      <c r="AJ84" s="1" t="str">
        <f t="shared" si="955"/>
        <v/>
      </c>
      <c r="AK84" s="1">
        <f t="shared" si="1293"/>
        <v>0</v>
      </c>
      <c r="AL84" s="1">
        <f t="shared" si="1294"/>
        <v>0</v>
      </c>
      <c r="AM84" s="1" t="str">
        <f t="shared" si="932"/>
        <v/>
      </c>
      <c r="AN84" s="1">
        <f t="shared" si="956"/>
        <v>0</v>
      </c>
      <c r="AO84" s="1" t="str">
        <f t="shared" si="1425"/>
        <v/>
      </c>
      <c r="AP84" s="1" t="str">
        <f t="shared" si="957"/>
        <v>N</v>
      </c>
      <c r="AQ84" s="1" t="str">
        <f t="shared" si="958"/>
        <v>N</v>
      </c>
      <c r="AR84" s="1" t="str">
        <f t="shared" si="959"/>
        <v>N</v>
      </c>
      <c r="AS84" s="1" t="str">
        <f t="shared" si="960"/>
        <v/>
      </c>
      <c r="AT84" s="14" t="str">
        <f t="shared" ca="1" si="1295"/>
        <v/>
      </c>
      <c r="AU84" s="1" t="str">
        <f t="shared" ca="1" si="961"/>
        <v/>
      </c>
      <c r="AV84" s="1" t="str">
        <f t="shared" ca="1" si="962"/>
        <v/>
      </c>
      <c r="AW84" s="1" t="str">
        <f t="shared" si="963"/>
        <v/>
      </c>
      <c r="AX84" s="1" t="str">
        <f t="shared" si="964"/>
        <v/>
      </c>
      <c r="AY84" s="1" t="str">
        <f t="shared" si="965"/>
        <v/>
      </c>
      <c r="AZ84" s="1" t="str">
        <f t="shared" si="933"/>
        <v/>
      </c>
      <c r="BA84" s="1" t="str">
        <f t="shared" si="934"/>
        <v/>
      </c>
      <c r="BB84" s="1" t="str">
        <f t="shared" si="914"/>
        <v>00000</v>
      </c>
      <c r="BC84" s="1" t="str">
        <f t="shared" si="914"/>
        <v>00000</v>
      </c>
      <c r="BD84" s="1" t="str">
        <f t="shared" si="915"/>
        <v>000000</v>
      </c>
      <c r="BE84" s="1" t="str">
        <f t="shared" si="915"/>
        <v>000000</v>
      </c>
      <c r="BF84" s="1" t="str">
        <f t="shared" si="1296"/>
        <v>B</v>
      </c>
      <c r="BG84" s="1" t="str">
        <f t="shared" si="966"/>
        <v/>
      </c>
      <c r="BH84" s="1" t="str">
        <f t="shared" ca="1" si="1297"/>
        <v/>
      </c>
      <c r="BI84" s="1" t="str">
        <f t="shared" si="967"/>
        <v/>
      </c>
      <c r="BJ84" s="1" t="str">
        <f t="shared" ca="1" si="1298"/>
        <v/>
      </c>
      <c r="BK84" s="1" t="str">
        <f t="shared" si="968"/>
        <v>0</v>
      </c>
      <c r="BL84" s="1" t="str">
        <f t="shared" ca="1" si="1299"/>
        <v/>
      </c>
      <c r="BM84" s="1" t="str">
        <f t="shared" ca="1" si="1300"/>
        <v/>
      </c>
      <c r="BN84" s="1" t="str">
        <f t="shared" ca="1" si="1301"/>
        <v/>
      </c>
      <c r="BO84" s="1" t="str">
        <f t="shared" ca="1" si="1302"/>
        <v/>
      </c>
      <c r="BR84" s="1">
        <f>General!A82</f>
        <v>0</v>
      </c>
      <c r="BS84" s="1">
        <f>General!B82</f>
        <v>0</v>
      </c>
      <c r="BT84" s="1">
        <f>General!C82</f>
        <v>0</v>
      </c>
      <c r="BU84" s="1">
        <f>General!D82</f>
        <v>0</v>
      </c>
      <c r="BW84" s="1" t="str">
        <f>General!F82</f>
        <v>LWLLWW</v>
      </c>
      <c r="BX84" s="1">
        <f>General!G82</f>
        <v>1</v>
      </c>
      <c r="BZ84" s="1">
        <f t="shared" si="928"/>
        <v>1</v>
      </c>
      <c r="CA84" s="1" t="str">
        <f t="shared" ref="CA84" si="1444">CH84</f>
        <v/>
      </c>
      <c r="CB84" s="123" t="str">
        <f t="shared" si="970"/>
        <v/>
      </c>
      <c r="CC84" s="124" t="str">
        <f t="shared" si="971"/>
        <v/>
      </c>
      <c r="CD84" s="122" t="str">
        <f t="shared" si="972"/>
        <v/>
      </c>
      <c r="CE84" s="123" t="str">
        <f t="shared" si="973"/>
        <v/>
      </c>
      <c r="CF84" s="124" t="str">
        <f t="shared" si="974"/>
        <v/>
      </c>
      <c r="CG84" s="122" t="str">
        <f t="shared" si="975"/>
        <v/>
      </c>
      <c r="CH84" s="123" t="str">
        <f t="shared" si="976"/>
        <v/>
      </c>
      <c r="CI84" s="124" t="str">
        <f t="shared" si="977"/>
        <v/>
      </c>
      <c r="CJ84" s="122" t="str">
        <f t="shared" si="978"/>
        <v/>
      </c>
      <c r="CK84" s="123" t="str">
        <f t="shared" si="979"/>
        <v/>
      </c>
      <c r="CL84" s="124" t="str">
        <f t="shared" si="980"/>
        <v/>
      </c>
      <c r="CM84" s="122" t="str">
        <f t="shared" si="981"/>
        <v/>
      </c>
      <c r="CN84" s="123" t="str">
        <f t="shared" si="1304"/>
        <v/>
      </c>
      <c r="CO84" s="124" t="str">
        <f t="shared" si="982"/>
        <v/>
      </c>
      <c r="CP84" s="122" t="str">
        <f t="shared" si="983"/>
        <v/>
      </c>
      <c r="CQ84" s="123" t="str">
        <f t="shared" si="984"/>
        <v/>
      </c>
      <c r="CR84" s="124" t="str">
        <f t="shared" si="985"/>
        <v/>
      </c>
      <c r="CS84" s="122" t="str">
        <f t="shared" si="986"/>
        <v/>
      </c>
      <c r="CT84" s="123" t="str">
        <f t="shared" si="987"/>
        <v/>
      </c>
      <c r="CU84" s="124" t="str">
        <f t="shared" si="988"/>
        <v/>
      </c>
      <c r="CV84" s="122" t="str">
        <f t="shared" si="989"/>
        <v/>
      </c>
      <c r="CW84" s="123" t="str">
        <f t="shared" si="990"/>
        <v/>
      </c>
      <c r="CX84" s="124" t="str">
        <f t="shared" si="991"/>
        <v/>
      </c>
      <c r="CY84" s="125" t="str">
        <f t="shared" si="992"/>
        <v/>
      </c>
      <c r="CZ84" s="123" t="str">
        <f t="shared" si="993"/>
        <v/>
      </c>
      <c r="DA84" s="124" t="str">
        <f t="shared" si="994"/>
        <v/>
      </c>
      <c r="DB84" s="122" t="str">
        <f t="shared" si="995"/>
        <v/>
      </c>
      <c r="DC84" s="123" t="str">
        <f t="shared" si="996"/>
        <v/>
      </c>
      <c r="DD84" s="124" t="str">
        <f t="shared" si="997"/>
        <v/>
      </c>
      <c r="DE84" s="122" t="str">
        <f t="shared" si="998"/>
        <v/>
      </c>
      <c r="DF84" s="123" t="str">
        <f t="shared" si="999"/>
        <v/>
      </c>
      <c r="DG84" s="124" t="str">
        <f t="shared" si="1000"/>
        <v/>
      </c>
      <c r="DH84" s="122" t="str">
        <f t="shared" si="1001"/>
        <v/>
      </c>
      <c r="DI84" s="123" t="str">
        <f t="shared" si="1002"/>
        <v/>
      </c>
      <c r="DJ84" s="124" t="str">
        <f t="shared" si="1003"/>
        <v/>
      </c>
      <c r="DK84" s="122" t="str">
        <f t="shared" si="1004"/>
        <v/>
      </c>
      <c r="DL84" s="123" t="str">
        <f t="shared" si="1005"/>
        <v/>
      </c>
      <c r="DM84" s="124" t="str">
        <f t="shared" si="1006"/>
        <v/>
      </c>
      <c r="DN84" s="122" t="str">
        <f t="shared" si="1007"/>
        <v/>
      </c>
      <c r="DO84" s="123" t="str">
        <f t="shared" si="1008"/>
        <v/>
      </c>
      <c r="DP84" s="124" t="str">
        <f t="shared" si="1009"/>
        <v/>
      </c>
      <c r="DQ84" s="122" t="str">
        <f t="shared" si="1010"/>
        <v/>
      </c>
      <c r="DR84" s="123" t="str">
        <f t="shared" si="1011"/>
        <v/>
      </c>
      <c r="DS84" s="124" t="str">
        <f t="shared" si="1012"/>
        <v/>
      </c>
      <c r="DT84" s="122" t="str">
        <f t="shared" si="1013"/>
        <v/>
      </c>
      <c r="DU84" s="123" t="str">
        <f t="shared" si="1014"/>
        <v/>
      </c>
      <c r="DV84" s="124" t="str">
        <f t="shared" si="1015"/>
        <v/>
      </c>
      <c r="DW84" s="122" t="str">
        <f t="shared" si="1016"/>
        <v/>
      </c>
      <c r="DX84" s="123" t="str">
        <f t="shared" si="1017"/>
        <v/>
      </c>
      <c r="DY84" s="124" t="str">
        <f t="shared" si="1018"/>
        <v/>
      </c>
      <c r="DZ84" s="122" t="str">
        <f t="shared" si="1019"/>
        <v/>
      </c>
      <c r="EA84" s="110" t="str">
        <f t="shared" si="1020"/>
        <v/>
      </c>
      <c r="EB84" s="124" t="str">
        <f t="shared" si="1021"/>
        <v/>
      </c>
      <c r="EC84" s="122" t="str">
        <f t="shared" si="1022"/>
        <v/>
      </c>
      <c r="ED84" s="123" t="str">
        <f t="shared" si="1023"/>
        <v/>
      </c>
      <c r="EE84" s="124" t="str">
        <f t="shared" si="1024"/>
        <v/>
      </c>
      <c r="EF84" s="122" t="str">
        <f t="shared" si="1025"/>
        <v/>
      </c>
      <c r="EG84" s="123" t="str">
        <f t="shared" si="1026"/>
        <v/>
      </c>
      <c r="EH84" s="124" t="str">
        <f t="shared" si="1027"/>
        <v/>
      </c>
      <c r="EI84" s="122" t="str">
        <f t="shared" si="1028"/>
        <v/>
      </c>
      <c r="EJ84" s="121" t="str">
        <f t="shared" si="1029"/>
        <v/>
      </c>
      <c r="EK84" s="124" t="str">
        <f t="shared" si="1030"/>
        <v/>
      </c>
      <c r="EL84" s="122" t="str">
        <f t="shared" si="1031"/>
        <v/>
      </c>
      <c r="EM84" s="123" t="str">
        <f t="shared" si="1032"/>
        <v/>
      </c>
      <c r="EN84" s="124" t="str">
        <f t="shared" si="1033"/>
        <v/>
      </c>
      <c r="EO84" s="122" t="str">
        <f t="shared" si="1034"/>
        <v/>
      </c>
      <c r="EP84" s="123" t="str">
        <f t="shared" si="1305"/>
        <v/>
      </c>
      <c r="EQ84" s="124" t="str">
        <f t="shared" si="1035"/>
        <v/>
      </c>
      <c r="ER84" s="122" t="str">
        <f t="shared" si="1036"/>
        <v/>
      </c>
      <c r="ES84" s="123" t="str">
        <f t="shared" si="1037"/>
        <v/>
      </c>
      <c r="ET84" s="124" t="str">
        <f t="shared" si="1038"/>
        <v/>
      </c>
      <c r="EU84" s="122" t="str">
        <f t="shared" si="1039"/>
        <v/>
      </c>
      <c r="EV84" s="123" t="str">
        <f t="shared" si="1040"/>
        <v/>
      </c>
      <c r="EW84" s="124" t="str">
        <f t="shared" si="1041"/>
        <v/>
      </c>
      <c r="EX84" s="122" t="str">
        <f t="shared" si="1042"/>
        <v/>
      </c>
      <c r="EY84" s="123" t="str">
        <f t="shared" si="1043"/>
        <v/>
      </c>
      <c r="EZ84" s="124" t="str">
        <f t="shared" si="1044"/>
        <v/>
      </c>
      <c r="FA84" s="125" t="str">
        <f t="shared" si="1045"/>
        <v/>
      </c>
      <c r="FB84" s="123" t="str">
        <f t="shared" si="1046"/>
        <v/>
      </c>
      <c r="FC84" s="124" t="str">
        <f t="shared" si="1047"/>
        <v/>
      </c>
      <c r="FD84" s="122" t="str">
        <f t="shared" si="1048"/>
        <v/>
      </c>
      <c r="FE84" s="123" t="str">
        <f t="shared" si="1049"/>
        <v/>
      </c>
      <c r="FF84" s="124" t="str">
        <f t="shared" si="1050"/>
        <v/>
      </c>
      <c r="FG84" s="122" t="str">
        <f t="shared" si="1051"/>
        <v/>
      </c>
      <c r="FH84" s="123" t="str">
        <f t="shared" si="1052"/>
        <v/>
      </c>
      <c r="FI84" s="124" t="str">
        <f t="shared" si="1053"/>
        <v/>
      </c>
      <c r="FJ84" s="122" t="str">
        <f t="shared" si="1054"/>
        <v/>
      </c>
      <c r="FK84" s="123" t="str">
        <f t="shared" si="1055"/>
        <v/>
      </c>
      <c r="FL84" s="124" t="str">
        <f t="shared" si="1056"/>
        <v/>
      </c>
      <c r="FM84" s="122" t="str">
        <f t="shared" si="1057"/>
        <v/>
      </c>
      <c r="FN84" s="123" t="str">
        <f t="shared" si="1058"/>
        <v/>
      </c>
      <c r="FO84" s="124" t="str">
        <f t="shared" si="1059"/>
        <v/>
      </c>
      <c r="FP84" s="122" t="str">
        <f t="shared" si="1060"/>
        <v/>
      </c>
      <c r="FQ84" s="123" t="str">
        <f t="shared" si="1061"/>
        <v/>
      </c>
      <c r="FR84" s="124" t="str">
        <f t="shared" si="1062"/>
        <v/>
      </c>
      <c r="FS84" s="122" t="str">
        <f t="shared" si="1063"/>
        <v/>
      </c>
      <c r="FT84" s="123" t="str">
        <f t="shared" si="1064"/>
        <v/>
      </c>
      <c r="FU84" s="124" t="str">
        <f t="shared" si="1065"/>
        <v/>
      </c>
      <c r="FV84" s="122" t="str">
        <f t="shared" si="1066"/>
        <v/>
      </c>
      <c r="FW84" s="123" t="str">
        <f t="shared" si="1067"/>
        <v/>
      </c>
      <c r="FX84" s="124" t="str">
        <f t="shared" si="1068"/>
        <v/>
      </c>
      <c r="FY84" s="122" t="str">
        <f t="shared" si="1069"/>
        <v/>
      </c>
      <c r="FZ84" s="123" t="str">
        <f t="shared" si="1070"/>
        <v/>
      </c>
      <c r="GA84" s="124" t="str">
        <f t="shared" si="1071"/>
        <v/>
      </c>
      <c r="GB84" s="122" t="str">
        <f t="shared" si="1072"/>
        <v/>
      </c>
      <c r="GC84" s="123" t="str">
        <f t="shared" si="1073"/>
        <v/>
      </c>
      <c r="GD84" s="124" t="str">
        <f t="shared" si="1074"/>
        <v/>
      </c>
      <c r="GE84" s="122" t="str">
        <f t="shared" si="1075"/>
        <v/>
      </c>
      <c r="GF84" s="123" t="str">
        <f t="shared" si="1076"/>
        <v/>
      </c>
      <c r="GG84" s="124" t="str">
        <f t="shared" si="1077"/>
        <v/>
      </c>
      <c r="GH84" s="122" t="str">
        <f t="shared" si="1078"/>
        <v/>
      </c>
      <c r="GI84" s="123" t="str">
        <f t="shared" si="1079"/>
        <v/>
      </c>
      <c r="GJ84" s="124" t="str">
        <f t="shared" si="1080"/>
        <v/>
      </c>
      <c r="GK84" s="122" t="str">
        <f t="shared" si="1081"/>
        <v/>
      </c>
      <c r="GL84" s="123" t="str">
        <f t="shared" si="1306"/>
        <v/>
      </c>
      <c r="GM84" s="124" t="str">
        <f t="shared" si="1082"/>
        <v/>
      </c>
      <c r="GN84" s="122" t="str">
        <f t="shared" si="1083"/>
        <v/>
      </c>
      <c r="GO84" s="123" t="str">
        <f t="shared" si="1084"/>
        <v/>
      </c>
      <c r="GP84" s="124" t="str">
        <f t="shared" si="1085"/>
        <v/>
      </c>
      <c r="GQ84" s="122" t="str">
        <f t="shared" si="1086"/>
        <v/>
      </c>
      <c r="GR84" s="123" t="str">
        <f t="shared" si="1087"/>
        <v/>
      </c>
      <c r="GS84" s="124" t="str">
        <f t="shared" si="1088"/>
        <v/>
      </c>
      <c r="GT84" s="122" t="str">
        <f t="shared" si="1089"/>
        <v/>
      </c>
      <c r="GU84" s="123" t="str">
        <f t="shared" si="1090"/>
        <v/>
      </c>
      <c r="GV84" s="124" t="str">
        <f t="shared" si="1091"/>
        <v/>
      </c>
      <c r="GW84" s="125" t="str">
        <f t="shared" si="1092"/>
        <v/>
      </c>
      <c r="GX84" s="123" t="str">
        <f t="shared" si="1093"/>
        <v/>
      </c>
      <c r="GY84" s="124" t="str">
        <f t="shared" si="1094"/>
        <v/>
      </c>
      <c r="GZ84" s="122" t="str">
        <f t="shared" si="1095"/>
        <v/>
      </c>
      <c r="HA84" s="123" t="str">
        <f t="shared" si="1096"/>
        <v/>
      </c>
      <c r="HB84" s="124" t="str">
        <f t="shared" si="1097"/>
        <v/>
      </c>
      <c r="HC84" s="122" t="str">
        <f t="shared" si="1098"/>
        <v/>
      </c>
      <c r="HD84" s="123" t="str">
        <f t="shared" si="1099"/>
        <v/>
      </c>
      <c r="HE84" s="124" t="str">
        <f t="shared" si="1100"/>
        <v/>
      </c>
      <c r="HF84" s="122" t="str">
        <f t="shared" si="1101"/>
        <v/>
      </c>
      <c r="HG84" s="123" t="str">
        <f t="shared" si="1102"/>
        <v/>
      </c>
      <c r="HH84" s="124" t="str">
        <f t="shared" si="1103"/>
        <v/>
      </c>
      <c r="HI84" s="122" t="str">
        <f t="shared" si="1104"/>
        <v/>
      </c>
      <c r="HJ84" s="123" t="str">
        <f t="shared" si="1105"/>
        <v/>
      </c>
      <c r="HK84" s="124" t="str">
        <f t="shared" si="1106"/>
        <v/>
      </c>
      <c r="HL84" s="122" t="str">
        <f t="shared" si="1107"/>
        <v/>
      </c>
      <c r="HM84" s="123" t="str">
        <f t="shared" si="1108"/>
        <v/>
      </c>
      <c r="HN84" s="124" t="str">
        <f t="shared" si="1109"/>
        <v/>
      </c>
      <c r="HO84" s="122" t="str">
        <f t="shared" si="1110"/>
        <v/>
      </c>
      <c r="HP84" s="123" t="str">
        <f t="shared" si="1111"/>
        <v/>
      </c>
      <c r="HQ84" s="124" t="str">
        <f t="shared" si="1112"/>
        <v/>
      </c>
      <c r="HR84" s="122" t="str">
        <f t="shared" si="1113"/>
        <v/>
      </c>
      <c r="HS84" s="123" t="str">
        <f t="shared" si="1114"/>
        <v/>
      </c>
      <c r="HT84" s="124" t="str">
        <f t="shared" si="1115"/>
        <v/>
      </c>
      <c r="HU84" s="122" t="str">
        <f t="shared" si="1116"/>
        <v/>
      </c>
      <c r="HV84" s="123" t="str">
        <f t="shared" si="1117"/>
        <v/>
      </c>
      <c r="HW84" s="124" t="str">
        <f t="shared" si="1118"/>
        <v/>
      </c>
      <c r="HX84" s="122" t="str">
        <f t="shared" si="1119"/>
        <v/>
      </c>
      <c r="HY84" s="123" t="str">
        <f t="shared" si="1120"/>
        <v/>
      </c>
      <c r="HZ84" s="124" t="str">
        <f t="shared" si="1121"/>
        <v/>
      </c>
      <c r="IA84" s="122" t="str">
        <f t="shared" si="1122"/>
        <v/>
      </c>
      <c r="IB84" s="123" t="str">
        <f t="shared" si="1123"/>
        <v/>
      </c>
      <c r="IC84" s="124" t="str">
        <f t="shared" si="1124"/>
        <v/>
      </c>
      <c r="ID84" s="122" t="str">
        <f t="shared" si="1125"/>
        <v/>
      </c>
      <c r="IE84" s="123" t="str">
        <f t="shared" si="1126"/>
        <v/>
      </c>
      <c r="IF84" s="124" t="str">
        <f t="shared" si="1127"/>
        <v/>
      </c>
      <c r="IG84" s="122" t="str">
        <f t="shared" si="1128"/>
        <v/>
      </c>
      <c r="IH84" s="123" t="str">
        <f t="shared" si="1129"/>
        <v/>
      </c>
      <c r="II84" s="124" t="str">
        <f t="shared" si="1130"/>
        <v/>
      </c>
      <c r="IJ84" s="122" t="str">
        <f t="shared" si="1131"/>
        <v/>
      </c>
      <c r="IK84" s="123" t="str">
        <f t="shared" si="1132"/>
        <v/>
      </c>
      <c r="IL84" s="124" t="str">
        <f t="shared" si="1133"/>
        <v/>
      </c>
      <c r="IM84" s="122" t="str">
        <f t="shared" si="1134"/>
        <v/>
      </c>
      <c r="IN84" s="123" t="str">
        <f t="shared" si="1307"/>
        <v/>
      </c>
      <c r="IO84" s="124" t="str">
        <f t="shared" si="1135"/>
        <v/>
      </c>
      <c r="IP84" s="122" t="str">
        <f t="shared" si="1136"/>
        <v/>
      </c>
      <c r="IQ84" s="123" t="str">
        <f t="shared" si="1137"/>
        <v/>
      </c>
      <c r="IR84" s="124" t="str">
        <f t="shared" si="1138"/>
        <v/>
      </c>
      <c r="IS84" s="122" t="str">
        <f t="shared" si="1139"/>
        <v/>
      </c>
      <c r="IT84" s="123" t="str">
        <f t="shared" si="1140"/>
        <v/>
      </c>
      <c r="IU84" s="124" t="str">
        <f t="shared" si="1141"/>
        <v/>
      </c>
      <c r="IV84" s="122" t="str">
        <f t="shared" si="1142"/>
        <v/>
      </c>
      <c r="IW84" s="123" t="str">
        <f t="shared" si="1143"/>
        <v/>
      </c>
      <c r="IX84" s="124" t="str">
        <f t="shared" si="1144"/>
        <v/>
      </c>
      <c r="IY84" s="122" t="str">
        <f t="shared" si="1145"/>
        <v/>
      </c>
      <c r="IZ84" s="123" t="str">
        <f t="shared" si="1146"/>
        <v/>
      </c>
      <c r="JA84" s="124" t="str">
        <f t="shared" si="1147"/>
        <v/>
      </c>
      <c r="JB84" s="122" t="str">
        <f t="shared" si="1148"/>
        <v/>
      </c>
      <c r="JC84" s="123" t="str">
        <f t="shared" si="1149"/>
        <v/>
      </c>
      <c r="JD84" s="124" t="str">
        <f t="shared" si="1150"/>
        <v/>
      </c>
      <c r="JE84" s="122" t="str">
        <f t="shared" si="1151"/>
        <v/>
      </c>
      <c r="JF84" s="123" t="str">
        <f t="shared" si="1152"/>
        <v/>
      </c>
      <c r="JG84" s="124" t="str">
        <f t="shared" si="1153"/>
        <v/>
      </c>
      <c r="JH84" s="122" t="str">
        <f t="shared" si="1154"/>
        <v/>
      </c>
      <c r="JI84" s="123" t="str">
        <f t="shared" si="1155"/>
        <v/>
      </c>
      <c r="JJ84" s="124" t="str">
        <f t="shared" si="1156"/>
        <v/>
      </c>
      <c r="JK84" s="122" t="str">
        <f t="shared" si="1157"/>
        <v/>
      </c>
      <c r="JL84" s="123" t="str">
        <f t="shared" si="1158"/>
        <v/>
      </c>
      <c r="JM84" s="124" t="str">
        <f t="shared" si="1159"/>
        <v/>
      </c>
      <c r="JN84" s="122" t="str">
        <f t="shared" si="1160"/>
        <v/>
      </c>
      <c r="JO84" s="123" t="str">
        <f t="shared" si="1161"/>
        <v/>
      </c>
      <c r="JP84" s="124" t="str">
        <f t="shared" si="1162"/>
        <v/>
      </c>
      <c r="JQ84" s="122" t="str">
        <f t="shared" si="1163"/>
        <v/>
      </c>
      <c r="JR84" s="123" t="str">
        <f t="shared" si="1164"/>
        <v/>
      </c>
      <c r="JS84" s="124" t="str">
        <f t="shared" si="1165"/>
        <v/>
      </c>
      <c r="JT84" s="122" t="str">
        <f t="shared" si="1166"/>
        <v/>
      </c>
      <c r="JU84" s="123" t="str">
        <f t="shared" si="1167"/>
        <v/>
      </c>
      <c r="JV84" s="124" t="str">
        <f t="shared" si="1168"/>
        <v/>
      </c>
      <c r="JW84" s="122" t="str">
        <f t="shared" si="1169"/>
        <v/>
      </c>
      <c r="JX84" s="123" t="str">
        <f t="shared" si="1170"/>
        <v/>
      </c>
      <c r="JY84" s="124" t="str">
        <f t="shared" si="1171"/>
        <v/>
      </c>
      <c r="JZ84" s="122" t="str">
        <f t="shared" si="1172"/>
        <v/>
      </c>
      <c r="KA84" s="123" t="str">
        <f t="shared" si="1173"/>
        <v/>
      </c>
      <c r="KB84" s="124" t="str">
        <f t="shared" si="1174"/>
        <v/>
      </c>
      <c r="KC84" s="122" t="str">
        <f t="shared" si="1175"/>
        <v/>
      </c>
      <c r="KD84" s="123" t="str">
        <f t="shared" si="1308"/>
        <v/>
      </c>
      <c r="KE84" s="124" t="str">
        <f t="shared" si="1176"/>
        <v/>
      </c>
      <c r="KF84" s="122" t="str">
        <f t="shared" si="1177"/>
        <v/>
      </c>
      <c r="KG84" s="123" t="str">
        <f t="shared" si="1178"/>
        <v/>
      </c>
      <c r="KH84" s="124" t="str">
        <f t="shared" si="1179"/>
        <v/>
      </c>
      <c r="KI84" s="122" t="str">
        <f t="shared" si="1180"/>
        <v/>
      </c>
      <c r="KJ84" s="123" t="str">
        <f t="shared" si="1181"/>
        <v/>
      </c>
      <c r="KK84" s="124" t="str">
        <f t="shared" si="1182"/>
        <v/>
      </c>
      <c r="KL84" s="122" t="str">
        <f t="shared" si="1183"/>
        <v/>
      </c>
      <c r="KM84" s="123" t="str">
        <f t="shared" si="1184"/>
        <v/>
      </c>
      <c r="KN84" s="124" t="str">
        <f t="shared" si="1185"/>
        <v/>
      </c>
      <c r="KO84" s="122" t="str">
        <f t="shared" si="1186"/>
        <v/>
      </c>
      <c r="KP84" s="123" t="str">
        <f t="shared" si="1309"/>
        <v/>
      </c>
      <c r="KQ84" s="124" t="str">
        <f t="shared" si="1187"/>
        <v/>
      </c>
      <c r="KR84" s="122" t="str">
        <f t="shared" si="1188"/>
        <v/>
      </c>
      <c r="KS84" s="123" t="str">
        <f t="shared" si="1189"/>
        <v/>
      </c>
      <c r="KT84" s="124" t="str">
        <f t="shared" si="1190"/>
        <v/>
      </c>
      <c r="KU84" s="122" t="str">
        <f t="shared" si="1191"/>
        <v/>
      </c>
      <c r="KV84" s="123" t="str">
        <f t="shared" si="1192"/>
        <v/>
      </c>
      <c r="KW84" s="124" t="str">
        <f t="shared" si="1193"/>
        <v/>
      </c>
      <c r="KX84" s="122" t="str">
        <f t="shared" si="1194"/>
        <v/>
      </c>
      <c r="KY84" s="123" t="str">
        <f t="shared" si="1195"/>
        <v/>
      </c>
      <c r="KZ84" s="124" t="str">
        <f t="shared" si="1196"/>
        <v/>
      </c>
      <c r="LA84" s="122" t="str">
        <f t="shared" si="1197"/>
        <v/>
      </c>
      <c r="LB84" s="123" t="str">
        <f t="shared" si="1198"/>
        <v/>
      </c>
      <c r="LC84" s="124" t="str">
        <f t="shared" si="1199"/>
        <v/>
      </c>
      <c r="LD84" s="122" t="str">
        <f t="shared" si="1200"/>
        <v/>
      </c>
      <c r="LE84" s="123" t="str">
        <f t="shared" si="1201"/>
        <v/>
      </c>
      <c r="LF84" s="124" t="str">
        <f t="shared" si="1202"/>
        <v/>
      </c>
      <c r="LG84" s="122" t="str">
        <f t="shared" si="1203"/>
        <v/>
      </c>
      <c r="LH84" s="123" t="str">
        <f t="shared" si="1204"/>
        <v/>
      </c>
      <c r="LI84" s="124" t="str">
        <f t="shared" si="1205"/>
        <v/>
      </c>
      <c r="LJ84" s="122" t="str">
        <f t="shared" si="1206"/>
        <v/>
      </c>
      <c r="LK84" s="123" t="str">
        <f t="shared" si="1207"/>
        <v/>
      </c>
      <c r="LL84" s="124" t="str">
        <f t="shared" si="1208"/>
        <v/>
      </c>
      <c r="LM84" s="122" t="str">
        <f t="shared" si="1209"/>
        <v/>
      </c>
      <c r="LN84" s="123" t="str">
        <f t="shared" si="1210"/>
        <v/>
      </c>
      <c r="LO84" s="124" t="str">
        <f t="shared" si="1211"/>
        <v/>
      </c>
      <c r="LP84" s="122" t="str">
        <f t="shared" si="1212"/>
        <v/>
      </c>
      <c r="LQ84" s="123" t="str">
        <f t="shared" si="1213"/>
        <v/>
      </c>
      <c r="LR84" s="124" t="str">
        <f t="shared" si="1214"/>
        <v/>
      </c>
      <c r="LS84" s="122" t="str">
        <f t="shared" si="1215"/>
        <v/>
      </c>
      <c r="LT84" s="123" t="str">
        <f t="shared" si="1216"/>
        <v/>
      </c>
      <c r="LU84" s="124" t="str">
        <f t="shared" si="1217"/>
        <v/>
      </c>
      <c r="LV84" s="122" t="str">
        <f t="shared" si="1218"/>
        <v/>
      </c>
      <c r="LW84" s="123" t="str">
        <f t="shared" si="1219"/>
        <v/>
      </c>
      <c r="LX84" s="124" t="str">
        <f t="shared" si="1220"/>
        <v/>
      </c>
      <c r="LY84" s="122" t="str">
        <f t="shared" si="1221"/>
        <v/>
      </c>
      <c r="LZ84" s="123" t="str">
        <f t="shared" si="1222"/>
        <v/>
      </c>
      <c r="MA84" s="124" t="str">
        <f t="shared" si="1223"/>
        <v/>
      </c>
      <c r="MB84" s="122" t="str">
        <f t="shared" si="1224"/>
        <v/>
      </c>
      <c r="MC84" s="123" t="str">
        <f t="shared" si="1225"/>
        <v/>
      </c>
      <c r="MD84" s="124" t="str">
        <f t="shared" si="1226"/>
        <v/>
      </c>
      <c r="ME84" s="122" t="str">
        <f t="shared" si="1227"/>
        <v/>
      </c>
      <c r="MF84" s="123" t="str">
        <f t="shared" si="1228"/>
        <v/>
      </c>
      <c r="MG84" s="124" t="str">
        <f t="shared" si="1229"/>
        <v/>
      </c>
      <c r="MH84" s="122" t="str">
        <f t="shared" si="1230"/>
        <v/>
      </c>
      <c r="MI84" s="123" t="str">
        <f t="shared" si="1231"/>
        <v/>
      </c>
      <c r="MJ84" s="124" t="str">
        <f t="shared" si="1232"/>
        <v/>
      </c>
      <c r="MK84" s="122" t="str">
        <f t="shared" si="1233"/>
        <v/>
      </c>
      <c r="ML84" s="123" t="str">
        <f t="shared" si="1234"/>
        <v/>
      </c>
      <c r="MM84" s="124" t="str">
        <f t="shared" si="1235"/>
        <v/>
      </c>
      <c r="MN84" s="122" t="str">
        <f t="shared" si="1236"/>
        <v/>
      </c>
      <c r="MO84" s="123" t="str">
        <f t="shared" si="1237"/>
        <v/>
      </c>
      <c r="MP84" s="124" t="str">
        <f t="shared" si="1238"/>
        <v/>
      </c>
      <c r="MQ84" s="122" t="str">
        <f t="shared" si="1239"/>
        <v/>
      </c>
      <c r="MR84" s="123" t="str">
        <f t="shared" si="1310"/>
        <v/>
      </c>
      <c r="MS84" s="124" t="str">
        <f t="shared" si="1240"/>
        <v/>
      </c>
      <c r="MT84" s="122" t="str">
        <f t="shared" si="1241"/>
        <v/>
      </c>
      <c r="MU84" s="123" t="str">
        <f t="shared" si="1242"/>
        <v/>
      </c>
      <c r="MV84" s="124" t="str">
        <f t="shared" si="1243"/>
        <v/>
      </c>
      <c r="MW84" s="122" t="str">
        <f t="shared" si="1244"/>
        <v/>
      </c>
      <c r="MX84" s="123" t="str">
        <f t="shared" si="1245"/>
        <v/>
      </c>
      <c r="MY84" s="124" t="str">
        <f t="shared" si="1246"/>
        <v/>
      </c>
      <c r="MZ84" s="122" t="str">
        <f t="shared" si="1247"/>
        <v/>
      </c>
      <c r="NA84" s="123" t="str">
        <f t="shared" si="1248"/>
        <v/>
      </c>
      <c r="NB84" s="124" t="str">
        <f t="shared" si="1249"/>
        <v/>
      </c>
      <c r="NC84" s="122" t="str">
        <f t="shared" si="1250"/>
        <v/>
      </c>
      <c r="ND84" s="123" t="str">
        <f t="shared" si="1251"/>
        <v/>
      </c>
      <c r="NE84" s="124" t="str">
        <f t="shared" si="1252"/>
        <v/>
      </c>
      <c r="NF84" s="122" t="str">
        <f t="shared" si="1253"/>
        <v/>
      </c>
      <c r="NG84" s="123" t="str">
        <f t="shared" si="1254"/>
        <v/>
      </c>
      <c r="NH84" s="124" t="str">
        <f t="shared" si="1255"/>
        <v/>
      </c>
      <c r="NI84" s="122" t="str">
        <f t="shared" si="1256"/>
        <v/>
      </c>
      <c r="NJ84" s="123" t="str">
        <f t="shared" si="1257"/>
        <v/>
      </c>
      <c r="NK84" s="124" t="str">
        <f t="shared" si="1258"/>
        <v/>
      </c>
      <c r="NL84" s="122" t="str">
        <f t="shared" si="1259"/>
        <v/>
      </c>
      <c r="NM84" s="123" t="str">
        <f t="shared" si="1260"/>
        <v/>
      </c>
      <c r="NN84" s="124" t="str">
        <f t="shared" si="1261"/>
        <v/>
      </c>
      <c r="NO84" s="122" t="str">
        <f t="shared" si="1311"/>
        <v/>
      </c>
      <c r="NP84" s="130">
        <f t="shared" si="1312"/>
        <v>0</v>
      </c>
      <c r="NQ84" s="131">
        <f t="shared" si="1313"/>
        <v>1</v>
      </c>
      <c r="NR84" s="132" t="str">
        <f t="shared" si="1314"/>
        <v/>
      </c>
      <c r="NS84" s="331" t="str">
        <f t="shared" si="1315"/>
        <v/>
      </c>
      <c r="NT84" s="325" t="str">
        <f t="shared" si="1316"/>
        <v/>
      </c>
      <c r="NU84" s="325" t="str">
        <f t="shared" si="1317"/>
        <v/>
      </c>
      <c r="NV84" s="325" t="str">
        <f t="shared" si="1318"/>
        <v/>
      </c>
      <c r="NW84" s="325" t="str">
        <f t="shared" si="1319"/>
        <v/>
      </c>
      <c r="NX84" s="325" t="str">
        <f t="shared" si="1320"/>
        <v/>
      </c>
      <c r="NY84" s="325" t="str">
        <f t="shared" si="1321"/>
        <v/>
      </c>
      <c r="NZ84" s="325" t="str">
        <f t="shared" si="1322"/>
        <v/>
      </c>
      <c r="OA84" s="325" t="str">
        <f t="shared" si="1323"/>
        <v/>
      </c>
      <c r="OB84" s="325" t="str">
        <f t="shared" si="1324"/>
        <v>000000</v>
      </c>
      <c r="OC84" s="325" t="str">
        <f t="shared" si="1325"/>
        <v/>
      </c>
      <c r="OD84" s="325" t="str">
        <f t="shared" si="1326"/>
        <v/>
      </c>
      <c r="OE84" s="325" t="str">
        <f t="shared" si="1327"/>
        <v/>
      </c>
      <c r="OF84" s="325" t="str">
        <f t="shared" si="1328"/>
        <v/>
      </c>
      <c r="OG84" s="325" t="str">
        <f t="shared" si="1329"/>
        <v/>
      </c>
      <c r="OH84" s="325" t="str">
        <f t="shared" si="1330"/>
        <v/>
      </c>
      <c r="OI84" s="325" t="str">
        <f t="shared" si="1331"/>
        <v/>
      </c>
      <c r="OJ84" s="325" t="str">
        <f t="shared" si="1332"/>
        <v/>
      </c>
      <c r="OK84" s="326" t="str">
        <f t="shared" si="1333"/>
        <v/>
      </c>
      <c r="OL84" s="326" t="str">
        <f t="shared" si="1334"/>
        <v/>
      </c>
      <c r="OM84" s="326" t="str">
        <f t="shared" si="1335"/>
        <v/>
      </c>
      <c r="ON84" s="326" t="str">
        <f t="shared" si="1336"/>
        <v/>
      </c>
      <c r="OO84" s="326" t="str">
        <f t="shared" si="1337"/>
        <v/>
      </c>
      <c r="OP84" s="326" t="str">
        <f t="shared" si="1338"/>
        <v/>
      </c>
      <c r="OQ84" s="326" t="str">
        <f t="shared" si="1339"/>
        <v/>
      </c>
      <c r="OR84" s="326" t="str">
        <f t="shared" si="1340"/>
        <v/>
      </c>
      <c r="OS84" s="326" t="str">
        <f t="shared" si="1341"/>
        <v/>
      </c>
      <c r="OT84" s="326" t="str">
        <f t="shared" si="1342"/>
        <v/>
      </c>
      <c r="OU84" s="326" t="str">
        <f t="shared" si="1343"/>
        <v/>
      </c>
      <c r="OV84" s="326" t="str">
        <f t="shared" si="1344"/>
        <v/>
      </c>
      <c r="OW84" s="326" t="str">
        <f t="shared" si="1345"/>
        <v/>
      </c>
      <c r="OX84" s="326" t="str">
        <f t="shared" si="1346"/>
        <v/>
      </c>
      <c r="OY84" s="326" t="str">
        <f t="shared" si="1347"/>
        <v/>
      </c>
      <c r="OZ84" s="326" t="str">
        <f t="shared" si="1348"/>
        <v/>
      </c>
      <c r="PA84" s="326" t="str">
        <f t="shared" si="1349"/>
        <v/>
      </c>
      <c r="PB84" s="326" t="str">
        <f t="shared" si="1350"/>
        <v/>
      </c>
      <c r="PC84" s="325" t="str">
        <f t="shared" si="1351"/>
        <v/>
      </c>
      <c r="PD84" s="325" t="str">
        <f t="shared" si="1352"/>
        <v/>
      </c>
      <c r="PE84" s="325" t="str">
        <f t="shared" si="1353"/>
        <v/>
      </c>
      <c r="PF84" s="325" t="str">
        <f t="shared" si="1354"/>
        <v/>
      </c>
      <c r="PG84" s="325" t="str">
        <f t="shared" si="1355"/>
        <v/>
      </c>
      <c r="PH84" s="325" t="str">
        <f t="shared" si="1356"/>
        <v/>
      </c>
      <c r="PI84" s="325" t="str">
        <f t="shared" si="1357"/>
        <v/>
      </c>
      <c r="PJ84" s="325" t="str">
        <f t="shared" si="1358"/>
        <v/>
      </c>
      <c r="PK84" s="325" t="str">
        <f t="shared" si="1359"/>
        <v/>
      </c>
      <c r="PL84" s="325" t="str">
        <f t="shared" si="1360"/>
        <v/>
      </c>
      <c r="PM84" s="325" t="str">
        <f t="shared" si="1361"/>
        <v/>
      </c>
      <c r="PN84" s="325" t="str">
        <f t="shared" si="1362"/>
        <v/>
      </c>
      <c r="PO84" s="325" t="str">
        <f t="shared" si="1363"/>
        <v/>
      </c>
      <c r="PP84" s="325" t="str">
        <f t="shared" si="1364"/>
        <v/>
      </c>
      <c r="PQ84" s="325" t="str">
        <f t="shared" si="1365"/>
        <v/>
      </c>
      <c r="PR84" s="325" t="str">
        <f t="shared" si="1366"/>
        <v/>
      </c>
      <c r="PS84" s="325" t="str">
        <f t="shared" si="1367"/>
        <v/>
      </c>
      <c r="PT84" s="325" t="str">
        <f t="shared" si="1368"/>
        <v/>
      </c>
      <c r="PU84" s="326" t="str">
        <f t="shared" si="1369"/>
        <v/>
      </c>
      <c r="PV84" s="326" t="str">
        <f t="shared" si="1370"/>
        <v/>
      </c>
      <c r="PW84" s="326" t="str">
        <f t="shared" si="1371"/>
        <v/>
      </c>
      <c r="PX84" s="326" t="str">
        <f t="shared" si="1372"/>
        <v/>
      </c>
      <c r="PY84" s="326" t="str">
        <f t="shared" si="1373"/>
        <v/>
      </c>
      <c r="PZ84" s="326" t="str">
        <f t="shared" si="1374"/>
        <v/>
      </c>
      <c r="QA84" s="326" t="str">
        <f t="shared" si="1375"/>
        <v/>
      </c>
      <c r="QB84" s="326" t="str">
        <f t="shared" si="1376"/>
        <v/>
      </c>
      <c r="QC84" s="326" t="str">
        <f t="shared" si="1377"/>
        <v/>
      </c>
      <c r="QD84" s="326" t="str">
        <f t="shared" si="1378"/>
        <v/>
      </c>
      <c r="QE84" s="326" t="str">
        <f t="shared" si="1379"/>
        <v/>
      </c>
      <c r="QF84" s="326" t="str">
        <f t="shared" si="1380"/>
        <v/>
      </c>
      <c r="QG84" s="326" t="str">
        <f t="shared" si="1381"/>
        <v/>
      </c>
      <c r="QH84" s="326" t="str">
        <f t="shared" si="1382"/>
        <v/>
      </c>
      <c r="QI84" s="326" t="str">
        <f t="shared" si="1383"/>
        <v/>
      </c>
      <c r="QJ84" s="326" t="str">
        <f t="shared" si="1384"/>
        <v/>
      </c>
      <c r="QK84" s="326" t="str">
        <f t="shared" si="1385"/>
        <v/>
      </c>
      <c r="QL84" s="326" t="str">
        <f t="shared" si="1386"/>
        <v/>
      </c>
      <c r="QM84" s="325" t="str">
        <f t="shared" si="1387"/>
        <v/>
      </c>
      <c r="QN84" s="325" t="str">
        <f t="shared" si="1388"/>
        <v/>
      </c>
      <c r="QO84" s="325" t="str">
        <f t="shared" si="1389"/>
        <v/>
      </c>
      <c r="QP84" s="325" t="str">
        <f t="shared" si="1390"/>
        <v/>
      </c>
      <c r="QQ84" s="325" t="str">
        <f t="shared" si="1391"/>
        <v/>
      </c>
      <c r="QR84" s="325" t="str">
        <f t="shared" si="1392"/>
        <v/>
      </c>
      <c r="QS84" s="325" t="str">
        <f t="shared" si="1393"/>
        <v/>
      </c>
      <c r="QT84" s="325" t="str">
        <f t="shared" si="1394"/>
        <v/>
      </c>
      <c r="QU84" s="325" t="str">
        <f t="shared" si="1395"/>
        <v/>
      </c>
      <c r="QV84" s="325" t="str">
        <f t="shared" si="1396"/>
        <v/>
      </c>
      <c r="QW84" s="325" t="str">
        <f t="shared" si="1397"/>
        <v/>
      </c>
      <c r="QX84" s="325">
        <f t="shared" si="1398"/>
        <v>0</v>
      </c>
      <c r="QY84" s="325" t="str">
        <f t="shared" si="1399"/>
        <v/>
      </c>
      <c r="QZ84" s="325" t="str">
        <f t="shared" si="1400"/>
        <v/>
      </c>
      <c r="RA84" s="325" t="str">
        <f t="shared" si="1401"/>
        <v/>
      </c>
      <c r="RB84" s="325" t="str">
        <f t="shared" si="1402"/>
        <v/>
      </c>
      <c r="RC84" s="325" t="str">
        <f t="shared" si="1403"/>
        <v/>
      </c>
      <c r="RD84" s="325" t="str">
        <f t="shared" si="1404"/>
        <v/>
      </c>
      <c r="RE84" s="326" t="str">
        <f t="shared" si="1405"/>
        <v/>
      </c>
      <c r="RF84" s="326" t="str">
        <f t="shared" si="1406"/>
        <v/>
      </c>
      <c r="RG84" s="326" t="str">
        <f t="shared" si="1407"/>
        <v/>
      </c>
      <c r="RH84" s="326" t="str">
        <f t="shared" si="1408"/>
        <v/>
      </c>
      <c r="RI84" s="326" t="str">
        <f t="shared" si="1409"/>
        <v/>
      </c>
      <c r="RJ84" s="326" t="str">
        <f t="shared" si="1410"/>
        <v/>
      </c>
      <c r="RK84" s="326" t="str">
        <f t="shared" si="1411"/>
        <v/>
      </c>
      <c r="RL84" s="326" t="str">
        <f t="shared" si="1412"/>
        <v/>
      </c>
      <c r="RM84" s="326" t="str">
        <f t="shared" si="1413"/>
        <v/>
      </c>
      <c r="RN84" s="332" t="str">
        <f t="shared" si="1414"/>
        <v/>
      </c>
      <c r="RO84" s="108">
        <v>84</v>
      </c>
      <c r="RP84" s="112">
        <f t="shared" si="1440"/>
        <v>79</v>
      </c>
      <c r="RQ84" s="110" t="str" cm="1">
        <f t="array" ref="RQ84">IFERROR(INDEX($NS$4:$RN$4,_xlfn.AGGREGATE(15,6,COLUMN($NS$4:$RN$4)-COLUMN($NR$1)/($NS84:$RN84=LARGE($NS84:$RN84,1)),COLUMNS($RN$4:$RN$4))),"")</f>
        <v>LQ</v>
      </c>
      <c r="RR84" s="110" t="str" cm="1">
        <f t="array" ref="RR84">IFERROR(INDEX($NS$4:$RN$4,_xlfn.AGGREGATE(15,6,COLUMN($NS$4:$RN$4)-COLUMN($NR$1)/($NS84:$RN84=LARGE($NS84:$RN84,2)),COLUMNS($RN$4:$RO$4))),"")</f>
        <v/>
      </c>
      <c r="RS84" s="110" t="str" cm="1">
        <f t="array" ref="RS84">IFERROR(INDEX($NS$4:$RN$4,_xlfn.AGGREGATE(15,6,COLUMN($NS$4:$RN$4)-COLUMN($NR$1)/($NS84:$RN84=LARGE($NS84:$RN84,3)),COLUMNS($RN$4:$RP$4))),"")</f>
        <v/>
      </c>
      <c r="RT84" s="110" t="str" cm="1">
        <f t="array" ref="RT84">IFERROR(INDEX($NS$4:$RN$4,_xlfn.AGGREGATE(15,6,COLUMN($NS$4:$RN$4)-COLUMN($NR$1)/($NS84:$RN84=LARGE($NS84:$RN84,4)),COLUMNS($RN$4:$RQ$4))),"")</f>
        <v/>
      </c>
      <c r="RU84" s="110" t="str" cm="1">
        <f t="array" ref="RU84">IFERROR(INDEX($NS$4:$RN$4,_xlfn.AGGREGATE(15,6,COLUMN($NS$4:$RN$4)-COLUMN($NR$1)/($NS84:$RN84=LARGE($NS84:$RN84,5)),COLUMNS($RN$4:$RR$4))),"")</f>
        <v/>
      </c>
      <c r="RV84" s="110" t="str" cm="1">
        <f t="array" ref="RV84">IFERROR(INDEX($NS$4:$RN$4,_xlfn.AGGREGATE(15,6,COLUMN($NS$4:$RN$4)-COLUMN($NR$1)/($NS84:$RN84=LARGE($NS84:$RN84,6)),COLUMNS($RN$4:$RS$4))),"")</f>
        <v/>
      </c>
      <c r="RW84" s="108" t="str">
        <f t="shared" si="1427"/>
        <v/>
      </c>
      <c r="RX84" s="111" t="str">
        <f t="shared" ca="1" si="1428"/>
        <v>N</v>
      </c>
      <c r="RY84" s="111" t="e" cm="1">
        <f t="array" aca="1" ref="RY84" ca="1">IF(INDIRECT(VLOOKUP(RY83,General!AC:AE,3,FALSE)&amp;RO83)&gt;0,RY83,RW83)</f>
        <v>#N/A</v>
      </c>
      <c r="RZ84" s="112">
        <f t="shared" ca="1" si="1429"/>
        <v>1</v>
      </c>
      <c r="SA84" s="110" t="s">
        <v>45</v>
      </c>
      <c r="SB84" s="111" t="s">
        <v>45</v>
      </c>
      <c r="SC84" s="111" t="s">
        <v>45</v>
      </c>
      <c r="SD84" s="111" t="s">
        <v>45</v>
      </c>
      <c r="SE84" s="111" t="s">
        <v>45</v>
      </c>
      <c r="SF84" s="109" t="s">
        <v>45</v>
      </c>
      <c r="SG84" s="133" t="e">
        <f ca="1">IF(RQ84="",-1,COUNTIF(INDIRECT(SA84&amp;$DN$10):INDIRECT(SA84&amp;RO84),"Y"))</f>
        <v>#REF!</v>
      </c>
      <c r="SH84" s="136">
        <f ca="1">IF(RR84="",-1,COUNTIF(INDIRECT(SB84&amp;$DN$10):INDIRECT(SB84&amp;RO84),"Y"))</f>
        <v>-1</v>
      </c>
      <c r="SI84" s="136">
        <f ca="1">IF(RS84="",-1,COUNTIF(INDIRECT(SC84&amp;$DN$10):INDIRECT(SC84&amp;RO84),"Y"))</f>
        <v>-1</v>
      </c>
      <c r="SJ84" s="134">
        <f ca="1">IF(RT84="",-1,COUNTIF(INDIRECT(SD84&amp;$DN$10):INDIRECT(SD84&amp;RO84),"Y"))</f>
        <v>-1</v>
      </c>
      <c r="SK84" s="138">
        <f ca="1">IF(RU84="",-1,COUNTIF(INDIRECT(SE84&amp;$DN$10):INDIRECT(SE84&amp;RO84),"Y"))</f>
        <v>-1</v>
      </c>
      <c r="SL84" s="138">
        <f ca="1">IF(RV84="",-1,COUNTIF(INDIRECT(SF84&amp;$DN$10):INDIRECT(SF84&amp;RO84),"Y"))</f>
        <v>-1</v>
      </c>
      <c r="SM84" s="110" t="str" cm="1">
        <f t="array" ref="SM84">IFERROR(INDEX($DP$84:$DU$84,_xlfn.AGGREGATE(15,6,COLUMN($DP$84:$DU$84)-COLUMN($DO$84)/($NR$84:$NW$84=MAX($NR$84:$NW$84)),COLUMNS($DP$84:RQ84))),"")</f>
        <v/>
      </c>
      <c r="SN84" s="111" t="str" cm="1">
        <f t="array" ref="SN84">IFERROR(INDEX($DP$84:$DU$84,_xlfn.AGGREGATE(15,6,COLUMN($DP$84:$DU$84)-COLUMN($DO$84)/($NR$84:$NW$84=MAX($NR$84:$NW$84)),COLUMNS($DP$84:RR84))),"")</f>
        <v/>
      </c>
      <c r="SO84" s="111" t="str" cm="1">
        <f t="array" ref="SO84">IFERROR(INDEX($DP$84:$DU$84,_xlfn.AGGREGATE(15,6,COLUMN($DP$84:$DU$84)-COLUMN($DO$84)/($NR$84:$NW$84=MAX($NR$84:$NW$84)),COLUMNS($DP$84:RS84))),"")</f>
        <v/>
      </c>
      <c r="SP84" s="111" t="str" cm="1">
        <f t="array" ref="SP84">IFERROR(INDEX($DP$84:$DU$84,_xlfn.AGGREGATE(15,6,COLUMN($DP$84:$DU$84)-COLUMN($DO$84)/($NR$84:$NW$84=MAX($NR$84:$NW$84)),COLUMNS($DP$84:RT84))),"")</f>
        <v/>
      </c>
      <c r="SQ84" s="111" t="str" cm="1">
        <f t="array" ref="SQ84">IFERROR(INDEX($DP$84:$DU$84,_xlfn.AGGREGATE(15,6,COLUMN($DP$84:$DU$84)-COLUMN($DO$84)/($NR$84:$NW$84=MAX($NR$84:$NW$84)),COLUMNS($DP$84:RU84))),"")</f>
        <v/>
      </c>
      <c r="SR84" s="109" t="str" cm="1">
        <f t="array" ref="SR84">IFERROR(INDEX($DP$84:$DU$84,_xlfn.AGGREGATE(15,6,COLUMN($DP$84:$DU$84)-COLUMN($DO$84)/($NR$84:$NW$84=MAX($NR$84:$NW$84)),COLUMNS($DP$84:RV84))),"")</f>
        <v/>
      </c>
      <c r="SS84" s="114">
        <f t="shared" ca="1" si="1415"/>
        <v>1</v>
      </c>
      <c r="ST84" s="112">
        <f t="shared" ca="1" si="1430"/>
        <v>1</v>
      </c>
      <c r="SU84" s="137" t="str" cm="1">
        <f t="array" aca="1" ref="SU84" ca="1">INDEX(SM84:SR84,1,ST84)</f>
        <v/>
      </c>
      <c r="SV84" s="110" t="str">
        <f t="shared" ca="1" si="944"/>
        <v>B</v>
      </c>
      <c r="SW84" s="111" t="str">
        <f t="shared" ca="1" si="945"/>
        <v>T</v>
      </c>
      <c r="SX84" s="111" t="str">
        <f t="shared" si="946"/>
        <v>C</v>
      </c>
      <c r="SY84" s="111" t="str">
        <f t="shared" si="936"/>
        <v/>
      </c>
      <c r="SZ84" s="111" t="str">
        <f t="shared" ca="1" si="937"/>
        <v/>
      </c>
      <c r="TA84" s="111" t="str">
        <f t="shared" si="938"/>
        <v>00</v>
      </c>
      <c r="TB84" s="114" t="str">
        <f t="shared" si="1262"/>
        <v/>
      </c>
      <c r="TC84" s="114" t="str">
        <f t="shared" si="1263"/>
        <v/>
      </c>
      <c r="TD84" s="114" t="str">
        <f t="shared" si="1264"/>
        <v/>
      </c>
      <c r="TE84" s="114" t="str">
        <f t="shared" si="1265"/>
        <v/>
      </c>
      <c r="TF84" s="114" t="str">
        <f t="shared" si="1266"/>
        <v/>
      </c>
      <c r="TG84" s="114" t="str">
        <f t="shared" si="1267"/>
        <v/>
      </c>
      <c r="TH84" s="114">
        <f t="shared" ca="1" si="1268"/>
        <v>0</v>
      </c>
      <c r="TI84" s="114">
        <f t="shared" ca="1" si="1269"/>
        <v>0</v>
      </c>
      <c r="TJ84" s="110" t="str">
        <f t="shared" si="939"/>
        <v/>
      </c>
      <c r="TK84" s="111">
        <f>IF(CC84="",0,IFERROR(VLOOKUP(CC79&amp;CC80&amp;CC81&amp;CC82&amp;CC83&amp;CC84,General!I:J,2,FALSE),0))</f>
        <v>0</v>
      </c>
      <c r="TL84" s="111">
        <f>IF(CF84="",0,IFERROR(VLOOKUP(CF79&amp;CF80&amp;CF81&amp;CF82&amp;CF83&amp;CF84,General!I:J,2,FALSE),0))</f>
        <v>0</v>
      </c>
      <c r="TM84" s="111">
        <f>IF(CI84="",0,IFERROR(VLOOKUP(CI79&amp;CI80&amp;CI81&amp;CI82&amp;CI83&amp;CI84,General!I:J,2,FALSE),0))</f>
        <v>0</v>
      </c>
      <c r="TN84" s="111">
        <f>IF(CL84="",0,IFERROR(VLOOKUP(CL79&amp;CL80&amp;CL81&amp;CL82&amp;CL83&amp;CL84,General!I:J,2,FALSE),0))</f>
        <v>0</v>
      </c>
      <c r="TO84" s="111">
        <f>IF(CO84="",0,IFERROR(VLOOKUP(CO79&amp;CO80&amp;CO81&amp;CO82&amp;CO83&amp;CO84,General!I:J,2,FALSE),0))</f>
        <v>0</v>
      </c>
      <c r="TP84" s="111">
        <f>IF(CR84="",0,IFERROR(VLOOKUP(CR79&amp;CR80&amp;CR81&amp;CR82&amp;CR83&amp;CR84,General!I:J,2,FALSE),0))</f>
        <v>0</v>
      </c>
      <c r="TQ84" s="111">
        <f>IF(CU84="",0,IFERROR(VLOOKUP(CU79&amp;CU80&amp;CU81&amp;CU82&amp;CU83&amp;CU84,General!I:J,2,FALSE),0))</f>
        <v>0</v>
      </c>
      <c r="TR84" s="111">
        <f>IF(CX84="",0,IFERROR(VLOOKUP(CX79&amp;CX80&amp;CX81&amp;CX82&amp;CX83&amp;CX84,General!I:J,2,FALSE),0))</f>
        <v>0</v>
      </c>
      <c r="TS84" s="111">
        <f>IF(DA84="",0,IFERROR(VLOOKUP(DA79&amp;DA80&amp;DA81&amp;DA82&amp;DA83&amp;DA84,General!I:J,2,FALSE),0))</f>
        <v>0</v>
      </c>
      <c r="TT84" s="111">
        <f>IF(DD84="",0,IFERROR(VLOOKUP(DD79&amp;DD80&amp;DD81&amp;DD82&amp;DD83&amp;DD84,General!I:J,2,FALSE),0))</f>
        <v>0</v>
      </c>
      <c r="TU84" s="111">
        <f>IF(DG84="",0,IFERROR(VLOOKUP(DG79&amp;DG80&amp;DG81&amp;DG82&amp;DG83&amp;DG84,General!I:J,2,FALSE),0))</f>
        <v>0</v>
      </c>
      <c r="TV84" s="111">
        <f>IF(DJ84="",0,IFERROR(VLOOKUP(DJ79&amp;DJ80&amp;DJ81&amp;DJ82&amp;DJ83&amp;DJ84,General!I:J,2,FALSE),0))</f>
        <v>0</v>
      </c>
      <c r="TW84" s="111">
        <f>IF(DM84="",0,IFERROR(VLOOKUP(DM79&amp;DM80&amp;DM81&amp;DM82&amp;DM83&amp;DM84,General!I:J,2,FALSE),0))</f>
        <v>0</v>
      </c>
      <c r="TX84" s="111">
        <f>IF(DP84="",0,IFERROR(VLOOKUP(DP79&amp;DP80&amp;DP81&amp;DP82&amp;DP83&amp;DP84,General!I:J,2,FALSE),0))</f>
        <v>0</v>
      </c>
      <c r="TY84" s="111">
        <f>IF(DS84="",0,IFERROR(VLOOKUP(DS79&amp;DS80&amp;DS81&amp;DS82&amp;DS83&amp;DS84,General!I:J,2,FALSE),0))</f>
        <v>0</v>
      </c>
      <c r="TZ84" s="111">
        <f>IF(DV84="",0,IFERROR(VLOOKUP(DV79&amp;DV80&amp;DV81&amp;DV82&amp;DV83&amp;DV84,General!I:J,2,FALSE),0))</f>
        <v>0</v>
      </c>
      <c r="UA84" s="111">
        <f>IF(DY84="",0,IFERROR(VLOOKUP(DY79&amp;DY80&amp;DY81&amp;DY82&amp;DY83&amp;DY84,General!I:J,2,FALSE),0))</f>
        <v>0</v>
      </c>
      <c r="UB84" s="111">
        <f>IF(EE84="",0,IFERROR(VLOOKUP(EE79&amp;EE80&amp;EE81&amp;EE82&amp;EE83&amp;EE84,General!I:J,2,FALSE),0))</f>
        <v>0</v>
      </c>
      <c r="UC84" s="111">
        <f>IF(EH84="",0,IFERROR(VLOOKUP(EH79&amp;EH80&amp;EH81&amp;EH82&amp;EH83&amp;EH84,General!I:J,2,FALSE),0))</f>
        <v>0</v>
      </c>
      <c r="UD84" s="111">
        <f>IF(EK84="",0,IFERROR(VLOOKUP(EK79&amp;EK80&amp;EK81&amp;EK82&amp;EK83&amp;EK84,General!I:J,2,FALSE),0))</f>
        <v>0</v>
      </c>
      <c r="UE84" s="111">
        <f>IF(EN84="",0,IFERROR(VLOOKUP(EN79&amp;EN80&amp;EN81&amp;EN82&amp;EN83&amp;EN84,General!I:J,2,FALSE),0))</f>
        <v>0</v>
      </c>
      <c r="UF84" s="111">
        <f>IF(EQ84="",0,IFERROR(VLOOKUP(EQ79&amp;EQ80&amp;EQ81&amp;EQ82&amp;EQ83&amp;EQ84,General!I:J,2,FALSE),0))</f>
        <v>0</v>
      </c>
      <c r="UG84" s="111">
        <f>IF(ET84="",0,IFERROR(VLOOKUP(ET79&amp;ET80&amp;ET81&amp;ET82&amp;ET83&amp;ET84,General!I:J,2,FALSE),0))</f>
        <v>0</v>
      </c>
      <c r="UH84" s="111">
        <f>IF(EW84="",0,IFERROR(VLOOKUP(EW79&amp;EW80&amp;EW81&amp;EW82&amp;EW83&amp;EW84,General!I:J,2,FALSE),0))</f>
        <v>0</v>
      </c>
      <c r="UI84" s="111">
        <f>IF(EZ84="",0,IFERROR(VLOOKUP(EZ79&amp;EZ80&amp;EZ81&amp;EZ82&amp;EZ83&amp;EZ84,General!I:J,2,FALSE),0))</f>
        <v>0</v>
      </c>
      <c r="UJ84" s="111">
        <f>IF(FC84="",0,IFERROR(VLOOKUP(FC79&amp;FC80&amp;FC81&amp;FC82&amp;FC83&amp;FC84,General!I:J,2,FALSE),0))</f>
        <v>0</v>
      </c>
      <c r="UK84" s="111">
        <f>IF(FF84="",0,IFERROR(VLOOKUP(FF79&amp;FF80&amp;FF81&amp;FF82&amp;FF83&amp;FF84,General!I:J,2,FALSE),0))</f>
        <v>0</v>
      </c>
      <c r="UL84" s="111">
        <f>IF(FI84="",0,IFERROR(VLOOKUP(FI79&amp;FI80&amp;FI81&amp;FI82&amp;FI83&amp;FI84,General!I:J,2,FALSE),0))</f>
        <v>0</v>
      </c>
      <c r="UM84" s="111">
        <f>IF(FL84="",0,IFERROR(VLOOKUP(FL79&amp;FL80&amp;FL81&amp;FL82&amp;FL83&amp;FL84,General!I:J,2,FALSE),0))</f>
        <v>0</v>
      </c>
      <c r="UN84" s="111">
        <f>IF(FO84="",0,IFERROR(VLOOKUP(FO79&amp;FO80&amp;FO81&amp;FO82&amp;FO83&amp;FO84,General!I:J,2,FALSE),0))</f>
        <v>0</v>
      </c>
      <c r="UO84" s="111">
        <f>IF(FR84="",0,IFERROR(VLOOKUP(FR79&amp;FR80&amp;FR81&amp;FR82&amp;FR83&amp;FR84,General!I:J,2,FALSE),0))</f>
        <v>0</v>
      </c>
      <c r="UP84" s="111">
        <f>IF(FU84="",0,IFERROR(VLOOKUP(FU79&amp;FU80&amp;FU81&amp;FU82&amp;FU83&amp;FU84,General!I:J,2,FALSE),0))</f>
        <v>0</v>
      </c>
      <c r="UQ84" s="111">
        <f>IF(FX84="",0,IFERROR(VLOOKUP(FX79&amp;FX80&amp;FX81&amp;FX82&amp;FX83&amp;FX84,General!I:J,2,FALSE),0))</f>
        <v>0</v>
      </c>
      <c r="UR84" s="111">
        <f>IF(GA84="",0,IFERROR(VLOOKUP(GA79&amp;GA80&amp;GA81&amp;GA82&amp;GA83&amp;GA84,General!I:J,2,FALSE),0))</f>
        <v>0</v>
      </c>
      <c r="US84" s="111">
        <f>IF(GD84="",0,IFERROR(VLOOKUP(GD79&amp;GD80&amp;GD81&amp;GD82&amp;GD83&amp;GD84,General!I:J,2,FALSE),0))</f>
        <v>0</v>
      </c>
      <c r="UT84" s="111">
        <f>IF(GG84="",0,IFERROR(VLOOKUP(GG79&amp;GG80&amp;GG81&amp;GG82&amp;GG83&amp;GG84,General!I:J,2,FALSE),0))</f>
        <v>0</v>
      </c>
      <c r="UU84" s="111">
        <f>IF(GJ84="",0,IFERROR(VLOOKUP(GJ79&amp;GJ80&amp;GJ81&amp;GJ82&amp;GJ83&amp;GJ84,General!I:J,2,FALSE),0))</f>
        <v>0</v>
      </c>
      <c r="UV84" s="111">
        <f>IF(GM84="",0,IFERROR(VLOOKUP(GM79&amp;GM80&amp;GM81&amp;GM82&amp;GM83&amp;GM84,General!I:J,2,FALSE),0))</f>
        <v>0</v>
      </c>
      <c r="UW84" s="111">
        <f>IF(GP84="",0,IFERROR(VLOOKUP(GP79&amp;GP80&amp;GP81&amp;GP82&amp;GP83&amp;GP84,General!I:J,2,FALSE),0))</f>
        <v>0</v>
      </c>
      <c r="UX84" s="111">
        <f>IF(GS84="",0,IFERROR(VLOOKUP(GS79&amp;GS80&amp;GS81&amp;GS82&amp;GS83&amp;GS84,General!I:J,2,FALSE),0))</f>
        <v>0</v>
      </c>
      <c r="UY84" s="111">
        <f>IF(GV84="",0,IFERROR(VLOOKUP(GV79&amp;GV80&amp;GV81&amp;GV82&amp;GV83&amp;GV84,General!I:J,2,FALSE),0))</f>
        <v>0</v>
      </c>
      <c r="UZ84" s="111">
        <f>IF(GY84="",0,IFERROR(VLOOKUP(GY79&amp;GY80&amp;GY81&amp;GY82&amp;GY83&amp;GY84,General!I:J,2,FALSE),0))</f>
        <v>0</v>
      </c>
      <c r="VA84" s="111">
        <f>IF(HB84="",0,IFERROR(VLOOKUP(HB79&amp;HB80&amp;HB81&amp;HB82&amp;HB83&amp;HB84,General!I:J,2,FALSE),0))</f>
        <v>0</v>
      </c>
      <c r="VB84" s="111">
        <f>IF(HE84="",0,IFERROR(VLOOKUP(HE79&amp;HE80&amp;HE81&amp;HE82&amp;HE83&amp;HE84,General!I:J,2,FALSE),0))</f>
        <v>0</v>
      </c>
      <c r="VC84" s="111">
        <f>IF(HH84="",0,IFERROR(VLOOKUP(HH79&amp;HH80&amp;HH81&amp;HH82&amp;HH83&amp;HH84,General!I:J,2,FALSE),0))</f>
        <v>0</v>
      </c>
      <c r="VD84" s="111">
        <f>IF(HK84="",0,IFERROR(VLOOKUP(HK79&amp;HK80&amp;HK81&amp;HK82&amp;HK83&amp;HK84,General!I:J,2,FALSE),0))</f>
        <v>0</v>
      </c>
      <c r="VE84" s="111">
        <f>IF(HN84="",0,IFERROR(VLOOKUP(HN79&amp;HN80&amp;HN81&amp;HN82&amp;HN83&amp;HN84,General!I:J,2,FALSE),0))</f>
        <v>0</v>
      </c>
      <c r="VF84" s="111">
        <f>IF(HQ84="",0,IFERROR(VLOOKUP(HQ79&amp;HQ80&amp;HQ81&amp;HQ82&amp;HQ83&amp;HQ84,General!I:J,2,FALSE),0))</f>
        <v>0</v>
      </c>
      <c r="VG84" s="111">
        <f>IF(HT84="",0,IFERROR(VLOOKUP(HT79&amp;HT80&amp;HT81&amp;HT82&amp;HT83&amp;HT84,General!I:J,2,FALSE),0))</f>
        <v>0</v>
      </c>
      <c r="VH84" s="111">
        <f>IF(HW84="",0,IFERROR(VLOOKUP(HW79&amp;HW80&amp;HW81&amp;HW82&amp;HW83&amp;HW84,General!I:J,2,FALSE),0))</f>
        <v>0</v>
      </c>
      <c r="VI84" s="111">
        <f>IF(HZ84="",0,IFERROR(VLOOKUP(HZ79&amp;HZ80&amp;HZ81&amp;HZ82&amp;HZ83&amp;HZ84,General!I:J,2,FALSE),0))</f>
        <v>0</v>
      </c>
      <c r="VJ84" s="111">
        <f>IF(FF84="",0,IFERROR(VLOOKUP(FF79&amp;FF80&amp;FF81&amp;FF82&amp;FF83&amp;FF84,General!I:J,2,FALSE),0))</f>
        <v>0</v>
      </c>
      <c r="VK84" s="111">
        <f>IF(FI84="",0,IFERROR(VLOOKUP(FI79&amp;FI80&amp;FI81&amp;FI82&amp;FI83&amp;FI84,General!I:J,2,FALSE),0))</f>
        <v>0</v>
      </c>
      <c r="VL84" s="111">
        <f>IF(II84="",0,IFERROR(VLOOKUP(II79&amp;II80&amp;II81&amp;II82&amp;II83&amp;II84,General!I:J,2,FALSE),0))</f>
        <v>0</v>
      </c>
      <c r="VM84" s="111">
        <f>IF(IL84="",0,IFERROR(VLOOKUP(IL79&amp;IL80&amp;IL81&amp;IL82&amp;IL83&amp;IL84,General!I:J,2,FALSE),0))</f>
        <v>0</v>
      </c>
      <c r="VN84" s="111">
        <f>IF(IO84="",0,IFERROR(VLOOKUP(IO79&amp;IO80&amp;IO81&amp;IO82&amp;IO83&amp;IO84,General!I:J,2,FALSE),0))</f>
        <v>0</v>
      </c>
      <c r="VO84" s="111">
        <f>IF(IR84="",0,IFERROR(VLOOKUP(IR79&amp;IR80&amp;IR81&amp;IR82&amp;IR83&amp;IR84,General!I:J,2,FALSE),0))</f>
        <v>0</v>
      </c>
      <c r="VP84" s="111">
        <f>IF(IU84="",0,IFERROR(VLOOKUP(IU79&amp;IU80&amp;IU81&amp;IU82&amp;IU83&amp;IU84,General!I:J,2,FALSE),0))</f>
        <v>0</v>
      </c>
      <c r="VQ84" s="111">
        <f>IF(IX84="",0,IFERROR(VLOOKUP(IX79&amp;IX80&amp;IX81&amp;IX82&amp;IX83&amp;IX84,General!I:J,2,FALSE),0))</f>
        <v>0</v>
      </c>
      <c r="VR84" s="111">
        <f>IF(JA84="",0,IFERROR(VLOOKUP(JA79&amp;JA80&amp;JA81&amp;JA82&amp;JA83&amp;JA84,General!I:J,2,FALSE),0))</f>
        <v>0</v>
      </c>
      <c r="VS84" s="111">
        <f>IF(JD84="",0,IFERROR(VLOOKUP(JD79&amp;JD80&amp;JD81&amp;JD82&amp;JD83&amp;JD84,General!I:J,2,FALSE),0))</f>
        <v>0</v>
      </c>
      <c r="VT84" s="111">
        <f>IF(JG84="",0,IFERROR(VLOOKUP(JG79&amp;JG80&amp;JG81&amp;JG82&amp;JG83&amp;JG84,General!I:J,2,FALSE),0))</f>
        <v>0</v>
      </c>
      <c r="VU84" s="111">
        <f>IF(JJ84="",0,IFERROR(VLOOKUP(JJ79&amp;JJ80&amp;JJ81&amp;JJ82&amp;JJ83&amp;JJ84,General!I:J,2,FALSE),0))</f>
        <v>0</v>
      </c>
      <c r="VV84" s="111">
        <f>IF(JM84="",0,IFERROR(VLOOKUP(JM79&amp;JM80&amp;JM81&amp;JM82&amp;JM83&amp;JM84,General!I:J,2,FALSE),0))</f>
        <v>0</v>
      </c>
      <c r="VW84" s="111">
        <f>IF(JP84="",0,IFERROR(VLOOKUP(JP79&amp;JP80&amp;JP81&amp;JP82&amp;JP83&amp;JP84,General!I:J,2,FALSE),0))</f>
        <v>0</v>
      </c>
      <c r="VX84" s="111">
        <f>IF(JS84="",0,IFERROR(VLOOKUP(JS79&amp;JS80&amp;JS81&amp;JS82&amp;JS83&amp;JS84,General!I:J,2,FALSE),0))</f>
        <v>0</v>
      </c>
      <c r="VY84" s="111">
        <f>IF(JV84="",0,IFERROR(VLOOKUP(JV79&amp;JV80&amp;JV81&amp;JV82&amp;JV83&amp;JV84,General!I:J,2,FALSE),0))</f>
        <v>0</v>
      </c>
      <c r="VZ84" s="111">
        <f>IF(JY84="",0,IFERROR(VLOOKUP(JY79&amp;JY80&amp;JY81&amp;JY82&amp;JY83&amp;JY84,General!I:J,2,FALSE),0))</f>
        <v>0</v>
      </c>
      <c r="WA84" s="111">
        <f>IF(KB84="",0,IFERROR(VLOOKUP(KB79&amp;KB80&amp;KB81&amp;KB82&amp;KB83&amp;KB84,General!I:J,2,FALSE),0))</f>
        <v>0</v>
      </c>
      <c r="WB84" s="111">
        <f>IF(KE84="",0,IFERROR(VLOOKUP(KE79&amp;KE80&amp;KE81&amp;KE82&amp;KE83&amp;KE84,General!I:J,2,FALSE),0))</f>
        <v>0</v>
      </c>
      <c r="WC84" s="111">
        <f>IF(KH84="",0,IFERROR(VLOOKUP(KH79&amp;KH80&amp;KH81&amp;KH82&amp;KH83&amp;KH84,General!I:J,2,FALSE),0))</f>
        <v>0</v>
      </c>
      <c r="WD84" s="111">
        <f>IF(KK84="",0,IFERROR(VLOOKUP(KK79&amp;KK80&amp;KK81&amp;KK82&amp;KK83&amp;KK84,General!I:J,2,FALSE),0))</f>
        <v>0</v>
      </c>
      <c r="WE84" s="111">
        <f>IF(KN84="",0,IFERROR(VLOOKUP(KN79&amp;KN80&amp;KN81&amp;KN82&amp;KN83&amp;KN84,General!I:J,2,FALSE),0))</f>
        <v>0</v>
      </c>
      <c r="WF84" s="111">
        <f>IF(KQ84="",0,IFERROR(VLOOKUP(KQ79&amp;KQ80&amp;KQ81&amp;KQ82&amp;KQ83&amp;KQ84,General!I:J,2,FALSE),0))</f>
        <v>0</v>
      </c>
      <c r="WG84" s="111">
        <f>IF(KT84="",0,IFERROR(VLOOKUP(KT79&amp;KT80&amp;KT81&amp;KT82&amp;KT83&amp;KT84,General!I:J,2,FALSE),0))</f>
        <v>0</v>
      </c>
      <c r="WH84" s="111">
        <f>IF(KW84="",0,IFERROR(VLOOKUP(KW79&amp;KW80&amp;KW81&amp;KW82&amp;KW83&amp;KW84,General!I:J,2,FALSE),0))</f>
        <v>0</v>
      </c>
      <c r="WI84" s="111">
        <f>IF(KZ84="",0,IFERROR(VLOOKUP(KZ79&amp;KZ80&amp;KZ81&amp;KZ82&amp;KZ83&amp;KZ84,General!I:J,2,FALSE),0))</f>
        <v>0</v>
      </c>
      <c r="WJ84" s="111">
        <f>IF(LC84="",0,IFERROR(VLOOKUP(LC79&amp;LC80&amp;LC81&amp;LC82&amp;LC83&amp;LC84,General!I:J,2,FALSE),0))</f>
        <v>0</v>
      </c>
      <c r="WK84" s="111">
        <f>IF(LF84="",0,IFERROR(VLOOKUP(LF79&amp;LF80&amp;LF81&amp;LF82&amp;LF83&amp;LF84,General!I:J,2,FALSE),0))</f>
        <v>0</v>
      </c>
      <c r="WL84" s="111">
        <f>IF(LI84="",0,IFERROR(VLOOKUP(LI79&amp;LI80&amp;LI81&amp;LI82&amp;LI83&amp;LI84,General!I:J,2,FALSE),0))</f>
        <v>0</v>
      </c>
      <c r="WM84" s="111">
        <f>IF(LL84="",0,IFERROR(VLOOKUP(LL79&amp;LL80&amp;LL81&amp;LL82&amp;LL83&amp;LL84,General!I:J,2,FALSE),0))</f>
        <v>0</v>
      </c>
      <c r="WN84" s="111">
        <f>IF(LO84="",0,IFERROR(VLOOKUP(LO79&amp;LO80&amp;LO81&amp;LO82&amp;LO83&amp;LO84,General!I:J,2,FALSE),0))</f>
        <v>0</v>
      </c>
      <c r="WO84" s="111">
        <f>IF(LR84="",0,IFERROR(VLOOKUP(LR79&amp;LR80&amp;LR81&amp;LR82&amp;LR83&amp;LR84,General!I:J,2,FALSE),0))</f>
        <v>0</v>
      </c>
      <c r="WP84" s="111">
        <f>IF(LU84="",0,IFERROR(VLOOKUP(LU79&amp;LU80&amp;LU81&amp;LU82&amp;LU83&amp;LU84,General!I:J,2,FALSE),0))</f>
        <v>0</v>
      </c>
      <c r="WQ84" s="111">
        <f>IF(LX84="",0,IFERROR(VLOOKUP(LX79&amp;LX80&amp;LX81&amp;LX82&amp;LX83&amp;LX84,General!I:J,2,FALSE),0))</f>
        <v>0</v>
      </c>
      <c r="WR84" s="111">
        <f>IF(MA84="",0,IFERROR(VLOOKUP(MA79&amp;MA80&amp;MA81&amp;MA82&amp;MA83&amp;MA84,General!I:J,2,FALSE),0))</f>
        <v>0</v>
      </c>
      <c r="WS84" s="111">
        <f>IF(MD84="",0,IFERROR(VLOOKUP(MD79&amp;MD80&amp;MD81&amp;MD82&amp;MD83&amp;MD84,General!I:J,2,FALSE),0))</f>
        <v>0</v>
      </c>
      <c r="WT84" s="111">
        <f>IF(MG84="",0,IFERROR(VLOOKUP(MG79&amp;MG80&amp;MG81&amp;MG82&amp;MG83&amp;MG84,General!I:J,2,FALSE),0))</f>
        <v>0</v>
      </c>
      <c r="WU84" s="111">
        <f>IF(MJ84="",0,IFERROR(VLOOKUP(MJ79&amp;MJ80&amp;MJ81&amp;MJ82&amp;MJ83&amp;MJ84,General!I:J,2,FALSE),0))</f>
        <v>0</v>
      </c>
      <c r="WV84" s="111">
        <f>IF(MM84="",0,IFERROR(VLOOKUP(MM79&amp;MM80&amp;MM81&amp;MM82&amp;MM83&amp;MM84,General!I:J,2,FALSE),0))</f>
        <v>0</v>
      </c>
      <c r="WW84" s="111">
        <f>IF(MP84="",0,IFERROR(VLOOKUP(MP79&amp;MP80&amp;MP81&amp;MP82&amp;MP83&amp;MP84,General!I:J,2,FALSE),0))</f>
        <v>0</v>
      </c>
      <c r="WX84" s="111">
        <f>IF(MS84="",0,IFERROR(VLOOKUP(MS79&amp;MS80&amp;MS81&amp;MS82&amp;MS83&amp;MS84,General!I:J,2,FALSE),0))</f>
        <v>0</v>
      </c>
      <c r="WY84" s="111">
        <f>IF(MV84="",0,IFERROR(VLOOKUP(MV79&amp;MV80&amp;MV81&amp;MV82&amp;MV83&amp;MV84,General!I:J,2,FALSE),0))</f>
        <v>0</v>
      </c>
      <c r="WZ84" s="111">
        <f>IF(MY84="",0,IFERROR(VLOOKUP(MY79&amp;MY80&amp;MY81&amp;MY82&amp;MY83&amp;MY84,General!I:J,2,FALSE),0))</f>
        <v>0</v>
      </c>
      <c r="XA84" s="111">
        <f>IF(NB84="",0,IFERROR(VLOOKUP(NB79&amp;NB80&amp;NB81&amp;NB82&amp;NB83&amp;NB84,General!I:J,2,FALSE),0))</f>
        <v>0</v>
      </c>
      <c r="XB84" s="111">
        <f>IF(NE84="",0,IFERROR(VLOOKUP(NE79&amp;NE80&amp;NE81&amp;NE82&amp;NE83&amp;NE84,General!I:J,2,FALSE),0))</f>
        <v>0</v>
      </c>
      <c r="XC84" s="111">
        <f>IF(NH84="",0,IFERROR(VLOOKUP(NH79&amp;NH80&amp;NH81&amp;NH82&amp;NH83&amp;NH84,General!I:J,2,FALSE),0))</f>
        <v>0</v>
      </c>
      <c r="XD84" s="111">
        <f>IF(NK84="",0,IFERROR(VLOOKUP(NK79&amp;NK80&amp;NK81&amp;NK82&amp;NK83&amp;NK84,General!I:J,2,FALSE),0))</f>
        <v>0</v>
      </c>
      <c r="XE84" s="109">
        <f>IF(NN84="",0,IFERROR(VLOOKUP(NN79&amp;NN80&amp;NN81&amp;NN82&amp;NN83&amp;NN84,General!I:J,2,FALSE),0))</f>
        <v>0</v>
      </c>
      <c r="XF84" s="155">
        <f>IF(EB84="",0,IFERROR(VLOOKUP(EB79&amp;EB80&amp;EB81&amp;EB82&amp;EB83&amp;EB84,General!I:J,2,FALSE),0))</f>
        <v>0</v>
      </c>
      <c r="XG84" s="109">
        <v>0</v>
      </c>
      <c r="XH84" s="114" t="str">
        <f t="shared" si="1416"/>
        <v/>
      </c>
      <c r="XI84" s="114" t="str">
        <f t="shared" si="1270"/>
        <v>N</v>
      </c>
      <c r="XJ84" s="114" t="str">
        <f t="shared" ca="1" si="1271"/>
        <v>N</v>
      </c>
      <c r="XK84" s="114" t="str">
        <f t="shared" si="1272"/>
        <v>N</v>
      </c>
      <c r="XL84" s="114" t="str">
        <f t="shared" si="1273"/>
        <v/>
      </c>
      <c r="XM84" s="150" t="str">
        <f t="shared" si="1274"/>
        <v/>
      </c>
      <c r="XN84" s="114" t="str">
        <f t="shared" si="1275"/>
        <v/>
      </c>
      <c r="XO84" s="114" t="str">
        <f t="shared" si="1276"/>
        <v/>
      </c>
      <c r="XP84" s="114" t="str">
        <f t="shared" si="1277"/>
        <v/>
      </c>
      <c r="XQ84" s="114" t="str">
        <f t="shared" si="1278"/>
        <v/>
      </c>
      <c r="XR84" s="114" t="str">
        <f t="shared" si="1279"/>
        <v/>
      </c>
      <c r="XS84" s="114" t="str">
        <f t="shared" si="930"/>
        <v/>
      </c>
      <c r="XT84" s="114" t="str">
        <f t="shared" si="931"/>
        <v/>
      </c>
      <c r="XU84" s="114" t="str">
        <f t="shared" si="897"/>
        <v>00000</v>
      </c>
      <c r="XV84" s="114" t="str">
        <f t="shared" si="897"/>
        <v>00000</v>
      </c>
      <c r="XW84" s="114" t="str">
        <f t="shared" si="898"/>
        <v>000000</v>
      </c>
      <c r="XX84" s="114" t="str">
        <f t="shared" si="898"/>
        <v>000000</v>
      </c>
      <c r="XY84" s="114" t="str">
        <f t="shared" si="899"/>
        <v>B</v>
      </c>
      <c r="XZ84" s="114" t="str">
        <f t="shared" si="1417"/>
        <v>B</v>
      </c>
      <c r="YA84" s="114" t="str">
        <f t="shared" si="1280"/>
        <v/>
      </c>
      <c r="YB84" s="114" t="str">
        <f t="shared" ca="1" si="1281"/>
        <v/>
      </c>
      <c r="YC84" s="114" t="str">
        <f t="shared" ca="1" si="1282"/>
        <v/>
      </c>
      <c r="YD84" s="114" t="str">
        <f t="shared" ca="1" si="1283"/>
        <v/>
      </c>
      <c r="YE84" s="114" t="str">
        <f t="shared" si="1284"/>
        <v>0</v>
      </c>
      <c r="YF84" s="114" t="str">
        <f t="shared" si="1285"/>
        <v/>
      </c>
      <c r="YG84" s="114" t="str">
        <f t="shared" ca="1" si="1418"/>
        <v/>
      </c>
      <c r="YH84" s="114" t="str">
        <f t="shared" ca="1" si="1419"/>
        <v/>
      </c>
      <c r="YI84" s="114" t="str">
        <f t="shared" si="1420"/>
        <v/>
      </c>
      <c r="YJ84" s="114" t="str">
        <f t="shared" si="1286"/>
        <v/>
      </c>
      <c r="YK84" s="114"/>
      <c r="YL84" s="114">
        <v>0</v>
      </c>
      <c r="YM84" s="114">
        <v>0</v>
      </c>
      <c r="YN84" s="114">
        <v>0</v>
      </c>
      <c r="YO84" s="114">
        <v>0</v>
      </c>
      <c r="YP84" s="114">
        <v>2</v>
      </c>
      <c r="YQ84" s="98"/>
      <c r="YR84" s="114">
        <v>0</v>
      </c>
      <c r="YS84" s="114">
        <v>0</v>
      </c>
      <c r="YU84" s="151">
        <f>LARGE(NS84:RN84,1)</f>
        <v>0</v>
      </c>
      <c r="YV84" s="1" t="e">
        <f>LARGE(NS84:RN84,2)</f>
        <v>#NUM!</v>
      </c>
      <c r="YW84" s="1" t="e">
        <f>LARGE(NS84:RN84,3)</f>
        <v>#NUM!</v>
      </c>
      <c r="YX84" s="1" t="e">
        <f>LARGE(NS84:RN84,4)</f>
        <v>#NUM!</v>
      </c>
      <c r="YY84" s="1" t="e">
        <f>LARGE(NS84:RN84,5)</f>
        <v>#NUM!</v>
      </c>
      <c r="YZ84" s="1" t="str">
        <f>IF(M83="","",INDEX($NS$4:$RN$4,MATCH(YU83,$NS83:$RN83,0)))</f>
        <v/>
      </c>
      <c r="ZA84" s="1" t="str">
        <f>IF(M83="","",INDEX($NS$4:$RN$4,MATCH(YV83,$NS83:$RN83,0)))</f>
        <v/>
      </c>
      <c r="ZB84" s="1" t="str">
        <f>IF(M83="","",INDEX($NS$4:$RN$4,MATCH(YW83,$NS83:$RN83,0)))</f>
        <v/>
      </c>
      <c r="ZC84" s="1" t="str">
        <f>IF(M83="","",INDEX($NS$4:$RN$4,MATCH(YX83,$NS83:$RN83,0)))</f>
        <v/>
      </c>
      <c r="ZD84" s="1" t="str">
        <f>IF(M83="","",INDEX($NS$4:$RN$4,MATCH(YY83,$NS83:$RN83,0)))</f>
        <v/>
      </c>
      <c r="ZE84" s="1" t="str" cm="1">
        <f t="array" aca="1" ref="ZE84" ca="1">IF(INDIRECT(VLOOKUP(ZE83,General!AC:AE,3,FALSE)&amp;RO83)&gt;=9,ZE83,YZ84)</f>
        <v>GF</v>
      </c>
      <c r="ZF84" s="1" t="str" cm="1">
        <f t="array" aca="1" ref="ZF84" ca="1">IF(AND(INDIRECT(VLOOKUP(ZF83,General!AC:AE,3,FALSE)&amp;RO83)&gt;1,ZF83&lt;&gt;ZE84),ZF83,IF(YZ84&lt;&gt;ZE84,YZ84,IF(AND(YZ84=ZA84,YZ84=ZB84),ZC84,IF(YZ84=ZA84,ZB84,ZA84))))</f>
        <v>DX</v>
      </c>
      <c r="ZG84" s="1" t="str">
        <f t="shared" si="1431"/>
        <v/>
      </c>
      <c r="ZH84" s="1" t="str" cm="1">
        <f t="array" aca="1" ref="ZH84" ca="1">INDIRECT(ZE84&amp;RO84)</f>
        <v/>
      </c>
      <c r="ZI84" s="1" t="str" cm="1">
        <f t="array" aca="1" ref="ZI84" ca="1">INDIRECT(ZF84&amp;RO84)</f>
        <v/>
      </c>
      <c r="ZJ84" s="1" t="e" cm="1">
        <f t="array" aca="1" ref="ZJ84" ca="1">INDIRECT(ZG84&amp;RO84)</f>
        <v>#REF!</v>
      </c>
      <c r="ZK84" s="1" t="str">
        <f ca="1">VLOOKUP(ZE84,General!AF:AG,2,FALSE)</f>
        <v>S37</v>
      </c>
      <c r="ZL84" s="1" t="str">
        <f ca="1">VLOOKUP(ZF84,General!AF:AG,2,FALSE)</f>
        <v xml:space="preserve">L5O </v>
      </c>
      <c r="ZM84" s="1" t="e">
        <f>VLOOKUP(ZG84,General!AF:AG,2,FALSE)</f>
        <v>#N/A</v>
      </c>
      <c r="ZN84" s="1" t="str">
        <f t="shared" ca="1" si="1432"/>
        <v>Y</v>
      </c>
      <c r="ZO84" s="1" t="str">
        <f t="shared" ca="1" si="1433"/>
        <v>Y</v>
      </c>
      <c r="ZP84" s="1" t="e">
        <f t="shared" si="1434"/>
        <v>#N/A</v>
      </c>
      <c r="ZR84" s="1">
        <f t="shared" si="927"/>
        <v>1</v>
      </c>
    </row>
    <row r="85" spans="1:694" ht="15.75" thickBot="1">
      <c r="A85" s="1">
        <v>71</v>
      </c>
      <c r="B85" s="11" t="str">
        <f t="shared" si="948"/>
        <v/>
      </c>
      <c r="C85" s="53" t="str">
        <f t="shared" si="1437"/>
        <v/>
      </c>
      <c r="D85" s="12" t="str">
        <f t="shared" si="1287"/>
        <v/>
      </c>
      <c r="E85" s="23" t="str">
        <f t="shared" si="1287"/>
        <v/>
      </c>
      <c r="F85" s="13" t="str">
        <f t="shared" si="949"/>
        <v/>
      </c>
      <c r="H85" s="56" t="str">
        <f t="shared" si="922"/>
        <v/>
      </c>
      <c r="I85" s="12" t="str">
        <f t="shared" si="1288"/>
        <v/>
      </c>
      <c r="J85" s="23" t="str">
        <f t="shared" si="1288"/>
        <v/>
      </c>
      <c r="K85" s="13" t="str">
        <f t="shared" si="1289"/>
        <v/>
      </c>
      <c r="L85" s="32"/>
      <c r="M85" s="68" t="s">
        <v>45</v>
      </c>
      <c r="O85" s="11">
        <v>0</v>
      </c>
      <c r="P85" s="12">
        <v>0</v>
      </c>
      <c r="Q85" s="23">
        <v>0</v>
      </c>
      <c r="R85" s="48">
        <v>0</v>
      </c>
      <c r="S85" s="48" t="str">
        <f t="shared" si="1290"/>
        <v/>
      </c>
      <c r="T85" s="59" t="str">
        <f t="shared" si="1291"/>
        <v/>
      </c>
      <c r="U85" s="48" t="str">
        <f>IF(M85="","",IF(B85="NB",U84,IF(T85="",SUM($T$5:$T85)+S85,SUM($T$5:$T85))))</f>
        <v/>
      </c>
      <c r="V85" s="60" t="str">
        <f t="shared" si="925"/>
        <v/>
      </c>
      <c r="W85" s="35" t="str">
        <f t="shared" si="1292"/>
        <v/>
      </c>
      <c r="X85" s="37" t="str">
        <f t="shared" si="950"/>
        <v/>
      </c>
      <c r="Y85" s="9" t="str">
        <f t="shared" ca="1" si="940"/>
        <v>D</v>
      </c>
      <c r="Z85" s="4" t="str">
        <f t="shared" ca="1" si="941"/>
        <v>D</v>
      </c>
      <c r="AA85" s="4" t="str">
        <f t="shared" si="942"/>
        <v>C</v>
      </c>
      <c r="AB85" s="4" t="str">
        <f t="shared" si="1421"/>
        <v/>
      </c>
      <c r="AC85" s="4" t="str">
        <f t="shared" si="1422"/>
        <v/>
      </c>
      <c r="AD85" s="4">
        <f t="shared" si="1423"/>
        <v>0</v>
      </c>
      <c r="AE85" s="1" t="str">
        <f t="shared" si="951"/>
        <v/>
      </c>
      <c r="AF85" s="1" t="str">
        <f t="shared" si="952"/>
        <v/>
      </c>
      <c r="AG85" s="1" t="str">
        <f t="shared" si="1424"/>
        <v/>
      </c>
      <c r="AH85" s="1" t="str">
        <f t="shared" si="953"/>
        <v/>
      </c>
      <c r="AI85" s="1" t="str">
        <f t="shared" si="954"/>
        <v/>
      </c>
      <c r="AJ85" s="1" t="str">
        <f t="shared" si="955"/>
        <v/>
      </c>
      <c r="AK85" s="1">
        <f t="shared" si="1293"/>
        <v>0</v>
      </c>
      <c r="AL85" s="1">
        <f t="shared" si="1294"/>
        <v>0</v>
      </c>
      <c r="AM85" s="1" t="str">
        <f t="shared" si="932"/>
        <v/>
      </c>
      <c r="AN85" s="1">
        <f t="shared" si="956"/>
        <v>0</v>
      </c>
      <c r="AO85" s="1" t="str">
        <f t="shared" si="1425"/>
        <v/>
      </c>
      <c r="AP85" s="1" t="str">
        <f t="shared" si="957"/>
        <v>N</v>
      </c>
      <c r="AQ85" s="1" t="str">
        <f t="shared" si="958"/>
        <v>N</v>
      </c>
      <c r="AR85" s="1" t="str">
        <f t="shared" si="959"/>
        <v>N</v>
      </c>
      <c r="AS85" s="1" t="str">
        <f t="shared" si="960"/>
        <v/>
      </c>
      <c r="AT85" s="14" t="str">
        <f t="shared" ca="1" si="1295"/>
        <v/>
      </c>
      <c r="AU85" s="1" t="str">
        <f t="shared" ca="1" si="961"/>
        <v/>
      </c>
      <c r="AV85" s="1" t="str">
        <f t="shared" ca="1" si="962"/>
        <v/>
      </c>
      <c r="AW85" s="1" t="str">
        <f t="shared" si="963"/>
        <v/>
      </c>
      <c r="AX85" s="1" t="str">
        <f t="shared" si="964"/>
        <v/>
      </c>
      <c r="AY85" s="1" t="str">
        <f t="shared" si="965"/>
        <v/>
      </c>
      <c r="AZ85" s="1" t="str">
        <f t="shared" si="933"/>
        <v/>
      </c>
      <c r="BA85" s="1" t="str">
        <f t="shared" si="934"/>
        <v/>
      </c>
      <c r="BB85" s="1" t="str">
        <f t="shared" si="914"/>
        <v>00000</v>
      </c>
      <c r="BC85" s="1" t="str">
        <f t="shared" si="914"/>
        <v>00000</v>
      </c>
      <c r="BD85" s="1" t="str">
        <f t="shared" si="915"/>
        <v>000000</v>
      </c>
      <c r="BE85" s="1" t="str">
        <f t="shared" si="915"/>
        <v>000000</v>
      </c>
      <c r="BF85" s="1" t="str">
        <f t="shared" si="1296"/>
        <v>B</v>
      </c>
      <c r="BG85" s="1" t="str">
        <f t="shared" si="966"/>
        <v/>
      </c>
      <c r="BH85" s="1" t="str">
        <f t="shared" ca="1" si="1297"/>
        <v/>
      </c>
      <c r="BI85" s="1" t="str">
        <f t="shared" si="967"/>
        <v/>
      </c>
      <c r="BJ85" s="1" t="str">
        <f t="shared" ca="1" si="1298"/>
        <v/>
      </c>
      <c r="BK85" s="1" t="str">
        <f t="shared" si="968"/>
        <v>0</v>
      </c>
      <c r="BL85" s="1" t="str">
        <f t="shared" ca="1" si="1299"/>
        <v/>
      </c>
      <c r="BM85" s="1" t="str">
        <f t="shared" ca="1" si="1300"/>
        <v/>
      </c>
      <c r="BN85" s="1" t="str">
        <f t="shared" ca="1" si="1301"/>
        <v/>
      </c>
      <c r="BO85" s="1" t="str">
        <f t="shared" ca="1" si="1302"/>
        <v/>
      </c>
      <c r="BR85" s="1">
        <f>General!A83</f>
        <v>0</v>
      </c>
      <c r="BS85" s="1">
        <f>General!B83</f>
        <v>0</v>
      </c>
      <c r="BT85" s="1">
        <f>General!C83</f>
        <v>0</v>
      </c>
      <c r="BU85" s="1">
        <f>General!D83</f>
        <v>0</v>
      </c>
      <c r="BW85" s="1" t="str">
        <f>General!F83</f>
        <v>LWLWLL</v>
      </c>
      <c r="BX85" s="1">
        <f>General!G83</f>
        <v>-1</v>
      </c>
      <c r="BZ85" s="1">
        <f t="shared" si="928"/>
        <v>1</v>
      </c>
      <c r="CA85" s="1" t="str">
        <f t="shared" ref="CA85" si="1445">CK85</f>
        <v/>
      </c>
      <c r="CB85" s="98" t="str">
        <f t="shared" si="970"/>
        <v/>
      </c>
      <c r="CC85" s="99" t="str">
        <f t="shared" si="971"/>
        <v/>
      </c>
      <c r="CD85" s="97" t="str">
        <f t="shared" si="972"/>
        <v/>
      </c>
      <c r="CE85" s="98" t="str">
        <f t="shared" si="973"/>
        <v/>
      </c>
      <c r="CF85" s="99" t="str">
        <f t="shared" si="974"/>
        <v/>
      </c>
      <c r="CG85" s="97" t="str">
        <f t="shared" si="975"/>
        <v/>
      </c>
      <c r="CH85" s="98" t="str">
        <f t="shared" si="976"/>
        <v/>
      </c>
      <c r="CI85" s="99" t="str">
        <f t="shared" si="977"/>
        <v/>
      </c>
      <c r="CJ85" s="97" t="str">
        <f t="shared" si="978"/>
        <v/>
      </c>
      <c r="CK85" s="98" t="str">
        <f t="shared" si="979"/>
        <v/>
      </c>
      <c r="CL85" s="99" t="str">
        <f t="shared" si="980"/>
        <v/>
      </c>
      <c r="CM85" s="97" t="str">
        <f t="shared" si="981"/>
        <v/>
      </c>
      <c r="CN85" s="98" t="str">
        <f t="shared" si="1304"/>
        <v/>
      </c>
      <c r="CO85" s="99" t="str">
        <f t="shared" si="982"/>
        <v/>
      </c>
      <c r="CP85" s="97" t="str">
        <f t="shared" si="983"/>
        <v/>
      </c>
      <c r="CQ85" s="98" t="str">
        <f t="shared" si="984"/>
        <v/>
      </c>
      <c r="CR85" s="99" t="str">
        <f t="shared" si="985"/>
        <v/>
      </c>
      <c r="CS85" s="97" t="str">
        <f t="shared" si="986"/>
        <v/>
      </c>
      <c r="CT85" s="98" t="str">
        <f t="shared" si="987"/>
        <v/>
      </c>
      <c r="CU85" s="99" t="str">
        <f t="shared" si="988"/>
        <v/>
      </c>
      <c r="CV85" s="97" t="str">
        <f t="shared" si="989"/>
        <v/>
      </c>
      <c r="CW85" s="98" t="str">
        <f t="shared" si="990"/>
        <v/>
      </c>
      <c r="CX85" s="99" t="str">
        <f t="shared" si="991"/>
        <v/>
      </c>
      <c r="CY85" s="100" t="str">
        <f t="shared" si="992"/>
        <v/>
      </c>
      <c r="CZ85" s="98" t="str">
        <f t="shared" si="993"/>
        <v/>
      </c>
      <c r="DA85" s="99" t="str">
        <f t="shared" si="994"/>
        <v/>
      </c>
      <c r="DB85" s="97" t="str">
        <f t="shared" si="995"/>
        <v/>
      </c>
      <c r="DC85" s="98" t="str">
        <f t="shared" si="996"/>
        <v/>
      </c>
      <c r="DD85" s="99" t="str">
        <f t="shared" si="997"/>
        <v/>
      </c>
      <c r="DE85" s="97" t="str">
        <f t="shared" si="998"/>
        <v/>
      </c>
      <c r="DF85" s="98" t="str">
        <f t="shared" si="999"/>
        <v/>
      </c>
      <c r="DG85" s="99" t="str">
        <f t="shared" si="1000"/>
        <v/>
      </c>
      <c r="DH85" s="97" t="str">
        <f t="shared" si="1001"/>
        <v/>
      </c>
      <c r="DI85" s="98" t="str">
        <f t="shared" si="1002"/>
        <v/>
      </c>
      <c r="DJ85" s="99" t="str">
        <f t="shared" si="1003"/>
        <v/>
      </c>
      <c r="DK85" s="97" t="str">
        <f t="shared" si="1004"/>
        <v/>
      </c>
      <c r="DL85" s="98" t="str">
        <f t="shared" si="1005"/>
        <v/>
      </c>
      <c r="DM85" s="99" t="str">
        <f t="shared" si="1006"/>
        <v/>
      </c>
      <c r="DN85" s="97" t="str">
        <f t="shared" si="1007"/>
        <v/>
      </c>
      <c r="DO85" s="98" t="str">
        <f t="shared" si="1008"/>
        <v/>
      </c>
      <c r="DP85" s="99" t="str">
        <f t="shared" si="1009"/>
        <v/>
      </c>
      <c r="DQ85" s="97" t="str">
        <f t="shared" si="1010"/>
        <v/>
      </c>
      <c r="DR85" s="98" t="str">
        <f t="shared" si="1011"/>
        <v/>
      </c>
      <c r="DS85" s="99" t="str">
        <f t="shared" si="1012"/>
        <v/>
      </c>
      <c r="DT85" s="97" t="str">
        <f t="shared" si="1013"/>
        <v/>
      </c>
      <c r="DU85" s="98" t="str">
        <f t="shared" si="1014"/>
        <v/>
      </c>
      <c r="DV85" s="99" t="str">
        <f t="shared" si="1015"/>
        <v/>
      </c>
      <c r="DW85" s="97" t="str">
        <f t="shared" si="1016"/>
        <v/>
      </c>
      <c r="DX85" s="98" t="str">
        <f t="shared" si="1017"/>
        <v/>
      </c>
      <c r="DY85" s="99" t="str">
        <f t="shared" si="1018"/>
        <v/>
      </c>
      <c r="DZ85" s="97" t="str">
        <f t="shared" si="1019"/>
        <v/>
      </c>
      <c r="EA85" s="110" t="str">
        <f t="shared" si="1020"/>
        <v/>
      </c>
      <c r="EB85" s="99" t="str">
        <f t="shared" si="1021"/>
        <v/>
      </c>
      <c r="EC85" s="97" t="str">
        <f t="shared" si="1022"/>
        <v/>
      </c>
      <c r="ED85" s="98" t="str">
        <f t="shared" si="1023"/>
        <v/>
      </c>
      <c r="EE85" s="99" t="str">
        <f t="shared" si="1024"/>
        <v/>
      </c>
      <c r="EF85" s="97" t="str">
        <f t="shared" si="1025"/>
        <v/>
      </c>
      <c r="EG85" s="98" t="str">
        <f t="shared" si="1026"/>
        <v/>
      </c>
      <c r="EH85" s="99" t="str">
        <f t="shared" si="1027"/>
        <v/>
      </c>
      <c r="EI85" s="97" t="str">
        <f t="shared" si="1028"/>
        <v/>
      </c>
      <c r="EJ85" s="96" t="str">
        <f t="shared" si="1029"/>
        <v/>
      </c>
      <c r="EK85" s="99" t="str">
        <f t="shared" si="1030"/>
        <v/>
      </c>
      <c r="EL85" s="97" t="str">
        <f t="shared" si="1031"/>
        <v/>
      </c>
      <c r="EM85" s="98" t="str">
        <f t="shared" si="1032"/>
        <v/>
      </c>
      <c r="EN85" s="99" t="str">
        <f t="shared" si="1033"/>
        <v/>
      </c>
      <c r="EO85" s="97" t="str">
        <f t="shared" si="1034"/>
        <v/>
      </c>
      <c r="EP85" s="98" t="str">
        <f t="shared" si="1305"/>
        <v/>
      </c>
      <c r="EQ85" s="99" t="str">
        <f t="shared" si="1035"/>
        <v/>
      </c>
      <c r="ER85" s="97" t="str">
        <f t="shared" si="1036"/>
        <v/>
      </c>
      <c r="ES85" s="98" t="str">
        <f t="shared" si="1037"/>
        <v/>
      </c>
      <c r="ET85" s="99" t="str">
        <f t="shared" si="1038"/>
        <v/>
      </c>
      <c r="EU85" s="97" t="str">
        <f t="shared" si="1039"/>
        <v/>
      </c>
      <c r="EV85" s="98" t="str">
        <f t="shared" si="1040"/>
        <v/>
      </c>
      <c r="EW85" s="99" t="str">
        <f t="shared" si="1041"/>
        <v/>
      </c>
      <c r="EX85" s="97" t="str">
        <f t="shared" si="1042"/>
        <v/>
      </c>
      <c r="EY85" s="98" t="str">
        <f t="shared" si="1043"/>
        <v/>
      </c>
      <c r="EZ85" s="99" t="str">
        <f t="shared" si="1044"/>
        <v/>
      </c>
      <c r="FA85" s="100" t="str">
        <f t="shared" si="1045"/>
        <v/>
      </c>
      <c r="FB85" s="98" t="str">
        <f t="shared" si="1046"/>
        <v/>
      </c>
      <c r="FC85" s="99" t="str">
        <f t="shared" si="1047"/>
        <v/>
      </c>
      <c r="FD85" s="97" t="str">
        <f t="shared" si="1048"/>
        <v/>
      </c>
      <c r="FE85" s="98" t="str">
        <f t="shared" si="1049"/>
        <v/>
      </c>
      <c r="FF85" s="99" t="str">
        <f t="shared" si="1050"/>
        <v/>
      </c>
      <c r="FG85" s="97" t="str">
        <f t="shared" si="1051"/>
        <v/>
      </c>
      <c r="FH85" s="98" t="str">
        <f t="shared" si="1052"/>
        <v/>
      </c>
      <c r="FI85" s="99" t="str">
        <f t="shared" si="1053"/>
        <v/>
      </c>
      <c r="FJ85" s="97" t="str">
        <f t="shared" si="1054"/>
        <v/>
      </c>
      <c r="FK85" s="98" t="str">
        <f t="shared" si="1055"/>
        <v/>
      </c>
      <c r="FL85" s="99" t="str">
        <f t="shared" si="1056"/>
        <v/>
      </c>
      <c r="FM85" s="97" t="str">
        <f t="shared" si="1057"/>
        <v/>
      </c>
      <c r="FN85" s="98" t="str">
        <f t="shared" si="1058"/>
        <v/>
      </c>
      <c r="FO85" s="99" t="str">
        <f t="shared" si="1059"/>
        <v/>
      </c>
      <c r="FP85" s="97" t="str">
        <f t="shared" si="1060"/>
        <v/>
      </c>
      <c r="FQ85" s="98" t="str">
        <f t="shared" si="1061"/>
        <v/>
      </c>
      <c r="FR85" s="99" t="str">
        <f t="shared" si="1062"/>
        <v/>
      </c>
      <c r="FS85" s="97" t="str">
        <f t="shared" si="1063"/>
        <v/>
      </c>
      <c r="FT85" s="98" t="str">
        <f t="shared" si="1064"/>
        <v/>
      </c>
      <c r="FU85" s="99" t="str">
        <f t="shared" si="1065"/>
        <v/>
      </c>
      <c r="FV85" s="97" t="str">
        <f t="shared" si="1066"/>
        <v/>
      </c>
      <c r="FW85" s="98" t="str">
        <f t="shared" si="1067"/>
        <v/>
      </c>
      <c r="FX85" s="99" t="str">
        <f t="shared" si="1068"/>
        <v/>
      </c>
      <c r="FY85" s="97" t="str">
        <f t="shared" si="1069"/>
        <v/>
      </c>
      <c r="FZ85" s="98" t="str">
        <f t="shared" si="1070"/>
        <v/>
      </c>
      <c r="GA85" s="99" t="str">
        <f t="shared" si="1071"/>
        <v/>
      </c>
      <c r="GB85" s="97" t="str">
        <f t="shared" si="1072"/>
        <v/>
      </c>
      <c r="GC85" s="98" t="str">
        <f t="shared" si="1073"/>
        <v/>
      </c>
      <c r="GD85" s="99" t="str">
        <f t="shared" si="1074"/>
        <v/>
      </c>
      <c r="GE85" s="97" t="str">
        <f t="shared" si="1075"/>
        <v/>
      </c>
      <c r="GF85" s="98" t="str">
        <f t="shared" si="1076"/>
        <v/>
      </c>
      <c r="GG85" s="99" t="str">
        <f t="shared" si="1077"/>
        <v/>
      </c>
      <c r="GH85" s="97" t="str">
        <f t="shared" si="1078"/>
        <v/>
      </c>
      <c r="GI85" s="98" t="str">
        <f t="shared" si="1079"/>
        <v/>
      </c>
      <c r="GJ85" s="99" t="str">
        <f t="shared" si="1080"/>
        <v/>
      </c>
      <c r="GK85" s="97" t="str">
        <f t="shared" si="1081"/>
        <v/>
      </c>
      <c r="GL85" s="98" t="str">
        <f t="shared" si="1306"/>
        <v/>
      </c>
      <c r="GM85" s="99" t="str">
        <f t="shared" si="1082"/>
        <v/>
      </c>
      <c r="GN85" s="97" t="str">
        <f t="shared" si="1083"/>
        <v/>
      </c>
      <c r="GO85" s="98" t="str">
        <f t="shared" si="1084"/>
        <v/>
      </c>
      <c r="GP85" s="99" t="str">
        <f t="shared" si="1085"/>
        <v/>
      </c>
      <c r="GQ85" s="97" t="str">
        <f t="shared" si="1086"/>
        <v/>
      </c>
      <c r="GR85" s="98" t="str">
        <f t="shared" si="1087"/>
        <v/>
      </c>
      <c r="GS85" s="99" t="str">
        <f t="shared" si="1088"/>
        <v/>
      </c>
      <c r="GT85" s="97" t="str">
        <f t="shared" si="1089"/>
        <v/>
      </c>
      <c r="GU85" s="98" t="str">
        <f t="shared" si="1090"/>
        <v/>
      </c>
      <c r="GV85" s="99" t="str">
        <f t="shared" si="1091"/>
        <v/>
      </c>
      <c r="GW85" s="100" t="str">
        <f t="shared" si="1092"/>
        <v/>
      </c>
      <c r="GX85" s="98" t="str">
        <f t="shared" si="1093"/>
        <v/>
      </c>
      <c r="GY85" s="99" t="str">
        <f t="shared" si="1094"/>
        <v/>
      </c>
      <c r="GZ85" s="97" t="str">
        <f t="shared" si="1095"/>
        <v/>
      </c>
      <c r="HA85" s="98" t="str">
        <f t="shared" si="1096"/>
        <v/>
      </c>
      <c r="HB85" s="99" t="str">
        <f t="shared" si="1097"/>
        <v/>
      </c>
      <c r="HC85" s="97" t="str">
        <f t="shared" si="1098"/>
        <v/>
      </c>
      <c r="HD85" s="98" t="str">
        <f t="shared" si="1099"/>
        <v/>
      </c>
      <c r="HE85" s="99" t="str">
        <f t="shared" si="1100"/>
        <v/>
      </c>
      <c r="HF85" s="97" t="str">
        <f t="shared" si="1101"/>
        <v/>
      </c>
      <c r="HG85" s="98" t="str">
        <f t="shared" si="1102"/>
        <v/>
      </c>
      <c r="HH85" s="99" t="str">
        <f t="shared" si="1103"/>
        <v/>
      </c>
      <c r="HI85" s="97" t="str">
        <f t="shared" si="1104"/>
        <v/>
      </c>
      <c r="HJ85" s="98" t="str">
        <f t="shared" si="1105"/>
        <v/>
      </c>
      <c r="HK85" s="99" t="str">
        <f t="shared" si="1106"/>
        <v/>
      </c>
      <c r="HL85" s="97" t="str">
        <f t="shared" si="1107"/>
        <v/>
      </c>
      <c r="HM85" s="98" t="str">
        <f t="shared" si="1108"/>
        <v/>
      </c>
      <c r="HN85" s="99" t="str">
        <f t="shared" si="1109"/>
        <v/>
      </c>
      <c r="HO85" s="97" t="str">
        <f t="shared" si="1110"/>
        <v/>
      </c>
      <c r="HP85" s="98" t="str">
        <f t="shared" si="1111"/>
        <v/>
      </c>
      <c r="HQ85" s="99" t="str">
        <f t="shared" si="1112"/>
        <v/>
      </c>
      <c r="HR85" s="97" t="str">
        <f t="shared" si="1113"/>
        <v/>
      </c>
      <c r="HS85" s="98" t="str">
        <f t="shared" si="1114"/>
        <v/>
      </c>
      <c r="HT85" s="99" t="str">
        <f t="shared" si="1115"/>
        <v/>
      </c>
      <c r="HU85" s="97" t="str">
        <f t="shared" si="1116"/>
        <v/>
      </c>
      <c r="HV85" s="98" t="str">
        <f t="shared" si="1117"/>
        <v/>
      </c>
      <c r="HW85" s="99" t="str">
        <f t="shared" si="1118"/>
        <v/>
      </c>
      <c r="HX85" s="97" t="str">
        <f t="shared" si="1119"/>
        <v/>
      </c>
      <c r="HY85" s="98" t="str">
        <f t="shared" si="1120"/>
        <v/>
      </c>
      <c r="HZ85" s="99" t="str">
        <f t="shared" si="1121"/>
        <v/>
      </c>
      <c r="IA85" s="97" t="str">
        <f t="shared" si="1122"/>
        <v/>
      </c>
      <c r="IB85" s="98" t="str">
        <f t="shared" si="1123"/>
        <v/>
      </c>
      <c r="IC85" s="99" t="str">
        <f t="shared" si="1124"/>
        <v/>
      </c>
      <c r="ID85" s="97" t="str">
        <f t="shared" si="1125"/>
        <v/>
      </c>
      <c r="IE85" s="98" t="str">
        <f t="shared" si="1126"/>
        <v/>
      </c>
      <c r="IF85" s="99" t="str">
        <f t="shared" si="1127"/>
        <v/>
      </c>
      <c r="IG85" s="97" t="str">
        <f t="shared" si="1128"/>
        <v/>
      </c>
      <c r="IH85" s="98" t="str">
        <f t="shared" si="1129"/>
        <v/>
      </c>
      <c r="II85" s="99" t="str">
        <f t="shared" si="1130"/>
        <v/>
      </c>
      <c r="IJ85" s="97" t="str">
        <f t="shared" si="1131"/>
        <v/>
      </c>
      <c r="IK85" s="98" t="str">
        <f t="shared" si="1132"/>
        <v/>
      </c>
      <c r="IL85" s="99" t="str">
        <f t="shared" si="1133"/>
        <v/>
      </c>
      <c r="IM85" s="97" t="str">
        <f t="shared" si="1134"/>
        <v/>
      </c>
      <c r="IN85" s="98" t="str">
        <f t="shared" si="1307"/>
        <v/>
      </c>
      <c r="IO85" s="99" t="str">
        <f t="shared" si="1135"/>
        <v/>
      </c>
      <c r="IP85" s="97" t="str">
        <f t="shared" si="1136"/>
        <v/>
      </c>
      <c r="IQ85" s="98" t="str">
        <f t="shared" si="1137"/>
        <v/>
      </c>
      <c r="IR85" s="99" t="str">
        <f t="shared" si="1138"/>
        <v/>
      </c>
      <c r="IS85" s="97" t="str">
        <f t="shared" si="1139"/>
        <v/>
      </c>
      <c r="IT85" s="98" t="str">
        <f t="shared" si="1140"/>
        <v/>
      </c>
      <c r="IU85" s="99" t="str">
        <f t="shared" si="1141"/>
        <v/>
      </c>
      <c r="IV85" s="97" t="str">
        <f t="shared" si="1142"/>
        <v/>
      </c>
      <c r="IW85" s="98" t="str">
        <f t="shared" si="1143"/>
        <v/>
      </c>
      <c r="IX85" s="99" t="str">
        <f t="shared" si="1144"/>
        <v/>
      </c>
      <c r="IY85" s="97" t="str">
        <f t="shared" si="1145"/>
        <v/>
      </c>
      <c r="IZ85" s="98" t="str">
        <f t="shared" si="1146"/>
        <v/>
      </c>
      <c r="JA85" s="99" t="str">
        <f t="shared" si="1147"/>
        <v/>
      </c>
      <c r="JB85" s="97" t="str">
        <f t="shared" si="1148"/>
        <v/>
      </c>
      <c r="JC85" s="98" t="str">
        <f t="shared" si="1149"/>
        <v/>
      </c>
      <c r="JD85" s="99" t="str">
        <f t="shared" si="1150"/>
        <v/>
      </c>
      <c r="JE85" s="97" t="str">
        <f t="shared" si="1151"/>
        <v/>
      </c>
      <c r="JF85" s="98" t="str">
        <f t="shared" si="1152"/>
        <v/>
      </c>
      <c r="JG85" s="99" t="str">
        <f t="shared" si="1153"/>
        <v/>
      </c>
      <c r="JH85" s="97" t="str">
        <f t="shared" si="1154"/>
        <v/>
      </c>
      <c r="JI85" s="98" t="str">
        <f t="shared" si="1155"/>
        <v/>
      </c>
      <c r="JJ85" s="99" t="str">
        <f t="shared" si="1156"/>
        <v/>
      </c>
      <c r="JK85" s="97" t="str">
        <f t="shared" si="1157"/>
        <v/>
      </c>
      <c r="JL85" s="98" t="str">
        <f t="shared" si="1158"/>
        <v/>
      </c>
      <c r="JM85" s="99" t="str">
        <f t="shared" si="1159"/>
        <v/>
      </c>
      <c r="JN85" s="97" t="str">
        <f t="shared" si="1160"/>
        <v/>
      </c>
      <c r="JO85" s="98" t="str">
        <f t="shared" si="1161"/>
        <v/>
      </c>
      <c r="JP85" s="99" t="str">
        <f t="shared" si="1162"/>
        <v/>
      </c>
      <c r="JQ85" s="97" t="str">
        <f t="shared" si="1163"/>
        <v/>
      </c>
      <c r="JR85" s="98" t="str">
        <f t="shared" si="1164"/>
        <v/>
      </c>
      <c r="JS85" s="99" t="str">
        <f t="shared" si="1165"/>
        <v/>
      </c>
      <c r="JT85" s="97" t="str">
        <f t="shared" si="1166"/>
        <v/>
      </c>
      <c r="JU85" s="98" t="str">
        <f t="shared" si="1167"/>
        <v/>
      </c>
      <c r="JV85" s="99" t="str">
        <f t="shared" si="1168"/>
        <v/>
      </c>
      <c r="JW85" s="97" t="str">
        <f t="shared" si="1169"/>
        <v/>
      </c>
      <c r="JX85" s="98" t="str">
        <f t="shared" si="1170"/>
        <v/>
      </c>
      <c r="JY85" s="99" t="str">
        <f t="shared" si="1171"/>
        <v/>
      </c>
      <c r="JZ85" s="97" t="str">
        <f t="shared" si="1172"/>
        <v/>
      </c>
      <c r="KA85" s="98" t="str">
        <f t="shared" si="1173"/>
        <v/>
      </c>
      <c r="KB85" s="99" t="str">
        <f t="shared" si="1174"/>
        <v/>
      </c>
      <c r="KC85" s="97" t="str">
        <f t="shared" si="1175"/>
        <v/>
      </c>
      <c r="KD85" s="98" t="str">
        <f t="shared" si="1308"/>
        <v/>
      </c>
      <c r="KE85" s="99" t="str">
        <f t="shared" si="1176"/>
        <v/>
      </c>
      <c r="KF85" s="97" t="str">
        <f t="shared" si="1177"/>
        <v/>
      </c>
      <c r="KG85" s="98" t="str">
        <f t="shared" si="1178"/>
        <v/>
      </c>
      <c r="KH85" s="99" t="str">
        <f t="shared" si="1179"/>
        <v/>
      </c>
      <c r="KI85" s="97" t="str">
        <f t="shared" si="1180"/>
        <v/>
      </c>
      <c r="KJ85" s="98" t="str">
        <f t="shared" si="1181"/>
        <v/>
      </c>
      <c r="KK85" s="99" t="str">
        <f t="shared" si="1182"/>
        <v/>
      </c>
      <c r="KL85" s="97" t="str">
        <f t="shared" si="1183"/>
        <v/>
      </c>
      <c r="KM85" s="98" t="str">
        <f t="shared" si="1184"/>
        <v/>
      </c>
      <c r="KN85" s="99" t="str">
        <f t="shared" si="1185"/>
        <v/>
      </c>
      <c r="KO85" s="97" t="str">
        <f t="shared" si="1186"/>
        <v/>
      </c>
      <c r="KP85" s="98" t="str">
        <f t="shared" si="1309"/>
        <v/>
      </c>
      <c r="KQ85" s="99" t="str">
        <f t="shared" si="1187"/>
        <v/>
      </c>
      <c r="KR85" s="97" t="str">
        <f t="shared" si="1188"/>
        <v/>
      </c>
      <c r="KS85" s="98" t="str">
        <f t="shared" si="1189"/>
        <v/>
      </c>
      <c r="KT85" s="99" t="str">
        <f t="shared" si="1190"/>
        <v/>
      </c>
      <c r="KU85" s="97" t="str">
        <f t="shared" si="1191"/>
        <v/>
      </c>
      <c r="KV85" s="98" t="str">
        <f t="shared" si="1192"/>
        <v/>
      </c>
      <c r="KW85" s="99" t="str">
        <f t="shared" si="1193"/>
        <v/>
      </c>
      <c r="KX85" s="97" t="str">
        <f t="shared" si="1194"/>
        <v/>
      </c>
      <c r="KY85" s="98" t="str">
        <f t="shared" si="1195"/>
        <v/>
      </c>
      <c r="KZ85" s="99" t="str">
        <f t="shared" si="1196"/>
        <v/>
      </c>
      <c r="LA85" s="97" t="str">
        <f t="shared" si="1197"/>
        <v/>
      </c>
      <c r="LB85" s="98" t="str">
        <f t="shared" si="1198"/>
        <v/>
      </c>
      <c r="LC85" s="99" t="str">
        <f t="shared" si="1199"/>
        <v/>
      </c>
      <c r="LD85" s="97" t="str">
        <f t="shared" si="1200"/>
        <v/>
      </c>
      <c r="LE85" s="98" t="str">
        <f t="shared" si="1201"/>
        <v/>
      </c>
      <c r="LF85" s="99" t="str">
        <f t="shared" si="1202"/>
        <v/>
      </c>
      <c r="LG85" s="97" t="str">
        <f t="shared" si="1203"/>
        <v/>
      </c>
      <c r="LH85" s="98" t="str">
        <f t="shared" si="1204"/>
        <v/>
      </c>
      <c r="LI85" s="99" t="str">
        <f t="shared" si="1205"/>
        <v/>
      </c>
      <c r="LJ85" s="97" t="str">
        <f t="shared" si="1206"/>
        <v/>
      </c>
      <c r="LK85" s="98" t="str">
        <f t="shared" si="1207"/>
        <v/>
      </c>
      <c r="LL85" s="99" t="str">
        <f t="shared" si="1208"/>
        <v/>
      </c>
      <c r="LM85" s="97" t="str">
        <f t="shared" si="1209"/>
        <v/>
      </c>
      <c r="LN85" s="98" t="str">
        <f t="shared" si="1210"/>
        <v/>
      </c>
      <c r="LO85" s="99" t="str">
        <f t="shared" si="1211"/>
        <v/>
      </c>
      <c r="LP85" s="97" t="str">
        <f t="shared" si="1212"/>
        <v/>
      </c>
      <c r="LQ85" s="98" t="str">
        <f t="shared" si="1213"/>
        <v/>
      </c>
      <c r="LR85" s="99" t="str">
        <f t="shared" si="1214"/>
        <v/>
      </c>
      <c r="LS85" s="97" t="str">
        <f t="shared" si="1215"/>
        <v/>
      </c>
      <c r="LT85" s="98" t="str">
        <f t="shared" si="1216"/>
        <v/>
      </c>
      <c r="LU85" s="99" t="str">
        <f t="shared" si="1217"/>
        <v/>
      </c>
      <c r="LV85" s="97" t="str">
        <f t="shared" si="1218"/>
        <v/>
      </c>
      <c r="LW85" s="98" t="str">
        <f t="shared" si="1219"/>
        <v/>
      </c>
      <c r="LX85" s="99" t="str">
        <f t="shared" si="1220"/>
        <v/>
      </c>
      <c r="LY85" s="97" t="str">
        <f t="shared" si="1221"/>
        <v/>
      </c>
      <c r="LZ85" s="98" t="str">
        <f t="shared" si="1222"/>
        <v/>
      </c>
      <c r="MA85" s="99" t="str">
        <f t="shared" si="1223"/>
        <v/>
      </c>
      <c r="MB85" s="97" t="str">
        <f t="shared" si="1224"/>
        <v/>
      </c>
      <c r="MC85" s="98" t="str">
        <f t="shared" si="1225"/>
        <v/>
      </c>
      <c r="MD85" s="99" t="str">
        <f t="shared" si="1226"/>
        <v/>
      </c>
      <c r="ME85" s="97" t="str">
        <f t="shared" si="1227"/>
        <v/>
      </c>
      <c r="MF85" s="98" t="str">
        <f t="shared" si="1228"/>
        <v/>
      </c>
      <c r="MG85" s="99" t="str">
        <f t="shared" si="1229"/>
        <v/>
      </c>
      <c r="MH85" s="97" t="str">
        <f t="shared" si="1230"/>
        <v/>
      </c>
      <c r="MI85" s="98" t="str">
        <f t="shared" si="1231"/>
        <v/>
      </c>
      <c r="MJ85" s="99" t="str">
        <f t="shared" si="1232"/>
        <v/>
      </c>
      <c r="MK85" s="97" t="str">
        <f t="shared" si="1233"/>
        <v/>
      </c>
      <c r="ML85" s="98" t="str">
        <f t="shared" si="1234"/>
        <v/>
      </c>
      <c r="MM85" s="99" t="str">
        <f t="shared" si="1235"/>
        <v/>
      </c>
      <c r="MN85" s="97" t="str">
        <f t="shared" si="1236"/>
        <v/>
      </c>
      <c r="MO85" s="98" t="str">
        <f t="shared" si="1237"/>
        <v/>
      </c>
      <c r="MP85" s="99" t="str">
        <f t="shared" si="1238"/>
        <v/>
      </c>
      <c r="MQ85" s="97" t="str">
        <f t="shared" si="1239"/>
        <v/>
      </c>
      <c r="MR85" s="98" t="str">
        <f t="shared" si="1310"/>
        <v/>
      </c>
      <c r="MS85" s="99" t="str">
        <f t="shared" si="1240"/>
        <v/>
      </c>
      <c r="MT85" s="97" t="str">
        <f t="shared" si="1241"/>
        <v/>
      </c>
      <c r="MU85" s="98" t="str">
        <f t="shared" si="1242"/>
        <v/>
      </c>
      <c r="MV85" s="99" t="str">
        <f t="shared" si="1243"/>
        <v/>
      </c>
      <c r="MW85" s="97" t="str">
        <f t="shared" si="1244"/>
        <v/>
      </c>
      <c r="MX85" s="98" t="str">
        <f t="shared" si="1245"/>
        <v/>
      </c>
      <c r="MY85" s="99" t="str">
        <f t="shared" si="1246"/>
        <v/>
      </c>
      <c r="MZ85" s="97" t="str">
        <f t="shared" si="1247"/>
        <v/>
      </c>
      <c r="NA85" s="98" t="str">
        <f t="shared" si="1248"/>
        <v/>
      </c>
      <c r="NB85" s="99" t="str">
        <f t="shared" si="1249"/>
        <v/>
      </c>
      <c r="NC85" s="97" t="str">
        <f t="shared" si="1250"/>
        <v/>
      </c>
      <c r="ND85" s="98" t="str">
        <f t="shared" si="1251"/>
        <v/>
      </c>
      <c r="NE85" s="99" t="str">
        <f t="shared" si="1252"/>
        <v/>
      </c>
      <c r="NF85" s="97" t="str">
        <f t="shared" si="1253"/>
        <v/>
      </c>
      <c r="NG85" s="98" t="str">
        <f t="shared" si="1254"/>
        <v/>
      </c>
      <c r="NH85" s="99" t="str">
        <f t="shared" si="1255"/>
        <v/>
      </c>
      <c r="NI85" s="97" t="str">
        <f t="shared" si="1256"/>
        <v/>
      </c>
      <c r="NJ85" s="98" t="str">
        <f t="shared" si="1257"/>
        <v/>
      </c>
      <c r="NK85" s="99" t="str">
        <f t="shared" si="1258"/>
        <v/>
      </c>
      <c r="NL85" s="97" t="str">
        <f t="shared" si="1259"/>
        <v/>
      </c>
      <c r="NM85" s="98" t="str">
        <f t="shared" si="1260"/>
        <v/>
      </c>
      <c r="NN85" s="99" t="str">
        <f t="shared" si="1261"/>
        <v/>
      </c>
      <c r="NO85" s="97" t="str">
        <f t="shared" si="1311"/>
        <v/>
      </c>
      <c r="NP85" s="130">
        <f t="shared" si="1312"/>
        <v>0</v>
      </c>
      <c r="NQ85" s="131">
        <f t="shared" si="1313"/>
        <v>1</v>
      </c>
      <c r="NR85" s="132" t="str">
        <f t="shared" si="1314"/>
        <v/>
      </c>
      <c r="NS85" s="331" t="str">
        <f t="shared" si="1315"/>
        <v/>
      </c>
      <c r="NT85" s="325" t="str">
        <f t="shared" si="1316"/>
        <v/>
      </c>
      <c r="NU85" s="325" t="str">
        <f t="shared" si="1317"/>
        <v/>
      </c>
      <c r="NV85" s="325" t="str">
        <f t="shared" si="1318"/>
        <v/>
      </c>
      <c r="NW85" s="325" t="str">
        <f t="shared" si="1319"/>
        <v/>
      </c>
      <c r="NX85" s="325" t="str">
        <f t="shared" si="1320"/>
        <v/>
      </c>
      <c r="NY85" s="325" t="str">
        <f t="shared" si="1321"/>
        <v/>
      </c>
      <c r="NZ85" s="325" t="str">
        <f t="shared" si="1322"/>
        <v/>
      </c>
      <c r="OA85" s="325" t="str">
        <f t="shared" si="1323"/>
        <v/>
      </c>
      <c r="OB85" s="325" t="str">
        <f t="shared" si="1324"/>
        <v>000000</v>
      </c>
      <c r="OC85" s="325" t="str">
        <f t="shared" si="1325"/>
        <v/>
      </c>
      <c r="OD85" s="325" t="str">
        <f t="shared" si="1326"/>
        <v/>
      </c>
      <c r="OE85" s="325" t="str">
        <f t="shared" si="1327"/>
        <v/>
      </c>
      <c r="OF85" s="325" t="str">
        <f t="shared" si="1328"/>
        <v/>
      </c>
      <c r="OG85" s="325" t="str">
        <f t="shared" si="1329"/>
        <v/>
      </c>
      <c r="OH85" s="325" t="str">
        <f t="shared" si="1330"/>
        <v/>
      </c>
      <c r="OI85" s="325" t="str">
        <f t="shared" si="1331"/>
        <v/>
      </c>
      <c r="OJ85" s="325" t="str">
        <f t="shared" si="1332"/>
        <v/>
      </c>
      <c r="OK85" s="326" t="str">
        <f t="shared" si="1333"/>
        <v/>
      </c>
      <c r="OL85" s="326" t="str">
        <f t="shared" si="1334"/>
        <v/>
      </c>
      <c r="OM85" s="326" t="str">
        <f t="shared" si="1335"/>
        <v/>
      </c>
      <c r="ON85" s="326" t="str">
        <f t="shared" si="1336"/>
        <v/>
      </c>
      <c r="OO85" s="326" t="str">
        <f t="shared" si="1337"/>
        <v/>
      </c>
      <c r="OP85" s="326" t="str">
        <f t="shared" si="1338"/>
        <v/>
      </c>
      <c r="OQ85" s="326" t="str">
        <f t="shared" si="1339"/>
        <v/>
      </c>
      <c r="OR85" s="326" t="str">
        <f t="shared" si="1340"/>
        <v/>
      </c>
      <c r="OS85" s="326" t="str">
        <f t="shared" si="1341"/>
        <v/>
      </c>
      <c r="OT85" s="326" t="str">
        <f t="shared" si="1342"/>
        <v/>
      </c>
      <c r="OU85" s="326" t="str">
        <f t="shared" si="1343"/>
        <v/>
      </c>
      <c r="OV85" s="326" t="str">
        <f t="shared" si="1344"/>
        <v/>
      </c>
      <c r="OW85" s="326" t="str">
        <f t="shared" si="1345"/>
        <v/>
      </c>
      <c r="OX85" s="326" t="str">
        <f t="shared" si="1346"/>
        <v/>
      </c>
      <c r="OY85" s="326" t="str">
        <f t="shared" si="1347"/>
        <v/>
      </c>
      <c r="OZ85" s="326" t="str">
        <f t="shared" si="1348"/>
        <v/>
      </c>
      <c r="PA85" s="326" t="str">
        <f t="shared" si="1349"/>
        <v/>
      </c>
      <c r="PB85" s="326" t="str">
        <f t="shared" si="1350"/>
        <v/>
      </c>
      <c r="PC85" s="325" t="str">
        <f t="shared" si="1351"/>
        <v/>
      </c>
      <c r="PD85" s="325" t="str">
        <f t="shared" si="1352"/>
        <v/>
      </c>
      <c r="PE85" s="325" t="str">
        <f t="shared" si="1353"/>
        <v/>
      </c>
      <c r="PF85" s="325" t="str">
        <f t="shared" si="1354"/>
        <v/>
      </c>
      <c r="PG85" s="325" t="str">
        <f t="shared" si="1355"/>
        <v/>
      </c>
      <c r="PH85" s="325" t="str">
        <f t="shared" si="1356"/>
        <v/>
      </c>
      <c r="PI85" s="325" t="str">
        <f t="shared" si="1357"/>
        <v/>
      </c>
      <c r="PJ85" s="325" t="str">
        <f t="shared" si="1358"/>
        <v/>
      </c>
      <c r="PK85" s="325" t="str">
        <f t="shared" si="1359"/>
        <v/>
      </c>
      <c r="PL85" s="325" t="str">
        <f t="shared" si="1360"/>
        <v/>
      </c>
      <c r="PM85" s="325" t="str">
        <f t="shared" si="1361"/>
        <v/>
      </c>
      <c r="PN85" s="325" t="str">
        <f t="shared" si="1362"/>
        <v/>
      </c>
      <c r="PO85" s="325" t="str">
        <f t="shared" si="1363"/>
        <v/>
      </c>
      <c r="PP85" s="325" t="str">
        <f t="shared" si="1364"/>
        <v/>
      </c>
      <c r="PQ85" s="325" t="str">
        <f t="shared" si="1365"/>
        <v/>
      </c>
      <c r="PR85" s="325" t="str">
        <f t="shared" si="1366"/>
        <v/>
      </c>
      <c r="PS85" s="325" t="str">
        <f t="shared" si="1367"/>
        <v/>
      </c>
      <c r="PT85" s="325" t="str">
        <f t="shared" si="1368"/>
        <v/>
      </c>
      <c r="PU85" s="326" t="str">
        <f t="shared" si="1369"/>
        <v/>
      </c>
      <c r="PV85" s="326" t="str">
        <f t="shared" si="1370"/>
        <v/>
      </c>
      <c r="PW85" s="326" t="str">
        <f t="shared" si="1371"/>
        <v/>
      </c>
      <c r="PX85" s="326" t="str">
        <f t="shared" si="1372"/>
        <v/>
      </c>
      <c r="PY85" s="326" t="str">
        <f t="shared" si="1373"/>
        <v/>
      </c>
      <c r="PZ85" s="326" t="str">
        <f t="shared" si="1374"/>
        <v/>
      </c>
      <c r="QA85" s="326" t="str">
        <f t="shared" si="1375"/>
        <v/>
      </c>
      <c r="QB85" s="326" t="str">
        <f t="shared" si="1376"/>
        <v/>
      </c>
      <c r="QC85" s="326" t="str">
        <f t="shared" si="1377"/>
        <v/>
      </c>
      <c r="QD85" s="326" t="str">
        <f t="shared" si="1378"/>
        <v/>
      </c>
      <c r="QE85" s="326" t="str">
        <f t="shared" si="1379"/>
        <v/>
      </c>
      <c r="QF85" s="326" t="str">
        <f t="shared" si="1380"/>
        <v/>
      </c>
      <c r="QG85" s="326" t="str">
        <f t="shared" si="1381"/>
        <v/>
      </c>
      <c r="QH85" s="326" t="str">
        <f t="shared" si="1382"/>
        <v/>
      </c>
      <c r="QI85" s="326" t="str">
        <f t="shared" si="1383"/>
        <v/>
      </c>
      <c r="QJ85" s="326" t="str">
        <f t="shared" si="1384"/>
        <v/>
      </c>
      <c r="QK85" s="326" t="str">
        <f t="shared" si="1385"/>
        <v/>
      </c>
      <c r="QL85" s="326" t="str">
        <f t="shared" si="1386"/>
        <v/>
      </c>
      <c r="QM85" s="325" t="str">
        <f t="shared" si="1387"/>
        <v/>
      </c>
      <c r="QN85" s="325" t="str">
        <f t="shared" si="1388"/>
        <v/>
      </c>
      <c r="QO85" s="325" t="str">
        <f t="shared" si="1389"/>
        <v/>
      </c>
      <c r="QP85" s="325" t="str">
        <f t="shared" si="1390"/>
        <v/>
      </c>
      <c r="QQ85" s="325" t="str">
        <f t="shared" si="1391"/>
        <v/>
      </c>
      <c r="QR85" s="325" t="str">
        <f t="shared" si="1392"/>
        <v/>
      </c>
      <c r="QS85" s="325" t="str">
        <f t="shared" si="1393"/>
        <v/>
      </c>
      <c r="QT85" s="325" t="str">
        <f t="shared" si="1394"/>
        <v/>
      </c>
      <c r="QU85" s="325" t="str">
        <f t="shared" si="1395"/>
        <v/>
      </c>
      <c r="QV85" s="325" t="str">
        <f t="shared" si="1396"/>
        <v/>
      </c>
      <c r="QW85" s="325" t="str">
        <f t="shared" si="1397"/>
        <v/>
      </c>
      <c r="QX85" s="325">
        <f t="shared" si="1398"/>
        <v>0</v>
      </c>
      <c r="QY85" s="325" t="str">
        <f t="shared" si="1399"/>
        <v/>
      </c>
      <c r="QZ85" s="325" t="str">
        <f t="shared" si="1400"/>
        <v/>
      </c>
      <c r="RA85" s="325" t="str">
        <f t="shared" si="1401"/>
        <v/>
      </c>
      <c r="RB85" s="325" t="str">
        <f t="shared" si="1402"/>
        <v/>
      </c>
      <c r="RC85" s="325" t="str">
        <f t="shared" si="1403"/>
        <v/>
      </c>
      <c r="RD85" s="325" t="str">
        <f t="shared" si="1404"/>
        <v/>
      </c>
      <c r="RE85" s="326" t="str">
        <f t="shared" si="1405"/>
        <v/>
      </c>
      <c r="RF85" s="326" t="str">
        <f t="shared" si="1406"/>
        <v/>
      </c>
      <c r="RG85" s="326" t="str">
        <f t="shared" si="1407"/>
        <v/>
      </c>
      <c r="RH85" s="326" t="str">
        <f t="shared" si="1408"/>
        <v/>
      </c>
      <c r="RI85" s="326" t="str">
        <f t="shared" si="1409"/>
        <v/>
      </c>
      <c r="RJ85" s="326" t="str">
        <f t="shared" si="1410"/>
        <v/>
      </c>
      <c r="RK85" s="326" t="str">
        <f t="shared" si="1411"/>
        <v/>
      </c>
      <c r="RL85" s="326" t="str">
        <f t="shared" si="1412"/>
        <v/>
      </c>
      <c r="RM85" s="326" t="str">
        <f t="shared" si="1413"/>
        <v/>
      </c>
      <c r="RN85" s="332" t="str">
        <f t="shared" si="1414"/>
        <v/>
      </c>
      <c r="RO85" s="108">
        <v>85</v>
      </c>
      <c r="RP85" s="112">
        <f t="shared" si="1440"/>
        <v>80</v>
      </c>
      <c r="RQ85" s="110" t="str" cm="1">
        <f t="array" ref="RQ85">IFERROR(INDEX($NS$4:$RN$4,_xlfn.AGGREGATE(15,6,COLUMN($NS$4:$RN$4)-COLUMN($NR$1)/($NS85:$RN85=LARGE($NS85:$RN85,1)),COLUMNS($RN$4:$RN$4))),"")</f>
        <v>LQ</v>
      </c>
      <c r="RR85" s="110" t="str" cm="1">
        <f t="array" ref="RR85">IFERROR(INDEX($NS$4:$RN$4,_xlfn.AGGREGATE(15,6,COLUMN($NS$4:$RN$4)-COLUMN($NR$1)/($NS85:$RN85=LARGE($NS85:$RN85,2)),COLUMNS($RN$4:$RO$4))),"")</f>
        <v/>
      </c>
      <c r="RS85" s="110" t="str" cm="1">
        <f t="array" ref="RS85">IFERROR(INDEX($NS$4:$RN$4,_xlfn.AGGREGATE(15,6,COLUMN($NS$4:$RN$4)-COLUMN($NR$1)/($NS85:$RN85=LARGE($NS85:$RN85,3)),COLUMNS($RN$4:$RP$4))),"")</f>
        <v/>
      </c>
      <c r="RT85" s="110" t="str" cm="1">
        <f t="array" ref="RT85">IFERROR(INDEX($NS$4:$RN$4,_xlfn.AGGREGATE(15,6,COLUMN($NS$4:$RN$4)-COLUMN($NR$1)/($NS85:$RN85=LARGE($NS85:$RN85,4)),COLUMNS($RN$4:$RQ$4))),"")</f>
        <v/>
      </c>
      <c r="RU85" s="110" t="str" cm="1">
        <f t="array" ref="RU85">IFERROR(INDEX($NS$4:$RN$4,_xlfn.AGGREGATE(15,6,COLUMN($NS$4:$RN$4)-COLUMN($NR$1)/($NS85:$RN85=LARGE($NS85:$RN85,5)),COLUMNS($RN$4:$RR$4))),"")</f>
        <v/>
      </c>
      <c r="RV85" s="110" t="str" cm="1">
        <f t="array" ref="RV85">IFERROR(INDEX($NS$4:$RN$4,_xlfn.AGGREGATE(15,6,COLUMN($NS$4:$RN$4)-COLUMN($NR$1)/($NS85:$RN85=LARGE($NS85:$RN85,6)),COLUMNS($RN$4:$RS$4))),"")</f>
        <v/>
      </c>
      <c r="RW85" s="108" t="str">
        <f t="shared" si="1427"/>
        <v/>
      </c>
      <c r="RX85" s="111" t="str">
        <f t="shared" ca="1" si="1428"/>
        <v>N</v>
      </c>
      <c r="RY85" s="111" t="e" cm="1">
        <f t="array" aca="1" ref="RY85" ca="1">IF(INDIRECT(VLOOKUP(RY84,General!AC:AE,3,FALSE)&amp;RO84)&gt;0,RY84,RW84)</f>
        <v>#N/A</v>
      </c>
      <c r="RZ85" s="112">
        <f t="shared" ca="1" si="1429"/>
        <v>1</v>
      </c>
      <c r="SA85" s="110" t="s">
        <v>45</v>
      </c>
      <c r="SB85" s="111" t="s">
        <v>45</v>
      </c>
      <c r="SC85" s="111" t="s">
        <v>45</v>
      </c>
      <c r="SD85" s="111" t="s">
        <v>45</v>
      </c>
      <c r="SE85" s="111" t="s">
        <v>45</v>
      </c>
      <c r="SF85" s="109" t="s">
        <v>45</v>
      </c>
      <c r="SG85" s="133" t="e">
        <f ca="1">IF(RQ85="",-1,COUNTIF(INDIRECT(SA85&amp;$DN$10):INDIRECT(SA85&amp;RO85),"Y"))</f>
        <v>#REF!</v>
      </c>
      <c r="SH85" s="136">
        <f ca="1">IF(RR85="",-1,COUNTIF(INDIRECT(SB85&amp;$DN$10):INDIRECT(SB85&amp;RO85),"Y"))</f>
        <v>-1</v>
      </c>
      <c r="SI85" s="136">
        <f ca="1">IF(RS85="",-1,COUNTIF(INDIRECT(SC85&amp;$DN$10):INDIRECT(SC85&amp;RO85),"Y"))</f>
        <v>-1</v>
      </c>
      <c r="SJ85" s="134">
        <f ca="1">IF(RT85="",-1,COUNTIF(INDIRECT(SD85&amp;$DN$10):INDIRECT(SD85&amp;RO85),"Y"))</f>
        <v>-1</v>
      </c>
      <c r="SK85" s="138">
        <f ca="1">IF(RU85="",-1,COUNTIF(INDIRECT(SE85&amp;$DN$10):INDIRECT(SE85&amp;RO85),"Y"))</f>
        <v>-1</v>
      </c>
      <c r="SL85" s="138">
        <f ca="1">IF(RV85="",-1,COUNTIF(INDIRECT(SF85&amp;$DN$10):INDIRECT(SF85&amp;RO85),"Y"))</f>
        <v>-1</v>
      </c>
      <c r="SM85" s="110" t="str" cm="1">
        <f t="array" ref="SM85">IFERROR(INDEX($DP$85:$DU$85,_xlfn.AGGREGATE(15,6,COLUMN($DP$85:$DU$85)-COLUMN($DO$85)/($NR$85:$NW$85=MAX($NR$85:$NW$85)),COLUMNS($DP$85:RQ85))),"")</f>
        <v/>
      </c>
      <c r="SN85" s="111" t="str" cm="1">
        <f t="array" ref="SN85">IFERROR(INDEX($DP$85:$DU$85,_xlfn.AGGREGATE(15,6,COLUMN($DP$85:$DU$85)-COLUMN($DO$85)/($NR$85:$NW$85=MAX($NR$85:$NW$85)),COLUMNS($DP$85:RR85))),"")</f>
        <v/>
      </c>
      <c r="SO85" s="111" t="str" cm="1">
        <f t="array" ref="SO85">IFERROR(INDEX($DP$85:$DU$85,_xlfn.AGGREGATE(15,6,COLUMN($DP$85:$DU$85)-COLUMN($DO$85)/($NR$85:$NW$85=MAX($NR$85:$NW$85)),COLUMNS($DP$85:RS85))),"")</f>
        <v/>
      </c>
      <c r="SP85" s="111" t="str" cm="1">
        <f t="array" ref="SP85">IFERROR(INDEX($DP$85:$DU$85,_xlfn.AGGREGATE(15,6,COLUMN($DP$85:$DU$85)-COLUMN($DO$85)/($NR$85:$NW$85=MAX($NR$85:$NW$85)),COLUMNS($DP$85:RT85))),"")</f>
        <v/>
      </c>
      <c r="SQ85" s="111" t="str" cm="1">
        <f t="array" ref="SQ85">IFERROR(INDEX($DP$85:$DU$85,_xlfn.AGGREGATE(15,6,COLUMN($DP$85:$DU$85)-COLUMN($DO$85)/($NR$85:$NW$85=MAX($NR$85:$NW$85)),COLUMNS($DP$85:RU85))),"")</f>
        <v/>
      </c>
      <c r="SR85" s="109" t="str" cm="1">
        <f t="array" ref="SR85">IFERROR(INDEX($DP$85:$DU$85,_xlfn.AGGREGATE(15,6,COLUMN($DP$85:$DU$85)-COLUMN($DO$85)/($NR$85:$NW$85=MAX($NR$85:$NW$85)),COLUMNS($DP$85:RV85))),"")</f>
        <v/>
      </c>
      <c r="SS85" s="114">
        <f t="shared" ca="1" si="1415"/>
        <v>1</v>
      </c>
      <c r="ST85" s="112">
        <f t="shared" ca="1" si="1430"/>
        <v>1</v>
      </c>
      <c r="SU85" s="137" t="str" cm="1">
        <f t="array" aca="1" ref="SU85" ca="1">INDEX(SM85:SR85,1,ST85)</f>
        <v/>
      </c>
      <c r="SV85" s="110" t="str">
        <f t="shared" ca="1" si="944"/>
        <v>B</v>
      </c>
      <c r="SW85" s="111" t="str">
        <f t="shared" ca="1" si="945"/>
        <v>T</v>
      </c>
      <c r="SX85" s="111" t="str">
        <f t="shared" si="946"/>
        <v>C</v>
      </c>
      <c r="SY85" s="111" t="str">
        <f t="shared" si="936"/>
        <v/>
      </c>
      <c r="SZ85" s="111" t="str">
        <f t="shared" ca="1" si="937"/>
        <v/>
      </c>
      <c r="TA85" s="111" t="str">
        <f t="shared" si="938"/>
        <v>00</v>
      </c>
      <c r="TB85" s="114" t="str">
        <f t="shared" si="1262"/>
        <v/>
      </c>
      <c r="TC85" s="114" t="str">
        <f t="shared" si="1263"/>
        <v/>
      </c>
      <c r="TD85" s="114" t="str">
        <f t="shared" si="1264"/>
        <v/>
      </c>
      <c r="TE85" s="114" t="str">
        <f t="shared" si="1265"/>
        <v/>
      </c>
      <c r="TF85" s="114" t="str">
        <f t="shared" si="1266"/>
        <v/>
      </c>
      <c r="TG85" s="114" t="str">
        <f t="shared" si="1267"/>
        <v/>
      </c>
      <c r="TH85" s="114">
        <f t="shared" ca="1" si="1268"/>
        <v>0</v>
      </c>
      <c r="TI85" s="114">
        <f t="shared" ca="1" si="1269"/>
        <v>0</v>
      </c>
      <c r="TJ85" s="110" t="str">
        <f t="shared" si="939"/>
        <v/>
      </c>
      <c r="TK85" s="111">
        <f>IF(CC85="",0,IFERROR(VLOOKUP(CC80&amp;CC81&amp;CC82&amp;CC83&amp;CC84&amp;CC85,General!I:J,2,FALSE),0))</f>
        <v>0</v>
      </c>
      <c r="TL85" s="111">
        <f>IF(CF85="",0,IFERROR(VLOOKUP(CF80&amp;CF81&amp;CF82&amp;CF83&amp;CF84&amp;CF85,General!I:J,2,FALSE),0))</f>
        <v>0</v>
      </c>
      <c r="TM85" s="111">
        <f>IF(CI85="",0,IFERROR(VLOOKUP(CI80&amp;CI81&amp;CI82&amp;CI83&amp;CI84&amp;CI85,General!I:J,2,FALSE),0))</f>
        <v>0</v>
      </c>
      <c r="TN85" s="111">
        <f>IF(CL85="",0,IFERROR(VLOOKUP(CL80&amp;CL81&amp;CL82&amp;CL83&amp;CL84&amp;CL85,General!I:J,2,FALSE),0))</f>
        <v>0</v>
      </c>
      <c r="TO85" s="111">
        <f>IF(CO85="",0,IFERROR(VLOOKUP(CO80&amp;CO81&amp;CO82&amp;CO83&amp;CO84&amp;CO85,General!I:J,2,FALSE),0))</f>
        <v>0</v>
      </c>
      <c r="TP85" s="111">
        <f>IF(CR85="",0,IFERROR(VLOOKUP(CR80&amp;CR81&amp;CR82&amp;CR83&amp;CR84&amp;CR85,General!I:J,2,FALSE),0))</f>
        <v>0</v>
      </c>
      <c r="TQ85" s="111">
        <f>IF(CU85="",0,IFERROR(VLOOKUP(CU80&amp;CU81&amp;CU82&amp;CU83&amp;CU84&amp;CU85,General!I:J,2,FALSE),0))</f>
        <v>0</v>
      </c>
      <c r="TR85" s="111">
        <f>IF(CX85="",0,IFERROR(VLOOKUP(CX80&amp;CX81&amp;CX82&amp;CX83&amp;CX84&amp;CX85,General!I:J,2,FALSE),0))</f>
        <v>0</v>
      </c>
      <c r="TS85" s="111">
        <f>IF(DA85="",0,IFERROR(VLOOKUP(DA80&amp;DA81&amp;DA82&amp;DA83&amp;DA84&amp;DA85,General!I:J,2,FALSE),0))</f>
        <v>0</v>
      </c>
      <c r="TT85" s="111">
        <f>IF(DD85="",0,IFERROR(VLOOKUP(DD80&amp;DD81&amp;DD82&amp;DD83&amp;DD84&amp;DD85,General!I:J,2,FALSE),0))</f>
        <v>0</v>
      </c>
      <c r="TU85" s="111">
        <f>IF(DG85="",0,IFERROR(VLOOKUP(DG80&amp;DG81&amp;DG82&amp;DG83&amp;DG84&amp;DG85,General!I:J,2,FALSE),0))</f>
        <v>0</v>
      </c>
      <c r="TV85" s="111">
        <f>IF(DJ85="",0,IFERROR(VLOOKUP(DJ80&amp;DJ81&amp;DJ82&amp;DJ83&amp;DJ84&amp;DJ85,General!I:J,2,FALSE),0))</f>
        <v>0</v>
      </c>
      <c r="TW85" s="111">
        <f>IF(DM85="",0,IFERROR(VLOOKUP(DM80&amp;DM81&amp;DM82&amp;DM83&amp;DM84&amp;DM85,General!I:J,2,FALSE),0))</f>
        <v>0</v>
      </c>
      <c r="TX85" s="111">
        <f>IF(DP85="",0,IFERROR(VLOOKUP(DP80&amp;DP81&amp;DP82&amp;DP83&amp;DP84&amp;DP85,General!I:J,2,FALSE),0))</f>
        <v>0</v>
      </c>
      <c r="TY85" s="111">
        <f>IF(DS85="",0,IFERROR(VLOOKUP(DS80&amp;DS81&amp;DS82&amp;DS83&amp;DS84&amp;DS85,General!I:J,2,FALSE),0))</f>
        <v>0</v>
      </c>
      <c r="TZ85" s="111">
        <f>IF(DV85="",0,IFERROR(VLOOKUP(DV80&amp;DV81&amp;DV82&amp;DV83&amp;DV84&amp;DV85,General!I:J,2,FALSE),0))</f>
        <v>0</v>
      </c>
      <c r="UA85" s="111">
        <f>IF(DY85="",0,IFERROR(VLOOKUP(DY80&amp;DY81&amp;DY82&amp;DY83&amp;DY84&amp;DY85,General!I:J,2,FALSE),0))</f>
        <v>0</v>
      </c>
      <c r="UB85" s="111">
        <f>IF(EE85="",0,IFERROR(VLOOKUP(EE80&amp;EE81&amp;EE82&amp;EE83&amp;EE84&amp;EE85,General!I:J,2,FALSE),0))</f>
        <v>0</v>
      </c>
      <c r="UC85" s="111">
        <f>IF(EH85="",0,IFERROR(VLOOKUP(EH80&amp;EH81&amp;EH82&amp;EH83&amp;EH84&amp;EH85,General!I:J,2,FALSE),0))</f>
        <v>0</v>
      </c>
      <c r="UD85" s="111">
        <f>IF(EK85="",0,IFERROR(VLOOKUP(EK80&amp;EK81&amp;EK82&amp;EK83&amp;EK84&amp;EK85,General!I:J,2,FALSE),0))</f>
        <v>0</v>
      </c>
      <c r="UE85" s="111">
        <f>IF(EN85="",0,IFERROR(VLOOKUP(EN80&amp;EN81&amp;EN82&amp;EN83&amp;EN84&amp;EN85,General!I:J,2,FALSE),0))</f>
        <v>0</v>
      </c>
      <c r="UF85" s="111">
        <f>IF(EQ85="",0,IFERROR(VLOOKUP(EQ80&amp;EQ81&amp;EQ82&amp;EQ83&amp;EQ84&amp;EQ85,General!I:J,2,FALSE),0))</f>
        <v>0</v>
      </c>
      <c r="UG85" s="111">
        <f>IF(ET85="",0,IFERROR(VLOOKUP(ET80&amp;ET81&amp;ET82&amp;ET83&amp;ET84&amp;ET85,General!I:J,2,FALSE),0))</f>
        <v>0</v>
      </c>
      <c r="UH85" s="111">
        <f>IF(EW85="",0,IFERROR(VLOOKUP(EW80&amp;EW81&amp;EW82&amp;EW83&amp;EW84&amp;EW85,General!I:J,2,FALSE),0))</f>
        <v>0</v>
      </c>
      <c r="UI85" s="111">
        <f>IF(EZ85="",0,IFERROR(VLOOKUP(EZ80&amp;EZ81&amp;EZ82&amp;EZ83&amp;EZ84&amp;EZ85,General!I:J,2,FALSE),0))</f>
        <v>0</v>
      </c>
      <c r="UJ85" s="111">
        <f>IF(FC85="",0,IFERROR(VLOOKUP(FC80&amp;FC81&amp;FC82&amp;FC83&amp;FC84&amp;FC85,General!I:J,2,FALSE),0))</f>
        <v>0</v>
      </c>
      <c r="UK85" s="111">
        <f>IF(FF85="",0,IFERROR(VLOOKUP(FF80&amp;FF81&amp;FF82&amp;FF83&amp;FF84&amp;FF85,General!I:J,2,FALSE),0))</f>
        <v>0</v>
      </c>
      <c r="UL85" s="111">
        <f>IF(FI85="",0,IFERROR(VLOOKUP(FI80&amp;FI81&amp;FI82&amp;FI83&amp;FI84&amp;FI85,General!I:J,2,FALSE),0))</f>
        <v>0</v>
      </c>
      <c r="UM85" s="111">
        <f>IF(FL85="",0,IFERROR(VLOOKUP(FL80&amp;FL81&amp;FL82&amp;FL83&amp;FL84&amp;FL85,General!I:J,2,FALSE),0))</f>
        <v>0</v>
      </c>
      <c r="UN85" s="111">
        <f>IF(FO85="",0,IFERROR(VLOOKUP(FO80&amp;FO81&amp;FO82&amp;FO83&amp;FO84&amp;FO85,General!I:J,2,FALSE),0))</f>
        <v>0</v>
      </c>
      <c r="UO85" s="111">
        <f>IF(FR85="",0,IFERROR(VLOOKUP(FR80&amp;FR81&amp;FR82&amp;FR83&amp;FR84&amp;FR85,General!I:J,2,FALSE),0))</f>
        <v>0</v>
      </c>
      <c r="UP85" s="111">
        <f>IF(FU85="",0,IFERROR(VLOOKUP(FU80&amp;FU81&amp;FU82&amp;FU83&amp;FU84&amp;FU85,General!I:J,2,FALSE),0))</f>
        <v>0</v>
      </c>
      <c r="UQ85" s="111">
        <f>IF(FX85="",0,IFERROR(VLOOKUP(FX80&amp;FX81&amp;FX82&amp;FX83&amp;FX84&amp;FX85,General!I:J,2,FALSE),0))</f>
        <v>0</v>
      </c>
      <c r="UR85" s="111">
        <f>IF(GA85="",0,IFERROR(VLOOKUP(GA80&amp;GA81&amp;GA82&amp;GA83&amp;GA84&amp;GA85,General!I:J,2,FALSE),0))</f>
        <v>0</v>
      </c>
      <c r="US85" s="111">
        <f>IF(GD85="",0,IFERROR(VLOOKUP(GD80&amp;GD81&amp;GD82&amp;GD83&amp;GD84&amp;GD85,General!I:J,2,FALSE),0))</f>
        <v>0</v>
      </c>
      <c r="UT85" s="111">
        <f>IF(GG85="",0,IFERROR(VLOOKUP(GG80&amp;GG81&amp;GG82&amp;GG83&amp;GG84&amp;GG85,General!I:J,2,FALSE),0))</f>
        <v>0</v>
      </c>
      <c r="UU85" s="111">
        <f>IF(GJ85="",0,IFERROR(VLOOKUP(GJ80&amp;GJ81&amp;GJ82&amp;GJ83&amp;GJ84&amp;GJ85,General!I:J,2,FALSE),0))</f>
        <v>0</v>
      </c>
      <c r="UV85" s="111">
        <f>IF(GM85="",0,IFERROR(VLOOKUP(GM80&amp;GM81&amp;GM82&amp;GM83&amp;GM84&amp;GM85,General!I:J,2,FALSE),0))</f>
        <v>0</v>
      </c>
      <c r="UW85" s="111">
        <f>IF(GP85="",0,IFERROR(VLOOKUP(GP80&amp;GP81&amp;GP82&amp;GP83&amp;GP84&amp;GP85,General!I:J,2,FALSE),0))</f>
        <v>0</v>
      </c>
      <c r="UX85" s="111">
        <f>IF(GS85="",0,IFERROR(VLOOKUP(GS80&amp;GS81&amp;GS82&amp;GS83&amp;GS84&amp;GS85,General!I:J,2,FALSE),0))</f>
        <v>0</v>
      </c>
      <c r="UY85" s="111">
        <f>IF(GV85="",0,IFERROR(VLOOKUP(GV80&amp;GV81&amp;GV82&amp;GV83&amp;GV84&amp;GV85,General!I:J,2,FALSE),0))</f>
        <v>0</v>
      </c>
      <c r="UZ85" s="111">
        <f>IF(GY85="",0,IFERROR(VLOOKUP(GY80&amp;GY81&amp;GY82&amp;GY83&amp;GY84&amp;GY85,General!I:J,2,FALSE),0))</f>
        <v>0</v>
      </c>
      <c r="VA85" s="111">
        <f>IF(HB85="",0,IFERROR(VLOOKUP(HB80&amp;HB81&amp;HB82&amp;HB83&amp;HB84&amp;HB85,General!I:J,2,FALSE),0))</f>
        <v>0</v>
      </c>
      <c r="VB85" s="111">
        <f>IF(HE85="",0,IFERROR(VLOOKUP(HE80&amp;HE81&amp;HE82&amp;HE83&amp;HE84&amp;HE85,General!I:J,2,FALSE),0))</f>
        <v>0</v>
      </c>
      <c r="VC85" s="111">
        <f>IF(HH85="",0,IFERROR(VLOOKUP(HH80&amp;HH81&amp;HH82&amp;HH83&amp;HH84&amp;HH85,General!I:J,2,FALSE),0))</f>
        <v>0</v>
      </c>
      <c r="VD85" s="111">
        <f>IF(HK85="",0,IFERROR(VLOOKUP(HK80&amp;HK81&amp;HK82&amp;HK83&amp;HK84&amp;HK85,General!I:J,2,FALSE),0))</f>
        <v>0</v>
      </c>
      <c r="VE85" s="111">
        <f>IF(HN85="",0,IFERROR(VLOOKUP(HN80&amp;HN81&amp;HN82&amp;HN83&amp;HN84&amp;HN85,General!I:J,2,FALSE),0))</f>
        <v>0</v>
      </c>
      <c r="VF85" s="111">
        <f>IF(HQ85="",0,IFERROR(VLOOKUP(HQ80&amp;HQ81&amp;HQ82&amp;HQ83&amp;HQ84&amp;HQ85,General!I:J,2,FALSE),0))</f>
        <v>0</v>
      </c>
      <c r="VG85" s="111">
        <f>IF(HT85="",0,IFERROR(VLOOKUP(HT80&amp;HT81&amp;HT82&amp;HT83&amp;HT84&amp;HT85,General!I:J,2,FALSE),0))</f>
        <v>0</v>
      </c>
      <c r="VH85" s="111">
        <f>IF(HW85="",0,IFERROR(VLOOKUP(HW80&amp;HW81&amp;HW82&amp;HW83&amp;HW84&amp;HW85,General!I:J,2,FALSE),0))</f>
        <v>0</v>
      </c>
      <c r="VI85" s="111">
        <f>IF(HZ85="",0,IFERROR(VLOOKUP(HZ80&amp;HZ81&amp;HZ82&amp;HZ83&amp;HZ84&amp;HZ85,General!I:J,2,FALSE),0))</f>
        <v>0</v>
      </c>
      <c r="VJ85" s="111">
        <f>IF(FF85="",0,IFERROR(VLOOKUP(FF80&amp;FF81&amp;FF82&amp;FF83&amp;FF84&amp;FF85,General!I:J,2,FALSE),0))</f>
        <v>0</v>
      </c>
      <c r="VK85" s="111">
        <f>IF(FI85="",0,IFERROR(VLOOKUP(FI80&amp;FI81&amp;FI82&amp;FI83&amp;FI84&amp;FI85,General!I:J,2,FALSE),0))</f>
        <v>0</v>
      </c>
      <c r="VL85" s="111">
        <f>IF(II85="",0,IFERROR(VLOOKUP(II80&amp;II81&amp;II82&amp;II83&amp;II84&amp;II85,General!I:J,2,FALSE),0))</f>
        <v>0</v>
      </c>
      <c r="VM85" s="111">
        <f>IF(IL85="",0,IFERROR(VLOOKUP(IL80&amp;IL81&amp;IL82&amp;IL83&amp;IL84&amp;IL85,General!I:J,2,FALSE),0))</f>
        <v>0</v>
      </c>
      <c r="VN85" s="111">
        <f>IF(IO85="",0,IFERROR(VLOOKUP(IO80&amp;IO81&amp;IO82&amp;IO83&amp;IO84&amp;IO85,General!I:J,2,FALSE),0))</f>
        <v>0</v>
      </c>
      <c r="VO85" s="111">
        <f>IF(IR85="",0,IFERROR(VLOOKUP(IR80&amp;IR81&amp;IR82&amp;IR83&amp;IR84&amp;IR85,General!I:J,2,FALSE),0))</f>
        <v>0</v>
      </c>
      <c r="VP85" s="111">
        <f>IF(IU85="",0,IFERROR(VLOOKUP(IU80&amp;IU81&amp;IU82&amp;IU83&amp;IU84&amp;IU85,General!I:J,2,FALSE),0))</f>
        <v>0</v>
      </c>
      <c r="VQ85" s="111">
        <f>IF(IX85="",0,IFERROR(VLOOKUP(IX80&amp;IX81&amp;IX82&amp;IX83&amp;IX84&amp;IX85,General!I:J,2,FALSE),0))</f>
        <v>0</v>
      </c>
      <c r="VR85" s="111">
        <f>IF(JA85="",0,IFERROR(VLOOKUP(JA80&amp;JA81&amp;JA82&amp;JA83&amp;JA84&amp;JA85,General!I:J,2,FALSE),0))</f>
        <v>0</v>
      </c>
      <c r="VS85" s="111">
        <f>IF(JD85="",0,IFERROR(VLOOKUP(JD80&amp;JD81&amp;JD82&amp;JD83&amp;JD84&amp;JD85,General!I:J,2,FALSE),0))</f>
        <v>0</v>
      </c>
      <c r="VT85" s="111">
        <f>IF(JG85="",0,IFERROR(VLOOKUP(JG80&amp;JG81&amp;JG82&amp;JG83&amp;JG84&amp;JG85,General!I:J,2,FALSE),0))</f>
        <v>0</v>
      </c>
      <c r="VU85" s="111">
        <f>IF(JJ85="",0,IFERROR(VLOOKUP(JJ80&amp;JJ81&amp;JJ82&amp;JJ83&amp;JJ84&amp;JJ85,General!I:J,2,FALSE),0))</f>
        <v>0</v>
      </c>
      <c r="VV85" s="111">
        <f>IF(JM85="",0,IFERROR(VLOOKUP(JM80&amp;JM81&amp;JM82&amp;JM83&amp;JM84&amp;JM85,General!I:J,2,FALSE),0))</f>
        <v>0</v>
      </c>
      <c r="VW85" s="111">
        <f>IF(JP85="",0,IFERROR(VLOOKUP(JP80&amp;JP81&amp;JP82&amp;JP83&amp;JP84&amp;JP85,General!I:J,2,FALSE),0))</f>
        <v>0</v>
      </c>
      <c r="VX85" s="111">
        <f>IF(JS85="",0,IFERROR(VLOOKUP(JS80&amp;JS81&amp;JS82&amp;JS83&amp;JS84&amp;JS85,General!I:J,2,FALSE),0))</f>
        <v>0</v>
      </c>
      <c r="VY85" s="111">
        <f>IF(JV85="",0,IFERROR(VLOOKUP(JV80&amp;JV81&amp;JV82&amp;JV83&amp;JV84&amp;JV85,General!I:J,2,FALSE),0))</f>
        <v>0</v>
      </c>
      <c r="VZ85" s="111">
        <f>IF(JY85="",0,IFERROR(VLOOKUP(JY80&amp;JY81&amp;JY82&amp;JY83&amp;JY84&amp;JY85,General!I:J,2,FALSE),0))</f>
        <v>0</v>
      </c>
      <c r="WA85" s="111">
        <f>IF(KB85="",0,IFERROR(VLOOKUP(KB80&amp;KB81&amp;KB82&amp;KB83&amp;KB84&amp;KB85,General!I:J,2,FALSE),0))</f>
        <v>0</v>
      </c>
      <c r="WB85" s="111">
        <f>IF(KE85="",0,IFERROR(VLOOKUP(KE80&amp;KE81&amp;KE82&amp;KE83&amp;KE84&amp;KE85,General!I:J,2,FALSE),0))</f>
        <v>0</v>
      </c>
      <c r="WC85" s="111">
        <f>IF(KH85="",0,IFERROR(VLOOKUP(KH80&amp;KH81&amp;KH82&amp;KH83&amp;KH84&amp;KH85,General!I:J,2,FALSE),0))</f>
        <v>0</v>
      </c>
      <c r="WD85" s="111">
        <f>IF(KK85="",0,IFERROR(VLOOKUP(KK80&amp;KK81&amp;KK82&amp;KK83&amp;KK84&amp;KK85,General!I:J,2,FALSE),0))</f>
        <v>0</v>
      </c>
      <c r="WE85" s="111">
        <f>IF(KN85="",0,IFERROR(VLOOKUP(KN80&amp;KN81&amp;KN82&amp;KN83&amp;KN84&amp;KN85,General!I:J,2,FALSE),0))</f>
        <v>0</v>
      </c>
      <c r="WF85" s="111">
        <f>IF(KQ85="",0,IFERROR(VLOOKUP(KQ80&amp;KQ81&amp;KQ82&amp;KQ83&amp;KQ84&amp;KQ85,General!I:J,2,FALSE),0))</f>
        <v>0</v>
      </c>
      <c r="WG85" s="111">
        <f>IF(KT85="",0,IFERROR(VLOOKUP(KT80&amp;KT81&amp;KT82&amp;KT83&amp;KT84&amp;KT85,General!I:J,2,FALSE),0))</f>
        <v>0</v>
      </c>
      <c r="WH85" s="111">
        <f>IF(KW85="",0,IFERROR(VLOOKUP(KW80&amp;KW81&amp;KW82&amp;KW83&amp;KW84&amp;KW85,General!I:J,2,FALSE),0))</f>
        <v>0</v>
      </c>
      <c r="WI85" s="111">
        <f>IF(KZ85="",0,IFERROR(VLOOKUP(KZ80&amp;KZ81&amp;KZ82&amp;KZ83&amp;KZ84&amp;KZ85,General!I:J,2,FALSE),0))</f>
        <v>0</v>
      </c>
      <c r="WJ85" s="111">
        <f>IF(LC85="",0,IFERROR(VLOOKUP(LC80&amp;LC81&amp;LC82&amp;LC83&amp;LC84&amp;LC85,General!I:J,2,FALSE),0))</f>
        <v>0</v>
      </c>
      <c r="WK85" s="111">
        <f>IF(LF85="",0,IFERROR(VLOOKUP(LF80&amp;LF81&amp;LF82&amp;LF83&amp;LF84&amp;LF85,General!I:J,2,FALSE),0))</f>
        <v>0</v>
      </c>
      <c r="WL85" s="111">
        <f>IF(LI85="",0,IFERROR(VLOOKUP(LI80&amp;LI81&amp;LI82&amp;LI83&amp;LI84&amp;LI85,General!I:J,2,FALSE),0))</f>
        <v>0</v>
      </c>
      <c r="WM85" s="111">
        <f>IF(LL85="",0,IFERROR(VLOOKUP(LL80&amp;LL81&amp;LL82&amp;LL83&amp;LL84&amp;LL85,General!I:J,2,FALSE),0))</f>
        <v>0</v>
      </c>
      <c r="WN85" s="111">
        <f>IF(LO85="",0,IFERROR(VLOOKUP(LO80&amp;LO81&amp;LO82&amp;LO83&amp;LO84&amp;LO85,General!I:J,2,FALSE),0))</f>
        <v>0</v>
      </c>
      <c r="WO85" s="111">
        <f>IF(LR85="",0,IFERROR(VLOOKUP(LR80&amp;LR81&amp;LR82&amp;LR83&amp;LR84&amp;LR85,General!I:J,2,FALSE),0))</f>
        <v>0</v>
      </c>
      <c r="WP85" s="111">
        <f>IF(LU85="",0,IFERROR(VLOOKUP(LU80&amp;LU81&amp;LU82&amp;LU83&amp;LU84&amp;LU85,General!I:J,2,FALSE),0))</f>
        <v>0</v>
      </c>
      <c r="WQ85" s="111">
        <f>IF(LX85="",0,IFERROR(VLOOKUP(LX80&amp;LX81&amp;LX82&amp;LX83&amp;LX84&amp;LX85,General!I:J,2,FALSE),0))</f>
        <v>0</v>
      </c>
      <c r="WR85" s="111">
        <f>IF(MA85="",0,IFERROR(VLOOKUP(MA80&amp;MA81&amp;MA82&amp;MA83&amp;MA84&amp;MA85,General!I:J,2,FALSE),0))</f>
        <v>0</v>
      </c>
      <c r="WS85" s="111">
        <f>IF(MD85="",0,IFERROR(VLOOKUP(MD80&amp;MD81&amp;MD82&amp;MD83&amp;MD84&amp;MD85,General!I:J,2,FALSE),0))</f>
        <v>0</v>
      </c>
      <c r="WT85" s="111">
        <f>IF(MG85="",0,IFERROR(VLOOKUP(MG80&amp;MG81&amp;MG82&amp;MG83&amp;MG84&amp;MG85,General!I:J,2,FALSE),0))</f>
        <v>0</v>
      </c>
      <c r="WU85" s="111">
        <f>IF(MJ85="",0,IFERROR(VLOOKUP(MJ80&amp;MJ81&amp;MJ82&amp;MJ83&amp;MJ84&amp;MJ85,General!I:J,2,FALSE),0))</f>
        <v>0</v>
      </c>
      <c r="WV85" s="111">
        <f>IF(MM85="",0,IFERROR(VLOOKUP(MM80&amp;MM81&amp;MM82&amp;MM83&amp;MM84&amp;MM85,General!I:J,2,FALSE),0))</f>
        <v>0</v>
      </c>
      <c r="WW85" s="111">
        <f>IF(MP85="",0,IFERROR(VLOOKUP(MP80&amp;MP81&amp;MP82&amp;MP83&amp;MP84&amp;MP85,General!I:J,2,FALSE),0))</f>
        <v>0</v>
      </c>
      <c r="WX85" s="111">
        <f>IF(MS85="",0,IFERROR(VLOOKUP(MS80&amp;MS81&amp;MS82&amp;MS83&amp;MS84&amp;MS85,General!I:J,2,FALSE),0))</f>
        <v>0</v>
      </c>
      <c r="WY85" s="111">
        <f>IF(MV85="",0,IFERROR(VLOOKUP(MV80&amp;MV81&amp;MV82&amp;MV83&amp;MV84&amp;MV85,General!I:J,2,FALSE),0))</f>
        <v>0</v>
      </c>
      <c r="WZ85" s="111">
        <f>IF(MY85="",0,IFERROR(VLOOKUP(MY80&amp;MY81&amp;MY82&amp;MY83&amp;MY84&amp;MY85,General!I:J,2,FALSE),0))</f>
        <v>0</v>
      </c>
      <c r="XA85" s="111">
        <f>IF(NB85="",0,IFERROR(VLOOKUP(NB80&amp;NB81&amp;NB82&amp;NB83&amp;NB84&amp;NB85,General!I:J,2,FALSE),0))</f>
        <v>0</v>
      </c>
      <c r="XB85" s="111">
        <f>IF(NE85="",0,IFERROR(VLOOKUP(NE80&amp;NE81&amp;NE82&amp;NE83&amp;NE84&amp;NE85,General!I:J,2,FALSE),0))</f>
        <v>0</v>
      </c>
      <c r="XC85" s="111">
        <f>IF(NH85="",0,IFERROR(VLOOKUP(NH80&amp;NH81&amp;NH82&amp;NH83&amp;NH84&amp;NH85,General!I:J,2,FALSE),0))</f>
        <v>0</v>
      </c>
      <c r="XD85" s="111">
        <f>IF(NK85="",0,IFERROR(VLOOKUP(NK80&amp;NK81&amp;NK82&amp;NK83&amp;NK84&amp;NK85,General!I:J,2,FALSE),0))</f>
        <v>0</v>
      </c>
      <c r="XE85" s="109">
        <f>IF(NN85="",0,IFERROR(VLOOKUP(NN80&amp;NN81&amp;NN82&amp;NN83&amp;NN84&amp;NN85,General!I:J,2,FALSE),0))</f>
        <v>0</v>
      </c>
      <c r="XF85" s="155">
        <f>IF(EB85="",0,IFERROR(VLOOKUP(EB80&amp;EB81&amp;EB82&amp;EB83&amp;EB84&amp;EB85,General!I:J,2,FALSE),0))</f>
        <v>0</v>
      </c>
      <c r="XG85" s="109">
        <v>0</v>
      </c>
      <c r="XH85" s="114" t="str">
        <f t="shared" si="1416"/>
        <v/>
      </c>
      <c r="XI85" s="114" t="str">
        <f t="shared" si="1270"/>
        <v>N</v>
      </c>
      <c r="XJ85" s="114" t="str">
        <f t="shared" ca="1" si="1271"/>
        <v>N</v>
      </c>
      <c r="XK85" s="114" t="str">
        <f t="shared" si="1272"/>
        <v>N</v>
      </c>
      <c r="XL85" s="114" t="str">
        <f t="shared" si="1273"/>
        <v/>
      </c>
      <c r="XM85" s="150" t="str">
        <f t="shared" si="1274"/>
        <v/>
      </c>
      <c r="XN85" s="114" t="str">
        <f t="shared" si="1275"/>
        <v/>
      </c>
      <c r="XO85" s="114" t="str">
        <f t="shared" si="1276"/>
        <v/>
      </c>
      <c r="XP85" s="114" t="str">
        <f t="shared" si="1277"/>
        <v/>
      </c>
      <c r="XQ85" s="114" t="str">
        <f t="shared" si="1278"/>
        <v/>
      </c>
      <c r="XR85" s="114" t="str">
        <f t="shared" si="1279"/>
        <v/>
      </c>
      <c r="XS85" s="114" t="str">
        <f t="shared" si="930"/>
        <v/>
      </c>
      <c r="XT85" s="114" t="str">
        <f t="shared" si="931"/>
        <v/>
      </c>
      <c r="XU85" s="114" t="str">
        <f t="shared" si="897"/>
        <v>00000</v>
      </c>
      <c r="XV85" s="114" t="str">
        <f t="shared" si="897"/>
        <v>00000</v>
      </c>
      <c r="XW85" s="114" t="str">
        <f t="shared" si="898"/>
        <v>000000</v>
      </c>
      <c r="XX85" s="114" t="str">
        <f t="shared" si="898"/>
        <v>000000</v>
      </c>
      <c r="XY85" s="114" t="str">
        <f t="shared" si="899"/>
        <v>B</v>
      </c>
      <c r="XZ85" s="114" t="str">
        <f t="shared" si="1417"/>
        <v>B</v>
      </c>
      <c r="YA85" s="114" t="str">
        <f t="shared" si="1280"/>
        <v/>
      </c>
      <c r="YB85" s="114" t="str">
        <f t="shared" ca="1" si="1281"/>
        <v/>
      </c>
      <c r="YC85" s="114" t="str">
        <f t="shared" ca="1" si="1282"/>
        <v/>
      </c>
      <c r="YD85" s="114" t="str">
        <f t="shared" ca="1" si="1283"/>
        <v/>
      </c>
      <c r="YE85" s="114" t="str">
        <f t="shared" si="1284"/>
        <v>0</v>
      </c>
      <c r="YF85" s="114" t="str">
        <f t="shared" si="1285"/>
        <v/>
      </c>
      <c r="YG85" s="114" t="str">
        <f t="shared" ca="1" si="1418"/>
        <v/>
      </c>
      <c r="YH85" s="114" t="str">
        <f t="shared" ca="1" si="1419"/>
        <v/>
      </c>
      <c r="YI85" s="114" t="str">
        <f t="shared" si="1420"/>
        <v/>
      </c>
      <c r="YJ85" s="114" t="str">
        <f t="shared" si="1286"/>
        <v/>
      </c>
      <c r="YK85" s="114"/>
      <c r="YL85" s="114">
        <v>0</v>
      </c>
      <c r="YM85" s="114">
        <v>0</v>
      </c>
      <c r="YN85" s="114">
        <v>0</v>
      </c>
      <c r="YO85" s="114">
        <v>0</v>
      </c>
      <c r="YP85" s="114">
        <v>2</v>
      </c>
      <c r="YQ85" s="98"/>
      <c r="YR85" s="114">
        <v>0</v>
      </c>
      <c r="YS85" s="114">
        <v>0</v>
      </c>
      <c r="YU85" s="151">
        <f>LARGE(NS85:RN85,1)</f>
        <v>0</v>
      </c>
      <c r="YV85" s="1" t="e">
        <f>LARGE(NS85:RN85,2)</f>
        <v>#NUM!</v>
      </c>
      <c r="YW85" s="1" t="e">
        <f>LARGE(NS85:RN85,3)</f>
        <v>#NUM!</v>
      </c>
      <c r="YX85" s="1" t="e">
        <f>LARGE(NS85:RN85,4)</f>
        <v>#NUM!</v>
      </c>
      <c r="YY85" s="1" t="e">
        <f>LARGE(NS85:RN85,5)</f>
        <v>#NUM!</v>
      </c>
      <c r="YZ85" s="1" t="str">
        <f>IF(M84="","",INDEX($NS$4:$RN$4,MATCH(YU84,$NS84:$RN84,0)))</f>
        <v/>
      </c>
      <c r="ZA85" s="1" t="str">
        <f>IF(M84="","",INDEX($NS$4:$RN$4,MATCH(YV84,$NS84:$RN84,0)))</f>
        <v/>
      </c>
      <c r="ZB85" s="1" t="str">
        <f>IF(M84="","",INDEX($NS$4:$RN$4,MATCH(YW84,$NS84:$RN84,0)))</f>
        <v/>
      </c>
      <c r="ZC85" s="1" t="str">
        <f>IF(M84="","",INDEX($NS$4:$RN$4,MATCH(YX84,$NS84:$RN84,0)))</f>
        <v/>
      </c>
      <c r="ZD85" s="1" t="str">
        <f>IF(M84="","",INDEX($NS$4:$RN$4,MATCH(YY84,$NS84:$RN84,0)))</f>
        <v/>
      </c>
      <c r="ZE85" s="1" t="str" cm="1">
        <f t="array" aca="1" ref="ZE85" ca="1">IF(INDIRECT(VLOOKUP(ZE84,General!AC:AE,3,FALSE)&amp;RO84)&gt;=9,ZE84,YZ85)</f>
        <v>GF</v>
      </c>
      <c r="ZF85" s="1" t="str" cm="1">
        <f t="array" aca="1" ref="ZF85" ca="1">IF(AND(INDIRECT(VLOOKUP(ZF84,General!AC:AE,3,FALSE)&amp;RO84)&gt;1,ZF84&lt;&gt;ZE85),ZF84,IF(YZ85&lt;&gt;ZE85,YZ85,IF(AND(YZ85=ZA85,YZ85=ZB85),ZC85,IF(YZ85=ZA85,ZB85,ZA85))))</f>
        <v>DX</v>
      </c>
      <c r="ZG85" s="1" t="str">
        <f t="shared" si="1431"/>
        <v/>
      </c>
      <c r="ZH85" s="1" t="str" cm="1">
        <f t="array" aca="1" ref="ZH85" ca="1">INDIRECT(ZE85&amp;RO85)</f>
        <v/>
      </c>
      <c r="ZI85" s="1" t="str" cm="1">
        <f t="array" aca="1" ref="ZI85" ca="1">INDIRECT(ZF85&amp;RO85)</f>
        <v/>
      </c>
      <c r="ZJ85" s="1" t="e" cm="1">
        <f t="array" aca="1" ref="ZJ85" ca="1">INDIRECT(ZG85&amp;RO85)</f>
        <v>#REF!</v>
      </c>
      <c r="ZK85" s="1" t="str">
        <f ca="1">VLOOKUP(ZE85,General!AF:AG,2,FALSE)</f>
        <v>S37</v>
      </c>
      <c r="ZL85" s="1" t="str">
        <f ca="1">VLOOKUP(ZF85,General!AF:AG,2,FALSE)</f>
        <v xml:space="preserve">L5O </v>
      </c>
      <c r="ZM85" s="1" t="e">
        <f>VLOOKUP(ZG85,General!AF:AG,2,FALSE)</f>
        <v>#N/A</v>
      </c>
      <c r="ZN85" s="1" t="str">
        <f t="shared" ca="1" si="1432"/>
        <v>Y</v>
      </c>
      <c r="ZO85" s="1" t="str">
        <f t="shared" ca="1" si="1433"/>
        <v>Y</v>
      </c>
      <c r="ZP85" s="1" t="e">
        <f t="shared" si="1434"/>
        <v>#N/A</v>
      </c>
      <c r="ZR85" s="1">
        <f t="shared" si="927"/>
        <v>1</v>
      </c>
    </row>
    <row r="86" spans="1:694" ht="15.75" thickBot="1">
      <c r="A86" s="1">
        <v>72</v>
      </c>
      <c r="B86" s="9" t="str">
        <f t="shared" si="948"/>
        <v/>
      </c>
      <c r="C86" s="54" t="str">
        <f t="shared" si="1437"/>
        <v/>
      </c>
      <c r="D86" s="49" t="str">
        <f t="shared" si="1287"/>
        <v/>
      </c>
      <c r="E86" s="50" t="str">
        <f t="shared" si="1287"/>
        <v/>
      </c>
      <c r="F86" s="8" t="str">
        <f t="shared" si="949"/>
        <v/>
      </c>
      <c r="H86" s="57" t="str">
        <f t="shared" si="922"/>
        <v/>
      </c>
      <c r="I86" s="49" t="str">
        <f t="shared" si="1288"/>
        <v/>
      </c>
      <c r="J86" s="50" t="str">
        <f t="shared" si="1288"/>
        <v/>
      </c>
      <c r="K86" s="8" t="str">
        <f t="shared" si="1289"/>
        <v/>
      </c>
      <c r="L86" s="32"/>
      <c r="M86" s="68" t="s">
        <v>45</v>
      </c>
      <c r="O86" s="11">
        <v>0</v>
      </c>
      <c r="P86" s="12">
        <v>0</v>
      </c>
      <c r="Q86" s="23">
        <v>0</v>
      </c>
      <c r="R86" s="48">
        <v>0</v>
      </c>
      <c r="S86" s="48" t="str">
        <f t="shared" si="1290"/>
        <v/>
      </c>
      <c r="T86" s="65" t="str">
        <f t="shared" si="1291"/>
        <v/>
      </c>
      <c r="U86" s="4" t="str">
        <f>IF(M86="","",IF(B86="NB",U85,IF(T86="",SUM($T$5:$T86)+S86,SUM($T$5:$T86))))</f>
        <v/>
      </c>
      <c r="V86" s="61" t="str">
        <f t="shared" si="925"/>
        <v/>
      </c>
      <c r="W86" s="35" t="str">
        <f t="shared" si="1292"/>
        <v/>
      </c>
      <c r="X86" s="37" t="str">
        <f t="shared" si="950"/>
        <v/>
      </c>
      <c r="Y86" s="9" t="str">
        <f t="shared" ca="1" si="940"/>
        <v>D</v>
      </c>
      <c r="Z86" s="4" t="str">
        <f t="shared" ca="1" si="941"/>
        <v>D</v>
      </c>
      <c r="AA86" s="4" t="str">
        <f t="shared" si="942"/>
        <v>C</v>
      </c>
      <c r="AB86" s="4" t="str">
        <f t="shared" si="1421"/>
        <v/>
      </c>
      <c r="AC86" s="4" t="str">
        <f t="shared" si="1422"/>
        <v/>
      </c>
      <c r="AD86" s="4">
        <f t="shared" si="1423"/>
        <v>0</v>
      </c>
      <c r="AE86" s="1" t="str">
        <f t="shared" si="951"/>
        <v/>
      </c>
      <c r="AF86" s="1" t="str">
        <f t="shared" si="952"/>
        <v/>
      </c>
      <c r="AG86" s="1" t="str">
        <f t="shared" si="1424"/>
        <v/>
      </c>
      <c r="AH86" s="1" t="str">
        <f t="shared" si="953"/>
        <v/>
      </c>
      <c r="AI86" s="1" t="str">
        <f t="shared" si="954"/>
        <v/>
      </c>
      <c r="AJ86" s="1" t="str">
        <f t="shared" si="955"/>
        <v/>
      </c>
      <c r="AK86" s="1">
        <f t="shared" si="1293"/>
        <v>0</v>
      </c>
      <c r="AL86" s="1">
        <f t="shared" si="1294"/>
        <v>0</v>
      </c>
      <c r="AM86" s="1" t="str">
        <f t="shared" si="932"/>
        <v/>
      </c>
      <c r="AN86" s="1">
        <f t="shared" si="956"/>
        <v>0</v>
      </c>
      <c r="AO86" s="1" t="str">
        <f t="shared" si="1425"/>
        <v/>
      </c>
      <c r="AP86" s="1" t="str">
        <f t="shared" si="957"/>
        <v>N</v>
      </c>
      <c r="AQ86" s="1" t="str">
        <f t="shared" si="958"/>
        <v>N</v>
      </c>
      <c r="AR86" s="1" t="str">
        <f t="shared" si="959"/>
        <v>N</v>
      </c>
      <c r="AS86" s="1" t="str">
        <f t="shared" si="960"/>
        <v/>
      </c>
      <c r="AT86" s="14" t="str">
        <f t="shared" ca="1" si="1295"/>
        <v/>
      </c>
      <c r="AU86" s="1" t="str">
        <f t="shared" ca="1" si="961"/>
        <v/>
      </c>
      <c r="AV86" s="1" t="str">
        <f t="shared" ca="1" si="962"/>
        <v/>
      </c>
      <c r="AW86" s="1" t="str">
        <f t="shared" si="963"/>
        <v/>
      </c>
      <c r="AX86" s="1" t="str">
        <f t="shared" si="964"/>
        <v/>
      </c>
      <c r="AY86" s="1" t="str">
        <f t="shared" si="965"/>
        <v/>
      </c>
      <c r="AZ86" s="1" t="str">
        <f t="shared" si="933"/>
        <v/>
      </c>
      <c r="BA86" s="1" t="str">
        <f t="shared" si="934"/>
        <v/>
      </c>
      <c r="BB86" s="1" t="str">
        <f t="shared" si="914"/>
        <v>00000</v>
      </c>
      <c r="BC86" s="1" t="str">
        <f t="shared" si="914"/>
        <v>00000</v>
      </c>
      <c r="BD86" s="1" t="str">
        <f t="shared" si="915"/>
        <v>000000</v>
      </c>
      <c r="BE86" s="1" t="str">
        <f t="shared" si="915"/>
        <v>000000</v>
      </c>
      <c r="BF86" s="1" t="str">
        <f t="shared" si="1296"/>
        <v>B</v>
      </c>
      <c r="BG86" s="1" t="str">
        <f t="shared" si="966"/>
        <v/>
      </c>
      <c r="BH86" s="1" t="str">
        <f t="shared" ca="1" si="1297"/>
        <v/>
      </c>
      <c r="BI86" s="1" t="str">
        <f t="shared" si="967"/>
        <v/>
      </c>
      <c r="BJ86" s="1" t="str">
        <f t="shared" ca="1" si="1298"/>
        <v/>
      </c>
      <c r="BK86" s="1" t="str">
        <f t="shared" si="968"/>
        <v>0</v>
      </c>
      <c r="BL86" s="1" t="str">
        <f t="shared" ca="1" si="1299"/>
        <v/>
      </c>
      <c r="BM86" s="1" t="str">
        <f t="shared" ca="1" si="1300"/>
        <v/>
      </c>
      <c r="BN86" s="1" t="str">
        <f t="shared" ca="1" si="1301"/>
        <v/>
      </c>
      <c r="BO86" s="1" t="str">
        <f t="shared" ca="1" si="1302"/>
        <v/>
      </c>
      <c r="BR86" s="1">
        <f>General!A84</f>
        <v>0</v>
      </c>
      <c r="BS86" s="1">
        <f>General!B84</f>
        <v>0</v>
      </c>
      <c r="BT86" s="1">
        <f>General!C84</f>
        <v>0</v>
      </c>
      <c r="BU86" s="1">
        <f>General!D84</f>
        <v>0</v>
      </c>
      <c r="BW86" s="1" t="str">
        <f>General!F84</f>
        <v>LWLWLW</v>
      </c>
      <c r="BX86" s="1">
        <f>General!G84</f>
        <v>1</v>
      </c>
      <c r="BZ86" s="1">
        <f t="shared" si="928"/>
        <v>1</v>
      </c>
      <c r="CA86" s="1" t="str">
        <f t="shared" ref="CA86" si="1446">CH86</f>
        <v/>
      </c>
      <c r="CB86" s="110" t="str">
        <f t="shared" si="970"/>
        <v/>
      </c>
      <c r="CC86" s="111" t="str">
        <f t="shared" si="971"/>
        <v/>
      </c>
      <c r="CD86" s="109" t="str">
        <f t="shared" si="972"/>
        <v/>
      </c>
      <c r="CE86" s="110" t="str">
        <f t="shared" si="973"/>
        <v/>
      </c>
      <c r="CF86" s="111" t="str">
        <f t="shared" si="974"/>
        <v/>
      </c>
      <c r="CG86" s="109" t="str">
        <f t="shared" si="975"/>
        <v/>
      </c>
      <c r="CH86" s="110" t="str">
        <f t="shared" si="976"/>
        <v/>
      </c>
      <c r="CI86" s="111" t="str">
        <f t="shared" si="977"/>
        <v/>
      </c>
      <c r="CJ86" s="109" t="str">
        <f t="shared" si="978"/>
        <v/>
      </c>
      <c r="CK86" s="110" t="str">
        <f t="shared" si="979"/>
        <v/>
      </c>
      <c r="CL86" s="111" t="str">
        <f t="shared" si="980"/>
        <v/>
      </c>
      <c r="CM86" s="109" t="str">
        <f t="shared" si="981"/>
        <v/>
      </c>
      <c r="CN86" s="110" t="str">
        <f t="shared" si="1304"/>
        <v/>
      </c>
      <c r="CO86" s="111" t="str">
        <f t="shared" si="982"/>
        <v/>
      </c>
      <c r="CP86" s="109" t="str">
        <f t="shared" si="983"/>
        <v/>
      </c>
      <c r="CQ86" s="110" t="str">
        <f t="shared" si="984"/>
        <v/>
      </c>
      <c r="CR86" s="111" t="str">
        <f t="shared" si="985"/>
        <v/>
      </c>
      <c r="CS86" s="109" t="str">
        <f t="shared" si="986"/>
        <v/>
      </c>
      <c r="CT86" s="110" t="str">
        <f t="shared" si="987"/>
        <v/>
      </c>
      <c r="CU86" s="111" t="str">
        <f t="shared" si="988"/>
        <v/>
      </c>
      <c r="CV86" s="109" t="str">
        <f t="shared" si="989"/>
        <v/>
      </c>
      <c r="CW86" s="110" t="str">
        <f t="shared" si="990"/>
        <v/>
      </c>
      <c r="CX86" s="111" t="str">
        <f t="shared" si="991"/>
        <v/>
      </c>
      <c r="CY86" s="112" t="str">
        <f t="shared" si="992"/>
        <v/>
      </c>
      <c r="CZ86" s="110" t="str">
        <f t="shared" si="993"/>
        <v/>
      </c>
      <c r="DA86" s="111" t="str">
        <f t="shared" si="994"/>
        <v/>
      </c>
      <c r="DB86" s="109" t="str">
        <f t="shared" si="995"/>
        <v/>
      </c>
      <c r="DC86" s="110" t="str">
        <f t="shared" si="996"/>
        <v/>
      </c>
      <c r="DD86" s="111" t="str">
        <f t="shared" si="997"/>
        <v/>
      </c>
      <c r="DE86" s="109" t="str">
        <f t="shared" si="998"/>
        <v/>
      </c>
      <c r="DF86" s="110" t="str">
        <f t="shared" si="999"/>
        <v/>
      </c>
      <c r="DG86" s="111" t="str">
        <f t="shared" si="1000"/>
        <v/>
      </c>
      <c r="DH86" s="109" t="str">
        <f t="shared" si="1001"/>
        <v/>
      </c>
      <c r="DI86" s="110" t="str">
        <f t="shared" si="1002"/>
        <v/>
      </c>
      <c r="DJ86" s="111" t="str">
        <f t="shared" si="1003"/>
        <v/>
      </c>
      <c r="DK86" s="109" t="str">
        <f t="shared" si="1004"/>
        <v/>
      </c>
      <c r="DL86" s="110" t="str">
        <f t="shared" si="1005"/>
        <v/>
      </c>
      <c r="DM86" s="111" t="str">
        <f t="shared" si="1006"/>
        <v/>
      </c>
      <c r="DN86" s="109" t="str">
        <f t="shared" si="1007"/>
        <v/>
      </c>
      <c r="DO86" s="110" t="str">
        <f t="shared" si="1008"/>
        <v/>
      </c>
      <c r="DP86" s="111" t="str">
        <f t="shared" si="1009"/>
        <v/>
      </c>
      <c r="DQ86" s="109" t="str">
        <f t="shared" si="1010"/>
        <v/>
      </c>
      <c r="DR86" s="110" t="str">
        <f t="shared" si="1011"/>
        <v/>
      </c>
      <c r="DS86" s="111" t="str">
        <f t="shared" si="1012"/>
        <v/>
      </c>
      <c r="DT86" s="109" t="str">
        <f t="shared" si="1013"/>
        <v/>
      </c>
      <c r="DU86" s="110" t="str">
        <f t="shared" si="1014"/>
        <v/>
      </c>
      <c r="DV86" s="111" t="str">
        <f t="shared" si="1015"/>
        <v/>
      </c>
      <c r="DW86" s="109" t="str">
        <f t="shared" si="1016"/>
        <v/>
      </c>
      <c r="DX86" s="110" t="str">
        <f t="shared" si="1017"/>
        <v/>
      </c>
      <c r="DY86" s="111" t="str">
        <f t="shared" si="1018"/>
        <v/>
      </c>
      <c r="DZ86" s="109" t="str">
        <f t="shared" si="1019"/>
        <v/>
      </c>
      <c r="EA86" s="110" t="str">
        <f t="shared" si="1020"/>
        <v/>
      </c>
      <c r="EB86" s="111" t="str">
        <f t="shared" si="1021"/>
        <v/>
      </c>
      <c r="EC86" s="109" t="str">
        <f t="shared" si="1022"/>
        <v/>
      </c>
      <c r="ED86" s="110" t="str">
        <f t="shared" si="1023"/>
        <v/>
      </c>
      <c r="EE86" s="111" t="str">
        <f t="shared" si="1024"/>
        <v/>
      </c>
      <c r="EF86" s="109" t="str">
        <f t="shared" si="1025"/>
        <v/>
      </c>
      <c r="EG86" s="110" t="str">
        <f t="shared" si="1026"/>
        <v/>
      </c>
      <c r="EH86" s="111" t="str">
        <f t="shared" si="1027"/>
        <v/>
      </c>
      <c r="EI86" s="109" t="str">
        <f t="shared" si="1028"/>
        <v/>
      </c>
      <c r="EJ86" s="108" t="str">
        <f t="shared" si="1029"/>
        <v/>
      </c>
      <c r="EK86" s="111" t="str">
        <f t="shared" si="1030"/>
        <v/>
      </c>
      <c r="EL86" s="109" t="str">
        <f t="shared" si="1031"/>
        <v/>
      </c>
      <c r="EM86" s="110" t="str">
        <f t="shared" si="1032"/>
        <v/>
      </c>
      <c r="EN86" s="111" t="str">
        <f t="shared" si="1033"/>
        <v/>
      </c>
      <c r="EO86" s="109" t="str">
        <f t="shared" si="1034"/>
        <v/>
      </c>
      <c r="EP86" s="110" t="str">
        <f t="shared" si="1305"/>
        <v/>
      </c>
      <c r="EQ86" s="111" t="str">
        <f t="shared" si="1035"/>
        <v/>
      </c>
      <c r="ER86" s="109" t="str">
        <f t="shared" si="1036"/>
        <v/>
      </c>
      <c r="ES86" s="110" t="str">
        <f t="shared" si="1037"/>
        <v/>
      </c>
      <c r="ET86" s="111" t="str">
        <f t="shared" si="1038"/>
        <v/>
      </c>
      <c r="EU86" s="109" t="str">
        <f t="shared" si="1039"/>
        <v/>
      </c>
      <c r="EV86" s="110" t="str">
        <f t="shared" si="1040"/>
        <v/>
      </c>
      <c r="EW86" s="111" t="str">
        <f t="shared" si="1041"/>
        <v/>
      </c>
      <c r="EX86" s="109" t="str">
        <f t="shared" si="1042"/>
        <v/>
      </c>
      <c r="EY86" s="110" t="str">
        <f t="shared" si="1043"/>
        <v/>
      </c>
      <c r="EZ86" s="111" t="str">
        <f t="shared" si="1044"/>
        <v/>
      </c>
      <c r="FA86" s="112" t="str">
        <f t="shared" si="1045"/>
        <v/>
      </c>
      <c r="FB86" s="110" t="str">
        <f t="shared" si="1046"/>
        <v/>
      </c>
      <c r="FC86" s="111" t="str">
        <f t="shared" si="1047"/>
        <v/>
      </c>
      <c r="FD86" s="109" t="str">
        <f t="shared" si="1048"/>
        <v/>
      </c>
      <c r="FE86" s="110" t="str">
        <f t="shared" si="1049"/>
        <v/>
      </c>
      <c r="FF86" s="111" t="str">
        <f t="shared" si="1050"/>
        <v/>
      </c>
      <c r="FG86" s="109" t="str">
        <f t="shared" si="1051"/>
        <v/>
      </c>
      <c r="FH86" s="110" t="str">
        <f t="shared" si="1052"/>
        <v/>
      </c>
      <c r="FI86" s="111" t="str">
        <f t="shared" si="1053"/>
        <v/>
      </c>
      <c r="FJ86" s="109" t="str">
        <f t="shared" si="1054"/>
        <v/>
      </c>
      <c r="FK86" s="110" t="str">
        <f t="shared" si="1055"/>
        <v/>
      </c>
      <c r="FL86" s="111" t="str">
        <f t="shared" si="1056"/>
        <v/>
      </c>
      <c r="FM86" s="109" t="str">
        <f t="shared" si="1057"/>
        <v/>
      </c>
      <c r="FN86" s="110" t="str">
        <f t="shared" si="1058"/>
        <v/>
      </c>
      <c r="FO86" s="111" t="str">
        <f t="shared" si="1059"/>
        <v/>
      </c>
      <c r="FP86" s="109" t="str">
        <f t="shared" si="1060"/>
        <v/>
      </c>
      <c r="FQ86" s="110" t="str">
        <f t="shared" si="1061"/>
        <v/>
      </c>
      <c r="FR86" s="111" t="str">
        <f t="shared" si="1062"/>
        <v/>
      </c>
      <c r="FS86" s="109" t="str">
        <f t="shared" si="1063"/>
        <v/>
      </c>
      <c r="FT86" s="110" t="str">
        <f t="shared" si="1064"/>
        <v/>
      </c>
      <c r="FU86" s="111" t="str">
        <f t="shared" si="1065"/>
        <v/>
      </c>
      <c r="FV86" s="109" t="str">
        <f t="shared" si="1066"/>
        <v/>
      </c>
      <c r="FW86" s="110" t="str">
        <f t="shared" si="1067"/>
        <v/>
      </c>
      <c r="FX86" s="111" t="str">
        <f t="shared" si="1068"/>
        <v/>
      </c>
      <c r="FY86" s="109" t="str">
        <f t="shared" si="1069"/>
        <v/>
      </c>
      <c r="FZ86" s="110" t="str">
        <f t="shared" si="1070"/>
        <v/>
      </c>
      <c r="GA86" s="111" t="str">
        <f t="shared" si="1071"/>
        <v/>
      </c>
      <c r="GB86" s="109" t="str">
        <f t="shared" si="1072"/>
        <v/>
      </c>
      <c r="GC86" s="110" t="str">
        <f t="shared" si="1073"/>
        <v/>
      </c>
      <c r="GD86" s="111" t="str">
        <f t="shared" si="1074"/>
        <v/>
      </c>
      <c r="GE86" s="109" t="str">
        <f t="shared" si="1075"/>
        <v/>
      </c>
      <c r="GF86" s="110" t="str">
        <f t="shared" si="1076"/>
        <v/>
      </c>
      <c r="GG86" s="111" t="str">
        <f t="shared" si="1077"/>
        <v/>
      </c>
      <c r="GH86" s="109" t="str">
        <f t="shared" si="1078"/>
        <v/>
      </c>
      <c r="GI86" s="110" t="str">
        <f t="shared" si="1079"/>
        <v/>
      </c>
      <c r="GJ86" s="111" t="str">
        <f t="shared" si="1080"/>
        <v/>
      </c>
      <c r="GK86" s="109" t="str">
        <f t="shared" si="1081"/>
        <v/>
      </c>
      <c r="GL86" s="110" t="str">
        <f t="shared" si="1306"/>
        <v/>
      </c>
      <c r="GM86" s="111" t="str">
        <f t="shared" si="1082"/>
        <v/>
      </c>
      <c r="GN86" s="109" t="str">
        <f t="shared" si="1083"/>
        <v/>
      </c>
      <c r="GO86" s="110" t="str">
        <f t="shared" si="1084"/>
        <v/>
      </c>
      <c r="GP86" s="111" t="str">
        <f t="shared" si="1085"/>
        <v/>
      </c>
      <c r="GQ86" s="109" t="str">
        <f t="shared" si="1086"/>
        <v/>
      </c>
      <c r="GR86" s="110" t="str">
        <f t="shared" si="1087"/>
        <v/>
      </c>
      <c r="GS86" s="111" t="str">
        <f t="shared" si="1088"/>
        <v/>
      </c>
      <c r="GT86" s="109" t="str">
        <f t="shared" si="1089"/>
        <v/>
      </c>
      <c r="GU86" s="110" t="str">
        <f t="shared" si="1090"/>
        <v/>
      </c>
      <c r="GV86" s="111" t="str">
        <f t="shared" si="1091"/>
        <v/>
      </c>
      <c r="GW86" s="112" t="str">
        <f t="shared" si="1092"/>
        <v/>
      </c>
      <c r="GX86" s="110" t="str">
        <f t="shared" si="1093"/>
        <v/>
      </c>
      <c r="GY86" s="111" t="str">
        <f t="shared" si="1094"/>
        <v/>
      </c>
      <c r="GZ86" s="109" t="str">
        <f t="shared" si="1095"/>
        <v/>
      </c>
      <c r="HA86" s="110" t="str">
        <f t="shared" si="1096"/>
        <v/>
      </c>
      <c r="HB86" s="111" t="str">
        <f t="shared" si="1097"/>
        <v/>
      </c>
      <c r="HC86" s="109" t="str">
        <f t="shared" si="1098"/>
        <v/>
      </c>
      <c r="HD86" s="110" t="str">
        <f t="shared" si="1099"/>
        <v/>
      </c>
      <c r="HE86" s="111" t="str">
        <f t="shared" si="1100"/>
        <v/>
      </c>
      <c r="HF86" s="109" t="str">
        <f t="shared" si="1101"/>
        <v/>
      </c>
      <c r="HG86" s="110" t="str">
        <f t="shared" si="1102"/>
        <v/>
      </c>
      <c r="HH86" s="111" t="str">
        <f t="shared" si="1103"/>
        <v/>
      </c>
      <c r="HI86" s="109" t="str">
        <f t="shared" si="1104"/>
        <v/>
      </c>
      <c r="HJ86" s="110" t="str">
        <f t="shared" si="1105"/>
        <v/>
      </c>
      <c r="HK86" s="111" t="str">
        <f t="shared" si="1106"/>
        <v/>
      </c>
      <c r="HL86" s="109" t="str">
        <f t="shared" si="1107"/>
        <v/>
      </c>
      <c r="HM86" s="110" t="str">
        <f t="shared" si="1108"/>
        <v/>
      </c>
      <c r="HN86" s="111" t="str">
        <f t="shared" si="1109"/>
        <v/>
      </c>
      <c r="HO86" s="109" t="str">
        <f t="shared" si="1110"/>
        <v/>
      </c>
      <c r="HP86" s="110" t="str">
        <f t="shared" si="1111"/>
        <v/>
      </c>
      <c r="HQ86" s="111" t="str">
        <f t="shared" si="1112"/>
        <v/>
      </c>
      <c r="HR86" s="109" t="str">
        <f t="shared" si="1113"/>
        <v/>
      </c>
      <c r="HS86" s="110" t="str">
        <f t="shared" si="1114"/>
        <v/>
      </c>
      <c r="HT86" s="111" t="str">
        <f t="shared" si="1115"/>
        <v/>
      </c>
      <c r="HU86" s="109" t="str">
        <f t="shared" si="1116"/>
        <v/>
      </c>
      <c r="HV86" s="110" t="str">
        <f t="shared" si="1117"/>
        <v/>
      </c>
      <c r="HW86" s="111" t="str">
        <f t="shared" si="1118"/>
        <v/>
      </c>
      <c r="HX86" s="109" t="str">
        <f t="shared" si="1119"/>
        <v/>
      </c>
      <c r="HY86" s="110" t="str">
        <f t="shared" si="1120"/>
        <v/>
      </c>
      <c r="HZ86" s="111" t="str">
        <f t="shared" si="1121"/>
        <v/>
      </c>
      <c r="IA86" s="109" t="str">
        <f t="shared" si="1122"/>
        <v/>
      </c>
      <c r="IB86" s="110" t="str">
        <f t="shared" si="1123"/>
        <v/>
      </c>
      <c r="IC86" s="111" t="str">
        <f t="shared" si="1124"/>
        <v/>
      </c>
      <c r="ID86" s="109" t="str">
        <f t="shared" si="1125"/>
        <v/>
      </c>
      <c r="IE86" s="110" t="str">
        <f t="shared" si="1126"/>
        <v/>
      </c>
      <c r="IF86" s="111" t="str">
        <f t="shared" si="1127"/>
        <v/>
      </c>
      <c r="IG86" s="109" t="str">
        <f t="shared" si="1128"/>
        <v/>
      </c>
      <c r="IH86" s="110" t="str">
        <f t="shared" si="1129"/>
        <v/>
      </c>
      <c r="II86" s="111" t="str">
        <f t="shared" si="1130"/>
        <v/>
      </c>
      <c r="IJ86" s="109" t="str">
        <f t="shared" si="1131"/>
        <v/>
      </c>
      <c r="IK86" s="110" t="str">
        <f t="shared" si="1132"/>
        <v/>
      </c>
      <c r="IL86" s="111" t="str">
        <f t="shared" si="1133"/>
        <v/>
      </c>
      <c r="IM86" s="109" t="str">
        <f t="shared" si="1134"/>
        <v/>
      </c>
      <c r="IN86" s="110" t="str">
        <f t="shared" si="1307"/>
        <v/>
      </c>
      <c r="IO86" s="111" t="str">
        <f t="shared" si="1135"/>
        <v/>
      </c>
      <c r="IP86" s="109" t="str">
        <f t="shared" si="1136"/>
        <v/>
      </c>
      <c r="IQ86" s="110" t="str">
        <f t="shared" si="1137"/>
        <v/>
      </c>
      <c r="IR86" s="111" t="str">
        <f t="shared" si="1138"/>
        <v/>
      </c>
      <c r="IS86" s="109" t="str">
        <f t="shared" si="1139"/>
        <v/>
      </c>
      <c r="IT86" s="110" t="str">
        <f t="shared" si="1140"/>
        <v/>
      </c>
      <c r="IU86" s="111" t="str">
        <f t="shared" si="1141"/>
        <v/>
      </c>
      <c r="IV86" s="109" t="str">
        <f t="shared" si="1142"/>
        <v/>
      </c>
      <c r="IW86" s="110" t="str">
        <f t="shared" si="1143"/>
        <v/>
      </c>
      <c r="IX86" s="111" t="str">
        <f t="shared" si="1144"/>
        <v/>
      </c>
      <c r="IY86" s="109" t="str">
        <f t="shared" si="1145"/>
        <v/>
      </c>
      <c r="IZ86" s="110" t="str">
        <f t="shared" si="1146"/>
        <v/>
      </c>
      <c r="JA86" s="111" t="str">
        <f t="shared" si="1147"/>
        <v/>
      </c>
      <c r="JB86" s="109" t="str">
        <f t="shared" si="1148"/>
        <v/>
      </c>
      <c r="JC86" s="110" t="str">
        <f t="shared" si="1149"/>
        <v/>
      </c>
      <c r="JD86" s="111" t="str">
        <f t="shared" si="1150"/>
        <v/>
      </c>
      <c r="JE86" s="109" t="str">
        <f t="shared" si="1151"/>
        <v/>
      </c>
      <c r="JF86" s="110" t="str">
        <f t="shared" si="1152"/>
        <v/>
      </c>
      <c r="JG86" s="111" t="str">
        <f t="shared" si="1153"/>
        <v/>
      </c>
      <c r="JH86" s="109" t="str">
        <f t="shared" si="1154"/>
        <v/>
      </c>
      <c r="JI86" s="110" t="str">
        <f t="shared" si="1155"/>
        <v/>
      </c>
      <c r="JJ86" s="111" t="str">
        <f t="shared" si="1156"/>
        <v/>
      </c>
      <c r="JK86" s="109" t="str">
        <f t="shared" si="1157"/>
        <v/>
      </c>
      <c r="JL86" s="110" t="str">
        <f t="shared" si="1158"/>
        <v/>
      </c>
      <c r="JM86" s="111" t="str">
        <f t="shared" si="1159"/>
        <v/>
      </c>
      <c r="JN86" s="109" t="str">
        <f t="shared" si="1160"/>
        <v/>
      </c>
      <c r="JO86" s="110" t="str">
        <f t="shared" si="1161"/>
        <v/>
      </c>
      <c r="JP86" s="111" t="str">
        <f t="shared" si="1162"/>
        <v/>
      </c>
      <c r="JQ86" s="109" t="str">
        <f t="shared" si="1163"/>
        <v/>
      </c>
      <c r="JR86" s="110" t="str">
        <f t="shared" si="1164"/>
        <v/>
      </c>
      <c r="JS86" s="111" t="str">
        <f t="shared" si="1165"/>
        <v/>
      </c>
      <c r="JT86" s="109" t="str">
        <f t="shared" si="1166"/>
        <v/>
      </c>
      <c r="JU86" s="110" t="str">
        <f t="shared" si="1167"/>
        <v/>
      </c>
      <c r="JV86" s="111" t="str">
        <f t="shared" si="1168"/>
        <v/>
      </c>
      <c r="JW86" s="109" t="str">
        <f t="shared" si="1169"/>
        <v/>
      </c>
      <c r="JX86" s="110" t="str">
        <f t="shared" si="1170"/>
        <v/>
      </c>
      <c r="JY86" s="111" t="str">
        <f t="shared" si="1171"/>
        <v/>
      </c>
      <c r="JZ86" s="109" t="str">
        <f t="shared" si="1172"/>
        <v/>
      </c>
      <c r="KA86" s="110" t="str">
        <f t="shared" si="1173"/>
        <v/>
      </c>
      <c r="KB86" s="111" t="str">
        <f t="shared" si="1174"/>
        <v/>
      </c>
      <c r="KC86" s="109" t="str">
        <f t="shared" si="1175"/>
        <v/>
      </c>
      <c r="KD86" s="110" t="str">
        <f t="shared" si="1308"/>
        <v/>
      </c>
      <c r="KE86" s="111" t="str">
        <f t="shared" si="1176"/>
        <v/>
      </c>
      <c r="KF86" s="109" t="str">
        <f t="shared" si="1177"/>
        <v/>
      </c>
      <c r="KG86" s="110" t="str">
        <f t="shared" si="1178"/>
        <v/>
      </c>
      <c r="KH86" s="111" t="str">
        <f t="shared" si="1179"/>
        <v/>
      </c>
      <c r="KI86" s="109" t="str">
        <f t="shared" si="1180"/>
        <v/>
      </c>
      <c r="KJ86" s="110" t="str">
        <f t="shared" si="1181"/>
        <v/>
      </c>
      <c r="KK86" s="111" t="str">
        <f t="shared" si="1182"/>
        <v/>
      </c>
      <c r="KL86" s="109" t="str">
        <f t="shared" si="1183"/>
        <v/>
      </c>
      <c r="KM86" s="110" t="str">
        <f t="shared" si="1184"/>
        <v/>
      </c>
      <c r="KN86" s="111" t="str">
        <f t="shared" si="1185"/>
        <v/>
      </c>
      <c r="KO86" s="109" t="str">
        <f t="shared" si="1186"/>
        <v/>
      </c>
      <c r="KP86" s="110" t="str">
        <f t="shared" si="1309"/>
        <v/>
      </c>
      <c r="KQ86" s="111" t="str">
        <f t="shared" si="1187"/>
        <v/>
      </c>
      <c r="KR86" s="109" t="str">
        <f t="shared" si="1188"/>
        <v/>
      </c>
      <c r="KS86" s="110" t="str">
        <f t="shared" si="1189"/>
        <v/>
      </c>
      <c r="KT86" s="111" t="str">
        <f t="shared" si="1190"/>
        <v/>
      </c>
      <c r="KU86" s="109" t="str">
        <f t="shared" si="1191"/>
        <v/>
      </c>
      <c r="KV86" s="110" t="str">
        <f t="shared" si="1192"/>
        <v/>
      </c>
      <c r="KW86" s="111" t="str">
        <f t="shared" si="1193"/>
        <v/>
      </c>
      <c r="KX86" s="109" t="str">
        <f t="shared" si="1194"/>
        <v/>
      </c>
      <c r="KY86" s="110" t="str">
        <f t="shared" si="1195"/>
        <v/>
      </c>
      <c r="KZ86" s="111" t="str">
        <f t="shared" si="1196"/>
        <v/>
      </c>
      <c r="LA86" s="109" t="str">
        <f t="shared" si="1197"/>
        <v/>
      </c>
      <c r="LB86" s="110" t="str">
        <f t="shared" si="1198"/>
        <v/>
      </c>
      <c r="LC86" s="111" t="str">
        <f t="shared" si="1199"/>
        <v/>
      </c>
      <c r="LD86" s="109" t="str">
        <f t="shared" si="1200"/>
        <v/>
      </c>
      <c r="LE86" s="110" t="str">
        <f t="shared" si="1201"/>
        <v/>
      </c>
      <c r="LF86" s="111" t="str">
        <f t="shared" si="1202"/>
        <v/>
      </c>
      <c r="LG86" s="109" t="str">
        <f t="shared" si="1203"/>
        <v/>
      </c>
      <c r="LH86" s="110" t="str">
        <f t="shared" si="1204"/>
        <v/>
      </c>
      <c r="LI86" s="111" t="str">
        <f t="shared" si="1205"/>
        <v/>
      </c>
      <c r="LJ86" s="109" t="str">
        <f t="shared" si="1206"/>
        <v/>
      </c>
      <c r="LK86" s="110" t="str">
        <f t="shared" si="1207"/>
        <v/>
      </c>
      <c r="LL86" s="111" t="str">
        <f t="shared" si="1208"/>
        <v/>
      </c>
      <c r="LM86" s="109" t="str">
        <f t="shared" si="1209"/>
        <v/>
      </c>
      <c r="LN86" s="110" t="str">
        <f t="shared" si="1210"/>
        <v/>
      </c>
      <c r="LO86" s="111" t="str">
        <f t="shared" si="1211"/>
        <v/>
      </c>
      <c r="LP86" s="109" t="str">
        <f t="shared" si="1212"/>
        <v/>
      </c>
      <c r="LQ86" s="110" t="str">
        <f t="shared" si="1213"/>
        <v/>
      </c>
      <c r="LR86" s="111" t="str">
        <f t="shared" si="1214"/>
        <v/>
      </c>
      <c r="LS86" s="109" t="str">
        <f t="shared" si="1215"/>
        <v/>
      </c>
      <c r="LT86" s="110" t="str">
        <f t="shared" si="1216"/>
        <v/>
      </c>
      <c r="LU86" s="111" t="str">
        <f t="shared" si="1217"/>
        <v/>
      </c>
      <c r="LV86" s="109" t="str">
        <f t="shared" si="1218"/>
        <v/>
      </c>
      <c r="LW86" s="110" t="str">
        <f t="shared" si="1219"/>
        <v/>
      </c>
      <c r="LX86" s="111" t="str">
        <f t="shared" si="1220"/>
        <v/>
      </c>
      <c r="LY86" s="109" t="str">
        <f t="shared" si="1221"/>
        <v/>
      </c>
      <c r="LZ86" s="110" t="str">
        <f t="shared" si="1222"/>
        <v/>
      </c>
      <c r="MA86" s="111" t="str">
        <f t="shared" si="1223"/>
        <v/>
      </c>
      <c r="MB86" s="109" t="str">
        <f t="shared" si="1224"/>
        <v/>
      </c>
      <c r="MC86" s="110" t="str">
        <f t="shared" si="1225"/>
        <v/>
      </c>
      <c r="MD86" s="111" t="str">
        <f t="shared" si="1226"/>
        <v/>
      </c>
      <c r="ME86" s="109" t="str">
        <f t="shared" si="1227"/>
        <v/>
      </c>
      <c r="MF86" s="110" t="str">
        <f t="shared" si="1228"/>
        <v/>
      </c>
      <c r="MG86" s="111" t="str">
        <f t="shared" si="1229"/>
        <v/>
      </c>
      <c r="MH86" s="109" t="str">
        <f t="shared" si="1230"/>
        <v/>
      </c>
      <c r="MI86" s="110" t="str">
        <f t="shared" si="1231"/>
        <v/>
      </c>
      <c r="MJ86" s="111" t="str">
        <f t="shared" si="1232"/>
        <v/>
      </c>
      <c r="MK86" s="109" t="str">
        <f t="shared" si="1233"/>
        <v/>
      </c>
      <c r="ML86" s="110" t="str">
        <f t="shared" si="1234"/>
        <v/>
      </c>
      <c r="MM86" s="111" t="str">
        <f t="shared" si="1235"/>
        <v/>
      </c>
      <c r="MN86" s="109" t="str">
        <f t="shared" si="1236"/>
        <v/>
      </c>
      <c r="MO86" s="110" t="str">
        <f t="shared" si="1237"/>
        <v/>
      </c>
      <c r="MP86" s="111" t="str">
        <f t="shared" si="1238"/>
        <v/>
      </c>
      <c r="MQ86" s="109" t="str">
        <f t="shared" si="1239"/>
        <v/>
      </c>
      <c r="MR86" s="110" t="str">
        <f t="shared" si="1310"/>
        <v/>
      </c>
      <c r="MS86" s="111" t="str">
        <f t="shared" si="1240"/>
        <v/>
      </c>
      <c r="MT86" s="109" t="str">
        <f t="shared" si="1241"/>
        <v/>
      </c>
      <c r="MU86" s="110" t="str">
        <f t="shared" si="1242"/>
        <v/>
      </c>
      <c r="MV86" s="111" t="str">
        <f t="shared" si="1243"/>
        <v/>
      </c>
      <c r="MW86" s="109" t="str">
        <f t="shared" si="1244"/>
        <v/>
      </c>
      <c r="MX86" s="110" t="str">
        <f t="shared" si="1245"/>
        <v/>
      </c>
      <c r="MY86" s="111" t="str">
        <f t="shared" si="1246"/>
        <v/>
      </c>
      <c r="MZ86" s="109" t="str">
        <f t="shared" si="1247"/>
        <v/>
      </c>
      <c r="NA86" s="110" t="str">
        <f t="shared" si="1248"/>
        <v/>
      </c>
      <c r="NB86" s="111" t="str">
        <f t="shared" si="1249"/>
        <v/>
      </c>
      <c r="NC86" s="109" t="str">
        <f t="shared" si="1250"/>
        <v/>
      </c>
      <c r="ND86" s="110" t="str">
        <f t="shared" si="1251"/>
        <v/>
      </c>
      <c r="NE86" s="111" t="str">
        <f t="shared" si="1252"/>
        <v/>
      </c>
      <c r="NF86" s="109" t="str">
        <f t="shared" si="1253"/>
        <v/>
      </c>
      <c r="NG86" s="110" t="str">
        <f t="shared" si="1254"/>
        <v/>
      </c>
      <c r="NH86" s="111" t="str">
        <f t="shared" si="1255"/>
        <v/>
      </c>
      <c r="NI86" s="109" t="str">
        <f t="shared" si="1256"/>
        <v/>
      </c>
      <c r="NJ86" s="110" t="str">
        <f t="shared" si="1257"/>
        <v/>
      </c>
      <c r="NK86" s="111" t="str">
        <f t="shared" si="1258"/>
        <v/>
      </c>
      <c r="NL86" s="109" t="str">
        <f t="shared" si="1259"/>
        <v/>
      </c>
      <c r="NM86" s="110" t="str">
        <f t="shared" si="1260"/>
        <v/>
      </c>
      <c r="NN86" s="111" t="str">
        <f t="shared" si="1261"/>
        <v/>
      </c>
      <c r="NO86" s="109" t="str">
        <f t="shared" si="1311"/>
        <v/>
      </c>
      <c r="NP86" s="130">
        <f t="shared" si="1312"/>
        <v>0</v>
      </c>
      <c r="NQ86" s="131">
        <f t="shared" si="1313"/>
        <v>1</v>
      </c>
      <c r="NR86" s="132" t="str">
        <f t="shared" si="1314"/>
        <v/>
      </c>
      <c r="NS86" s="331" t="str">
        <f t="shared" si="1315"/>
        <v/>
      </c>
      <c r="NT86" s="325" t="str">
        <f t="shared" si="1316"/>
        <v/>
      </c>
      <c r="NU86" s="325" t="str">
        <f t="shared" si="1317"/>
        <v/>
      </c>
      <c r="NV86" s="325" t="str">
        <f t="shared" si="1318"/>
        <v/>
      </c>
      <c r="NW86" s="325" t="str">
        <f t="shared" si="1319"/>
        <v/>
      </c>
      <c r="NX86" s="325" t="str">
        <f t="shared" si="1320"/>
        <v/>
      </c>
      <c r="NY86" s="325" t="str">
        <f t="shared" si="1321"/>
        <v/>
      </c>
      <c r="NZ86" s="325" t="str">
        <f t="shared" si="1322"/>
        <v/>
      </c>
      <c r="OA86" s="325" t="str">
        <f t="shared" si="1323"/>
        <v/>
      </c>
      <c r="OB86" s="325" t="str">
        <f t="shared" si="1324"/>
        <v>000000</v>
      </c>
      <c r="OC86" s="325" t="str">
        <f t="shared" si="1325"/>
        <v/>
      </c>
      <c r="OD86" s="325" t="str">
        <f t="shared" si="1326"/>
        <v/>
      </c>
      <c r="OE86" s="325" t="str">
        <f t="shared" si="1327"/>
        <v/>
      </c>
      <c r="OF86" s="325" t="str">
        <f t="shared" si="1328"/>
        <v/>
      </c>
      <c r="OG86" s="325" t="str">
        <f t="shared" si="1329"/>
        <v/>
      </c>
      <c r="OH86" s="325" t="str">
        <f t="shared" si="1330"/>
        <v/>
      </c>
      <c r="OI86" s="325" t="str">
        <f t="shared" si="1331"/>
        <v/>
      </c>
      <c r="OJ86" s="325" t="str">
        <f t="shared" si="1332"/>
        <v/>
      </c>
      <c r="OK86" s="326" t="str">
        <f t="shared" si="1333"/>
        <v/>
      </c>
      <c r="OL86" s="326" t="str">
        <f t="shared" si="1334"/>
        <v/>
      </c>
      <c r="OM86" s="326" t="str">
        <f t="shared" si="1335"/>
        <v/>
      </c>
      <c r="ON86" s="326" t="str">
        <f t="shared" si="1336"/>
        <v/>
      </c>
      <c r="OO86" s="326" t="str">
        <f t="shared" si="1337"/>
        <v/>
      </c>
      <c r="OP86" s="326" t="str">
        <f t="shared" si="1338"/>
        <v/>
      </c>
      <c r="OQ86" s="326" t="str">
        <f t="shared" si="1339"/>
        <v/>
      </c>
      <c r="OR86" s="326" t="str">
        <f t="shared" si="1340"/>
        <v/>
      </c>
      <c r="OS86" s="326" t="str">
        <f t="shared" si="1341"/>
        <v/>
      </c>
      <c r="OT86" s="326" t="str">
        <f t="shared" si="1342"/>
        <v/>
      </c>
      <c r="OU86" s="326" t="str">
        <f t="shared" si="1343"/>
        <v/>
      </c>
      <c r="OV86" s="326" t="str">
        <f t="shared" si="1344"/>
        <v/>
      </c>
      <c r="OW86" s="326" t="str">
        <f t="shared" si="1345"/>
        <v/>
      </c>
      <c r="OX86" s="326" t="str">
        <f t="shared" si="1346"/>
        <v/>
      </c>
      <c r="OY86" s="326" t="str">
        <f t="shared" si="1347"/>
        <v/>
      </c>
      <c r="OZ86" s="326" t="str">
        <f t="shared" si="1348"/>
        <v/>
      </c>
      <c r="PA86" s="326" t="str">
        <f t="shared" si="1349"/>
        <v/>
      </c>
      <c r="PB86" s="326" t="str">
        <f t="shared" si="1350"/>
        <v/>
      </c>
      <c r="PC86" s="325" t="str">
        <f t="shared" si="1351"/>
        <v/>
      </c>
      <c r="PD86" s="325" t="str">
        <f t="shared" si="1352"/>
        <v/>
      </c>
      <c r="PE86" s="325" t="str">
        <f t="shared" si="1353"/>
        <v/>
      </c>
      <c r="PF86" s="325" t="str">
        <f t="shared" si="1354"/>
        <v/>
      </c>
      <c r="PG86" s="325" t="str">
        <f t="shared" si="1355"/>
        <v/>
      </c>
      <c r="PH86" s="325" t="str">
        <f t="shared" si="1356"/>
        <v/>
      </c>
      <c r="PI86" s="325" t="str">
        <f t="shared" si="1357"/>
        <v/>
      </c>
      <c r="PJ86" s="325" t="str">
        <f t="shared" si="1358"/>
        <v/>
      </c>
      <c r="PK86" s="325" t="str">
        <f t="shared" si="1359"/>
        <v/>
      </c>
      <c r="PL86" s="325" t="str">
        <f t="shared" si="1360"/>
        <v/>
      </c>
      <c r="PM86" s="325" t="str">
        <f t="shared" si="1361"/>
        <v/>
      </c>
      <c r="PN86" s="325" t="str">
        <f t="shared" si="1362"/>
        <v/>
      </c>
      <c r="PO86" s="325" t="str">
        <f t="shared" si="1363"/>
        <v/>
      </c>
      <c r="PP86" s="325" t="str">
        <f t="shared" si="1364"/>
        <v/>
      </c>
      <c r="PQ86" s="325" t="str">
        <f t="shared" si="1365"/>
        <v/>
      </c>
      <c r="PR86" s="325" t="str">
        <f t="shared" si="1366"/>
        <v/>
      </c>
      <c r="PS86" s="325" t="str">
        <f t="shared" si="1367"/>
        <v/>
      </c>
      <c r="PT86" s="325" t="str">
        <f t="shared" si="1368"/>
        <v/>
      </c>
      <c r="PU86" s="326" t="str">
        <f t="shared" si="1369"/>
        <v/>
      </c>
      <c r="PV86" s="326" t="str">
        <f t="shared" si="1370"/>
        <v/>
      </c>
      <c r="PW86" s="326" t="str">
        <f t="shared" si="1371"/>
        <v/>
      </c>
      <c r="PX86" s="326" t="str">
        <f t="shared" si="1372"/>
        <v/>
      </c>
      <c r="PY86" s="326" t="str">
        <f t="shared" si="1373"/>
        <v/>
      </c>
      <c r="PZ86" s="326" t="str">
        <f t="shared" si="1374"/>
        <v/>
      </c>
      <c r="QA86" s="326" t="str">
        <f t="shared" si="1375"/>
        <v/>
      </c>
      <c r="QB86" s="326" t="str">
        <f t="shared" si="1376"/>
        <v/>
      </c>
      <c r="QC86" s="326" t="str">
        <f t="shared" si="1377"/>
        <v/>
      </c>
      <c r="QD86" s="326" t="str">
        <f t="shared" si="1378"/>
        <v/>
      </c>
      <c r="QE86" s="326" t="str">
        <f t="shared" si="1379"/>
        <v/>
      </c>
      <c r="QF86" s="326" t="str">
        <f t="shared" si="1380"/>
        <v/>
      </c>
      <c r="QG86" s="326" t="str">
        <f t="shared" si="1381"/>
        <v/>
      </c>
      <c r="QH86" s="326" t="str">
        <f t="shared" si="1382"/>
        <v/>
      </c>
      <c r="QI86" s="326" t="str">
        <f t="shared" si="1383"/>
        <v/>
      </c>
      <c r="QJ86" s="326" t="str">
        <f t="shared" si="1384"/>
        <v/>
      </c>
      <c r="QK86" s="326" t="str">
        <f t="shared" si="1385"/>
        <v/>
      </c>
      <c r="QL86" s="326" t="str">
        <f t="shared" si="1386"/>
        <v/>
      </c>
      <c r="QM86" s="325" t="str">
        <f t="shared" si="1387"/>
        <v/>
      </c>
      <c r="QN86" s="325" t="str">
        <f t="shared" si="1388"/>
        <v/>
      </c>
      <c r="QO86" s="325" t="str">
        <f t="shared" si="1389"/>
        <v/>
      </c>
      <c r="QP86" s="325" t="str">
        <f t="shared" si="1390"/>
        <v/>
      </c>
      <c r="QQ86" s="325" t="str">
        <f t="shared" si="1391"/>
        <v/>
      </c>
      <c r="QR86" s="325" t="str">
        <f t="shared" si="1392"/>
        <v/>
      </c>
      <c r="QS86" s="325" t="str">
        <f t="shared" si="1393"/>
        <v/>
      </c>
      <c r="QT86" s="325" t="str">
        <f t="shared" si="1394"/>
        <v/>
      </c>
      <c r="QU86" s="325" t="str">
        <f t="shared" si="1395"/>
        <v/>
      </c>
      <c r="QV86" s="325" t="str">
        <f t="shared" si="1396"/>
        <v/>
      </c>
      <c r="QW86" s="325" t="str">
        <f t="shared" si="1397"/>
        <v/>
      </c>
      <c r="QX86" s="325">
        <f t="shared" si="1398"/>
        <v>0</v>
      </c>
      <c r="QY86" s="325" t="str">
        <f t="shared" si="1399"/>
        <v/>
      </c>
      <c r="QZ86" s="325" t="str">
        <f t="shared" si="1400"/>
        <v/>
      </c>
      <c r="RA86" s="325" t="str">
        <f t="shared" si="1401"/>
        <v/>
      </c>
      <c r="RB86" s="325" t="str">
        <f t="shared" si="1402"/>
        <v/>
      </c>
      <c r="RC86" s="325" t="str">
        <f t="shared" si="1403"/>
        <v/>
      </c>
      <c r="RD86" s="325" t="str">
        <f t="shared" si="1404"/>
        <v/>
      </c>
      <c r="RE86" s="326" t="str">
        <f t="shared" si="1405"/>
        <v/>
      </c>
      <c r="RF86" s="326" t="str">
        <f t="shared" si="1406"/>
        <v/>
      </c>
      <c r="RG86" s="326" t="str">
        <f t="shared" si="1407"/>
        <v/>
      </c>
      <c r="RH86" s="326" t="str">
        <f t="shared" si="1408"/>
        <v/>
      </c>
      <c r="RI86" s="326" t="str">
        <f t="shared" si="1409"/>
        <v/>
      </c>
      <c r="RJ86" s="326" t="str">
        <f t="shared" si="1410"/>
        <v/>
      </c>
      <c r="RK86" s="326" t="str">
        <f t="shared" si="1411"/>
        <v/>
      </c>
      <c r="RL86" s="326" t="str">
        <f t="shared" si="1412"/>
        <v/>
      </c>
      <c r="RM86" s="326" t="str">
        <f t="shared" si="1413"/>
        <v/>
      </c>
      <c r="RN86" s="332" t="str">
        <f t="shared" si="1414"/>
        <v/>
      </c>
      <c r="RO86" s="108">
        <v>86</v>
      </c>
      <c r="RP86" s="112">
        <f t="shared" si="1440"/>
        <v>81</v>
      </c>
      <c r="RQ86" s="110" t="str" cm="1">
        <f t="array" ref="RQ86">IFERROR(INDEX($NS$4:$RN$4,_xlfn.AGGREGATE(15,6,COLUMN($NS$4:$RN$4)-COLUMN($NR$1)/($NS86:$RN86=LARGE($NS86:$RN86,1)),COLUMNS($RN$4:$RN$4))),"")</f>
        <v>LQ</v>
      </c>
      <c r="RR86" s="110" t="str" cm="1">
        <f t="array" ref="RR86">IFERROR(INDEX($NS$4:$RN$4,_xlfn.AGGREGATE(15,6,COLUMN($NS$4:$RN$4)-COLUMN($NR$1)/($NS86:$RN86=LARGE($NS86:$RN86,2)),COLUMNS($RN$4:$RO$4))),"")</f>
        <v/>
      </c>
      <c r="RS86" s="110" t="str" cm="1">
        <f t="array" ref="RS86">IFERROR(INDEX($NS$4:$RN$4,_xlfn.AGGREGATE(15,6,COLUMN($NS$4:$RN$4)-COLUMN($NR$1)/($NS86:$RN86=LARGE($NS86:$RN86,3)),COLUMNS($RN$4:$RP$4))),"")</f>
        <v/>
      </c>
      <c r="RT86" s="110" t="str" cm="1">
        <f t="array" ref="RT86">IFERROR(INDEX($NS$4:$RN$4,_xlfn.AGGREGATE(15,6,COLUMN($NS$4:$RN$4)-COLUMN($NR$1)/($NS86:$RN86=LARGE($NS86:$RN86,4)),COLUMNS($RN$4:$RQ$4))),"")</f>
        <v/>
      </c>
      <c r="RU86" s="110" t="str" cm="1">
        <f t="array" ref="RU86">IFERROR(INDEX($NS$4:$RN$4,_xlfn.AGGREGATE(15,6,COLUMN($NS$4:$RN$4)-COLUMN($NR$1)/($NS86:$RN86=LARGE($NS86:$RN86,5)),COLUMNS($RN$4:$RR$4))),"")</f>
        <v/>
      </c>
      <c r="RV86" s="110" t="str" cm="1">
        <f t="array" ref="RV86">IFERROR(INDEX($NS$4:$RN$4,_xlfn.AGGREGATE(15,6,COLUMN($NS$4:$RN$4)-COLUMN($NR$1)/($NS86:$RN86=LARGE($NS86:$RN86,6)),COLUMNS($RN$4:$RS$4))),"")</f>
        <v/>
      </c>
      <c r="RW86" s="108" t="str">
        <f t="shared" si="1427"/>
        <v/>
      </c>
      <c r="RX86" s="111" t="str">
        <f t="shared" ca="1" si="1428"/>
        <v>N</v>
      </c>
      <c r="RY86" s="111" t="e" cm="1">
        <f t="array" aca="1" ref="RY86" ca="1">IF(INDIRECT(VLOOKUP(RY85,General!AC:AE,3,FALSE)&amp;RO85)&gt;0,RY85,RW85)</f>
        <v>#N/A</v>
      </c>
      <c r="RZ86" s="112">
        <f t="shared" ca="1" si="1429"/>
        <v>1</v>
      </c>
      <c r="SA86" s="110" t="s">
        <v>45</v>
      </c>
      <c r="SB86" s="111" t="s">
        <v>45</v>
      </c>
      <c r="SC86" s="111" t="s">
        <v>45</v>
      </c>
      <c r="SD86" s="111" t="s">
        <v>45</v>
      </c>
      <c r="SE86" s="111" t="s">
        <v>45</v>
      </c>
      <c r="SF86" s="109" t="s">
        <v>45</v>
      </c>
      <c r="SG86" s="133" t="e">
        <f ca="1">IF(RQ86="",-1,COUNTIF(INDIRECT(SA86&amp;$DN$10):INDIRECT(SA86&amp;RO86),"Y"))</f>
        <v>#REF!</v>
      </c>
      <c r="SH86" s="136">
        <f ca="1">IF(RR86="",-1,COUNTIF(INDIRECT(SB86&amp;$DN$10):INDIRECT(SB86&amp;RO86),"Y"))</f>
        <v>-1</v>
      </c>
      <c r="SI86" s="136">
        <f ca="1">IF(RS86="",-1,COUNTIF(INDIRECT(SC86&amp;$DN$10):INDIRECT(SC86&amp;RO86),"Y"))</f>
        <v>-1</v>
      </c>
      <c r="SJ86" s="134">
        <f ca="1">IF(RT86="",-1,COUNTIF(INDIRECT(SD86&amp;$DN$10):INDIRECT(SD86&amp;RO86),"Y"))</f>
        <v>-1</v>
      </c>
      <c r="SK86" s="138">
        <f ca="1">IF(RU86="",-1,COUNTIF(INDIRECT(SE86&amp;$DN$10):INDIRECT(SE86&amp;RO86),"Y"))</f>
        <v>-1</v>
      </c>
      <c r="SL86" s="138">
        <f ca="1">IF(RV86="",-1,COUNTIF(INDIRECT(SF86&amp;$DN$10):INDIRECT(SF86&amp;RO86),"Y"))</f>
        <v>-1</v>
      </c>
      <c r="SM86" s="110" t="str" cm="1">
        <f t="array" ref="SM86">IFERROR(INDEX($DP$86:$DU$86,_xlfn.AGGREGATE(15,6,COLUMN($DP$86:$DU$86)-COLUMN($DO$86)/($NR$86:$NW$86=MAX($NR$86:$NW$86)),COLUMNS($DP$86:RQ86))),"")</f>
        <v/>
      </c>
      <c r="SN86" s="111" t="str" cm="1">
        <f t="array" ref="SN86">IFERROR(INDEX($DP$86:$DU$86,_xlfn.AGGREGATE(15,6,COLUMN($DP$86:$DU$86)-COLUMN($DO$86)/($NR$86:$NW$86=MAX($NR$86:$NW$86)),COLUMNS($DP$86:RR86))),"")</f>
        <v/>
      </c>
      <c r="SO86" s="111" t="str" cm="1">
        <f t="array" ref="SO86">IFERROR(INDEX($DP$86:$DU$86,_xlfn.AGGREGATE(15,6,COLUMN($DP$86:$DU$86)-COLUMN($DO$86)/($NR$86:$NW$86=MAX($NR$86:$NW$86)),COLUMNS($DP$86:RS86))),"")</f>
        <v/>
      </c>
      <c r="SP86" s="111" t="str" cm="1">
        <f t="array" ref="SP86">IFERROR(INDEX($DP$86:$DU$86,_xlfn.AGGREGATE(15,6,COLUMN($DP$86:$DU$86)-COLUMN($DO$86)/($NR$86:$NW$86=MAX($NR$86:$NW$86)),COLUMNS($DP$86:RT86))),"")</f>
        <v/>
      </c>
      <c r="SQ86" s="111" t="str" cm="1">
        <f t="array" ref="SQ86">IFERROR(INDEX($DP$86:$DU$86,_xlfn.AGGREGATE(15,6,COLUMN($DP$86:$DU$86)-COLUMN($DO$86)/($NR$86:$NW$86=MAX($NR$86:$NW$86)),COLUMNS($DP$86:RU86))),"")</f>
        <v/>
      </c>
      <c r="SR86" s="109" t="str" cm="1">
        <f t="array" ref="SR86">IFERROR(INDEX($DP$86:$DU$86,_xlfn.AGGREGATE(15,6,COLUMN($DP$86:$DU$86)-COLUMN($DO$86)/($NR$86:$NW$86=MAX($NR$86:$NW$86)),COLUMNS($DP$86:RV86))),"")</f>
        <v/>
      </c>
      <c r="SS86" s="114">
        <f t="shared" ca="1" si="1415"/>
        <v>1</v>
      </c>
      <c r="ST86" s="112">
        <f t="shared" ca="1" si="1430"/>
        <v>1</v>
      </c>
      <c r="SU86" s="137" t="str" cm="1">
        <f t="array" aca="1" ref="SU86" ca="1">INDEX(SM86:SR86,1,ST86)</f>
        <v/>
      </c>
      <c r="SV86" s="110" t="str">
        <f t="shared" ca="1" si="944"/>
        <v>B</v>
      </c>
      <c r="SW86" s="111" t="str">
        <f t="shared" ca="1" si="945"/>
        <v>T</v>
      </c>
      <c r="SX86" s="111" t="str">
        <f t="shared" si="946"/>
        <v>C</v>
      </c>
      <c r="SY86" s="111" t="str">
        <f t="shared" si="936"/>
        <v/>
      </c>
      <c r="SZ86" s="111" t="str">
        <f t="shared" ca="1" si="937"/>
        <v/>
      </c>
      <c r="TA86" s="111" t="str">
        <f t="shared" si="938"/>
        <v>00</v>
      </c>
      <c r="TB86" s="114" t="str">
        <f t="shared" si="1262"/>
        <v/>
      </c>
      <c r="TC86" s="114" t="str">
        <f t="shared" si="1263"/>
        <v/>
      </c>
      <c r="TD86" s="114" t="str">
        <f t="shared" si="1264"/>
        <v/>
      </c>
      <c r="TE86" s="114" t="str">
        <f t="shared" si="1265"/>
        <v/>
      </c>
      <c r="TF86" s="114" t="str">
        <f t="shared" si="1266"/>
        <v/>
      </c>
      <c r="TG86" s="114" t="str">
        <f t="shared" si="1267"/>
        <v/>
      </c>
      <c r="TH86" s="114">
        <f t="shared" ca="1" si="1268"/>
        <v>0</v>
      </c>
      <c r="TI86" s="114">
        <f t="shared" ca="1" si="1269"/>
        <v>0</v>
      </c>
      <c r="TJ86" s="110" t="str">
        <f t="shared" si="939"/>
        <v/>
      </c>
      <c r="TK86" s="111">
        <f>IF(CC86="",0,IFERROR(VLOOKUP(CC81&amp;CC82&amp;CC83&amp;CC84&amp;CC85&amp;CC86,General!I:J,2,FALSE),0))</f>
        <v>0</v>
      </c>
      <c r="TL86" s="111">
        <f>IF(CF86="",0,IFERROR(VLOOKUP(CF81&amp;CF82&amp;CF83&amp;CF84&amp;CF85&amp;CF86,General!I:J,2,FALSE),0))</f>
        <v>0</v>
      </c>
      <c r="TM86" s="111">
        <f>IF(CI86="",0,IFERROR(VLOOKUP(CI81&amp;CI82&amp;CI83&amp;CI84&amp;CI85&amp;CI86,General!I:J,2,FALSE),0))</f>
        <v>0</v>
      </c>
      <c r="TN86" s="111">
        <f>IF(CL86="",0,IFERROR(VLOOKUP(CL81&amp;CL82&amp;CL83&amp;CL84&amp;CL85&amp;CL86,General!I:J,2,FALSE),0))</f>
        <v>0</v>
      </c>
      <c r="TO86" s="111">
        <f>IF(CO86="",0,IFERROR(VLOOKUP(CO81&amp;CO82&amp;CO83&amp;CO84&amp;CO85&amp;CO86,General!I:J,2,FALSE),0))</f>
        <v>0</v>
      </c>
      <c r="TP86" s="111">
        <f>IF(CR86="",0,IFERROR(VLOOKUP(CR81&amp;CR82&amp;CR83&amp;CR84&amp;CR85&amp;CR86,General!I:J,2,FALSE),0))</f>
        <v>0</v>
      </c>
      <c r="TQ86" s="111">
        <f>IF(CU86="",0,IFERROR(VLOOKUP(CU81&amp;CU82&amp;CU83&amp;CU84&amp;CU85&amp;CU86,General!I:J,2,FALSE),0))</f>
        <v>0</v>
      </c>
      <c r="TR86" s="111">
        <f>IF(CX86="",0,IFERROR(VLOOKUP(CX81&amp;CX82&amp;CX83&amp;CX84&amp;CX85&amp;CX86,General!I:J,2,FALSE),0))</f>
        <v>0</v>
      </c>
      <c r="TS86" s="111">
        <f>IF(DA86="",0,IFERROR(VLOOKUP(DA81&amp;DA82&amp;DA83&amp;DA84&amp;DA85&amp;DA86,General!I:J,2,FALSE),0))</f>
        <v>0</v>
      </c>
      <c r="TT86" s="111">
        <f>IF(DD86="",0,IFERROR(VLOOKUP(DD81&amp;DD82&amp;DD83&amp;DD84&amp;DD85&amp;DD86,General!I:J,2,FALSE),0))</f>
        <v>0</v>
      </c>
      <c r="TU86" s="111">
        <f>IF(DG86="",0,IFERROR(VLOOKUP(DG81&amp;DG82&amp;DG83&amp;DG84&amp;DG85&amp;DG86,General!I:J,2,FALSE),0))</f>
        <v>0</v>
      </c>
      <c r="TV86" s="111">
        <f>IF(DJ86="",0,IFERROR(VLOOKUP(DJ81&amp;DJ82&amp;DJ83&amp;DJ84&amp;DJ85&amp;DJ86,General!I:J,2,FALSE),0))</f>
        <v>0</v>
      </c>
      <c r="TW86" s="111">
        <f>IF(DM86="",0,IFERROR(VLOOKUP(DM81&amp;DM82&amp;DM83&amp;DM84&amp;DM85&amp;DM86,General!I:J,2,FALSE),0))</f>
        <v>0</v>
      </c>
      <c r="TX86" s="111">
        <f>IF(DP86="",0,IFERROR(VLOOKUP(DP81&amp;DP82&amp;DP83&amp;DP84&amp;DP85&amp;DP86,General!I:J,2,FALSE),0))</f>
        <v>0</v>
      </c>
      <c r="TY86" s="111">
        <f>IF(DS86="",0,IFERROR(VLOOKUP(DS81&amp;DS82&amp;DS83&amp;DS84&amp;DS85&amp;DS86,General!I:J,2,FALSE),0))</f>
        <v>0</v>
      </c>
      <c r="TZ86" s="111">
        <f>IF(DV86="",0,IFERROR(VLOOKUP(DV81&amp;DV82&amp;DV83&amp;DV84&amp;DV85&amp;DV86,General!I:J,2,FALSE),0))</f>
        <v>0</v>
      </c>
      <c r="UA86" s="111">
        <f>IF(DY86="",0,IFERROR(VLOOKUP(DY81&amp;DY82&amp;DY83&amp;DY84&amp;DY85&amp;DY86,General!I:J,2,FALSE),0))</f>
        <v>0</v>
      </c>
      <c r="UB86" s="111">
        <f>IF(EE86="",0,IFERROR(VLOOKUP(EE81&amp;EE82&amp;EE83&amp;EE84&amp;EE85&amp;EE86,General!I:J,2,FALSE),0))</f>
        <v>0</v>
      </c>
      <c r="UC86" s="111">
        <f>IF(EH86="",0,IFERROR(VLOOKUP(EH81&amp;EH82&amp;EH83&amp;EH84&amp;EH85&amp;EH86,General!I:J,2,FALSE),0))</f>
        <v>0</v>
      </c>
      <c r="UD86" s="111">
        <f>IF(EK86="",0,IFERROR(VLOOKUP(EK81&amp;EK82&amp;EK83&amp;EK84&amp;EK85&amp;EK86,General!I:J,2,FALSE),0))</f>
        <v>0</v>
      </c>
      <c r="UE86" s="111">
        <f>IF(EN86="",0,IFERROR(VLOOKUP(EN81&amp;EN82&amp;EN83&amp;EN84&amp;EN85&amp;EN86,General!I:J,2,FALSE),0))</f>
        <v>0</v>
      </c>
      <c r="UF86" s="111">
        <f>IF(EQ86="",0,IFERROR(VLOOKUP(EQ81&amp;EQ82&amp;EQ83&amp;EQ84&amp;EQ85&amp;EQ86,General!I:J,2,FALSE),0))</f>
        <v>0</v>
      </c>
      <c r="UG86" s="111">
        <f>IF(ET86="",0,IFERROR(VLOOKUP(ET81&amp;ET82&amp;ET83&amp;ET84&amp;ET85&amp;ET86,General!I:J,2,FALSE),0))</f>
        <v>0</v>
      </c>
      <c r="UH86" s="111">
        <f>IF(EW86="",0,IFERROR(VLOOKUP(EW81&amp;EW82&amp;EW83&amp;EW84&amp;EW85&amp;EW86,General!I:J,2,FALSE),0))</f>
        <v>0</v>
      </c>
      <c r="UI86" s="111">
        <f>IF(EZ86="",0,IFERROR(VLOOKUP(EZ81&amp;EZ82&amp;EZ83&amp;EZ84&amp;EZ85&amp;EZ86,General!I:J,2,FALSE),0))</f>
        <v>0</v>
      </c>
      <c r="UJ86" s="111">
        <f>IF(FC86="",0,IFERROR(VLOOKUP(FC81&amp;FC82&amp;FC83&amp;FC84&amp;FC85&amp;FC86,General!I:J,2,FALSE),0))</f>
        <v>0</v>
      </c>
      <c r="UK86" s="111">
        <f>IF(FF86="",0,IFERROR(VLOOKUP(FF81&amp;FF82&amp;FF83&amp;FF84&amp;FF85&amp;FF86,General!I:J,2,FALSE),0))</f>
        <v>0</v>
      </c>
      <c r="UL86" s="111">
        <f>IF(FI86="",0,IFERROR(VLOOKUP(FI81&amp;FI82&amp;FI83&amp;FI84&amp;FI85&amp;FI86,General!I:J,2,FALSE),0))</f>
        <v>0</v>
      </c>
      <c r="UM86" s="111">
        <f>IF(FL86="",0,IFERROR(VLOOKUP(FL81&amp;FL82&amp;FL83&amp;FL84&amp;FL85&amp;FL86,General!I:J,2,FALSE),0))</f>
        <v>0</v>
      </c>
      <c r="UN86" s="111">
        <f>IF(FO86="",0,IFERROR(VLOOKUP(FO81&amp;FO82&amp;FO83&amp;FO84&amp;FO85&amp;FO86,General!I:J,2,FALSE),0))</f>
        <v>0</v>
      </c>
      <c r="UO86" s="111">
        <f>IF(FR86="",0,IFERROR(VLOOKUP(FR81&amp;FR82&amp;FR83&amp;FR84&amp;FR85&amp;FR86,General!I:J,2,FALSE),0))</f>
        <v>0</v>
      </c>
      <c r="UP86" s="111">
        <f>IF(FU86="",0,IFERROR(VLOOKUP(FU81&amp;FU82&amp;FU83&amp;FU84&amp;FU85&amp;FU86,General!I:J,2,FALSE),0))</f>
        <v>0</v>
      </c>
      <c r="UQ86" s="111">
        <f>IF(FX86="",0,IFERROR(VLOOKUP(FX81&amp;FX82&amp;FX83&amp;FX84&amp;FX85&amp;FX86,General!I:J,2,FALSE),0))</f>
        <v>0</v>
      </c>
      <c r="UR86" s="111">
        <f>IF(GA86="",0,IFERROR(VLOOKUP(GA81&amp;GA82&amp;GA83&amp;GA84&amp;GA85&amp;GA86,General!I:J,2,FALSE),0))</f>
        <v>0</v>
      </c>
      <c r="US86" s="111">
        <f>IF(GD86="",0,IFERROR(VLOOKUP(GD81&amp;GD82&amp;GD83&amp;GD84&amp;GD85&amp;GD86,General!I:J,2,FALSE),0))</f>
        <v>0</v>
      </c>
      <c r="UT86" s="111">
        <f>IF(GG86="",0,IFERROR(VLOOKUP(GG81&amp;GG82&amp;GG83&amp;GG84&amp;GG85&amp;GG86,General!I:J,2,FALSE),0))</f>
        <v>0</v>
      </c>
      <c r="UU86" s="111">
        <f>IF(GJ86="",0,IFERROR(VLOOKUP(GJ81&amp;GJ82&amp;GJ83&amp;GJ84&amp;GJ85&amp;GJ86,General!I:J,2,FALSE),0))</f>
        <v>0</v>
      </c>
      <c r="UV86" s="111">
        <f>IF(GM86="",0,IFERROR(VLOOKUP(GM81&amp;GM82&amp;GM83&amp;GM84&amp;GM85&amp;GM86,General!I:J,2,FALSE),0))</f>
        <v>0</v>
      </c>
      <c r="UW86" s="111">
        <f>IF(GP86="",0,IFERROR(VLOOKUP(GP81&amp;GP82&amp;GP83&amp;GP84&amp;GP85&amp;GP86,General!I:J,2,FALSE),0))</f>
        <v>0</v>
      </c>
      <c r="UX86" s="111">
        <f>IF(GS86="",0,IFERROR(VLOOKUP(GS81&amp;GS82&amp;GS83&amp;GS84&amp;GS85&amp;GS86,General!I:J,2,FALSE),0))</f>
        <v>0</v>
      </c>
      <c r="UY86" s="111">
        <f>IF(GV86="",0,IFERROR(VLOOKUP(GV81&amp;GV82&amp;GV83&amp;GV84&amp;GV85&amp;GV86,General!I:J,2,FALSE),0))</f>
        <v>0</v>
      </c>
      <c r="UZ86" s="111">
        <f>IF(GY86="",0,IFERROR(VLOOKUP(GY81&amp;GY82&amp;GY83&amp;GY84&amp;GY85&amp;GY86,General!I:J,2,FALSE),0))</f>
        <v>0</v>
      </c>
      <c r="VA86" s="111">
        <f>IF(HB86="",0,IFERROR(VLOOKUP(HB81&amp;HB82&amp;HB83&amp;HB84&amp;HB85&amp;HB86,General!I:J,2,FALSE),0))</f>
        <v>0</v>
      </c>
      <c r="VB86" s="111">
        <f>IF(HE86="",0,IFERROR(VLOOKUP(HE81&amp;HE82&amp;HE83&amp;HE84&amp;HE85&amp;HE86,General!I:J,2,FALSE),0))</f>
        <v>0</v>
      </c>
      <c r="VC86" s="111">
        <f>IF(HH86="",0,IFERROR(VLOOKUP(HH81&amp;HH82&amp;HH83&amp;HH84&amp;HH85&amp;HH86,General!I:J,2,FALSE),0))</f>
        <v>0</v>
      </c>
      <c r="VD86" s="111">
        <f>IF(HK86="",0,IFERROR(VLOOKUP(HK81&amp;HK82&amp;HK83&amp;HK84&amp;HK85&amp;HK86,General!I:J,2,FALSE),0))</f>
        <v>0</v>
      </c>
      <c r="VE86" s="111">
        <f>IF(HN86="",0,IFERROR(VLOOKUP(HN81&amp;HN82&amp;HN83&amp;HN84&amp;HN85&amp;HN86,General!I:J,2,FALSE),0))</f>
        <v>0</v>
      </c>
      <c r="VF86" s="111">
        <f>IF(HQ86="",0,IFERROR(VLOOKUP(HQ81&amp;HQ82&amp;HQ83&amp;HQ84&amp;HQ85&amp;HQ86,General!I:J,2,FALSE),0))</f>
        <v>0</v>
      </c>
      <c r="VG86" s="111">
        <f>IF(HT86="",0,IFERROR(VLOOKUP(HT81&amp;HT82&amp;HT83&amp;HT84&amp;HT85&amp;HT86,General!I:J,2,FALSE),0))</f>
        <v>0</v>
      </c>
      <c r="VH86" s="111">
        <f>IF(HW86="",0,IFERROR(VLOOKUP(HW81&amp;HW82&amp;HW83&amp;HW84&amp;HW85&amp;HW86,General!I:J,2,FALSE),0))</f>
        <v>0</v>
      </c>
      <c r="VI86" s="111">
        <f>IF(HZ86="",0,IFERROR(VLOOKUP(HZ81&amp;HZ82&amp;HZ83&amp;HZ84&amp;HZ85&amp;HZ86,General!I:J,2,FALSE),0))</f>
        <v>0</v>
      </c>
      <c r="VJ86" s="111">
        <f>IF(FF86="",0,IFERROR(VLOOKUP(FF81&amp;FF82&amp;FF83&amp;FF84&amp;FF85&amp;FF86,General!I:J,2,FALSE),0))</f>
        <v>0</v>
      </c>
      <c r="VK86" s="111">
        <f>IF(FI86="",0,IFERROR(VLOOKUP(FI81&amp;FI82&amp;FI83&amp;FI84&amp;FI85&amp;FI86,General!I:J,2,FALSE),0))</f>
        <v>0</v>
      </c>
      <c r="VL86" s="111">
        <f>IF(II86="",0,IFERROR(VLOOKUP(II81&amp;II82&amp;II83&amp;II84&amp;II85&amp;II86,General!I:J,2,FALSE),0))</f>
        <v>0</v>
      </c>
      <c r="VM86" s="111">
        <f>IF(IL86="",0,IFERROR(VLOOKUP(IL81&amp;IL82&amp;IL83&amp;IL84&amp;IL85&amp;IL86,General!I:J,2,FALSE),0))</f>
        <v>0</v>
      </c>
      <c r="VN86" s="111">
        <f>IF(IO86="",0,IFERROR(VLOOKUP(IO81&amp;IO82&amp;IO83&amp;IO84&amp;IO85&amp;IO86,General!I:J,2,FALSE),0))</f>
        <v>0</v>
      </c>
      <c r="VO86" s="111">
        <f>IF(IR86="",0,IFERROR(VLOOKUP(IR81&amp;IR82&amp;IR83&amp;IR84&amp;IR85&amp;IR86,General!I:J,2,FALSE),0))</f>
        <v>0</v>
      </c>
      <c r="VP86" s="111">
        <f>IF(IU86="",0,IFERROR(VLOOKUP(IU81&amp;IU82&amp;IU83&amp;IU84&amp;IU85&amp;IU86,General!I:J,2,FALSE),0))</f>
        <v>0</v>
      </c>
      <c r="VQ86" s="111">
        <f>IF(IX86="",0,IFERROR(VLOOKUP(IX81&amp;IX82&amp;IX83&amp;IX84&amp;IX85&amp;IX86,General!I:J,2,FALSE),0))</f>
        <v>0</v>
      </c>
      <c r="VR86" s="111">
        <f>IF(JA86="",0,IFERROR(VLOOKUP(JA81&amp;JA82&amp;JA83&amp;JA84&amp;JA85&amp;JA86,General!I:J,2,FALSE),0))</f>
        <v>0</v>
      </c>
      <c r="VS86" s="111">
        <f>IF(JD86="",0,IFERROR(VLOOKUP(JD81&amp;JD82&amp;JD83&amp;JD84&amp;JD85&amp;JD86,General!I:J,2,FALSE),0))</f>
        <v>0</v>
      </c>
      <c r="VT86" s="111">
        <f>IF(JG86="",0,IFERROR(VLOOKUP(JG81&amp;JG82&amp;JG83&amp;JG84&amp;JG85&amp;JG86,General!I:J,2,FALSE),0))</f>
        <v>0</v>
      </c>
      <c r="VU86" s="111">
        <f>IF(JJ86="",0,IFERROR(VLOOKUP(JJ81&amp;JJ82&amp;JJ83&amp;JJ84&amp;JJ85&amp;JJ86,General!I:J,2,FALSE),0))</f>
        <v>0</v>
      </c>
      <c r="VV86" s="111">
        <f>IF(JM86="",0,IFERROR(VLOOKUP(JM81&amp;JM82&amp;JM83&amp;JM84&amp;JM85&amp;JM86,General!I:J,2,FALSE),0))</f>
        <v>0</v>
      </c>
      <c r="VW86" s="111">
        <f>IF(JP86="",0,IFERROR(VLOOKUP(JP81&amp;JP82&amp;JP83&amp;JP84&amp;JP85&amp;JP86,General!I:J,2,FALSE),0))</f>
        <v>0</v>
      </c>
      <c r="VX86" s="111">
        <f>IF(JS86="",0,IFERROR(VLOOKUP(JS81&amp;JS82&amp;JS83&amp;JS84&amp;JS85&amp;JS86,General!I:J,2,FALSE),0))</f>
        <v>0</v>
      </c>
      <c r="VY86" s="111">
        <f>IF(JV86="",0,IFERROR(VLOOKUP(JV81&amp;JV82&amp;JV83&amp;JV84&amp;JV85&amp;JV86,General!I:J,2,FALSE),0))</f>
        <v>0</v>
      </c>
      <c r="VZ86" s="111">
        <f>IF(JY86="",0,IFERROR(VLOOKUP(JY81&amp;JY82&amp;JY83&amp;JY84&amp;JY85&amp;JY86,General!I:J,2,FALSE),0))</f>
        <v>0</v>
      </c>
      <c r="WA86" s="111">
        <f>IF(KB86="",0,IFERROR(VLOOKUP(KB81&amp;KB82&amp;KB83&amp;KB84&amp;KB85&amp;KB86,General!I:J,2,FALSE),0))</f>
        <v>0</v>
      </c>
      <c r="WB86" s="111">
        <f>IF(KE86="",0,IFERROR(VLOOKUP(KE81&amp;KE82&amp;KE83&amp;KE84&amp;KE85&amp;KE86,General!I:J,2,FALSE),0))</f>
        <v>0</v>
      </c>
      <c r="WC86" s="111">
        <f>IF(KH86="",0,IFERROR(VLOOKUP(KH81&amp;KH82&amp;KH83&amp;KH84&amp;KH85&amp;KH86,General!I:J,2,FALSE),0))</f>
        <v>0</v>
      </c>
      <c r="WD86" s="111">
        <f>IF(KK86="",0,IFERROR(VLOOKUP(KK81&amp;KK82&amp;KK83&amp;KK84&amp;KK85&amp;KK86,General!I:J,2,FALSE),0))</f>
        <v>0</v>
      </c>
      <c r="WE86" s="111">
        <f>IF(KN86="",0,IFERROR(VLOOKUP(KN81&amp;KN82&amp;KN83&amp;KN84&amp;KN85&amp;KN86,General!I:J,2,FALSE),0))</f>
        <v>0</v>
      </c>
      <c r="WF86" s="111">
        <f>IF(KQ86="",0,IFERROR(VLOOKUP(KQ81&amp;KQ82&amp;KQ83&amp;KQ84&amp;KQ85&amp;KQ86,General!I:J,2,FALSE),0))</f>
        <v>0</v>
      </c>
      <c r="WG86" s="111">
        <f>IF(KT86="",0,IFERROR(VLOOKUP(KT81&amp;KT82&amp;KT83&amp;KT84&amp;KT85&amp;KT86,General!I:J,2,FALSE),0))</f>
        <v>0</v>
      </c>
      <c r="WH86" s="111">
        <f>IF(KW86="",0,IFERROR(VLOOKUP(KW81&amp;KW82&amp;KW83&amp;KW84&amp;KW85&amp;KW86,General!I:J,2,FALSE),0))</f>
        <v>0</v>
      </c>
      <c r="WI86" s="111">
        <f>IF(KZ86="",0,IFERROR(VLOOKUP(KZ81&amp;KZ82&amp;KZ83&amp;KZ84&amp;KZ85&amp;KZ86,General!I:J,2,FALSE),0))</f>
        <v>0</v>
      </c>
      <c r="WJ86" s="111">
        <f>IF(LC86="",0,IFERROR(VLOOKUP(LC81&amp;LC82&amp;LC83&amp;LC84&amp;LC85&amp;LC86,General!I:J,2,FALSE),0))</f>
        <v>0</v>
      </c>
      <c r="WK86" s="111">
        <f>IF(LF86="",0,IFERROR(VLOOKUP(LF81&amp;LF82&amp;LF83&amp;LF84&amp;LF85&amp;LF86,General!I:J,2,FALSE),0))</f>
        <v>0</v>
      </c>
      <c r="WL86" s="111">
        <f>IF(LI86="",0,IFERROR(VLOOKUP(LI81&amp;LI82&amp;LI83&amp;LI84&amp;LI85&amp;LI86,General!I:J,2,FALSE),0))</f>
        <v>0</v>
      </c>
      <c r="WM86" s="111">
        <f>IF(LL86="",0,IFERROR(VLOOKUP(LL81&amp;LL82&amp;LL83&amp;LL84&amp;LL85&amp;LL86,General!I:J,2,FALSE),0))</f>
        <v>0</v>
      </c>
      <c r="WN86" s="111">
        <f>IF(LO86="",0,IFERROR(VLOOKUP(LO81&amp;LO82&amp;LO83&amp;LO84&amp;LO85&amp;LO86,General!I:J,2,FALSE),0))</f>
        <v>0</v>
      </c>
      <c r="WO86" s="111">
        <f>IF(LR86="",0,IFERROR(VLOOKUP(LR81&amp;LR82&amp;LR83&amp;LR84&amp;LR85&amp;LR86,General!I:J,2,FALSE),0))</f>
        <v>0</v>
      </c>
      <c r="WP86" s="111">
        <f>IF(LU86="",0,IFERROR(VLOOKUP(LU81&amp;LU82&amp;LU83&amp;LU84&amp;LU85&amp;LU86,General!I:J,2,FALSE),0))</f>
        <v>0</v>
      </c>
      <c r="WQ86" s="111">
        <f>IF(LX86="",0,IFERROR(VLOOKUP(LX81&amp;LX82&amp;LX83&amp;LX84&amp;LX85&amp;LX86,General!I:J,2,FALSE),0))</f>
        <v>0</v>
      </c>
      <c r="WR86" s="111">
        <f>IF(MA86="",0,IFERROR(VLOOKUP(MA81&amp;MA82&amp;MA83&amp;MA84&amp;MA85&amp;MA86,General!I:J,2,FALSE),0))</f>
        <v>0</v>
      </c>
      <c r="WS86" s="111">
        <f>IF(MD86="",0,IFERROR(VLOOKUP(MD81&amp;MD82&amp;MD83&amp;MD84&amp;MD85&amp;MD86,General!I:J,2,FALSE),0))</f>
        <v>0</v>
      </c>
      <c r="WT86" s="111">
        <f>IF(MG86="",0,IFERROR(VLOOKUP(MG81&amp;MG82&amp;MG83&amp;MG84&amp;MG85&amp;MG86,General!I:J,2,FALSE),0))</f>
        <v>0</v>
      </c>
      <c r="WU86" s="111">
        <f>IF(MJ86="",0,IFERROR(VLOOKUP(MJ81&amp;MJ82&amp;MJ83&amp;MJ84&amp;MJ85&amp;MJ86,General!I:J,2,FALSE),0))</f>
        <v>0</v>
      </c>
      <c r="WV86" s="111">
        <f>IF(MM86="",0,IFERROR(VLOOKUP(MM81&amp;MM82&amp;MM83&amp;MM84&amp;MM85&amp;MM86,General!I:J,2,FALSE),0))</f>
        <v>0</v>
      </c>
      <c r="WW86" s="111">
        <f>IF(MP86="",0,IFERROR(VLOOKUP(MP81&amp;MP82&amp;MP83&amp;MP84&amp;MP85&amp;MP86,General!I:J,2,FALSE),0))</f>
        <v>0</v>
      </c>
      <c r="WX86" s="111">
        <f>IF(MS86="",0,IFERROR(VLOOKUP(MS81&amp;MS82&amp;MS83&amp;MS84&amp;MS85&amp;MS86,General!I:J,2,FALSE),0))</f>
        <v>0</v>
      </c>
      <c r="WY86" s="111">
        <f>IF(MV86="",0,IFERROR(VLOOKUP(MV81&amp;MV82&amp;MV83&amp;MV84&amp;MV85&amp;MV86,General!I:J,2,FALSE),0))</f>
        <v>0</v>
      </c>
      <c r="WZ86" s="111">
        <f>IF(MY86="",0,IFERROR(VLOOKUP(MY81&amp;MY82&amp;MY83&amp;MY84&amp;MY85&amp;MY86,General!I:J,2,FALSE),0))</f>
        <v>0</v>
      </c>
      <c r="XA86" s="111">
        <f>IF(NB86="",0,IFERROR(VLOOKUP(NB81&amp;NB82&amp;NB83&amp;NB84&amp;NB85&amp;NB86,General!I:J,2,FALSE),0))</f>
        <v>0</v>
      </c>
      <c r="XB86" s="111">
        <f>IF(NE86="",0,IFERROR(VLOOKUP(NE81&amp;NE82&amp;NE83&amp;NE84&amp;NE85&amp;NE86,General!I:J,2,FALSE),0))</f>
        <v>0</v>
      </c>
      <c r="XC86" s="111">
        <f>IF(NH86="",0,IFERROR(VLOOKUP(NH81&amp;NH82&amp;NH83&amp;NH84&amp;NH85&amp;NH86,General!I:J,2,FALSE),0))</f>
        <v>0</v>
      </c>
      <c r="XD86" s="111">
        <f>IF(NK86="",0,IFERROR(VLOOKUP(NK81&amp;NK82&amp;NK83&amp;NK84&amp;NK85&amp;NK86,General!I:J,2,FALSE),0))</f>
        <v>0</v>
      </c>
      <c r="XE86" s="109">
        <f>IF(NN86="",0,IFERROR(VLOOKUP(NN81&amp;NN82&amp;NN83&amp;NN84&amp;NN85&amp;NN86,General!I:J,2,FALSE),0))</f>
        <v>0</v>
      </c>
      <c r="XF86" s="155">
        <f>IF(EB86="",0,IFERROR(VLOOKUP(EB81&amp;EB82&amp;EB83&amp;EB84&amp;EB85&amp;EB86,General!I:J,2,FALSE),0))</f>
        <v>0</v>
      </c>
      <c r="XG86" s="109">
        <v>0</v>
      </c>
      <c r="XH86" s="114" t="str">
        <f t="shared" si="1416"/>
        <v/>
      </c>
      <c r="XI86" s="114" t="str">
        <f t="shared" si="1270"/>
        <v>N</v>
      </c>
      <c r="XJ86" s="114" t="str">
        <f t="shared" ca="1" si="1271"/>
        <v>N</v>
      </c>
      <c r="XK86" s="114" t="str">
        <f t="shared" si="1272"/>
        <v>N</v>
      </c>
      <c r="XL86" s="114" t="str">
        <f t="shared" si="1273"/>
        <v/>
      </c>
      <c r="XM86" s="150" t="str">
        <f t="shared" si="1274"/>
        <v/>
      </c>
      <c r="XN86" s="114" t="str">
        <f t="shared" si="1275"/>
        <v/>
      </c>
      <c r="XO86" s="114" t="str">
        <f t="shared" si="1276"/>
        <v/>
      </c>
      <c r="XP86" s="114" t="str">
        <f t="shared" si="1277"/>
        <v/>
      </c>
      <c r="XQ86" s="114" t="str">
        <f t="shared" si="1278"/>
        <v/>
      </c>
      <c r="XR86" s="114" t="str">
        <f t="shared" si="1279"/>
        <v/>
      </c>
      <c r="XS86" s="114" t="str">
        <f t="shared" si="930"/>
        <v/>
      </c>
      <c r="XT86" s="114" t="str">
        <f t="shared" si="931"/>
        <v/>
      </c>
      <c r="XU86" s="114" t="str">
        <f t="shared" si="897"/>
        <v>00000</v>
      </c>
      <c r="XV86" s="114" t="str">
        <f t="shared" si="897"/>
        <v>00000</v>
      </c>
      <c r="XW86" s="114" t="str">
        <f t="shared" si="898"/>
        <v>000000</v>
      </c>
      <c r="XX86" s="114" t="str">
        <f t="shared" si="898"/>
        <v>000000</v>
      </c>
      <c r="XY86" s="114" t="str">
        <f t="shared" si="899"/>
        <v>B</v>
      </c>
      <c r="XZ86" s="114" t="str">
        <f t="shared" si="1417"/>
        <v>B</v>
      </c>
      <c r="YA86" s="114" t="str">
        <f t="shared" si="1280"/>
        <v/>
      </c>
      <c r="YB86" s="114" t="str">
        <f t="shared" ca="1" si="1281"/>
        <v/>
      </c>
      <c r="YC86" s="114" t="str">
        <f t="shared" ca="1" si="1282"/>
        <v/>
      </c>
      <c r="YD86" s="114" t="str">
        <f t="shared" ca="1" si="1283"/>
        <v/>
      </c>
      <c r="YE86" s="114" t="str">
        <f t="shared" si="1284"/>
        <v>0</v>
      </c>
      <c r="YF86" s="114" t="str">
        <f t="shared" si="1285"/>
        <v/>
      </c>
      <c r="YG86" s="114" t="str">
        <f t="shared" ca="1" si="1418"/>
        <v/>
      </c>
      <c r="YH86" s="114" t="str">
        <f t="shared" ca="1" si="1419"/>
        <v/>
      </c>
      <c r="YI86" s="114" t="str">
        <f t="shared" si="1420"/>
        <v/>
      </c>
      <c r="YJ86" s="114" t="str">
        <f t="shared" si="1286"/>
        <v/>
      </c>
      <c r="YK86" s="114"/>
      <c r="YL86" s="114">
        <v>0</v>
      </c>
      <c r="YM86" s="114">
        <v>0</v>
      </c>
      <c r="YN86" s="114">
        <v>0</v>
      </c>
      <c r="YO86" s="114">
        <v>0</v>
      </c>
      <c r="YP86" s="114">
        <v>2</v>
      </c>
      <c r="YQ86" s="98"/>
      <c r="YR86" s="114">
        <v>0</v>
      </c>
      <c r="YS86" s="114">
        <v>0</v>
      </c>
      <c r="YU86" s="151">
        <f>LARGE(NS86:RN86,1)</f>
        <v>0</v>
      </c>
      <c r="YV86" s="1" t="e">
        <f>LARGE(NS86:RN86,2)</f>
        <v>#NUM!</v>
      </c>
      <c r="YW86" s="1" t="e">
        <f>LARGE(NS86:RN86,3)</f>
        <v>#NUM!</v>
      </c>
      <c r="YX86" s="1" t="e">
        <f>LARGE(NS86:RN86,4)</f>
        <v>#NUM!</v>
      </c>
      <c r="YY86" s="1" t="e">
        <f>LARGE(NS86:RN86,5)</f>
        <v>#NUM!</v>
      </c>
      <c r="YZ86" s="1" t="str">
        <f>IF(M85="","",INDEX($NS$4:$RN$4,MATCH(YU85,$NS85:$RN85,0)))</f>
        <v/>
      </c>
      <c r="ZA86" s="1" t="str">
        <f>IF(M85="","",INDEX($NS$4:$RN$4,MATCH(YV85,$NS85:$RN85,0)))</f>
        <v/>
      </c>
      <c r="ZB86" s="1" t="str">
        <f>IF(M85="","",INDEX($NS$4:$RN$4,MATCH(YW85,$NS85:$RN85,0)))</f>
        <v/>
      </c>
      <c r="ZC86" s="1" t="str">
        <f>IF(M85="","",INDEX($NS$4:$RN$4,MATCH(YX85,$NS85:$RN85,0)))</f>
        <v/>
      </c>
      <c r="ZD86" s="1" t="str">
        <f>IF(M85="","",INDEX($NS$4:$RN$4,MATCH(YY85,$NS85:$RN85,0)))</f>
        <v/>
      </c>
      <c r="ZE86" s="1" t="str" cm="1">
        <f t="array" aca="1" ref="ZE86" ca="1">IF(INDIRECT(VLOOKUP(ZE85,General!AC:AE,3,FALSE)&amp;RO85)&gt;=9,ZE85,YZ86)</f>
        <v>GF</v>
      </c>
      <c r="ZF86" s="1" t="str" cm="1">
        <f t="array" aca="1" ref="ZF86" ca="1">IF(AND(INDIRECT(VLOOKUP(ZF85,General!AC:AE,3,FALSE)&amp;RO85)&gt;1,ZF85&lt;&gt;ZE86),ZF85,IF(YZ86&lt;&gt;ZE86,YZ86,IF(AND(YZ86=ZA86,YZ86=ZB86),ZC86,IF(YZ86=ZA86,ZB86,ZA86))))</f>
        <v>DX</v>
      </c>
      <c r="ZG86" s="1" t="str">
        <f t="shared" si="1431"/>
        <v/>
      </c>
      <c r="ZH86" s="1" t="str" cm="1">
        <f t="array" aca="1" ref="ZH86" ca="1">INDIRECT(ZE86&amp;RO86)</f>
        <v/>
      </c>
      <c r="ZI86" s="1" t="str" cm="1">
        <f t="array" aca="1" ref="ZI86" ca="1">INDIRECT(ZF86&amp;RO86)</f>
        <v/>
      </c>
      <c r="ZJ86" s="1" t="e" cm="1">
        <f t="array" aca="1" ref="ZJ86" ca="1">INDIRECT(ZG86&amp;RO86)</f>
        <v>#REF!</v>
      </c>
      <c r="ZK86" s="1" t="str">
        <f ca="1">VLOOKUP(ZE86,General!AF:AG,2,FALSE)</f>
        <v>S37</v>
      </c>
      <c r="ZL86" s="1" t="str">
        <f ca="1">VLOOKUP(ZF86,General!AF:AG,2,FALSE)</f>
        <v xml:space="preserve">L5O </v>
      </c>
      <c r="ZM86" s="1" t="e">
        <f>VLOOKUP(ZG86,General!AF:AG,2,FALSE)</f>
        <v>#N/A</v>
      </c>
      <c r="ZN86" s="1" t="str">
        <f t="shared" ca="1" si="1432"/>
        <v>Y</v>
      </c>
      <c r="ZO86" s="1" t="str">
        <f t="shared" ca="1" si="1433"/>
        <v>Y</v>
      </c>
      <c r="ZP86" s="1" t="e">
        <f t="shared" si="1434"/>
        <v>#N/A</v>
      </c>
      <c r="ZR86" s="1">
        <f t="shared" si="927"/>
        <v>1</v>
      </c>
    </row>
    <row r="87" spans="1:694" ht="15.75" thickBot="1">
      <c r="A87" s="1">
        <v>73</v>
      </c>
      <c r="B87" s="9" t="str">
        <f t="shared" si="948"/>
        <v/>
      </c>
      <c r="C87" s="54" t="str">
        <f t="shared" si="1437"/>
        <v/>
      </c>
      <c r="D87" s="49" t="str">
        <f t="shared" si="1287"/>
        <v/>
      </c>
      <c r="E87" s="50" t="str">
        <f t="shared" si="1287"/>
        <v/>
      </c>
      <c r="F87" s="8" t="str">
        <f t="shared" si="949"/>
        <v/>
      </c>
      <c r="H87" s="57" t="str">
        <f t="shared" si="922"/>
        <v/>
      </c>
      <c r="I87" s="49" t="str">
        <f t="shared" si="1288"/>
        <v/>
      </c>
      <c r="J87" s="50" t="str">
        <f t="shared" si="1288"/>
        <v/>
      </c>
      <c r="K87" s="8" t="str">
        <f t="shared" si="1289"/>
        <v/>
      </c>
      <c r="L87" s="32"/>
      <c r="M87" s="68" t="s">
        <v>45</v>
      </c>
      <c r="O87" s="11">
        <v>0</v>
      </c>
      <c r="P87" s="12">
        <v>0</v>
      </c>
      <c r="Q87" s="23">
        <v>0</v>
      </c>
      <c r="R87" s="48">
        <v>0</v>
      </c>
      <c r="S87" s="48" t="str">
        <f t="shared" si="1290"/>
        <v/>
      </c>
      <c r="T87" s="65" t="str">
        <f t="shared" si="1291"/>
        <v/>
      </c>
      <c r="U87" s="4" t="str">
        <f>IF(M87="","",IF(B87="NB",U86,IF(T87="",SUM($T$5:$T87)+S87,SUM($T$5:$T87))))</f>
        <v/>
      </c>
      <c r="V87" s="61" t="str">
        <f t="shared" si="925"/>
        <v/>
      </c>
      <c r="W87" s="35" t="str">
        <f t="shared" si="1292"/>
        <v/>
      </c>
      <c r="X87" s="37" t="str">
        <f t="shared" si="950"/>
        <v/>
      </c>
      <c r="Y87" s="9" t="str">
        <f t="shared" ca="1" si="940"/>
        <v>D</v>
      </c>
      <c r="Z87" s="4" t="str">
        <f t="shared" ca="1" si="941"/>
        <v>D</v>
      </c>
      <c r="AA87" s="4" t="str">
        <f t="shared" si="942"/>
        <v>C</v>
      </c>
      <c r="AB87" s="4" t="str">
        <f t="shared" si="1421"/>
        <v/>
      </c>
      <c r="AC87" s="4" t="str">
        <f t="shared" si="1422"/>
        <v/>
      </c>
      <c r="AD87" s="4">
        <f t="shared" si="1423"/>
        <v>0</v>
      </c>
      <c r="AE87" s="1" t="str">
        <f t="shared" si="951"/>
        <v/>
      </c>
      <c r="AF87" s="1" t="str">
        <f t="shared" si="952"/>
        <v/>
      </c>
      <c r="AG87" s="1" t="str">
        <f t="shared" si="1424"/>
        <v/>
      </c>
      <c r="AH87" s="1" t="str">
        <f t="shared" si="953"/>
        <v/>
      </c>
      <c r="AI87" s="1" t="str">
        <f t="shared" si="954"/>
        <v/>
      </c>
      <c r="AJ87" s="1" t="str">
        <f t="shared" si="955"/>
        <v/>
      </c>
      <c r="AK87" s="1">
        <f t="shared" si="1293"/>
        <v>0</v>
      </c>
      <c r="AL87" s="1">
        <f t="shared" si="1294"/>
        <v>0</v>
      </c>
      <c r="AM87" s="1" t="str">
        <f t="shared" si="932"/>
        <v/>
      </c>
      <c r="AN87" s="1">
        <f t="shared" si="956"/>
        <v>0</v>
      </c>
      <c r="AO87" s="1" t="str">
        <f t="shared" si="1425"/>
        <v/>
      </c>
      <c r="AP87" s="1" t="str">
        <f t="shared" si="957"/>
        <v>N</v>
      </c>
      <c r="AQ87" s="1" t="str">
        <f t="shared" si="958"/>
        <v>N</v>
      </c>
      <c r="AR87" s="1" t="str">
        <f t="shared" si="959"/>
        <v>N</v>
      </c>
      <c r="AS87" s="1" t="str">
        <f t="shared" si="960"/>
        <v/>
      </c>
      <c r="AT87" s="14" t="str">
        <f t="shared" ca="1" si="1295"/>
        <v/>
      </c>
      <c r="AU87" s="1" t="str">
        <f t="shared" ca="1" si="961"/>
        <v/>
      </c>
      <c r="AV87" s="1" t="str">
        <f t="shared" ca="1" si="962"/>
        <v/>
      </c>
      <c r="AW87" s="1" t="str">
        <f t="shared" si="963"/>
        <v/>
      </c>
      <c r="AX87" s="1" t="str">
        <f t="shared" si="964"/>
        <v/>
      </c>
      <c r="AY87" s="1" t="str">
        <f t="shared" si="965"/>
        <v/>
      </c>
      <c r="AZ87" s="1" t="str">
        <f t="shared" si="933"/>
        <v/>
      </c>
      <c r="BA87" s="1" t="str">
        <f t="shared" si="934"/>
        <v/>
      </c>
      <c r="BB87" s="1" t="str">
        <f t="shared" si="914"/>
        <v>00000</v>
      </c>
      <c r="BC87" s="1" t="str">
        <f t="shared" si="914"/>
        <v>00000</v>
      </c>
      <c r="BD87" s="1" t="str">
        <f t="shared" si="915"/>
        <v>000000</v>
      </c>
      <c r="BE87" s="1" t="str">
        <f t="shared" si="915"/>
        <v>000000</v>
      </c>
      <c r="BF87" s="1" t="str">
        <f t="shared" si="1296"/>
        <v>B</v>
      </c>
      <c r="BG87" s="1" t="str">
        <f t="shared" si="966"/>
        <v/>
      </c>
      <c r="BH87" s="1" t="str">
        <f t="shared" ca="1" si="1297"/>
        <v/>
      </c>
      <c r="BI87" s="1" t="str">
        <f t="shared" si="967"/>
        <v/>
      </c>
      <c r="BJ87" s="1" t="str">
        <f t="shared" ca="1" si="1298"/>
        <v/>
      </c>
      <c r="BK87" s="1" t="str">
        <f t="shared" si="968"/>
        <v>0</v>
      </c>
      <c r="BL87" s="1" t="str">
        <f t="shared" ca="1" si="1299"/>
        <v/>
      </c>
      <c r="BM87" s="1" t="str">
        <f t="shared" ca="1" si="1300"/>
        <v/>
      </c>
      <c r="BN87" s="1" t="str">
        <f t="shared" ca="1" si="1301"/>
        <v/>
      </c>
      <c r="BO87" s="1" t="str">
        <f t="shared" ca="1" si="1302"/>
        <v/>
      </c>
      <c r="BR87" s="1">
        <f>General!A85</f>
        <v>0</v>
      </c>
      <c r="BS87" s="1">
        <f>General!B85</f>
        <v>0</v>
      </c>
      <c r="BT87" s="1">
        <f>General!C85</f>
        <v>0</v>
      </c>
      <c r="BU87" s="1">
        <f>General!D85</f>
        <v>0</v>
      </c>
      <c r="BW87" s="1" t="str">
        <f>General!F85</f>
        <v>LWLWWL</v>
      </c>
      <c r="BX87" s="1">
        <f>General!G85</f>
        <v>-1</v>
      </c>
      <c r="BZ87" s="1">
        <f t="shared" si="928"/>
        <v>1</v>
      </c>
      <c r="CA87" s="1" t="str">
        <f t="shared" ref="CA87" si="1447">CK87</f>
        <v/>
      </c>
      <c r="CB87" s="110" t="str">
        <f t="shared" si="970"/>
        <v/>
      </c>
      <c r="CC87" s="111" t="str">
        <f t="shared" si="971"/>
        <v/>
      </c>
      <c r="CD87" s="109" t="str">
        <f t="shared" si="972"/>
        <v/>
      </c>
      <c r="CE87" s="110" t="str">
        <f t="shared" si="973"/>
        <v/>
      </c>
      <c r="CF87" s="111" t="str">
        <f t="shared" si="974"/>
        <v/>
      </c>
      <c r="CG87" s="109" t="str">
        <f t="shared" si="975"/>
        <v/>
      </c>
      <c r="CH87" s="110" t="str">
        <f t="shared" si="976"/>
        <v/>
      </c>
      <c r="CI87" s="111" t="str">
        <f t="shared" si="977"/>
        <v/>
      </c>
      <c r="CJ87" s="109" t="str">
        <f t="shared" si="978"/>
        <v/>
      </c>
      <c r="CK87" s="110" t="str">
        <f t="shared" si="979"/>
        <v/>
      </c>
      <c r="CL87" s="111" t="str">
        <f t="shared" si="980"/>
        <v/>
      </c>
      <c r="CM87" s="109" t="str">
        <f t="shared" si="981"/>
        <v/>
      </c>
      <c r="CN87" s="110" t="str">
        <f t="shared" si="1304"/>
        <v/>
      </c>
      <c r="CO87" s="111" t="str">
        <f t="shared" si="982"/>
        <v/>
      </c>
      <c r="CP87" s="109" t="str">
        <f t="shared" si="983"/>
        <v/>
      </c>
      <c r="CQ87" s="110" t="str">
        <f t="shared" si="984"/>
        <v/>
      </c>
      <c r="CR87" s="111" t="str">
        <f t="shared" si="985"/>
        <v/>
      </c>
      <c r="CS87" s="109" t="str">
        <f t="shared" si="986"/>
        <v/>
      </c>
      <c r="CT87" s="110" t="str">
        <f t="shared" si="987"/>
        <v/>
      </c>
      <c r="CU87" s="111" t="str">
        <f t="shared" si="988"/>
        <v/>
      </c>
      <c r="CV87" s="109" t="str">
        <f t="shared" si="989"/>
        <v/>
      </c>
      <c r="CW87" s="110" t="str">
        <f t="shared" si="990"/>
        <v/>
      </c>
      <c r="CX87" s="111" t="str">
        <f t="shared" si="991"/>
        <v/>
      </c>
      <c r="CY87" s="112" t="str">
        <f t="shared" si="992"/>
        <v/>
      </c>
      <c r="CZ87" s="110" t="str">
        <f t="shared" si="993"/>
        <v/>
      </c>
      <c r="DA87" s="111" t="str">
        <f t="shared" si="994"/>
        <v/>
      </c>
      <c r="DB87" s="109" t="str">
        <f t="shared" si="995"/>
        <v/>
      </c>
      <c r="DC87" s="110" t="str">
        <f t="shared" si="996"/>
        <v/>
      </c>
      <c r="DD87" s="111" t="str">
        <f t="shared" si="997"/>
        <v/>
      </c>
      <c r="DE87" s="109" t="str">
        <f t="shared" si="998"/>
        <v/>
      </c>
      <c r="DF87" s="110" t="str">
        <f t="shared" si="999"/>
        <v/>
      </c>
      <c r="DG87" s="111" t="str">
        <f t="shared" si="1000"/>
        <v/>
      </c>
      <c r="DH87" s="109" t="str">
        <f t="shared" si="1001"/>
        <v/>
      </c>
      <c r="DI87" s="110" t="str">
        <f t="shared" si="1002"/>
        <v/>
      </c>
      <c r="DJ87" s="111" t="str">
        <f t="shared" si="1003"/>
        <v/>
      </c>
      <c r="DK87" s="109" t="str">
        <f t="shared" si="1004"/>
        <v/>
      </c>
      <c r="DL87" s="110" t="str">
        <f t="shared" si="1005"/>
        <v/>
      </c>
      <c r="DM87" s="111" t="str">
        <f t="shared" si="1006"/>
        <v/>
      </c>
      <c r="DN87" s="109" t="str">
        <f t="shared" si="1007"/>
        <v/>
      </c>
      <c r="DO87" s="110" t="str">
        <f t="shared" si="1008"/>
        <v/>
      </c>
      <c r="DP87" s="111" t="str">
        <f t="shared" si="1009"/>
        <v/>
      </c>
      <c r="DQ87" s="109" t="str">
        <f t="shared" si="1010"/>
        <v/>
      </c>
      <c r="DR87" s="110" t="str">
        <f t="shared" si="1011"/>
        <v/>
      </c>
      <c r="DS87" s="111" t="str">
        <f t="shared" si="1012"/>
        <v/>
      </c>
      <c r="DT87" s="109" t="str">
        <f t="shared" si="1013"/>
        <v/>
      </c>
      <c r="DU87" s="110" t="str">
        <f t="shared" si="1014"/>
        <v/>
      </c>
      <c r="DV87" s="111" t="str">
        <f t="shared" si="1015"/>
        <v/>
      </c>
      <c r="DW87" s="109" t="str">
        <f t="shared" si="1016"/>
        <v/>
      </c>
      <c r="DX87" s="110" t="str">
        <f t="shared" si="1017"/>
        <v/>
      </c>
      <c r="DY87" s="111" t="str">
        <f t="shared" si="1018"/>
        <v/>
      </c>
      <c r="DZ87" s="109" t="str">
        <f t="shared" si="1019"/>
        <v/>
      </c>
      <c r="EA87" s="110" t="str">
        <f t="shared" si="1020"/>
        <v/>
      </c>
      <c r="EB87" s="111" t="str">
        <f t="shared" si="1021"/>
        <v/>
      </c>
      <c r="EC87" s="109" t="str">
        <f t="shared" si="1022"/>
        <v/>
      </c>
      <c r="ED87" s="110" t="str">
        <f t="shared" si="1023"/>
        <v/>
      </c>
      <c r="EE87" s="111" t="str">
        <f t="shared" si="1024"/>
        <v/>
      </c>
      <c r="EF87" s="109" t="str">
        <f t="shared" si="1025"/>
        <v/>
      </c>
      <c r="EG87" s="110" t="str">
        <f t="shared" si="1026"/>
        <v/>
      </c>
      <c r="EH87" s="111" t="str">
        <f t="shared" si="1027"/>
        <v/>
      </c>
      <c r="EI87" s="109" t="str">
        <f t="shared" si="1028"/>
        <v/>
      </c>
      <c r="EJ87" s="108" t="str">
        <f t="shared" si="1029"/>
        <v/>
      </c>
      <c r="EK87" s="111" t="str">
        <f t="shared" si="1030"/>
        <v/>
      </c>
      <c r="EL87" s="109" t="str">
        <f t="shared" si="1031"/>
        <v/>
      </c>
      <c r="EM87" s="110" t="str">
        <f t="shared" si="1032"/>
        <v/>
      </c>
      <c r="EN87" s="111" t="str">
        <f t="shared" si="1033"/>
        <v/>
      </c>
      <c r="EO87" s="109" t="str">
        <f t="shared" si="1034"/>
        <v/>
      </c>
      <c r="EP87" s="110" t="str">
        <f t="shared" si="1305"/>
        <v/>
      </c>
      <c r="EQ87" s="111" t="str">
        <f t="shared" si="1035"/>
        <v/>
      </c>
      <c r="ER87" s="109" t="str">
        <f t="shared" si="1036"/>
        <v/>
      </c>
      <c r="ES87" s="110" t="str">
        <f t="shared" si="1037"/>
        <v/>
      </c>
      <c r="ET87" s="111" t="str">
        <f t="shared" si="1038"/>
        <v/>
      </c>
      <c r="EU87" s="109" t="str">
        <f t="shared" si="1039"/>
        <v/>
      </c>
      <c r="EV87" s="110" t="str">
        <f t="shared" si="1040"/>
        <v/>
      </c>
      <c r="EW87" s="111" t="str">
        <f t="shared" si="1041"/>
        <v/>
      </c>
      <c r="EX87" s="109" t="str">
        <f t="shared" si="1042"/>
        <v/>
      </c>
      <c r="EY87" s="110" t="str">
        <f t="shared" si="1043"/>
        <v/>
      </c>
      <c r="EZ87" s="111" t="str">
        <f t="shared" si="1044"/>
        <v/>
      </c>
      <c r="FA87" s="112" t="str">
        <f t="shared" si="1045"/>
        <v/>
      </c>
      <c r="FB87" s="110" t="str">
        <f t="shared" si="1046"/>
        <v/>
      </c>
      <c r="FC87" s="111" t="str">
        <f t="shared" si="1047"/>
        <v/>
      </c>
      <c r="FD87" s="109" t="str">
        <f t="shared" si="1048"/>
        <v/>
      </c>
      <c r="FE87" s="110" t="str">
        <f t="shared" si="1049"/>
        <v/>
      </c>
      <c r="FF87" s="111" t="str">
        <f t="shared" si="1050"/>
        <v/>
      </c>
      <c r="FG87" s="109" t="str">
        <f t="shared" si="1051"/>
        <v/>
      </c>
      <c r="FH87" s="110" t="str">
        <f t="shared" si="1052"/>
        <v/>
      </c>
      <c r="FI87" s="111" t="str">
        <f t="shared" si="1053"/>
        <v/>
      </c>
      <c r="FJ87" s="109" t="str">
        <f t="shared" si="1054"/>
        <v/>
      </c>
      <c r="FK87" s="110" t="str">
        <f t="shared" si="1055"/>
        <v/>
      </c>
      <c r="FL87" s="111" t="str">
        <f t="shared" si="1056"/>
        <v/>
      </c>
      <c r="FM87" s="109" t="str">
        <f t="shared" si="1057"/>
        <v/>
      </c>
      <c r="FN87" s="110" t="str">
        <f t="shared" si="1058"/>
        <v/>
      </c>
      <c r="FO87" s="111" t="str">
        <f t="shared" si="1059"/>
        <v/>
      </c>
      <c r="FP87" s="109" t="str">
        <f t="shared" si="1060"/>
        <v/>
      </c>
      <c r="FQ87" s="110" t="str">
        <f t="shared" si="1061"/>
        <v/>
      </c>
      <c r="FR87" s="111" t="str">
        <f t="shared" si="1062"/>
        <v/>
      </c>
      <c r="FS87" s="109" t="str">
        <f t="shared" si="1063"/>
        <v/>
      </c>
      <c r="FT87" s="110" t="str">
        <f t="shared" si="1064"/>
        <v/>
      </c>
      <c r="FU87" s="111" t="str">
        <f t="shared" si="1065"/>
        <v/>
      </c>
      <c r="FV87" s="109" t="str">
        <f t="shared" si="1066"/>
        <v/>
      </c>
      <c r="FW87" s="110" t="str">
        <f t="shared" si="1067"/>
        <v/>
      </c>
      <c r="FX87" s="111" t="str">
        <f t="shared" si="1068"/>
        <v/>
      </c>
      <c r="FY87" s="109" t="str">
        <f t="shared" si="1069"/>
        <v/>
      </c>
      <c r="FZ87" s="110" t="str">
        <f t="shared" si="1070"/>
        <v/>
      </c>
      <c r="GA87" s="111" t="str">
        <f t="shared" si="1071"/>
        <v/>
      </c>
      <c r="GB87" s="109" t="str">
        <f t="shared" si="1072"/>
        <v/>
      </c>
      <c r="GC87" s="110" t="str">
        <f t="shared" si="1073"/>
        <v/>
      </c>
      <c r="GD87" s="111" t="str">
        <f t="shared" si="1074"/>
        <v/>
      </c>
      <c r="GE87" s="109" t="str">
        <f t="shared" si="1075"/>
        <v/>
      </c>
      <c r="GF87" s="110" t="str">
        <f t="shared" si="1076"/>
        <v/>
      </c>
      <c r="GG87" s="111" t="str">
        <f t="shared" si="1077"/>
        <v/>
      </c>
      <c r="GH87" s="109" t="str">
        <f t="shared" si="1078"/>
        <v/>
      </c>
      <c r="GI87" s="110" t="str">
        <f t="shared" si="1079"/>
        <v/>
      </c>
      <c r="GJ87" s="111" t="str">
        <f t="shared" si="1080"/>
        <v/>
      </c>
      <c r="GK87" s="109" t="str">
        <f t="shared" si="1081"/>
        <v/>
      </c>
      <c r="GL87" s="110" t="str">
        <f t="shared" si="1306"/>
        <v/>
      </c>
      <c r="GM87" s="111" t="str">
        <f t="shared" si="1082"/>
        <v/>
      </c>
      <c r="GN87" s="109" t="str">
        <f t="shared" si="1083"/>
        <v/>
      </c>
      <c r="GO87" s="110" t="str">
        <f t="shared" si="1084"/>
        <v/>
      </c>
      <c r="GP87" s="111" t="str">
        <f t="shared" si="1085"/>
        <v/>
      </c>
      <c r="GQ87" s="109" t="str">
        <f t="shared" si="1086"/>
        <v/>
      </c>
      <c r="GR87" s="110" t="str">
        <f t="shared" si="1087"/>
        <v/>
      </c>
      <c r="GS87" s="111" t="str">
        <f t="shared" si="1088"/>
        <v/>
      </c>
      <c r="GT87" s="109" t="str">
        <f t="shared" si="1089"/>
        <v/>
      </c>
      <c r="GU87" s="110" t="str">
        <f t="shared" si="1090"/>
        <v/>
      </c>
      <c r="GV87" s="111" t="str">
        <f t="shared" si="1091"/>
        <v/>
      </c>
      <c r="GW87" s="112" t="str">
        <f t="shared" si="1092"/>
        <v/>
      </c>
      <c r="GX87" s="110" t="str">
        <f t="shared" si="1093"/>
        <v/>
      </c>
      <c r="GY87" s="111" t="str">
        <f t="shared" si="1094"/>
        <v/>
      </c>
      <c r="GZ87" s="109" t="str">
        <f t="shared" si="1095"/>
        <v/>
      </c>
      <c r="HA87" s="110" t="str">
        <f t="shared" si="1096"/>
        <v/>
      </c>
      <c r="HB87" s="111" t="str">
        <f t="shared" si="1097"/>
        <v/>
      </c>
      <c r="HC87" s="109" t="str">
        <f t="shared" si="1098"/>
        <v/>
      </c>
      <c r="HD87" s="110" t="str">
        <f t="shared" si="1099"/>
        <v/>
      </c>
      <c r="HE87" s="111" t="str">
        <f t="shared" si="1100"/>
        <v/>
      </c>
      <c r="HF87" s="109" t="str">
        <f t="shared" si="1101"/>
        <v/>
      </c>
      <c r="HG87" s="110" t="str">
        <f t="shared" si="1102"/>
        <v/>
      </c>
      <c r="HH87" s="111" t="str">
        <f t="shared" si="1103"/>
        <v/>
      </c>
      <c r="HI87" s="109" t="str">
        <f t="shared" si="1104"/>
        <v/>
      </c>
      <c r="HJ87" s="110" t="str">
        <f t="shared" si="1105"/>
        <v/>
      </c>
      <c r="HK87" s="111" t="str">
        <f t="shared" si="1106"/>
        <v/>
      </c>
      <c r="HL87" s="109" t="str">
        <f t="shared" si="1107"/>
        <v/>
      </c>
      <c r="HM87" s="110" t="str">
        <f t="shared" si="1108"/>
        <v/>
      </c>
      <c r="HN87" s="111" t="str">
        <f t="shared" si="1109"/>
        <v/>
      </c>
      <c r="HO87" s="109" t="str">
        <f t="shared" si="1110"/>
        <v/>
      </c>
      <c r="HP87" s="110" t="str">
        <f t="shared" si="1111"/>
        <v/>
      </c>
      <c r="HQ87" s="111" t="str">
        <f t="shared" si="1112"/>
        <v/>
      </c>
      <c r="HR87" s="109" t="str">
        <f t="shared" si="1113"/>
        <v/>
      </c>
      <c r="HS87" s="110" t="str">
        <f t="shared" si="1114"/>
        <v/>
      </c>
      <c r="HT87" s="111" t="str">
        <f t="shared" si="1115"/>
        <v/>
      </c>
      <c r="HU87" s="109" t="str">
        <f t="shared" si="1116"/>
        <v/>
      </c>
      <c r="HV87" s="110" t="str">
        <f t="shared" si="1117"/>
        <v/>
      </c>
      <c r="HW87" s="111" t="str">
        <f t="shared" si="1118"/>
        <v/>
      </c>
      <c r="HX87" s="109" t="str">
        <f t="shared" si="1119"/>
        <v/>
      </c>
      <c r="HY87" s="110" t="str">
        <f t="shared" si="1120"/>
        <v/>
      </c>
      <c r="HZ87" s="111" t="str">
        <f t="shared" si="1121"/>
        <v/>
      </c>
      <c r="IA87" s="109" t="str">
        <f t="shared" si="1122"/>
        <v/>
      </c>
      <c r="IB87" s="110" t="str">
        <f t="shared" si="1123"/>
        <v/>
      </c>
      <c r="IC87" s="111" t="str">
        <f t="shared" si="1124"/>
        <v/>
      </c>
      <c r="ID87" s="109" t="str">
        <f t="shared" si="1125"/>
        <v/>
      </c>
      <c r="IE87" s="110" t="str">
        <f t="shared" si="1126"/>
        <v/>
      </c>
      <c r="IF87" s="111" t="str">
        <f t="shared" si="1127"/>
        <v/>
      </c>
      <c r="IG87" s="109" t="str">
        <f t="shared" si="1128"/>
        <v/>
      </c>
      <c r="IH87" s="110" t="str">
        <f t="shared" si="1129"/>
        <v/>
      </c>
      <c r="II87" s="111" t="str">
        <f t="shared" si="1130"/>
        <v/>
      </c>
      <c r="IJ87" s="109" t="str">
        <f t="shared" si="1131"/>
        <v/>
      </c>
      <c r="IK87" s="110" t="str">
        <f t="shared" si="1132"/>
        <v/>
      </c>
      <c r="IL87" s="111" t="str">
        <f t="shared" si="1133"/>
        <v/>
      </c>
      <c r="IM87" s="109" t="str">
        <f t="shared" si="1134"/>
        <v/>
      </c>
      <c r="IN87" s="110" t="str">
        <f t="shared" si="1307"/>
        <v/>
      </c>
      <c r="IO87" s="111" t="str">
        <f t="shared" si="1135"/>
        <v/>
      </c>
      <c r="IP87" s="109" t="str">
        <f t="shared" si="1136"/>
        <v/>
      </c>
      <c r="IQ87" s="110" t="str">
        <f t="shared" si="1137"/>
        <v/>
      </c>
      <c r="IR87" s="111" t="str">
        <f t="shared" si="1138"/>
        <v/>
      </c>
      <c r="IS87" s="109" t="str">
        <f t="shared" si="1139"/>
        <v/>
      </c>
      <c r="IT87" s="110" t="str">
        <f t="shared" si="1140"/>
        <v/>
      </c>
      <c r="IU87" s="111" t="str">
        <f t="shared" si="1141"/>
        <v/>
      </c>
      <c r="IV87" s="109" t="str">
        <f t="shared" si="1142"/>
        <v/>
      </c>
      <c r="IW87" s="110" t="str">
        <f t="shared" si="1143"/>
        <v/>
      </c>
      <c r="IX87" s="111" t="str">
        <f t="shared" si="1144"/>
        <v/>
      </c>
      <c r="IY87" s="109" t="str">
        <f t="shared" si="1145"/>
        <v/>
      </c>
      <c r="IZ87" s="110" t="str">
        <f t="shared" si="1146"/>
        <v/>
      </c>
      <c r="JA87" s="111" t="str">
        <f t="shared" si="1147"/>
        <v/>
      </c>
      <c r="JB87" s="109" t="str">
        <f t="shared" si="1148"/>
        <v/>
      </c>
      <c r="JC87" s="110" t="str">
        <f t="shared" si="1149"/>
        <v/>
      </c>
      <c r="JD87" s="111" t="str">
        <f t="shared" si="1150"/>
        <v/>
      </c>
      <c r="JE87" s="109" t="str">
        <f t="shared" si="1151"/>
        <v/>
      </c>
      <c r="JF87" s="110" t="str">
        <f t="shared" si="1152"/>
        <v/>
      </c>
      <c r="JG87" s="111" t="str">
        <f t="shared" si="1153"/>
        <v/>
      </c>
      <c r="JH87" s="109" t="str">
        <f t="shared" si="1154"/>
        <v/>
      </c>
      <c r="JI87" s="110" t="str">
        <f t="shared" si="1155"/>
        <v/>
      </c>
      <c r="JJ87" s="111" t="str">
        <f t="shared" si="1156"/>
        <v/>
      </c>
      <c r="JK87" s="109" t="str">
        <f t="shared" si="1157"/>
        <v/>
      </c>
      <c r="JL87" s="110" t="str">
        <f t="shared" si="1158"/>
        <v/>
      </c>
      <c r="JM87" s="111" t="str">
        <f t="shared" si="1159"/>
        <v/>
      </c>
      <c r="JN87" s="109" t="str">
        <f t="shared" si="1160"/>
        <v/>
      </c>
      <c r="JO87" s="110" t="str">
        <f t="shared" si="1161"/>
        <v/>
      </c>
      <c r="JP87" s="111" t="str">
        <f t="shared" si="1162"/>
        <v/>
      </c>
      <c r="JQ87" s="109" t="str">
        <f t="shared" si="1163"/>
        <v/>
      </c>
      <c r="JR87" s="110" t="str">
        <f t="shared" si="1164"/>
        <v/>
      </c>
      <c r="JS87" s="111" t="str">
        <f t="shared" si="1165"/>
        <v/>
      </c>
      <c r="JT87" s="109" t="str">
        <f t="shared" si="1166"/>
        <v/>
      </c>
      <c r="JU87" s="110" t="str">
        <f t="shared" si="1167"/>
        <v/>
      </c>
      <c r="JV87" s="111" t="str">
        <f t="shared" si="1168"/>
        <v/>
      </c>
      <c r="JW87" s="109" t="str">
        <f t="shared" si="1169"/>
        <v/>
      </c>
      <c r="JX87" s="110" t="str">
        <f t="shared" si="1170"/>
        <v/>
      </c>
      <c r="JY87" s="111" t="str">
        <f t="shared" si="1171"/>
        <v/>
      </c>
      <c r="JZ87" s="109" t="str">
        <f t="shared" si="1172"/>
        <v/>
      </c>
      <c r="KA87" s="110" t="str">
        <f t="shared" si="1173"/>
        <v/>
      </c>
      <c r="KB87" s="111" t="str">
        <f t="shared" si="1174"/>
        <v/>
      </c>
      <c r="KC87" s="109" t="str">
        <f t="shared" si="1175"/>
        <v/>
      </c>
      <c r="KD87" s="110" t="str">
        <f t="shared" si="1308"/>
        <v/>
      </c>
      <c r="KE87" s="111" t="str">
        <f t="shared" si="1176"/>
        <v/>
      </c>
      <c r="KF87" s="109" t="str">
        <f t="shared" si="1177"/>
        <v/>
      </c>
      <c r="KG87" s="110" t="str">
        <f t="shared" si="1178"/>
        <v/>
      </c>
      <c r="KH87" s="111" t="str">
        <f t="shared" si="1179"/>
        <v/>
      </c>
      <c r="KI87" s="109" t="str">
        <f t="shared" si="1180"/>
        <v/>
      </c>
      <c r="KJ87" s="110" t="str">
        <f t="shared" si="1181"/>
        <v/>
      </c>
      <c r="KK87" s="111" t="str">
        <f t="shared" si="1182"/>
        <v/>
      </c>
      <c r="KL87" s="109" t="str">
        <f t="shared" si="1183"/>
        <v/>
      </c>
      <c r="KM87" s="110" t="str">
        <f t="shared" si="1184"/>
        <v/>
      </c>
      <c r="KN87" s="111" t="str">
        <f t="shared" si="1185"/>
        <v/>
      </c>
      <c r="KO87" s="109" t="str">
        <f t="shared" si="1186"/>
        <v/>
      </c>
      <c r="KP87" s="110" t="str">
        <f t="shared" si="1309"/>
        <v/>
      </c>
      <c r="KQ87" s="111" t="str">
        <f t="shared" si="1187"/>
        <v/>
      </c>
      <c r="KR87" s="109" t="str">
        <f t="shared" si="1188"/>
        <v/>
      </c>
      <c r="KS87" s="110" t="str">
        <f t="shared" si="1189"/>
        <v/>
      </c>
      <c r="KT87" s="111" t="str">
        <f t="shared" si="1190"/>
        <v/>
      </c>
      <c r="KU87" s="109" t="str">
        <f t="shared" si="1191"/>
        <v/>
      </c>
      <c r="KV87" s="110" t="str">
        <f t="shared" si="1192"/>
        <v/>
      </c>
      <c r="KW87" s="111" t="str">
        <f t="shared" si="1193"/>
        <v/>
      </c>
      <c r="KX87" s="109" t="str">
        <f t="shared" si="1194"/>
        <v/>
      </c>
      <c r="KY87" s="110" t="str">
        <f t="shared" si="1195"/>
        <v/>
      </c>
      <c r="KZ87" s="111" t="str">
        <f t="shared" si="1196"/>
        <v/>
      </c>
      <c r="LA87" s="109" t="str">
        <f t="shared" si="1197"/>
        <v/>
      </c>
      <c r="LB87" s="110" t="str">
        <f t="shared" si="1198"/>
        <v/>
      </c>
      <c r="LC87" s="111" t="str">
        <f t="shared" si="1199"/>
        <v/>
      </c>
      <c r="LD87" s="109" t="str">
        <f t="shared" si="1200"/>
        <v/>
      </c>
      <c r="LE87" s="110" t="str">
        <f t="shared" si="1201"/>
        <v/>
      </c>
      <c r="LF87" s="111" t="str">
        <f t="shared" si="1202"/>
        <v/>
      </c>
      <c r="LG87" s="109" t="str">
        <f t="shared" si="1203"/>
        <v/>
      </c>
      <c r="LH87" s="110" t="str">
        <f t="shared" si="1204"/>
        <v/>
      </c>
      <c r="LI87" s="111" t="str">
        <f t="shared" si="1205"/>
        <v/>
      </c>
      <c r="LJ87" s="109" t="str">
        <f t="shared" si="1206"/>
        <v/>
      </c>
      <c r="LK87" s="110" t="str">
        <f t="shared" si="1207"/>
        <v/>
      </c>
      <c r="LL87" s="111" t="str">
        <f t="shared" si="1208"/>
        <v/>
      </c>
      <c r="LM87" s="109" t="str">
        <f t="shared" si="1209"/>
        <v/>
      </c>
      <c r="LN87" s="110" t="str">
        <f t="shared" si="1210"/>
        <v/>
      </c>
      <c r="LO87" s="111" t="str">
        <f t="shared" si="1211"/>
        <v/>
      </c>
      <c r="LP87" s="109" t="str">
        <f t="shared" si="1212"/>
        <v/>
      </c>
      <c r="LQ87" s="110" t="str">
        <f t="shared" si="1213"/>
        <v/>
      </c>
      <c r="LR87" s="111" t="str">
        <f t="shared" si="1214"/>
        <v/>
      </c>
      <c r="LS87" s="109" t="str">
        <f t="shared" si="1215"/>
        <v/>
      </c>
      <c r="LT87" s="110" t="str">
        <f t="shared" si="1216"/>
        <v/>
      </c>
      <c r="LU87" s="111" t="str">
        <f t="shared" si="1217"/>
        <v/>
      </c>
      <c r="LV87" s="109" t="str">
        <f t="shared" si="1218"/>
        <v/>
      </c>
      <c r="LW87" s="110" t="str">
        <f t="shared" si="1219"/>
        <v/>
      </c>
      <c r="LX87" s="111" t="str">
        <f t="shared" si="1220"/>
        <v/>
      </c>
      <c r="LY87" s="109" t="str">
        <f t="shared" si="1221"/>
        <v/>
      </c>
      <c r="LZ87" s="110" t="str">
        <f t="shared" si="1222"/>
        <v/>
      </c>
      <c r="MA87" s="111" t="str">
        <f t="shared" si="1223"/>
        <v/>
      </c>
      <c r="MB87" s="109" t="str">
        <f t="shared" si="1224"/>
        <v/>
      </c>
      <c r="MC87" s="110" t="str">
        <f t="shared" si="1225"/>
        <v/>
      </c>
      <c r="MD87" s="111" t="str">
        <f t="shared" si="1226"/>
        <v/>
      </c>
      <c r="ME87" s="109" t="str">
        <f t="shared" si="1227"/>
        <v/>
      </c>
      <c r="MF87" s="110" t="str">
        <f t="shared" si="1228"/>
        <v/>
      </c>
      <c r="MG87" s="111" t="str">
        <f t="shared" si="1229"/>
        <v/>
      </c>
      <c r="MH87" s="109" t="str">
        <f t="shared" si="1230"/>
        <v/>
      </c>
      <c r="MI87" s="110" t="str">
        <f t="shared" si="1231"/>
        <v/>
      </c>
      <c r="MJ87" s="111" t="str">
        <f t="shared" si="1232"/>
        <v/>
      </c>
      <c r="MK87" s="109" t="str">
        <f t="shared" si="1233"/>
        <v/>
      </c>
      <c r="ML87" s="110" t="str">
        <f t="shared" si="1234"/>
        <v/>
      </c>
      <c r="MM87" s="111" t="str">
        <f t="shared" si="1235"/>
        <v/>
      </c>
      <c r="MN87" s="109" t="str">
        <f t="shared" si="1236"/>
        <v/>
      </c>
      <c r="MO87" s="110" t="str">
        <f t="shared" si="1237"/>
        <v/>
      </c>
      <c r="MP87" s="111" t="str">
        <f t="shared" si="1238"/>
        <v/>
      </c>
      <c r="MQ87" s="109" t="str">
        <f t="shared" si="1239"/>
        <v/>
      </c>
      <c r="MR87" s="110" t="str">
        <f t="shared" si="1310"/>
        <v/>
      </c>
      <c r="MS87" s="111" t="str">
        <f t="shared" si="1240"/>
        <v/>
      </c>
      <c r="MT87" s="109" t="str">
        <f t="shared" si="1241"/>
        <v/>
      </c>
      <c r="MU87" s="110" t="str">
        <f t="shared" si="1242"/>
        <v/>
      </c>
      <c r="MV87" s="111" t="str">
        <f t="shared" si="1243"/>
        <v/>
      </c>
      <c r="MW87" s="109" t="str">
        <f t="shared" si="1244"/>
        <v/>
      </c>
      <c r="MX87" s="110" t="str">
        <f t="shared" si="1245"/>
        <v/>
      </c>
      <c r="MY87" s="111" t="str">
        <f t="shared" si="1246"/>
        <v/>
      </c>
      <c r="MZ87" s="109" t="str">
        <f t="shared" si="1247"/>
        <v/>
      </c>
      <c r="NA87" s="110" t="str">
        <f t="shared" si="1248"/>
        <v/>
      </c>
      <c r="NB87" s="111" t="str">
        <f t="shared" si="1249"/>
        <v/>
      </c>
      <c r="NC87" s="109" t="str">
        <f t="shared" si="1250"/>
        <v/>
      </c>
      <c r="ND87" s="110" t="str">
        <f t="shared" si="1251"/>
        <v/>
      </c>
      <c r="NE87" s="111" t="str">
        <f t="shared" si="1252"/>
        <v/>
      </c>
      <c r="NF87" s="109" t="str">
        <f t="shared" si="1253"/>
        <v/>
      </c>
      <c r="NG87" s="110" t="str">
        <f t="shared" si="1254"/>
        <v/>
      </c>
      <c r="NH87" s="111" t="str">
        <f t="shared" si="1255"/>
        <v/>
      </c>
      <c r="NI87" s="109" t="str">
        <f t="shared" si="1256"/>
        <v/>
      </c>
      <c r="NJ87" s="110" t="str">
        <f t="shared" si="1257"/>
        <v/>
      </c>
      <c r="NK87" s="111" t="str">
        <f t="shared" si="1258"/>
        <v/>
      </c>
      <c r="NL87" s="109" t="str">
        <f t="shared" si="1259"/>
        <v/>
      </c>
      <c r="NM87" s="110" t="str">
        <f t="shared" si="1260"/>
        <v/>
      </c>
      <c r="NN87" s="111" t="str">
        <f t="shared" si="1261"/>
        <v/>
      </c>
      <c r="NO87" s="109" t="str">
        <f t="shared" si="1311"/>
        <v/>
      </c>
      <c r="NP87" s="130">
        <f t="shared" si="1312"/>
        <v>0</v>
      </c>
      <c r="NQ87" s="131">
        <f t="shared" si="1313"/>
        <v>1</v>
      </c>
      <c r="NR87" s="132" t="str">
        <f t="shared" si="1314"/>
        <v/>
      </c>
      <c r="NS87" s="331" t="str">
        <f t="shared" si="1315"/>
        <v/>
      </c>
      <c r="NT87" s="325" t="str">
        <f t="shared" si="1316"/>
        <v/>
      </c>
      <c r="NU87" s="325" t="str">
        <f t="shared" si="1317"/>
        <v/>
      </c>
      <c r="NV87" s="325" t="str">
        <f t="shared" si="1318"/>
        <v/>
      </c>
      <c r="NW87" s="325" t="str">
        <f t="shared" si="1319"/>
        <v/>
      </c>
      <c r="NX87" s="325" t="str">
        <f t="shared" si="1320"/>
        <v/>
      </c>
      <c r="NY87" s="325" t="str">
        <f t="shared" si="1321"/>
        <v/>
      </c>
      <c r="NZ87" s="325" t="str">
        <f t="shared" si="1322"/>
        <v/>
      </c>
      <c r="OA87" s="325" t="str">
        <f t="shared" si="1323"/>
        <v/>
      </c>
      <c r="OB87" s="325" t="str">
        <f t="shared" si="1324"/>
        <v>000000</v>
      </c>
      <c r="OC87" s="325" t="str">
        <f t="shared" si="1325"/>
        <v/>
      </c>
      <c r="OD87" s="325" t="str">
        <f t="shared" si="1326"/>
        <v/>
      </c>
      <c r="OE87" s="325" t="str">
        <f t="shared" si="1327"/>
        <v/>
      </c>
      <c r="OF87" s="325" t="str">
        <f t="shared" si="1328"/>
        <v/>
      </c>
      <c r="OG87" s="325" t="str">
        <f t="shared" si="1329"/>
        <v/>
      </c>
      <c r="OH87" s="325" t="str">
        <f t="shared" si="1330"/>
        <v/>
      </c>
      <c r="OI87" s="325" t="str">
        <f t="shared" si="1331"/>
        <v/>
      </c>
      <c r="OJ87" s="325" t="str">
        <f t="shared" si="1332"/>
        <v/>
      </c>
      <c r="OK87" s="326" t="str">
        <f t="shared" si="1333"/>
        <v/>
      </c>
      <c r="OL87" s="326" t="str">
        <f t="shared" si="1334"/>
        <v/>
      </c>
      <c r="OM87" s="326" t="str">
        <f t="shared" si="1335"/>
        <v/>
      </c>
      <c r="ON87" s="326" t="str">
        <f t="shared" si="1336"/>
        <v/>
      </c>
      <c r="OO87" s="326" t="str">
        <f t="shared" si="1337"/>
        <v/>
      </c>
      <c r="OP87" s="326" t="str">
        <f t="shared" si="1338"/>
        <v/>
      </c>
      <c r="OQ87" s="326" t="str">
        <f t="shared" si="1339"/>
        <v/>
      </c>
      <c r="OR87" s="326" t="str">
        <f t="shared" si="1340"/>
        <v/>
      </c>
      <c r="OS87" s="326" t="str">
        <f t="shared" si="1341"/>
        <v/>
      </c>
      <c r="OT87" s="326" t="str">
        <f t="shared" si="1342"/>
        <v/>
      </c>
      <c r="OU87" s="326" t="str">
        <f t="shared" si="1343"/>
        <v/>
      </c>
      <c r="OV87" s="326" t="str">
        <f t="shared" si="1344"/>
        <v/>
      </c>
      <c r="OW87" s="326" t="str">
        <f t="shared" si="1345"/>
        <v/>
      </c>
      <c r="OX87" s="326" t="str">
        <f t="shared" si="1346"/>
        <v/>
      </c>
      <c r="OY87" s="326" t="str">
        <f t="shared" si="1347"/>
        <v/>
      </c>
      <c r="OZ87" s="326" t="str">
        <f t="shared" si="1348"/>
        <v/>
      </c>
      <c r="PA87" s="326" t="str">
        <f t="shared" si="1349"/>
        <v/>
      </c>
      <c r="PB87" s="326" t="str">
        <f t="shared" si="1350"/>
        <v/>
      </c>
      <c r="PC87" s="325" t="str">
        <f t="shared" si="1351"/>
        <v/>
      </c>
      <c r="PD87" s="325" t="str">
        <f t="shared" si="1352"/>
        <v/>
      </c>
      <c r="PE87" s="325" t="str">
        <f t="shared" si="1353"/>
        <v/>
      </c>
      <c r="PF87" s="325" t="str">
        <f t="shared" si="1354"/>
        <v/>
      </c>
      <c r="PG87" s="325" t="str">
        <f t="shared" si="1355"/>
        <v/>
      </c>
      <c r="PH87" s="325" t="str">
        <f t="shared" si="1356"/>
        <v/>
      </c>
      <c r="PI87" s="325" t="str">
        <f t="shared" si="1357"/>
        <v/>
      </c>
      <c r="PJ87" s="325" t="str">
        <f t="shared" si="1358"/>
        <v/>
      </c>
      <c r="PK87" s="325" t="str">
        <f t="shared" si="1359"/>
        <v/>
      </c>
      <c r="PL87" s="325" t="str">
        <f t="shared" si="1360"/>
        <v/>
      </c>
      <c r="PM87" s="325" t="str">
        <f t="shared" si="1361"/>
        <v/>
      </c>
      <c r="PN87" s="325" t="str">
        <f t="shared" si="1362"/>
        <v/>
      </c>
      <c r="PO87" s="325" t="str">
        <f t="shared" si="1363"/>
        <v/>
      </c>
      <c r="PP87" s="325" t="str">
        <f t="shared" si="1364"/>
        <v/>
      </c>
      <c r="PQ87" s="325" t="str">
        <f t="shared" si="1365"/>
        <v/>
      </c>
      <c r="PR87" s="325" t="str">
        <f t="shared" si="1366"/>
        <v/>
      </c>
      <c r="PS87" s="325" t="str">
        <f t="shared" si="1367"/>
        <v/>
      </c>
      <c r="PT87" s="325" t="str">
        <f t="shared" si="1368"/>
        <v/>
      </c>
      <c r="PU87" s="326" t="str">
        <f t="shared" si="1369"/>
        <v/>
      </c>
      <c r="PV87" s="326" t="str">
        <f t="shared" si="1370"/>
        <v/>
      </c>
      <c r="PW87" s="326" t="str">
        <f t="shared" si="1371"/>
        <v/>
      </c>
      <c r="PX87" s="326" t="str">
        <f t="shared" si="1372"/>
        <v/>
      </c>
      <c r="PY87" s="326" t="str">
        <f t="shared" si="1373"/>
        <v/>
      </c>
      <c r="PZ87" s="326" t="str">
        <f t="shared" si="1374"/>
        <v/>
      </c>
      <c r="QA87" s="326" t="str">
        <f t="shared" si="1375"/>
        <v/>
      </c>
      <c r="QB87" s="326" t="str">
        <f t="shared" si="1376"/>
        <v/>
      </c>
      <c r="QC87" s="326" t="str">
        <f t="shared" si="1377"/>
        <v/>
      </c>
      <c r="QD87" s="326" t="str">
        <f t="shared" si="1378"/>
        <v/>
      </c>
      <c r="QE87" s="326" t="str">
        <f t="shared" si="1379"/>
        <v/>
      </c>
      <c r="QF87" s="326" t="str">
        <f t="shared" si="1380"/>
        <v/>
      </c>
      <c r="QG87" s="326" t="str">
        <f t="shared" si="1381"/>
        <v/>
      </c>
      <c r="QH87" s="326" t="str">
        <f t="shared" si="1382"/>
        <v/>
      </c>
      <c r="QI87" s="326" t="str">
        <f t="shared" si="1383"/>
        <v/>
      </c>
      <c r="QJ87" s="326" t="str">
        <f t="shared" si="1384"/>
        <v/>
      </c>
      <c r="QK87" s="326" t="str">
        <f t="shared" si="1385"/>
        <v/>
      </c>
      <c r="QL87" s="326" t="str">
        <f t="shared" si="1386"/>
        <v/>
      </c>
      <c r="QM87" s="325" t="str">
        <f t="shared" si="1387"/>
        <v/>
      </c>
      <c r="QN87" s="325" t="str">
        <f t="shared" si="1388"/>
        <v/>
      </c>
      <c r="QO87" s="325" t="str">
        <f t="shared" si="1389"/>
        <v/>
      </c>
      <c r="QP87" s="325" t="str">
        <f t="shared" si="1390"/>
        <v/>
      </c>
      <c r="QQ87" s="325" t="str">
        <f t="shared" si="1391"/>
        <v/>
      </c>
      <c r="QR87" s="325" t="str">
        <f t="shared" si="1392"/>
        <v/>
      </c>
      <c r="QS87" s="325" t="str">
        <f t="shared" si="1393"/>
        <v/>
      </c>
      <c r="QT87" s="325" t="str">
        <f t="shared" si="1394"/>
        <v/>
      </c>
      <c r="QU87" s="325" t="str">
        <f t="shared" si="1395"/>
        <v/>
      </c>
      <c r="QV87" s="325" t="str">
        <f t="shared" si="1396"/>
        <v/>
      </c>
      <c r="QW87" s="325" t="str">
        <f t="shared" si="1397"/>
        <v/>
      </c>
      <c r="QX87" s="325">
        <f t="shared" si="1398"/>
        <v>0</v>
      </c>
      <c r="QY87" s="325" t="str">
        <f t="shared" si="1399"/>
        <v/>
      </c>
      <c r="QZ87" s="325" t="str">
        <f t="shared" si="1400"/>
        <v/>
      </c>
      <c r="RA87" s="325" t="str">
        <f t="shared" si="1401"/>
        <v/>
      </c>
      <c r="RB87" s="325" t="str">
        <f t="shared" si="1402"/>
        <v/>
      </c>
      <c r="RC87" s="325" t="str">
        <f t="shared" si="1403"/>
        <v/>
      </c>
      <c r="RD87" s="325" t="str">
        <f t="shared" si="1404"/>
        <v/>
      </c>
      <c r="RE87" s="326" t="str">
        <f t="shared" si="1405"/>
        <v/>
      </c>
      <c r="RF87" s="326" t="str">
        <f t="shared" si="1406"/>
        <v/>
      </c>
      <c r="RG87" s="326" t="str">
        <f t="shared" si="1407"/>
        <v/>
      </c>
      <c r="RH87" s="326" t="str">
        <f t="shared" si="1408"/>
        <v/>
      </c>
      <c r="RI87" s="326" t="str">
        <f t="shared" si="1409"/>
        <v/>
      </c>
      <c r="RJ87" s="326" t="str">
        <f t="shared" si="1410"/>
        <v/>
      </c>
      <c r="RK87" s="326" t="str">
        <f t="shared" si="1411"/>
        <v/>
      </c>
      <c r="RL87" s="326" t="str">
        <f t="shared" si="1412"/>
        <v/>
      </c>
      <c r="RM87" s="326" t="str">
        <f t="shared" si="1413"/>
        <v/>
      </c>
      <c r="RN87" s="332" t="str">
        <f t="shared" si="1414"/>
        <v/>
      </c>
      <c r="RO87" s="108">
        <v>87</v>
      </c>
      <c r="RP87" s="112">
        <f t="shared" si="1440"/>
        <v>82</v>
      </c>
      <c r="RQ87" s="110" t="str" cm="1">
        <f t="array" ref="RQ87">IFERROR(INDEX($NS$4:$RN$4,_xlfn.AGGREGATE(15,6,COLUMN($NS$4:$RN$4)-COLUMN($NR$1)/($NS87:$RN87=LARGE($NS87:$RN87,1)),COLUMNS($RN$4:$RN$4))),"")</f>
        <v>LQ</v>
      </c>
      <c r="RR87" s="110" t="str" cm="1">
        <f t="array" ref="RR87">IFERROR(INDEX($NS$4:$RN$4,_xlfn.AGGREGATE(15,6,COLUMN($NS$4:$RN$4)-COLUMN($NR$1)/($NS87:$RN87=LARGE($NS87:$RN87,2)),COLUMNS($RN$4:$RO$4))),"")</f>
        <v/>
      </c>
      <c r="RS87" s="110" t="str" cm="1">
        <f t="array" ref="RS87">IFERROR(INDEX($NS$4:$RN$4,_xlfn.AGGREGATE(15,6,COLUMN($NS$4:$RN$4)-COLUMN($NR$1)/($NS87:$RN87=LARGE($NS87:$RN87,3)),COLUMNS($RN$4:$RP$4))),"")</f>
        <v/>
      </c>
      <c r="RT87" s="110" t="str" cm="1">
        <f t="array" ref="RT87">IFERROR(INDEX($NS$4:$RN$4,_xlfn.AGGREGATE(15,6,COLUMN($NS$4:$RN$4)-COLUMN($NR$1)/($NS87:$RN87=LARGE($NS87:$RN87,4)),COLUMNS($RN$4:$RQ$4))),"")</f>
        <v/>
      </c>
      <c r="RU87" s="110" t="str" cm="1">
        <f t="array" ref="RU87">IFERROR(INDEX($NS$4:$RN$4,_xlfn.AGGREGATE(15,6,COLUMN($NS$4:$RN$4)-COLUMN($NR$1)/($NS87:$RN87=LARGE($NS87:$RN87,5)),COLUMNS($RN$4:$RR$4))),"")</f>
        <v/>
      </c>
      <c r="RV87" s="110" t="str" cm="1">
        <f t="array" ref="RV87">IFERROR(INDEX($NS$4:$RN$4,_xlfn.AGGREGATE(15,6,COLUMN($NS$4:$RN$4)-COLUMN($NR$1)/($NS87:$RN87=LARGE($NS87:$RN87,6)),COLUMNS($RN$4:$RS$4))),"")</f>
        <v/>
      </c>
      <c r="RW87" s="108" t="str">
        <f t="shared" si="1427"/>
        <v/>
      </c>
      <c r="RX87" s="111" t="str">
        <f t="shared" ca="1" si="1428"/>
        <v>N</v>
      </c>
      <c r="RY87" s="111" t="e" cm="1">
        <f t="array" aca="1" ref="RY87" ca="1">IF(INDIRECT(VLOOKUP(RY86,General!AC:AE,3,FALSE)&amp;RO86)&gt;0,RY86,RW86)</f>
        <v>#N/A</v>
      </c>
      <c r="RZ87" s="112">
        <f t="shared" ca="1" si="1429"/>
        <v>1</v>
      </c>
      <c r="SA87" s="110" t="s">
        <v>45</v>
      </c>
      <c r="SB87" s="111" t="s">
        <v>45</v>
      </c>
      <c r="SC87" s="111" t="s">
        <v>45</v>
      </c>
      <c r="SD87" s="111" t="s">
        <v>45</v>
      </c>
      <c r="SE87" s="111" t="s">
        <v>45</v>
      </c>
      <c r="SF87" s="109" t="s">
        <v>45</v>
      </c>
      <c r="SG87" s="133" t="e">
        <f ca="1">IF(RQ87="",-1,COUNTIF(INDIRECT(SA87&amp;$DN$10):INDIRECT(SA87&amp;RO87),"Y"))</f>
        <v>#REF!</v>
      </c>
      <c r="SH87" s="136">
        <f ca="1">IF(RR87="",-1,COUNTIF(INDIRECT(SB87&amp;$DN$10):INDIRECT(SB87&amp;RO87),"Y"))</f>
        <v>-1</v>
      </c>
      <c r="SI87" s="136">
        <f ca="1">IF(RS87="",-1,COUNTIF(INDIRECT(SC87&amp;$DN$10):INDIRECT(SC87&amp;RO87),"Y"))</f>
        <v>-1</v>
      </c>
      <c r="SJ87" s="134">
        <f ca="1">IF(RT87="",-1,COUNTIF(INDIRECT(SD87&amp;$DN$10):INDIRECT(SD87&amp;RO87),"Y"))</f>
        <v>-1</v>
      </c>
      <c r="SK87" s="138">
        <f ca="1">IF(RU87="",-1,COUNTIF(INDIRECT(SE87&amp;$DN$10):INDIRECT(SE87&amp;RO87),"Y"))</f>
        <v>-1</v>
      </c>
      <c r="SL87" s="138">
        <f ca="1">IF(RV87="",-1,COUNTIF(INDIRECT(SF87&amp;$DN$10):INDIRECT(SF87&amp;RO87),"Y"))</f>
        <v>-1</v>
      </c>
      <c r="SM87" s="110" t="str" cm="1">
        <f t="array" ref="SM87">IFERROR(INDEX($DP$87:$DU$87,_xlfn.AGGREGATE(15,6,COLUMN($DP$87:$DU$87)-COLUMN($DO$87)/($NR$87:$NW$87=MAX($NR$87:$NW$87)),COLUMNS($DP$87:RQ87))),"")</f>
        <v/>
      </c>
      <c r="SN87" s="111" t="str" cm="1">
        <f t="array" ref="SN87">IFERROR(INDEX($DP$87:$DU$87,_xlfn.AGGREGATE(15,6,COLUMN($DP$87:$DU$87)-COLUMN($DO$87)/($NR$87:$NW$87=MAX($NR$87:$NW$87)),COLUMNS($DP$87:RR87))),"")</f>
        <v/>
      </c>
      <c r="SO87" s="111" t="str" cm="1">
        <f t="array" ref="SO87">IFERROR(INDEX($DP$87:$DU$87,_xlfn.AGGREGATE(15,6,COLUMN($DP$87:$DU$87)-COLUMN($DO$87)/($NR$87:$NW$87=MAX($NR$87:$NW$87)),COLUMNS($DP$87:RS87))),"")</f>
        <v/>
      </c>
      <c r="SP87" s="111" t="str" cm="1">
        <f t="array" ref="SP87">IFERROR(INDEX($DP$87:$DU$87,_xlfn.AGGREGATE(15,6,COLUMN($DP$87:$DU$87)-COLUMN($DO$87)/($NR$87:$NW$87=MAX($NR$87:$NW$87)),COLUMNS($DP$87:RT87))),"")</f>
        <v/>
      </c>
      <c r="SQ87" s="111" t="str" cm="1">
        <f t="array" ref="SQ87">IFERROR(INDEX($DP$87:$DU$87,_xlfn.AGGREGATE(15,6,COLUMN($DP$87:$DU$87)-COLUMN($DO$87)/($NR$87:$NW$87=MAX($NR$87:$NW$87)),COLUMNS($DP$87:RU87))),"")</f>
        <v/>
      </c>
      <c r="SR87" s="109" t="str" cm="1">
        <f t="array" ref="SR87">IFERROR(INDEX($DP$87:$DU$87,_xlfn.AGGREGATE(15,6,COLUMN($DP$87:$DU$87)-COLUMN($DO$87)/($NR$87:$NW$87=MAX($NR$87:$NW$87)),COLUMNS($DP$87:RV87))),"")</f>
        <v/>
      </c>
      <c r="SS87" s="114">
        <f t="shared" ca="1" si="1415"/>
        <v>1</v>
      </c>
      <c r="ST87" s="112">
        <f t="shared" ca="1" si="1430"/>
        <v>1</v>
      </c>
      <c r="SU87" s="137" t="str" cm="1">
        <f t="array" aca="1" ref="SU87" ca="1">INDEX(SM87:SR87,1,ST87)</f>
        <v/>
      </c>
      <c r="SV87" s="110" t="str">
        <f t="shared" ca="1" si="944"/>
        <v>B</v>
      </c>
      <c r="SW87" s="111" t="str">
        <f t="shared" ca="1" si="945"/>
        <v>T</v>
      </c>
      <c r="SX87" s="111" t="str">
        <f t="shared" si="946"/>
        <v>C</v>
      </c>
      <c r="SY87" s="111" t="str">
        <f t="shared" si="936"/>
        <v/>
      </c>
      <c r="SZ87" s="111" t="str">
        <f t="shared" ca="1" si="937"/>
        <v/>
      </c>
      <c r="TA87" s="111" t="str">
        <f t="shared" si="938"/>
        <v>00</v>
      </c>
      <c r="TB87" s="114" t="str">
        <f t="shared" si="1262"/>
        <v/>
      </c>
      <c r="TC87" s="114" t="str">
        <f t="shared" si="1263"/>
        <v/>
      </c>
      <c r="TD87" s="114" t="str">
        <f t="shared" si="1264"/>
        <v/>
      </c>
      <c r="TE87" s="114" t="str">
        <f t="shared" si="1265"/>
        <v/>
      </c>
      <c r="TF87" s="114" t="str">
        <f t="shared" si="1266"/>
        <v/>
      </c>
      <c r="TG87" s="114" t="str">
        <f t="shared" si="1267"/>
        <v/>
      </c>
      <c r="TH87" s="114">
        <f t="shared" ca="1" si="1268"/>
        <v>0</v>
      </c>
      <c r="TI87" s="114">
        <f t="shared" ca="1" si="1269"/>
        <v>0</v>
      </c>
      <c r="TJ87" s="110" t="str">
        <f t="shared" si="939"/>
        <v/>
      </c>
      <c r="TK87" s="111">
        <f>IF(CC87="",0,IFERROR(VLOOKUP(CC82&amp;CC83&amp;CC84&amp;CC85&amp;CC86&amp;CC87,General!I:J,2,FALSE),0))</f>
        <v>0</v>
      </c>
      <c r="TL87" s="111">
        <f>IF(CF87="",0,IFERROR(VLOOKUP(CF82&amp;CF83&amp;CF84&amp;CF85&amp;CF86&amp;CF87,General!I:J,2,FALSE),0))</f>
        <v>0</v>
      </c>
      <c r="TM87" s="111">
        <f>IF(CI87="",0,IFERROR(VLOOKUP(CI82&amp;CI83&amp;CI84&amp;CI85&amp;CI86&amp;CI87,General!I:J,2,FALSE),0))</f>
        <v>0</v>
      </c>
      <c r="TN87" s="111">
        <f>IF(CL87="",0,IFERROR(VLOOKUP(CL82&amp;CL83&amp;CL84&amp;CL85&amp;CL86&amp;CL87,General!I:J,2,FALSE),0))</f>
        <v>0</v>
      </c>
      <c r="TO87" s="111">
        <f>IF(CO87="",0,IFERROR(VLOOKUP(CO82&amp;CO83&amp;CO84&amp;CO85&amp;CO86&amp;CO87,General!I:J,2,FALSE),0))</f>
        <v>0</v>
      </c>
      <c r="TP87" s="111">
        <f>IF(CR87="",0,IFERROR(VLOOKUP(CR82&amp;CR83&amp;CR84&amp;CR85&amp;CR86&amp;CR87,General!I:J,2,FALSE),0))</f>
        <v>0</v>
      </c>
      <c r="TQ87" s="111">
        <f>IF(CU87="",0,IFERROR(VLOOKUP(CU82&amp;CU83&amp;CU84&amp;CU85&amp;CU86&amp;CU87,General!I:J,2,FALSE),0))</f>
        <v>0</v>
      </c>
      <c r="TR87" s="111">
        <f>IF(CX87="",0,IFERROR(VLOOKUP(CX82&amp;CX83&amp;CX84&amp;CX85&amp;CX86&amp;CX87,General!I:J,2,FALSE),0))</f>
        <v>0</v>
      </c>
      <c r="TS87" s="111">
        <f>IF(DA87="",0,IFERROR(VLOOKUP(DA82&amp;DA83&amp;DA84&amp;DA85&amp;DA86&amp;DA87,General!I:J,2,FALSE),0))</f>
        <v>0</v>
      </c>
      <c r="TT87" s="111">
        <f>IF(DD87="",0,IFERROR(VLOOKUP(DD82&amp;DD83&amp;DD84&amp;DD85&amp;DD86&amp;DD87,General!I:J,2,FALSE),0))</f>
        <v>0</v>
      </c>
      <c r="TU87" s="111">
        <f>IF(DG87="",0,IFERROR(VLOOKUP(DG82&amp;DG83&amp;DG84&amp;DG85&amp;DG86&amp;DG87,General!I:J,2,FALSE),0))</f>
        <v>0</v>
      </c>
      <c r="TV87" s="111">
        <f>IF(DJ87="",0,IFERROR(VLOOKUP(DJ82&amp;DJ83&amp;DJ84&amp;DJ85&amp;DJ86&amp;DJ87,General!I:J,2,FALSE),0))</f>
        <v>0</v>
      </c>
      <c r="TW87" s="111">
        <f>IF(DM87="",0,IFERROR(VLOOKUP(DM82&amp;DM83&amp;DM84&amp;DM85&amp;DM86&amp;DM87,General!I:J,2,FALSE),0))</f>
        <v>0</v>
      </c>
      <c r="TX87" s="111">
        <f>IF(DP87="",0,IFERROR(VLOOKUP(DP82&amp;DP83&amp;DP84&amp;DP85&amp;DP86&amp;DP87,General!I:J,2,FALSE),0))</f>
        <v>0</v>
      </c>
      <c r="TY87" s="111">
        <f>IF(DS87="",0,IFERROR(VLOOKUP(DS82&amp;DS83&amp;DS84&amp;DS85&amp;DS86&amp;DS87,General!I:J,2,FALSE),0))</f>
        <v>0</v>
      </c>
      <c r="TZ87" s="111">
        <f>IF(DV87="",0,IFERROR(VLOOKUP(DV82&amp;DV83&amp;DV84&amp;DV85&amp;DV86&amp;DV87,General!I:J,2,FALSE),0))</f>
        <v>0</v>
      </c>
      <c r="UA87" s="111">
        <f>IF(DY87="",0,IFERROR(VLOOKUP(DY82&amp;DY83&amp;DY84&amp;DY85&amp;DY86&amp;DY87,General!I:J,2,FALSE),0))</f>
        <v>0</v>
      </c>
      <c r="UB87" s="111">
        <f>IF(EE87="",0,IFERROR(VLOOKUP(EE82&amp;EE83&amp;EE84&amp;EE85&amp;EE86&amp;EE87,General!I:J,2,FALSE),0))</f>
        <v>0</v>
      </c>
      <c r="UC87" s="111">
        <f>IF(EH87="",0,IFERROR(VLOOKUP(EH82&amp;EH83&amp;EH84&amp;EH85&amp;EH86&amp;EH87,General!I:J,2,FALSE),0))</f>
        <v>0</v>
      </c>
      <c r="UD87" s="111">
        <f>IF(EK87="",0,IFERROR(VLOOKUP(EK82&amp;EK83&amp;EK84&amp;EK85&amp;EK86&amp;EK87,General!I:J,2,FALSE),0))</f>
        <v>0</v>
      </c>
      <c r="UE87" s="111">
        <f>IF(EN87="",0,IFERROR(VLOOKUP(EN82&amp;EN83&amp;EN84&amp;EN85&amp;EN86&amp;EN87,General!I:J,2,FALSE),0))</f>
        <v>0</v>
      </c>
      <c r="UF87" s="111">
        <f>IF(EQ87="",0,IFERROR(VLOOKUP(EQ82&amp;EQ83&amp;EQ84&amp;EQ85&amp;EQ86&amp;EQ87,General!I:J,2,FALSE),0))</f>
        <v>0</v>
      </c>
      <c r="UG87" s="111">
        <f>IF(ET87="",0,IFERROR(VLOOKUP(ET82&amp;ET83&amp;ET84&amp;ET85&amp;ET86&amp;ET87,General!I:J,2,FALSE),0))</f>
        <v>0</v>
      </c>
      <c r="UH87" s="111">
        <f>IF(EW87="",0,IFERROR(VLOOKUP(EW82&amp;EW83&amp;EW84&amp;EW85&amp;EW86&amp;EW87,General!I:J,2,FALSE),0))</f>
        <v>0</v>
      </c>
      <c r="UI87" s="111">
        <f>IF(EZ87="",0,IFERROR(VLOOKUP(EZ82&amp;EZ83&amp;EZ84&amp;EZ85&amp;EZ86&amp;EZ87,General!I:J,2,FALSE),0))</f>
        <v>0</v>
      </c>
      <c r="UJ87" s="111">
        <f>IF(FC87="",0,IFERROR(VLOOKUP(FC82&amp;FC83&amp;FC84&amp;FC85&amp;FC86&amp;FC87,General!I:J,2,FALSE),0))</f>
        <v>0</v>
      </c>
      <c r="UK87" s="111">
        <f>IF(FF87="",0,IFERROR(VLOOKUP(FF82&amp;FF83&amp;FF84&amp;FF85&amp;FF86&amp;FF87,General!I:J,2,FALSE),0))</f>
        <v>0</v>
      </c>
      <c r="UL87" s="111">
        <f>IF(FI87="",0,IFERROR(VLOOKUP(FI82&amp;FI83&amp;FI84&amp;FI85&amp;FI86&amp;FI87,General!I:J,2,FALSE),0))</f>
        <v>0</v>
      </c>
      <c r="UM87" s="111">
        <f>IF(FL87="",0,IFERROR(VLOOKUP(FL82&amp;FL83&amp;FL84&amp;FL85&amp;FL86&amp;FL87,General!I:J,2,FALSE),0))</f>
        <v>0</v>
      </c>
      <c r="UN87" s="111">
        <f>IF(FO87="",0,IFERROR(VLOOKUP(FO82&amp;FO83&amp;FO84&amp;FO85&amp;FO86&amp;FO87,General!I:J,2,FALSE),0))</f>
        <v>0</v>
      </c>
      <c r="UO87" s="111">
        <f>IF(FR87="",0,IFERROR(VLOOKUP(FR82&amp;FR83&amp;FR84&amp;FR85&amp;FR86&amp;FR87,General!I:J,2,FALSE),0))</f>
        <v>0</v>
      </c>
      <c r="UP87" s="111">
        <f>IF(FU87="",0,IFERROR(VLOOKUP(FU82&amp;FU83&amp;FU84&amp;FU85&amp;FU86&amp;FU87,General!I:J,2,FALSE),0))</f>
        <v>0</v>
      </c>
      <c r="UQ87" s="111">
        <f>IF(FX87="",0,IFERROR(VLOOKUP(FX82&amp;FX83&amp;FX84&amp;FX85&amp;FX86&amp;FX87,General!I:J,2,FALSE),0))</f>
        <v>0</v>
      </c>
      <c r="UR87" s="111">
        <f>IF(GA87="",0,IFERROR(VLOOKUP(GA82&amp;GA83&amp;GA84&amp;GA85&amp;GA86&amp;GA87,General!I:J,2,FALSE),0))</f>
        <v>0</v>
      </c>
      <c r="US87" s="111">
        <f>IF(GD87="",0,IFERROR(VLOOKUP(GD82&amp;GD83&amp;GD84&amp;GD85&amp;GD86&amp;GD87,General!I:J,2,FALSE),0))</f>
        <v>0</v>
      </c>
      <c r="UT87" s="111">
        <f>IF(GG87="",0,IFERROR(VLOOKUP(GG82&amp;GG83&amp;GG84&amp;GG85&amp;GG86&amp;GG87,General!I:J,2,FALSE),0))</f>
        <v>0</v>
      </c>
      <c r="UU87" s="111">
        <f>IF(GJ87="",0,IFERROR(VLOOKUP(GJ82&amp;GJ83&amp;GJ84&amp;GJ85&amp;GJ86&amp;GJ87,General!I:J,2,FALSE),0))</f>
        <v>0</v>
      </c>
      <c r="UV87" s="111">
        <f>IF(GM87="",0,IFERROR(VLOOKUP(GM82&amp;GM83&amp;GM84&amp;GM85&amp;GM86&amp;GM87,General!I:J,2,FALSE),0))</f>
        <v>0</v>
      </c>
      <c r="UW87" s="111">
        <f>IF(GP87="",0,IFERROR(VLOOKUP(GP82&amp;GP83&amp;GP84&amp;GP85&amp;GP86&amp;GP87,General!I:J,2,FALSE),0))</f>
        <v>0</v>
      </c>
      <c r="UX87" s="111">
        <f>IF(GS87="",0,IFERROR(VLOOKUP(GS82&amp;GS83&amp;GS84&amp;GS85&amp;GS86&amp;GS87,General!I:J,2,FALSE),0))</f>
        <v>0</v>
      </c>
      <c r="UY87" s="111">
        <f>IF(GV87="",0,IFERROR(VLOOKUP(GV82&amp;GV83&amp;GV84&amp;GV85&amp;GV86&amp;GV87,General!I:J,2,FALSE),0))</f>
        <v>0</v>
      </c>
      <c r="UZ87" s="111">
        <f>IF(GY87="",0,IFERROR(VLOOKUP(GY82&amp;GY83&amp;GY84&amp;GY85&amp;GY86&amp;GY87,General!I:J,2,FALSE),0))</f>
        <v>0</v>
      </c>
      <c r="VA87" s="111">
        <f>IF(HB87="",0,IFERROR(VLOOKUP(HB82&amp;HB83&amp;HB84&amp;HB85&amp;HB86&amp;HB87,General!I:J,2,FALSE),0))</f>
        <v>0</v>
      </c>
      <c r="VB87" s="111">
        <f>IF(HE87="",0,IFERROR(VLOOKUP(HE82&amp;HE83&amp;HE84&amp;HE85&amp;HE86&amp;HE87,General!I:J,2,FALSE),0))</f>
        <v>0</v>
      </c>
      <c r="VC87" s="111">
        <f>IF(HH87="",0,IFERROR(VLOOKUP(HH82&amp;HH83&amp;HH84&amp;HH85&amp;HH86&amp;HH87,General!I:J,2,FALSE),0))</f>
        <v>0</v>
      </c>
      <c r="VD87" s="111">
        <f>IF(HK87="",0,IFERROR(VLOOKUP(HK82&amp;HK83&amp;HK84&amp;HK85&amp;HK86&amp;HK87,General!I:J,2,FALSE),0))</f>
        <v>0</v>
      </c>
      <c r="VE87" s="111">
        <f>IF(HN87="",0,IFERROR(VLOOKUP(HN82&amp;HN83&amp;HN84&amp;HN85&amp;HN86&amp;HN87,General!I:J,2,FALSE),0))</f>
        <v>0</v>
      </c>
      <c r="VF87" s="111">
        <f>IF(HQ87="",0,IFERROR(VLOOKUP(HQ82&amp;HQ83&amp;HQ84&amp;HQ85&amp;HQ86&amp;HQ87,General!I:J,2,FALSE),0))</f>
        <v>0</v>
      </c>
      <c r="VG87" s="111">
        <f>IF(HT87="",0,IFERROR(VLOOKUP(HT82&amp;HT83&amp;HT84&amp;HT85&amp;HT86&amp;HT87,General!I:J,2,FALSE),0))</f>
        <v>0</v>
      </c>
      <c r="VH87" s="111">
        <f>IF(HW87="",0,IFERROR(VLOOKUP(HW82&amp;HW83&amp;HW84&amp;HW85&amp;HW86&amp;HW87,General!I:J,2,FALSE),0))</f>
        <v>0</v>
      </c>
      <c r="VI87" s="111">
        <f>IF(HZ87="",0,IFERROR(VLOOKUP(HZ82&amp;HZ83&amp;HZ84&amp;HZ85&amp;HZ86&amp;HZ87,General!I:J,2,FALSE),0))</f>
        <v>0</v>
      </c>
      <c r="VJ87" s="111">
        <f>IF(FF87="",0,IFERROR(VLOOKUP(FF82&amp;FF83&amp;FF84&amp;FF85&amp;FF86&amp;FF87,General!I:J,2,FALSE),0))</f>
        <v>0</v>
      </c>
      <c r="VK87" s="111">
        <f>IF(FI87="",0,IFERROR(VLOOKUP(FI82&amp;FI83&amp;FI84&amp;FI85&amp;FI86&amp;FI87,General!I:J,2,FALSE),0))</f>
        <v>0</v>
      </c>
      <c r="VL87" s="111">
        <f>IF(II87="",0,IFERROR(VLOOKUP(II82&amp;II83&amp;II84&amp;II85&amp;II86&amp;II87,General!I:J,2,FALSE),0))</f>
        <v>0</v>
      </c>
      <c r="VM87" s="111">
        <f>IF(IL87="",0,IFERROR(VLOOKUP(IL82&amp;IL83&amp;IL84&amp;IL85&amp;IL86&amp;IL87,General!I:J,2,FALSE),0))</f>
        <v>0</v>
      </c>
      <c r="VN87" s="111">
        <f>IF(IO87="",0,IFERROR(VLOOKUP(IO82&amp;IO83&amp;IO84&amp;IO85&amp;IO86&amp;IO87,General!I:J,2,FALSE),0))</f>
        <v>0</v>
      </c>
      <c r="VO87" s="111">
        <f>IF(IR87="",0,IFERROR(VLOOKUP(IR82&amp;IR83&amp;IR84&amp;IR85&amp;IR86&amp;IR87,General!I:J,2,FALSE),0))</f>
        <v>0</v>
      </c>
      <c r="VP87" s="111">
        <f>IF(IU87="",0,IFERROR(VLOOKUP(IU82&amp;IU83&amp;IU84&amp;IU85&amp;IU86&amp;IU87,General!I:J,2,FALSE),0))</f>
        <v>0</v>
      </c>
      <c r="VQ87" s="111">
        <f>IF(IX87="",0,IFERROR(VLOOKUP(IX82&amp;IX83&amp;IX84&amp;IX85&amp;IX86&amp;IX87,General!I:J,2,FALSE),0))</f>
        <v>0</v>
      </c>
      <c r="VR87" s="111">
        <f>IF(JA87="",0,IFERROR(VLOOKUP(JA82&amp;JA83&amp;JA84&amp;JA85&amp;JA86&amp;JA87,General!I:J,2,FALSE),0))</f>
        <v>0</v>
      </c>
      <c r="VS87" s="111">
        <f>IF(JD87="",0,IFERROR(VLOOKUP(JD82&amp;JD83&amp;JD84&amp;JD85&amp;JD86&amp;JD87,General!I:J,2,FALSE),0))</f>
        <v>0</v>
      </c>
      <c r="VT87" s="111">
        <f>IF(JG87="",0,IFERROR(VLOOKUP(JG82&amp;JG83&amp;JG84&amp;JG85&amp;JG86&amp;JG87,General!I:J,2,FALSE),0))</f>
        <v>0</v>
      </c>
      <c r="VU87" s="111">
        <f>IF(JJ87="",0,IFERROR(VLOOKUP(JJ82&amp;JJ83&amp;JJ84&amp;JJ85&amp;JJ86&amp;JJ87,General!I:J,2,FALSE),0))</f>
        <v>0</v>
      </c>
      <c r="VV87" s="111">
        <f>IF(JM87="",0,IFERROR(VLOOKUP(JM82&amp;JM83&amp;JM84&amp;JM85&amp;JM86&amp;JM87,General!I:J,2,FALSE),0))</f>
        <v>0</v>
      </c>
      <c r="VW87" s="111">
        <f>IF(JP87="",0,IFERROR(VLOOKUP(JP82&amp;JP83&amp;JP84&amp;JP85&amp;JP86&amp;JP87,General!I:J,2,FALSE),0))</f>
        <v>0</v>
      </c>
      <c r="VX87" s="111">
        <f>IF(JS87="",0,IFERROR(VLOOKUP(JS82&amp;JS83&amp;JS84&amp;JS85&amp;JS86&amp;JS87,General!I:J,2,FALSE),0))</f>
        <v>0</v>
      </c>
      <c r="VY87" s="111">
        <f>IF(JV87="",0,IFERROR(VLOOKUP(JV82&amp;JV83&amp;JV84&amp;JV85&amp;JV86&amp;JV87,General!I:J,2,FALSE),0))</f>
        <v>0</v>
      </c>
      <c r="VZ87" s="111">
        <f>IF(JY87="",0,IFERROR(VLOOKUP(JY82&amp;JY83&amp;JY84&amp;JY85&amp;JY86&amp;JY87,General!I:J,2,FALSE),0))</f>
        <v>0</v>
      </c>
      <c r="WA87" s="111">
        <f>IF(KB87="",0,IFERROR(VLOOKUP(KB82&amp;KB83&amp;KB84&amp;KB85&amp;KB86&amp;KB87,General!I:J,2,FALSE),0))</f>
        <v>0</v>
      </c>
      <c r="WB87" s="111">
        <f>IF(KE87="",0,IFERROR(VLOOKUP(KE82&amp;KE83&amp;KE84&amp;KE85&amp;KE86&amp;KE87,General!I:J,2,FALSE),0))</f>
        <v>0</v>
      </c>
      <c r="WC87" s="111">
        <f>IF(KH87="",0,IFERROR(VLOOKUP(KH82&amp;KH83&amp;KH84&amp;KH85&amp;KH86&amp;KH87,General!I:J,2,FALSE),0))</f>
        <v>0</v>
      </c>
      <c r="WD87" s="111">
        <f>IF(KK87="",0,IFERROR(VLOOKUP(KK82&amp;KK83&amp;KK84&amp;KK85&amp;KK86&amp;KK87,General!I:J,2,FALSE),0))</f>
        <v>0</v>
      </c>
      <c r="WE87" s="111">
        <f>IF(KN87="",0,IFERROR(VLOOKUP(KN82&amp;KN83&amp;KN84&amp;KN85&amp;KN86&amp;KN87,General!I:J,2,FALSE),0))</f>
        <v>0</v>
      </c>
      <c r="WF87" s="111">
        <f>IF(KQ87="",0,IFERROR(VLOOKUP(KQ82&amp;KQ83&amp;KQ84&amp;KQ85&amp;KQ86&amp;KQ87,General!I:J,2,FALSE),0))</f>
        <v>0</v>
      </c>
      <c r="WG87" s="111">
        <f>IF(KT87="",0,IFERROR(VLOOKUP(KT82&amp;KT83&amp;KT84&amp;KT85&amp;KT86&amp;KT87,General!I:J,2,FALSE),0))</f>
        <v>0</v>
      </c>
      <c r="WH87" s="111">
        <f>IF(KW87="",0,IFERROR(VLOOKUP(KW82&amp;KW83&amp;KW84&amp;KW85&amp;KW86&amp;KW87,General!I:J,2,FALSE),0))</f>
        <v>0</v>
      </c>
      <c r="WI87" s="111">
        <f>IF(KZ87="",0,IFERROR(VLOOKUP(KZ82&amp;KZ83&amp;KZ84&amp;KZ85&amp;KZ86&amp;KZ87,General!I:J,2,FALSE),0))</f>
        <v>0</v>
      </c>
      <c r="WJ87" s="111">
        <f>IF(LC87="",0,IFERROR(VLOOKUP(LC82&amp;LC83&amp;LC84&amp;LC85&amp;LC86&amp;LC87,General!I:J,2,FALSE),0))</f>
        <v>0</v>
      </c>
      <c r="WK87" s="111">
        <f>IF(LF87="",0,IFERROR(VLOOKUP(LF82&amp;LF83&amp;LF84&amp;LF85&amp;LF86&amp;LF87,General!I:J,2,FALSE),0))</f>
        <v>0</v>
      </c>
      <c r="WL87" s="111">
        <f>IF(LI87="",0,IFERROR(VLOOKUP(LI82&amp;LI83&amp;LI84&amp;LI85&amp;LI86&amp;LI87,General!I:J,2,FALSE),0))</f>
        <v>0</v>
      </c>
      <c r="WM87" s="111">
        <f>IF(LL87="",0,IFERROR(VLOOKUP(LL82&amp;LL83&amp;LL84&amp;LL85&amp;LL86&amp;LL87,General!I:J,2,FALSE),0))</f>
        <v>0</v>
      </c>
      <c r="WN87" s="111">
        <f>IF(LO87="",0,IFERROR(VLOOKUP(LO82&amp;LO83&amp;LO84&amp;LO85&amp;LO86&amp;LO87,General!I:J,2,FALSE),0))</f>
        <v>0</v>
      </c>
      <c r="WO87" s="111">
        <f>IF(LR87="",0,IFERROR(VLOOKUP(LR82&amp;LR83&amp;LR84&amp;LR85&amp;LR86&amp;LR87,General!I:J,2,FALSE),0))</f>
        <v>0</v>
      </c>
      <c r="WP87" s="111">
        <f>IF(LU87="",0,IFERROR(VLOOKUP(LU82&amp;LU83&amp;LU84&amp;LU85&amp;LU86&amp;LU87,General!I:J,2,FALSE),0))</f>
        <v>0</v>
      </c>
      <c r="WQ87" s="111">
        <f>IF(LX87="",0,IFERROR(VLOOKUP(LX82&amp;LX83&amp;LX84&amp;LX85&amp;LX86&amp;LX87,General!I:J,2,FALSE),0))</f>
        <v>0</v>
      </c>
      <c r="WR87" s="111">
        <f>IF(MA87="",0,IFERROR(VLOOKUP(MA82&amp;MA83&amp;MA84&amp;MA85&amp;MA86&amp;MA87,General!I:J,2,FALSE),0))</f>
        <v>0</v>
      </c>
      <c r="WS87" s="111">
        <f>IF(MD87="",0,IFERROR(VLOOKUP(MD82&amp;MD83&amp;MD84&amp;MD85&amp;MD86&amp;MD87,General!I:J,2,FALSE),0))</f>
        <v>0</v>
      </c>
      <c r="WT87" s="111">
        <f>IF(MG87="",0,IFERROR(VLOOKUP(MG82&amp;MG83&amp;MG84&amp;MG85&amp;MG86&amp;MG87,General!I:J,2,FALSE),0))</f>
        <v>0</v>
      </c>
      <c r="WU87" s="111">
        <f>IF(MJ87="",0,IFERROR(VLOOKUP(MJ82&amp;MJ83&amp;MJ84&amp;MJ85&amp;MJ86&amp;MJ87,General!I:J,2,FALSE),0))</f>
        <v>0</v>
      </c>
      <c r="WV87" s="111">
        <f>IF(MM87="",0,IFERROR(VLOOKUP(MM82&amp;MM83&amp;MM84&amp;MM85&amp;MM86&amp;MM87,General!I:J,2,FALSE),0))</f>
        <v>0</v>
      </c>
      <c r="WW87" s="111">
        <f>IF(MP87="",0,IFERROR(VLOOKUP(MP82&amp;MP83&amp;MP84&amp;MP85&amp;MP86&amp;MP87,General!I:J,2,FALSE),0))</f>
        <v>0</v>
      </c>
      <c r="WX87" s="111">
        <f>IF(MS87="",0,IFERROR(VLOOKUP(MS82&amp;MS83&amp;MS84&amp;MS85&amp;MS86&amp;MS87,General!I:J,2,FALSE),0))</f>
        <v>0</v>
      </c>
      <c r="WY87" s="111">
        <f>IF(MV87="",0,IFERROR(VLOOKUP(MV82&amp;MV83&amp;MV84&amp;MV85&amp;MV86&amp;MV87,General!I:J,2,FALSE),0))</f>
        <v>0</v>
      </c>
      <c r="WZ87" s="111">
        <f>IF(MY87="",0,IFERROR(VLOOKUP(MY82&amp;MY83&amp;MY84&amp;MY85&amp;MY86&amp;MY87,General!I:J,2,FALSE),0))</f>
        <v>0</v>
      </c>
      <c r="XA87" s="111">
        <f>IF(NB87="",0,IFERROR(VLOOKUP(NB82&amp;NB83&amp;NB84&amp;NB85&amp;NB86&amp;NB87,General!I:J,2,FALSE),0))</f>
        <v>0</v>
      </c>
      <c r="XB87" s="111">
        <f>IF(NE87="",0,IFERROR(VLOOKUP(NE82&amp;NE83&amp;NE84&amp;NE85&amp;NE86&amp;NE87,General!I:J,2,FALSE),0))</f>
        <v>0</v>
      </c>
      <c r="XC87" s="111">
        <f>IF(NH87="",0,IFERROR(VLOOKUP(NH82&amp;NH83&amp;NH84&amp;NH85&amp;NH86&amp;NH87,General!I:J,2,FALSE),0))</f>
        <v>0</v>
      </c>
      <c r="XD87" s="111">
        <f>IF(NK87="",0,IFERROR(VLOOKUP(NK82&amp;NK83&amp;NK84&amp;NK85&amp;NK86&amp;NK87,General!I:J,2,FALSE),0))</f>
        <v>0</v>
      </c>
      <c r="XE87" s="109">
        <f>IF(NN87="",0,IFERROR(VLOOKUP(NN82&amp;NN83&amp;NN84&amp;NN85&amp;NN86&amp;NN87,General!I:J,2,FALSE),0))</f>
        <v>0</v>
      </c>
      <c r="XF87" s="155">
        <f>IF(EB87="",0,IFERROR(VLOOKUP(EB82&amp;EB83&amp;EB84&amp;EB85&amp;EB86&amp;EB87,General!I:J,2,FALSE),0))</f>
        <v>0</v>
      </c>
      <c r="XG87" s="109">
        <v>0</v>
      </c>
      <c r="XH87" s="114" t="str">
        <f t="shared" si="1416"/>
        <v/>
      </c>
      <c r="XI87" s="114" t="str">
        <f t="shared" si="1270"/>
        <v>N</v>
      </c>
      <c r="XJ87" s="114" t="str">
        <f t="shared" ca="1" si="1271"/>
        <v>N</v>
      </c>
      <c r="XK87" s="114" t="str">
        <f t="shared" si="1272"/>
        <v>N</v>
      </c>
      <c r="XL87" s="114" t="str">
        <f t="shared" si="1273"/>
        <v/>
      </c>
      <c r="XM87" s="150" t="str">
        <f t="shared" si="1274"/>
        <v/>
      </c>
      <c r="XN87" s="114" t="str">
        <f t="shared" si="1275"/>
        <v/>
      </c>
      <c r="XO87" s="114" t="str">
        <f t="shared" si="1276"/>
        <v/>
      </c>
      <c r="XP87" s="114" t="str">
        <f t="shared" si="1277"/>
        <v/>
      </c>
      <c r="XQ87" s="114" t="str">
        <f t="shared" si="1278"/>
        <v/>
      </c>
      <c r="XR87" s="114" t="str">
        <f t="shared" si="1279"/>
        <v/>
      </c>
      <c r="XS87" s="114" t="str">
        <f t="shared" si="930"/>
        <v/>
      </c>
      <c r="XT87" s="114" t="str">
        <f t="shared" si="931"/>
        <v/>
      </c>
      <c r="XU87" s="114" t="str">
        <f t="shared" si="897"/>
        <v>00000</v>
      </c>
      <c r="XV87" s="114" t="str">
        <f t="shared" si="897"/>
        <v>00000</v>
      </c>
      <c r="XW87" s="114" t="str">
        <f t="shared" si="898"/>
        <v>000000</v>
      </c>
      <c r="XX87" s="114" t="str">
        <f t="shared" si="898"/>
        <v>000000</v>
      </c>
      <c r="XY87" s="114" t="str">
        <f t="shared" si="899"/>
        <v>B</v>
      </c>
      <c r="XZ87" s="114" t="str">
        <f t="shared" si="1417"/>
        <v>B</v>
      </c>
      <c r="YA87" s="114" t="str">
        <f t="shared" si="1280"/>
        <v/>
      </c>
      <c r="YB87" s="114" t="str">
        <f t="shared" ca="1" si="1281"/>
        <v/>
      </c>
      <c r="YC87" s="114" t="str">
        <f t="shared" ca="1" si="1282"/>
        <v/>
      </c>
      <c r="YD87" s="114" t="str">
        <f t="shared" ca="1" si="1283"/>
        <v/>
      </c>
      <c r="YE87" s="114" t="str">
        <f t="shared" si="1284"/>
        <v>0</v>
      </c>
      <c r="YF87" s="114" t="str">
        <f t="shared" si="1285"/>
        <v/>
      </c>
      <c r="YG87" s="114" t="str">
        <f t="shared" ca="1" si="1418"/>
        <v/>
      </c>
      <c r="YH87" s="114" t="str">
        <f t="shared" ca="1" si="1419"/>
        <v/>
      </c>
      <c r="YI87" s="114" t="str">
        <f t="shared" si="1420"/>
        <v/>
      </c>
      <c r="YJ87" s="114" t="str">
        <f t="shared" si="1286"/>
        <v/>
      </c>
      <c r="YK87" s="114"/>
      <c r="YL87" s="114">
        <v>0</v>
      </c>
      <c r="YM87" s="114">
        <v>0</v>
      </c>
      <c r="YN87" s="114">
        <v>0</v>
      </c>
      <c r="YO87" s="114">
        <v>0</v>
      </c>
      <c r="YP87" s="114">
        <v>1</v>
      </c>
      <c r="YQ87" s="98"/>
      <c r="YR87" s="114">
        <v>0</v>
      </c>
      <c r="YS87" s="114">
        <v>0</v>
      </c>
      <c r="YU87" s="151">
        <f>LARGE(NS87:RN87,1)</f>
        <v>0</v>
      </c>
      <c r="YV87" s="1" t="e">
        <f>LARGE(NS87:RN87,2)</f>
        <v>#NUM!</v>
      </c>
      <c r="YW87" s="1" t="e">
        <f>LARGE(NS87:RN87,3)</f>
        <v>#NUM!</v>
      </c>
      <c r="YX87" s="1" t="e">
        <f>LARGE(NS87:RN87,4)</f>
        <v>#NUM!</v>
      </c>
      <c r="YY87" s="1" t="e">
        <f>LARGE(NS87:RN87,5)</f>
        <v>#NUM!</v>
      </c>
      <c r="YZ87" s="1" t="str">
        <f>IF(M86="","",INDEX($NS$4:$RN$4,MATCH(YU86,$NS86:$RN86,0)))</f>
        <v/>
      </c>
      <c r="ZA87" s="1" t="str">
        <f>IF(M86="","",INDEX($NS$4:$RN$4,MATCH(YV86,$NS86:$RN86,0)))</f>
        <v/>
      </c>
      <c r="ZB87" s="1" t="str">
        <f>IF(M86="","",INDEX($NS$4:$RN$4,MATCH(YW86,$NS86:$RN86,0)))</f>
        <v/>
      </c>
      <c r="ZC87" s="1" t="str">
        <f>IF(M86="","",INDEX($NS$4:$RN$4,MATCH(YX86,$NS86:$RN86,0)))</f>
        <v/>
      </c>
      <c r="ZD87" s="1" t="str">
        <f>IF(M86="","",INDEX($NS$4:$RN$4,MATCH(YY86,$NS86:$RN86,0)))</f>
        <v/>
      </c>
      <c r="ZE87" s="1" t="str" cm="1">
        <f t="array" aca="1" ref="ZE87" ca="1">IF(INDIRECT(VLOOKUP(ZE86,General!AC:AE,3,FALSE)&amp;RO86)&gt;=9,ZE86,YZ87)</f>
        <v>GF</v>
      </c>
      <c r="ZF87" s="1" t="str" cm="1">
        <f t="array" aca="1" ref="ZF87" ca="1">IF(AND(INDIRECT(VLOOKUP(ZF86,General!AC:AE,3,FALSE)&amp;RO86)&gt;1,ZF86&lt;&gt;ZE87),ZF86,IF(YZ87&lt;&gt;ZE87,YZ87,IF(AND(YZ87=ZA87,YZ87=ZB87),ZC87,IF(YZ87=ZA87,ZB87,ZA87))))</f>
        <v>DX</v>
      </c>
      <c r="ZG87" s="1" t="str">
        <f t="shared" si="1431"/>
        <v/>
      </c>
      <c r="ZH87" s="1" t="str" cm="1">
        <f t="array" aca="1" ref="ZH87" ca="1">INDIRECT(ZE87&amp;RO87)</f>
        <v/>
      </c>
      <c r="ZI87" s="1" t="str" cm="1">
        <f t="array" aca="1" ref="ZI87" ca="1">INDIRECT(ZF87&amp;RO87)</f>
        <v/>
      </c>
      <c r="ZJ87" s="1" t="e" cm="1">
        <f t="array" aca="1" ref="ZJ87" ca="1">INDIRECT(ZG87&amp;RO87)</f>
        <v>#REF!</v>
      </c>
      <c r="ZK87" s="1" t="str">
        <f ca="1">VLOOKUP(ZE87,General!AF:AG,2,FALSE)</f>
        <v>S37</v>
      </c>
      <c r="ZL87" s="1" t="str">
        <f ca="1">VLOOKUP(ZF87,General!AF:AG,2,FALSE)</f>
        <v xml:space="preserve">L5O </v>
      </c>
      <c r="ZM87" s="1" t="e">
        <f>VLOOKUP(ZG87,General!AF:AG,2,FALSE)</f>
        <v>#N/A</v>
      </c>
      <c r="ZN87" s="1" t="str">
        <f t="shared" ca="1" si="1432"/>
        <v>Y</v>
      </c>
      <c r="ZO87" s="1" t="str">
        <f t="shared" ca="1" si="1433"/>
        <v>Y</v>
      </c>
      <c r="ZP87" s="1" t="e">
        <f t="shared" si="1434"/>
        <v>#N/A</v>
      </c>
      <c r="ZR87" s="1">
        <f t="shared" si="927"/>
        <v>1</v>
      </c>
    </row>
    <row r="88" spans="1:694" ht="15.75" thickBot="1">
      <c r="A88" s="1">
        <v>74</v>
      </c>
      <c r="B88" s="9" t="str">
        <f t="shared" si="948"/>
        <v/>
      </c>
      <c r="C88" s="54" t="str">
        <f t="shared" si="1437"/>
        <v/>
      </c>
      <c r="D88" s="49" t="str">
        <f t="shared" si="1287"/>
        <v/>
      </c>
      <c r="E88" s="50" t="str">
        <f t="shared" si="1287"/>
        <v/>
      </c>
      <c r="F88" s="8" t="str">
        <f t="shared" si="949"/>
        <v/>
      </c>
      <c r="H88" s="57" t="str">
        <f t="shared" si="922"/>
        <v/>
      </c>
      <c r="I88" s="49" t="str">
        <f t="shared" si="1288"/>
        <v/>
      </c>
      <c r="J88" s="50" t="str">
        <f t="shared" si="1288"/>
        <v/>
      </c>
      <c r="K88" s="8" t="str">
        <f t="shared" si="1289"/>
        <v/>
      </c>
      <c r="L88" s="32"/>
      <c r="M88" s="68" t="s">
        <v>45</v>
      </c>
      <c r="O88" s="11">
        <v>0</v>
      </c>
      <c r="P88" s="12">
        <v>0</v>
      </c>
      <c r="Q88" s="23">
        <v>0</v>
      </c>
      <c r="R88" s="48">
        <v>0</v>
      </c>
      <c r="S88" s="48" t="str">
        <f t="shared" si="1290"/>
        <v/>
      </c>
      <c r="T88" s="65" t="str">
        <f t="shared" si="1291"/>
        <v/>
      </c>
      <c r="U88" s="4" t="str">
        <f>IF(M88="","",IF(B88="NB",U87,IF(T88="",SUM($T$5:$T88)+S88,SUM($T$5:$T88))))</f>
        <v/>
      </c>
      <c r="V88" s="61" t="str">
        <f t="shared" si="925"/>
        <v/>
      </c>
      <c r="W88" s="35" t="str">
        <f t="shared" si="1292"/>
        <v/>
      </c>
      <c r="X88" s="37" t="str">
        <f t="shared" si="950"/>
        <v/>
      </c>
      <c r="Y88" s="9" t="str">
        <f t="shared" ca="1" si="940"/>
        <v>D</v>
      </c>
      <c r="Z88" s="4" t="str">
        <f t="shared" ca="1" si="941"/>
        <v>D</v>
      </c>
      <c r="AA88" s="4" t="str">
        <f t="shared" si="942"/>
        <v>C</v>
      </c>
      <c r="AB88" s="4" t="str">
        <f t="shared" si="1421"/>
        <v/>
      </c>
      <c r="AC88" s="4" t="str">
        <f t="shared" si="1422"/>
        <v/>
      </c>
      <c r="AD88" s="4">
        <f t="shared" si="1423"/>
        <v>0</v>
      </c>
      <c r="AE88" s="1" t="str">
        <f t="shared" si="951"/>
        <v/>
      </c>
      <c r="AF88" s="1" t="str">
        <f t="shared" si="952"/>
        <v/>
      </c>
      <c r="AG88" s="1" t="str">
        <f t="shared" si="1424"/>
        <v/>
      </c>
      <c r="AH88" s="1" t="str">
        <f t="shared" si="953"/>
        <v/>
      </c>
      <c r="AI88" s="1" t="str">
        <f t="shared" si="954"/>
        <v/>
      </c>
      <c r="AJ88" s="1" t="str">
        <f t="shared" si="955"/>
        <v/>
      </c>
      <c r="AK88" s="1">
        <f t="shared" si="1293"/>
        <v>0</v>
      </c>
      <c r="AL88" s="1">
        <f t="shared" si="1294"/>
        <v>0</v>
      </c>
      <c r="AM88" s="1" t="str">
        <f t="shared" si="932"/>
        <v/>
      </c>
      <c r="AN88" s="1">
        <f t="shared" si="956"/>
        <v>0</v>
      </c>
      <c r="AO88" s="1" t="str">
        <f t="shared" si="1425"/>
        <v/>
      </c>
      <c r="AP88" s="1" t="str">
        <f t="shared" si="957"/>
        <v>N</v>
      </c>
      <c r="AQ88" s="1" t="str">
        <f t="shared" si="958"/>
        <v>N</v>
      </c>
      <c r="AR88" s="1" t="str">
        <f t="shared" si="959"/>
        <v>N</v>
      </c>
      <c r="AS88" s="1" t="str">
        <f t="shared" si="960"/>
        <v/>
      </c>
      <c r="AT88" s="14" t="str">
        <f t="shared" ca="1" si="1295"/>
        <v/>
      </c>
      <c r="AU88" s="1" t="str">
        <f t="shared" ca="1" si="961"/>
        <v/>
      </c>
      <c r="AV88" s="1" t="str">
        <f t="shared" ca="1" si="962"/>
        <v/>
      </c>
      <c r="AW88" s="1" t="str">
        <f t="shared" si="963"/>
        <v/>
      </c>
      <c r="AX88" s="1" t="str">
        <f t="shared" si="964"/>
        <v/>
      </c>
      <c r="AY88" s="1" t="str">
        <f t="shared" si="965"/>
        <v/>
      </c>
      <c r="AZ88" s="1" t="str">
        <f t="shared" si="933"/>
        <v/>
      </c>
      <c r="BA88" s="1" t="str">
        <f t="shared" si="934"/>
        <v/>
      </c>
      <c r="BB88" s="1" t="str">
        <f t="shared" si="914"/>
        <v>00000</v>
      </c>
      <c r="BC88" s="1" t="str">
        <f t="shared" si="914"/>
        <v>00000</v>
      </c>
      <c r="BD88" s="1" t="str">
        <f t="shared" si="915"/>
        <v>000000</v>
      </c>
      <c r="BE88" s="1" t="str">
        <f t="shared" si="915"/>
        <v>000000</v>
      </c>
      <c r="BF88" s="1" t="str">
        <f t="shared" si="1296"/>
        <v>B</v>
      </c>
      <c r="BG88" s="1" t="str">
        <f t="shared" si="966"/>
        <v/>
      </c>
      <c r="BH88" s="1" t="str">
        <f t="shared" ca="1" si="1297"/>
        <v/>
      </c>
      <c r="BI88" s="1" t="str">
        <f t="shared" si="967"/>
        <v/>
      </c>
      <c r="BJ88" s="1" t="str">
        <f t="shared" ca="1" si="1298"/>
        <v/>
      </c>
      <c r="BK88" s="1" t="str">
        <f t="shared" si="968"/>
        <v>0</v>
      </c>
      <c r="BL88" s="1" t="str">
        <f t="shared" ca="1" si="1299"/>
        <v/>
      </c>
      <c r="BM88" s="1" t="str">
        <f t="shared" ca="1" si="1300"/>
        <v/>
      </c>
      <c r="BN88" s="1" t="str">
        <f t="shared" ca="1" si="1301"/>
        <v/>
      </c>
      <c r="BO88" s="1" t="str">
        <f t="shared" ca="1" si="1302"/>
        <v/>
      </c>
      <c r="BR88" s="1">
        <f>General!A86</f>
        <v>0</v>
      </c>
      <c r="BS88" s="1">
        <f>General!B86</f>
        <v>0</v>
      </c>
      <c r="BT88" s="1">
        <f>General!C86</f>
        <v>0</v>
      </c>
      <c r="BU88" s="1">
        <f>General!D86</f>
        <v>0</v>
      </c>
      <c r="BW88" s="1" t="str">
        <f>General!F86</f>
        <v>LWLWWW</v>
      </c>
      <c r="BX88" s="1">
        <f>General!G86</f>
        <v>1</v>
      </c>
      <c r="BZ88" s="1">
        <f t="shared" si="928"/>
        <v>1</v>
      </c>
      <c r="CA88" s="1" t="str">
        <f t="shared" ref="CA88" si="1448">CH88</f>
        <v/>
      </c>
      <c r="CB88" s="110" t="str">
        <f t="shared" si="970"/>
        <v/>
      </c>
      <c r="CC88" s="111" t="str">
        <f t="shared" si="971"/>
        <v/>
      </c>
      <c r="CD88" s="109" t="str">
        <f t="shared" si="972"/>
        <v/>
      </c>
      <c r="CE88" s="110" t="str">
        <f t="shared" si="973"/>
        <v/>
      </c>
      <c r="CF88" s="111" t="str">
        <f t="shared" si="974"/>
        <v/>
      </c>
      <c r="CG88" s="109" t="str">
        <f t="shared" si="975"/>
        <v/>
      </c>
      <c r="CH88" s="110" t="str">
        <f t="shared" si="976"/>
        <v/>
      </c>
      <c r="CI88" s="111" t="str">
        <f t="shared" si="977"/>
        <v/>
      </c>
      <c r="CJ88" s="109" t="str">
        <f t="shared" si="978"/>
        <v/>
      </c>
      <c r="CK88" s="110" t="str">
        <f t="shared" si="979"/>
        <v/>
      </c>
      <c r="CL88" s="111" t="str">
        <f t="shared" si="980"/>
        <v/>
      </c>
      <c r="CM88" s="109" t="str">
        <f t="shared" si="981"/>
        <v/>
      </c>
      <c r="CN88" s="110" t="str">
        <f t="shared" si="1304"/>
        <v/>
      </c>
      <c r="CO88" s="111" t="str">
        <f t="shared" si="982"/>
        <v/>
      </c>
      <c r="CP88" s="109" t="str">
        <f t="shared" si="983"/>
        <v/>
      </c>
      <c r="CQ88" s="110" t="str">
        <f t="shared" si="984"/>
        <v/>
      </c>
      <c r="CR88" s="111" t="str">
        <f t="shared" si="985"/>
        <v/>
      </c>
      <c r="CS88" s="109" t="str">
        <f t="shared" si="986"/>
        <v/>
      </c>
      <c r="CT88" s="110" t="str">
        <f t="shared" si="987"/>
        <v/>
      </c>
      <c r="CU88" s="111" t="str">
        <f t="shared" si="988"/>
        <v/>
      </c>
      <c r="CV88" s="109" t="str">
        <f t="shared" si="989"/>
        <v/>
      </c>
      <c r="CW88" s="110" t="str">
        <f t="shared" si="990"/>
        <v/>
      </c>
      <c r="CX88" s="111" t="str">
        <f t="shared" si="991"/>
        <v/>
      </c>
      <c r="CY88" s="112" t="str">
        <f t="shared" si="992"/>
        <v/>
      </c>
      <c r="CZ88" s="110" t="str">
        <f t="shared" si="993"/>
        <v/>
      </c>
      <c r="DA88" s="111" t="str">
        <f t="shared" si="994"/>
        <v/>
      </c>
      <c r="DB88" s="109" t="str">
        <f t="shared" si="995"/>
        <v/>
      </c>
      <c r="DC88" s="110" t="str">
        <f t="shared" si="996"/>
        <v/>
      </c>
      <c r="DD88" s="111" t="str">
        <f t="shared" si="997"/>
        <v/>
      </c>
      <c r="DE88" s="109" t="str">
        <f t="shared" si="998"/>
        <v/>
      </c>
      <c r="DF88" s="110" t="str">
        <f t="shared" si="999"/>
        <v/>
      </c>
      <c r="DG88" s="111" t="str">
        <f t="shared" si="1000"/>
        <v/>
      </c>
      <c r="DH88" s="109" t="str">
        <f t="shared" si="1001"/>
        <v/>
      </c>
      <c r="DI88" s="110" t="str">
        <f t="shared" si="1002"/>
        <v/>
      </c>
      <c r="DJ88" s="111" t="str">
        <f t="shared" si="1003"/>
        <v/>
      </c>
      <c r="DK88" s="109" t="str">
        <f t="shared" si="1004"/>
        <v/>
      </c>
      <c r="DL88" s="110" t="str">
        <f t="shared" si="1005"/>
        <v/>
      </c>
      <c r="DM88" s="111" t="str">
        <f t="shared" si="1006"/>
        <v/>
      </c>
      <c r="DN88" s="109" t="str">
        <f t="shared" si="1007"/>
        <v/>
      </c>
      <c r="DO88" s="110" t="str">
        <f t="shared" si="1008"/>
        <v/>
      </c>
      <c r="DP88" s="111" t="str">
        <f t="shared" si="1009"/>
        <v/>
      </c>
      <c r="DQ88" s="109" t="str">
        <f t="shared" si="1010"/>
        <v/>
      </c>
      <c r="DR88" s="110" t="str">
        <f t="shared" si="1011"/>
        <v/>
      </c>
      <c r="DS88" s="111" t="str">
        <f t="shared" si="1012"/>
        <v/>
      </c>
      <c r="DT88" s="109" t="str">
        <f t="shared" si="1013"/>
        <v/>
      </c>
      <c r="DU88" s="110" t="str">
        <f t="shared" si="1014"/>
        <v/>
      </c>
      <c r="DV88" s="111" t="str">
        <f t="shared" si="1015"/>
        <v/>
      </c>
      <c r="DW88" s="109" t="str">
        <f t="shared" si="1016"/>
        <v/>
      </c>
      <c r="DX88" s="110" t="str">
        <f t="shared" si="1017"/>
        <v/>
      </c>
      <c r="DY88" s="111" t="str">
        <f t="shared" si="1018"/>
        <v/>
      </c>
      <c r="DZ88" s="109" t="str">
        <f t="shared" si="1019"/>
        <v/>
      </c>
      <c r="EA88" s="110" t="str">
        <f t="shared" si="1020"/>
        <v/>
      </c>
      <c r="EB88" s="111" t="str">
        <f t="shared" si="1021"/>
        <v/>
      </c>
      <c r="EC88" s="109" t="str">
        <f t="shared" si="1022"/>
        <v/>
      </c>
      <c r="ED88" s="110" t="str">
        <f t="shared" si="1023"/>
        <v/>
      </c>
      <c r="EE88" s="111" t="str">
        <f t="shared" si="1024"/>
        <v/>
      </c>
      <c r="EF88" s="109" t="str">
        <f t="shared" si="1025"/>
        <v/>
      </c>
      <c r="EG88" s="110" t="str">
        <f t="shared" si="1026"/>
        <v/>
      </c>
      <c r="EH88" s="111" t="str">
        <f t="shared" si="1027"/>
        <v/>
      </c>
      <c r="EI88" s="109" t="str">
        <f t="shared" si="1028"/>
        <v/>
      </c>
      <c r="EJ88" s="108" t="str">
        <f t="shared" si="1029"/>
        <v/>
      </c>
      <c r="EK88" s="111" t="str">
        <f t="shared" si="1030"/>
        <v/>
      </c>
      <c r="EL88" s="109" t="str">
        <f t="shared" si="1031"/>
        <v/>
      </c>
      <c r="EM88" s="110" t="str">
        <f t="shared" si="1032"/>
        <v/>
      </c>
      <c r="EN88" s="111" t="str">
        <f t="shared" si="1033"/>
        <v/>
      </c>
      <c r="EO88" s="109" t="str">
        <f t="shared" si="1034"/>
        <v/>
      </c>
      <c r="EP88" s="110" t="str">
        <f t="shared" si="1305"/>
        <v/>
      </c>
      <c r="EQ88" s="111" t="str">
        <f t="shared" si="1035"/>
        <v/>
      </c>
      <c r="ER88" s="109" t="str">
        <f t="shared" si="1036"/>
        <v/>
      </c>
      <c r="ES88" s="110" t="str">
        <f t="shared" si="1037"/>
        <v/>
      </c>
      <c r="ET88" s="111" t="str">
        <f t="shared" si="1038"/>
        <v/>
      </c>
      <c r="EU88" s="109" t="str">
        <f t="shared" si="1039"/>
        <v/>
      </c>
      <c r="EV88" s="110" t="str">
        <f t="shared" si="1040"/>
        <v/>
      </c>
      <c r="EW88" s="111" t="str">
        <f t="shared" si="1041"/>
        <v/>
      </c>
      <c r="EX88" s="109" t="str">
        <f t="shared" si="1042"/>
        <v/>
      </c>
      <c r="EY88" s="110" t="str">
        <f t="shared" si="1043"/>
        <v/>
      </c>
      <c r="EZ88" s="111" t="str">
        <f t="shared" si="1044"/>
        <v/>
      </c>
      <c r="FA88" s="112" t="str">
        <f t="shared" si="1045"/>
        <v/>
      </c>
      <c r="FB88" s="110" t="str">
        <f t="shared" si="1046"/>
        <v/>
      </c>
      <c r="FC88" s="111" t="str">
        <f t="shared" si="1047"/>
        <v/>
      </c>
      <c r="FD88" s="109" t="str">
        <f t="shared" si="1048"/>
        <v/>
      </c>
      <c r="FE88" s="110" t="str">
        <f t="shared" si="1049"/>
        <v/>
      </c>
      <c r="FF88" s="111" t="str">
        <f t="shared" si="1050"/>
        <v/>
      </c>
      <c r="FG88" s="109" t="str">
        <f t="shared" si="1051"/>
        <v/>
      </c>
      <c r="FH88" s="110" t="str">
        <f t="shared" si="1052"/>
        <v/>
      </c>
      <c r="FI88" s="111" t="str">
        <f t="shared" si="1053"/>
        <v/>
      </c>
      <c r="FJ88" s="109" t="str">
        <f t="shared" si="1054"/>
        <v/>
      </c>
      <c r="FK88" s="110" t="str">
        <f t="shared" si="1055"/>
        <v/>
      </c>
      <c r="FL88" s="111" t="str">
        <f t="shared" si="1056"/>
        <v/>
      </c>
      <c r="FM88" s="109" t="str">
        <f t="shared" si="1057"/>
        <v/>
      </c>
      <c r="FN88" s="110" t="str">
        <f t="shared" si="1058"/>
        <v/>
      </c>
      <c r="FO88" s="111" t="str">
        <f t="shared" si="1059"/>
        <v/>
      </c>
      <c r="FP88" s="109" t="str">
        <f t="shared" si="1060"/>
        <v/>
      </c>
      <c r="FQ88" s="110" t="str">
        <f t="shared" si="1061"/>
        <v/>
      </c>
      <c r="FR88" s="111" t="str">
        <f t="shared" si="1062"/>
        <v/>
      </c>
      <c r="FS88" s="109" t="str">
        <f t="shared" si="1063"/>
        <v/>
      </c>
      <c r="FT88" s="110" t="str">
        <f t="shared" si="1064"/>
        <v/>
      </c>
      <c r="FU88" s="111" t="str">
        <f t="shared" si="1065"/>
        <v/>
      </c>
      <c r="FV88" s="109" t="str">
        <f t="shared" si="1066"/>
        <v/>
      </c>
      <c r="FW88" s="110" t="str">
        <f t="shared" si="1067"/>
        <v/>
      </c>
      <c r="FX88" s="111" t="str">
        <f t="shared" si="1068"/>
        <v/>
      </c>
      <c r="FY88" s="109" t="str">
        <f t="shared" si="1069"/>
        <v/>
      </c>
      <c r="FZ88" s="110" t="str">
        <f t="shared" si="1070"/>
        <v/>
      </c>
      <c r="GA88" s="111" t="str">
        <f t="shared" si="1071"/>
        <v/>
      </c>
      <c r="GB88" s="109" t="str">
        <f t="shared" si="1072"/>
        <v/>
      </c>
      <c r="GC88" s="110" t="str">
        <f t="shared" si="1073"/>
        <v/>
      </c>
      <c r="GD88" s="111" t="str">
        <f t="shared" si="1074"/>
        <v/>
      </c>
      <c r="GE88" s="109" t="str">
        <f t="shared" si="1075"/>
        <v/>
      </c>
      <c r="GF88" s="110" t="str">
        <f t="shared" si="1076"/>
        <v/>
      </c>
      <c r="GG88" s="111" t="str">
        <f t="shared" si="1077"/>
        <v/>
      </c>
      <c r="GH88" s="109" t="str">
        <f t="shared" si="1078"/>
        <v/>
      </c>
      <c r="GI88" s="110" t="str">
        <f t="shared" si="1079"/>
        <v/>
      </c>
      <c r="GJ88" s="111" t="str">
        <f t="shared" si="1080"/>
        <v/>
      </c>
      <c r="GK88" s="109" t="str">
        <f t="shared" si="1081"/>
        <v/>
      </c>
      <c r="GL88" s="110" t="str">
        <f t="shared" si="1306"/>
        <v/>
      </c>
      <c r="GM88" s="111" t="str">
        <f t="shared" si="1082"/>
        <v/>
      </c>
      <c r="GN88" s="109" t="str">
        <f t="shared" si="1083"/>
        <v/>
      </c>
      <c r="GO88" s="110" t="str">
        <f t="shared" si="1084"/>
        <v/>
      </c>
      <c r="GP88" s="111" t="str">
        <f t="shared" si="1085"/>
        <v/>
      </c>
      <c r="GQ88" s="109" t="str">
        <f t="shared" si="1086"/>
        <v/>
      </c>
      <c r="GR88" s="110" t="str">
        <f t="shared" si="1087"/>
        <v/>
      </c>
      <c r="GS88" s="111" t="str">
        <f t="shared" si="1088"/>
        <v/>
      </c>
      <c r="GT88" s="109" t="str">
        <f t="shared" si="1089"/>
        <v/>
      </c>
      <c r="GU88" s="110" t="str">
        <f t="shared" si="1090"/>
        <v/>
      </c>
      <c r="GV88" s="111" t="str">
        <f t="shared" si="1091"/>
        <v/>
      </c>
      <c r="GW88" s="112" t="str">
        <f t="shared" si="1092"/>
        <v/>
      </c>
      <c r="GX88" s="110" t="str">
        <f t="shared" si="1093"/>
        <v/>
      </c>
      <c r="GY88" s="111" t="str">
        <f t="shared" si="1094"/>
        <v/>
      </c>
      <c r="GZ88" s="109" t="str">
        <f t="shared" si="1095"/>
        <v/>
      </c>
      <c r="HA88" s="110" t="str">
        <f t="shared" si="1096"/>
        <v/>
      </c>
      <c r="HB88" s="111" t="str">
        <f t="shared" si="1097"/>
        <v/>
      </c>
      <c r="HC88" s="109" t="str">
        <f t="shared" si="1098"/>
        <v/>
      </c>
      <c r="HD88" s="110" t="str">
        <f t="shared" si="1099"/>
        <v/>
      </c>
      <c r="HE88" s="111" t="str">
        <f t="shared" si="1100"/>
        <v/>
      </c>
      <c r="HF88" s="109" t="str">
        <f t="shared" si="1101"/>
        <v/>
      </c>
      <c r="HG88" s="110" t="str">
        <f t="shared" si="1102"/>
        <v/>
      </c>
      <c r="HH88" s="111" t="str">
        <f t="shared" si="1103"/>
        <v/>
      </c>
      <c r="HI88" s="109" t="str">
        <f t="shared" si="1104"/>
        <v/>
      </c>
      <c r="HJ88" s="110" t="str">
        <f t="shared" si="1105"/>
        <v/>
      </c>
      <c r="HK88" s="111" t="str">
        <f t="shared" si="1106"/>
        <v/>
      </c>
      <c r="HL88" s="109" t="str">
        <f t="shared" si="1107"/>
        <v/>
      </c>
      <c r="HM88" s="110" t="str">
        <f t="shared" si="1108"/>
        <v/>
      </c>
      <c r="HN88" s="111" t="str">
        <f t="shared" si="1109"/>
        <v/>
      </c>
      <c r="HO88" s="109" t="str">
        <f t="shared" si="1110"/>
        <v/>
      </c>
      <c r="HP88" s="110" t="str">
        <f t="shared" si="1111"/>
        <v/>
      </c>
      <c r="HQ88" s="111" t="str">
        <f t="shared" si="1112"/>
        <v/>
      </c>
      <c r="HR88" s="109" t="str">
        <f t="shared" si="1113"/>
        <v/>
      </c>
      <c r="HS88" s="110" t="str">
        <f t="shared" si="1114"/>
        <v/>
      </c>
      <c r="HT88" s="111" t="str">
        <f t="shared" si="1115"/>
        <v/>
      </c>
      <c r="HU88" s="109" t="str">
        <f t="shared" si="1116"/>
        <v/>
      </c>
      <c r="HV88" s="110" t="str">
        <f t="shared" si="1117"/>
        <v/>
      </c>
      <c r="HW88" s="111" t="str">
        <f t="shared" si="1118"/>
        <v/>
      </c>
      <c r="HX88" s="109" t="str">
        <f t="shared" si="1119"/>
        <v/>
      </c>
      <c r="HY88" s="110" t="str">
        <f t="shared" si="1120"/>
        <v/>
      </c>
      <c r="HZ88" s="111" t="str">
        <f t="shared" si="1121"/>
        <v/>
      </c>
      <c r="IA88" s="109" t="str">
        <f t="shared" si="1122"/>
        <v/>
      </c>
      <c r="IB88" s="110" t="str">
        <f t="shared" si="1123"/>
        <v/>
      </c>
      <c r="IC88" s="111" t="str">
        <f t="shared" si="1124"/>
        <v/>
      </c>
      <c r="ID88" s="109" t="str">
        <f t="shared" si="1125"/>
        <v/>
      </c>
      <c r="IE88" s="110" t="str">
        <f t="shared" si="1126"/>
        <v/>
      </c>
      <c r="IF88" s="111" t="str">
        <f t="shared" si="1127"/>
        <v/>
      </c>
      <c r="IG88" s="109" t="str">
        <f t="shared" si="1128"/>
        <v/>
      </c>
      <c r="IH88" s="110" t="str">
        <f t="shared" si="1129"/>
        <v/>
      </c>
      <c r="II88" s="111" t="str">
        <f t="shared" si="1130"/>
        <v/>
      </c>
      <c r="IJ88" s="109" t="str">
        <f t="shared" si="1131"/>
        <v/>
      </c>
      <c r="IK88" s="110" t="str">
        <f t="shared" si="1132"/>
        <v/>
      </c>
      <c r="IL88" s="111" t="str">
        <f t="shared" si="1133"/>
        <v/>
      </c>
      <c r="IM88" s="109" t="str">
        <f t="shared" si="1134"/>
        <v/>
      </c>
      <c r="IN88" s="110" t="str">
        <f t="shared" si="1307"/>
        <v/>
      </c>
      <c r="IO88" s="111" t="str">
        <f t="shared" si="1135"/>
        <v/>
      </c>
      <c r="IP88" s="109" t="str">
        <f t="shared" si="1136"/>
        <v/>
      </c>
      <c r="IQ88" s="110" t="str">
        <f t="shared" si="1137"/>
        <v/>
      </c>
      <c r="IR88" s="111" t="str">
        <f t="shared" si="1138"/>
        <v/>
      </c>
      <c r="IS88" s="109" t="str">
        <f t="shared" si="1139"/>
        <v/>
      </c>
      <c r="IT88" s="110" t="str">
        <f t="shared" si="1140"/>
        <v/>
      </c>
      <c r="IU88" s="111" t="str">
        <f t="shared" si="1141"/>
        <v/>
      </c>
      <c r="IV88" s="109" t="str">
        <f t="shared" si="1142"/>
        <v/>
      </c>
      <c r="IW88" s="110" t="str">
        <f t="shared" si="1143"/>
        <v/>
      </c>
      <c r="IX88" s="111" t="str">
        <f t="shared" si="1144"/>
        <v/>
      </c>
      <c r="IY88" s="109" t="str">
        <f t="shared" si="1145"/>
        <v/>
      </c>
      <c r="IZ88" s="110" t="str">
        <f t="shared" si="1146"/>
        <v/>
      </c>
      <c r="JA88" s="111" t="str">
        <f t="shared" si="1147"/>
        <v/>
      </c>
      <c r="JB88" s="109" t="str">
        <f t="shared" si="1148"/>
        <v/>
      </c>
      <c r="JC88" s="110" t="str">
        <f t="shared" si="1149"/>
        <v/>
      </c>
      <c r="JD88" s="111" t="str">
        <f t="shared" si="1150"/>
        <v/>
      </c>
      <c r="JE88" s="109" t="str">
        <f t="shared" si="1151"/>
        <v/>
      </c>
      <c r="JF88" s="110" t="str">
        <f t="shared" si="1152"/>
        <v/>
      </c>
      <c r="JG88" s="111" t="str">
        <f t="shared" si="1153"/>
        <v/>
      </c>
      <c r="JH88" s="109" t="str">
        <f t="shared" si="1154"/>
        <v/>
      </c>
      <c r="JI88" s="110" t="str">
        <f t="shared" si="1155"/>
        <v/>
      </c>
      <c r="JJ88" s="111" t="str">
        <f t="shared" si="1156"/>
        <v/>
      </c>
      <c r="JK88" s="109" t="str">
        <f t="shared" si="1157"/>
        <v/>
      </c>
      <c r="JL88" s="110" t="str">
        <f t="shared" si="1158"/>
        <v/>
      </c>
      <c r="JM88" s="111" t="str">
        <f t="shared" si="1159"/>
        <v/>
      </c>
      <c r="JN88" s="109" t="str">
        <f t="shared" si="1160"/>
        <v/>
      </c>
      <c r="JO88" s="110" t="str">
        <f t="shared" si="1161"/>
        <v/>
      </c>
      <c r="JP88" s="111" t="str">
        <f t="shared" si="1162"/>
        <v/>
      </c>
      <c r="JQ88" s="109" t="str">
        <f t="shared" si="1163"/>
        <v/>
      </c>
      <c r="JR88" s="110" t="str">
        <f t="shared" si="1164"/>
        <v/>
      </c>
      <c r="JS88" s="111" t="str">
        <f t="shared" si="1165"/>
        <v/>
      </c>
      <c r="JT88" s="109" t="str">
        <f t="shared" si="1166"/>
        <v/>
      </c>
      <c r="JU88" s="110" t="str">
        <f t="shared" si="1167"/>
        <v/>
      </c>
      <c r="JV88" s="111" t="str">
        <f t="shared" si="1168"/>
        <v/>
      </c>
      <c r="JW88" s="109" t="str">
        <f t="shared" si="1169"/>
        <v/>
      </c>
      <c r="JX88" s="110" t="str">
        <f t="shared" si="1170"/>
        <v/>
      </c>
      <c r="JY88" s="111" t="str">
        <f t="shared" si="1171"/>
        <v/>
      </c>
      <c r="JZ88" s="109" t="str">
        <f t="shared" si="1172"/>
        <v/>
      </c>
      <c r="KA88" s="110" t="str">
        <f t="shared" si="1173"/>
        <v/>
      </c>
      <c r="KB88" s="111" t="str">
        <f t="shared" si="1174"/>
        <v/>
      </c>
      <c r="KC88" s="109" t="str">
        <f t="shared" si="1175"/>
        <v/>
      </c>
      <c r="KD88" s="110" t="str">
        <f t="shared" si="1308"/>
        <v/>
      </c>
      <c r="KE88" s="111" t="str">
        <f t="shared" si="1176"/>
        <v/>
      </c>
      <c r="KF88" s="109" t="str">
        <f t="shared" si="1177"/>
        <v/>
      </c>
      <c r="KG88" s="110" t="str">
        <f t="shared" si="1178"/>
        <v/>
      </c>
      <c r="KH88" s="111" t="str">
        <f t="shared" si="1179"/>
        <v/>
      </c>
      <c r="KI88" s="109" t="str">
        <f t="shared" si="1180"/>
        <v/>
      </c>
      <c r="KJ88" s="110" t="str">
        <f t="shared" si="1181"/>
        <v/>
      </c>
      <c r="KK88" s="111" t="str">
        <f t="shared" si="1182"/>
        <v/>
      </c>
      <c r="KL88" s="109" t="str">
        <f t="shared" si="1183"/>
        <v/>
      </c>
      <c r="KM88" s="110" t="str">
        <f t="shared" si="1184"/>
        <v/>
      </c>
      <c r="KN88" s="111" t="str">
        <f t="shared" si="1185"/>
        <v/>
      </c>
      <c r="KO88" s="109" t="str">
        <f t="shared" si="1186"/>
        <v/>
      </c>
      <c r="KP88" s="110" t="str">
        <f t="shared" si="1309"/>
        <v/>
      </c>
      <c r="KQ88" s="111" t="str">
        <f t="shared" si="1187"/>
        <v/>
      </c>
      <c r="KR88" s="109" t="str">
        <f t="shared" si="1188"/>
        <v/>
      </c>
      <c r="KS88" s="110" t="str">
        <f t="shared" si="1189"/>
        <v/>
      </c>
      <c r="KT88" s="111" t="str">
        <f t="shared" si="1190"/>
        <v/>
      </c>
      <c r="KU88" s="109" t="str">
        <f t="shared" si="1191"/>
        <v/>
      </c>
      <c r="KV88" s="110" t="str">
        <f t="shared" si="1192"/>
        <v/>
      </c>
      <c r="KW88" s="111" t="str">
        <f t="shared" si="1193"/>
        <v/>
      </c>
      <c r="KX88" s="109" t="str">
        <f t="shared" si="1194"/>
        <v/>
      </c>
      <c r="KY88" s="110" t="str">
        <f t="shared" si="1195"/>
        <v/>
      </c>
      <c r="KZ88" s="111" t="str">
        <f t="shared" si="1196"/>
        <v/>
      </c>
      <c r="LA88" s="109" t="str">
        <f t="shared" si="1197"/>
        <v/>
      </c>
      <c r="LB88" s="110" t="str">
        <f t="shared" si="1198"/>
        <v/>
      </c>
      <c r="LC88" s="111" t="str">
        <f t="shared" si="1199"/>
        <v/>
      </c>
      <c r="LD88" s="109" t="str">
        <f t="shared" si="1200"/>
        <v/>
      </c>
      <c r="LE88" s="110" t="str">
        <f t="shared" si="1201"/>
        <v/>
      </c>
      <c r="LF88" s="111" t="str">
        <f t="shared" si="1202"/>
        <v/>
      </c>
      <c r="LG88" s="109" t="str">
        <f t="shared" si="1203"/>
        <v/>
      </c>
      <c r="LH88" s="110" t="str">
        <f t="shared" si="1204"/>
        <v/>
      </c>
      <c r="LI88" s="111" t="str">
        <f t="shared" si="1205"/>
        <v/>
      </c>
      <c r="LJ88" s="109" t="str">
        <f t="shared" si="1206"/>
        <v/>
      </c>
      <c r="LK88" s="110" t="str">
        <f t="shared" si="1207"/>
        <v/>
      </c>
      <c r="LL88" s="111" t="str">
        <f t="shared" si="1208"/>
        <v/>
      </c>
      <c r="LM88" s="109" t="str">
        <f t="shared" si="1209"/>
        <v/>
      </c>
      <c r="LN88" s="110" t="str">
        <f t="shared" si="1210"/>
        <v/>
      </c>
      <c r="LO88" s="111" t="str">
        <f t="shared" si="1211"/>
        <v/>
      </c>
      <c r="LP88" s="109" t="str">
        <f t="shared" si="1212"/>
        <v/>
      </c>
      <c r="LQ88" s="110" t="str">
        <f t="shared" si="1213"/>
        <v/>
      </c>
      <c r="LR88" s="111" t="str">
        <f t="shared" si="1214"/>
        <v/>
      </c>
      <c r="LS88" s="109" t="str">
        <f t="shared" si="1215"/>
        <v/>
      </c>
      <c r="LT88" s="110" t="str">
        <f t="shared" si="1216"/>
        <v/>
      </c>
      <c r="LU88" s="111" t="str">
        <f t="shared" si="1217"/>
        <v/>
      </c>
      <c r="LV88" s="109" t="str">
        <f t="shared" si="1218"/>
        <v/>
      </c>
      <c r="LW88" s="110" t="str">
        <f t="shared" si="1219"/>
        <v/>
      </c>
      <c r="LX88" s="111" t="str">
        <f t="shared" si="1220"/>
        <v/>
      </c>
      <c r="LY88" s="109" t="str">
        <f t="shared" si="1221"/>
        <v/>
      </c>
      <c r="LZ88" s="110" t="str">
        <f t="shared" si="1222"/>
        <v/>
      </c>
      <c r="MA88" s="111" t="str">
        <f t="shared" si="1223"/>
        <v/>
      </c>
      <c r="MB88" s="109" t="str">
        <f t="shared" si="1224"/>
        <v/>
      </c>
      <c r="MC88" s="110" t="str">
        <f t="shared" si="1225"/>
        <v/>
      </c>
      <c r="MD88" s="111" t="str">
        <f t="shared" si="1226"/>
        <v/>
      </c>
      <c r="ME88" s="109" t="str">
        <f t="shared" si="1227"/>
        <v/>
      </c>
      <c r="MF88" s="110" t="str">
        <f t="shared" si="1228"/>
        <v/>
      </c>
      <c r="MG88" s="111" t="str">
        <f t="shared" si="1229"/>
        <v/>
      </c>
      <c r="MH88" s="109" t="str">
        <f t="shared" si="1230"/>
        <v/>
      </c>
      <c r="MI88" s="110" t="str">
        <f t="shared" si="1231"/>
        <v/>
      </c>
      <c r="MJ88" s="111" t="str">
        <f t="shared" si="1232"/>
        <v/>
      </c>
      <c r="MK88" s="109" t="str">
        <f t="shared" si="1233"/>
        <v/>
      </c>
      <c r="ML88" s="110" t="str">
        <f t="shared" si="1234"/>
        <v/>
      </c>
      <c r="MM88" s="111" t="str">
        <f t="shared" si="1235"/>
        <v/>
      </c>
      <c r="MN88" s="109" t="str">
        <f t="shared" si="1236"/>
        <v/>
      </c>
      <c r="MO88" s="110" t="str">
        <f t="shared" si="1237"/>
        <v/>
      </c>
      <c r="MP88" s="111" t="str">
        <f t="shared" si="1238"/>
        <v/>
      </c>
      <c r="MQ88" s="109" t="str">
        <f t="shared" si="1239"/>
        <v/>
      </c>
      <c r="MR88" s="110" t="str">
        <f t="shared" si="1310"/>
        <v/>
      </c>
      <c r="MS88" s="111" t="str">
        <f t="shared" si="1240"/>
        <v/>
      </c>
      <c r="MT88" s="109" t="str">
        <f t="shared" si="1241"/>
        <v/>
      </c>
      <c r="MU88" s="110" t="str">
        <f t="shared" si="1242"/>
        <v/>
      </c>
      <c r="MV88" s="111" t="str">
        <f t="shared" si="1243"/>
        <v/>
      </c>
      <c r="MW88" s="109" t="str">
        <f t="shared" si="1244"/>
        <v/>
      </c>
      <c r="MX88" s="110" t="str">
        <f t="shared" si="1245"/>
        <v/>
      </c>
      <c r="MY88" s="111" t="str">
        <f t="shared" si="1246"/>
        <v/>
      </c>
      <c r="MZ88" s="109" t="str">
        <f t="shared" si="1247"/>
        <v/>
      </c>
      <c r="NA88" s="110" t="str">
        <f t="shared" si="1248"/>
        <v/>
      </c>
      <c r="NB88" s="111" t="str">
        <f t="shared" si="1249"/>
        <v/>
      </c>
      <c r="NC88" s="109" t="str">
        <f t="shared" si="1250"/>
        <v/>
      </c>
      <c r="ND88" s="110" t="str">
        <f t="shared" si="1251"/>
        <v/>
      </c>
      <c r="NE88" s="111" t="str">
        <f t="shared" si="1252"/>
        <v/>
      </c>
      <c r="NF88" s="109" t="str">
        <f t="shared" si="1253"/>
        <v/>
      </c>
      <c r="NG88" s="110" t="str">
        <f t="shared" si="1254"/>
        <v/>
      </c>
      <c r="NH88" s="111" t="str">
        <f t="shared" si="1255"/>
        <v/>
      </c>
      <c r="NI88" s="109" t="str">
        <f t="shared" si="1256"/>
        <v/>
      </c>
      <c r="NJ88" s="110" t="str">
        <f t="shared" si="1257"/>
        <v/>
      </c>
      <c r="NK88" s="111" t="str">
        <f t="shared" si="1258"/>
        <v/>
      </c>
      <c r="NL88" s="109" t="str">
        <f t="shared" si="1259"/>
        <v/>
      </c>
      <c r="NM88" s="110" t="str">
        <f t="shared" si="1260"/>
        <v/>
      </c>
      <c r="NN88" s="111" t="str">
        <f t="shared" si="1261"/>
        <v/>
      </c>
      <c r="NO88" s="109" t="str">
        <f t="shared" si="1311"/>
        <v/>
      </c>
      <c r="NP88" s="130">
        <f t="shared" si="1312"/>
        <v>0</v>
      </c>
      <c r="NQ88" s="131">
        <f t="shared" si="1313"/>
        <v>1</v>
      </c>
      <c r="NR88" s="132" t="str">
        <f t="shared" si="1314"/>
        <v/>
      </c>
      <c r="NS88" s="331" t="str">
        <f t="shared" si="1315"/>
        <v/>
      </c>
      <c r="NT88" s="325" t="str">
        <f t="shared" si="1316"/>
        <v/>
      </c>
      <c r="NU88" s="325" t="str">
        <f t="shared" si="1317"/>
        <v/>
      </c>
      <c r="NV88" s="325" t="str">
        <f t="shared" si="1318"/>
        <v/>
      </c>
      <c r="NW88" s="325" t="str">
        <f t="shared" si="1319"/>
        <v/>
      </c>
      <c r="NX88" s="325" t="str">
        <f t="shared" si="1320"/>
        <v/>
      </c>
      <c r="NY88" s="325" t="str">
        <f t="shared" si="1321"/>
        <v/>
      </c>
      <c r="NZ88" s="325" t="str">
        <f t="shared" si="1322"/>
        <v/>
      </c>
      <c r="OA88" s="325" t="str">
        <f t="shared" si="1323"/>
        <v/>
      </c>
      <c r="OB88" s="325" t="str">
        <f t="shared" si="1324"/>
        <v>000000</v>
      </c>
      <c r="OC88" s="325" t="str">
        <f t="shared" si="1325"/>
        <v/>
      </c>
      <c r="OD88" s="325" t="str">
        <f t="shared" si="1326"/>
        <v/>
      </c>
      <c r="OE88" s="325" t="str">
        <f t="shared" si="1327"/>
        <v/>
      </c>
      <c r="OF88" s="325" t="str">
        <f t="shared" si="1328"/>
        <v/>
      </c>
      <c r="OG88" s="325" t="str">
        <f t="shared" si="1329"/>
        <v/>
      </c>
      <c r="OH88" s="325" t="str">
        <f t="shared" si="1330"/>
        <v/>
      </c>
      <c r="OI88" s="325" t="str">
        <f t="shared" si="1331"/>
        <v/>
      </c>
      <c r="OJ88" s="325" t="str">
        <f t="shared" si="1332"/>
        <v/>
      </c>
      <c r="OK88" s="326" t="str">
        <f t="shared" si="1333"/>
        <v/>
      </c>
      <c r="OL88" s="326" t="str">
        <f t="shared" si="1334"/>
        <v/>
      </c>
      <c r="OM88" s="326" t="str">
        <f t="shared" si="1335"/>
        <v/>
      </c>
      <c r="ON88" s="326" t="str">
        <f t="shared" si="1336"/>
        <v/>
      </c>
      <c r="OO88" s="326" t="str">
        <f t="shared" si="1337"/>
        <v/>
      </c>
      <c r="OP88" s="326" t="str">
        <f t="shared" si="1338"/>
        <v/>
      </c>
      <c r="OQ88" s="326" t="str">
        <f t="shared" si="1339"/>
        <v/>
      </c>
      <c r="OR88" s="326" t="str">
        <f t="shared" si="1340"/>
        <v/>
      </c>
      <c r="OS88" s="326" t="str">
        <f t="shared" si="1341"/>
        <v/>
      </c>
      <c r="OT88" s="326" t="str">
        <f t="shared" si="1342"/>
        <v/>
      </c>
      <c r="OU88" s="326" t="str">
        <f t="shared" si="1343"/>
        <v/>
      </c>
      <c r="OV88" s="326" t="str">
        <f t="shared" si="1344"/>
        <v/>
      </c>
      <c r="OW88" s="326" t="str">
        <f t="shared" si="1345"/>
        <v/>
      </c>
      <c r="OX88" s="326" t="str">
        <f t="shared" si="1346"/>
        <v/>
      </c>
      <c r="OY88" s="326" t="str">
        <f t="shared" si="1347"/>
        <v/>
      </c>
      <c r="OZ88" s="326" t="str">
        <f t="shared" si="1348"/>
        <v/>
      </c>
      <c r="PA88" s="326" t="str">
        <f t="shared" si="1349"/>
        <v/>
      </c>
      <c r="PB88" s="326" t="str">
        <f t="shared" si="1350"/>
        <v/>
      </c>
      <c r="PC88" s="325" t="str">
        <f t="shared" si="1351"/>
        <v/>
      </c>
      <c r="PD88" s="325" t="str">
        <f t="shared" si="1352"/>
        <v/>
      </c>
      <c r="PE88" s="325" t="str">
        <f t="shared" si="1353"/>
        <v/>
      </c>
      <c r="PF88" s="325" t="str">
        <f t="shared" si="1354"/>
        <v/>
      </c>
      <c r="PG88" s="325" t="str">
        <f t="shared" si="1355"/>
        <v/>
      </c>
      <c r="PH88" s="325" t="str">
        <f t="shared" si="1356"/>
        <v/>
      </c>
      <c r="PI88" s="325" t="str">
        <f t="shared" si="1357"/>
        <v/>
      </c>
      <c r="PJ88" s="325" t="str">
        <f t="shared" si="1358"/>
        <v/>
      </c>
      <c r="PK88" s="325" t="str">
        <f t="shared" si="1359"/>
        <v/>
      </c>
      <c r="PL88" s="325" t="str">
        <f t="shared" si="1360"/>
        <v/>
      </c>
      <c r="PM88" s="325" t="str">
        <f t="shared" si="1361"/>
        <v/>
      </c>
      <c r="PN88" s="325" t="str">
        <f t="shared" si="1362"/>
        <v/>
      </c>
      <c r="PO88" s="325" t="str">
        <f t="shared" si="1363"/>
        <v/>
      </c>
      <c r="PP88" s="325" t="str">
        <f t="shared" si="1364"/>
        <v/>
      </c>
      <c r="PQ88" s="325" t="str">
        <f t="shared" si="1365"/>
        <v/>
      </c>
      <c r="PR88" s="325" t="str">
        <f t="shared" si="1366"/>
        <v/>
      </c>
      <c r="PS88" s="325" t="str">
        <f t="shared" si="1367"/>
        <v/>
      </c>
      <c r="PT88" s="325" t="str">
        <f t="shared" si="1368"/>
        <v/>
      </c>
      <c r="PU88" s="326" t="str">
        <f t="shared" si="1369"/>
        <v/>
      </c>
      <c r="PV88" s="326" t="str">
        <f t="shared" si="1370"/>
        <v/>
      </c>
      <c r="PW88" s="326" t="str">
        <f t="shared" si="1371"/>
        <v/>
      </c>
      <c r="PX88" s="326" t="str">
        <f t="shared" si="1372"/>
        <v/>
      </c>
      <c r="PY88" s="326" t="str">
        <f t="shared" si="1373"/>
        <v/>
      </c>
      <c r="PZ88" s="326" t="str">
        <f t="shared" si="1374"/>
        <v/>
      </c>
      <c r="QA88" s="326" t="str">
        <f t="shared" si="1375"/>
        <v/>
      </c>
      <c r="QB88" s="326" t="str">
        <f t="shared" si="1376"/>
        <v/>
      </c>
      <c r="QC88" s="326" t="str">
        <f t="shared" si="1377"/>
        <v/>
      </c>
      <c r="QD88" s="326" t="str">
        <f t="shared" si="1378"/>
        <v/>
      </c>
      <c r="QE88" s="326" t="str">
        <f t="shared" si="1379"/>
        <v/>
      </c>
      <c r="QF88" s="326" t="str">
        <f t="shared" si="1380"/>
        <v/>
      </c>
      <c r="QG88" s="326" t="str">
        <f t="shared" si="1381"/>
        <v/>
      </c>
      <c r="QH88" s="326" t="str">
        <f t="shared" si="1382"/>
        <v/>
      </c>
      <c r="QI88" s="326" t="str">
        <f t="shared" si="1383"/>
        <v/>
      </c>
      <c r="QJ88" s="326" t="str">
        <f t="shared" si="1384"/>
        <v/>
      </c>
      <c r="QK88" s="326" t="str">
        <f t="shared" si="1385"/>
        <v/>
      </c>
      <c r="QL88" s="326" t="str">
        <f t="shared" si="1386"/>
        <v/>
      </c>
      <c r="QM88" s="325" t="str">
        <f t="shared" si="1387"/>
        <v/>
      </c>
      <c r="QN88" s="325" t="str">
        <f t="shared" si="1388"/>
        <v/>
      </c>
      <c r="QO88" s="325" t="str">
        <f t="shared" si="1389"/>
        <v/>
      </c>
      <c r="QP88" s="325" t="str">
        <f t="shared" si="1390"/>
        <v/>
      </c>
      <c r="QQ88" s="325" t="str">
        <f t="shared" si="1391"/>
        <v/>
      </c>
      <c r="QR88" s="325" t="str">
        <f t="shared" si="1392"/>
        <v/>
      </c>
      <c r="QS88" s="325" t="str">
        <f t="shared" si="1393"/>
        <v/>
      </c>
      <c r="QT88" s="325" t="str">
        <f t="shared" si="1394"/>
        <v/>
      </c>
      <c r="QU88" s="325" t="str">
        <f t="shared" si="1395"/>
        <v/>
      </c>
      <c r="QV88" s="325" t="str">
        <f t="shared" si="1396"/>
        <v/>
      </c>
      <c r="QW88" s="325" t="str">
        <f t="shared" si="1397"/>
        <v/>
      </c>
      <c r="QX88" s="325">
        <f t="shared" si="1398"/>
        <v>0</v>
      </c>
      <c r="QY88" s="325" t="str">
        <f t="shared" si="1399"/>
        <v/>
      </c>
      <c r="QZ88" s="325" t="str">
        <f t="shared" si="1400"/>
        <v/>
      </c>
      <c r="RA88" s="325" t="str">
        <f t="shared" si="1401"/>
        <v/>
      </c>
      <c r="RB88" s="325" t="str">
        <f t="shared" si="1402"/>
        <v/>
      </c>
      <c r="RC88" s="325" t="str">
        <f t="shared" si="1403"/>
        <v/>
      </c>
      <c r="RD88" s="325" t="str">
        <f t="shared" si="1404"/>
        <v/>
      </c>
      <c r="RE88" s="326" t="str">
        <f t="shared" si="1405"/>
        <v/>
      </c>
      <c r="RF88" s="326" t="str">
        <f t="shared" si="1406"/>
        <v/>
      </c>
      <c r="RG88" s="326" t="str">
        <f t="shared" si="1407"/>
        <v/>
      </c>
      <c r="RH88" s="326" t="str">
        <f t="shared" si="1408"/>
        <v/>
      </c>
      <c r="RI88" s="326" t="str">
        <f t="shared" si="1409"/>
        <v/>
      </c>
      <c r="RJ88" s="326" t="str">
        <f t="shared" si="1410"/>
        <v/>
      </c>
      <c r="RK88" s="326" t="str">
        <f t="shared" si="1411"/>
        <v/>
      </c>
      <c r="RL88" s="326" t="str">
        <f t="shared" si="1412"/>
        <v/>
      </c>
      <c r="RM88" s="326" t="str">
        <f t="shared" si="1413"/>
        <v/>
      </c>
      <c r="RN88" s="332" t="str">
        <f t="shared" si="1414"/>
        <v/>
      </c>
      <c r="RO88" s="108">
        <v>88</v>
      </c>
      <c r="RP88" s="112">
        <f t="shared" si="1440"/>
        <v>83</v>
      </c>
      <c r="RQ88" s="110" t="str" cm="1">
        <f t="array" ref="RQ88">IFERROR(INDEX($NS$4:$RN$4,_xlfn.AGGREGATE(15,6,COLUMN($NS$4:$RN$4)-COLUMN($NR$1)/($NS88:$RN88=LARGE($NS88:$RN88,1)),COLUMNS($RN$4:$RN$4))),"")</f>
        <v>LQ</v>
      </c>
      <c r="RR88" s="110" t="str" cm="1">
        <f t="array" ref="RR88">IFERROR(INDEX($NS$4:$RN$4,_xlfn.AGGREGATE(15,6,COLUMN($NS$4:$RN$4)-COLUMN($NR$1)/($NS88:$RN88=LARGE($NS88:$RN88,2)),COLUMNS($RN$4:$RO$4))),"")</f>
        <v/>
      </c>
      <c r="RS88" s="110" t="str" cm="1">
        <f t="array" ref="RS88">IFERROR(INDEX($NS$4:$RN$4,_xlfn.AGGREGATE(15,6,COLUMN($NS$4:$RN$4)-COLUMN($NR$1)/($NS88:$RN88=LARGE($NS88:$RN88,3)),COLUMNS($RN$4:$RP$4))),"")</f>
        <v/>
      </c>
      <c r="RT88" s="110" t="str" cm="1">
        <f t="array" ref="RT88">IFERROR(INDEX($NS$4:$RN$4,_xlfn.AGGREGATE(15,6,COLUMN($NS$4:$RN$4)-COLUMN($NR$1)/($NS88:$RN88=LARGE($NS88:$RN88,4)),COLUMNS($RN$4:$RQ$4))),"")</f>
        <v/>
      </c>
      <c r="RU88" s="110" t="str" cm="1">
        <f t="array" ref="RU88">IFERROR(INDEX($NS$4:$RN$4,_xlfn.AGGREGATE(15,6,COLUMN($NS$4:$RN$4)-COLUMN($NR$1)/($NS88:$RN88=LARGE($NS88:$RN88,5)),COLUMNS($RN$4:$RR$4))),"")</f>
        <v/>
      </c>
      <c r="RV88" s="110" t="str" cm="1">
        <f t="array" ref="RV88">IFERROR(INDEX($NS$4:$RN$4,_xlfn.AGGREGATE(15,6,COLUMN($NS$4:$RN$4)-COLUMN($NR$1)/($NS88:$RN88=LARGE($NS88:$RN88,6)),COLUMNS($RN$4:$RS$4))),"")</f>
        <v/>
      </c>
      <c r="RW88" s="108" t="str">
        <f t="shared" si="1427"/>
        <v/>
      </c>
      <c r="RX88" s="111" t="str">
        <f t="shared" ca="1" si="1428"/>
        <v>N</v>
      </c>
      <c r="RY88" s="111" t="e" cm="1">
        <f t="array" aca="1" ref="RY88" ca="1">IF(INDIRECT(VLOOKUP(RY87,General!AC:AE,3,FALSE)&amp;RO87)&gt;0,RY87,RW87)</f>
        <v>#N/A</v>
      </c>
      <c r="RZ88" s="112">
        <f t="shared" ca="1" si="1429"/>
        <v>1</v>
      </c>
      <c r="SA88" s="110" t="s">
        <v>45</v>
      </c>
      <c r="SB88" s="111" t="s">
        <v>45</v>
      </c>
      <c r="SC88" s="111" t="s">
        <v>45</v>
      </c>
      <c r="SD88" s="111" t="s">
        <v>45</v>
      </c>
      <c r="SE88" s="111" t="s">
        <v>45</v>
      </c>
      <c r="SF88" s="109" t="s">
        <v>45</v>
      </c>
      <c r="SG88" s="133" t="e">
        <f ca="1">IF(RQ88="",-1,COUNTIF(INDIRECT(SA88&amp;$DN$10):INDIRECT(SA88&amp;RO88),"Y"))</f>
        <v>#REF!</v>
      </c>
      <c r="SH88" s="136">
        <f ca="1">IF(RR88="",-1,COUNTIF(INDIRECT(SB88&amp;$DN$10):INDIRECT(SB88&amp;RO88),"Y"))</f>
        <v>-1</v>
      </c>
      <c r="SI88" s="136">
        <f ca="1">IF(RS88="",-1,COUNTIF(INDIRECT(SC88&amp;$DN$10):INDIRECT(SC88&amp;RO88),"Y"))</f>
        <v>-1</v>
      </c>
      <c r="SJ88" s="134">
        <f ca="1">IF(RT88="",-1,COUNTIF(INDIRECT(SD88&amp;$DN$10):INDIRECT(SD88&amp;RO88),"Y"))</f>
        <v>-1</v>
      </c>
      <c r="SK88" s="138">
        <f ca="1">IF(RU88="",-1,COUNTIF(INDIRECT(SE88&amp;$DN$10):INDIRECT(SE88&amp;RO88),"Y"))</f>
        <v>-1</v>
      </c>
      <c r="SL88" s="138">
        <f ca="1">IF(RV88="",-1,COUNTIF(INDIRECT(SF88&amp;$DN$10):INDIRECT(SF88&amp;RO88),"Y"))</f>
        <v>-1</v>
      </c>
      <c r="SM88" s="110" t="str" cm="1">
        <f t="array" ref="SM88">IFERROR(INDEX($DP$88:$DU$88,_xlfn.AGGREGATE(15,6,COLUMN($DP$88:$DU$88)-COLUMN($DO$88)/($NR$88:$NW$88=MAX($NR$88:$NW$88)),COLUMNS($DP$88:RQ88))),"")</f>
        <v/>
      </c>
      <c r="SN88" s="111" t="str" cm="1">
        <f t="array" ref="SN88">IFERROR(INDEX($DP$88:$DU$88,_xlfn.AGGREGATE(15,6,COLUMN($DP$88:$DU$88)-COLUMN($DO$88)/($NR$88:$NW$88=MAX($NR$88:$NW$88)),COLUMNS($DP$88:RR88))),"")</f>
        <v/>
      </c>
      <c r="SO88" s="111" t="str" cm="1">
        <f t="array" ref="SO88">IFERROR(INDEX($DP$88:$DU$88,_xlfn.AGGREGATE(15,6,COLUMN($DP$88:$DU$88)-COLUMN($DO$88)/($NR$88:$NW$88=MAX($NR$88:$NW$88)),COLUMNS($DP$88:RS88))),"")</f>
        <v/>
      </c>
      <c r="SP88" s="111" t="str" cm="1">
        <f t="array" ref="SP88">IFERROR(INDEX($DP$88:$DU$88,_xlfn.AGGREGATE(15,6,COLUMN($DP$88:$DU$88)-COLUMN($DO$88)/($NR$88:$NW$88=MAX($NR$88:$NW$88)),COLUMNS($DP$88:RT88))),"")</f>
        <v/>
      </c>
      <c r="SQ88" s="111" t="str" cm="1">
        <f t="array" ref="SQ88">IFERROR(INDEX($DP$88:$DU$88,_xlfn.AGGREGATE(15,6,COLUMN($DP$88:$DU$88)-COLUMN($DO$88)/($NR$88:$NW$88=MAX($NR$88:$NW$88)),COLUMNS($DP$88:RU88))),"")</f>
        <v/>
      </c>
      <c r="SR88" s="109" t="str" cm="1">
        <f t="array" ref="SR88">IFERROR(INDEX($DP$88:$DU$88,_xlfn.AGGREGATE(15,6,COLUMN($DP$88:$DU$88)-COLUMN($DO$88)/($NR$88:$NW$88=MAX($NR$88:$NW$88)),COLUMNS($DP$88:RV88))),"")</f>
        <v/>
      </c>
      <c r="SS88" s="114">
        <f t="shared" ca="1" si="1415"/>
        <v>1</v>
      </c>
      <c r="ST88" s="112">
        <f t="shared" ca="1" si="1430"/>
        <v>1</v>
      </c>
      <c r="SU88" s="137" t="str" cm="1">
        <f t="array" aca="1" ref="SU88" ca="1">INDEX(SM88:SR88,1,ST88)</f>
        <v/>
      </c>
      <c r="SV88" s="110" t="str">
        <f t="shared" ca="1" si="944"/>
        <v>B</v>
      </c>
      <c r="SW88" s="111" t="str">
        <f t="shared" ca="1" si="945"/>
        <v>T</v>
      </c>
      <c r="SX88" s="111" t="str">
        <f t="shared" si="946"/>
        <v>C</v>
      </c>
      <c r="SY88" s="111" t="str">
        <f t="shared" si="936"/>
        <v/>
      </c>
      <c r="SZ88" s="111" t="str">
        <f t="shared" ca="1" si="937"/>
        <v/>
      </c>
      <c r="TA88" s="111" t="str">
        <f t="shared" si="938"/>
        <v>00</v>
      </c>
      <c r="TB88" s="114" t="str">
        <f t="shared" si="1262"/>
        <v/>
      </c>
      <c r="TC88" s="114" t="str">
        <f t="shared" si="1263"/>
        <v/>
      </c>
      <c r="TD88" s="114" t="str">
        <f t="shared" si="1264"/>
        <v/>
      </c>
      <c r="TE88" s="114" t="str">
        <f t="shared" si="1265"/>
        <v/>
      </c>
      <c r="TF88" s="114" t="str">
        <f t="shared" si="1266"/>
        <v/>
      </c>
      <c r="TG88" s="114" t="str">
        <f t="shared" si="1267"/>
        <v/>
      </c>
      <c r="TH88" s="114">
        <f t="shared" ca="1" si="1268"/>
        <v>0</v>
      </c>
      <c r="TI88" s="114">
        <f t="shared" ca="1" si="1269"/>
        <v>0</v>
      </c>
      <c r="TJ88" s="110" t="str">
        <f t="shared" si="939"/>
        <v/>
      </c>
      <c r="TK88" s="111">
        <f>IF(CC88="",0,IFERROR(VLOOKUP(CC83&amp;CC84&amp;CC85&amp;CC86&amp;CC87&amp;CC88,General!I:J,2,FALSE),0))</f>
        <v>0</v>
      </c>
      <c r="TL88" s="111">
        <f>IF(CF88="",0,IFERROR(VLOOKUP(CF83&amp;CF84&amp;CF85&amp;CF86&amp;CF87&amp;CF88,General!I:J,2,FALSE),0))</f>
        <v>0</v>
      </c>
      <c r="TM88" s="111">
        <f>IF(CI88="",0,IFERROR(VLOOKUP(CI83&amp;CI84&amp;CI85&amp;CI86&amp;CI87&amp;CI88,General!I:J,2,FALSE),0))</f>
        <v>0</v>
      </c>
      <c r="TN88" s="111">
        <f>IF(CL88="",0,IFERROR(VLOOKUP(CL83&amp;CL84&amp;CL85&amp;CL86&amp;CL87&amp;CL88,General!I:J,2,FALSE),0))</f>
        <v>0</v>
      </c>
      <c r="TO88" s="111">
        <f>IF(CO88="",0,IFERROR(VLOOKUP(CO83&amp;CO84&amp;CO85&amp;CO86&amp;CO87&amp;CO88,General!I:J,2,FALSE),0))</f>
        <v>0</v>
      </c>
      <c r="TP88" s="111">
        <f>IF(CR88="",0,IFERROR(VLOOKUP(CR83&amp;CR84&amp;CR85&amp;CR86&amp;CR87&amp;CR88,General!I:J,2,FALSE),0))</f>
        <v>0</v>
      </c>
      <c r="TQ88" s="111">
        <f>IF(CU88="",0,IFERROR(VLOOKUP(CU83&amp;CU84&amp;CU85&amp;CU86&amp;CU87&amp;CU88,General!I:J,2,FALSE),0))</f>
        <v>0</v>
      </c>
      <c r="TR88" s="111">
        <f>IF(CX88="",0,IFERROR(VLOOKUP(CX83&amp;CX84&amp;CX85&amp;CX86&amp;CX87&amp;CX88,General!I:J,2,FALSE),0))</f>
        <v>0</v>
      </c>
      <c r="TS88" s="111">
        <f>IF(DA88="",0,IFERROR(VLOOKUP(DA83&amp;DA84&amp;DA85&amp;DA86&amp;DA87&amp;DA88,General!I:J,2,FALSE),0))</f>
        <v>0</v>
      </c>
      <c r="TT88" s="111">
        <f>IF(DD88="",0,IFERROR(VLOOKUP(DD83&amp;DD84&amp;DD85&amp;DD86&amp;DD87&amp;DD88,General!I:J,2,FALSE),0))</f>
        <v>0</v>
      </c>
      <c r="TU88" s="111">
        <f>IF(DG88="",0,IFERROR(VLOOKUP(DG83&amp;DG84&amp;DG85&amp;DG86&amp;DG87&amp;DG88,General!I:J,2,FALSE),0))</f>
        <v>0</v>
      </c>
      <c r="TV88" s="111">
        <f>IF(DJ88="",0,IFERROR(VLOOKUP(DJ83&amp;DJ84&amp;DJ85&amp;DJ86&amp;DJ87&amp;DJ88,General!I:J,2,FALSE),0))</f>
        <v>0</v>
      </c>
      <c r="TW88" s="111">
        <f>IF(DM88="",0,IFERROR(VLOOKUP(DM83&amp;DM84&amp;DM85&amp;DM86&amp;DM87&amp;DM88,General!I:J,2,FALSE),0))</f>
        <v>0</v>
      </c>
      <c r="TX88" s="111">
        <f>IF(DP88="",0,IFERROR(VLOOKUP(DP83&amp;DP84&amp;DP85&amp;DP86&amp;DP87&amp;DP88,General!I:J,2,FALSE),0))</f>
        <v>0</v>
      </c>
      <c r="TY88" s="111">
        <f>IF(DS88="",0,IFERROR(VLOOKUP(DS83&amp;DS84&amp;DS85&amp;DS86&amp;DS87&amp;DS88,General!I:J,2,FALSE),0))</f>
        <v>0</v>
      </c>
      <c r="TZ88" s="111">
        <f>IF(DV88="",0,IFERROR(VLOOKUP(DV83&amp;DV84&amp;DV85&amp;DV86&amp;DV87&amp;DV88,General!I:J,2,FALSE),0))</f>
        <v>0</v>
      </c>
      <c r="UA88" s="111">
        <f>IF(DY88="",0,IFERROR(VLOOKUP(DY83&amp;DY84&amp;DY85&amp;DY86&amp;DY87&amp;DY88,General!I:J,2,FALSE),0))</f>
        <v>0</v>
      </c>
      <c r="UB88" s="111">
        <f>IF(EE88="",0,IFERROR(VLOOKUP(EE83&amp;EE84&amp;EE85&amp;EE86&amp;EE87&amp;EE88,General!I:J,2,FALSE),0))</f>
        <v>0</v>
      </c>
      <c r="UC88" s="111">
        <f>IF(EH88="",0,IFERROR(VLOOKUP(EH83&amp;EH84&amp;EH85&amp;EH86&amp;EH87&amp;EH88,General!I:J,2,FALSE),0))</f>
        <v>0</v>
      </c>
      <c r="UD88" s="111">
        <f>IF(EK88="",0,IFERROR(VLOOKUP(EK83&amp;EK84&amp;EK85&amp;EK86&amp;EK87&amp;EK88,General!I:J,2,FALSE),0))</f>
        <v>0</v>
      </c>
      <c r="UE88" s="111">
        <f>IF(EN88="",0,IFERROR(VLOOKUP(EN83&amp;EN84&amp;EN85&amp;EN86&amp;EN87&amp;EN88,General!I:J,2,FALSE),0))</f>
        <v>0</v>
      </c>
      <c r="UF88" s="111">
        <f>IF(EQ88="",0,IFERROR(VLOOKUP(EQ83&amp;EQ84&amp;EQ85&amp;EQ86&amp;EQ87&amp;EQ88,General!I:J,2,FALSE),0))</f>
        <v>0</v>
      </c>
      <c r="UG88" s="111">
        <f>IF(ET88="",0,IFERROR(VLOOKUP(ET83&amp;ET84&amp;ET85&amp;ET86&amp;ET87&amp;ET88,General!I:J,2,FALSE),0))</f>
        <v>0</v>
      </c>
      <c r="UH88" s="111">
        <f>IF(EW88="",0,IFERROR(VLOOKUP(EW83&amp;EW84&amp;EW85&amp;EW86&amp;EW87&amp;EW88,General!I:J,2,FALSE),0))</f>
        <v>0</v>
      </c>
      <c r="UI88" s="111">
        <f>IF(EZ88="",0,IFERROR(VLOOKUP(EZ83&amp;EZ84&amp;EZ85&amp;EZ86&amp;EZ87&amp;EZ88,General!I:J,2,FALSE),0))</f>
        <v>0</v>
      </c>
      <c r="UJ88" s="111">
        <f>IF(FC88="",0,IFERROR(VLOOKUP(FC83&amp;FC84&amp;FC85&amp;FC86&amp;FC87&amp;FC88,General!I:J,2,FALSE),0))</f>
        <v>0</v>
      </c>
      <c r="UK88" s="111">
        <f>IF(FF88="",0,IFERROR(VLOOKUP(FF83&amp;FF84&amp;FF85&amp;FF86&amp;FF87&amp;FF88,General!I:J,2,FALSE),0))</f>
        <v>0</v>
      </c>
      <c r="UL88" s="111">
        <f>IF(FI88="",0,IFERROR(VLOOKUP(FI83&amp;FI84&amp;FI85&amp;FI86&amp;FI87&amp;FI88,General!I:J,2,FALSE),0))</f>
        <v>0</v>
      </c>
      <c r="UM88" s="111">
        <f>IF(FL88="",0,IFERROR(VLOOKUP(FL83&amp;FL84&amp;FL85&amp;FL86&amp;FL87&amp;FL88,General!I:J,2,FALSE),0))</f>
        <v>0</v>
      </c>
      <c r="UN88" s="111">
        <f>IF(FO88="",0,IFERROR(VLOOKUP(FO83&amp;FO84&amp;FO85&amp;FO86&amp;FO87&amp;FO88,General!I:J,2,FALSE),0))</f>
        <v>0</v>
      </c>
      <c r="UO88" s="111">
        <f>IF(FR88="",0,IFERROR(VLOOKUP(FR83&amp;FR84&amp;FR85&amp;FR86&amp;FR87&amp;FR88,General!I:J,2,FALSE),0))</f>
        <v>0</v>
      </c>
      <c r="UP88" s="111">
        <f>IF(FU88="",0,IFERROR(VLOOKUP(FU83&amp;FU84&amp;FU85&amp;FU86&amp;FU87&amp;FU88,General!I:J,2,FALSE),0))</f>
        <v>0</v>
      </c>
      <c r="UQ88" s="111">
        <f>IF(FX88="",0,IFERROR(VLOOKUP(FX83&amp;FX84&amp;FX85&amp;FX86&amp;FX87&amp;FX88,General!I:J,2,FALSE),0))</f>
        <v>0</v>
      </c>
      <c r="UR88" s="111">
        <f>IF(GA88="",0,IFERROR(VLOOKUP(GA83&amp;GA84&amp;GA85&amp;GA86&amp;GA87&amp;GA88,General!I:J,2,FALSE),0))</f>
        <v>0</v>
      </c>
      <c r="US88" s="111">
        <f>IF(GD88="",0,IFERROR(VLOOKUP(GD83&amp;GD84&amp;GD85&amp;GD86&amp;GD87&amp;GD88,General!I:J,2,FALSE),0))</f>
        <v>0</v>
      </c>
      <c r="UT88" s="111">
        <f>IF(GG88="",0,IFERROR(VLOOKUP(GG83&amp;GG84&amp;GG85&amp;GG86&amp;GG87&amp;GG88,General!I:J,2,FALSE),0))</f>
        <v>0</v>
      </c>
      <c r="UU88" s="111">
        <f>IF(GJ88="",0,IFERROR(VLOOKUP(GJ83&amp;GJ84&amp;GJ85&amp;GJ86&amp;GJ87&amp;GJ88,General!I:J,2,FALSE),0))</f>
        <v>0</v>
      </c>
      <c r="UV88" s="111">
        <f>IF(GM88="",0,IFERROR(VLOOKUP(GM83&amp;GM84&amp;GM85&amp;GM86&amp;GM87&amp;GM88,General!I:J,2,FALSE),0))</f>
        <v>0</v>
      </c>
      <c r="UW88" s="111">
        <f>IF(GP88="",0,IFERROR(VLOOKUP(GP83&amp;GP84&amp;GP85&amp;GP86&amp;GP87&amp;GP88,General!I:J,2,FALSE),0))</f>
        <v>0</v>
      </c>
      <c r="UX88" s="111">
        <f>IF(GS88="",0,IFERROR(VLOOKUP(GS83&amp;GS84&amp;GS85&amp;GS86&amp;GS87&amp;GS88,General!I:J,2,FALSE),0))</f>
        <v>0</v>
      </c>
      <c r="UY88" s="111">
        <f>IF(GV88="",0,IFERROR(VLOOKUP(GV83&amp;GV84&amp;GV85&amp;GV86&amp;GV87&amp;GV88,General!I:J,2,FALSE),0))</f>
        <v>0</v>
      </c>
      <c r="UZ88" s="111">
        <f>IF(GY88="",0,IFERROR(VLOOKUP(GY83&amp;GY84&amp;GY85&amp;GY86&amp;GY87&amp;GY88,General!I:J,2,FALSE),0))</f>
        <v>0</v>
      </c>
      <c r="VA88" s="111">
        <f>IF(HB88="",0,IFERROR(VLOOKUP(HB83&amp;HB84&amp;HB85&amp;HB86&amp;HB87&amp;HB88,General!I:J,2,FALSE),0))</f>
        <v>0</v>
      </c>
      <c r="VB88" s="111">
        <f>IF(HE88="",0,IFERROR(VLOOKUP(HE83&amp;HE84&amp;HE85&amp;HE86&amp;HE87&amp;HE88,General!I:J,2,FALSE),0))</f>
        <v>0</v>
      </c>
      <c r="VC88" s="111">
        <f>IF(HH88="",0,IFERROR(VLOOKUP(HH83&amp;HH84&amp;HH85&amp;HH86&amp;HH87&amp;HH88,General!I:J,2,FALSE),0))</f>
        <v>0</v>
      </c>
      <c r="VD88" s="111">
        <f>IF(HK88="",0,IFERROR(VLOOKUP(HK83&amp;HK84&amp;HK85&amp;HK86&amp;HK87&amp;HK88,General!I:J,2,FALSE),0))</f>
        <v>0</v>
      </c>
      <c r="VE88" s="111">
        <f>IF(HN88="",0,IFERROR(VLOOKUP(HN83&amp;HN84&amp;HN85&amp;HN86&amp;HN87&amp;HN88,General!I:J,2,FALSE),0))</f>
        <v>0</v>
      </c>
      <c r="VF88" s="111">
        <f>IF(HQ88="",0,IFERROR(VLOOKUP(HQ83&amp;HQ84&amp;HQ85&amp;HQ86&amp;HQ87&amp;HQ88,General!I:J,2,FALSE),0))</f>
        <v>0</v>
      </c>
      <c r="VG88" s="111">
        <f>IF(HT88="",0,IFERROR(VLOOKUP(HT83&amp;HT84&amp;HT85&amp;HT86&amp;HT87&amp;HT88,General!I:J,2,FALSE),0))</f>
        <v>0</v>
      </c>
      <c r="VH88" s="111">
        <f>IF(HW88="",0,IFERROR(VLOOKUP(HW83&amp;HW84&amp;HW85&amp;HW86&amp;HW87&amp;HW88,General!I:J,2,FALSE),0))</f>
        <v>0</v>
      </c>
      <c r="VI88" s="111">
        <f>IF(HZ88="",0,IFERROR(VLOOKUP(HZ83&amp;HZ84&amp;HZ85&amp;HZ86&amp;HZ87&amp;HZ88,General!I:J,2,FALSE),0))</f>
        <v>0</v>
      </c>
      <c r="VJ88" s="111">
        <f>IF(FF88="",0,IFERROR(VLOOKUP(FF83&amp;FF84&amp;FF85&amp;FF86&amp;FF87&amp;FF88,General!I:J,2,FALSE),0))</f>
        <v>0</v>
      </c>
      <c r="VK88" s="111">
        <f>IF(FI88="",0,IFERROR(VLOOKUP(FI83&amp;FI84&amp;FI85&amp;FI86&amp;FI87&amp;FI88,General!I:J,2,FALSE),0))</f>
        <v>0</v>
      </c>
      <c r="VL88" s="111">
        <f>IF(II88="",0,IFERROR(VLOOKUP(II83&amp;II84&amp;II85&amp;II86&amp;II87&amp;II88,General!I:J,2,FALSE),0))</f>
        <v>0</v>
      </c>
      <c r="VM88" s="111">
        <f>IF(IL88="",0,IFERROR(VLOOKUP(IL83&amp;IL84&amp;IL85&amp;IL86&amp;IL87&amp;IL88,General!I:J,2,FALSE),0))</f>
        <v>0</v>
      </c>
      <c r="VN88" s="111">
        <f>IF(IO88="",0,IFERROR(VLOOKUP(IO83&amp;IO84&amp;IO85&amp;IO86&amp;IO87&amp;IO88,General!I:J,2,FALSE),0))</f>
        <v>0</v>
      </c>
      <c r="VO88" s="111">
        <f>IF(IR88="",0,IFERROR(VLOOKUP(IR83&amp;IR84&amp;IR85&amp;IR86&amp;IR87&amp;IR88,General!I:J,2,FALSE),0))</f>
        <v>0</v>
      </c>
      <c r="VP88" s="111">
        <f>IF(IU88="",0,IFERROR(VLOOKUP(IU83&amp;IU84&amp;IU85&amp;IU86&amp;IU87&amp;IU88,General!I:J,2,FALSE),0))</f>
        <v>0</v>
      </c>
      <c r="VQ88" s="111">
        <f>IF(IX88="",0,IFERROR(VLOOKUP(IX83&amp;IX84&amp;IX85&amp;IX86&amp;IX87&amp;IX88,General!I:J,2,FALSE),0))</f>
        <v>0</v>
      </c>
      <c r="VR88" s="111">
        <f>IF(JA88="",0,IFERROR(VLOOKUP(JA83&amp;JA84&amp;JA85&amp;JA86&amp;JA87&amp;JA88,General!I:J,2,FALSE),0))</f>
        <v>0</v>
      </c>
      <c r="VS88" s="111">
        <f>IF(JD88="",0,IFERROR(VLOOKUP(JD83&amp;JD84&amp;JD85&amp;JD86&amp;JD87&amp;JD88,General!I:J,2,FALSE),0))</f>
        <v>0</v>
      </c>
      <c r="VT88" s="111">
        <f>IF(JG88="",0,IFERROR(VLOOKUP(JG83&amp;JG84&amp;JG85&amp;JG86&amp;JG87&amp;JG88,General!I:J,2,FALSE),0))</f>
        <v>0</v>
      </c>
      <c r="VU88" s="111">
        <f>IF(JJ88="",0,IFERROR(VLOOKUP(JJ83&amp;JJ84&amp;JJ85&amp;JJ86&amp;JJ87&amp;JJ88,General!I:J,2,FALSE),0))</f>
        <v>0</v>
      </c>
      <c r="VV88" s="111">
        <f>IF(JM88="",0,IFERROR(VLOOKUP(JM83&amp;JM84&amp;JM85&amp;JM86&amp;JM87&amp;JM88,General!I:J,2,FALSE),0))</f>
        <v>0</v>
      </c>
      <c r="VW88" s="111">
        <f>IF(JP88="",0,IFERROR(VLOOKUP(JP83&amp;JP84&amp;JP85&amp;JP86&amp;JP87&amp;JP88,General!I:J,2,FALSE),0))</f>
        <v>0</v>
      </c>
      <c r="VX88" s="111">
        <f>IF(JS88="",0,IFERROR(VLOOKUP(JS83&amp;JS84&amp;JS85&amp;JS86&amp;JS87&amp;JS88,General!I:J,2,FALSE),0))</f>
        <v>0</v>
      </c>
      <c r="VY88" s="111">
        <f>IF(JV88="",0,IFERROR(VLOOKUP(JV83&amp;JV84&amp;JV85&amp;JV86&amp;JV87&amp;JV88,General!I:J,2,FALSE),0))</f>
        <v>0</v>
      </c>
      <c r="VZ88" s="111">
        <f>IF(JY88="",0,IFERROR(VLOOKUP(JY83&amp;JY84&amp;JY85&amp;JY86&amp;JY87&amp;JY88,General!I:J,2,FALSE),0))</f>
        <v>0</v>
      </c>
      <c r="WA88" s="111">
        <f>IF(KB88="",0,IFERROR(VLOOKUP(KB83&amp;KB84&amp;KB85&amp;KB86&amp;KB87&amp;KB88,General!I:J,2,FALSE),0))</f>
        <v>0</v>
      </c>
      <c r="WB88" s="111">
        <f>IF(KE88="",0,IFERROR(VLOOKUP(KE83&amp;KE84&amp;KE85&amp;KE86&amp;KE87&amp;KE88,General!I:J,2,FALSE),0))</f>
        <v>0</v>
      </c>
      <c r="WC88" s="111">
        <f>IF(KH88="",0,IFERROR(VLOOKUP(KH83&amp;KH84&amp;KH85&amp;KH86&amp;KH87&amp;KH88,General!I:J,2,FALSE),0))</f>
        <v>0</v>
      </c>
      <c r="WD88" s="111">
        <f>IF(KK88="",0,IFERROR(VLOOKUP(KK83&amp;KK84&amp;KK85&amp;KK86&amp;KK87&amp;KK88,General!I:J,2,FALSE),0))</f>
        <v>0</v>
      </c>
      <c r="WE88" s="111">
        <f>IF(KN88="",0,IFERROR(VLOOKUP(KN83&amp;KN84&amp;KN85&amp;KN86&amp;KN87&amp;KN88,General!I:J,2,FALSE),0))</f>
        <v>0</v>
      </c>
      <c r="WF88" s="111">
        <f>IF(KQ88="",0,IFERROR(VLOOKUP(KQ83&amp;KQ84&amp;KQ85&amp;KQ86&amp;KQ87&amp;KQ88,General!I:J,2,FALSE),0))</f>
        <v>0</v>
      </c>
      <c r="WG88" s="111">
        <f>IF(KT88="",0,IFERROR(VLOOKUP(KT83&amp;KT84&amp;KT85&amp;KT86&amp;KT87&amp;KT88,General!I:J,2,FALSE),0))</f>
        <v>0</v>
      </c>
      <c r="WH88" s="111">
        <f>IF(KW88="",0,IFERROR(VLOOKUP(KW83&amp;KW84&amp;KW85&amp;KW86&amp;KW87&amp;KW88,General!I:J,2,FALSE),0))</f>
        <v>0</v>
      </c>
      <c r="WI88" s="111">
        <f>IF(KZ88="",0,IFERROR(VLOOKUP(KZ83&amp;KZ84&amp;KZ85&amp;KZ86&amp;KZ87&amp;KZ88,General!I:J,2,FALSE),0))</f>
        <v>0</v>
      </c>
      <c r="WJ88" s="111">
        <f>IF(LC88="",0,IFERROR(VLOOKUP(LC83&amp;LC84&amp;LC85&amp;LC86&amp;LC87&amp;LC88,General!I:J,2,FALSE),0))</f>
        <v>0</v>
      </c>
      <c r="WK88" s="111">
        <f>IF(LF88="",0,IFERROR(VLOOKUP(LF83&amp;LF84&amp;LF85&amp;LF86&amp;LF87&amp;LF88,General!I:J,2,FALSE),0))</f>
        <v>0</v>
      </c>
      <c r="WL88" s="111">
        <f>IF(LI88="",0,IFERROR(VLOOKUP(LI83&amp;LI84&amp;LI85&amp;LI86&amp;LI87&amp;LI88,General!I:J,2,FALSE),0))</f>
        <v>0</v>
      </c>
      <c r="WM88" s="111">
        <f>IF(LL88="",0,IFERROR(VLOOKUP(LL83&amp;LL84&amp;LL85&amp;LL86&amp;LL87&amp;LL88,General!I:J,2,FALSE),0))</f>
        <v>0</v>
      </c>
      <c r="WN88" s="111">
        <f>IF(LO88="",0,IFERROR(VLOOKUP(LO83&amp;LO84&amp;LO85&amp;LO86&amp;LO87&amp;LO88,General!I:J,2,FALSE),0))</f>
        <v>0</v>
      </c>
      <c r="WO88" s="111">
        <f>IF(LR88="",0,IFERROR(VLOOKUP(LR83&amp;LR84&amp;LR85&amp;LR86&amp;LR87&amp;LR88,General!I:J,2,FALSE),0))</f>
        <v>0</v>
      </c>
      <c r="WP88" s="111">
        <f>IF(LU88="",0,IFERROR(VLOOKUP(LU83&amp;LU84&amp;LU85&amp;LU86&amp;LU87&amp;LU88,General!I:J,2,FALSE),0))</f>
        <v>0</v>
      </c>
      <c r="WQ88" s="111">
        <f>IF(LX88="",0,IFERROR(VLOOKUP(LX83&amp;LX84&amp;LX85&amp;LX86&amp;LX87&amp;LX88,General!I:J,2,FALSE),0))</f>
        <v>0</v>
      </c>
      <c r="WR88" s="111">
        <f>IF(MA88="",0,IFERROR(VLOOKUP(MA83&amp;MA84&amp;MA85&amp;MA86&amp;MA87&amp;MA88,General!I:J,2,FALSE),0))</f>
        <v>0</v>
      </c>
      <c r="WS88" s="111">
        <f>IF(MD88="",0,IFERROR(VLOOKUP(MD83&amp;MD84&amp;MD85&amp;MD86&amp;MD87&amp;MD88,General!I:J,2,FALSE),0))</f>
        <v>0</v>
      </c>
      <c r="WT88" s="111">
        <f>IF(MG88="",0,IFERROR(VLOOKUP(MG83&amp;MG84&amp;MG85&amp;MG86&amp;MG87&amp;MG88,General!I:J,2,FALSE),0))</f>
        <v>0</v>
      </c>
      <c r="WU88" s="111">
        <f>IF(MJ88="",0,IFERROR(VLOOKUP(MJ83&amp;MJ84&amp;MJ85&amp;MJ86&amp;MJ87&amp;MJ88,General!I:J,2,FALSE),0))</f>
        <v>0</v>
      </c>
      <c r="WV88" s="111">
        <f>IF(MM88="",0,IFERROR(VLOOKUP(MM83&amp;MM84&amp;MM85&amp;MM86&amp;MM87&amp;MM88,General!I:J,2,FALSE),0))</f>
        <v>0</v>
      </c>
      <c r="WW88" s="111">
        <f>IF(MP88="",0,IFERROR(VLOOKUP(MP83&amp;MP84&amp;MP85&amp;MP86&amp;MP87&amp;MP88,General!I:J,2,FALSE),0))</f>
        <v>0</v>
      </c>
      <c r="WX88" s="111">
        <f>IF(MS88="",0,IFERROR(VLOOKUP(MS83&amp;MS84&amp;MS85&amp;MS86&amp;MS87&amp;MS88,General!I:J,2,FALSE),0))</f>
        <v>0</v>
      </c>
      <c r="WY88" s="111">
        <f>IF(MV88="",0,IFERROR(VLOOKUP(MV83&amp;MV84&amp;MV85&amp;MV86&amp;MV87&amp;MV88,General!I:J,2,FALSE),0))</f>
        <v>0</v>
      </c>
      <c r="WZ88" s="111">
        <f>IF(MY88="",0,IFERROR(VLOOKUP(MY83&amp;MY84&amp;MY85&amp;MY86&amp;MY87&amp;MY88,General!I:J,2,FALSE),0))</f>
        <v>0</v>
      </c>
      <c r="XA88" s="111">
        <f>IF(NB88="",0,IFERROR(VLOOKUP(NB83&amp;NB84&amp;NB85&amp;NB86&amp;NB87&amp;NB88,General!I:J,2,FALSE),0))</f>
        <v>0</v>
      </c>
      <c r="XB88" s="111">
        <f>IF(NE88="",0,IFERROR(VLOOKUP(NE83&amp;NE84&amp;NE85&amp;NE86&amp;NE87&amp;NE88,General!I:J,2,FALSE),0))</f>
        <v>0</v>
      </c>
      <c r="XC88" s="111">
        <f>IF(NH88="",0,IFERROR(VLOOKUP(NH83&amp;NH84&amp;NH85&amp;NH86&amp;NH87&amp;NH88,General!I:J,2,FALSE),0))</f>
        <v>0</v>
      </c>
      <c r="XD88" s="111">
        <f>IF(NK88="",0,IFERROR(VLOOKUP(NK83&amp;NK84&amp;NK85&amp;NK86&amp;NK87&amp;NK88,General!I:J,2,FALSE),0))</f>
        <v>0</v>
      </c>
      <c r="XE88" s="109">
        <f>IF(NN88="",0,IFERROR(VLOOKUP(NN83&amp;NN84&amp;NN85&amp;NN86&amp;NN87&amp;NN88,General!I:J,2,FALSE),0))</f>
        <v>0</v>
      </c>
      <c r="XF88" s="155">
        <f>IF(EB88="",0,IFERROR(VLOOKUP(EB83&amp;EB84&amp;EB85&amp;EB86&amp;EB87&amp;EB88,General!I:J,2,FALSE),0))</f>
        <v>0</v>
      </c>
      <c r="XG88" s="109">
        <v>0</v>
      </c>
      <c r="XH88" s="114" t="str">
        <f t="shared" si="1416"/>
        <v/>
      </c>
      <c r="XI88" s="114" t="str">
        <f t="shared" si="1270"/>
        <v>N</v>
      </c>
      <c r="XJ88" s="114" t="str">
        <f t="shared" ca="1" si="1271"/>
        <v>N</v>
      </c>
      <c r="XK88" s="114" t="str">
        <f t="shared" si="1272"/>
        <v>N</v>
      </c>
      <c r="XL88" s="114" t="str">
        <f t="shared" si="1273"/>
        <v/>
      </c>
      <c r="XM88" s="150" t="str">
        <f t="shared" si="1274"/>
        <v/>
      </c>
      <c r="XN88" s="114" t="str">
        <f t="shared" si="1275"/>
        <v/>
      </c>
      <c r="XO88" s="114" t="str">
        <f t="shared" si="1276"/>
        <v/>
      </c>
      <c r="XP88" s="114" t="str">
        <f t="shared" si="1277"/>
        <v/>
      </c>
      <c r="XQ88" s="114" t="str">
        <f t="shared" si="1278"/>
        <v/>
      </c>
      <c r="XR88" s="114" t="str">
        <f t="shared" si="1279"/>
        <v/>
      </c>
      <c r="XS88" s="114" t="str">
        <f t="shared" si="930"/>
        <v/>
      </c>
      <c r="XT88" s="114" t="str">
        <f t="shared" si="931"/>
        <v/>
      </c>
      <c r="XU88" s="114" t="str">
        <f t="shared" si="897"/>
        <v>00000</v>
      </c>
      <c r="XV88" s="114" t="str">
        <f t="shared" si="897"/>
        <v>00000</v>
      </c>
      <c r="XW88" s="114" t="str">
        <f t="shared" si="898"/>
        <v>000000</v>
      </c>
      <c r="XX88" s="114" t="str">
        <f t="shared" si="898"/>
        <v>000000</v>
      </c>
      <c r="XY88" s="114" t="str">
        <f t="shared" si="899"/>
        <v>B</v>
      </c>
      <c r="XZ88" s="114" t="str">
        <f t="shared" si="1417"/>
        <v>B</v>
      </c>
      <c r="YA88" s="114" t="str">
        <f t="shared" si="1280"/>
        <v/>
      </c>
      <c r="YB88" s="114" t="str">
        <f t="shared" ca="1" si="1281"/>
        <v/>
      </c>
      <c r="YC88" s="114" t="str">
        <f t="shared" ca="1" si="1282"/>
        <v/>
      </c>
      <c r="YD88" s="114" t="str">
        <f t="shared" ca="1" si="1283"/>
        <v/>
      </c>
      <c r="YE88" s="114" t="str">
        <f t="shared" si="1284"/>
        <v>0</v>
      </c>
      <c r="YF88" s="114" t="str">
        <f t="shared" si="1285"/>
        <v/>
      </c>
      <c r="YG88" s="114" t="str">
        <f t="shared" ca="1" si="1418"/>
        <v/>
      </c>
      <c r="YH88" s="114" t="str">
        <f t="shared" ca="1" si="1419"/>
        <v/>
      </c>
      <c r="YI88" s="114" t="str">
        <f t="shared" si="1420"/>
        <v/>
      </c>
      <c r="YJ88" s="114" t="str">
        <f t="shared" si="1286"/>
        <v/>
      </c>
      <c r="YK88" s="114"/>
      <c r="YL88" s="114">
        <v>0</v>
      </c>
      <c r="YM88" s="114">
        <v>0</v>
      </c>
      <c r="YN88" s="114">
        <v>0</v>
      </c>
      <c r="YO88" s="114">
        <v>0</v>
      </c>
      <c r="YP88" s="114">
        <v>1</v>
      </c>
      <c r="YQ88" s="98"/>
      <c r="YR88" s="114">
        <v>0</v>
      </c>
      <c r="YS88" s="114">
        <v>0</v>
      </c>
      <c r="YU88" s="151">
        <f>LARGE(NS88:RN88,1)</f>
        <v>0</v>
      </c>
      <c r="YV88" s="1" t="e">
        <f>LARGE(NS88:RN88,2)</f>
        <v>#NUM!</v>
      </c>
      <c r="YW88" s="1" t="e">
        <f>LARGE(NS88:RN88,3)</f>
        <v>#NUM!</v>
      </c>
      <c r="YX88" s="1" t="e">
        <f>LARGE(NS88:RN88,4)</f>
        <v>#NUM!</v>
      </c>
      <c r="YY88" s="1" t="e">
        <f>LARGE(NS88:RN88,5)</f>
        <v>#NUM!</v>
      </c>
      <c r="YZ88" s="1" t="str">
        <f>IF(M87="","",INDEX($NS$4:$RN$4,MATCH(YU87,$NS87:$RN87,0)))</f>
        <v/>
      </c>
      <c r="ZA88" s="1" t="str">
        <f>IF(M87="","",INDEX($NS$4:$RN$4,MATCH(YV87,$NS87:$RN87,0)))</f>
        <v/>
      </c>
      <c r="ZB88" s="1" t="str">
        <f>IF(M87="","",INDEX($NS$4:$RN$4,MATCH(YW87,$NS87:$RN87,0)))</f>
        <v/>
      </c>
      <c r="ZC88" s="1" t="str">
        <f>IF(M87="","",INDEX($NS$4:$RN$4,MATCH(YX87,$NS87:$RN87,0)))</f>
        <v/>
      </c>
      <c r="ZD88" s="1" t="str">
        <f>IF(M87="","",INDEX($NS$4:$RN$4,MATCH(YY87,$NS87:$RN87,0)))</f>
        <v/>
      </c>
      <c r="ZE88" s="1" t="str" cm="1">
        <f t="array" aca="1" ref="ZE88" ca="1">IF(INDIRECT(VLOOKUP(ZE87,General!AC:AE,3,FALSE)&amp;RO87)&gt;=9,ZE87,YZ88)</f>
        <v>GF</v>
      </c>
      <c r="ZF88" s="1" t="str" cm="1">
        <f t="array" aca="1" ref="ZF88" ca="1">IF(AND(INDIRECT(VLOOKUP(ZF87,General!AC:AE,3,FALSE)&amp;RO87)&gt;1,ZF87&lt;&gt;ZE88),ZF87,IF(YZ88&lt;&gt;ZE88,YZ88,IF(AND(YZ88=ZA88,YZ88=ZB88),ZC88,IF(YZ88=ZA88,ZB88,ZA88))))</f>
        <v>DX</v>
      </c>
      <c r="ZG88" s="1" t="str">
        <f t="shared" si="1431"/>
        <v/>
      </c>
      <c r="ZH88" s="1" t="str" cm="1">
        <f t="array" aca="1" ref="ZH88" ca="1">INDIRECT(ZE88&amp;RO88)</f>
        <v/>
      </c>
      <c r="ZI88" s="1" t="str" cm="1">
        <f t="array" aca="1" ref="ZI88" ca="1">INDIRECT(ZF88&amp;RO88)</f>
        <v/>
      </c>
      <c r="ZJ88" s="1" t="e" cm="1">
        <f t="array" aca="1" ref="ZJ88" ca="1">INDIRECT(ZG88&amp;RO88)</f>
        <v>#REF!</v>
      </c>
      <c r="ZK88" s="1" t="str">
        <f ca="1">VLOOKUP(ZE88,General!AF:AG,2,FALSE)</f>
        <v>S37</v>
      </c>
      <c r="ZL88" s="1" t="str">
        <f ca="1">VLOOKUP(ZF88,General!AF:AG,2,FALSE)</f>
        <v xml:space="preserve">L5O </v>
      </c>
      <c r="ZM88" s="1" t="e">
        <f>VLOOKUP(ZG88,General!AF:AG,2,FALSE)</f>
        <v>#N/A</v>
      </c>
      <c r="ZN88" s="1" t="str">
        <f t="shared" ca="1" si="1432"/>
        <v>Y</v>
      </c>
      <c r="ZO88" s="1" t="str">
        <f t="shared" ca="1" si="1433"/>
        <v>Y</v>
      </c>
      <c r="ZP88" s="1" t="e">
        <f t="shared" si="1434"/>
        <v>#N/A</v>
      </c>
      <c r="ZR88" s="1">
        <f t="shared" si="927"/>
        <v>1</v>
      </c>
    </row>
    <row r="89" spans="1:694" ht="15.75" thickBot="1">
      <c r="A89" s="1">
        <v>75</v>
      </c>
      <c r="B89" s="38" t="str">
        <f t="shared" si="948"/>
        <v/>
      </c>
      <c r="C89" s="55" t="str">
        <f t="shared" si="1437"/>
        <v/>
      </c>
      <c r="D89" s="51" t="str">
        <f t="shared" si="1287"/>
        <v/>
      </c>
      <c r="E89" s="52" t="str">
        <f t="shared" si="1287"/>
        <v/>
      </c>
      <c r="F89" s="10" t="str">
        <f t="shared" si="949"/>
        <v/>
      </c>
      <c r="H89" s="58" t="str">
        <f t="shared" si="922"/>
        <v/>
      </c>
      <c r="I89" s="51" t="str">
        <f t="shared" si="1288"/>
        <v/>
      </c>
      <c r="J89" s="52" t="str">
        <f t="shared" si="1288"/>
        <v/>
      </c>
      <c r="K89" s="10" t="str">
        <f t="shared" si="1289"/>
        <v/>
      </c>
      <c r="L89" s="32"/>
      <c r="M89" s="68" t="s">
        <v>45</v>
      </c>
      <c r="O89" s="11">
        <v>0</v>
      </c>
      <c r="P89" s="12">
        <v>0</v>
      </c>
      <c r="Q89" s="23">
        <v>0</v>
      </c>
      <c r="R89" s="48">
        <v>0</v>
      </c>
      <c r="S89" s="48" t="str">
        <f t="shared" si="1290"/>
        <v/>
      </c>
      <c r="T89" s="66" t="str">
        <f t="shared" si="1291"/>
        <v/>
      </c>
      <c r="U89" s="5" t="str">
        <f>IF(M89="","",IF(B89="NB",U88,IF(T89="",SUM($T$5:$T89)+S89,SUM($T$5:$T89))))</f>
        <v/>
      </c>
      <c r="V89" s="62" t="str">
        <f t="shared" si="925"/>
        <v/>
      </c>
      <c r="W89" s="35" t="str">
        <f t="shared" si="1292"/>
        <v/>
      </c>
      <c r="X89" s="37" t="str">
        <f t="shared" si="950"/>
        <v/>
      </c>
      <c r="Y89" s="9" t="str">
        <f t="shared" ca="1" si="940"/>
        <v>D</v>
      </c>
      <c r="Z89" s="4" t="str">
        <f t="shared" ca="1" si="941"/>
        <v>D</v>
      </c>
      <c r="AA89" s="4" t="str">
        <f t="shared" si="942"/>
        <v>C</v>
      </c>
      <c r="AB89" s="4" t="str">
        <f t="shared" si="1421"/>
        <v/>
      </c>
      <c r="AC89" s="4" t="str">
        <f t="shared" si="1422"/>
        <v/>
      </c>
      <c r="AD89" s="4">
        <f t="shared" si="1423"/>
        <v>0</v>
      </c>
      <c r="AE89" s="1" t="str">
        <f t="shared" si="951"/>
        <v/>
      </c>
      <c r="AF89" s="1" t="str">
        <f t="shared" si="952"/>
        <v/>
      </c>
      <c r="AG89" s="1" t="str">
        <f t="shared" si="1424"/>
        <v/>
      </c>
      <c r="AH89" s="1" t="str">
        <f t="shared" si="953"/>
        <v/>
      </c>
      <c r="AI89" s="1" t="str">
        <f t="shared" si="954"/>
        <v/>
      </c>
      <c r="AJ89" s="1" t="str">
        <f t="shared" si="955"/>
        <v/>
      </c>
      <c r="AK89" s="1">
        <f t="shared" si="1293"/>
        <v>0</v>
      </c>
      <c r="AL89" s="1">
        <f t="shared" si="1294"/>
        <v>0</v>
      </c>
      <c r="AM89" s="1" t="str">
        <f t="shared" si="932"/>
        <v/>
      </c>
      <c r="AN89" s="1">
        <f t="shared" si="956"/>
        <v>0</v>
      </c>
      <c r="AO89" s="1" t="str">
        <f t="shared" si="1425"/>
        <v/>
      </c>
      <c r="AP89" s="1" t="str">
        <f t="shared" si="957"/>
        <v>N</v>
      </c>
      <c r="AQ89" s="1" t="str">
        <f t="shared" si="958"/>
        <v>N</v>
      </c>
      <c r="AR89" s="1" t="str">
        <f t="shared" si="959"/>
        <v>N</v>
      </c>
      <c r="AS89" s="1" t="str">
        <f t="shared" si="960"/>
        <v/>
      </c>
      <c r="AT89" s="14" t="str">
        <f t="shared" ca="1" si="1295"/>
        <v/>
      </c>
      <c r="AU89" s="1" t="str">
        <f t="shared" ca="1" si="961"/>
        <v/>
      </c>
      <c r="AV89" s="1" t="str">
        <f t="shared" ca="1" si="962"/>
        <v/>
      </c>
      <c r="AW89" s="1" t="str">
        <f t="shared" si="963"/>
        <v/>
      </c>
      <c r="AX89" s="1" t="str">
        <f t="shared" si="964"/>
        <v/>
      </c>
      <c r="AY89" s="1" t="str">
        <f t="shared" si="965"/>
        <v/>
      </c>
      <c r="AZ89" s="1" t="str">
        <f t="shared" si="933"/>
        <v/>
      </c>
      <c r="BA89" s="1" t="str">
        <f t="shared" si="934"/>
        <v/>
      </c>
      <c r="BB89" s="1" t="str">
        <f t="shared" si="914"/>
        <v>00000</v>
      </c>
      <c r="BC89" s="1" t="str">
        <f t="shared" si="914"/>
        <v>00000</v>
      </c>
      <c r="BD89" s="1" t="str">
        <f t="shared" si="915"/>
        <v>000000</v>
      </c>
      <c r="BE89" s="1" t="str">
        <f t="shared" si="915"/>
        <v>000000</v>
      </c>
      <c r="BF89" s="1" t="str">
        <f t="shared" si="1296"/>
        <v>B</v>
      </c>
      <c r="BG89" s="1" t="str">
        <f t="shared" si="966"/>
        <v/>
      </c>
      <c r="BH89" s="1" t="str">
        <f t="shared" ca="1" si="1297"/>
        <v/>
      </c>
      <c r="BI89" s="1" t="str">
        <f t="shared" si="967"/>
        <v/>
      </c>
      <c r="BJ89" s="1" t="str">
        <f t="shared" ca="1" si="1298"/>
        <v/>
      </c>
      <c r="BK89" s="1" t="str">
        <f t="shared" si="968"/>
        <v>0</v>
      </c>
      <c r="BL89" s="1" t="str">
        <f t="shared" ca="1" si="1299"/>
        <v/>
      </c>
      <c r="BM89" s="1" t="str">
        <f t="shared" ca="1" si="1300"/>
        <v/>
      </c>
      <c r="BN89" s="1" t="str">
        <f t="shared" ca="1" si="1301"/>
        <v/>
      </c>
      <c r="BO89" s="1" t="str">
        <f t="shared" ca="1" si="1302"/>
        <v/>
      </c>
      <c r="BR89" s="1">
        <f>General!A87</f>
        <v>0</v>
      </c>
      <c r="BS89" s="1">
        <f>General!B87</f>
        <v>0</v>
      </c>
      <c r="BT89" s="1">
        <f>General!C87</f>
        <v>0</v>
      </c>
      <c r="BU89" s="1">
        <f>General!D87</f>
        <v>0</v>
      </c>
      <c r="BW89" s="1" t="str">
        <f>General!F87</f>
        <v>LWWLLL</v>
      </c>
      <c r="BX89" s="1">
        <f>General!G87</f>
        <v>-1</v>
      </c>
      <c r="BZ89" s="1">
        <f t="shared" si="928"/>
        <v>1</v>
      </c>
      <c r="CA89" s="1" t="str">
        <f t="shared" ref="CA89" si="1449">CK89</f>
        <v/>
      </c>
      <c r="CB89" s="123" t="str">
        <f t="shared" si="970"/>
        <v/>
      </c>
      <c r="CC89" s="124" t="str">
        <f t="shared" si="971"/>
        <v/>
      </c>
      <c r="CD89" s="122" t="str">
        <f t="shared" si="972"/>
        <v/>
      </c>
      <c r="CE89" s="123" t="str">
        <f t="shared" si="973"/>
        <v/>
      </c>
      <c r="CF89" s="124" t="str">
        <f t="shared" si="974"/>
        <v/>
      </c>
      <c r="CG89" s="122" t="str">
        <f t="shared" si="975"/>
        <v/>
      </c>
      <c r="CH89" s="123" t="str">
        <f t="shared" si="976"/>
        <v/>
      </c>
      <c r="CI89" s="124" t="str">
        <f t="shared" si="977"/>
        <v/>
      </c>
      <c r="CJ89" s="122" t="str">
        <f t="shared" si="978"/>
        <v/>
      </c>
      <c r="CK89" s="123" t="str">
        <f t="shared" si="979"/>
        <v/>
      </c>
      <c r="CL89" s="124" t="str">
        <f t="shared" si="980"/>
        <v/>
      </c>
      <c r="CM89" s="122" t="str">
        <f t="shared" si="981"/>
        <v/>
      </c>
      <c r="CN89" s="123" t="str">
        <f t="shared" si="1304"/>
        <v/>
      </c>
      <c r="CO89" s="124" t="str">
        <f t="shared" si="982"/>
        <v/>
      </c>
      <c r="CP89" s="122" t="str">
        <f t="shared" si="983"/>
        <v/>
      </c>
      <c r="CQ89" s="123" t="str">
        <f t="shared" si="984"/>
        <v/>
      </c>
      <c r="CR89" s="124" t="str">
        <f t="shared" si="985"/>
        <v/>
      </c>
      <c r="CS89" s="122" t="str">
        <f t="shared" si="986"/>
        <v/>
      </c>
      <c r="CT89" s="123" t="str">
        <f t="shared" si="987"/>
        <v/>
      </c>
      <c r="CU89" s="124" t="str">
        <f t="shared" si="988"/>
        <v/>
      </c>
      <c r="CV89" s="122" t="str">
        <f t="shared" si="989"/>
        <v/>
      </c>
      <c r="CW89" s="123" t="str">
        <f t="shared" si="990"/>
        <v/>
      </c>
      <c r="CX89" s="124" t="str">
        <f t="shared" si="991"/>
        <v/>
      </c>
      <c r="CY89" s="125" t="str">
        <f t="shared" si="992"/>
        <v/>
      </c>
      <c r="CZ89" s="123" t="str">
        <f t="shared" si="993"/>
        <v/>
      </c>
      <c r="DA89" s="124" t="str">
        <f t="shared" si="994"/>
        <v/>
      </c>
      <c r="DB89" s="122" t="str">
        <f t="shared" si="995"/>
        <v/>
      </c>
      <c r="DC89" s="123" t="str">
        <f t="shared" si="996"/>
        <v/>
      </c>
      <c r="DD89" s="124" t="str">
        <f t="shared" si="997"/>
        <v/>
      </c>
      <c r="DE89" s="122" t="str">
        <f t="shared" si="998"/>
        <v/>
      </c>
      <c r="DF89" s="123" t="str">
        <f t="shared" si="999"/>
        <v/>
      </c>
      <c r="DG89" s="124" t="str">
        <f t="shared" si="1000"/>
        <v/>
      </c>
      <c r="DH89" s="122" t="str">
        <f t="shared" si="1001"/>
        <v/>
      </c>
      <c r="DI89" s="123" t="str">
        <f t="shared" si="1002"/>
        <v/>
      </c>
      <c r="DJ89" s="124" t="str">
        <f t="shared" si="1003"/>
        <v/>
      </c>
      <c r="DK89" s="122" t="str">
        <f t="shared" si="1004"/>
        <v/>
      </c>
      <c r="DL89" s="123" t="str">
        <f t="shared" si="1005"/>
        <v/>
      </c>
      <c r="DM89" s="124" t="str">
        <f t="shared" si="1006"/>
        <v/>
      </c>
      <c r="DN89" s="122" t="str">
        <f t="shared" si="1007"/>
        <v/>
      </c>
      <c r="DO89" s="123" t="str">
        <f t="shared" si="1008"/>
        <v/>
      </c>
      <c r="DP89" s="124" t="str">
        <f t="shared" si="1009"/>
        <v/>
      </c>
      <c r="DQ89" s="122" t="str">
        <f t="shared" si="1010"/>
        <v/>
      </c>
      <c r="DR89" s="123" t="str">
        <f t="shared" si="1011"/>
        <v/>
      </c>
      <c r="DS89" s="124" t="str">
        <f t="shared" si="1012"/>
        <v/>
      </c>
      <c r="DT89" s="122" t="str">
        <f t="shared" si="1013"/>
        <v/>
      </c>
      <c r="DU89" s="123" t="str">
        <f t="shared" si="1014"/>
        <v/>
      </c>
      <c r="DV89" s="124" t="str">
        <f t="shared" si="1015"/>
        <v/>
      </c>
      <c r="DW89" s="122" t="str">
        <f t="shared" si="1016"/>
        <v/>
      </c>
      <c r="DX89" s="123" t="str">
        <f t="shared" si="1017"/>
        <v/>
      </c>
      <c r="DY89" s="124" t="str">
        <f t="shared" si="1018"/>
        <v/>
      </c>
      <c r="DZ89" s="122" t="str">
        <f t="shared" si="1019"/>
        <v/>
      </c>
      <c r="EA89" s="110" t="str">
        <f t="shared" si="1020"/>
        <v/>
      </c>
      <c r="EB89" s="124" t="str">
        <f t="shared" si="1021"/>
        <v/>
      </c>
      <c r="EC89" s="122" t="str">
        <f t="shared" si="1022"/>
        <v/>
      </c>
      <c r="ED89" s="123" t="str">
        <f t="shared" si="1023"/>
        <v/>
      </c>
      <c r="EE89" s="124" t="str">
        <f t="shared" si="1024"/>
        <v/>
      </c>
      <c r="EF89" s="122" t="str">
        <f t="shared" si="1025"/>
        <v/>
      </c>
      <c r="EG89" s="123" t="str">
        <f t="shared" si="1026"/>
        <v/>
      </c>
      <c r="EH89" s="124" t="str">
        <f t="shared" si="1027"/>
        <v/>
      </c>
      <c r="EI89" s="122" t="str">
        <f t="shared" si="1028"/>
        <v/>
      </c>
      <c r="EJ89" s="121" t="str">
        <f t="shared" si="1029"/>
        <v/>
      </c>
      <c r="EK89" s="124" t="str">
        <f t="shared" si="1030"/>
        <v/>
      </c>
      <c r="EL89" s="122" t="str">
        <f t="shared" si="1031"/>
        <v/>
      </c>
      <c r="EM89" s="123" t="str">
        <f t="shared" si="1032"/>
        <v/>
      </c>
      <c r="EN89" s="124" t="str">
        <f t="shared" si="1033"/>
        <v/>
      </c>
      <c r="EO89" s="122" t="str">
        <f t="shared" si="1034"/>
        <v/>
      </c>
      <c r="EP89" s="123" t="str">
        <f t="shared" si="1305"/>
        <v/>
      </c>
      <c r="EQ89" s="124" t="str">
        <f t="shared" si="1035"/>
        <v/>
      </c>
      <c r="ER89" s="122" t="str">
        <f t="shared" si="1036"/>
        <v/>
      </c>
      <c r="ES89" s="123" t="str">
        <f t="shared" si="1037"/>
        <v/>
      </c>
      <c r="ET89" s="124" t="str">
        <f t="shared" si="1038"/>
        <v/>
      </c>
      <c r="EU89" s="122" t="str">
        <f t="shared" si="1039"/>
        <v/>
      </c>
      <c r="EV89" s="123" t="str">
        <f t="shared" si="1040"/>
        <v/>
      </c>
      <c r="EW89" s="124" t="str">
        <f t="shared" si="1041"/>
        <v/>
      </c>
      <c r="EX89" s="122" t="str">
        <f t="shared" si="1042"/>
        <v/>
      </c>
      <c r="EY89" s="123" t="str">
        <f t="shared" si="1043"/>
        <v/>
      </c>
      <c r="EZ89" s="124" t="str">
        <f t="shared" si="1044"/>
        <v/>
      </c>
      <c r="FA89" s="125" t="str">
        <f t="shared" si="1045"/>
        <v/>
      </c>
      <c r="FB89" s="123" t="str">
        <f t="shared" si="1046"/>
        <v/>
      </c>
      <c r="FC89" s="124" t="str">
        <f t="shared" si="1047"/>
        <v/>
      </c>
      <c r="FD89" s="122" t="str">
        <f t="shared" si="1048"/>
        <v/>
      </c>
      <c r="FE89" s="123" t="str">
        <f t="shared" si="1049"/>
        <v/>
      </c>
      <c r="FF89" s="124" t="str">
        <f t="shared" si="1050"/>
        <v/>
      </c>
      <c r="FG89" s="122" t="str">
        <f t="shared" si="1051"/>
        <v/>
      </c>
      <c r="FH89" s="123" t="str">
        <f t="shared" si="1052"/>
        <v/>
      </c>
      <c r="FI89" s="124" t="str">
        <f t="shared" si="1053"/>
        <v/>
      </c>
      <c r="FJ89" s="122" t="str">
        <f t="shared" si="1054"/>
        <v/>
      </c>
      <c r="FK89" s="123" t="str">
        <f t="shared" si="1055"/>
        <v/>
      </c>
      <c r="FL89" s="124" t="str">
        <f t="shared" si="1056"/>
        <v/>
      </c>
      <c r="FM89" s="122" t="str">
        <f t="shared" si="1057"/>
        <v/>
      </c>
      <c r="FN89" s="123" t="str">
        <f t="shared" si="1058"/>
        <v/>
      </c>
      <c r="FO89" s="124" t="str">
        <f t="shared" si="1059"/>
        <v/>
      </c>
      <c r="FP89" s="122" t="str">
        <f t="shared" si="1060"/>
        <v/>
      </c>
      <c r="FQ89" s="123" t="str">
        <f t="shared" si="1061"/>
        <v/>
      </c>
      <c r="FR89" s="124" t="str">
        <f t="shared" si="1062"/>
        <v/>
      </c>
      <c r="FS89" s="122" t="str">
        <f t="shared" si="1063"/>
        <v/>
      </c>
      <c r="FT89" s="123" t="str">
        <f t="shared" si="1064"/>
        <v/>
      </c>
      <c r="FU89" s="124" t="str">
        <f t="shared" si="1065"/>
        <v/>
      </c>
      <c r="FV89" s="122" t="str">
        <f t="shared" si="1066"/>
        <v/>
      </c>
      <c r="FW89" s="123" t="str">
        <f t="shared" si="1067"/>
        <v/>
      </c>
      <c r="FX89" s="124" t="str">
        <f t="shared" si="1068"/>
        <v/>
      </c>
      <c r="FY89" s="122" t="str">
        <f t="shared" si="1069"/>
        <v/>
      </c>
      <c r="FZ89" s="123" t="str">
        <f t="shared" si="1070"/>
        <v/>
      </c>
      <c r="GA89" s="124" t="str">
        <f t="shared" si="1071"/>
        <v/>
      </c>
      <c r="GB89" s="122" t="str">
        <f t="shared" si="1072"/>
        <v/>
      </c>
      <c r="GC89" s="123" t="str">
        <f t="shared" si="1073"/>
        <v/>
      </c>
      <c r="GD89" s="124" t="str">
        <f t="shared" si="1074"/>
        <v/>
      </c>
      <c r="GE89" s="122" t="str">
        <f t="shared" si="1075"/>
        <v/>
      </c>
      <c r="GF89" s="123" t="str">
        <f t="shared" si="1076"/>
        <v/>
      </c>
      <c r="GG89" s="124" t="str">
        <f t="shared" si="1077"/>
        <v/>
      </c>
      <c r="GH89" s="122" t="str">
        <f t="shared" si="1078"/>
        <v/>
      </c>
      <c r="GI89" s="123" t="str">
        <f t="shared" si="1079"/>
        <v/>
      </c>
      <c r="GJ89" s="124" t="str">
        <f t="shared" si="1080"/>
        <v/>
      </c>
      <c r="GK89" s="122" t="str">
        <f t="shared" si="1081"/>
        <v/>
      </c>
      <c r="GL89" s="123" t="str">
        <f t="shared" si="1306"/>
        <v/>
      </c>
      <c r="GM89" s="124" t="str">
        <f t="shared" si="1082"/>
        <v/>
      </c>
      <c r="GN89" s="122" t="str">
        <f t="shared" si="1083"/>
        <v/>
      </c>
      <c r="GO89" s="123" t="str">
        <f t="shared" si="1084"/>
        <v/>
      </c>
      <c r="GP89" s="124" t="str">
        <f t="shared" si="1085"/>
        <v/>
      </c>
      <c r="GQ89" s="122" t="str">
        <f t="shared" si="1086"/>
        <v/>
      </c>
      <c r="GR89" s="123" t="str">
        <f t="shared" si="1087"/>
        <v/>
      </c>
      <c r="GS89" s="124" t="str">
        <f t="shared" si="1088"/>
        <v/>
      </c>
      <c r="GT89" s="122" t="str">
        <f t="shared" si="1089"/>
        <v/>
      </c>
      <c r="GU89" s="123" t="str">
        <f t="shared" si="1090"/>
        <v/>
      </c>
      <c r="GV89" s="124" t="str">
        <f t="shared" si="1091"/>
        <v/>
      </c>
      <c r="GW89" s="125" t="str">
        <f t="shared" si="1092"/>
        <v/>
      </c>
      <c r="GX89" s="123" t="str">
        <f t="shared" si="1093"/>
        <v/>
      </c>
      <c r="GY89" s="124" t="str">
        <f t="shared" si="1094"/>
        <v/>
      </c>
      <c r="GZ89" s="122" t="str">
        <f t="shared" si="1095"/>
        <v/>
      </c>
      <c r="HA89" s="123" t="str">
        <f t="shared" si="1096"/>
        <v/>
      </c>
      <c r="HB89" s="124" t="str">
        <f t="shared" si="1097"/>
        <v/>
      </c>
      <c r="HC89" s="122" t="str">
        <f t="shared" si="1098"/>
        <v/>
      </c>
      <c r="HD89" s="123" t="str">
        <f t="shared" si="1099"/>
        <v/>
      </c>
      <c r="HE89" s="124" t="str">
        <f t="shared" si="1100"/>
        <v/>
      </c>
      <c r="HF89" s="122" t="str">
        <f t="shared" si="1101"/>
        <v/>
      </c>
      <c r="HG89" s="123" t="str">
        <f t="shared" si="1102"/>
        <v/>
      </c>
      <c r="HH89" s="124" t="str">
        <f t="shared" si="1103"/>
        <v/>
      </c>
      <c r="HI89" s="122" t="str">
        <f t="shared" si="1104"/>
        <v/>
      </c>
      <c r="HJ89" s="123" t="str">
        <f t="shared" si="1105"/>
        <v/>
      </c>
      <c r="HK89" s="124" t="str">
        <f t="shared" si="1106"/>
        <v/>
      </c>
      <c r="HL89" s="122" t="str">
        <f t="shared" si="1107"/>
        <v/>
      </c>
      <c r="HM89" s="123" t="str">
        <f t="shared" si="1108"/>
        <v/>
      </c>
      <c r="HN89" s="124" t="str">
        <f t="shared" si="1109"/>
        <v/>
      </c>
      <c r="HO89" s="122" t="str">
        <f t="shared" si="1110"/>
        <v/>
      </c>
      <c r="HP89" s="123" t="str">
        <f t="shared" si="1111"/>
        <v/>
      </c>
      <c r="HQ89" s="124" t="str">
        <f t="shared" si="1112"/>
        <v/>
      </c>
      <c r="HR89" s="122" t="str">
        <f t="shared" si="1113"/>
        <v/>
      </c>
      <c r="HS89" s="123" t="str">
        <f t="shared" si="1114"/>
        <v/>
      </c>
      <c r="HT89" s="124" t="str">
        <f t="shared" si="1115"/>
        <v/>
      </c>
      <c r="HU89" s="122" t="str">
        <f t="shared" si="1116"/>
        <v/>
      </c>
      <c r="HV89" s="123" t="str">
        <f t="shared" si="1117"/>
        <v/>
      </c>
      <c r="HW89" s="124" t="str">
        <f t="shared" si="1118"/>
        <v/>
      </c>
      <c r="HX89" s="122" t="str">
        <f t="shared" si="1119"/>
        <v/>
      </c>
      <c r="HY89" s="123" t="str">
        <f t="shared" si="1120"/>
        <v/>
      </c>
      <c r="HZ89" s="124" t="str">
        <f t="shared" si="1121"/>
        <v/>
      </c>
      <c r="IA89" s="122" t="str">
        <f t="shared" si="1122"/>
        <v/>
      </c>
      <c r="IB89" s="123" t="str">
        <f t="shared" si="1123"/>
        <v/>
      </c>
      <c r="IC89" s="124" t="str">
        <f t="shared" si="1124"/>
        <v/>
      </c>
      <c r="ID89" s="122" t="str">
        <f t="shared" si="1125"/>
        <v/>
      </c>
      <c r="IE89" s="123" t="str">
        <f t="shared" si="1126"/>
        <v/>
      </c>
      <c r="IF89" s="124" t="str">
        <f t="shared" si="1127"/>
        <v/>
      </c>
      <c r="IG89" s="122" t="str">
        <f t="shared" si="1128"/>
        <v/>
      </c>
      <c r="IH89" s="123" t="str">
        <f t="shared" si="1129"/>
        <v/>
      </c>
      <c r="II89" s="124" t="str">
        <f t="shared" si="1130"/>
        <v/>
      </c>
      <c r="IJ89" s="122" t="str">
        <f t="shared" si="1131"/>
        <v/>
      </c>
      <c r="IK89" s="123" t="str">
        <f t="shared" si="1132"/>
        <v/>
      </c>
      <c r="IL89" s="124" t="str">
        <f t="shared" si="1133"/>
        <v/>
      </c>
      <c r="IM89" s="122" t="str">
        <f t="shared" si="1134"/>
        <v/>
      </c>
      <c r="IN89" s="123" t="str">
        <f t="shared" si="1307"/>
        <v/>
      </c>
      <c r="IO89" s="124" t="str">
        <f t="shared" si="1135"/>
        <v/>
      </c>
      <c r="IP89" s="122" t="str">
        <f t="shared" si="1136"/>
        <v/>
      </c>
      <c r="IQ89" s="123" t="str">
        <f t="shared" si="1137"/>
        <v/>
      </c>
      <c r="IR89" s="124" t="str">
        <f t="shared" si="1138"/>
        <v/>
      </c>
      <c r="IS89" s="122" t="str">
        <f t="shared" si="1139"/>
        <v/>
      </c>
      <c r="IT89" s="123" t="str">
        <f t="shared" si="1140"/>
        <v/>
      </c>
      <c r="IU89" s="124" t="str">
        <f t="shared" si="1141"/>
        <v/>
      </c>
      <c r="IV89" s="122" t="str">
        <f t="shared" si="1142"/>
        <v/>
      </c>
      <c r="IW89" s="123" t="str">
        <f t="shared" si="1143"/>
        <v/>
      </c>
      <c r="IX89" s="124" t="str">
        <f t="shared" si="1144"/>
        <v/>
      </c>
      <c r="IY89" s="122" t="str">
        <f t="shared" si="1145"/>
        <v/>
      </c>
      <c r="IZ89" s="123" t="str">
        <f t="shared" si="1146"/>
        <v/>
      </c>
      <c r="JA89" s="124" t="str">
        <f t="shared" si="1147"/>
        <v/>
      </c>
      <c r="JB89" s="122" t="str">
        <f t="shared" si="1148"/>
        <v/>
      </c>
      <c r="JC89" s="123" t="str">
        <f t="shared" si="1149"/>
        <v/>
      </c>
      <c r="JD89" s="124" t="str">
        <f t="shared" si="1150"/>
        <v/>
      </c>
      <c r="JE89" s="122" t="str">
        <f t="shared" si="1151"/>
        <v/>
      </c>
      <c r="JF89" s="123" t="str">
        <f t="shared" si="1152"/>
        <v/>
      </c>
      <c r="JG89" s="124" t="str">
        <f t="shared" si="1153"/>
        <v/>
      </c>
      <c r="JH89" s="122" t="str">
        <f t="shared" si="1154"/>
        <v/>
      </c>
      <c r="JI89" s="123" t="str">
        <f t="shared" si="1155"/>
        <v/>
      </c>
      <c r="JJ89" s="124" t="str">
        <f t="shared" si="1156"/>
        <v/>
      </c>
      <c r="JK89" s="122" t="str">
        <f t="shared" si="1157"/>
        <v/>
      </c>
      <c r="JL89" s="123" t="str">
        <f t="shared" si="1158"/>
        <v/>
      </c>
      <c r="JM89" s="124" t="str">
        <f t="shared" si="1159"/>
        <v/>
      </c>
      <c r="JN89" s="122" t="str">
        <f t="shared" si="1160"/>
        <v/>
      </c>
      <c r="JO89" s="123" t="str">
        <f t="shared" si="1161"/>
        <v/>
      </c>
      <c r="JP89" s="124" t="str">
        <f t="shared" si="1162"/>
        <v/>
      </c>
      <c r="JQ89" s="122" t="str">
        <f t="shared" si="1163"/>
        <v/>
      </c>
      <c r="JR89" s="123" t="str">
        <f t="shared" si="1164"/>
        <v/>
      </c>
      <c r="JS89" s="124" t="str">
        <f t="shared" si="1165"/>
        <v/>
      </c>
      <c r="JT89" s="122" t="str">
        <f t="shared" si="1166"/>
        <v/>
      </c>
      <c r="JU89" s="123" t="str">
        <f t="shared" si="1167"/>
        <v/>
      </c>
      <c r="JV89" s="124" t="str">
        <f t="shared" si="1168"/>
        <v/>
      </c>
      <c r="JW89" s="122" t="str">
        <f t="shared" si="1169"/>
        <v/>
      </c>
      <c r="JX89" s="123" t="str">
        <f t="shared" si="1170"/>
        <v/>
      </c>
      <c r="JY89" s="124" t="str">
        <f t="shared" si="1171"/>
        <v/>
      </c>
      <c r="JZ89" s="122" t="str">
        <f t="shared" si="1172"/>
        <v/>
      </c>
      <c r="KA89" s="123" t="str">
        <f t="shared" si="1173"/>
        <v/>
      </c>
      <c r="KB89" s="124" t="str">
        <f t="shared" si="1174"/>
        <v/>
      </c>
      <c r="KC89" s="122" t="str">
        <f t="shared" si="1175"/>
        <v/>
      </c>
      <c r="KD89" s="123" t="str">
        <f t="shared" si="1308"/>
        <v/>
      </c>
      <c r="KE89" s="124" t="str">
        <f t="shared" si="1176"/>
        <v/>
      </c>
      <c r="KF89" s="122" t="str">
        <f t="shared" si="1177"/>
        <v/>
      </c>
      <c r="KG89" s="123" t="str">
        <f t="shared" si="1178"/>
        <v/>
      </c>
      <c r="KH89" s="124" t="str">
        <f t="shared" si="1179"/>
        <v/>
      </c>
      <c r="KI89" s="122" t="str">
        <f t="shared" si="1180"/>
        <v/>
      </c>
      <c r="KJ89" s="123" t="str">
        <f t="shared" si="1181"/>
        <v/>
      </c>
      <c r="KK89" s="124" t="str">
        <f t="shared" si="1182"/>
        <v/>
      </c>
      <c r="KL89" s="122" t="str">
        <f t="shared" si="1183"/>
        <v/>
      </c>
      <c r="KM89" s="123" t="str">
        <f t="shared" si="1184"/>
        <v/>
      </c>
      <c r="KN89" s="124" t="str">
        <f t="shared" si="1185"/>
        <v/>
      </c>
      <c r="KO89" s="122" t="str">
        <f t="shared" si="1186"/>
        <v/>
      </c>
      <c r="KP89" s="123" t="str">
        <f t="shared" si="1309"/>
        <v/>
      </c>
      <c r="KQ89" s="124" t="str">
        <f t="shared" si="1187"/>
        <v/>
      </c>
      <c r="KR89" s="122" t="str">
        <f t="shared" si="1188"/>
        <v/>
      </c>
      <c r="KS89" s="123" t="str">
        <f t="shared" si="1189"/>
        <v/>
      </c>
      <c r="KT89" s="124" t="str">
        <f t="shared" si="1190"/>
        <v/>
      </c>
      <c r="KU89" s="122" t="str">
        <f t="shared" si="1191"/>
        <v/>
      </c>
      <c r="KV89" s="123" t="str">
        <f t="shared" si="1192"/>
        <v/>
      </c>
      <c r="KW89" s="124" t="str">
        <f t="shared" si="1193"/>
        <v/>
      </c>
      <c r="KX89" s="122" t="str">
        <f t="shared" si="1194"/>
        <v/>
      </c>
      <c r="KY89" s="123" t="str">
        <f t="shared" si="1195"/>
        <v/>
      </c>
      <c r="KZ89" s="124" t="str">
        <f t="shared" si="1196"/>
        <v/>
      </c>
      <c r="LA89" s="122" t="str">
        <f t="shared" si="1197"/>
        <v/>
      </c>
      <c r="LB89" s="123" t="str">
        <f t="shared" si="1198"/>
        <v/>
      </c>
      <c r="LC89" s="124" t="str">
        <f t="shared" si="1199"/>
        <v/>
      </c>
      <c r="LD89" s="122" t="str">
        <f t="shared" si="1200"/>
        <v/>
      </c>
      <c r="LE89" s="123" t="str">
        <f t="shared" si="1201"/>
        <v/>
      </c>
      <c r="LF89" s="124" t="str">
        <f t="shared" si="1202"/>
        <v/>
      </c>
      <c r="LG89" s="122" t="str">
        <f t="shared" si="1203"/>
        <v/>
      </c>
      <c r="LH89" s="123" t="str">
        <f t="shared" si="1204"/>
        <v/>
      </c>
      <c r="LI89" s="124" t="str">
        <f t="shared" si="1205"/>
        <v/>
      </c>
      <c r="LJ89" s="122" t="str">
        <f t="shared" si="1206"/>
        <v/>
      </c>
      <c r="LK89" s="123" t="str">
        <f t="shared" si="1207"/>
        <v/>
      </c>
      <c r="LL89" s="124" t="str">
        <f t="shared" si="1208"/>
        <v/>
      </c>
      <c r="LM89" s="122" t="str">
        <f t="shared" si="1209"/>
        <v/>
      </c>
      <c r="LN89" s="123" t="str">
        <f t="shared" si="1210"/>
        <v/>
      </c>
      <c r="LO89" s="124" t="str">
        <f t="shared" si="1211"/>
        <v/>
      </c>
      <c r="LP89" s="122" t="str">
        <f t="shared" si="1212"/>
        <v/>
      </c>
      <c r="LQ89" s="123" t="str">
        <f t="shared" si="1213"/>
        <v/>
      </c>
      <c r="LR89" s="124" t="str">
        <f t="shared" si="1214"/>
        <v/>
      </c>
      <c r="LS89" s="122" t="str">
        <f t="shared" si="1215"/>
        <v/>
      </c>
      <c r="LT89" s="123" t="str">
        <f t="shared" si="1216"/>
        <v/>
      </c>
      <c r="LU89" s="124" t="str">
        <f t="shared" si="1217"/>
        <v/>
      </c>
      <c r="LV89" s="122" t="str">
        <f t="shared" si="1218"/>
        <v/>
      </c>
      <c r="LW89" s="123" t="str">
        <f t="shared" si="1219"/>
        <v/>
      </c>
      <c r="LX89" s="124" t="str">
        <f t="shared" si="1220"/>
        <v/>
      </c>
      <c r="LY89" s="122" t="str">
        <f t="shared" si="1221"/>
        <v/>
      </c>
      <c r="LZ89" s="123" t="str">
        <f t="shared" si="1222"/>
        <v/>
      </c>
      <c r="MA89" s="124" t="str">
        <f t="shared" si="1223"/>
        <v/>
      </c>
      <c r="MB89" s="122" t="str">
        <f t="shared" si="1224"/>
        <v/>
      </c>
      <c r="MC89" s="123" t="str">
        <f t="shared" si="1225"/>
        <v/>
      </c>
      <c r="MD89" s="124" t="str">
        <f t="shared" si="1226"/>
        <v/>
      </c>
      <c r="ME89" s="122" t="str">
        <f t="shared" si="1227"/>
        <v/>
      </c>
      <c r="MF89" s="123" t="str">
        <f t="shared" si="1228"/>
        <v/>
      </c>
      <c r="MG89" s="124" t="str">
        <f t="shared" si="1229"/>
        <v/>
      </c>
      <c r="MH89" s="122" t="str">
        <f t="shared" si="1230"/>
        <v/>
      </c>
      <c r="MI89" s="123" t="str">
        <f t="shared" si="1231"/>
        <v/>
      </c>
      <c r="MJ89" s="124" t="str">
        <f t="shared" si="1232"/>
        <v/>
      </c>
      <c r="MK89" s="122" t="str">
        <f t="shared" si="1233"/>
        <v/>
      </c>
      <c r="ML89" s="123" t="str">
        <f t="shared" si="1234"/>
        <v/>
      </c>
      <c r="MM89" s="124" t="str">
        <f t="shared" si="1235"/>
        <v/>
      </c>
      <c r="MN89" s="122" t="str">
        <f t="shared" si="1236"/>
        <v/>
      </c>
      <c r="MO89" s="123" t="str">
        <f t="shared" si="1237"/>
        <v/>
      </c>
      <c r="MP89" s="124" t="str">
        <f t="shared" si="1238"/>
        <v/>
      </c>
      <c r="MQ89" s="122" t="str">
        <f t="shared" si="1239"/>
        <v/>
      </c>
      <c r="MR89" s="123" t="str">
        <f t="shared" si="1310"/>
        <v/>
      </c>
      <c r="MS89" s="124" t="str">
        <f t="shared" si="1240"/>
        <v/>
      </c>
      <c r="MT89" s="122" t="str">
        <f t="shared" si="1241"/>
        <v/>
      </c>
      <c r="MU89" s="123" t="str">
        <f t="shared" si="1242"/>
        <v/>
      </c>
      <c r="MV89" s="124" t="str">
        <f t="shared" si="1243"/>
        <v/>
      </c>
      <c r="MW89" s="122" t="str">
        <f t="shared" si="1244"/>
        <v/>
      </c>
      <c r="MX89" s="123" t="str">
        <f t="shared" si="1245"/>
        <v/>
      </c>
      <c r="MY89" s="124" t="str">
        <f t="shared" si="1246"/>
        <v/>
      </c>
      <c r="MZ89" s="122" t="str">
        <f t="shared" si="1247"/>
        <v/>
      </c>
      <c r="NA89" s="123" t="str">
        <f t="shared" si="1248"/>
        <v/>
      </c>
      <c r="NB89" s="124" t="str">
        <f t="shared" si="1249"/>
        <v/>
      </c>
      <c r="NC89" s="122" t="str">
        <f t="shared" si="1250"/>
        <v/>
      </c>
      <c r="ND89" s="123" t="str">
        <f t="shared" si="1251"/>
        <v/>
      </c>
      <c r="NE89" s="124" t="str">
        <f t="shared" si="1252"/>
        <v/>
      </c>
      <c r="NF89" s="122" t="str">
        <f t="shared" si="1253"/>
        <v/>
      </c>
      <c r="NG89" s="123" t="str">
        <f t="shared" si="1254"/>
        <v/>
      </c>
      <c r="NH89" s="124" t="str">
        <f t="shared" si="1255"/>
        <v/>
      </c>
      <c r="NI89" s="122" t="str">
        <f t="shared" si="1256"/>
        <v/>
      </c>
      <c r="NJ89" s="123" t="str">
        <f t="shared" si="1257"/>
        <v/>
      </c>
      <c r="NK89" s="124" t="str">
        <f t="shared" si="1258"/>
        <v/>
      </c>
      <c r="NL89" s="122" t="str">
        <f t="shared" si="1259"/>
        <v/>
      </c>
      <c r="NM89" s="123" t="str">
        <f t="shared" si="1260"/>
        <v/>
      </c>
      <c r="NN89" s="124" t="str">
        <f t="shared" si="1261"/>
        <v/>
      </c>
      <c r="NO89" s="122" t="str">
        <f t="shared" si="1311"/>
        <v/>
      </c>
      <c r="NP89" s="130">
        <f t="shared" si="1312"/>
        <v>0</v>
      </c>
      <c r="NQ89" s="131">
        <f t="shared" si="1313"/>
        <v>1</v>
      </c>
      <c r="NR89" s="132" t="str">
        <f t="shared" si="1314"/>
        <v/>
      </c>
      <c r="NS89" s="331" t="str">
        <f t="shared" si="1315"/>
        <v/>
      </c>
      <c r="NT89" s="325" t="str">
        <f t="shared" si="1316"/>
        <v/>
      </c>
      <c r="NU89" s="325" t="str">
        <f t="shared" si="1317"/>
        <v/>
      </c>
      <c r="NV89" s="325" t="str">
        <f t="shared" si="1318"/>
        <v/>
      </c>
      <c r="NW89" s="325" t="str">
        <f t="shared" si="1319"/>
        <v/>
      </c>
      <c r="NX89" s="325" t="str">
        <f t="shared" si="1320"/>
        <v/>
      </c>
      <c r="NY89" s="325" t="str">
        <f t="shared" si="1321"/>
        <v/>
      </c>
      <c r="NZ89" s="325" t="str">
        <f t="shared" si="1322"/>
        <v/>
      </c>
      <c r="OA89" s="325" t="str">
        <f t="shared" si="1323"/>
        <v/>
      </c>
      <c r="OB89" s="325" t="str">
        <f t="shared" si="1324"/>
        <v>000000</v>
      </c>
      <c r="OC89" s="325" t="str">
        <f t="shared" si="1325"/>
        <v/>
      </c>
      <c r="OD89" s="325" t="str">
        <f t="shared" si="1326"/>
        <v/>
      </c>
      <c r="OE89" s="325" t="str">
        <f t="shared" si="1327"/>
        <v/>
      </c>
      <c r="OF89" s="325" t="str">
        <f t="shared" si="1328"/>
        <v/>
      </c>
      <c r="OG89" s="325" t="str">
        <f t="shared" si="1329"/>
        <v/>
      </c>
      <c r="OH89" s="325" t="str">
        <f t="shared" si="1330"/>
        <v/>
      </c>
      <c r="OI89" s="325" t="str">
        <f t="shared" si="1331"/>
        <v/>
      </c>
      <c r="OJ89" s="325" t="str">
        <f t="shared" si="1332"/>
        <v/>
      </c>
      <c r="OK89" s="326" t="str">
        <f t="shared" si="1333"/>
        <v/>
      </c>
      <c r="OL89" s="326" t="str">
        <f t="shared" si="1334"/>
        <v/>
      </c>
      <c r="OM89" s="326" t="str">
        <f t="shared" si="1335"/>
        <v/>
      </c>
      <c r="ON89" s="326" t="str">
        <f t="shared" si="1336"/>
        <v/>
      </c>
      <c r="OO89" s="326" t="str">
        <f t="shared" si="1337"/>
        <v/>
      </c>
      <c r="OP89" s="326" t="str">
        <f t="shared" si="1338"/>
        <v/>
      </c>
      <c r="OQ89" s="326" t="str">
        <f t="shared" si="1339"/>
        <v/>
      </c>
      <c r="OR89" s="326" t="str">
        <f t="shared" si="1340"/>
        <v/>
      </c>
      <c r="OS89" s="326" t="str">
        <f t="shared" si="1341"/>
        <v/>
      </c>
      <c r="OT89" s="326" t="str">
        <f t="shared" si="1342"/>
        <v/>
      </c>
      <c r="OU89" s="326" t="str">
        <f t="shared" si="1343"/>
        <v/>
      </c>
      <c r="OV89" s="326" t="str">
        <f t="shared" si="1344"/>
        <v/>
      </c>
      <c r="OW89" s="326" t="str">
        <f t="shared" si="1345"/>
        <v/>
      </c>
      <c r="OX89" s="326" t="str">
        <f t="shared" si="1346"/>
        <v/>
      </c>
      <c r="OY89" s="326" t="str">
        <f t="shared" si="1347"/>
        <v/>
      </c>
      <c r="OZ89" s="326" t="str">
        <f t="shared" si="1348"/>
        <v/>
      </c>
      <c r="PA89" s="326" t="str">
        <f t="shared" si="1349"/>
        <v/>
      </c>
      <c r="PB89" s="326" t="str">
        <f t="shared" si="1350"/>
        <v/>
      </c>
      <c r="PC89" s="325" t="str">
        <f t="shared" si="1351"/>
        <v/>
      </c>
      <c r="PD89" s="325" t="str">
        <f t="shared" si="1352"/>
        <v/>
      </c>
      <c r="PE89" s="325" t="str">
        <f t="shared" si="1353"/>
        <v/>
      </c>
      <c r="PF89" s="325" t="str">
        <f t="shared" si="1354"/>
        <v/>
      </c>
      <c r="PG89" s="325" t="str">
        <f t="shared" si="1355"/>
        <v/>
      </c>
      <c r="PH89" s="325" t="str">
        <f t="shared" si="1356"/>
        <v/>
      </c>
      <c r="PI89" s="325" t="str">
        <f t="shared" si="1357"/>
        <v/>
      </c>
      <c r="PJ89" s="325" t="str">
        <f t="shared" si="1358"/>
        <v/>
      </c>
      <c r="PK89" s="325" t="str">
        <f t="shared" si="1359"/>
        <v/>
      </c>
      <c r="PL89" s="325" t="str">
        <f t="shared" si="1360"/>
        <v/>
      </c>
      <c r="PM89" s="325" t="str">
        <f t="shared" si="1361"/>
        <v/>
      </c>
      <c r="PN89" s="325" t="str">
        <f t="shared" si="1362"/>
        <v/>
      </c>
      <c r="PO89" s="325" t="str">
        <f t="shared" si="1363"/>
        <v/>
      </c>
      <c r="PP89" s="325" t="str">
        <f t="shared" si="1364"/>
        <v/>
      </c>
      <c r="PQ89" s="325" t="str">
        <f t="shared" si="1365"/>
        <v/>
      </c>
      <c r="PR89" s="325" t="str">
        <f t="shared" si="1366"/>
        <v/>
      </c>
      <c r="PS89" s="325" t="str">
        <f t="shared" si="1367"/>
        <v/>
      </c>
      <c r="PT89" s="325" t="str">
        <f t="shared" si="1368"/>
        <v/>
      </c>
      <c r="PU89" s="326" t="str">
        <f t="shared" si="1369"/>
        <v/>
      </c>
      <c r="PV89" s="326" t="str">
        <f t="shared" si="1370"/>
        <v/>
      </c>
      <c r="PW89" s="326" t="str">
        <f t="shared" si="1371"/>
        <v/>
      </c>
      <c r="PX89" s="326" t="str">
        <f t="shared" si="1372"/>
        <v/>
      </c>
      <c r="PY89" s="326" t="str">
        <f t="shared" si="1373"/>
        <v/>
      </c>
      <c r="PZ89" s="326" t="str">
        <f t="shared" si="1374"/>
        <v/>
      </c>
      <c r="QA89" s="326" t="str">
        <f t="shared" si="1375"/>
        <v/>
      </c>
      <c r="QB89" s="326" t="str">
        <f t="shared" si="1376"/>
        <v/>
      </c>
      <c r="QC89" s="326" t="str">
        <f t="shared" si="1377"/>
        <v/>
      </c>
      <c r="QD89" s="326" t="str">
        <f t="shared" si="1378"/>
        <v/>
      </c>
      <c r="QE89" s="326" t="str">
        <f t="shared" si="1379"/>
        <v/>
      </c>
      <c r="QF89" s="326" t="str">
        <f t="shared" si="1380"/>
        <v/>
      </c>
      <c r="QG89" s="326" t="str">
        <f t="shared" si="1381"/>
        <v/>
      </c>
      <c r="QH89" s="326" t="str">
        <f t="shared" si="1382"/>
        <v/>
      </c>
      <c r="QI89" s="326" t="str">
        <f t="shared" si="1383"/>
        <v/>
      </c>
      <c r="QJ89" s="326" t="str">
        <f t="shared" si="1384"/>
        <v/>
      </c>
      <c r="QK89" s="326" t="str">
        <f t="shared" si="1385"/>
        <v/>
      </c>
      <c r="QL89" s="326" t="str">
        <f t="shared" si="1386"/>
        <v/>
      </c>
      <c r="QM89" s="325" t="str">
        <f t="shared" si="1387"/>
        <v/>
      </c>
      <c r="QN89" s="325" t="str">
        <f t="shared" si="1388"/>
        <v/>
      </c>
      <c r="QO89" s="325" t="str">
        <f t="shared" si="1389"/>
        <v/>
      </c>
      <c r="QP89" s="325" t="str">
        <f t="shared" si="1390"/>
        <v/>
      </c>
      <c r="QQ89" s="325" t="str">
        <f t="shared" si="1391"/>
        <v/>
      </c>
      <c r="QR89" s="325" t="str">
        <f t="shared" si="1392"/>
        <v/>
      </c>
      <c r="QS89" s="325" t="str">
        <f t="shared" si="1393"/>
        <v/>
      </c>
      <c r="QT89" s="325" t="str">
        <f t="shared" si="1394"/>
        <v/>
      </c>
      <c r="QU89" s="325" t="str">
        <f t="shared" si="1395"/>
        <v/>
      </c>
      <c r="QV89" s="325" t="str">
        <f t="shared" si="1396"/>
        <v/>
      </c>
      <c r="QW89" s="325" t="str">
        <f t="shared" si="1397"/>
        <v/>
      </c>
      <c r="QX89" s="325">
        <f t="shared" si="1398"/>
        <v>0</v>
      </c>
      <c r="QY89" s="325" t="str">
        <f t="shared" si="1399"/>
        <v/>
      </c>
      <c r="QZ89" s="325" t="str">
        <f t="shared" si="1400"/>
        <v/>
      </c>
      <c r="RA89" s="325" t="str">
        <f t="shared" si="1401"/>
        <v/>
      </c>
      <c r="RB89" s="325" t="str">
        <f t="shared" si="1402"/>
        <v/>
      </c>
      <c r="RC89" s="325" t="str">
        <f t="shared" si="1403"/>
        <v/>
      </c>
      <c r="RD89" s="325" t="str">
        <f t="shared" si="1404"/>
        <v/>
      </c>
      <c r="RE89" s="326" t="str">
        <f t="shared" si="1405"/>
        <v/>
      </c>
      <c r="RF89" s="326" t="str">
        <f t="shared" si="1406"/>
        <v/>
      </c>
      <c r="RG89" s="326" t="str">
        <f t="shared" si="1407"/>
        <v/>
      </c>
      <c r="RH89" s="326" t="str">
        <f t="shared" si="1408"/>
        <v/>
      </c>
      <c r="RI89" s="326" t="str">
        <f t="shared" si="1409"/>
        <v/>
      </c>
      <c r="RJ89" s="326" t="str">
        <f t="shared" si="1410"/>
        <v/>
      </c>
      <c r="RK89" s="326" t="str">
        <f t="shared" si="1411"/>
        <v/>
      </c>
      <c r="RL89" s="326" t="str">
        <f t="shared" si="1412"/>
        <v/>
      </c>
      <c r="RM89" s="326" t="str">
        <f t="shared" si="1413"/>
        <v/>
      </c>
      <c r="RN89" s="332" t="str">
        <f t="shared" si="1414"/>
        <v/>
      </c>
      <c r="RO89" s="108">
        <v>89</v>
      </c>
      <c r="RP89" s="112">
        <f t="shared" si="1440"/>
        <v>84</v>
      </c>
      <c r="RQ89" s="110" t="str" cm="1">
        <f t="array" ref="RQ89">IFERROR(INDEX($NS$4:$RN$4,_xlfn.AGGREGATE(15,6,COLUMN($NS$4:$RN$4)-COLUMN($NR$1)/($NS89:$RN89=LARGE($NS89:$RN89,1)),COLUMNS($RN$4:$RN$4))),"")</f>
        <v>LQ</v>
      </c>
      <c r="RR89" s="110" t="str" cm="1">
        <f t="array" ref="RR89">IFERROR(INDEX($NS$4:$RN$4,_xlfn.AGGREGATE(15,6,COLUMN($NS$4:$RN$4)-COLUMN($NR$1)/($NS89:$RN89=LARGE($NS89:$RN89,2)),COLUMNS($RN$4:$RO$4))),"")</f>
        <v/>
      </c>
      <c r="RS89" s="110" t="str" cm="1">
        <f t="array" ref="RS89">IFERROR(INDEX($NS$4:$RN$4,_xlfn.AGGREGATE(15,6,COLUMN($NS$4:$RN$4)-COLUMN($NR$1)/($NS89:$RN89=LARGE($NS89:$RN89,3)),COLUMNS($RN$4:$RP$4))),"")</f>
        <v/>
      </c>
      <c r="RT89" s="110" t="str" cm="1">
        <f t="array" ref="RT89">IFERROR(INDEX($NS$4:$RN$4,_xlfn.AGGREGATE(15,6,COLUMN($NS$4:$RN$4)-COLUMN($NR$1)/($NS89:$RN89=LARGE($NS89:$RN89,4)),COLUMNS($RN$4:$RQ$4))),"")</f>
        <v/>
      </c>
      <c r="RU89" s="110" t="str" cm="1">
        <f t="array" ref="RU89">IFERROR(INDEX($NS$4:$RN$4,_xlfn.AGGREGATE(15,6,COLUMN($NS$4:$RN$4)-COLUMN($NR$1)/($NS89:$RN89=LARGE($NS89:$RN89,5)),COLUMNS($RN$4:$RR$4))),"")</f>
        <v/>
      </c>
      <c r="RV89" s="110" t="str" cm="1">
        <f t="array" ref="RV89">IFERROR(INDEX($NS$4:$RN$4,_xlfn.AGGREGATE(15,6,COLUMN($NS$4:$RN$4)-COLUMN($NR$1)/($NS89:$RN89=LARGE($NS89:$RN89,6)),COLUMNS($RN$4:$RS$4))),"")</f>
        <v/>
      </c>
      <c r="RW89" s="108" t="str">
        <f t="shared" si="1427"/>
        <v/>
      </c>
      <c r="RX89" s="111" t="str">
        <f t="shared" ca="1" si="1428"/>
        <v>N</v>
      </c>
      <c r="RY89" s="111" t="e" cm="1">
        <f t="array" aca="1" ref="RY89" ca="1">IF(INDIRECT(VLOOKUP(RY88,General!AC:AE,3,FALSE)&amp;RO88)&gt;0,RY88,RW88)</f>
        <v>#N/A</v>
      </c>
      <c r="RZ89" s="112">
        <f t="shared" ca="1" si="1429"/>
        <v>1</v>
      </c>
      <c r="SA89" s="110" t="s">
        <v>45</v>
      </c>
      <c r="SB89" s="111" t="s">
        <v>45</v>
      </c>
      <c r="SC89" s="111" t="s">
        <v>45</v>
      </c>
      <c r="SD89" s="111" t="s">
        <v>45</v>
      </c>
      <c r="SE89" s="111" t="s">
        <v>45</v>
      </c>
      <c r="SF89" s="109" t="s">
        <v>45</v>
      </c>
      <c r="SG89" s="133" t="e">
        <f ca="1">IF(RQ89="",-1,COUNTIF(INDIRECT(SA89&amp;$DN$10):INDIRECT(SA89&amp;RO89),"Y"))</f>
        <v>#REF!</v>
      </c>
      <c r="SH89" s="136">
        <f ca="1">IF(RR89="",-1,COUNTIF(INDIRECT(SB89&amp;$DN$10):INDIRECT(SB89&amp;RO89),"Y"))</f>
        <v>-1</v>
      </c>
      <c r="SI89" s="136">
        <f ca="1">IF(RS89="",-1,COUNTIF(INDIRECT(SC89&amp;$DN$10):INDIRECT(SC89&amp;RO89),"Y"))</f>
        <v>-1</v>
      </c>
      <c r="SJ89" s="134">
        <f ca="1">IF(RT89="",-1,COUNTIF(INDIRECT(SD89&amp;$DN$10):INDIRECT(SD89&amp;RO89),"Y"))</f>
        <v>-1</v>
      </c>
      <c r="SK89" s="138">
        <f ca="1">IF(RU89="",-1,COUNTIF(INDIRECT(SE89&amp;$DN$10):INDIRECT(SE89&amp;RO89),"Y"))</f>
        <v>-1</v>
      </c>
      <c r="SL89" s="138">
        <f ca="1">IF(RV89="",-1,COUNTIF(INDIRECT(SF89&amp;$DN$10):INDIRECT(SF89&amp;RO89),"Y"))</f>
        <v>-1</v>
      </c>
      <c r="SM89" s="110" t="str" cm="1">
        <f t="array" ref="SM89">IFERROR(INDEX($DP$89:$DU$89,_xlfn.AGGREGATE(15,6,COLUMN($DP$89:$DU$89)-COLUMN($DO$89)/($NR$89:$NW$89=MAX($NR$89:$NW$89)),COLUMNS($DP$89:RQ89))),"")</f>
        <v/>
      </c>
      <c r="SN89" s="111" t="str" cm="1">
        <f t="array" ref="SN89">IFERROR(INDEX($DP$89:$DU$89,_xlfn.AGGREGATE(15,6,COLUMN($DP$89:$DU$89)-COLUMN($DO$89)/($NR$89:$NW$89=MAX($NR$89:$NW$89)),COLUMNS($DP$89:RR89))),"")</f>
        <v/>
      </c>
      <c r="SO89" s="111" t="str" cm="1">
        <f t="array" ref="SO89">IFERROR(INDEX($DP$89:$DU$89,_xlfn.AGGREGATE(15,6,COLUMN($DP$89:$DU$89)-COLUMN($DO$89)/($NR$89:$NW$89=MAX($NR$89:$NW$89)),COLUMNS($DP$89:RS89))),"")</f>
        <v/>
      </c>
      <c r="SP89" s="111" t="str" cm="1">
        <f t="array" ref="SP89">IFERROR(INDEX($DP$89:$DU$89,_xlfn.AGGREGATE(15,6,COLUMN($DP$89:$DU$89)-COLUMN($DO$89)/($NR$89:$NW$89=MAX($NR$89:$NW$89)),COLUMNS($DP$89:RT89))),"")</f>
        <v/>
      </c>
      <c r="SQ89" s="111" t="str" cm="1">
        <f t="array" ref="SQ89">IFERROR(INDEX($DP$89:$DU$89,_xlfn.AGGREGATE(15,6,COLUMN($DP$89:$DU$89)-COLUMN($DO$89)/($NR$89:$NW$89=MAX($NR$89:$NW$89)),COLUMNS($DP$89:RU89))),"")</f>
        <v/>
      </c>
      <c r="SR89" s="109" t="str" cm="1">
        <f t="array" ref="SR89">IFERROR(INDEX($DP$89:$DU$89,_xlfn.AGGREGATE(15,6,COLUMN($DP$89:$DU$89)-COLUMN($DO$89)/($NR$89:$NW$89=MAX($NR$89:$NW$89)),COLUMNS($DP$89:RV89))),"")</f>
        <v/>
      </c>
      <c r="SS89" s="114">
        <f t="shared" ca="1" si="1415"/>
        <v>1</v>
      </c>
      <c r="ST89" s="112">
        <f t="shared" ca="1" si="1430"/>
        <v>1</v>
      </c>
      <c r="SU89" s="137" t="str" cm="1">
        <f t="array" aca="1" ref="SU89" ca="1">INDEX(SM89:SR89,1,ST89)</f>
        <v/>
      </c>
      <c r="SV89" s="110" t="str">
        <f t="shared" ca="1" si="944"/>
        <v>B</v>
      </c>
      <c r="SW89" s="111" t="str">
        <f t="shared" ca="1" si="945"/>
        <v>T</v>
      </c>
      <c r="SX89" s="111" t="str">
        <f t="shared" si="946"/>
        <v>C</v>
      </c>
      <c r="SY89" s="111" t="str">
        <f t="shared" si="936"/>
        <v/>
      </c>
      <c r="SZ89" s="111" t="str">
        <f t="shared" ca="1" si="937"/>
        <v/>
      </c>
      <c r="TA89" s="111" t="str">
        <f t="shared" si="938"/>
        <v>00</v>
      </c>
      <c r="TB89" s="114" t="str">
        <f t="shared" si="1262"/>
        <v/>
      </c>
      <c r="TC89" s="114" t="str">
        <f t="shared" si="1263"/>
        <v/>
      </c>
      <c r="TD89" s="114" t="str">
        <f t="shared" si="1264"/>
        <v/>
      </c>
      <c r="TE89" s="114" t="str">
        <f t="shared" si="1265"/>
        <v/>
      </c>
      <c r="TF89" s="114" t="str">
        <f t="shared" si="1266"/>
        <v/>
      </c>
      <c r="TG89" s="114" t="str">
        <f t="shared" si="1267"/>
        <v/>
      </c>
      <c r="TH89" s="114">
        <f t="shared" ca="1" si="1268"/>
        <v>0</v>
      </c>
      <c r="TI89" s="114">
        <f t="shared" ca="1" si="1269"/>
        <v>0</v>
      </c>
      <c r="TJ89" s="110" t="str">
        <f t="shared" si="939"/>
        <v/>
      </c>
      <c r="TK89" s="111">
        <f>IF(CC89="",0,IFERROR(VLOOKUP(CC84&amp;CC85&amp;CC86&amp;CC87&amp;CC88&amp;CC89,General!I:J,2,FALSE),0))</f>
        <v>0</v>
      </c>
      <c r="TL89" s="111">
        <f>IF(CF89="",0,IFERROR(VLOOKUP(CF84&amp;CF85&amp;CF86&amp;CF87&amp;CF88&amp;CF89,General!I:J,2,FALSE),0))</f>
        <v>0</v>
      </c>
      <c r="TM89" s="111">
        <f>IF(CI89="",0,IFERROR(VLOOKUP(CI84&amp;CI85&amp;CI86&amp;CI87&amp;CI88&amp;CI89,General!I:J,2,FALSE),0))</f>
        <v>0</v>
      </c>
      <c r="TN89" s="111">
        <f>IF(CL89="",0,IFERROR(VLOOKUP(CL84&amp;CL85&amp;CL86&amp;CL87&amp;CL88&amp;CL89,General!I:J,2,FALSE),0))</f>
        <v>0</v>
      </c>
      <c r="TO89" s="111">
        <f>IF(CO89="",0,IFERROR(VLOOKUP(CO84&amp;CO85&amp;CO86&amp;CO87&amp;CO88&amp;CO89,General!I:J,2,FALSE),0))</f>
        <v>0</v>
      </c>
      <c r="TP89" s="111">
        <f>IF(CR89="",0,IFERROR(VLOOKUP(CR84&amp;CR85&amp;CR86&amp;CR87&amp;CR88&amp;CR89,General!I:J,2,FALSE),0))</f>
        <v>0</v>
      </c>
      <c r="TQ89" s="111">
        <f>IF(CU89="",0,IFERROR(VLOOKUP(CU84&amp;CU85&amp;CU86&amp;CU87&amp;CU88&amp;CU89,General!I:J,2,FALSE),0))</f>
        <v>0</v>
      </c>
      <c r="TR89" s="111">
        <f>IF(CX89="",0,IFERROR(VLOOKUP(CX84&amp;CX85&amp;CX86&amp;CX87&amp;CX88&amp;CX89,General!I:J,2,FALSE),0))</f>
        <v>0</v>
      </c>
      <c r="TS89" s="111">
        <f>IF(DA89="",0,IFERROR(VLOOKUP(DA84&amp;DA85&amp;DA86&amp;DA87&amp;DA88&amp;DA89,General!I:J,2,FALSE),0))</f>
        <v>0</v>
      </c>
      <c r="TT89" s="111">
        <f>IF(DD89="",0,IFERROR(VLOOKUP(DD84&amp;DD85&amp;DD86&amp;DD87&amp;DD88&amp;DD89,General!I:J,2,FALSE),0))</f>
        <v>0</v>
      </c>
      <c r="TU89" s="111">
        <f>IF(DG89="",0,IFERROR(VLOOKUP(DG84&amp;DG85&amp;DG86&amp;DG87&amp;DG88&amp;DG89,General!I:J,2,FALSE),0))</f>
        <v>0</v>
      </c>
      <c r="TV89" s="111">
        <f>IF(DJ89="",0,IFERROR(VLOOKUP(DJ84&amp;DJ85&amp;DJ86&amp;DJ87&amp;DJ88&amp;DJ89,General!I:J,2,FALSE),0))</f>
        <v>0</v>
      </c>
      <c r="TW89" s="111">
        <f>IF(DM89="",0,IFERROR(VLOOKUP(DM84&amp;DM85&amp;DM86&amp;DM87&amp;DM88&amp;DM89,General!I:J,2,FALSE),0))</f>
        <v>0</v>
      </c>
      <c r="TX89" s="111">
        <f>IF(DP89="",0,IFERROR(VLOOKUP(DP84&amp;DP85&amp;DP86&amp;DP87&amp;DP88&amp;DP89,General!I:J,2,FALSE),0))</f>
        <v>0</v>
      </c>
      <c r="TY89" s="111">
        <f>IF(DS89="",0,IFERROR(VLOOKUP(DS84&amp;DS85&amp;DS86&amp;DS87&amp;DS88&amp;DS89,General!I:J,2,FALSE),0))</f>
        <v>0</v>
      </c>
      <c r="TZ89" s="111">
        <f>IF(DV89="",0,IFERROR(VLOOKUP(DV84&amp;DV85&amp;DV86&amp;DV87&amp;DV88&amp;DV89,General!I:J,2,FALSE),0))</f>
        <v>0</v>
      </c>
      <c r="UA89" s="111">
        <f>IF(DY89="",0,IFERROR(VLOOKUP(DY84&amp;DY85&amp;DY86&amp;DY87&amp;DY88&amp;DY89,General!I:J,2,FALSE),0))</f>
        <v>0</v>
      </c>
      <c r="UB89" s="111">
        <f>IF(EE89="",0,IFERROR(VLOOKUP(EE84&amp;EE85&amp;EE86&amp;EE87&amp;EE88&amp;EE89,General!I:J,2,FALSE),0))</f>
        <v>0</v>
      </c>
      <c r="UC89" s="111">
        <f>IF(EH89="",0,IFERROR(VLOOKUP(EH84&amp;EH85&amp;EH86&amp;EH87&amp;EH88&amp;EH89,General!I:J,2,FALSE),0))</f>
        <v>0</v>
      </c>
      <c r="UD89" s="111">
        <f>IF(EK89="",0,IFERROR(VLOOKUP(EK84&amp;EK85&amp;EK86&amp;EK87&amp;EK88&amp;EK89,General!I:J,2,FALSE),0))</f>
        <v>0</v>
      </c>
      <c r="UE89" s="111">
        <f>IF(EN89="",0,IFERROR(VLOOKUP(EN84&amp;EN85&amp;EN86&amp;EN87&amp;EN88&amp;EN89,General!I:J,2,FALSE),0))</f>
        <v>0</v>
      </c>
      <c r="UF89" s="111">
        <f>IF(EQ89="",0,IFERROR(VLOOKUP(EQ84&amp;EQ85&amp;EQ86&amp;EQ87&amp;EQ88&amp;EQ89,General!I:J,2,FALSE),0))</f>
        <v>0</v>
      </c>
      <c r="UG89" s="111">
        <f>IF(ET89="",0,IFERROR(VLOOKUP(ET84&amp;ET85&amp;ET86&amp;ET87&amp;ET88&amp;ET89,General!I:J,2,FALSE),0))</f>
        <v>0</v>
      </c>
      <c r="UH89" s="111">
        <f>IF(EW89="",0,IFERROR(VLOOKUP(EW84&amp;EW85&amp;EW86&amp;EW87&amp;EW88&amp;EW89,General!I:J,2,FALSE),0))</f>
        <v>0</v>
      </c>
      <c r="UI89" s="111">
        <f>IF(EZ89="",0,IFERROR(VLOOKUP(EZ84&amp;EZ85&amp;EZ86&amp;EZ87&amp;EZ88&amp;EZ89,General!I:J,2,FALSE),0))</f>
        <v>0</v>
      </c>
      <c r="UJ89" s="111">
        <f>IF(FC89="",0,IFERROR(VLOOKUP(FC84&amp;FC85&amp;FC86&amp;FC87&amp;FC88&amp;FC89,General!I:J,2,FALSE),0))</f>
        <v>0</v>
      </c>
      <c r="UK89" s="111">
        <f>IF(FF89="",0,IFERROR(VLOOKUP(FF84&amp;FF85&amp;FF86&amp;FF87&amp;FF88&amp;FF89,General!I:J,2,FALSE),0))</f>
        <v>0</v>
      </c>
      <c r="UL89" s="111">
        <f>IF(FI89="",0,IFERROR(VLOOKUP(FI84&amp;FI85&amp;FI86&amp;FI87&amp;FI88&amp;FI89,General!I:J,2,FALSE),0))</f>
        <v>0</v>
      </c>
      <c r="UM89" s="111">
        <f>IF(FL89="",0,IFERROR(VLOOKUP(FL84&amp;FL85&amp;FL86&amp;FL87&amp;FL88&amp;FL89,General!I:J,2,FALSE),0))</f>
        <v>0</v>
      </c>
      <c r="UN89" s="111">
        <f>IF(FO89="",0,IFERROR(VLOOKUP(FO84&amp;FO85&amp;FO86&amp;FO87&amp;FO88&amp;FO89,General!I:J,2,FALSE),0))</f>
        <v>0</v>
      </c>
      <c r="UO89" s="111">
        <f>IF(FR89="",0,IFERROR(VLOOKUP(FR84&amp;FR85&amp;FR86&amp;FR87&amp;FR88&amp;FR89,General!I:J,2,FALSE),0))</f>
        <v>0</v>
      </c>
      <c r="UP89" s="111">
        <f>IF(FU89="",0,IFERROR(VLOOKUP(FU84&amp;FU85&amp;FU86&amp;FU87&amp;FU88&amp;FU89,General!I:J,2,FALSE),0))</f>
        <v>0</v>
      </c>
      <c r="UQ89" s="111">
        <f>IF(FX89="",0,IFERROR(VLOOKUP(FX84&amp;FX85&amp;FX86&amp;FX87&amp;FX88&amp;FX89,General!I:J,2,FALSE),0))</f>
        <v>0</v>
      </c>
      <c r="UR89" s="111">
        <f>IF(GA89="",0,IFERROR(VLOOKUP(GA84&amp;GA85&amp;GA86&amp;GA87&amp;GA88&amp;GA89,General!I:J,2,FALSE),0))</f>
        <v>0</v>
      </c>
      <c r="US89" s="111">
        <f>IF(GD89="",0,IFERROR(VLOOKUP(GD84&amp;GD85&amp;GD86&amp;GD87&amp;GD88&amp;GD89,General!I:J,2,FALSE),0))</f>
        <v>0</v>
      </c>
      <c r="UT89" s="111">
        <f>IF(GG89="",0,IFERROR(VLOOKUP(GG84&amp;GG85&amp;GG86&amp;GG87&amp;GG88&amp;GG89,General!I:J,2,FALSE),0))</f>
        <v>0</v>
      </c>
      <c r="UU89" s="111">
        <f>IF(GJ89="",0,IFERROR(VLOOKUP(GJ84&amp;GJ85&amp;GJ86&amp;GJ87&amp;GJ88&amp;GJ89,General!I:J,2,FALSE),0))</f>
        <v>0</v>
      </c>
      <c r="UV89" s="111">
        <f>IF(GM89="",0,IFERROR(VLOOKUP(GM84&amp;GM85&amp;GM86&amp;GM87&amp;GM88&amp;GM89,General!I:J,2,FALSE),0))</f>
        <v>0</v>
      </c>
      <c r="UW89" s="111">
        <f>IF(GP89="",0,IFERROR(VLOOKUP(GP84&amp;GP85&amp;GP86&amp;GP87&amp;GP88&amp;GP89,General!I:J,2,FALSE),0))</f>
        <v>0</v>
      </c>
      <c r="UX89" s="111">
        <f>IF(GS89="",0,IFERROR(VLOOKUP(GS84&amp;GS85&amp;GS86&amp;GS87&amp;GS88&amp;GS89,General!I:J,2,FALSE),0))</f>
        <v>0</v>
      </c>
      <c r="UY89" s="111">
        <f>IF(GV89="",0,IFERROR(VLOOKUP(GV84&amp;GV85&amp;GV86&amp;GV87&amp;GV88&amp;GV89,General!I:J,2,FALSE),0))</f>
        <v>0</v>
      </c>
      <c r="UZ89" s="111">
        <f>IF(GY89="",0,IFERROR(VLOOKUP(GY84&amp;GY85&amp;GY86&amp;GY87&amp;GY88&amp;GY89,General!I:J,2,FALSE),0))</f>
        <v>0</v>
      </c>
      <c r="VA89" s="111">
        <f>IF(HB89="",0,IFERROR(VLOOKUP(HB84&amp;HB85&amp;HB86&amp;HB87&amp;HB88&amp;HB89,General!I:J,2,FALSE),0))</f>
        <v>0</v>
      </c>
      <c r="VB89" s="111">
        <f>IF(HE89="",0,IFERROR(VLOOKUP(HE84&amp;HE85&amp;HE86&amp;HE87&amp;HE88&amp;HE89,General!I:J,2,FALSE),0))</f>
        <v>0</v>
      </c>
      <c r="VC89" s="111">
        <f>IF(HH89="",0,IFERROR(VLOOKUP(HH84&amp;HH85&amp;HH86&amp;HH87&amp;HH88&amp;HH89,General!I:J,2,FALSE),0))</f>
        <v>0</v>
      </c>
      <c r="VD89" s="111">
        <f>IF(HK89="",0,IFERROR(VLOOKUP(HK84&amp;HK85&amp;HK86&amp;HK87&amp;HK88&amp;HK89,General!I:J,2,FALSE),0))</f>
        <v>0</v>
      </c>
      <c r="VE89" s="111">
        <f>IF(HN89="",0,IFERROR(VLOOKUP(HN84&amp;HN85&amp;HN86&amp;HN87&amp;HN88&amp;HN89,General!I:J,2,FALSE),0))</f>
        <v>0</v>
      </c>
      <c r="VF89" s="111">
        <f>IF(HQ89="",0,IFERROR(VLOOKUP(HQ84&amp;HQ85&amp;HQ86&amp;HQ87&amp;HQ88&amp;HQ89,General!I:J,2,FALSE),0))</f>
        <v>0</v>
      </c>
      <c r="VG89" s="111">
        <f>IF(HT89="",0,IFERROR(VLOOKUP(HT84&amp;HT85&amp;HT86&amp;HT87&amp;HT88&amp;HT89,General!I:J,2,FALSE),0))</f>
        <v>0</v>
      </c>
      <c r="VH89" s="111">
        <f>IF(HW89="",0,IFERROR(VLOOKUP(HW84&amp;HW85&amp;HW86&amp;HW87&amp;HW88&amp;HW89,General!I:J,2,FALSE),0))</f>
        <v>0</v>
      </c>
      <c r="VI89" s="111">
        <f>IF(HZ89="",0,IFERROR(VLOOKUP(HZ84&amp;HZ85&amp;HZ86&amp;HZ87&amp;HZ88&amp;HZ89,General!I:J,2,FALSE),0))</f>
        <v>0</v>
      </c>
      <c r="VJ89" s="111">
        <f>IF(FF89="",0,IFERROR(VLOOKUP(FF84&amp;FF85&amp;FF86&amp;FF87&amp;FF88&amp;FF89,General!I:J,2,FALSE),0))</f>
        <v>0</v>
      </c>
      <c r="VK89" s="111">
        <f>IF(FI89="",0,IFERROR(VLOOKUP(FI84&amp;FI85&amp;FI86&amp;FI87&amp;FI88&amp;FI89,General!I:J,2,FALSE),0))</f>
        <v>0</v>
      </c>
      <c r="VL89" s="111">
        <f>IF(II89="",0,IFERROR(VLOOKUP(II84&amp;II85&amp;II86&amp;II87&amp;II88&amp;II89,General!I:J,2,FALSE),0))</f>
        <v>0</v>
      </c>
      <c r="VM89" s="111">
        <f>IF(IL89="",0,IFERROR(VLOOKUP(IL84&amp;IL85&amp;IL86&amp;IL87&amp;IL88&amp;IL89,General!I:J,2,FALSE),0))</f>
        <v>0</v>
      </c>
      <c r="VN89" s="111">
        <f>IF(IO89="",0,IFERROR(VLOOKUP(IO84&amp;IO85&amp;IO86&amp;IO87&amp;IO88&amp;IO89,General!I:J,2,FALSE),0))</f>
        <v>0</v>
      </c>
      <c r="VO89" s="111">
        <f>IF(IR89="",0,IFERROR(VLOOKUP(IR84&amp;IR85&amp;IR86&amp;IR87&amp;IR88&amp;IR89,General!I:J,2,FALSE),0))</f>
        <v>0</v>
      </c>
      <c r="VP89" s="111">
        <f>IF(IU89="",0,IFERROR(VLOOKUP(IU84&amp;IU85&amp;IU86&amp;IU87&amp;IU88&amp;IU89,General!I:J,2,FALSE),0))</f>
        <v>0</v>
      </c>
      <c r="VQ89" s="111">
        <f>IF(IX89="",0,IFERROR(VLOOKUP(IX84&amp;IX85&amp;IX86&amp;IX87&amp;IX88&amp;IX89,General!I:J,2,FALSE),0))</f>
        <v>0</v>
      </c>
      <c r="VR89" s="111">
        <f>IF(JA89="",0,IFERROR(VLOOKUP(JA84&amp;JA85&amp;JA86&amp;JA87&amp;JA88&amp;JA89,General!I:J,2,FALSE),0))</f>
        <v>0</v>
      </c>
      <c r="VS89" s="111">
        <f>IF(JD89="",0,IFERROR(VLOOKUP(JD84&amp;JD85&amp;JD86&amp;JD87&amp;JD88&amp;JD89,General!I:J,2,FALSE),0))</f>
        <v>0</v>
      </c>
      <c r="VT89" s="111">
        <f>IF(JG89="",0,IFERROR(VLOOKUP(JG84&amp;JG85&amp;JG86&amp;JG87&amp;JG88&amp;JG89,General!I:J,2,FALSE),0))</f>
        <v>0</v>
      </c>
      <c r="VU89" s="111">
        <f>IF(JJ89="",0,IFERROR(VLOOKUP(JJ84&amp;JJ85&amp;JJ86&amp;JJ87&amp;JJ88&amp;JJ89,General!I:J,2,FALSE),0))</f>
        <v>0</v>
      </c>
      <c r="VV89" s="111">
        <f>IF(JM89="",0,IFERROR(VLOOKUP(JM84&amp;JM85&amp;JM86&amp;JM87&amp;JM88&amp;JM89,General!I:J,2,FALSE),0))</f>
        <v>0</v>
      </c>
      <c r="VW89" s="111">
        <f>IF(JP89="",0,IFERROR(VLOOKUP(JP84&amp;JP85&amp;JP86&amp;JP87&amp;JP88&amp;JP89,General!I:J,2,FALSE),0))</f>
        <v>0</v>
      </c>
      <c r="VX89" s="111">
        <f>IF(JS89="",0,IFERROR(VLOOKUP(JS84&amp;JS85&amp;JS86&amp;JS87&amp;JS88&amp;JS89,General!I:J,2,FALSE),0))</f>
        <v>0</v>
      </c>
      <c r="VY89" s="111">
        <f>IF(JV89="",0,IFERROR(VLOOKUP(JV84&amp;JV85&amp;JV86&amp;JV87&amp;JV88&amp;JV89,General!I:J,2,FALSE),0))</f>
        <v>0</v>
      </c>
      <c r="VZ89" s="111">
        <f>IF(JY89="",0,IFERROR(VLOOKUP(JY84&amp;JY85&amp;JY86&amp;JY87&amp;JY88&amp;JY89,General!I:J,2,FALSE),0))</f>
        <v>0</v>
      </c>
      <c r="WA89" s="111">
        <f>IF(KB89="",0,IFERROR(VLOOKUP(KB84&amp;KB85&amp;KB86&amp;KB87&amp;KB88&amp;KB89,General!I:J,2,FALSE),0))</f>
        <v>0</v>
      </c>
      <c r="WB89" s="111">
        <f>IF(KE89="",0,IFERROR(VLOOKUP(KE84&amp;KE85&amp;KE86&amp;KE87&amp;KE88&amp;KE89,General!I:J,2,FALSE),0))</f>
        <v>0</v>
      </c>
      <c r="WC89" s="111">
        <f>IF(KH89="",0,IFERROR(VLOOKUP(KH84&amp;KH85&amp;KH86&amp;KH87&amp;KH88&amp;KH89,General!I:J,2,FALSE),0))</f>
        <v>0</v>
      </c>
      <c r="WD89" s="111">
        <f>IF(KK89="",0,IFERROR(VLOOKUP(KK84&amp;KK85&amp;KK86&amp;KK87&amp;KK88&amp;KK89,General!I:J,2,FALSE),0))</f>
        <v>0</v>
      </c>
      <c r="WE89" s="111">
        <f>IF(KN89="",0,IFERROR(VLOOKUP(KN84&amp;KN85&amp;KN86&amp;KN87&amp;KN88&amp;KN89,General!I:J,2,FALSE),0))</f>
        <v>0</v>
      </c>
      <c r="WF89" s="111">
        <f>IF(KQ89="",0,IFERROR(VLOOKUP(KQ84&amp;KQ85&amp;KQ86&amp;KQ87&amp;KQ88&amp;KQ89,General!I:J,2,FALSE),0))</f>
        <v>0</v>
      </c>
      <c r="WG89" s="111">
        <f>IF(KT89="",0,IFERROR(VLOOKUP(KT84&amp;KT85&amp;KT86&amp;KT87&amp;KT88&amp;KT89,General!I:J,2,FALSE),0))</f>
        <v>0</v>
      </c>
      <c r="WH89" s="111">
        <f>IF(KW89="",0,IFERROR(VLOOKUP(KW84&amp;KW85&amp;KW86&amp;KW87&amp;KW88&amp;KW89,General!I:J,2,FALSE),0))</f>
        <v>0</v>
      </c>
      <c r="WI89" s="111">
        <f>IF(KZ89="",0,IFERROR(VLOOKUP(KZ84&amp;KZ85&amp;KZ86&amp;KZ87&amp;KZ88&amp;KZ89,General!I:J,2,FALSE),0))</f>
        <v>0</v>
      </c>
      <c r="WJ89" s="111">
        <f>IF(LC89="",0,IFERROR(VLOOKUP(LC84&amp;LC85&amp;LC86&amp;LC87&amp;LC88&amp;LC89,General!I:J,2,FALSE),0))</f>
        <v>0</v>
      </c>
      <c r="WK89" s="111">
        <f>IF(LF89="",0,IFERROR(VLOOKUP(LF84&amp;LF85&amp;LF86&amp;LF87&amp;LF88&amp;LF89,General!I:J,2,FALSE),0))</f>
        <v>0</v>
      </c>
      <c r="WL89" s="111">
        <f>IF(LI89="",0,IFERROR(VLOOKUP(LI84&amp;LI85&amp;LI86&amp;LI87&amp;LI88&amp;LI89,General!I:J,2,FALSE),0))</f>
        <v>0</v>
      </c>
      <c r="WM89" s="111">
        <f>IF(LL89="",0,IFERROR(VLOOKUP(LL84&amp;LL85&amp;LL86&amp;LL87&amp;LL88&amp;LL89,General!I:J,2,FALSE),0))</f>
        <v>0</v>
      </c>
      <c r="WN89" s="111">
        <f>IF(LO89="",0,IFERROR(VLOOKUP(LO84&amp;LO85&amp;LO86&amp;LO87&amp;LO88&amp;LO89,General!I:J,2,FALSE),0))</f>
        <v>0</v>
      </c>
      <c r="WO89" s="111">
        <f>IF(LR89="",0,IFERROR(VLOOKUP(LR84&amp;LR85&amp;LR86&amp;LR87&amp;LR88&amp;LR89,General!I:J,2,FALSE),0))</f>
        <v>0</v>
      </c>
      <c r="WP89" s="111">
        <f>IF(LU89="",0,IFERROR(VLOOKUP(LU84&amp;LU85&amp;LU86&amp;LU87&amp;LU88&amp;LU89,General!I:J,2,FALSE),0))</f>
        <v>0</v>
      </c>
      <c r="WQ89" s="111">
        <f>IF(LX89="",0,IFERROR(VLOOKUP(LX84&amp;LX85&amp;LX86&amp;LX87&amp;LX88&amp;LX89,General!I:J,2,FALSE),0))</f>
        <v>0</v>
      </c>
      <c r="WR89" s="111">
        <f>IF(MA89="",0,IFERROR(VLOOKUP(MA84&amp;MA85&amp;MA86&amp;MA87&amp;MA88&amp;MA89,General!I:J,2,FALSE),0))</f>
        <v>0</v>
      </c>
      <c r="WS89" s="111">
        <f>IF(MD89="",0,IFERROR(VLOOKUP(MD84&amp;MD85&amp;MD86&amp;MD87&amp;MD88&amp;MD89,General!I:J,2,FALSE),0))</f>
        <v>0</v>
      </c>
      <c r="WT89" s="111">
        <f>IF(MG89="",0,IFERROR(VLOOKUP(MG84&amp;MG85&amp;MG86&amp;MG87&amp;MG88&amp;MG89,General!I:J,2,FALSE),0))</f>
        <v>0</v>
      </c>
      <c r="WU89" s="111">
        <f>IF(MJ89="",0,IFERROR(VLOOKUP(MJ84&amp;MJ85&amp;MJ86&amp;MJ87&amp;MJ88&amp;MJ89,General!I:J,2,FALSE),0))</f>
        <v>0</v>
      </c>
      <c r="WV89" s="111">
        <f>IF(MM89="",0,IFERROR(VLOOKUP(MM84&amp;MM85&amp;MM86&amp;MM87&amp;MM88&amp;MM89,General!I:J,2,FALSE),0))</f>
        <v>0</v>
      </c>
      <c r="WW89" s="111">
        <f>IF(MP89="",0,IFERROR(VLOOKUP(MP84&amp;MP85&amp;MP86&amp;MP87&amp;MP88&amp;MP89,General!I:J,2,FALSE),0))</f>
        <v>0</v>
      </c>
      <c r="WX89" s="111">
        <f>IF(MS89="",0,IFERROR(VLOOKUP(MS84&amp;MS85&amp;MS86&amp;MS87&amp;MS88&amp;MS89,General!I:J,2,FALSE),0))</f>
        <v>0</v>
      </c>
      <c r="WY89" s="111">
        <f>IF(MV89="",0,IFERROR(VLOOKUP(MV84&amp;MV85&amp;MV86&amp;MV87&amp;MV88&amp;MV89,General!I:J,2,FALSE),0))</f>
        <v>0</v>
      </c>
      <c r="WZ89" s="111">
        <f>IF(MY89="",0,IFERROR(VLOOKUP(MY84&amp;MY85&amp;MY86&amp;MY87&amp;MY88&amp;MY89,General!I:J,2,FALSE),0))</f>
        <v>0</v>
      </c>
      <c r="XA89" s="111">
        <f>IF(NB89="",0,IFERROR(VLOOKUP(NB84&amp;NB85&amp;NB86&amp;NB87&amp;NB88&amp;NB89,General!I:J,2,FALSE),0))</f>
        <v>0</v>
      </c>
      <c r="XB89" s="111">
        <f>IF(NE89="",0,IFERROR(VLOOKUP(NE84&amp;NE85&amp;NE86&amp;NE87&amp;NE88&amp;NE89,General!I:J,2,FALSE),0))</f>
        <v>0</v>
      </c>
      <c r="XC89" s="111">
        <f>IF(NH89="",0,IFERROR(VLOOKUP(NH84&amp;NH85&amp;NH86&amp;NH87&amp;NH88&amp;NH89,General!I:J,2,FALSE),0))</f>
        <v>0</v>
      </c>
      <c r="XD89" s="111">
        <f>IF(NK89="",0,IFERROR(VLOOKUP(NK84&amp;NK85&amp;NK86&amp;NK87&amp;NK88&amp;NK89,General!I:J,2,FALSE),0))</f>
        <v>0</v>
      </c>
      <c r="XE89" s="109">
        <f>IF(NN89="",0,IFERROR(VLOOKUP(NN84&amp;NN85&amp;NN86&amp;NN87&amp;NN88&amp;NN89,General!I:J,2,FALSE),0))</f>
        <v>0</v>
      </c>
      <c r="XF89" s="155">
        <f>IF(EB89="",0,IFERROR(VLOOKUP(EB84&amp;EB85&amp;EB86&amp;EB87&amp;EB88&amp;EB89,General!I:J,2,FALSE),0))</f>
        <v>0</v>
      </c>
      <c r="XG89" s="109">
        <v>0</v>
      </c>
      <c r="XH89" s="114" t="str">
        <f t="shared" si="1416"/>
        <v/>
      </c>
      <c r="XI89" s="114" t="str">
        <f t="shared" si="1270"/>
        <v>N</v>
      </c>
      <c r="XJ89" s="114" t="str">
        <f t="shared" ca="1" si="1271"/>
        <v>N</v>
      </c>
      <c r="XK89" s="114" t="str">
        <f t="shared" si="1272"/>
        <v>N</v>
      </c>
      <c r="XL89" s="114" t="str">
        <f t="shared" si="1273"/>
        <v/>
      </c>
      <c r="XM89" s="150" t="str">
        <f t="shared" si="1274"/>
        <v/>
      </c>
      <c r="XN89" s="114" t="str">
        <f t="shared" si="1275"/>
        <v/>
      </c>
      <c r="XO89" s="114" t="str">
        <f t="shared" si="1276"/>
        <v/>
      </c>
      <c r="XP89" s="114" t="str">
        <f t="shared" si="1277"/>
        <v/>
      </c>
      <c r="XQ89" s="114" t="str">
        <f t="shared" si="1278"/>
        <v/>
      </c>
      <c r="XR89" s="114" t="str">
        <f t="shared" si="1279"/>
        <v/>
      </c>
      <c r="XS89" s="114" t="str">
        <f t="shared" si="930"/>
        <v/>
      </c>
      <c r="XT89" s="114" t="str">
        <f t="shared" si="931"/>
        <v/>
      </c>
      <c r="XU89" s="114" t="str">
        <f t="shared" si="897"/>
        <v>00000</v>
      </c>
      <c r="XV89" s="114" t="str">
        <f t="shared" si="897"/>
        <v>00000</v>
      </c>
      <c r="XW89" s="114" t="str">
        <f t="shared" si="898"/>
        <v>000000</v>
      </c>
      <c r="XX89" s="114" t="str">
        <f t="shared" si="898"/>
        <v>000000</v>
      </c>
      <c r="XY89" s="114" t="str">
        <f t="shared" si="899"/>
        <v>B</v>
      </c>
      <c r="XZ89" s="114" t="str">
        <f t="shared" si="1417"/>
        <v>B</v>
      </c>
      <c r="YA89" s="114" t="str">
        <f t="shared" si="1280"/>
        <v/>
      </c>
      <c r="YB89" s="114" t="str">
        <f t="shared" ca="1" si="1281"/>
        <v/>
      </c>
      <c r="YC89" s="114" t="str">
        <f t="shared" ca="1" si="1282"/>
        <v/>
      </c>
      <c r="YD89" s="114" t="str">
        <f t="shared" ca="1" si="1283"/>
        <v/>
      </c>
      <c r="YE89" s="114" t="str">
        <f t="shared" si="1284"/>
        <v>0</v>
      </c>
      <c r="YF89" s="114" t="str">
        <f t="shared" si="1285"/>
        <v/>
      </c>
      <c r="YG89" s="114" t="str">
        <f t="shared" ca="1" si="1418"/>
        <v/>
      </c>
      <c r="YH89" s="114" t="str">
        <f t="shared" ca="1" si="1419"/>
        <v/>
      </c>
      <c r="YI89" s="114" t="str">
        <f t="shared" si="1420"/>
        <v/>
      </c>
      <c r="YJ89" s="114" t="str">
        <f t="shared" si="1286"/>
        <v/>
      </c>
      <c r="YK89" s="114"/>
      <c r="YL89" s="114">
        <v>0</v>
      </c>
      <c r="YM89" s="114">
        <v>0</v>
      </c>
      <c r="YN89" s="114">
        <v>0</v>
      </c>
      <c r="YO89" s="114">
        <v>0</v>
      </c>
      <c r="YP89" s="114">
        <v>1</v>
      </c>
      <c r="YQ89" s="98"/>
      <c r="YR89" s="114">
        <v>0</v>
      </c>
      <c r="YS89" s="114">
        <v>0</v>
      </c>
      <c r="YU89" s="151">
        <f>LARGE(NS89:RN89,1)</f>
        <v>0</v>
      </c>
      <c r="YV89" s="1" t="e">
        <f>LARGE(NS89:RN89,2)</f>
        <v>#NUM!</v>
      </c>
      <c r="YW89" s="1" t="e">
        <f>LARGE(NS89:RN89,3)</f>
        <v>#NUM!</v>
      </c>
      <c r="YX89" s="1" t="e">
        <f>LARGE(NS89:RN89,4)</f>
        <v>#NUM!</v>
      </c>
      <c r="YY89" s="1" t="e">
        <f>LARGE(NS89:RN89,5)</f>
        <v>#NUM!</v>
      </c>
      <c r="YZ89" s="1" t="str">
        <f>IF(M88="","",INDEX($NS$4:$RN$4,MATCH(YU88,$NS88:$RN88,0)))</f>
        <v/>
      </c>
      <c r="ZA89" s="1" t="str">
        <f>IF(M88="","",INDEX($NS$4:$RN$4,MATCH(YV88,$NS88:$RN88,0)))</f>
        <v/>
      </c>
      <c r="ZB89" s="1" t="str">
        <f>IF(M88="","",INDEX($NS$4:$RN$4,MATCH(YW88,$NS88:$RN88,0)))</f>
        <v/>
      </c>
      <c r="ZC89" s="1" t="str">
        <f>IF(M88="","",INDEX($NS$4:$RN$4,MATCH(YX88,$NS88:$RN88,0)))</f>
        <v/>
      </c>
      <c r="ZD89" s="1" t="str">
        <f>IF(M88="","",INDEX($NS$4:$RN$4,MATCH(YY88,$NS88:$RN88,0)))</f>
        <v/>
      </c>
      <c r="ZE89" s="1" t="str" cm="1">
        <f t="array" aca="1" ref="ZE89" ca="1">IF(INDIRECT(VLOOKUP(ZE88,General!AC:AE,3,FALSE)&amp;RO88)&gt;=9,ZE88,YZ89)</f>
        <v>GF</v>
      </c>
      <c r="ZF89" s="1" t="str" cm="1">
        <f t="array" aca="1" ref="ZF89" ca="1">IF(AND(INDIRECT(VLOOKUP(ZF88,General!AC:AE,3,FALSE)&amp;RO88)&gt;1,ZF88&lt;&gt;ZE89),ZF88,IF(YZ89&lt;&gt;ZE89,YZ89,IF(AND(YZ89=ZA89,YZ89=ZB89),ZC89,IF(YZ89=ZA89,ZB89,ZA89))))</f>
        <v>DX</v>
      </c>
      <c r="ZG89" s="1" t="str">
        <f t="shared" si="1431"/>
        <v/>
      </c>
      <c r="ZH89" s="1" t="str" cm="1">
        <f t="array" aca="1" ref="ZH89" ca="1">INDIRECT(ZE89&amp;RO89)</f>
        <v/>
      </c>
      <c r="ZI89" s="1" t="str" cm="1">
        <f t="array" aca="1" ref="ZI89" ca="1">INDIRECT(ZF89&amp;RO89)</f>
        <v/>
      </c>
      <c r="ZJ89" s="1" t="e" cm="1">
        <f t="array" aca="1" ref="ZJ89" ca="1">INDIRECT(ZG89&amp;RO89)</f>
        <v>#REF!</v>
      </c>
      <c r="ZK89" s="1" t="str">
        <f ca="1">VLOOKUP(ZE89,General!AF:AG,2,FALSE)</f>
        <v>S37</v>
      </c>
      <c r="ZL89" s="1" t="str">
        <f ca="1">VLOOKUP(ZF89,General!AF:AG,2,FALSE)</f>
        <v xml:space="preserve">L5O </v>
      </c>
      <c r="ZM89" s="1" t="e">
        <f>VLOOKUP(ZG89,General!AF:AG,2,FALSE)</f>
        <v>#N/A</v>
      </c>
      <c r="ZN89" s="1" t="str">
        <f t="shared" ca="1" si="1432"/>
        <v>Y</v>
      </c>
      <c r="ZO89" s="1" t="str">
        <f t="shared" ca="1" si="1433"/>
        <v>Y</v>
      </c>
      <c r="ZP89" s="1" t="e">
        <f t="shared" si="1434"/>
        <v>#N/A</v>
      </c>
      <c r="ZR89" s="1">
        <f t="shared" si="927"/>
        <v>1</v>
      </c>
    </row>
    <row r="90" spans="1:694" ht="15.75" thickBot="1">
      <c r="A90" s="1">
        <v>76</v>
      </c>
      <c r="B90" s="11" t="str">
        <f t="shared" si="948"/>
        <v/>
      </c>
      <c r="C90" s="53" t="str">
        <f t="shared" si="1437"/>
        <v/>
      </c>
      <c r="D90" s="12" t="str">
        <f t="shared" si="1287"/>
        <v/>
      </c>
      <c r="E90" s="23" t="str">
        <f t="shared" si="1287"/>
        <v/>
      </c>
      <c r="F90" s="13" t="str">
        <f t="shared" si="949"/>
        <v/>
      </c>
      <c r="H90" s="56" t="str">
        <f t="shared" si="922"/>
        <v/>
      </c>
      <c r="I90" s="12" t="str">
        <f t="shared" si="1288"/>
        <v/>
      </c>
      <c r="J90" s="23" t="str">
        <f t="shared" si="1288"/>
        <v/>
      </c>
      <c r="K90" s="13" t="str">
        <f t="shared" si="1289"/>
        <v/>
      </c>
      <c r="L90" s="32"/>
      <c r="M90" s="68" t="s">
        <v>45</v>
      </c>
      <c r="O90" s="11">
        <v>0</v>
      </c>
      <c r="P90" s="12">
        <v>0</v>
      </c>
      <c r="Q90" s="23">
        <v>0</v>
      </c>
      <c r="R90" s="48">
        <v>0</v>
      </c>
      <c r="S90" s="48" t="str">
        <f t="shared" si="1290"/>
        <v/>
      </c>
      <c r="T90" s="59" t="str">
        <f t="shared" si="1291"/>
        <v/>
      </c>
      <c r="U90" s="48" t="str">
        <f>IF(M90="","",IF(B90="NB",U89,IF(T90="",SUM($T$5:$T90)+S90,SUM($T$5:$T90))))</f>
        <v/>
      </c>
      <c r="V90" s="60" t="str">
        <f t="shared" si="925"/>
        <v/>
      </c>
      <c r="W90" s="35" t="str">
        <f t="shared" si="1292"/>
        <v/>
      </c>
      <c r="X90" s="37" t="str">
        <f t="shared" si="950"/>
        <v/>
      </c>
      <c r="Y90" s="9" t="str">
        <f t="shared" ca="1" si="940"/>
        <v>D</v>
      </c>
      <c r="Z90" s="4" t="str">
        <f t="shared" ca="1" si="941"/>
        <v>D</v>
      </c>
      <c r="AA90" s="4" t="str">
        <f t="shared" si="942"/>
        <v>C</v>
      </c>
      <c r="AB90" s="4" t="str">
        <f t="shared" si="1421"/>
        <v/>
      </c>
      <c r="AC90" s="4" t="str">
        <f t="shared" si="1422"/>
        <v/>
      </c>
      <c r="AD90" s="4">
        <f t="shared" si="1423"/>
        <v>0</v>
      </c>
      <c r="AE90" s="1" t="str">
        <f t="shared" si="951"/>
        <v/>
      </c>
      <c r="AF90" s="1" t="str">
        <f t="shared" si="952"/>
        <v/>
      </c>
      <c r="AG90" s="1" t="str">
        <f t="shared" si="1424"/>
        <v/>
      </c>
      <c r="AH90" s="1" t="str">
        <f t="shared" si="953"/>
        <v/>
      </c>
      <c r="AI90" s="1" t="str">
        <f t="shared" si="954"/>
        <v/>
      </c>
      <c r="AJ90" s="1" t="str">
        <f t="shared" si="955"/>
        <v/>
      </c>
      <c r="AK90" s="1">
        <f t="shared" si="1293"/>
        <v>0</v>
      </c>
      <c r="AL90" s="1">
        <f t="shared" si="1294"/>
        <v>0</v>
      </c>
      <c r="AM90" s="1" t="str">
        <f t="shared" si="932"/>
        <v/>
      </c>
      <c r="AN90" s="1">
        <f t="shared" si="956"/>
        <v>0</v>
      </c>
      <c r="AO90" s="1" t="str">
        <f t="shared" si="1425"/>
        <v/>
      </c>
      <c r="AP90" s="1" t="str">
        <f t="shared" si="957"/>
        <v>N</v>
      </c>
      <c r="AQ90" s="1" t="str">
        <f t="shared" si="958"/>
        <v>N</v>
      </c>
      <c r="AR90" s="1" t="str">
        <f t="shared" si="959"/>
        <v>N</v>
      </c>
      <c r="AS90" s="1" t="str">
        <f t="shared" si="960"/>
        <v/>
      </c>
      <c r="AT90" s="14" t="str">
        <f t="shared" ca="1" si="1295"/>
        <v/>
      </c>
      <c r="AU90" s="1" t="str">
        <f t="shared" ca="1" si="961"/>
        <v/>
      </c>
      <c r="AV90" s="1" t="str">
        <f t="shared" ca="1" si="962"/>
        <v/>
      </c>
      <c r="AW90" s="1" t="str">
        <f t="shared" si="963"/>
        <v/>
      </c>
      <c r="AX90" s="1" t="str">
        <f t="shared" si="964"/>
        <v/>
      </c>
      <c r="AY90" s="1" t="str">
        <f t="shared" si="965"/>
        <v/>
      </c>
      <c r="AZ90" s="1" t="str">
        <f t="shared" si="933"/>
        <v/>
      </c>
      <c r="BA90" s="1" t="str">
        <f t="shared" si="934"/>
        <v/>
      </c>
      <c r="BB90" s="1" t="str">
        <f t="shared" si="914"/>
        <v>00000</v>
      </c>
      <c r="BC90" s="1" t="str">
        <f t="shared" si="914"/>
        <v>00000</v>
      </c>
      <c r="BD90" s="1" t="str">
        <f t="shared" si="915"/>
        <v>000000</v>
      </c>
      <c r="BE90" s="1" t="str">
        <f t="shared" si="915"/>
        <v>000000</v>
      </c>
      <c r="BF90" s="1" t="str">
        <f t="shared" si="1296"/>
        <v>B</v>
      </c>
      <c r="BG90" s="1" t="str">
        <f t="shared" si="966"/>
        <v/>
      </c>
      <c r="BH90" s="1" t="str">
        <f t="shared" ca="1" si="1297"/>
        <v/>
      </c>
      <c r="BI90" s="1" t="str">
        <f t="shared" si="967"/>
        <v/>
      </c>
      <c r="BJ90" s="1" t="str">
        <f t="shared" ca="1" si="1298"/>
        <v/>
      </c>
      <c r="BK90" s="1" t="str">
        <f t="shared" si="968"/>
        <v>0</v>
      </c>
      <c r="BL90" s="1" t="str">
        <f t="shared" ca="1" si="1299"/>
        <v/>
      </c>
      <c r="BM90" s="1" t="str">
        <f t="shared" ca="1" si="1300"/>
        <v/>
      </c>
      <c r="BN90" s="1" t="str">
        <f t="shared" ca="1" si="1301"/>
        <v/>
      </c>
      <c r="BO90" s="1" t="str">
        <f t="shared" ca="1" si="1302"/>
        <v/>
      </c>
      <c r="BR90" s="1">
        <f>General!A88</f>
        <v>0</v>
      </c>
      <c r="BS90" s="1">
        <f>General!B88</f>
        <v>0</v>
      </c>
      <c r="BT90" s="1">
        <f>General!C88</f>
        <v>0</v>
      </c>
      <c r="BU90" s="1">
        <f>General!D88</f>
        <v>0</v>
      </c>
      <c r="BW90" s="1" t="str">
        <f>General!F88</f>
        <v>LWWLLW</v>
      </c>
      <c r="BX90" s="1">
        <f>General!G88</f>
        <v>1</v>
      </c>
      <c r="BZ90" s="1">
        <f t="shared" si="928"/>
        <v>1</v>
      </c>
      <c r="CA90" s="1" t="str">
        <f t="shared" ref="CA90" si="1450">CH90</f>
        <v/>
      </c>
      <c r="CB90" s="98" t="str">
        <f t="shared" si="970"/>
        <v/>
      </c>
      <c r="CC90" s="99" t="str">
        <f t="shared" si="971"/>
        <v/>
      </c>
      <c r="CD90" s="97" t="str">
        <f t="shared" si="972"/>
        <v/>
      </c>
      <c r="CE90" s="98" t="str">
        <f t="shared" si="973"/>
        <v/>
      </c>
      <c r="CF90" s="99" t="str">
        <f t="shared" si="974"/>
        <v/>
      </c>
      <c r="CG90" s="97" t="str">
        <f t="shared" si="975"/>
        <v/>
      </c>
      <c r="CH90" s="98" t="str">
        <f t="shared" si="976"/>
        <v/>
      </c>
      <c r="CI90" s="99" t="str">
        <f t="shared" si="977"/>
        <v/>
      </c>
      <c r="CJ90" s="97" t="str">
        <f t="shared" si="978"/>
        <v/>
      </c>
      <c r="CK90" s="98" t="str">
        <f t="shared" si="979"/>
        <v/>
      </c>
      <c r="CL90" s="99" t="str">
        <f t="shared" si="980"/>
        <v/>
      </c>
      <c r="CM90" s="97" t="str">
        <f t="shared" si="981"/>
        <v/>
      </c>
      <c r="CN90" s="98" t="str">
        <f t="shared" si="1304"/>
        <v/>
      </c>
      <c r="CO90" s="99" t="str">
        <f t="shared" si="982"/>
        <v/>
      </c>
      <c r="CP90" s="97" t="str">
        <f t="shared" si="983"/>
        <v/>
      </c>
      <c r="CQ90" s="98" t="str">
        <f t="shared" si="984"/>
        <v/>
      </c>
      <c r="CR90" s="99" t="str">
        <f t="shared" si="985"/>
        <v/>
      </c>
      <c r="CS90" s="97" t="str">
        <f t="shared" si="986"/>
        <v/>
      </c>
      <c r="CT90" s="98" t="str">
        <f t="shared" si="987"/>
        <v/>
      </c>
      <c r="CU90" s="99" t="str">
        <f t="shared" si="988"/>
        <v/>
      </c>
      <c r="CV90" s="97" t="str">
        <f t="shared" si="989"/>
        <v/>
      </c>
      <c r="CW90" s="98" t="str">
        <f t="shared" si="990"/>
        <v/>
      </c>
      <c r="CX90" s="99" t="str">
        <f t="shared" si="991"/>
        <v/>
      </c>
      <c r="CY90" s="100" t="str">
        <f t="shared" si="992"/>
        <v/>
      </c>
      <c r="CZ90" s="98" t="str">
        <f t="shared" si="993"/>
        <v/>
      </c>
      <c r="DA90" s="99" t="str">
        <f t="shared" si="994"/>
        <v/>
      </c>
      <c r="DB90" s="97" t="str">
        <f t="shared" si="995"/>
        <v/>
      </c>
      <c r="DC90" s="98" t="str">
        <f t="shared" si="996"/>
        <v/>
      </c>
      <c r="DD90" s="99" t="str">
        <f t="shared" si="997"/>
        <v/>
      </c>
      <c r="DE90" s="97" t="str">
        <f t="shared" si="998"/>
        <v/>
      </c>
      <c r="DF90" s="98" t="str">
        <f t="shared" si="999"/>
        <v/>
      </c>
      <c r="DG90" s="99" t="str">
        <f t="shared" si="1000"/>
        <v/>
      </c>
      <c r="DH90" s="97" t="str">
        <f t="shared" si="1001"/>
        <v/>
      </c>
      <c r="DI90" s="98" t="str">
        <f t="shared" si="1002"/>
        <v/>
      </c>
      <c r="DJ90" s="99" t="str">
        <f t="shared" si="1003"/>
        <v/>
      </c>
      <c r="DK90" s="97" t="str">
        <f t="shared" si="1004"/>
        <v/>
      </c>
      <c r="DL90" s="98" t="str">
        <f t="shared" si="1005"/>
        <v/>
      </c>
      <c r="DM90" s="99" t="str">
        <f t="shared" si="1006"/>
        <v/>
      </c>
      <c r="DN90" s="97" t="str">
        <f t="shared" si="1007"/>
        <v/>
      </c>
      <c r="DO90" s="98" t="str">
        <f t="shared" si="1008"/>
        <v/>
      </c>
      <c r="DP90" s="99" t="str">
        <f t="shared" si="1009"/>
        <v/>
      </c>
      <c r="DQ90" s="97" t="str">
        <f t="shared" si="1010"/>
        <v/>
      </c>
      <c r="DR90" s="98" t="str">
        <f t="shared" si="1011"/>
        <v/>
      </c>
      <c r="DS90" s="99" t="str">
        <f t="shared" si="1012"/>
        <v/>
      </c>
      <c r="DT90" s="97" t="str">
        <f t="shared" si="1013"/>
        <v/>
      </c>
      <c r="DU90" s="98" t="str">
        <f t="shared" si="1014"/>
        <v/>
      </c>
      <c r="DV90" s="99" t="str">
        <f t="shared" si="1015"/>
        <v/>
      </c>
      <c r="DW90" s="97" t="str">
        <f t="shared" si="1016"/>
        <v/>
      </c>
      <c r="DX90" s="98" t="str">
        <f t="shared" si="1017"/>
        <v/>
      </c>
      <c r="DY90" s="99" t="str">
        <f t="shared" si="1018"/>
        <v/>
      </c>
      <c r="DZ90" s="97" t="str">
        <f t="shared" si="1019"/>
        <v/>
      </c>
      <c r="EA90" s="110" t="str">
        <f t="shared" si="1020"/>
        <v/>
      </c>
      <c r="EB90" s="99" t="str">
        <f t="shared" si="1021"/>
        <v/>
      </c>
      <c r="EC90" s="97" t="str">
        <f t="shared" si="1022"/>
        <v/>
      </c>
      <c r="ED90" s="98" t="str">
        <f t="shared" si="1023"/>
        <v/>
      </c>
      <c r="EE90" s="99" t="str">
        <f t="shared" si="1024"/>
        <v/>
      </c>
      <c r="EF90" s="97" t="str">
        <f t="shared" si="1025"/>
        <v/>
      </c>
      <c r="EG90" s="98" t="str">
        <f t="shared" si="1026"/>
        <v/>
      </c>
      <c r="EH90" s="99" t="str">
        <f t="shared" si="1027"/>
        <v/>
      </c>
      <c r="EI90" s="97" t="str">
        <f t="shared" si="1028"/>
        <v/>
      </c>
      <c r="EJ90" s="96" t="str">
        <f t="shared" si="1029"/>
        <v/>
      </c>
      <c r="EK90" s="99" t="str">
        <f t="shared" si="1030"/>
        <v/>
      </c>
      <c r="EL90" s="97" t="str">
        <f t="shared" si="1031"/>
        <v/>
      </c>
      <c r="EM90" s="98" t="str">
        <f t="shared" si="1032"/>
        <v/>
      </c>
      <c r="EN90" s="99" t="str">
        <f t="shared" si="1033"/>
        <v/>
      </c>
      <c r="EO90" s="97" t="str">
        <f t="shared" si="1034"/>
        <v/>
      </c>
      <c r="EP90" s="98" t="str">
        <f t="shared" si="1305"/>
        <v/>
      </c>
      <c r="EQ90" s="99" t="str">
        <f t="shared" si="1035"/>
        <v/>
      </c>
      <c r="ER90" s="97" t="str">
        <f t="shared" si="1036"/>
        <v/>
      </c>
      <c r="ES90" s="98" t="str">
        <f t="shared" si="1037"/>
        <v/>
      </c>
      <c r="ET90" s="99" t="str">
        <f t="shared" si="1038"/>
        <v/>
      </c>
      <c r="EU90" s="97" t="str">
        <f t="shared" si="1039"/>
        <v/>
      </c>
      <c r="EV90" s="98" t="str">
        <f t="shared" si="1040"/>
        <v/>
      </c>
      <c r="EW90" s="99" t="str">
        <f t="shared" si="1041"/>
        <v/>
      </c>
      <c r="EX90" s="97" t="str">
        <f t="shared" si="1042"/>
        <v/>
      </c>
      <c r="EY90" s="98" t="str">
        <f t="shared" si="1043"/>
        <v/>
      </c>
      <c r="EZ90" s="99" t="str">
        <f t="shared" si="1044"/>
        <v/>
      </c>
      <c r="FA90" s="100" t="str">
        <f t="shared" si="1045"/>
        <v/>
      </c>
      <c r="FB90" s="98" t="str">
        <f t="shared" si="1046"/>
        <v/>
      </c>
      <c r="FC90" s="99" t="str">
        <f t="shared" si="1047"/>
        <v/>
      </c>
      <c r="FD90" s="97" t="str">
        <f t="shared" si="1048"/>
        <v/>
      </c>
      <c r="FE90" s="98" t="str">
        <f t="shared" si="1049"/>
        <v/>
      </c>
      <c r="FF90" s="99" t="str">
        <f t="shared" si="1050"/>
        <v/>
      </c>
      <c r="FG90" s="97" t="str">
        <f t="shared" si="1051"/>
        <v/>
      </c>
      <c r="FH90" s="98" t="str">
        <f t="shared" si="1052"/>
        <v/>
      </c>
      <c r="FI90" s="99" t="str">
        <f t="shared" si="1053"/>
        <v/>
      </c>
      <c r="FJ90" s="97" t="str">
        <f t="shared" si="1054"/>
        <v/>
      </c>
      <c r="FK90" s="98" t="str">
        <f t="shared" si="1055"/>
        <v/>
      </c>
      <c r="FL90" s="99" t="str">
        <f t="shared" si="1056"/>
        <v/>
      </c>
      <c r="FM90" s="97" t="str">
        <f t="shared" si="1057"/>
        <v/>
      </c>
      <c r="FN90" s="98" t="str">
        <f t="shared" si="1058"/>
        <v/>
      </c>
      <c r="FO90" s="99" t="str">
        <f t="shared" si="1059"/>
        <v/>
      </c>
      <c r="FP90" s="97" t="str">
        <f t="shared" si="1060"/>
        <v/>
      </c>
      <c r="FQ90" s="98" t="str">
        <f t="shared" si="1061"/>
        <v/>
      </c>
      <c r="FR90" s="99" t="str">
        <f t="shared" si="1062"/>
        <v/>
      </c>
      <c r="FS90" s="97" t="str">
        <f t="shared" si="1063"/>
        <v/>
      </c>
      <c r="FT90" s="98" t="str">
        <f t="shared" si="1064"/>
        <v/>
      </c>
      <c r="FU90" s="99" t="str">
        <f t="shared" si="1065"/>
        <v/>
      </c>
      <c r="FV90" s="97" t="str">
        <f t="shared" si="1066"/>
        <v/>
      </c>
      <c r="FW90" s="98" t="str">
        <f t="shared" si="1067"/>
        <v/>
      </c>
      <c r="FX90" s="99" t="str">
        <f t="shared" si="1068"/>
        <v/>
      </c>
      <c r="FY90" s="97" t="str">
        <f t="shared" si="1069"/>
        <v/>
      </c>
      <c r="FZ90" s="98" t="str">
        <f t="shared" si="1070"/>
        <v/>
      </c>
      <c r="GA90" s="99" t="str">
        <f t="shared" si="1071"/>
        <v/>
      </c>
      <c r="GB90" s="97" t="str">
        <f t="shared" si="1072"/>
        <v/>
      </c>
      <c r="GC90" s="98" t="str">
        <f t="shared" si="1073"/>
        <v/>
      </c>
      <c r="GD90" s="99" t="str">
        <f t="shared" si="1074"/>
        <v/>
      </c>
      <c r="GE90" s="97" t="str">
        <f t="shared" si="1075"/>
        <v/>
      </c>
      <c r="GF90" s="98" t="str">
        <f t="shared" si="1076"/>
        <v/>
      </c>
      <c r="GG90" s="99" t="str">
        <f t="shared" si="1077"/>
        <v/>
      </c>
      <c r="GH90" s="97" t="str">
        <f t="shared" si="1078"/>
        <v/>
      </c>
      <c r="GI90" s="98" t="str">
        <f t="shared" si="1079"/>
        <v/>
      </c>
      <c r="GJ90" s="99" t="str">
        <f t="shared" si="1080"/>
        <v/>
      </c>
      <c r="GK90" s="97" t="str">
        <f t="shared" si="1081"/>
        <v/>
      </c>
      <c r="GL90" s="98" t="str">
        <f t="shared" si="1306"/>
        <v/>
      </c>
      <c r="GM90" s="99" t="str">
        <f t="shared" si="1082"/>
        <v/>
      </c>
      <c r="GN90" s="97" t="str">
        <f t="shared" si="1083"/>
        <v/>
      </c>
      <c r="GO90" s="98" t="str">
        <f t="shared" si="1084"/>
        <v/>
      </c>
      <c r="GP90" s="99" t="str">
        <f t="shared" si="1085"/>
        <v/>
      </c>
      <c r="GQ90" s="97" t="str">
        <f t="shared" si="1086"/>
        <v/>
      </c>
      <c r="GR90" s="98" t="str">
        <f t="shared" si="1087"/>
        <v/>
      </c>
      <c r="GS90" s="99" t="str">
        <f t="shared" si="1088"/>
        <v/>
      </c>
      <c r="GT90" s="97" t="str">
        <f t="shared" si="1089"/>
        <v/>
      </c>
      <c r="GU90" s="98" t="str">
        <f t="shared" si="1090"/>
        <v/>
      </c>
      <c r="GV90" s="99" t="str">
        <f t="shared" si="1091"/>
        <v/>
      </c>
      <c r="GW90" s="100" t="str">
        <f t="shared" si="1092"/>
        <v/>
      </c>
      <c r="GX90" s="98" t="str">
        <f t="shared" si="1093"/>
        <v/>
      </c>
      <c r="GY90" s="99" t="str">
        <f t="shared" si="1094"/>
        <v/>
      </c>
      <c r="GZ90" s="97" t="str">
        <f t="shared" si="1095"/>
        <v/>
      </c>
      <c r="HA90" s="98" t="str">
        <f t="shared" si="1096"/>
        <v/>
      </c>
      <c r="HB90" s="99" t="str">
        <f t="shared" si="1097"/>
        <v/>
      </c>
      <c r="HC90" s="97" t="str">
        <f t="shared" si="1098"/>
        <v/>
      </c>
      <c r="HD90" s="98" t="str">
        <f t="shared" si="1099"/>
        <v/>
      </c>
      <c r="HE90" s="99" t="str">
        <f t="shared" si="1100"/>
        <v/>
      </c>
      <c r="HF90" s="97" t="str">
        <f t="shared" si="1101"/>
        <v/>
      </c>
      <c r="HG90" s="98" t="str">
        <f t="shared" si="1102"/>
        <v/>
      </c>
      <c r="HH90" s="99" t="str">
        <f t="shared" si="1103"/>
        <v/>
      </c>
      <c r="HI90" s="97" t="str">
        <f t="shared" si="1104"/>
        <v/>
      </c>
      <c r="HJ90" s="98" t="str">
        <f t="shared" si="1105"/>
        <v/>
      </c>
      <c r="HK90" s="99" t="str">
        <f t="shared" si="1106"/>
        <v/>
      </c>
      <c r="HL90" s="97" t="str">
        <f t="shared" si="1107"/>
        <v/>
      </c>
      <c r="HM90" s="98" t="str">
        <f t="shared" si="1108"/>
        <v/>
      </c>
      <c r="HN90" s="99" t="str">
        <f t="shared" si="1109"/>
        <v/>
      </c>
      <c r="HO90" s="97" t="str">
        <f t="shared" si="1110"/>
        <v/>
      </c>
      <c r="HP90" s="98" t="str">
        <f t="shared" si="1111"/>
        <v/>
      </c>
      <c r="HQ90" s="99" t="str">
        <f t="shared" si="1112"/>
        <v/>
      </c>
      <c r="HR90" s="97" t="str">
        <f t="shared" si="1113"/>
        <v/>
      </c>
      <c r="HS90" s="98" t="str">
        <f t="shared" si="1114"/>
        <v/>
      </c>
      <c r="HT90" s="99" t="str">
        <f t="shared" si="1115"/>
        <v/>
      </c>
      <c r="HU90" s="97" t="str">
        <f t="shared" si="1116"/>
        <v/>
      </c>
      <c r="HV90" s="98" t="str">
        <f t="shared" si="1117"/>
        <v/>
      </c>
      <c r="HW90" s="99" t="str">
        <f t="shared" si="1118"/>
        <v/>
      </c>
      <c r="HX90" s="97" t="str">
        <f t="shared" si="1119"/>
        <v/>
      </c>
      <c r="HY90" s="98" t="str">
        <f t="shared" si="1120"/>
        <v/>
      </c>
      <c r="HZ90" s="99" t="str">
        <f t="shared" si="1121"/>
        <v/>
      </c>
      <c r="IA90" s="97" t="str">
        <f t="shared" si="1122"/>
        <v/>
      </c>
      <c r="IB90" s="98" t="str">
        <f t="shared" si="1123"/>
        <v/>
      </c>
      <c r="IC90" s="99" t="str">
        <f t="shared" si="1124"/>
        <v/>
      </c>
      <c r="ID90" s="97" t="str">
        <f t="shared" si="1125"/>
        <v/>
      </c>
      <c r="IE90" s="98" t="str">
        <f t="shared" si="1126"/>
        <v/>
      </c>
      <c r="IF90" s="99" t="str">
        <f t="shared" si="1127"/>
        <v/>
      </c>
      <c r="IG90" s="97" t="str">
        <f t="shared" si="1128"/>
        <v/>
      </c>
      <c r="IH90" s="98" t="str">
        <f t="shared" si="1129"/>
        <v/>
      </c>
      <c r="II90" s="99" t="str">
        <f t="shared" si="1130"/>
        <v/>
      </c>
      <c r="IJ90" s="97" t="str">
        <f t="shared" si="1131"/>
        <v/>
      </c>
      <c r="IK90" s="98" t="str">
        <f t="shared" si="1132"/>
        <v/>
      </c>
      <c r="IL90" s="99" t="str">
        <f t="shared" si="1133"/>
        <v/>
      </c>
      <c r="IM90" s="97" t="str">
        <f t="shared" si="1134"/>
        <v/>
      </c>
      <c r="IN90" s="98" t="str">
        <f t="shared" si="1307"/>
        <v/>
      </c>
      <c r="IO90" s="99" t="str">
        <f t="shared" si="1135"/>
        <v/>
      </c>
      <c r="IP90" s="97" t="str">
        <f t="shared" si="1136"/>
        <v/>
      </c>
      <c r="IQ90" s="98" t="str">
        <f t="shared" si="1137"/>
        <v/>
      </c>
      <c r="IR90" s="99" t="str">
        <f t="shared" si="1138"/>
        <v/>
      </c>
      <c r="IS90" s="97" t="str">
        <f t="shared" si="1139"/>
        <v/>
      </c>
      <c r="IT90" s="98" t="str">
        <f t="shared" si="1140"/>
        <v/>
      </c>
      <c r="IU90" s="99" t="str">
        <f t="shared" si="1141"/>
        <v/>
      </c>
      <c r="IV90" s="97" t="str">
        <f t="shared" si="1142"/>
        <v/>
      </c>
      <c r="IW90" s="98" t="str">
        <f t="shared" si="1143"/>
        <v/>
      </c>
      <c r="IX90" s="99" t="str">
        <f t="shared" si="1144"/>
        <v/>
      </c>
      <c r="IY90" s="97" t="str">
        <f t="shared" si="1145"/>
        <v/>
      </c>
      <c r="IZ90" s="98" t="str">
        <f t="shared" si="1146"/>
        <v/>
      </c>
      <c r="JA90" s="99" t="str">
        <f t="shared" si="1147"/>
        <v/>
      </c>
      <c r="JB90" s="97" t="str">
        <f t="shared" si="1148"/>
        <v/>
      </c>
      <c r="JC90" s="98" t="str">
        <f t="shared" si="1149"/>
        <v/>
      </c>
      <c r="JD90" s="99" t="str">
        <f t="shared" si="1150"/>
        <v/>
      </c>
      <c r="JE90" s="97" t="str">
        <f t="shared" si="1151"/>
        <v/>
      </c>
      <c r="JF90" s="98" t="str">
        <f t="shared" si="1152"/>
        <v/>
      </c>
      <c r="JG90" s="99" t="str">
        <f t="shared" si="1153"/>
        <v/>
      </c>
      <c r="JH90" s="97" t="str">
        <f t="shared" si="1154"/>
        <v/>
      </c>
      <c r="JI90" s="98" t="str">
        <f t="shared" si="1155"/>
        <v/>
      </c>
      <c r="JJ90" s="99" t="str">
        <f t="shared" si="1156"/>
        <v/>
      </c>
      <c r="JK90" s="97" t="str">
        <f t="shared" si="1157"/>
        <v/>
      </c>
      <c r="JL90" s="98" t="str">
        <f t="shared" si="1158"/>
        <v/>
      </c>
      <c r="JM90" s="99" t="str">
        <f t="shared" si="1159"/>
        <v/>
      </c>
      <c r="JN90" s="97" t="str">
        <f t="shared" si="1160"/>
        <v/>
      </c>
      <c r="JO90" s="98" t="str">
        <f t="shared" si="1161"/>
        <v/>
      </c>
      <c r="JP90" s="99" t="str">
        <f t="shared" si="1162"/>
        <v/>
      </c>
      <c r="JQ90" s="97" t="str">
        <f t="shared" si="1163"/>
        <v/>
      </c>
      <c r="JR90" s="98" t="str">
        <f t="shared" si="1164"/>
        <v/>
      </c>
      <c r="JS90" s="99" t="str">
        <f t="shared" si="1165"/>
        <v/>
      </c>
      <c r="JT90" s="97" t="str">
        <f t="shared" si="1166"/>
        <v/>
      </c>
      <c r="JU90" s="98" t="str">
        <f t="shared" si="1167"/>
        <v/>
      </c>
      <c r="JV90" s="99" t="str">
        <f t="shared" si="1168"/>
        <v/>
      </c>
      <c r="JW90" s="97" t="str">
        <f t="shared" si="1169"/>
        <v/>
      </c>
      <c r="JX90" s="98" t="str">
        <f t="shared" si="1170"/>
        <v/>
      </c>
      <c r="JY90" s="99" t="str">
        <f t="shared" si="1171"/>
        <v/>
      </c>
      <c r="JZ90" s="97" t="str">
        <f t="shared" si="1172"/>
        <v/>
      </c>
      <c r="KA90" s="98" t="str">
        <f t="shared" si="1173"/>
        <v/>
      </c>
      <c r="KB90" s="99" t="str">
        <f t="shared" si="1174"/>
        <v/>
      </c>
      <c r="KC90" s="97" t="str">
        <f t="shared" si="1175"/>
        <v/>
      </c>
      <c r="KD90" s="98" t="str">
        <f t="shared" si="1308"/>
        <v/>
      </c>
      <c r="KE90" s="99" t="str">
        <f t="shared" si="1176"/>
        <v/>
      </c>
      <c r="KF90" s="97" t="str">
        <f t="shared" si="1177"/>
        <v/>
      </c>
      <c r="KG90" s="98" t="str">
        <f t="shared" si="1178"/>
        <v/>
      </c>
      <c r="KH90" s="99" t="str">
        <f t="shared" si="1179"/>
        <v/>
      </c>
      <c r="KI90" s="97" t="str">
        <f t="shared" si="1180"/>
        <v/>
      </c>
      <c r="KJ90" s="98" t="str">
        <f t="shared" si="1181"/>
        <v/>
      </c>
      <c r="KK90" s="99" t="str">
        <f t="shared" si="1182"/>
        <v/>
      </c>
      <c r="KL90" s="97" t="str">
        <f t="shared" si="1183"/>
        <v/>
      </c>
      <c r="KM90" s="98" t="str">
        <f t="shared" si="1184"/>
        <v/>
      </c>
      <c r="KN90" s="99" t="str">
        <f t="shared" si="1185"/>
        <v/>
      </c>
      <c r="KO90" s="97" t="str">
        <f t="shared" si="1186"/>
        <v/>
      </c>
      <c r="KP90" s="98" t="str">
        <f t="shared" si="1309"/>
        <v/>
      </c>
      <c r="KQ90" s="99" t="str">
        <f t="shared" si="1187"/>
        <v/>
      </c>
      <c r="KR90" s="97" t="str">
        <f t="shared" si="1188"/>
        <v/>
      </c>
      <c r="KS90" s="98" t="str">
        <f t="shared" si="1189"/>
        <v/>
      </c>
      <c r="KT90" s="99" t="str">
        <f t="shared" si="1190"/>
        <v/>
      </c>
      <c r="KU90" s="97" t="str">
        <f t="shared" si="1191"/>
        <v/>
      </c>
      <c r="KV90" s="98" t="str">
        <f t="shared" si="1192"/>
        <v/>
      </c>
      <c r="KW90" s="99" t="str">
        <f t="shared" si="1193"/>
        <v/>
      </c>
      <c r="KX90" s="97" t="str">
        <f t="shared" si="1194"/>
        <v/>
      </c>
      <c r="KY90" s="98" t="str">
        <f t="shared" si="1195"/>
        <v/>
      </c>
      <c r="KZ90" s="99" t="str">
        <f t="shared" si="1196"/>
        <v/>
      </c>
      <c r="LA90" s="97" t="str">
        <f t="shared" si="1197"/>
        <v/>
      </c>
      <c r="LB90" s="98" t="str">
        <f t="shared" si="1198"/>
        <v/>
      </c>
      <c r="LC90" s="99" t="str">
        <f t="shared" si="1199"/>
        <v/>
      </c>
      <c r="LD90" s="97" t="str">
        <f t="shared" si="1200"/>
        <v/>
      </c>
      <c r="LE90" s="98" t="str">
        <f t="shared" si="1201"/>
        <v/>
      </c>
      <c r="LF90" s="99" t="str">
        <f t="shared" si="1202"/>
        <v/>
      </c>
      <c r="LG90" s="97" t="str">
        <f t="shared" si="1203"/>
        <v/>
      </c>
      <c r="LH90" s="98" t="str">
        <f t="shared" si="1204"/>
        <v/>
      </c>
      <c r="LI90" s="99" t="str">
        <f t="shared" si="1205"/>
        <v/>
      </c>
      <c r="LJ90" s="97" t="str">
        <f t="shared" si="1206"/>
        <v/>
      </c>
      <c r="LK90" s="98" t="str">
        <f t="shared" si="1207"/>
        <v/>
      </c>
      <c r="LL90" s="99" t="str">
        <f t="shared" si="1208"/>
        <v/>
      </c>
      <c r="LM90" s="97" t="str">
        <f t="shared" si="1209"/>
        <v/>
      </c>
      <c r="LN90" s="98" t="str">
        <f t="shared" si="1210"/>
        <v/>
      </c>
      <c r="LO90" s="99" t="str">
        <f t="shared" si="1211"/>
        <v/>
      </c>
      <c r="LP90" s="97" t="str">
        <f t="shared" si="1212"/>
        <v/>
      </c>
      <c r="LQ90" s="98" t="str">
        <f t="shared" si="1213"/>
        <v/>
      </c>
      <c r="LR90" s="99" t="str">
        <f t="shared" si="1214"/>
        <v/>
      </c>
      <c r="LS90" s="97" t="str">
        <f t="shared" si="1215"/>
        <v/>
      </c>
      <c r="LT90" s="98" t="str">
        <f t="shared" si="1216"/>
        <v/>
      </c>
      <c r="LU90" s="99" t="str">
        <f t="shared" si="1217"/>
        <v/>
      </c>
      <c r="LV90" s="97" t="str">
        <f t="shared" si="1218"/>
        <v/>
      </c>
      <c r="LW90" s="98" t="str">
        <f t="shared" si="1219"/>
        <v/>
      </c>
      <c r="LX90" s="99" t="str">
        <f t="shared" si="1220"/>
        <v/>
      </c>
      <c r="LY90" s="97" t="str">
        <f t="shared" si="1221"/>
        <v/>
      </c>
      <c r="LZ90" s="98" t="str">
        <f t="shared" si="1222"/>
        <v/>
      </c>
      <c r="MA90" s="99" t="str">
        <f t="shared" si="1223"/>
        <v/>
      </c>
      <c r="MB90" s="97" t="str">
        <f t="shared" si="1224"/>
        <v/>
      </c>
      <c r="MC90" s="98" t="str">
        <f t="shared" si="1225"/>
        <v/>
      </c>
      <c r="MD90" s="99" t="str">
        <f t="shared" si="1226"/>
        <v/>
      </c>
      <c r="ME90" s="97" t="str">
        <f t="shared" si="1227"/>
        <v/>
      </c>
      <c r="MF90" s="98" t="str">
        <f t="shared" si="1228"/>
        <v/>
      </c>
      <c r="MG90" s="99" t="str">
        <f t="shared" si="1229"/>
        <v/>
      </c>
      <c r="MH90" s="97" t="str">
        <f t="shared" si="1230"/>
        <v/>
      </c>
      <c r="MI90" s="98" t="str">
        <f t="shared" si="1231"/>
        <v/>
      </c>
      <c r="MJ90" s="99" t="str">
        <f t="shared" si="1232"/>
        <v/>
      </c>
      <c r="MK90" s="97" t="str">
        <f t="shared" si="1233"/>
        <v/>
      </c>
      <c r="ML90" s="98" t="str">
        <f t="shared" si="1234"/>
        <v/>
      </c>
      <c r="MM90" s="99" t="str">
        <f t="shared" si="1235"/>
        <v/>
      </c>
      <c r="MN90" s="97" t="str">
        <f t="shared" si="1236"/>
        <v/>
      </c>
      <c r="MO90" s="98" t="str">
        <f t="shared" si="1237"/>
        <v/>
      </c>
      <c r="MP90" s="99" t="str">
        <f t="shared" si="1238"/>
        <v/>
      </c>
      <c r="MQ90" s="97" t="str">
        <f t="shared" si="1239"/>
        <v/>
      </c>
      <c r="MR90" s="98" t="str">
        <f t="shared" si="1310"/>
        <v/>
      </c>
      <c r="MS90" s="99" t="str">
        <f t="shared" si="1240"/>
        <v/>
      </c>
      <c r="MT90" s="97" t="str">
        <f t="shared" si="1241"/>
        <v/>
      </c>
      <c r="MU90" s="98" t="str">
        <f t="shared" si="1242"/>
        <v/>
      </c>
      <c r="MV90" s="99" t="str">
        <f t="shared" si="1243"/>
        <v/>
      </c>
      <c r="MW90" s="97" t="str">
        <f t="shared" si="1244"/>
        <v/>
      </c>
      <c r="MX90" s="98" t="str">
        <f t="shared" si="1245"/>
        <v/>
      </c>
      <c r="MY90" s="99" t="str">
        <f t="shared" si="1246"/>
        <v/>
      </c>
      <c r="MZ90" s="97" t="str">
        <f t="shared" si="1247"/>
        <v/>
      </c>
      <c r="NA90" s="98" t="str">
        <f t="shared" si="1248"/>
        <v/>
      </c>
      <c r="NB90" s="99" t="str">
        <f t="shared" si="1249"/>
        <v/>
      </c>
      <c r="NC90" s="97" t="str">
        <f t="shared" si="1250"/>
        <v/>
      </c>
      <c r="ND90" s="98" t="str">
        <f t="shared" si="1251"/>
        <v/>
      </c>
      <c r="NE90" s="99" t="str">
        <f t="shared" si="1252"/>
        <v/>
      </c>
      <c r="NF90" s="97" t="str">
        <f t="shared" si="1253"/>
        <v/>
      </c>
      <c r="NG90" s="98" t="str">
        <f t="shared" si="1254"/>
        <v/>
      </c>
      <c r="NH90" s="99" t="str">
        <f t="shared" si="1255"/>
        <v/>
      </c>
      <c r="NI90" s="97" t="str">
        <f t="shared" si="1256"/>
        <v/>
      </c>
      <c r="NJ90" s="98" t="str">
        <f t="shared" si="1257"/>
        <v/>
      </c>
      <c r="NK90" s="99" t="str">
        <f t="shared" si="1258"/>
        <v/>
      </c>
      <c r="NL90" s="97" t="str">
        <f t="shared" si="1259"/>
        <v/>
      </c>
      <c r="NM90" s="98" t="str">
        <f t="shared" si="1260"/>
        <v/>
      </c>
      <c r="NN90" s="99" t="str">
        <f t="shared" si="1261"/>
        <v/>
      </c>
      <c r="NO90" s="97" t="str">
        <f t="shared" si="1311"/>
        <v/>
      </c>
      <c r="NP90" s="130">
        <f t="shared" si="1312"/>
        <v>0</v>
      </c>
      <c r="NQ90" s="131">
        <f t="shared" si="1313"/>
        <v>1</v>
      </c>
      <c r="NR90" s="132" t="str">
        <f t="shared" si="1314"/>
        <v/>
      </c>
      <c r="NS90" s="331" t="str">
        <f t="shared" si="1315"/>
        <v/>
      </c>
      <c r="NT90" s="325" t="str">
        <f t="shared" si="1316"/>
        <v/>
      </c>
      <c r="NU90" s="325" t="str">
        <f t="shared" si="1317"/>
        <v/>
      </c>
      <c r="NV90" s="325" t="str">
        <f t="shared" si="1318"/>
        <v/>
      </c>
      <c r="NW90" s="325" t="str">
        <f t="shared" si="1319"/>
        <v/>
      </c>
      <c r="NX90" s="325" t="str">
        <f t="shared" si="1320"/>
        <v/>
      </c>
      <c r="NY90" s="325" t="str">
        <f t="shared" si="1321"/>
        <v/>
      </c>
      <c r="NZ90" s="325" t="str">
        <f t="shared" si="1322"/>
        <v/>
      </c>
      <c r="OA90" s="325" t="str">
        <f t="shared" si="1323"/>
        <v/>
      </c>
      <c r="OB90" s="325" t="str">
        <f t="shared" si="1324"/>
        <v>000000</v>
      </c>
      <c r="OC90" s="325" t="str">
        <f t="shared" si="1325"/>
        <v/>
      </c>
      <c r="OD90" s="325" t="str">
        <f t="shared" si="1326"/>
        <v/>
      </c>
      <c r="OE90" s="325" t="str">
        <f t="shared" si="1327"/>
        <v/>
      </c>
      <c r="OF90" s="325" t="str">
        <f t="shared" si="1328"/>
        <v/>
      </c>
      <c r="OG90" s="325" t="str">
        <f t="shared" si="1329"/>
        <v/>
      </c>
      <c r="OH90" s="325" t="str">
        <f t="shared" si="1330"/>
        <v/>
      </c>
      <c r="OI90" s="325" t="str">
        <f t="shared" si="1331"/>
        <v/>
      </c>
      <c r="OJ90" s="325" t="str">
        <f t="shared" si="1332"/>
        <v/>
      </c>
      <c r="OK90" s="326" t="str">
        <f t="shared" si="1333"/>
        <v/>
      </c>
      <c r="OL90" s="326" t="str">
        <f t="shared" si="1334"/>
        <v/>
      </c>
      <c r="OM90" s="326" t="str">
        <f t="shared" si="1335"/>
        <v/>
      </c>
      <c r="ON90" s="326" t="str">
        <f t="shared" si="1336"/>
        <v/>
      </c>
      <c r="OO90" s="326" t="str">
        <f t="shared" si="1337"/>
        <v/>
      </c>
      <c r="OP90" s="326" t="str">
        <f t="shared" si="1338"/>
        <v/>
      </c>
      <c r="OQ90" s="326" t="str">
        <f t="shared" si="1339"/>
        <v/>
      </c>
      <c r="OR90" s="326" t="str">
        <f t="shared" si="1340"/>
        <v/>
      </c>
      <c r="OS90" s="326" t="str">
        <f t="shared" si="1341"/>
        <v/>
      </c>
      <c r="OT90" s="326" t="str">
        <f t="shared" si="1342"/>
        <v/>
      </c>
      <c r="OU90" s="326" t="str">
        <f t="shared" si="1343"/>
        <v/>
      </c>
      <c r="OV90" s="326" t="str">
        <f t="shared" si="1344"/>
        <v/>
      </c>
      <c r="OW90" s="326" t="str">
        <f t="shared" si="1345"/>
        <v/>
      </c>
      <c r="OX90" s="326" t="str">
        <f t="shared" si="1346"/>
        <v/>
      </c>
      <c r="OY90" s="326" t="str">
        <f t="shared" si="1347"/>
        <v/>
      </c>
      <c r="OZ90" s="326" t="str">
        <f t="shared" si="1348"/>
        <v/>
      </c>
      <c r="PA90" s="326" t="str">
        <f t="shared" si="1349"/>
        <v/>
      </c>
      <c r="PB90" s="326" t="str">
        <f t="shared" si="1350"/>
        <v/>
      </c>
      <c r="PC90" s="325" t="str">
        <f t="shared" si="1351"/>
        <v/>
      </c>
      <c r="PD90" s="325" t="str">
        <f t="shared" si="1352"/>
        <v/>
      </c>
      <c r="PE90" s="325" t="str">
        <f t="shared" si="1353"/>
        <v/>
      </c>
      <c r="PF90" s="325" t="str">
        <f t="shared" si="1354"/>
        <v/>
      </c>
      <c r="PG90" s="325" t="str">
        <f t="shared" si="1355"/>
        <v/>
      </c>
      <c r="PH90" s="325" t="str">
        <f t="shared" si="1356"/>
        <v/>
      </c>
      <c r="PI90" s="325" t="str">
        <f t="shared" si="1357"/>
        <v/>
      </c>
      <c r="PJ90" s="325" t="str">
        <f t="shared" si="1358"/>
        <v/>
      </c>
      <c r="PK90" s="325" t="str">
        <f t="shared" si="1359"/>
        <v/>
      </c>
      <c r="PL90" s="325" t="str">
        <f t="shared" si="1360"/>
        <v/>
      </c>
      <c r="PM90" s="325" t="str">
        <f t="shared" si="1361"/>
        <v/>
      </c>
      <c r="PN90" s="325" t="str">
        <f t="shared" si="1362"/>
        <v/>
      </c>
      <c r="PO90" s="325" t="str">
        <f t="shared" si="1363"/>
        <v/>
      </c>
      <c r="PP90" s="325" t="str">
        <f t="shared" si="1364"/>
        <v/>
      </c>
      <c r="PQ90" s="325" t="str">
        <f t="shared" si="1365"/>
        <v/>
      </c>
      <c r="PR90" s="325" t="str">
        <f t="shared" si="1366"/>
        <v/>
      </c>
      <c r="PS90" s="325" t="str">
        <f t="shared" si="1367"/>
        <v/>
      </c>
      <c r="PT90" s="325" t="str">
        <f t="shared" si="1368"/>
        <v/>
      </c>
      <c r="PU90" s="326" t="str">
        <f t="shared" si="1369"/>
        <v/>
      </c>
      <c r="PV90" s="326" t="str">
        <f t="shared" si="1370"/>
        <v/>
      </c>
      <c r="PW90" s="326" t="str">
        <f t="shared" si="1371"/>
        <v/>
      </c>
      <c r="PX90" s="326" t="str">
        <f t="shared" si="1372"/>
        <v/>
      </c>
      <c r="PY90" s="326" t="str">
        <f t="shared" si="1373"/>
        <v/>
      </c>
      <c r="PZ90" s="326" t="str">
        <f t="shared" si="1374"/>
        <v/>
      </c>
      <c r="QA90" s="326" t="str">
        <f t="shared" si="1375"/>
        <v/>
      </c>
      <c r="QB90" s="326" t="str">
        <f t="shared" si="1376"/>
        <v/>
      </c>
      <c r="QC90" s="326" t="str">
        <f t="shared" si="1377"/>
        <v/>
      </c>
      <c r="QD90" s="326" t="str">
        <f t="shared" si="1378"/>
        <v/>
      </c>
      <c r="QE90" s="326" t="str">
        <f t="shared" si="1379"/>
        <v/>
      </c>
      <c r="QF90" s="326" t="str">
        <f t="shared" si="1380"/>
        <v/>
      </c>
      <c r="QG90" s="326" t="str">
        <f t="shared" si="1381"/>
        <v/>
      </c>
      <c r="QH90" s="326" t="str">
        <f t="shared" si="1382"/>
        <v/>
      </c>
      <c r="QI90" s="326" t="str">
        <f t="shared" si="1383"/>
        <v/>
      </c>
      <c r="QJ90" s="326" t="str">
        <f t="shared" si="1384"/>
        <v/>
      </c>
      <c r="QK90" s="326" t="str">
        <f t="shared" si="1385"/>
        <v/>
      </c>
      <c r="QL90" s="326" t="str">
        <f t="shared" si="1386"/>
        <v/>
      </c>
      <c r="QM90" s="325" t="str">
        <f t="shared" si="1387"/>
        <v/>
      </c>
      <c r="QN90" s="325" t="str">
        <f t="shared" si="1388"/>
        <v/>
      </c>
      <c r="QO90" s="325" t="str">
        <f t="shared" si="1389"/>
        <v/>
      </c>
      <c r="QP90" s="325" t="str">
        <f t="shared" si="1390"/>
        <v/>
      </c>
      <c r="QQ90" s="325" t="str">
        <f t="shared" si="1391"/>
        <v/>
      </c>
      <c r="QR90" s="325" t="str">
        <f t="shared" si="1392"/>
        <v/>
      </c>
      <c r="QS90" s="325" t="str">
        <f t="shared" si="1393"/>
        <v/>
      </c>
      <c r="QT90" s="325" t="str">
        <f t="shared" si="1394"/>
        <v/>
      </c>
      <c r="QU90" s="325" t="str">
        <f t="shared" si="1395"/>
        <v/>
      </c>
      <c r="QV90" s="325" t="str">
        <f t="shared" si="1396"/>
        <v/>
      </c>
      <c r="QW90" s="325" t="str">
        <f t="shared" si="1397"/>
        <v/>
      </c>
      <c r="QX90" s="325">
        <f t="shared" si="1398"/>
        <v>0</v>
      </c>
      <c r="QY90" s="325" t="str">
        <f t="shared" si="1399"/>
        <v/>
      </c>
      <c r="QZ90" s="325" t="str">
        <f t="shared" si="1400"/>
        <v/>
      </c>
      <c r="RA90" s="325" t="str">
        <f t="shared" si="1401"/>
        <v/>
      </c>
      <c r="RB90" s="325" t="str">
        <f t="shared" si="1402"/>
        <v/>
      </c>
      <c r="RC90" s="325" t="str">
        <f t="shared" si="1403"/>
        <v/>
      </c>
      <c r="RD90" s="325" t="str">
        <f t="shared" si="1404"/>
        <v/>
      </c>
      <c r="RE90" s="326" t="str">
        <f t="shared" si="1405"/>
        <v/>
      </c>
      <c r="RF90" s="326" t="str">
        <f t="shared" si="1406"/>
        <v/>
      </c>
      <c r="RG90" s="326" t="str">
        <f t="shared" si="1407"/>
        <v/>
      </c>
      <c r="RH90" s="326" t="str">
        <f t="shared" si="1408"/>
        <v/>
      </c>
      <c r="RI90" s="326" t="str">
        <f t="shared" si="1409"/>
        <v/>
      </c>
      <c r="RJ90" s="326" t="str">
        <f t="shared" si="1410"/>
        <v/>
      </c>
      <c r="RK90" s="326" t="str">
        <f t="shared" si="1411"/>
        <v/>
      </c>
      <c r="RL90" s="326" t="str">
        <f t="shared" si="1412"/>
        <v/>
      </c>
      <c r="RM90" s="326" t="str">
        <f t="shared" si="1413"/>
        <v/>
      </c>
      <c r="RN90" s="332" t="str">
        <f t="shared" si="1414"/>
        <v/>
      </c>
      <c r="RO90" s="108">
        <v>90</v>
      </c>
      <c r="RP90" s="112">
        <f t="shared" si="1440"/>
        <v>85</v>
      </c>
      <c r="RQ90" s="110" t="str" cm="1">
        <f t="array" ref="RQ90">IFERROR(INDEX($NS$4:$RN$4,_xlfn.AGGREGATE(15,6,COLUMN($NS$4:$RN$4)-COLUMN($NR$1)/($NS90:$RN90=LARGE($NS90:$RN90,1)),COLUMNS($RN$4:$RN$4))),"")</f>
        <v>LQ</v>
      </c>
      <c r="RR90" s="110" t="str" cm="1">
        <f t="array" ref="RR90">IFERROR(INDEX($NS$4:$RN$4,_xlfn.AGGREGATE(15,6,COLUMN($NS$4:$RN$4)-COLUMN($NR$1)/($NS90:$RN90=LARGE($NS90:$RN90,2)),COLUMNS($RN$4:$RO$4))),"")</f>
        <v/>
      </c>
      <c r="RS90" s="110" t="str" cm="1">
        <f t="array" ref="RS90">IFERROR(INDEX($NS$4:$RN$4,_xlfn.AGGREGATE(15,6,COLUMN($NS$4:$RN$4)-COLUMN($NR$1)/($NS90:$RN90=LARGE($NS90:$RN90,3)),COLUMNS($RN$4:$RP$4))),"")</f>
        <v/>
      </c>
      <c r="RT90" s="110" t="str" cm="1">
        <f t="array" ref="RT90">IFERROR(INDEX($NS$4:$RN$4,_xlfn.AGGREGATE(15,6,COLUMN($NS$4:$RN$4)-COLUMN($NR$1)/($NS90:$RN90=LARGE($NS90:$RN90,4)),COLUMNS($RN$4:$RQ$4))),"")</f>
        <v/>
      </c>
      <c r="RU90" s="110" t="str" cm="1">
        <f t="array" ref="RU90">IFERROR(INDEX($NS$4:$RN$4,_xlfn.AGGREGATE(15,6,COLUMN($NS$4:$RN$4)-COLUMN($NR$1)/($NS90:$RN90=LARGE($NS90:$RN90,5)),COLUMNS($RN$4:$RR$4))),"")</f>
        <v/>
      </c>
      <c r="RV90" s="110" t="str" cm="1">
        <f t="array" ref="RV90">IFERROR(INDEX($NS$4:$RN$4,_xlfn.AGGREGATE(15,6,COLUMN($NS$4:$RN$4)-COLUMN($NR$1)/($NS90:$RN90=LARGE($NS90:$RN90,6)),COLUMNS($RN$4:$RS$4))),"")</f>
        <v/>
      </c>
      <c r="RW90" s="108" t="str">
        <f t="shared" si="1427"/>
        <v/>
      </c>
      <c r="RX90" s="111" t="str">
        <f t="shared" ca="1" si="1428"/>
        <v>N</v>
      </c>
      <c r="RY90" s="111" t="e" cm="1">
        <f t="array" aca="1" ref="RY90" ca="1">IF(INDIRECT(VLOOKUP(RY89,General!AC:AE,3,FALSE)&amp;RO89)&gt;0,RY89,RW89)</f>
        <v>#N/A</v>
      </c>
      <c r="RZ90" s="112">
        <f t="shared" ca="1" si="1429"/>
        <v>1</v>
      </c>
      <c r="SA90" s="110" t="s">
        <v>45</v>
      </c>
      <c r="SB90" s="111" t="s">
        <v>45</v>
      </c>
      <c r="SC90" s="111" t="s">
        <v>45</v>
      </c>
      <c r="SD90" s="111" t="s">
        <v>45</v>
      </c>
      <c r="SE90" s="111" t="s">
        <v>45</v>
      </c>
      <c r="SF90" s="109" t="s">
        <v>45</v>
      </c>
      <c r="SG90" s="133" t="e">
        <f ca="1">IF(RQ90="",-1,COUNTIF(INDIRECT(SA90&amp;$DN$10):INDIRECT(SA90&amp;RO90),"Y"))</f>
        <v>#REF!</v>
      </c>
      <c r="SH90" s="136">
        <f ca="1">IF(RR90="",-1,COUNTIF(INDIRECT(SB90&amp;$DN$10):INDIRECT(SB90&amp;RO90),"Y"))</f>
        <v>-1</v>
      </c>
      <c r="SI90" s="136">
        <f ca="1">IF(RS90="",-1,COUNTIF(INDIRECT(SC90&amp;$DN$10):INDIRECT(SC90&amp;RO90),"Y"))</f>
        <v>-1</v>
      </c>
      <c r="SJ90" s="134">
        <f ca="1">IF(RT90="",-1,COUNTIF(INDIRECT(SD90&amp;$DN$10):INDIRECT(SD90&amp;RO90),"Y"))</f>
        <v>-1</v>
      </c>
      <c r="SK90" s="138">
        <f ca="1">IF(RU90="",-1,COUNTIF(INDIRECT(SE90&amp;$DN$10):INDIRECT(SE90&amp;RO90),"Y"))</f>
        <v>-1</v>
      </c>
      <c r="SL90" s="138">
        <f ca="1">IF(RV90="",-1,COUNTIF(INDIRECT(SF90&amp;$DN$10):INDIRECT(SF90&amp;RO90),"Y"))</f>
        <v>-1</v>
      </c>
      <c r="SM90" s="110" t="str" cm="1">
        <f t="array" ref="SM90">IFERROR(INDEX($DP$90:$DU$90,_xlfn.AGGREGATE(15,6,COLUMN($DP$90:$DU$90)-COLUMN($DO$90)/($NR$90:$NW$90=MAX($NR$90:$NW$90)),COLUMNS($DP$90:RQ90))),"")</f>
        <v/>
      </c>
      <c r="SN90" s="111" t="str" cm="1">
        <f t="array" ref="SN90">IFERROR(INDEX($DP$90:$DU$90,_xlfn.AGGREGATE(15,6,COLUMN($DP$90:$DU$90)-COLUMN($DO$90)/($NR$90:$NW$90=MAX($NR$90:$NW$90)),COLUMNS($DP$90:RR90))),"")</f>
        <v/>
      </c>
      <c r="SO90" s="111" t="str" cm="1">
        <f t="array" ref="SO90">IFERROR(INDEX($DP$90:$DU$90,_xlfn.AGGREGATE(15,6,COLUMN($DP$90:$DU$90)-COLUMN($DO$90)/($NR$90:$NW$90=MAX($NR$90:$NW$90)),COLUMNS($DP$90:RS90))),"")</f>
        <v/>
      </c>
      <c r="SP90" s="111" t="str" cm="1">
        <f t="array" ref="SP90">IFERROR(INDEX($DP$90:$DU$90,_xlfn.AGGREGATE(15,6,COLUMN($DP$90:$DU$90)-COLUMN($DO$90)/($NR$90:$NW$90=MAX($NR$90:$NW$90)),COLUMNS($DP$90:RT90))),"")</f>
        <v/>
      </c>
      <c r="SQ90" s="111" t="str" cm="1">
        <f t="array" ref="SQ90">IFERROR(INDEX($DP$90:$DU$90,_xlfn.AGGREGATE(15,6,COLUMN($DP$90:$DU$90)-COLUMN($DO$90)/($NR$90:$NW$90=MAX($NR$90:$NW$90)),COLUMNS($DP$90:RU90))),"")</f>
        <v/>
      </c>
      <c r="SR90" s="109" t="str" cm="1">
        <f t="array" ref="SR90">IFERROR(INDEX($DP$90:$DU$90,_xlfn.AGGREGATE(15,6,COLUMN($DP$90:$DU$90)-COLUMN($DO$90)/($NR$90:$NW$90=MAX($NR$90:$NW$90)),COLUMNS($DP$90:RV90))),"")</f>
        <v/>
      </c>
      <c r="SS90" s="114">
        <f t="shared" ca="1" si="1415"/>
        <v>1</v>
      </c>
      <c r="ST90" s="112">
        <f t="shared" ca="1" si="1430"/>
        <v>1</v>
      </c>
      <c r="SU90" s="137" t="str" cm="1">
        <f t="array" aca="1" ref="SU90" ca="1">INDEX(SM90:SR90,1,ST90)</f>
        <v/>
      </c>
      <c r="SV90" s="110" t="str">
        <f t="shared" ca="1" si="944"/>
        <v>B</v>
      </c>
      <c r="SW90" s="111" t="str">
        <f t="shared" ca="1" si="945"/>
        <v>T</v>
      </c>
      <c r="SX90" s="111" t="str">
        <f t="shared" si="946"/>
        <v>C</v>
      </c>
      <c r="SY90" s="111" t="str">
        <f t="shared" si="936"/>
        <v/>
      </c>
      <c r="SZ90" s="111" t="str">
        <f t="shared" ca="1" si="937"/>
        <v/>
      </c>
      <c r="TA90" s="111" t="str">
        <f t="shared" si="938"/>
        <v>00</v>
      </c>
      <c r="TB90" s="114" t="str">
        <f t="shared" si="1262"/>
        <v/>
      </c>
      <c r="TC90" s="114" t="str">
        <f t="shared" si="1263"/>
        <v/>
      </c>
      <c r="TD90" s="114" t="str">
        <f t="shared" si="1264"/>
        <v/>
      </c>
      <c r="TE90" s="114" t="str">
        <f t="shared" si="1265"/>
        <v/>
      </c>
      <c r="TF90" s="114" t="str">
        <f t="shared" si="1266"/>
        <v/>
      </c>
      <c r="TG90" s="114" t="str">
        <f t="shared" si="1267"/>
        <v/>
      </c>
      <c r="TH90" s="114">
        <f t="shared" ca="1" si="1268"/>
        <v>0</v>
      </c>
      <c r="TI90" s="114">
        <f t="shared" ca="1" si="1269"/>
        <v>0</v>
      </c>
      <c r="TJ90" s="110" t="str">
        <f t="shared" si="939"/>
        <v/>
      </c>
      <c r="TK90" s="111">
        <f>IF(CC90="",0,IFERROR(VLOOKUP(CC85&amp;CC86&amp;CC87&amp;CC88&amp;CC89&amp;CC90,General!I:J,2,FALSE),0))</f>
        <v>0</v>
      </c>
      <c r="TL90" s="111">
        <f>IF(CF90="",0,IFERROR(VLOOKUP(CF85&amp;CF86&amp;CF87&amp;CF88&amp;CF89&amp;CF90,General!I:J,2,FALSE),0))</f>
        <v>0</v>
      </c>
      <c r="TM90" s="111">
        <f>IF(CI90="",0,IFERROR(VLOOKUP(CI85&amp;CI86&amp;CI87&amp;CI88&amp;CI89&amp;CI90,General!I:J,2,FALSE),0))</f>
        <v>0</v>
      </c>
      <c r="TN90" s="111">
        <f>IF(CL90="",0,IFERROR(VLOOKUP(CL85&amp;CL86&amp;CL87&amp;CL88&amp;CL89&amp;CL90,General!I:J,2,FALSE),0))</f>
        <v>0</v>
      </c>
      <c r="TO90" s="111">
        <f>IF(CO90="",0,IFERROR(VLOOKUP(CO85&amp;CO86&amp;CO87&amp;CO88&amp;CO89&amp;CO90,General!I:J,2,FALSE),0))</f>
        <v>0</v>
      </c>
      <c r="TP90" s="111">
        <f>IF(CR90="",0,IFERROR(VLOOKUP(CR85&amp;CR86&amp;CR87&amp;CR88&amp;CR89&amp;CR90,General!I:J,2,FALSE),0))</f>
        <v>0</v>
      </c>
      <c r="TQ90" s="111">
        <f>IF(CU90="",0,IFERROR(VLOOKUP(CU85&amp;CU86&amp;CU87&amp;CU88&amp;CU89&amp;CU90,General!I:J,2,FALSE),0))</f>
        <v>0</v>
      </c>
      <c r="TR90" s="111">
        <f>IF(CX90="",0,IFERROR(VLOOKUP(CX85&amp;CX86&amp;CX87&amp;CX88&amp;CX89&amp;CX90,General!I:J,2,FALSE),0))</f>
        <v>0</v>
      </c>
      <c r="TS90" s="111">
        <f>IF(DA90="",0,IFERROR(VLOOKUP(DA85&amp;DA86&amp;DA87&amp;DA88&amp;DA89&amp;DA90,General!I:J,2,FALSE),0))</f>
        <v>0</v>
      </c>
      <c r="TT90" s="111">
        <f>IF(DD90="",0,IFERROR(VLOOKUP(DD85&amp;DD86&amp;DD87&amp;DD88&amp;DD89&amp;DD90,General!I:J,2,FALSE),0))</f>
        <v>0</v>
      </c>
      <c r="TU90" s="111">
        <f>IF(DG90="",0,IFERROR(VLOOKUP(DG85&amp;DG86&amp;DG87&amp;DG88&amp;DG89&amp;DG90,General!I:J,2,FALSE),0))</f>
        <v>0</v>
      </c>
      <c r="TV90" s="111">
        <f>IF(DJ90="",0,IFERROR(VLOOKUP(DJ85&amp;DJ86&amp;DJ87&amp;DJ88&amp;DJ89&amp;DJ90,General!I:J,2,FALSE),0))</f>
        <v>0</v>
      </c>
      <c r="TW90" s="111">
        <f>IF(DM90="",0,IFERROR(VLOOKUP(DM85&amp;DM86&amp;DM87&amp;DM88&amp;DM89&amp;DM90,General!I:J,2,FALSE),0))</f>
        <v>0</v>
      </c>
      <c r="TX90" s="111">
        <f>IF(DP90="",0,IFERROR(VLOOKUP(DP85&amp;DP86&amp;DP87&amp;DP88&amp;DP89&amp;DP90,General!I:J,2,FALSE),0))</f>
        <v>0</v>
      </c>
      <c r="TY90" s="111">
        <f>IF(DS90="",0,IFERROR(VLOOKUP(DS85&amp;DS86&amp;DS87&amp;DS88&amp;DS89&amp;DS90,General!I:J,2,FALSE),0))</f>
        <v>0</v>
      </c>
      <c r="TZ90" s="111">
        <f>IF(DV90="",0,IFERROR(VLOOKUP(DV85&amp;DV86&amp;DV87&amp;DV88&amp;DV89&amp;DV90,General!I:J,2,FALSE),0))</f>
        <v>0</v>
      </c>
      <c r="UA90" s="111">
        <f>IF(DY90="",0,IFERROR(VLOOKUP(DY85&amp;DY86&amp;DY87&amp;DY88&amp;DY89&amp;DY90,General!I:J,2,FALSE),0))</f>
        <v>0</v>
      </c>
      <c r="UB90" s="111">
        <f>IF(EE90="",0,IFERROR(VLOOKUP(EE85&amp;EE86&amp;EE87&amp;EE88&amp;EE89&amp;EE90,General!I:J,2,FALSE),0))</f>
        <v>0</v>
      </c>
      <c r="UC90" s="111">
        <f>IF(EH90="",0,IFERROR(VLOOKUP(EH85&amp;EH86&amp;EH87&amp;EH88&amp;EH89&amp;EH90,General!I:J,2,FALSE),0))</f>
        <v>0</v>
      </c>
      <c r="UD90" s="111">
        <f>IF(EK90="",0,IFERROR(VLOOKUP(EK85&amp;EK86&amp;EK87&amp;EK88&amp;EK89&amp;EK90,General!I:J,2,FALSE),0))</f>
        <v>0</v>
      </c>
      <c r="UE90" s="111">
        <f>IF(EN90="",0,IFERROR(VLOOKUP(EN85&amp;EN86&amp;EN87&amp;EN88&amp;EN89&amp;EN90,General!I:J,2,FALSE),0))</f>
        <v>0</v>
      </c>
      <c r="UF90" s="111">
        <f>IF(EQ90="",0,IFERROR(VLOOKUP(EQ85&amp;EQ86&amp;EQ87&amp;EQ88&amp;EQ89&amp;EQ90,General!I:J,2,FALSE),0))</f>
        <v>0</v>
      </c>
      <c r="UG90" s="111">
        <f>IF(ET90="",0,IFERROR(VLOOKUP(ET85&amp;ET86&amp;ET87&amp;ET88&amp;ET89&amp;ET90,General!I:J,2,FALSE),0))</f>
        <v>0</v>
      </c>
      <c r="UH90" s="111">
        <f>IF(EW90="",0,IFERROR(VLOOKUP(EW85&amp;EW86&amp;EW87&amp;EW88&amp;EW89&amp;EW90,General!I:J,2,FALSE),0))</f>
        <v>0</v>
      </c>
      <c r="UI90" s="111">
        <f>IF(EZ90="",0,IFERROR(VLOOKUP(EZ85&amp;EZ86&amp;EZ87&amp;EZ88&amp;EZ89&amp;EZ90,General!I:J,2,FALSE),0))</f>
        <v>0</v>
      </c>
      <c r="UJ90" s="111">
        <f>IF(FC90="",0,IFERROR(VLOOKUP(FC85&amp;FC86&amp;FC87&amp;FC88&amp;FC89&amp;FC90,General!I:J,2,FALSE),0))</f>
        <v>0</v>
      </c>
      <c r="UK90" s="111">
        <f>IF(FF90="",0,IFERROR(VLOOKUP(FF85&amp;FF86&amp;FF87&amp;FF88&amp;FF89&amp;FF90,General!I:J,2,FALSE),0))</f>
        <v>0</v>
      </c>
      <c r="UL90" s="111">
        <f>IF(FI90="",0,IFERROR(VLOOKUP(FI85&amp;FI86&amp;FI87&amp;FI88&amp;FI89&amp;FI90,General!I:J,2,FALSE),0))</f>
        <v>0</v>
      </c>
      <c r="UM90" s="111">
        <f>IF(FL90="",0,IFERROR(VLOOKUP(FL85&amp;FL86&amp;FL87&amp;FL88&amp;FL89&amp;FL90,General!I:J,2,FALSE),0))</f>
        <v>0</v>
      </c>
      <c r="UN90" s="111">
        <f>IF(FO90="",0,IFERROR(VLOOKUP(FO85&amp;FO86&amp;FO87&amp;FO88&amp;FO89&amp;FO90,General!I:J,2,FALSE),0))</f>
        <v>0</v>
      </c>
      <c r="UO90" s="111">
        <f>IF(FR90="",0,IFERROR(VLOOKUP(FR85&amp;FR86&amp;FR87&amp;FR88&amp;FR89&amp;FR90,General!I:J,2,FALSE),0))</f>
        <v>0</v>
      </c>
      <c r="UP90" s="111">
        <f>IF(FU90="",0,IFERROR(VLOOKUP(FU85&amp;FU86&amp;FU87&amp;FU88&amp;FU89&amp;FU90,General!I:J,2,FALSE),0))</f>
        <v>0</v>
      </c>
      <c r="UQ90" s="111">
        <f>IF(FX90="",0,IFERROR(VLOOKUP(FX85&amp;FX86&amp;FX87&amp;FX88&amp;FX89&amp;FX90,General!I:J,2,FALSE),0))</f>
        <v>0</v>
      </c>
      <c r="UR90" s="111">
        <f>IF(GA90="",0,IFERROR(VLOOKUP(GA85&amp;GA86&amp;GA87&amp;GA88&amp;GA89&amp;GA90,General!I:J,2,FALSE),0))</f>
        <v>0</v>
      </c>
      <c r="US90" s="111">
        <f>IF(GD90="",0,IFERROR(VLOOKUP(GD85&amp;GD86&amp;GD87&amp;GD88&amp;GD89&amp;GD90,General!I:J,2,FALSE),0))</f>
        <v>0</v>
      </c>
      <c r="UT90" s="111">
        <f>IF(GG90="",0,IFERROR(VLOOKUP(GG85&amp;GG86&amp;GG87&amp;GG88&amp;GG89&amp;GG90,General!I:J,2,FALSE),0))</f>
        <v>0</v>
      </c>
      <c r="UU90" s="111">
        <f>IF(GJ90="",0,IFERROR(VLOOKUP(GJ85&amp;GJ86&amp;GJ87&amp;GJ88&amp;GJ89&amp;GJ90,General!I:J,2,FALSE),0))</f>
        <v>0</v>
      </c>
      <c r="UV90" s="111">
        <f>IF(GM90="",0,IFERROR(VLOOKUP(GM85&amp;GM86&amp;GM87&amp;GM88&amp;GM89&amp;GM90,General!I:J,2,FALSE),0))</f>
        <v>0</v>
      </c>
      <c r="UW90" s="111">
        <f>IF(GP90="",0,IFERROR(VLOOKUP(GP85&amp;GP86&amp;GP87&amp;GP88&amp;GP89&amp;GP90,General!I:J,2,FALSE),0))</f>
        <v>0</v>
      </c>
      <c r="UX90" s="111">
        <f>IF(GS90="",0,IFERROR(VLOOKUP(GS85&amp;GS86&amp;GS87&amp;GS88&amp;GS89&amp;GS90,General!I:J,2,FALSE),0))</f>
        <v>0</v>
      </c>
      <c r="UY90" s="111">
        <f>IF(GV90="",0,IFERROR(VLOOKUP(GV85&amp;GV86&amp;GV87&amp;GV88&amp;GV89&amp;GV90,General!I:J,2,FALSE),0))</f>
        <v>0</v>
      </c>
      <c r="UZ90" s="111">
        <f>IF(GY90="",0,IFERROR(VLOOKUP(GY85&amp;GY86&amp;GY87&amp;GY88&amp;GY89&amp;GY90,General!I:J,2,FALSE),0))</f>
        <v>0</v>
      </c>
      <c r="VA90" s="111">
        <f>IF(HB90="",0,IFERROR(VLOOKUP(HB85&amp;HB86&amp;HB87&amp;HB88&amp;HB89&amp;HB90,General!I:J,2,FALSE),0))</f>
        <v>0</v>
      </c>
      <c r="VB90" s="111">
        <f>IF(HE90="",0,IFERROR(VLOOKUP(HE85&amp;HE86&amp;HE87&amp;HE88&amp;HE89&amp;HE90,General!I:J,2,FALSE),0))</f>
        <v>0</v>
      </c>
      <c r="VC90" s="111">
        <f>IF(HH90="",0,IFERROR(VLOOKUP(HH85&amp;HH86&amp;HH87&amp;HH88&amp;HH89&amp;HH90,General!I:J,2,FALSE),0))</f>
        <v>0</v>
      </c>
      <c r="VD90" s="111">
        <f>IF(HK90="",0,IFERROR(VLOOKUP(HK85&amp;HK86&amp;HK87&amp;HK88&amp;HK89&amp;HK90,General!I:J,2,FALSE),0))</f>
        <v>0</v>
      </c>
      <c r="VE90" s="111">
        <f>IF(HN90="",0,IFERROR(VLOOKUP(HN85&amp;HN86&amp;HN87&amp;HN88&amp;HN89&amp;HN90,General!I:J,2,FALSE),0))</f>
        <v>0</v>
      </c>
      <c r="VF90" s="111">
        <f>IF(HQ90="",0,IFERROR(VLOOKUP(HQ85&amp;HQ86&amp;HQ87&amp;HQ88&amp;HQ89&amp;HQ90,General!I:J,2,FALSE),0))</f>
        <v>0</v>
      </c>
      <c r="VG90" s="111">
        <f>IF(HT90="",0,IFERROR(VLOOKUP(HT85&amp;HT86&amp;HT87&amp;HT88&amp;HT89&amp;HT90,General!I:J,2,FALSE),0))</f>
        <v>0</v>
      </c>
      <c r="VH90" s="111">
        <f>IF(HW90="",0,IFERROR(VLOOKUP(HW85&amp;HW86&amp;HW87&amp;HW88&amp;HW89&amp;HW90,General!I:J,2,FALSE),0))</f>
        <v>0</v>
      </c>
      <c r="VI90" s="111">
        <f>IF(HZ90="",0,IFERROR(VLOOKUP(HZ85&amp;HZ86&amp;HZ87&amp;HZ88&amp;HZ89&amp;HZ90,General!I:J,2,FALSE),0))</f>
        <v>0</v>
      </c>
      <c r="VJ90" s="111">
        <f>IF(FF90="",0,IFERROR(VLOOKUP(FF85&amp;FF86&amp;FF87&amp;FF88&amp;FF89&amp;FF90,General!I:J,2,FALSE),0))</f>
        <v>0</v>
      </c>
      <c r="VK90" s="111">
        <f>IF(FI90="",0,IFERROR(VLOOKUP(FI85&amp;FI86&amp;FI87&amp;FI88&amp;FI89&amp;FI90,General!I:J,2,FALSE),0))</f>
        <v>0</v>
      </c>
      <c r="VL90" s="111">
        <f>IF(II90="",0,IFERROR(VLOOKUP(II85&amp;II86&amp;II87&amp;II88&amp;II89&amp;II90,General!I:J,2,FALSE),0))</f>
        <v>0</v>
      </c>
      <c r="VM90" s="111">
        <f>IF(IL90="",0,IFERROR(VLOOKUP(IL85&amp;IL86&amp;IL87&amp;IL88&amp;IL89&amp;IL90,General!I:J,2,FALSE),0))</f>
        <v>0</v>
      </c>
      <c r="VN90" s="111">
        <f>IF(IO90="",0,IFERROR(VLOOKUP(IO85&amp;IO86&amp;IO87&amp;IO88&amp;IO89&amp;IO90,General!I:J,2,FALSE),0))</f>
        <v>0</v>
      </c>
      <c r="VO90" s="111">
        <f>IF(IR90="",0,IFERROR(VLOOKUP(IR85&amp;IR86&amp;IR87&amp;IR88&amp;IR89&amp;IR90,General!I:J,2,FALSE),0))</f>
        <v>0</v>
      </c>
      <c r="VP90" s="111">
        <f>IF(IU90="",0,IFERROR(VLOOKUP(IU85&amp;IU86&amp;IU87&amp;IU88&amp;IU89&amp;IU90,General!I:J,2,FALSE),0))</f>
        <v>0</v>
      </c>
      <c r="VQ90" s="111">
        <f>IF(IX90="",0,IFERROR(VLOOKUP(IX85&amp;IX86&amp;IX87&amp;IX88&amp;IX89&amp;IX90,General!I:J,2,FALSE),0))</f>
        <v>0</v>
      </c>
      <c r="VR90" s="111">
        <f>IF(JA90="",0,IFERROR(VLOOKUP(JA85&amp;JA86&amp;JA87&amp;JA88&amp;JA89&amp;JA90,General!I:J,2,FALSE),0))</f>
        <v>0</v>
      </c>
      <c r="VS90" s="111">
        <f>IF(JD90="",0,IFERROR(VLOOKUP(JD85&amp;JD86&amp;JD87&amp;JD88&amp;JD89&amp;JD90,General!I:J,2,FALSE),0))</f>
        <v>0</v>
      </c>
      <c r="VT90" s="111">
        <f>IF(JG90="",0,IFERROR(VLOOKUP(JG85&amp;JG86&amp;JG87&amp;JG88&amp;JG89&amp;JG90,General!I:J,2,FALSE),0))</f>
        <v>0</v>
      </c>
      <c r="VU90" s="111">
        <f>IF(JJ90="",0,IFERROR(VLOOKUP(JJ85&amp;JJ86&amp;JJ87&amp;JJ88&amp;JJ89&amp;JJ90,General!I:J,2,FALSE),0))</f>
        <v>0</v>
      </c>
      <c r="VV90" s="111">
        <f>IF(JM90="",0,IFERROR(VLOOKUP(JM85&amp;JM86&amp;JM87&amp;JM88&amp;JM89&amp;JM90,General!I:J,2,FALSE),0))</f>
        <v>0</v>
      </c>
      <c r="VW90" s="111">
        <f>IF(JP90="",0,IFERROR(VLOOKUP(JP85&amp;JP86&amp;JP87&amp;JP88&amp;JP89&amp;JP90,General!I:J,2,FALSE),0))</f>
        <v>0</v>
      </c>
      <c r="VX90" s="111">
        <f>IF(JS90="",0,IFERROR(VLOOKUP(JS85&amp;JS86&amp;JS87&amp;JS88&amp;JS89&amp;JS90,General!I:J,2,FALSE),0))</f>
        <v>0</v>
      </c>
      <c r="VY90" s="111">
        <f>IF(JV90="",0,IFERROR(VLOOKUP(JV85&amp;JV86&amp;JV87&amp;JV88&amp;JV89&amp;JV90,General!I:J,2,FALSE),0))</f>
        <v>0</v>
      </c>
      <c r="VZ90" s="111">
        <f>IF(JY90="",0,IFERROR(VLOOKUP(JY85&amp;JY86&amp;JY87&amp;JY88&amp;JY89&amp;JY90,General!I:J,2,FALSE),0))</f>
        <v>0</v>
      </c>
      <c r="WA90" s="111">
        <f>IF(KB90="",0,IFERROR(VLOOKUP(KB85&amp;KB86&amp;KB87&amp;KB88&amp;KB89&amp;KB90,General!I:J,2,FALSE),0))</f>
        <v>0</v>
      </c>
      <c r="WB90" s="111">
        <f>IF(KE90="",0,IFERROR(VLOOKUP(KE85&amp;KE86&amp;KE87&amp;KE88&amp;KE89&amp;KE90,General!I:J,2,FALSE),0))</f>
        <v>0</v>
      </c>
      <c r="WC90" s="111">
        <f>IF(KH90="",0,IFERROR(VLOOKUP(KH85&amp;KH86&amp;KH87&amp;KH88&amp;KH89&amp;KH90,General!I:J,2,FALSE),0))</f>
        <v>0</v>
      </c>
      <c r="WD90" s="111">
        <f>IF(KK90="",0,IFERROR(VLOOKUP(KK85&amp;KK86&amp;KK87&amp;KK88&amp;KK89&amp;KK90,General!I:J,2,FALSE),0))</f>
        <v>0</v>
      </c>
      <c r="WE90" s="111">
        <f>IF(KN90="",0,IFERROR(VLOOKUP(KN85&amp;KN86&amp;KN87&amp;KN88&amp;KN89&amp;KN90,General!I:J,2,FALSE),0))</f>
        <v>0</v>
      </c>
      <c r="WF90" s="111">
        <f>IF(KQ90="",0,IFERROR(VLOOKUP(KQ85&amp;KQ86&amp;KQ87&amp;KQ88&amp;KQ89&amp;KQ90,General!I:J,2,FALSE),0))</f>
        <v>0</v>
      </c>
      <c r="WG90" s="111">
        <f>IF(KT90="",0,IFERROR(VLOOKUP(KT85&amp;KT86&amp;KT87&amp;KT88&amp;KT89&amp;KT90,General!I:J,2,FALSE),0))</f>
        <v>0</v>
      </c>
      <c r="WH90" s="111">
        <f>IF(KW90="",0,IFERROR(VLOOKUP(KW85&amp;KW86&amp;KW87&amp;KW88&amp;KW89&amp;KW90,General!I:J,2,FALSE),0))</f>
        <v>0</v>
      </c>
      <c r="WI90" s="111">
        <f>IF(KZ90="",0,IFERROR(VLOOKUP(KZ85&amp;KZ86&amp;KZ87&amp;KZ88&amp;KZ89&amp;KZ90,General!I:J,2,FALSE),0))</f>
        <v>0</v>
      </c>
      <c r="WJ90" s="111">
        <f>IF(LC90="",0,IFERROR(VLOOKUP(LC85&amp;LC86&amp;LC87&amp;LC88&amp;LC89&amp;LC90,General!I:J,2,FALSE),0))</f>
        <v>0</v>
      </c>
      <c r="WK90" s="111">
        <f>IF(LF90="",0,IFERROR(VLOOKUP(LF85&amp;LF86&amp;LF87&amp;LF88&amp;LF89&amp;LF90,General!I:J,2,FALSE),0))</f>
        <v>0</v>
      </c>
      <c r="WL90" s="111">
        <f>IF(LI90="",0,IFERROR(VLOOKUP(LI85&amp;LI86&amp;LI87&amp;LI88&amp;LI89&amp;LI90,General!I:J,2,FALSE),0))</f>
        <v>0</v>
      </c>
      <c r="WM90" s="111">
        <f>IF(LL90="",0,IFERROR(VLOOKUP(LL85&amp;LL86&amp;LL87&amp;LL88&amp;LL89&amp;LL90,General!I:J,2,FALSE),0))</f>
        <v>0</v>
      </c>
      <c r="WN90" s="111">
        <f>IF(LO90="",0,IFERROR(VLOOKUP(LO85&amp;LO86&amp;LO87&amp;LO88&amp;LO89&amp;LO90,General!I:J,2,FALSE),0))</f>
        <v>0</v>
      </c>
      <c r="WO90" s="111">
        <f>IF(LR90="",0,IFERROR(VLOOKUP(LR85&amp;LR86&amp;LR87&amp;LR88&amp;LR89&amp;LR90,General!I:J,2,FALSE),0))</f>
        <v>0</v>
      </c>
      <c r="WP90" s="111">
        <f>IF(LU90="",0,IFERROR(VLOOKUP(LU85&amp;LU86&amp;LU87&amp;LU88&amp;LU89&amp;LU90,General!I:J,2,FALSE),0))</f>
        <v>0</v>
      </c>
      <c r="WQ90" s="111">
        <f>IF(LX90="",0,IFERROR(VLOOKUP(LX85&amp;LX86&amp;LX87&amp;LX88&amp;LX89&amp;LX90,General!I:J,2,FALSE),0))</f>
        <v>0</v>
      </c>
      <c r="WR90" s="111">
        <f>IF(MA90="",0,IFERROR(VLOOKUP(MA85&amp;MA86&amp;MA87&amp;MA88&amp;MA89&amp;MA90,General!I:J,2,FALSE),0))</f>
        <v>0</v>
      </c>
      <c r="WS90" s="111">
        <f>IF(MD90="",0,IFERROR(VLOOKUP(MD85&amp;MD86&amp;MD87&amp;MD88&amp;MD89&amp;MD90,General!I:J,2,FALSE),0))</f>
        <v>0</v>
      </c>
      <c r="WT90" s="111">
        <f>IF(MG90="",0,IFERROR(VLOOKUP(MG85&amp;MG86&amp;MG87&amp;MG88&amp;MG89&amp;MG90,General!I:J,2,FALSE),0))</f>
        <v>0</v>
      </c>
      <c r="WU90" s="111">
        <f>IF(MJ90="",0,IFERROR(VLOOKUP(MJ85&amp;MJ86&amp;MJ87&amp;MJ88&amp;MJ89&amp;MJ90,General!I:J,2,FALSE),0))</f>
        <v>0</v>
      </c>
      <c r="WV90" s="111">
        <f>IF(MM90="",0,IFERROR(VLOOKUP(MM85&amp;MM86&amp;MM87&amp;MM88&amp;MM89&amp;MM90,General!I:J,2,FALSE),0))</f>
        <v>0</v>
      </c>
      <c r="WW90" s="111">
        <f>IF(MP90="",0,IFERROR(VLOOKUP(MP85&amp;MP86&amp;MP87&amp;MP88&amp;MP89&amp;MP90,General!I:J,2,FALSE),0))</f>
        <v>0</v>
      </c>
      <c r="WX90" s="111">
        <f>IF(MS90="",0,IFERROR(VLOOKUP(MS85&amp;MS86&amp;MS87&amp;MS88&amp;MS89&amp;MS90,General!I:J,2,FALSE),0))</f>
        <v>0</v>
      </c>
      <c r="WY90" s="111">
        <f>IF(MV90="",0,IFERROR(VLOOKUP(MV85&amp;MV86&amp;MV87&amp;MV88&amp;MV89&amp;MV90,General!I:J,2,FALSE),0))</f>
        <v>0</v>
      </c>
      <c r="WZ90" s="111">
        <f>IF(MY90="",0,IFERROR(VLOOKUP(MY85&amp;MY86&amp;MY87&amp;MY88&amp;MY89&amp;MY90,General!I:J,2,FALSE),0))</f>
        <v>0</v>
      </c>
      <c r="XA90" s="111">
        <f>IF(NB90="",0,IFERROR(VLOOKUP(NB85&amp;NB86&amp;NB87&amp;NB88&amp;NB89&amp;NB90,General!I:J,2,FALSE),0))</f>
        <v>0</v>
      </c>
      <c r="XB90" s="111">
        <f>IF(NE90="",0,IFERROR(VLOOKUP(NE85&amp;NE86&amp;NE87&amp;NE88&amp;NE89&amp;NE90,General!I:J,2,FALSE),0))</f>
        <v>0</v>
      </c>
      <c r="XC90" s="111">
        <f>IF(NH90="",0,IFERROR(VLOOKUP(NH85&amp;NH86&amp;NH87&amp;NH88&amp;NH89&amp;NH90,General!I:J,2,FALSE),0))</f>
        <v>0</v>
      </c>
      <c r="XD90" s="111">
        <f>IF(NK90="",0,IFERROR(VLOOKUP(NK85&amp;NK86&amp;NK87&amp;NK88&amp;NK89&amp;NK90,General!I:J,2,FALSE),0))</f>
        <v>0</v>
      </c>
      <c r="XE90" s="109">
        <f>IF(NN90="",0,IFERROR(VLOOKUP(NN85&amp;NN86&amp;NN87&amp;NN88&amp;NN89&amp;NN90,General!I:J,2,FALSE),0))</f>
        <v>0</v>
      </c>
      <c r="XF90" s="155">
        <f>IF(EB90="",0,IFERROR(VLOOKUP(EB85&amp;EB86&amp;EB87&amp;EB88&amp;EB89&amp;EB90,General!I:J,2,FALSE),0))</f>
        <v>0</v>
      </c>
      <c r="XG90" s="109">
        <v>0</v>
      </c>
      <c r="XH90" s="114" t="str">
        <f t="shared" si="1416"/>
        <v/>
      </c>
      <c r="XI90" s="114" t="str">
        <f t="shared" si="1270"/>
        <v>N</v>
      </c>
      <c r="XJ90" s="114" t="str">
        <f t="shared" ca="1" si="1271"/>
        <v>N</v>
      </c>
      <c r="XK90" s="114" t="str">
        <f t="shared" si="1272"/>
        <v>N</v>
      </c>
      <c r="XL90" s="114" t="str">
        <f t="shared" si="1273"/>
        <v/>
      </c>
      <c r="XM90" s="150" t="str">
        <f t="shared" si="1274"/>
        <v/>
      </c>
      <c r="XN90" s="114" t="str">
        <f t="shared" si="1275"/>
        <v/>
      </c>
      <c r="XO90" s="114" t="str">
        <f t="shared" si="1276"/>
        <v/>
      </c>
      <c r="XP90" s="114" t="str">
        <f t="shared" si="1277"/>
        <v/>
      </c>
      <c r="XQ90" s="114" t="str">
        <f t="shared" si="1278"/>
        <v/>
      </c>
      <c r="XR90" s="114" t="str">
        <f t="shared" si="1279"/>
        <v/>
      </c>
      <c r="XS90" s="114" t="str">
        <f t="shared" si="930"/>
        <v/>
      </c>
      <c r="XT90" s="114" t="str">
        <f t="shared" si="931"/>
        <v/>
      </c>
      <c r="XU90" s="114" t="str">
        <f t="shared" si="897"/>
        <v>00000</v>
      </c>
      <c r="XV90" s="114" t="str">
        <f t="shared" si="897"/>
        <v>00000</v>
      </c>
      <c r="XW90" s="114" t="str">
        <f t="shared" si="898"/>
        <v>000000</v>
      </c>
      <c r="XX90" s="114" t="str">
        <f t="shared" si="898"/>
        <v>000000</v>
      </c>
      <c r="XY90" s="114" t="str">
        <f t="shared" si="899"/>
        <v>B</v>
      </c>
      <c r="XZ90" s="114" t="str">
        <f t="shared" si="1417"/>
        <v>B</v>
      </c>
      <c r="YA90" s="114" t="str">
        <f t="shared" si="1280"/>
        <v/>
      </c>
      <c r="YB90" s="114" t="str">
        <f t="shared" ca="1" si="1281"/>
        <v/>
      </c>
      <c r="YC90" s="114" t="str">
        <f t="shared" ca="1" si="1282"/>
        <v/>
      </c>
      <c r="YD90" s="114" t="str">
        <f t="shared" ca="1" si="1283"/>
        <v/>
      </c>
      <c r="YE90" s="114" t="str">
        <f t="shared" si="1284"/>
        <v>0</v>
      </c>
      <c r="YF90" s="114" t="str">
        <f t="shared" si="1285"/>
        <v/>
      </c>
      <c r="YG90" s="114" t="str">
        <f t="shared" ca="1" si="1418"/>
        <v/>
      </c>
      <c r="YH90" s="114" t="str">
        <f t="shared" ca="1" si="1419"/>
        <v/>
      </c>
      <c r="YI90" s="114" t="str">
        <f t="shared" si="1420"/>
        <v/>
      </c>
      <c r="YJ90" s="114" t="str">
        <f t="shared" si="1286"/>
        <v/>
      </c>
      <c r="YK90" s="114"/>
      <c r="YL90" s="114">
        <v>0</v>
      </c>
      <c r="YM90" s="114">
        <v>0</v>
      </c>
      <c r="YN90" s="114">
        <v>0</v>
      </c>
      <c r="YO90" s="114">
        <v>0</v>
      </c>
      <c r="YP90" s="114">
        <v>1</v>
      </c>
      <c r="YQ90" s="98"/>
      <c r="YR90" s="114">
        <v>0</v>
      </c>
      <c r="YS90" s="114">
        <v>0</v>
      </c>
      <c r="YU90" s="151">
        <f>LARGE(NS90:RN90,1)</f>
        <v>0</v>
      </c>
      <c r="YV90" s="1" t="e">
        <f>LARGE(NS90:RN90,2)</f>
        <v>#NUM!</v>
      </c>
      <c r="YW90" s="1" t="e">
        <f>LARGE(NS90:RN90,3)</f>
        <v>#NUM!</v>
      </c>
      <c r="YX90" s="1" t="e">
        <f>LARGE(NS90:RN90,4)</f>
        <v>#NUM!</v>
      </c>
      <c r="YY90" s="1" t="e">
        <f>LARGE(NS90:RN90,5)</f>
        <v>#NUM!</v>
      </c>
      <c r="YZ90" s="1" t="str">
        <f>IF(M89="","",INDEX($NS$4:$RN$4,MATCH(YU89,$NS89:$RN89,0)))</f>
        <v/>
      </c>
      <c r="ZA90" s="1" t="str">
        <f>IF(M89="","",INDEX($NS$4:$RN$4,MATCH(YV89,$NS89:$RN89,0)))</f>
        <v/>
      </c>
      <c r="ZB90" s="1" t="str">
        <f>IF(M89="","",INDEX($NS$4:$RN$4,MATCH(YW89,$NS89:$RN89,0)))</f>
        <v/>
      </c>
      <c r="ZC90" s="1" t="str">
        <f>IF(M89="","",INDEX($NS$4:$RN$4,MATCH(YX89,$NS89:$RN89,0)))</f>
        <v/>
      </c>
      <c r="ZD90" s="1" t="str">
        <f>IF(M89="","",INDEX($NS$4:$RN$4,MATCH(YY89,$NS89:$RN89,0)))</f>
        <v/>
      </c>
      <c r="ZE90" s="1" t="str" cm="1">
        <f t="array" aca="1" ref="ZE90" ca="1">IF(INDIRECT(VLOOKUP(ZE89,General!AC:AE,3,FALSE)&amp;RO89)&gt;=9,ZE89,YZ90)</f>
        <v>GF</v>
      </c>
      <c r="ZF90" s="1" t="str" cm="1">
        <f t="array" aca="1" ref="ZF90" ca="1">IF(AND(INDIRECT(VLOOKUP(ZF89,General!AC:AE,3,FALSE)&amp;RO89)&gt;1,ZF89&lt;&gt;ZE90),ZF89,IF(YZ90&lt;&gt;ZE90,YZ90,IF(AND(YZ90=ZA90,YZ90=ZB90),ZC90,IF(YZ90=ZA90,ZB90,ZA90))))</f>
        <v>DX</v>
      </c>
      <c r="ZG90" s="1" t="str">
        <f t="shared" si="1431"/>
        <v/>
      </c>
      <c r="ZH90" s="1" t="str" cm="1">
        <f t="array" aca="1" ref="ZH90" ca="1">INDIRECT(ZE90&amp;RO90)</f>
        <v/>
      </c>
      <c r="ZI90" s="1" t="str" cm="1">
        <f t="array" aca="1" ref="ZI90" ca="1">INDIRECT(ZF90&amp;RO90)</f>
        <v/>
      </c>
      <c r="ZJ90" s="1" t="e" cm="1">
        <f t="array" aca="1" ref="ZJ90" ca="1">INDIRECT(ZG90&amp;RO90)</f>
        <v>#REF!</v>
      </c>
      <c r="ZK90" s="1" t="str">
        <f ca="1">VLOOKUP(ZE90,General!AF:AG,2,FALSE)</f>
        <v>S37</v>
      </c>
      <c r="ZL90" s="1" t="str">
        <f ca="1">VLOOKUP(ZF90,General!AF:AG,2,FALSE)</f>
        <v xml:space="preserve">L5O </v>
      </c>
      <c r="ZM90" s="1" t="e">
        <f>VLOOKUP(ZG90,General!AF:AG,2,FALSE)</f>
        <v>#N/A</v>
      </c>
      <c r="ZN90" s="1" t="str">
        <f t="shared" ca="1" si="1432"/>
        <v>Y</v>
      </c>
      <c r="ZO90" s="1" t="str">
        <f t="shared" ca="1" si="1433"/>
        <v>Y</v>
      </c>
      <c r="ZP90" s="1" t="e">
        <f t="shared" si="1434"/>
        <v>#N/A</v>
      </c>
      <c r="ZR90" s="1">
        <f t="shared" si="927"/>
        <v>1</v>
      </c>
    </row>
    <row r="91" spans="1:694" ht="15.75" thickBot="1">
      <c r="A91" s="1">
        <v>77</v>
      </c>
      <c r="B91" s="9" t="str">
        <f t="shared" si="948"/>
        <v/>
      </c>
      <c r="C91" s="54" t="str">
        <f t="shared" si="1437"/>
        <v/>
      </c>
      <c r="D91" s="49" t="str">
        <f t="shared" si="1287"/>
        <v/>
      </c>
      <c r="E91" s="50" t="str">
        <f t="shared" si="1287"/>
        <v/>
      </c>
      <c r="F91" s="8" t="str">
        <f t="shared" si="949"/>
        <v/>
      </c>
      <c r="H91" s="57" t="str">
        <f t="shared" si="922"/>
        <v/>
      </c>
      <c r="I91" s="49" t="str">
        <f t="shared" si="1288"/>
        <v/>
      </c>
      <c r="J91" s="50" t="str">
        <f t="shared" si="1288"/>
        <v/>
      </c>
      <c r="K91" s="8" t="str">
        <f t="shared" si="1289"/>
        <v/>
      </c>
      <c r="L91" s="32"/>
      <c r="M91" s="68" t="s">
        <v>45</v>
      </c>
      <c r="O91" s="11">
        <v>0</v>
      </c>
      <c r="P91" s="12">
        <v>0</v>
      </c>
      <c r="Q91" s="23">
        <v>0</v>
      </c>
      <c r="R91" s="48">
        <v>0</v>
      </c>
      <c r="S91" s="48" t="str">
        <f t="shared" si="1290"/>
        <v/>
      </c>
      <c r="T91" s="65" t="str">
        <f t="shared" si="1291"/>
        <v/>
      </c>
      <c r="U91" s="4" t="str">
        <f>IF(M91="","",IF(B91="NB",U90,IF(T91="",SUM($T$5:$T91)+S91,SUM($T$5:$T91))))</f>
        <v/>
      </c>
      <c r="V91" s="61" t="str">
        <f t="shared" si="925"/>
        <v/>
      </c>
      <c r="W91" s="35" t="str">
        <f t="shared" si="1292"/>
        <v/>
      </c>
      <c r="X91" s="37" t="str">
        <f t="shared" si="950"/>
        <v/>
      </c>
      <c r="Y91" s="9" t="str">
        <f t="shared" ca="1" si="940"/>
        <v>D</v>
      </c>
      <c r="Z91" s="4" t="str">
        <f t="shared" ca="1" si="941"/>
        <v>D</v>
      </c>
      <c r="AA91" s="4" t="str">
        <f t="shared" si="942"/>
        <v>C</v>
      </c>
      <c r="AB91" s="4" t="str">
        <f t="shared" si="1421"/>
        <v/>
      </c>
      <c r="AC91" s="4" t="str">
        <f t="shared" si="1422"/>
        <v/>
      </c>
      <c r="AD91" s="4">
        <f t="shared" si="1423"/>
        <v>0</v>
      </c>
      <c r="AE91" s="1" t="str">
        <f t="shared" si="951"/>
        <v/>
      </c>
      <c r="AF91" s="1" t="str">
        <f t="shared" si="952"/>
        <v/>
      </c>
      <c r="AG91" s="1" t="str">
        <f t="shared" si="1424"/>
        <v/>
      </c>
      <c r="AH91" s="1" t="str">
        <f t="shared" si="953"/>
        <v/>
      </c>
      <c r="AI91" s="1" t="str">
        <f t="shared" si="954"/>
        <v/>
      </c>
      <c r="AJ91" s="1" t="str">
        <f t="shared" si="955"/>
        <v/>
      </c>
      <c r="AK91" s="1">
        <f t="shared" si="1293"/>
        <v>0</v>
      </c>
      <c r="AL91" s="1">
        <f t="shared" si="1294"/>
        <v>0</v>
      </c>
      <c r="AM91" s="1" t="str">
        <f t="shared" si="932"/>
        <v/>
      </c>
      <c r="AN91" s="1">
        <f t="shared" si="956"/>
        <v>0</v>
      </c>
      <c r="AO91" s="1" t="str">
        <f t="shared" si="1425"/>
        <v/>
      </c>
      <c r="AP91" s="1" t="str">
        <f t="shared" si="957"/>
        <v>N</v>
      </c>
      <c r="AQ91" s="1" t="str">
        <f t="shared" si="958"/>
        <v>N</v>
      </c>
      <c r="AR91" s="1" t="str">
        <f t="shared" si="959"/>
        <v>N</v>
      </c>
      <c r="AS91" s="1" t="str">
        <f t="shared" si="960"/>
        <v/>
      </c>
      <c r="AT91" s="14" t="str">
        <f t="shared" ca="1" si="1295"/>
        <v/>
      </c>
      <c r="AU91" s="1" t="str">
        <f t="shared" ca="1" si="961"/>
        <v/>
      </c>
      <c r="AV91" s="1" t="str">
        <f t="shared" ca="1" si="962"/>
        <v/>
      </c>
      <c r="AW91" s="1" t="str">
        <f t="shared" si="963"/>
        <v/>
      </c>
      <c r="AX91" s="1" t="str">
        <f t="shared" si="964"/>
        <v/>
      </c>
      <c r="AY91" s="1" t="str">
        <f t="shared" si="965"/>
        <v/>
      </c>
      <c r="AZ91" s="1" t="str">
        <f t="shared" si="933"/>
        <v/>
      </c>
      <c r="BA91" s="1" t="str">
        <f t="shared" si="934"/>
        <v/>
      </c>
      <c r="BB91" s="1" t="str">
        <f t="shared" si="914"/>
        <v>00000</v>
      </c>
      <c r="BC91" s="1" t="str">
        <f t="shared" si="914"/>
        <v>00000</v>
      </c>
      <c r="BD91" s="1" t="str">
        <f t="shared" si="915"/>
        <v>000000</v>
      </c>
      <c r="BE91" s="1" t="str">
        <f t="shared" si="915"/>
        <v>000000</v>
      </c>
      <c r="BF91" s="1" t="str">
        <f t="shared" si="1296"/>
        <v>B</v>
      </c>
      <c r="BG91" s="1" t="str">
        <f t="shared" si="966"/>
        <v/>
      </c>
      <c r="BH91" s="1" t="str">
        <f t="shared" ca="1" si="1297"/>
        <v/>
      </c>
      <c r="BI91" s="1" t="str">
        <f t="shared" si="967"/>
        <v/>
      </c>
      <c r="BJ91" s="1" t="str">
        <f t="shared" ca="1" si="1298"/>
        <v/>
      </c>
      <c r="BK91" s="1" t="str">
        <f t="shared" si="968"/>
        <v>0</v>
      </c>
      <c r="BL91" s="1" t="str">
        <f t="shared" ca="1" si="1299"/>
        <v/>
      </c>
      <c r="BM91" s="1" t="str">
        <f t="shared" ca="1" si="1300"/>
        <v/>
      </c>
      <c r="BN91" s="1" t="str">
        <f t="shared" ca="1" si="1301"/>
        <v/>
      </c>
      <c r="BO91" s="1" t="str">
        <f t="shared" ca="1" si="1302"/>
        <v/>
      </c>
      <c r="BR91" s="1">
        <f>General!A89</f>
        <v>0</v>
      </c>
      <c r="BS91" s="1">
        <f>General!B89</f>
        <v>0</v>
      </c>
      <c r="BT91" s="1">
        <f>General!C89</f>
        <v>0</v>
      </c>
      <c r="BU91" s="1">
        <f>General!D89</f>
        <v>0</v>
      </c>
      <c r="BW91" s="1" t="str">
        <f>General!F89</f>
        <v>LWWLWL</v>
      </c>
      <c r="BX91" s="1">
        <f>General!G89</f>
        <v>-1</v>
      </c>
      <c r="BZ91" s="1">
        <f t="shared" si="928"/>
        <v>1</v>
      </c>
      <c r="CA91" s="1" t="str">
        <f t="shared" ref="CA91" si="1451">CK91</f>
        <v/>
      </c>
      <c r="CB91" s="110" t="str">
        <f t="shared" si="970"/>
        <v/>
      </c>
      <c r="CC91" s="111" t="str">
        <f t="shared" si="971"/>
        <v/>
      </c>
      <c r="CD91" s="109" t="str">
        <f t="shared" si="972"/>
        <v/>
      </c>
      <c r="CE91" s="110" t="str">
        <f t="shared" si="973"/>
        <v/>
      </c>
      <c r="CF91" s="111" t="str">
        <f t="shared" si="974"/>
        <v/>
      </c>
      <c r="CG91" s="109" t="str">
        <f t="shared" si="975"/>
        <v/>
      </c>
      <c r="CH91" s="110" t="str">
        <f t="shared" si="976"/>
        <v/>
      </c>
      <c r="CI91" s="111" t="str">
        <f t="shared" si="977"/>
        <v/>
      </c>
      <c r="CJ91" s="109" t="str">
        <f t="shared" si="978"/>
        <v/>
      </c>
      <c r="CK91" s="110" t="str">
        <f t="shared" si="979"/>
        <v/>
      </c>
      <c r="CL91" s="111" t="str">
        <f t="shared" si="980"/>
        <v/>
      </c>
      <c r="CM91" s="109" t="str">
        <f t="shared" si="981"/>
        <v/>
      </c>
      <c r="CN91" s="110" t="str">
        <f t="shared" si="1304"/>
        <v/>
      </c>
      <c r="CO91" s="111" t="str">
        <f t="shared" si="982"/>
        <v/>
      </c>
      <c r="CP91" s="109" t="str">
        <f t="shared" si="983"/>
        <v/>
      </c>
      <c r="CQ91" s="110" t="str">
        <f t="shared" si="984"/>
        <v/>
      </c>
      <c r="CR91" s="111" t="str">
        <f t="shared" si="985"/>
        <v/>
      </c>
      <c r="CS91" s="109" t="str">
        <f t="shared" si="986"/>
        <v/>
      </c>
      <c r="CT91" s="110" t="str">
        <f t="shared" si="987"/>
        <v/>
      </c>
      <c r="CU91" s="111" t="str">
        <f t="shared" si="988"/>
        <v/>
      </c>
      <c r="CV91" s="109" t="str">
        <f t="shared" si="989"/>
        <v/>
      </c>
      <c r="CW91" s="110" t="str">
        <f t="shared" si="990"/>
        <v/>
      </c>
      <c r="CX91" s="111" t="str">
        <f t="shared" si="991"/>
        <v/>
      </c>
      <c r="CY91" s="112" t="str">
        <f t="shared" si="992"/>
        <v/>
      </c>
      <c r="CZ91" s="110" t="str">
        <f t="shared" si="993"/>
        <v/>
      </c>
      <c r="DA91" s="111" t="str">
        <f t="shared" si="994"/>
        <v/>
      </c>
      <c r="DB91" s="109" t="str">
        <f t="shared" si="995"/>
        <v/>
      </c>
      <c r="DC91" s="110" t="str">
        <f t="shared" si="996"/>
        <v/>
      </c>
      <c r="DD91" s="111" t="str">
        <f t="shared" si="997"/>
        <v/>
      </c>
      <c r="DE91" s="109" t="str">
        <f t="shared" si="998"/>
        <v/>
      </c>
      <c r="DF91" s="110" t="str">
        <f t="shared" si="999"/>
        <v/>
      </c>
      <c r="DG91" s="111" t="str">
        <f t="shared" si="1000"/>
        <v/>
      </c>
      <c r="DH91" s="109" t="str">
        <f t="shared" si="1001"/>
        <v/>
      </c>
      <c r="DI91" s="110" t="str">
        <f t="shared" si="1002"/>
        <v/>
      </c>
      <c r="DJ91" s="111" t="str">
        <f t="shared" si="1003"/>
        <v/>
      </c>
      <c r="DK91" s="109" t="str">
        <f t="shared" si="1004"/>
        <v/>
      </c>
      <c r="DL91" s="110" t="str">
        <f t="shared" si="1005"/>
        <v/>
      </c>
      <c r="DM91" s="111" t="str">
        <f t="shared" si="1006"/>
        <v/>
      </c>
      <c r="DN91" s="109" t="str">
        <f t="shared" si="1007"/>
        <v/>
      </c>
      <c r="DO91" s="110" t="str">
        <f t="shared" si="1008"/>
        <v/>
      </c>
      <c r="DP91" s="111" t="str">
        <f t="shared" si="1009"/>
        <v/>
      </c>
      <c r="DQ91" s="109" t="str">
        <f t="shared" si="1010"/>
        <v/>
      </c>
      <c r="DR91" s="110" t="str">
        <f t="shared" si="1011"/>
        <v/>
      </c>
      <c r="DS91" s="111" t="str">
        <f t="shared" si="1012"/>
        <v/>
      </c>
      <c r="DT91" s="109" t="str">
        <f t="shared" si="1013"/>
        <v/>
      </c>
      <c r="DU91" s="110" t="str">
        <f t="shared" si="1014"/>
        <v/>
      </c>
      <c r="DV91" s="111" t="str">
        <f t="shared" si="1015"/>
        <v/>
      </c>
      <c r="DW91" s="109" t="str">
        <f t="shared" si="1016"/>
        <v/>
      </c>
      <c r="DX91" s="110" t="str">
        <f t="shared" si="1017"/>
        <v/>
      </c>
      <c r="DY91" s="111" t="str">
        <f t="shared" si="1018"/>
        <v/>
      </c>
      <c r="DZ91" s="109" t="str">
        <f t="shared" si="1019"/>
        <v/>
      </c>
      <c r="EA91" s="110" t="str">
        <f t="shared" si="1020"/>
        <v/>
      </c>
      <c r="EB91" s="111" t="str">
        <f t="shared" si="1021"/>
        <v/>
      </c>
      <c r="EC91" s="109" t="str">
        <f t="shared" si="1022"/>
        <v/>
      </c>
      <c r="ED91" s="110" t="str">
        <f t="shared" si="1023"/>
        <v/>
      </c>
      <c r="EE91" s="111" t="str">
        <f t="shared" si="1024"/>
        <v/>
      </c>
      <c r="EF91" s="109" t="str">
        <f t="shared" si="1025"/>
        <v/>
      </c>
      <c r="EG91" s="110" t="str">
        <f t="shared" si="1026"/>
        <v/>
      </c>
      <c r="EH91" s="111" t="str">
        <f t="shared" si="1027"/>
        <v/>
      </c>
      <c r="EI91" s="109" t="str">
        <f t="shared" si="1028"/>
        <v/>
      </c>
      <c r="EJ91" s="108" t="str">
        <f t="shared" si="1029"/>
        <v/>
      </c>
      <c r="EK91" s="111" t="str">
        <f t="shared" si="1030"/>
        <v/>
      </c>
      <c r="EL91" s="109" t="str">
        <f t="shared" si="1031"/>
        <v/>
      </c>
      <c r="EM91" s="110" t="str">
        <f t="shared" si="1032"/>
        <v/>
      </c>
      <c r="EN91" s="111" t="str">
        <f t="shared" si="1033"/>
        <v/>
      </c>
      <c r="EO91" s="109" t="str">
        <f t="shared" si="1034"/>
        <v/>
      </c>
      <c r="EP91" s="110" t="str">
        <f t="shared" si="1305"/>
        <v/>
      </c>
      <c r="EQ91" s="111" t="str">
        <f t="shared" si="1035"/>
        <v/>
      </c>
      <c r="ER91" s="109" t="str">
        <f t="shared" si="1036"/>
        <v/>
      </c>
      <c r="ES91" s="110" t="str">
        <f t="shared" si="1037"/>
        <v/>
      </c>
      <c r="ET91" s="111" t="str">
        <f t="shared" si="1038"/>
        <v/>
      </c>
      <c r="EU91" s="109" t="str">
        <f t="shared" si="1039"/>
        <v/>
      </c>
      <c r="EV91" s="110" t="str">
        <f t="shared" si="1040"/>
        <v/>
      </c>
      <c r="EW91" s="111" t="str">
        <f t="shared" si="1041"/>
        <v/>
      </c>
      <c r="EX91" s="109" t="str">
        <f t="shared" si="1042"/>
        <v/>
      </c>
      <c r="EY91" s="110" t="str">
        <f t="shared" si="1043"/>
        <v/>
      </c>
      <c r="EZ91" s="111" t="str">
        <f t="shared" si="1044"/>
        <v/>
      </c>
      <c r="FA91" s="112" t="str">
        <f t="shared" si="1045"/>
        <v/>
      </c>
      <c r="FB91" s="110" t="str">
        <f t="shared" si="1046"/>
        <v/>
      </c>
      <c r="FC91" s="111" t="str">
        <f t="shared" si="1047"/>
        <v/>
      </c>
      <c r="FD91" s="109" t="str">
        <f t="shared" si="1048"/>
        <v/>
      </c>
      <c r="FE91" s="110" t="str">
        <f t="shared" si="1049"/>
        <v/>
      </c>
      <c r="FF91" s="111" t="str">
        <f t="shared" si="1050"/>
        <v/>
      </c>
      <c r="FG91" s="109" t="str">
        <f t="shared" si="1051"/>
        <v/>
      </c>
      <c r="FH91" s="110" t="str">
        <f t="shared" si="1052"/>
        <v/>
      </c>
      <c r="FI91" s="111" t="str">
        <f t="shared" si="1053"/>
        <v/>
      </c>
      <c r="FJ91" s="109" t="str">
        <f t="shared" si="1054"/>
        <v/>
      </c>
      <c r="FK91" s="110" t="str">
        <f t="shared" si="1055"/>
        <v/>
      </c>
      <c r="FL91" s="111" t="str">
        <f t="shared" si="1056"/>
        <v/>
      </c>
      <c r="FM91" s="109" t="str">
        <f t="shared" si="1057"/>
        <v/>
      </c>
      <c r="FN91" s="110" t="str">
        <f t="shared" si="1058"/>
        <v/>
      </c>
      <c r="FO91" s="111" t="str">
        <f t="shared" si="1059"/>
        <v/>
      </c>
      <c r="FP91" s="109" t="str">
        <f t="shared" si="1060"/>
        <v/>
      </c>
      <c r="FQ91" s="110" t="str">
        <f t="shared" si="1061"/>
        <v/>
      </c>
      <c r="FR91" s="111" t="str">
        <f t="shared" si="1062"/>
        <v/>
      </c>
      <c r="FS91" s="109" t="str">
        <f t="shared" si="1063"/>
        <v/>
      </c>
      <c r="FT91" s="110" t="str">
        <f t="shared" si="1064"/>
        <v/>
      </c>
      <c r="FU91" s="111" t="str">
        <f t="shared" si="1065"/>
        <v/>
      </c>
      <c r="FV91" s="109" t="str">
        <f t="shared" si="1066"/>
        <v/>
      </c>
      <c r="FW91" s="110" t="str">
        <f t="shared" si="1067"/>
        <v/>
      </c>
      <c r="FX91" s="111" t="str">
        <f t="shared" si="1068"/>
        <v/>
      </c>
      <c r="FY91" s="109" t="str">
        <f t="shared" si="1069"/>
        <v/>
      </c>
      <c r="FZ91" s="110" t="str">
        <f t="shared" si="1070"/>
        <v/>
      </c>
      <c r="GA91" s="111" t="str">
        <f t="shared" si="1071"/>
        <v/>
      </c>
      <c r="GB91" s="109" t="str">
        <f t="shared" si="1072"/>
        <v/>
      </c>
      <c r="GC91" s="110" t="str">
        <f t="shared" si="1073"/>
        <v/>
      </c>
      <c r="GD91" s="111" t="str">
        <f t="shared" si="1074"/>
        <v/>
      </c>
      <c r="GE91" s="109" t="str">
        <f t="shared" si="1075"/>
        <v/>
      </c>
      <c r="GF91" s="110" t="str">
        <f t="shared" si="1076"/>
        <v/>
      </c>
      <c r="GG91" s="111" t="str">
        <f t="shared" si="1077"/>
        <v/>
      </c>
      <c r="GH91" s="109" t="str">
        <f t="shared" si="1078"/>
        <v/>
      </c>
      <c r="GI91" s="110" t="str">
        <f t="shared" si="1079"/>
        <v/>
      </c>
      <c r="GJ91" s="111" t="str">
        <f t="shared" si="1080"/>
        <v/>
      </c>
      <c r="GK91" s="109" t="str">
        <f t="shared" si="1081"/>
        <v/>
      </c>
      <c r="GL91" s="110" t="str">
        <f t="shared" si="1306"/>
        <v/>
      </c>
      <c r="GM91" s="111" t="str">
        <f t="shared" si="1082"/>
        <v/>
      </c>
      <c r="GN91" s="109" t="str">
        <f t="shared" si="1083"/>
        <v/>
      </c>
      <c r="GO91" s="110" t="str">
        <f t="shared" si="1084"/>
        <v/>
      </c>
      <c r="GP91" s="111" t="str">
        <f t="shared" si="1085"/>
        <v/>
      </c>
      <c r="GQ91" s="109" t="str">
        <f t="shared" si="1086"/>
        <v/>
      </c>
      <c r="GR91" s="110" t="str">
        <f t="shared" si="1087"/>
        <v/>
      </c>
      <c r="GS91" s="111" t="str">
        <f t="shared" si="1088"/>
        <v/>
      </c>
      <c r="GT91" s="109" t="str">
        <f t="shared" si="1089"/>
        <v/>
      </c>
      <c r="GU91" s="110" t="str">
        <f t="shared" si="1090"/>
        <v/>
      </c>
      <c r="GV91" s="111" t="str">
        <f t="shared" si="1091"/>
        <v/>
      </c>
      <c r="GW91" s="112" t="str">
        <f t="shared" si="1092"/>
        <v/>
      </c>
      <c r="GX91" s="110" t="str">
        <f t="shared" si="1093"/>
        <v/>
      </c>
      <c r="GY91" s="111" t="str">
        <f t="shared" si="1094"/>
        <v/>
      </c>
      <c r="GZ91" s="109" t="str">
        <f t="shared" si="1095"/>
        <v/>
      </c>
      <c r="HA91" s="110" t="str">
        <f t="shared" si="1096"/>
        <v/>
      </c>
      <c r="HB91" s="111" t="str">
        <f t="shared" si="1097"/>
        <v/>
      </c>
      <c r="HC91" s="109" t="str">
        <f t="shared" si="1098"/>
        <v/>
      </c>
      <c r="HD91" s="110" t="str">
        <f t="shared" si="1099"/>
        <v/>
      </c>
      <c r="HE91" s="111" t="str">
        <f t="shared" si="1100"/>
        <v/>
      </c>
      <c r="HF91" s="109" t="str">
        <f t="shared" si="1101"/>
        <v/>
      </c>
      <c r="HG91" s="110" t="str">
        <f t="shared" si="1102"/>
        <v/>
      </c>
      <c r="HH91" s="111" t="str">
        <f t="shared" si="1103"/>
        <v/>
      </c>
      <c r="HI91" s="109" t="str">
        <f t="shared" si="1104"/>
        <v/>
      </c>
      <c r="HJ91" s="110" t="str">
        <f t="shared" si="1105"/>
        <v/>
      </c>
      <c r="HK91" s="111" t="str">
        <f t="shared" si="1106"/>
        <v/>
      </c>
      <c r="HL91" s="109" t="str">
        <f t="shared" si="1107"/>
        <v/>
      </c>
      <c r="HM91" s="110" t="str">
        <f t="shared" si="1108"/>
        <v/>
      </c>
      <c r="HN91" s="111" t="str">
        <f t="shared" si="1109"/>
        <v/>
      </c>
      <c r="HO91" s="109" t="str">
        <f t="shared" si="1110"/>
        <v/>
      </c>
      <c r="HP91" s="110" t="str">
        <f t="shared" si="1111"/>
        <v/>
      </c>
      <c r="HQ91" s="111" t="str">
        <f t="shared" si="1112"/>
        <v/>
      </c>
      <c r="HR91" s="109" t="str">
        <f t="shared" si="1113"/>
        <v/>
      </c>
      <c r="HS91" s="110" t="str">
        <f t="shared" si="1114"/>
        <v/>
      </c>
      <c r="HT91" s="111" t="str">
        <f t="shared" si="1115"/>
        <v/>
      </c>
      <c r="HU91" s="109" t="str">
        <f t="shared" si="1116"/>
        <v/>
      </c>
      <c r="HV91" s="110" t="str">
        <f t="shared" si="1117"/>
        <v/>
      </c>
      <c r="HW91" s="111" t="str">
        <f t="shared" si="1118"/>
        <v/>
      </c>
      <c r="HX91" s="109" t="str">
        <f t="shared" si="1119"/>
        <v/>
      </c>
      <c r="HY91" s="110" t="str">
        <f t="shared" si="1120"/>
        <v/>
      </c>
      <c r="HZ91" s="111" t="str">
        <f t="shared" si="1121"/>
        <v/>
      </c>
      <c r="IA91" s="109" t="str">
        <f t="shared" si="1122"/>
        <v/>
      </c>
      <c r="IB91" s="110" t="str">
        <f t="shared" si="1123"/>
        <v/>
      </c>
      <c r="IC91" s="111" t="str">
        <f t="shared" si="1124"/>
        <v/>
      </c>
      <c r="ID91" s="109" t="str">
        <f t="shared" si="1125"/>
        <v/>
      </c>
      <c r="IE91" s="110" t="str">
        <f t="shared" si="1126"/>
        <v/>
      </c>
      <c r="IF91" s="111" t="str">
        <f t="shared" si="1127"/>
        <v/>
      </c>
      <c r="IG91" s="109" t="str">
        <f t="shared" si="1128"/>
        <v/>
      </c>
      <c r="IH91" s="110" t="str">
        <f t="shared" si="1129"/>
        <v/>
      </c>
      <c r="II91" s="111" t="str">
        <f t="shared" si="1130"/>
        <v/>
      </c>
      <c r="IJ91" s="109" t="str">
        <f t="shared" si="1131"/>
        <v/>
      </c>
      <c r="IK91" s="110" t="str">
        <f t="shared" si="1132"/>
        <v/>
      </c>
      <c r="IL91" s="111" t="str">
        <f t="shared" si="1133"/>
        <v/>
      </c>
      <c r="IM91" s="109" t="str">
        <f t="shared" si="1134"/>
        <v/>
      </c>
      <c r="IN91" s="110" t="str">
        <f t="shared" si="1307"/>
        <v/>
      </c>
      <c r="IO91" s="111" t="str">
        <f t="shared" si="1135"/>
        <v/>
      </c>
      <c r="IP91" s="109" t="str">
        <f t="shared" si="1136"/>
        <v/>
      </c>
      <c r="IQ91" s="110" t="str">
        <f t="shared" si="1137"/>
        <v/>
      </c>
      <c r="IR91" s="111" t="str">
        <f t="shared" si="1138"/>
        <v/>
      </c>
      <c r="IS91" s="109" t="str">
        <f t="shared" si="1139"/>
        <v/>
      </c>
      <c r="IT91" s="110" t="str">
        <f t="shared" si="1140"/>
        <v/>
      </c>
      <c r="IU91" s="111" t="str">
        <f t="shared" si="1141"/>
        <v/>
      </c>
      <c r="IV91" s="109" t="str">
        <f t="shared" si="1142"/>
        <v/>
      </c>
      <c r="IW91" s="110" t="str">
        <f t="shared" si="1143"/>
        <v/>
      </c>
      <c r="IX91" s="111" t="str">
        <f t="shared" si="1144"/>
        <v/>
      </c>
      <c r="IY91" s="109" t="str">
        <f t="shared" si="1145"/>
        <v/>
      </c>
      <c r="IZ91" s="110" t="str">
        <f t="shared" si="1146"/>
        <v/>
      </c>
      <c r="JA91" s="111" t="str">
        <f t="shared" si="1147"/>
        <v/>
      </c>
      <c r="JB91" s="109" t="str">
        <f t="shared" si="1148"/>
        <v/>
      </c>
      <c r="JC91" s="110" t="str">
        <f t="shared" si="1149"/>
        <v/>
      </c>
      <c r="JD91" s="111" t="str">
        <f t="shared" si="1150"/>
        <v/>
      </c>
      <c r="JE91" s="109" t="str">
        <f t="shared" si="1151"/>
        <v/>
      </c>
      <c r="JF91" s="110" t="str">
        <f t="shared" si="1152"/>
        <v/>
      </c>
      <c r="JG91" s="111" t="str">
        <f t="shared" si="1153"/>
        <v/>
      </c>
      <c r="JH91" s="109" t="str">
        <f t="shared" si="1154"/>
        <v/>
      </c>
      <c r="JI91" s="110" t="str">
        <f t="shared" si="1155"/>
        <v/>
      </c>
      <c r="JJ91" s="111" t="str">
        <f t="shared" si="1156"/>
        <v/>
      </c>
      <c r="JK91" s="109" t="str">
        <f t="shared" si="1157"/>
        <v/>
      </c>
      <c r="JL91" s="110" t="str">
        <f t="shared" si="1158"/>
        <v/>
      </c>
      <c r="JM91" s="111" t="str">
        <f t="shared" si="1159"/>
        <v/>
      </c>
      <c r="JN91" s="109" t="str">
        <f t="shared" si="1160"/>
        <v/>
      </c>
      <c r="JO91" s="110" t="str">
        <f t="shared" si="1161"/>
        <v/>
      </c>
      <c r="JP91" s="111" t="str">
        <f t="shared" si="1162"/>
        <v/>
      </c>
      <c r="JQ91" s="109" t="str">
        <f t="shared" si="1163"/>
        <v/>
      </c>
      <c r="JR91" s="110" t="str">
        <f t="shared" si="1164"/>
        <v/>
      </c>
      <c r="JS91" s="111" t="str">
        <f t="shared" si="1165"/>
        <v/>
      </c>
      <c r="JT91" s="109" t="str">
        <f t="shared" si="1166"/>
        <v/>
      </c>
      <c r="JU91" s="110" t="str">
        <f t="shared" si="1167"/>
        <v/>
      </c>
      <c r="JV91" s="111" t="str">
        <f t="shared" si="1168"/>
        <v/>
      </c>
      <c r="JW91" s="109" t="str">
        <f t="shared" si="1169"/>
        <v/>
      </c>
      <c r="JX91" s="110" t="str">
        <f t="shared" si="1170"/>
        <v/>
      </c>
      <c r="JY91" s="111" t="str">
        <f t="shared" si="1171"/>
        <v/>
      </c>
      <c r="JZ91" s="109" t="str">
        <f t="shared" si="1172"/>
        <v/>
      </c>
      <c r="KA91" s="110" t="str">
        <f t="shared" si="1173"/>
        <v/>
      </c>
      <c r="KB91" s="111" t="str">
        <f t="shared" si="1174"/>
        <v/>
      </c>
      <c r="KC91" s="109" t="str">
        <f t="shared" si="1175"/>
        <v/>
      </c>
      <c r="KD91" s="110" t="str">
        <f t="shared" si="1308"/>
        <v/>
      </c>
      <c r="KE91" s="111" t="str">
        <f t="shared" si="1176"/>
        <v/>
      </c>
      <c r="KF91" s="109" t="str">
        <f t="shared" si="1177"/>
        <v/>
      </c>
      <c r="KG91" s="110" t="str">
        <f t="shared" si="1178"/>
        <v/>
      </c>
      <c r="KH91" s="111" t="str">
        <f t="shared" si="1179"/>
        <v/>
      </c>
      <c r="KI91" s="109" t="str">
        <f t="shared" si="1180"/>
        <v/>
      </c>
      <c r="KJ91" s="110" t="str">
        <f t="shared" si="1181"/>
        <v/>
      </c>
      <c r="KK91" s="111" t="str">
        <f t="shared" si="1182"/>
        <v/>
      </c>
      <c r="KL91" s="109" t="str">
        <f t="shared" si="1183"/>
        <v/>
      </c>
      <c r="KM91" s="110" t="str">
        <f t="shared" si="1184"/>
        <v/>
      </c>
      <c r="KN91" s="111" t="str">
        <f t="shared" si="1185"/>
        <v/>
      </c>
      <c r="KO91" s="109" t="str">
        <f t="shared" si="1186"/>
        <v/>
      </c>
      <c r="KP91" s="110" t="str">
        <f t="shared" si="1309"/>
        <v/>
      </c>
      <c r="KQ91" s="111" t="str">
        <f t="shared" si="1187"/>
        <v/>
      </c>
      <c r="KR91" s="109" t="str">
        <f t="shared" si="1188"/>
        <v/>
      </c>
      <c r="KS91" s="110" t="str">
        <f t="shared" si="1189"/>
        <v/>
      </c>
      <c r="KT91" s="111" t="str">
        <f t="shared" si="1190"/>
        <v/>
      </c>
      <c r="KU91" s="109" t="str">
        <f t="shared" si="1191"/>
        <v/>
      </c>
      <c r="KV91" s="110" t="str">
        <f t="shared" si="1192"/>
        <v/>
      </c>
      <c r="KW91" s="111" t="str">
        <f t="shared" si="1193"/>
        <v/>
      </c>
      <c r="KX91" s="109" t="str">
        <f t="shared" si="1194"/>
        <v/>
      </c>
      <c r="KY91" s="110" t="str">
        <f t="shared" si="1195"/>
        <v/>
      </c>
      <c r="KZ91" s="111" t="str">
        <f t="shared" si="1196"/>
        <v/>
      </c>
      <c r="LA91" s="109" t="str">
        <f t="shared" si="1197"/>
        <v/>
      </c>
      <c r="LB91" s="110" t="str">
        <f t="shared" si="1198"/>
        <v/>
      </c>
      <c r="LC91" s="111" t="str">
        <f t="shared" si="1199"/>
        <v/>
      </c>
      <c r="LD91" s="109" t="str">
        <f t="shared" si="1200"/>
        <v/>
      </c>
      <c r="LE91" s="110" t="str">
        <f t="shared" si="1201"/>
        <v/>
      </c>
      <c r="LF91" s="111" t="str">
        <f t="shared" si="1202"/>
        <v/>
      </c>
      <c r="LG91" s="109" t="str">
        <f t="shared" si="1203"/>
        <v/>
      </c>
      <c r="LH91" s="110" t="str">
        <f t="shared" si="1204"/>
        <v/>
      </c>
      <c r="LI91" s="111" t="str">
        <f t="shared" si="1205"/>
        <v/>
      </c>
      <c r="LJ91" s="109" t="str">
        <f t="shared" si="1206"/>
        <v/>
      </c>
      <c r="LK91" s="110" t="str">
        <f t="shared" si="1207"/>
        <v/>
      </c>
      <c r="LL91" s="111" t="str">
        <f t="shared" si="1208"/>
        <v/>
      </c>
      <c r="LM91" s="109" t="str">
        <f t="shared" si="1209"/>
        <v/>
      </c>
      <c r="LN91" s="110" t="str">
        <f t="shared" si="1210"/>
        <v/>
      </c>
      <c r="LO91" s="111" t="str">
        <f t="shared" si="1211"/>
        <v/>
      </c>
      <c r="LP91" s="109" t="str">
        <f t="shared" si="1212"/>
        <v/>
      </c>
      <c r="LQ91" s="110" t="str">
        <f t="shared" si="1213"/>
        <v/>
      </c>
      <c r="LR91" s="111" t="str">
        <f t="shared" si="1214"/>
        <v/>
      </c>
      <c r="LS91" s="109" t="str">
        <f t="shared" si="1215"/>
        <v/>
      </c>
      <c r="LT91" s="110" t="str">
        <f t="shared" si="1216"/>
        <v/>
      </c>
      <c r="LU91" s="111" t="str">
        <f t="shared" si="1217"/>
        <v/>
      </c>
      <c r="LV91" s="109" t="str">
        <f t="shared" si="1218"/>
        <v/>
      </c>
      <c r="LW91" s="110" t="str">
        <f t="shared" si="1219"/>
        <v/>
      </c>
      <c r="LX91" s="111" t="str">
        <f t="shared" si="1220"/>
        <v/>
      </c>
      <c r="LY91" s="109" t="str">
        <f t="shared" si="1221"/>
        <v/>
      </c>
      <c r="LZ91" s="110" t="str">
        <f t="shared" si="1222"/>
        <v/>
      </c>
      <c r="MA91" s="111" t="str">
        <f t="shared" si="1223"/>
        <v/>
      </c>
      <c r="MB91" s="109" t="str">
        <f t="shared" si="1224"/>
        <v/>
      </c>
      <c r="MC91" s="110" t="str">
        <f t="shared" si="1225"/>
        <v/>
      </c>
      <c r="MD91" s="111" t="str">
        <f t="shared" si="1226"/>
        <v/>
      </c>
      <c r="ME91" s="109" t="str">
        <f t="shared" si="1227"/>
        <v/>
      </c>
      <c r="MF91" s="110" t="str">
        <f t="shared" si="1228"/>
        <v/>
      </c>
      <c r="MG91" s="111" t="str">
        <f t="shared" si="1229"/>
        <v/>
      </c>
      <c r="MH91" s="109" t="str">
        <f t="shared" si="1230"/>
        <v/>
      </c>
      <c r="MI91" s="110" t="str">
        <f t="shared" si="1231"/>
        <v/>
      </c>
      <c r="MJ91" s="111" t="str">
        <f t="shared" si="1232"/>
        <v/>
      </c>
      <c r="MK91" s="109" t="str">
        <f t="shared" si="1233"/>
        <v/>
      </c>
      <c r="ML91" s="110" t="str">
        <f t="shared" si="1234"/>
        <v/>
      </c>
      <c r="MM91" s="111" t="str">
        <f t="shared" si="1235"/>
        <v/>
      </c>
      <c r="MN91" s="109" t="str">
        <f t="shared" si="1236"/>
        <v/>
      </c>
      <c r="MO91" s="110" t="str">
        <f t="shared" si="1237"/>
        <v/>
      </c>
      <c r="MP91" s="111" t="str">
        <f t="shared" si="1238"/>
        <v/>
      </c>
      <c r="MQ91" s="109" t="str">
        <f t="shared" si="1239"/>
        <v/>
      </c>
      <c r="MR91" s="110" t="str">
        <f t="shared" si="1310"/>
        <v/>
      </c>
      <c r="MS91" s="111" t="str">
        <f t="shared" si="1240"/>
        <v/>
      </c>
      <c r="MT91" s="109" t="str">
        <f t="shared" si="1241"/>
        <v/>
      </c>
      <c r="MU91" s="110" t="str">
        <f t="shared" si="1242"/>
        <v/>
      </c>
      <c r="MV91" s="111" t="str">
        <f t="shared" si="1243"/>
        <v/>
      </c>
      <c r="MW91" s="109" t="str">
        <f t="shared" si="1244"/>
        <v/>
      </c>
      <c r="MX91" s="110" t="str">
        <f t="shared" si="1245"/>
        <v/>
      </c>
      <c r="MY91" s="111" t="str">
        <f t="shared" si="1246"/>
        <v/>
      </c>
      <c r="MZ91" s="109" t="str">
        <f t="shared" si="1247"/>
        <v/>
      </c>
      <c r="NA91" s="110" t="str">
        <f t="shared" si="1248"/>
        <v/>
      </c>
      <c r="NB91" s="111" t="str">
        <f t="shared" si="1249"/>
        <v/>
      </c>
      <c r="NC91" s="109" t="str">
        <f t="shared" si="1250"/>
        <v/>
      </c>
      <c r="ND91" s="110" t="str">
        <f t="shared" si="1251"/>
        <v/>
      </c>
      <c r="NE91" s="111" t="str">
        <f t="shared" si="1252"/>
        <v/>
      </c>
      <c r="NF91" s="109" t="str">
        <f t="shared" si="1253"/>
        <v/>
      </c>
      <c r="NG91" s="110" t="str">
        <f t="shared" si="1254"/>
        <v/>
      </c>
      <c r="NH91" s="111" t="str">
        <f t="shared" si="1255"/>
        <v/>
      </c>
      <c r="NI91" s="109" t="str">
        <f t="shared" si="1256"/>
        <v/>
      </c>
      <c r="NJ91" s="110" t="str">
        <f t="shared" si="1257"/>
        <v/>
      </c>
      <c r="NK91" s="111" t="str">
        <f t="shared" si="1258"/>
        <v/>
      </c>
      <c r="NL91" s="109" t="str">
        <f t="shared" si="1259"/>
        <v/>
      </c>
      <c r="NM91" s="110" t="str">
        <f t="shared" si="1260"/>
        <v/>
      </c>
      <c r="NN91" s="111" t="str">
        <f t="shared" si="1261"/>
        <v/>
      </c>
      <c r="NO91" s="109" t="str">
        <f t="shared" si="1311"/>
        <v/>
      </c>
      <c r="NP91" s="130">
        <f t="shared" si="1312"/>
        <v>0</v>
      </c>
      <c r="NQ91" s="131">
        <f t="shared" si="1313"/>
        <v>1</v>
      </c>
      <c r="NR91" s="132" t="str">
        <f t="shared" si="1314"/>
        <v/>
      </c>
      <c r="NS91" s="331" t="str">
        <f t="shared" si="1315"/>
        <v/>
      </c>
      <c r="NT91" s="325" t="str">
        <f t="shared" si="1316"/>
        <v/>
      </c>
      <c r="NU91" s="325" t="str">
        <f t="shared" si="1317"/>
        <v/>
      </c>
      <c r="NV91" s="325" t="str">
        <f t="shared" si="1318"/>
        <v/>
      </c>
      <c r="NW91" s="325" t="str">
        <f t="shared" si="1319"/>
        <v/>
      </c>
      <c r="NX91" s="325" t="str">
        <f t="shared" si="1320"/>
        <v/>
      </c>
      <c r="NY91" s="325" t="str">
        <f t="shared" si="1321"/>
        <v/>
      </c>
      <c r="NZ91" s="325" t="str">
        <f t="shared" si="1322"/>
        <v/>
      </c>
      <c r="OA91" s="325" t="str">
        <f t="shared" si="1323"/>
        <v/>
      </c>
      <c r="OB91" s="325" t="str">
        <f t="shared" si="1324"/>
        <v>000000</v>
      </c>
      <c r="OC91" s="325" t="str">
        <f t="shared" si="1325"/>
        <v/>
      </c>
      <c r="OD91" s="325" t="str">
        <f t="shared" si="1326"/>
        <v/>
      </c>
      <c r="OE91" s="325" t="str">
        <f t="shared" si="1327"/>
        <v/>
      </c>
      <c r="OF91" s="325" t="str">
        <f t="shared" si="1328"/>
        <v/>
      </c>
      <c r="OG91" s="325" t="str">
        <f t="shared" si="1329"/>
        <v/>
      </c>
      <c r="OH91" s="325" t="str">
        <f t="shared" si="1330"/>
        <v/>
      </c>
      <c r="OI91" s="325" t="str">
        <f t="shared" si="1331"/>
        <v/>
      </c>
      <c r="OJ91" s="325" t="str">
        <f t="shared" si="1332"/>
        <v/>
      </c>
      <c r="OK91" s="326" t="str">
        <f t="shared" si="1333"/>
        <v/>
      </c>
      <c r="OL91" s="326" t="str">
        <f t="shared" si="1334"/>
        <v/>
      </c>
      <c r="OM91" s="326" t="str">
        <f t="shared" si="1335"/>
        <v/>
      </c>
      <c r="ON91" s="326" t="str">
        <f t="shared" si="1336"/>
        <v/>
      </c>
      <c r="OO91" s="326" t="str">
        <f t="shared" si="1337"/>
        <v/>
      </c>
      <c r="OP91" s="326" t="str">
        <f t="shared" si="1338"/>
        <v/>
      </c>
      <c r="OQ91" s="326" t="str">
        <f t="shared" si="1339"/>
        <v/>
      </c>
      <c r="OR91" s="326" t="str">
        <f t="shared" si="1340"/>
        <v/>
      </c>
      <c r="OS91" s="326" t="str">
        <f t="shared" si="1341"/>
        <v/>
      </c>
      <c r="OT91" s="326" t="str">
        <f t="shared" si="1342"/>
        <v/>
      </c>
      <c r="OU91" s="326" t="str">
        <f t="shared" si="1343"/>
        <v/>
      </c>
      <c r="OV91" s="326" t="str">
        <f t="shared" si="1344"/>
        <v/>
      </c>
      <c r="OW91" s="326" t="str">
        <f t="shared" si="1345"/>
        <v/>
      </c>
      <c r="OX91" s="326" t="str">
        <f t="shared" si="1346"/>
        <v/>
      </c>
      <c r="OY91" s="326" t="str">
        <f t="shared" si="1347"/>
        <v/>
      </c>
      <c r="OZ91" s="326" t="str">
        <f t="shared" si="1348"/>
        <v/>
      </c>
      <c r="PA91" s="326" t="str">
        <f t="shared" si="1349"/>
        <v/>
      </c>
      <c r="PB91" s="326" t="str">
        <f t="shared" si="1350"/>
        <v/>
      </c>
      <c r="PC91" s="325" t="str">
        <f t="shared" si="1351"/>
        <v/>
      </c>
      <c r="PD91" s="325" t="str">
        <f t="shared" si="1352"/>
        <v/>
      </c>
      <c r="PE91" s="325" t="str">
        <f t="shared" si="1353"/>
        <v/>
      </c>
      <c r="PF91" s="325" t="str">
        <f t="shared" si="1354"/>
        <v/>
      </c>
      <c r="PG91" s="325" t="str">
        <f t="shared" si="1355"/>
        <v/>
      </c>
      <c r="PH91" s="325" t="str">
        <f t="shared" si="1356"/>
        <v/>
      </c>
      <c r="PI91" s="325" t="str">
        <f t="shared" si="1357"/>
        <v/>
      </c>
      <c r="PJ91" s="325" t="str">
        <f t="shared" si="1358"/>
        <v/>
      </c>
      <c r="PK91" s="325" t="str">
        <f t="shared" si="1359"/>
        <v/>
      </c>
      <c r="PL91" s="325" t="str">
        <f t="shared" si="1360"/>
        <v/>
      </c>
      <c r="PM91" s="325" t="str">
        <f t="shared" si="1361"/>
        <v/>
      </c>
      <c r="PN91" s="325" t="str">
        <f t="shared" si="1362"/>
        <v/>
      </c>
      <c r="PO91" s="325" t="str">
        <f t="shared" si="1363"/>
        <v/>
      </c>
      <c r="PP91" s="325" t="str">
        <f t="shared" si="1364"/>
        <v/>
      </c>
      <c r="PQ91" s="325" t="str">
        <f t="shared" si="1365"/>
        <v/>
      </c>
      <c r="PR91" s="325" t="str">
        <f t="shared" si="1366"/>
        <v/>
      </c>
      <c r="PS91" s="325" t="str">
        <f t="shared" si="1367"/>
        <v/>
      </c>
      <c r="PT91" s="325" t="str">
        <f t="shared" si="1368"/>
        <v/>
      </c>
      <c r="PU91" s="326" t="str">
        <f t="shared" si="1369"/>
        <v/>
      </c>
      <c r="PV91" s="326" t="str">
        <f t="shared" si="1370"/>
        <v/>
      </c>
      <c r="PW91" s="326" t="str">
        <f t="shared" si="1371"/>
        <v/>
      </c>
      <c r="PX91" s="326" t="str">
        <f t="shared" si="1372"/>
        <v/>
      </c>
      <c r="PY91" s="326" t="str">
        <f t="shared" si="1373"/>
        <v/>
      </c>
      <c r="PZ91" s="326" t="str">
        <f t="shared" si="1374"/>
        <v/>
      </c>
      <c r="QA91" s="326" t="str">
        <f t="shared" si="1375"/>
        <v/>
      </c>
      <c r="QB91" s="326" t="str">
        <f t="shared" si="1376"/>
        <v/>
      </c>
      <c r="QC91" s="326" t="str">
        <f t="shared" si="1377"/>
        <v/>
      </c>
      <c r="QD91" s="326" t="str">
        <f t="shared" si="1378"/>
        <v/>
      </c>
      <c r="QE91" s="326" t="str">
        <f t="shared" si="1379"/>
        <v/>
      </c>
      <c r="QF91" s="326" t="str">
        <f t="shared" si="1380"/>
        <v/>
      </c>
      <c r="QG91" s="326" t="str">
        <f t="shared" si="1381"/>
        <v/>
      </c>
      <c r="QH91" s="326" t="str">
        <f t="shared" si="1382"/>
        <v/>
      </c>
      <c r="QI91" s="326" t="str">
        <f t="shared" si="1383"/>
        <v/>
      </c>
      <c r="QJ91" s="326" t="str">
        <f t="shared" si="1384"/>
        <v/>
      </c>
      <c r="QK91" s="326" t="str">
        <f t="shared" si="1385"/>
        <v/>
      </c>
      <c r="QL91" s="326" t="str">
        <f t="shared" si="1386"/>
        <v/>
      </c>
      <c r="QM91" s="325" t="str">
        <f t="shared" si="1387"/>
        <v/>
      </c>
      <c r="QN91" s="325" t="str">
        <f t="shared" si="1388"/>
        <v/>
      </c>
      <c r="QO91" s="325" t="str">
        <f t="shared" si="1389"/>
        <v/>
      </c>
      <c r="QP91" s="325" t="str">
        <f t="shared" si="1390"/>
        <v/>
      </c>
      <c r="QQ91" s="325" t="str">
        <f t="shared" si="1391"/>
        <v/>
      </c>
      <c r="QR91" s="325" t="str">
        <f t="shared" si="1392"/>
        <v/>
      </c>
      <c r="QS91" s="325" t="str">
        <f t="shared" si="1393"/>
        <v/>
      </c>
      <c r="QT91" s="325" t="str">
        <f t="shared" si="1394"/>
        <v/>
      </c>
      <c r="QU91" s="325" t="str">
        <f t="shared" si="1395"/>
        <v/>
      </c>
      <c r="QV91" s="325" t="str">
        <f t="shared" si="1396"/>
        <v/>
      </c>
      <c r="QW91" s="325" t="str">
        <f t="shared" si="1397"/>
        <v/>
      </c>
      <c r="QX91" s="325">
        <f t="shared" si="1398"/>
        <v>0</v>
      </c>
      <c r="QY91" s="325" t="str">
        <f t="shared" si="1399"/>
        <v/>
      </c>
      <c r="QZ91" s="325" t="str">
        <f t="shared" si="1400"/>
        <v/>
      </c>
      <c r="RA91" s="325" t="str">
        <f t="shared" si="1401"/>
        <v/>
      </c>
      <c r="RB91" s="325" t="str">
        <f t="shared" si="1402"/>
        <v/>
      </c>
      <c r="RC91" s="325" t="str">
        <f t="shared" si="1403"/>
        <v/>
      </c>
      <c r="RD91" s="325" t="str">
        <f t="shared" si="1404"/>
        <v/>
      </c>
      <c r="RE91" s="326" t="str">
        <f t="shared" si="1405"/>
        <v/>
      </c>
      <c r="RF91" s="326" t="str">
        <f t="shared" si="1406"/>
        <v/>
      </c>
      <c r="RG91" s="326" t="str">
        <f t="shared" si="1407"/>
        <v/>
      </c>
      <c r="RH91" s="326" t="str">
        <f t="shared" si="1408"/>
        <v/>
      </c>
      <c r="RI91" s="326" t="str">
        <f t="shared" si="1409"/>
        <v/>
      </c>
      <c r="RJ91" s="326" t="str">
        <f t="shared" si="1410"/>
        <v/>
      </c>
      <c r="RK91" s="326" t="str">
        <f t="shared" si="1411"/>
        <v/>
      </c>
      <c r="RL91" s="326" t="str">
        <f t="shared" si="1412"/>
        <v/>
      </c>
      <c r="RM91" s="326" t="str">
        <f t="shared" si="1413"/>
        <v/>
      </c>
      <c r="RN91" s="332" t="str">
        <f t="shared" si="1414"/>
        <v/>
      </c>
      <c r="RO91" s="108">
        <v>91</v>
      </c>
      <c r="RP91" s="112">
        <f t="shared" si="1440"/>
        <v>86</v>
      </c>
      <c r="RQ91" s="110" t="str" cm="1">
        <f t="array" ref="RQ91">IFERROR(INDEX($NS$4:$RN$4,_xlfn.AGGREGATE(15,6,COLUMN($NS$4:$RN$4)-COLUMN($NR$1)/($NS91:$RN91=LARGE($NS91:$RN91,1)),COLUMNS($RN$4:$RN$4))),"")</f>
        <v>LQ</v>
      </c>
      <c r="RR91" s="110" t="str" cm="1">
        <f t="array" ref="RR91">IFERROR(INDEX($NS$4:$RN$4,_xlfn.AGGREGATE(15,6,COLUMN($NS$4:$RN$4)-COLUMN($NR$1)/($NS91:$RN91=LARGE($NS91:$RN91,2)),COLUMNS($RN$4:$RO$4))),"")</f>
        <v/>
      </c>
      <c r="RS91" s="110" t="str" cm="1">
        <f t="array" ref="RS91">IFERROR(INDEX($NS$4:$RN$4,_xlfn.AGGREGATE(15,6,COLUMN($NS$4:$RN$4)-COLUMN($NR$1)/($NS91:$RN91=LARGE($NS91:$RN91,3)),COLUMNS($RN$4:$RP$4))),"")</f>
        <v/>
      </c>
      <c r="RT91" s="110" t="str" cm="1">
        <f t="array" ref="RT91">IFERROR(INDEX($NS$4:$RN$4,_xlfn.AGGREGATE(15,6,COLUMN($NS$4:$RN$4)-COLUMN($NR$1)/($NS91:$RN91=LARGE($NS91:$RN91,4)),COLUMNS($RN$4:$RQ$4))),"")</f>
        <v/>
      </c>
      <c r="RU91" s="110" t="str" cm="1">
        <f t="array" ref="RU91">IFERROR(INDEX($NS$4:$RN$4,_xlfn.AGGREGATE(15,6,COLUMN($NS$4:$RN$4)-COLUMN($NR$1)/($NS91:$RN91=LARGE($NS91:$RN91,5)),COLUMNS($RN$4:$RR$4))),"")</f>
        <v/>
      </c>
      <c r="RV91" s="110" t="str" cm="1">
        <f t="array" ref="RV91">IFERROR(INDEX($NS$4:$RN$4,_xlfn.AGGREGATE(15,6,COLUMN($NS$4:$RN$4)-COLUMN($NR$1)/($NS91:$RN91=LARGE($NS91:$RN91,6)),COLUMNS($RN$4:$RS$4))),"")</f>
        <v/>
      </c>
      <c r="RW91" s="108" t="str">
        <f t="shared" si="1427"/>
        <v/>
      </c>
      <c r="RX91" s="111" t="str">
        <f t="shared" ca="1" si="1428"/>
        <v>N</v>
      </c>
      <c r="RY91" s="111" t="e" cm="1">
        <f t="array" aca="1" ref="RY91" ca="1">IF(INDIRECT(VLOOKUP(RY90,General!AC:AE,3,FALSE)&amp;RO90)&gt;0,RY90,RW90)</f>
        <v>#N/A</v>
      </c>
      <c r="RZ91" s="112">
        <f t="shared" ca="1" si="1429"/>
        <v>1</v>
      </c>
      <c r="SA91" s="110" t="s">
        <v>45</v>
      </c>
      <c r="SB91" s="111" t="s">
        <v>45</v>
      </c>
      <c r="SC91" s="111" t="s">
        <v>45</v>
      </c>
      <c r="SD91" s="111" t="s">
        <v>45</v>
      </c>
      <c r="SE91" s="111" t="s">
        <v>45</v>
      </c>
      <c r="SF91" s="109" t="s">
        <v>45</v>
      </c>
      <c r="SG91" s="133" t="e">
        <f ca="1">IF(RQ91="",-1,COUNTIF(INDIRECT(SA91&amp;$DN$10):INDIRECT(SA91&amp;RO91),"Y"))</f>
        <v>#REF!</v>
      </c>
      <c r="SH91" s="136">
        <f ca="1">IF(RR91="",-1,COUNTIF(INDIRECT(SB91&amp;$DN$10):INDIRECT(SB91&amp;RO91),"Y"))</f>
        <v>-1</v>
      </c>
      <c r="SI91" s="136">
        <f ca="1">IF(RS91="",-1,COUNTIF(INDIRECT(SC91&amp;$DN$10):INDIRECT(SC91&amp;RO91),"Y"))</f>
        <v>-1</v>
      </c>
      <c r="SJ91" s="134">
        <f ca="1">IF(RT91="",-1,COUNTIF(INDIRECT(SD91&amp;$DN$10):INDIRECT(SD91&amp;RO91),"Y"))</f>
        <v>-1</v>
      </c>
      <c r="SK91" s="138">
        <f ca="1">IF(RU91="",-1,COUNTIF(INDIRECT(SE91&amp;$DN$10):INDIRECT(SE91&amp;RO91),"Y"))</f>
        <v>-1</v>
      </c>
      <c r="SL91" s="138">
        <f ca="1">IF(RV91="",-1,COUNTIF(INDIRECT(SF91&amp;$DN$10):INDIRECT(SF91&amp;RO91),"Y"))</f>
        <v>-1</v>
      </c>
      <c r="SM91" s="110" t="str" cm="1">
        <f t="array" ref="SM91">IFERROR(INDEX($DP$91:$DU$91,_xlfn.AGGREGATE(15,6,COLUMN($DP$91:$DU$91)-COLUMN($DO$91)/($NR$91:$NW$91=MAX($NR$91:$NW$91)),COLUMNS($DP$91:RQ91))),"")</f>
        <v/>
      </c>
      <c r="SN91" s="111" t="str" cm="1">
        <f t="array" ref="SN91">IFERROR(INDEX($DP$91:$DU$91,_xlfn.AGGREGATE(15,6,COLUMN($DP$91:$DU$91)-COLUMN($DO$91)/($NR$91:$NW$91=MAX($NR$91:$NW$91)),COLUMNS($DP$91:RR91))),"")</f>
        <v/>
      </c>
      <c r="SO91" s="111" t="str" cm="1">
        <f t="array" ref="SO91">IFERROR(INDEX($DP$91:$DU$91,_xlfn.AGGREGATE(15,6,COLUMN($DP$91:$DU$91)-COLUMN($DO$91)/($NR$91:$NW$91=MAX($NR$91:$NW$91)),COLUMNS($DP$91:RS91))),"")</f>
        <v/>
      </c>
      <c r="SP91" s="111" t="str" cm="1">
        <f t="array" ref="SP91">IFERROR(INDEX($DP$91:$DU$91,_xlfn.AGGREGATE(15,6,COLUMN($DP$91:$DU$91)-COLUMN($DO$91)/($NR$91:$NW$91=MAX($NR$91:$NW$91)),COLUMNS($DP$91:RT91))),"")</f>
        <v/>
      </c>
      <c r="SQ91" s="111" t="str" cm="1">
        <f t="array" ref="SQ91">IFERROR(INDEX($DP$91:$DU$91,_xlfn.AGGREGATE(15,6,COLUMN($DP$91:$DU$91)-COLUMN($DO$91)/($NR$91:$NW$91=MAX($NR$91:$NW$91)),COLUMNS($DP$91:RU91))),"")</f>
        <v/>
      </c>
      <c r="SR91" s="109" t="str" cm="1">
        <f t="array" ref="SR91">IFERROR(INDEX($DP$91:$DU$91,_xlfn.AGGREGATE(15,6,COLUMN($DP$91:$DU$91)-COLUMN($DO$91)/($NR$91:$NW$91=MAX($NR$91:$NW$91)),COLUMNS($DP$91:RV91))),"")</f>
        <v/>
      </c>
      <c r="SS91" s="114">
        <f t="shared" ca="1" si="1415"/>
        <v>1</v>
      </c>
      <c r="ST91" s="112">
        <f t="shared" ca="1" si="1430"/>
        <v>1</v>
      </c>
      <c r="SU91" s="137" t="str" cm="1">
        <f t="array" aca="1" ref="SU91" ca="1">INDEX(SM91:SR91,1,ST91)</f>
        <v/>
      </c>
      <c r="SV91" s="110" t="str">
        <f t="shared" ca="1" si="944"/>
        <v>B</v>
      </c>
      <c r="SW91" s="111" t="str">
        <f t="shared" ca="1" si="945"/>
        <v>T</v>
      </c>
      <c r="SX91" s="111" t="str">
        <f t="shared" si="946"/>
        <v>C</v>
      </c>
      <c r="SY91" s="111" t="str">
        <f t="shared" si="936"/>
        <v/>
      </c>
      <c r="SZ91" s="111" t="str">
        <f t="shared" ca="1" si="937"/>
        <v/>
      </c>
      <c r="TA91" s="111" t="str">
        <f t="shared" si="938"/>
        <v>00</v>
      </c>
      <c r="TB91" s="114" t="str">
        <f t="shared" si="1262"/>
        <v/>
      </c>
      <c r="TC91" s="114" t="str">
        <f t="shared" si="1263"/>
        <v/>
      </c>
      <c r="TD91" s="114" t="str">
        <f t="shared" si="1264"/>
        <v/>
      </c>
      <c r="TE91" s="114" t="str">
        <f t="shared" si="1265"/>
        <v/>
      </c>
      <c r="TF91" s="114" t="str">
        <f t="shared" si="1266"/>
        <v/>
      </c>
      <c r="TG91" s="114" t="str">
        <f t="shared" si="1267"/>
        <v/>
      </c>
      <c r="TH91" s="114">
        <f t="shared" ca="1" si="1268"/>
        <v>0</v>
      </c>
      <c r="TI91" s="114">
        <f t="shared" ca="1" si="1269"/>
        <v>0</v>
      </c>
      <c r="TJ91" s="110" t="str">
        <f t="shared" si="939"/>
        <v/>
      </c>
      <c r="TK91" s="111">
        <f>IF(CC91="",0,IFERROR(VLOOKUP(CC86&amp;CC87&amp;CC88&amp;CC89&amp;CC90&amp;CC91,General!I:J,2,FALSE),0))</f>
        <v>0</v>
      </c>
      <c r="TL91" s="111">
        <f>IF(CF91="",0,IFERROR(VLOOKUP(CF86&amp;CF87&amp;CF88&amp;CF89&amp;CF90&amp;CF91,General!I:J,2,FALSE),0))</f>
        <v>0</v>
      </c>
      <c r="TM91" s="111">
        <f>IF(CI91="",0,IFERROR(VLOOKUP(CI86&amp;CI87&amp;CI88&amp;CI89&amp;CI90&amp;CI91,General!I:J,2,FALSE),0))</f>
        <v>0</v>
      </c>
      <c r="TN91" s="111">
        <f>IF(CL91="",0,IFERROR(VLOOKUP(CL86&amp;CL87&amp;CL88&amp;CL89&amp;CL90&amp;CL91,General!I:J,2,FALSE),0))</f>
        <v>0</v>
      </c>
      <c r="TO91" s="111">
        <f>IF(CO91="",0,IFERROR(VLOOKUP(CO86&amp;CO87&amp;CO88&amp;CO89&amp;CO90&amp;CO91,General!I:J,2,FALSE),0))</f>
        <v>0</v>
      </c>
      <c r="TP91" s="111">
        <f>IF(CR91="",0,IFERROR(VLOOKUP(CR86&amp;CR87&amp;CR88&amp;CR89&amp;CR90&amp;CR91,General!I:J,2,FALSE),0))</f>
        <v>0</v>
      </c>
      <c r="TQ91" s="111">
        <f>IF(CU91="",0,IFERROR(VLOOKUP(CU86&amp;CU87&amp;CU88&amp;CU89&amp;CU90&amp;CU91,General!I:J,2,FALSE),0))</f>
        <v>0</v>
      </c>
      <c r="TR91" s="111">
        <f>IF(CX91="",0,IFERROR(VLOOKUP(CX86&amp;CX87&amp;CX88&amp;CX89&amp;CX90&amp;CX91,General!I:J,2,FALSE),0))</f>
        <v>0</v>
      </c>
      <c r="TS91" s="111">
        <f>IF(DA91="",0,IFERROR(VLOOKUP(DA86&amp;DA87&amp;DA88&amp;DA89&amp;DA90&amp;DA91,General!I:J,2,FALSE),0))</f>
        <v>0</v>
      </c>
      <c r="TT91" s="111">
        <f>IF(DD91="",0,IFERROR(VLOOKUP(DD86&amp;DD87&amp;DD88&amp;DD89&amp;DD90&amp;DD91,General!I:J,2,FALSE),0))</f>
        <v>0</v>
      </c>
      <c r="TU91" s="111">
        <f>IF(DG91="",0,IFERROR(VLOOKUP(DG86&amp;DG87&amp;DG88&amp;DG89&amp;DG90&amp;DG91,General!I:J,2,FALSE),0))</f>
        <v>0</v>
      </c>
      <c r="TV91" s="111">
        <f>IF(DJ91="",0,IFERROR(VLOOKUP(DJ86&amp;DJ87&amp;DJ88&amp;DJ89&amp;DJ90&amp;DJ91,General!I:J,2,FALSE),0))</f>
        <v>0</v>
      </c>
      <c r="TW91" s="111">
        <f>IF(DM91="",0,IFERROR(VLOOKUP(DM86&amp;DM87&amp;DM88&amp;DM89&amp;DM90&amp;DM91,General!I:J,2,FALSE),0))</f>
        <v>0</v>
      </c>
      <c r="TX91" s="111">
        <f>IF(DP91="",0,IFERROR(VLOOKUP(DP86&amp;DP87&amp;DP88&amp;DP89&amp;DP90&amp;DP91,General!I:J,2,FALSE),0))</f>
        <v>0</v>
      </c>
      <c r="TY91" s="111">
        <f>IF(DS91="",0,IFERROR(VLOOKUP(DS86&amp;DS87&amp;DS88&amp;DS89&amp;DS90&amp;DS91,General!I:J,2,FALSE),0))</f>
        <v>0</v>
      </c>
      <c r="TZ91" s="111">
        <f>IF(DV91="",0,IFERROR(VLOOKUP(DV86&amp;DV87&amp;DV88&amp;DV89&amp;DV90&amp;DV91,General!I:J,2,FALSE),0))</f>
        <v>0</v>
      </c>
      <c r="UA91" s="111">
        <f>IF(DY91="",0,IFERROR(VLOOKUP(DY86&amp;DY87&amp;DY88&amp;DY89&amp;DY90&amp;DY91,General!I:J,2,FALSE),0))</f>
        <v>0</v>
      </c>
      <c r="UB91" s="111">
        <f>IF(EE91="",0,IFERROR(VLOOKUP(EE86&amp;EE87&amp;EE88&amp;EE89&amp;EE90&amp;EE91,General!I:J,2,FALSE),0))</f>
        <v>0</v>
      </c>
      <c r="UC91" s="111">
        <f>IF(EH91="",0,IFERROR(VLOOKUP(EH86&amp;EH87&amp;EH88&amp;EH89&amp;EH90&amp;EH91,General!I:J,2,FALSE),0))</f>
        <v>0</v>
      </c>
      <c r="UD91" s="111">
        <f>IF(EK91="",0,IFERROR(VLOOKUP(EK86&amp;EK87&amp;EK88&amp;EK89&amp;EK90&amp;EK91,General!I:J,2,FALSE),0))</f>
        <v>0</v>
      </c>
      <c r="UE91" s="111">
        <f>IF(EN91="",0,IFERROR(VLOOKUP(EN86&amp;EN87&amp;EN88&amp;EN89&amp;EN90&amp;EN91,General!I:J,2,FALSE),0))</f>
        <v>0</v>
      </c>
      <c r="UF91" s="111">
        <f>IF(EQ91="",0,IFERROR(VLOOKUP(EQ86&amp;EQ87&amp;EQ88&amp;EQ89&amp;EQ90&amp;EQ91,General!I:J,2,FALSE),0))</f>
        <v>0</v>
      </c>
      <c r="UG91" s="111">
        <f>IF(ET91="",0,IFERROR(VLOOKUP(ET86&amp;ET87&amp;ET88&amp;ET89&amp;ET90&amp;ET91,General!I:J,2,FALSE),0))</f>
        <v>0</v>
      </c>
      <c r="UH91" s="111">
        <f>IF(EW91="",0,IFERROR(VLOOKUP(EW86&amp;EW87&amp;EW88&amp;EW89&amp;EW90&amp;EW91,General!I:J,2,FALSE),0))</f>
        <v>0</v>
      </c>
      <c r="UI91" s="111">
        <f>IF(EZ91="",0,IFERROR(VLOOKUP(EZ86&amp;EZ87&amp;EZ88&amp;EZ89&amp;EZ90&amp;EZ91,General!I:J,2,FALSE),0))</f>
        <v>0</v>
      </c>
      <c r="UJ91" s="111">
        <f>IF(FC91="",0,IFERROR(VLOOKUP(FC86&amp;FC87&amp;FC88&amp;FC89&amp;FC90&amp;FC91,General!I:J,2,FALSE),0))</f>
        <v>0</v>
      </c>
      <c r="UK91" s="111">
        <f>IF(FF91="",0,IFERROR(VLOOKUP(FF86&amp;FF87&amp;FF88&amp;FF89&amp;FF90&amp;FF91,General!I:J,2,FALSE),0))</f>
        <v>0</v>
      </c>
      <c r="UL91" s="111">
        <f>IF(FI91="",0,IFERROR(VLOOKUP(FI86&amp;FI87&amp;FI88&amp;FI89&amp;FI90&amp;FI91,General!I:J,2,FALSE),0))</f>
        <v>0</v>
      </c>
      <c r="UM91" s="111">
        <f>IF(FL91="",0,IFERROR(VLOOKUP(FL86&amp;FL87&amp;FL88&amp;FL89&amp;FL90&amp;FL91,General!I:J,2,FALSE),0))</f>
        <v>0</v>
      </c>
      <c r="UN91" s="111">
        <f>IF(FO91="",0,IFERROR(VLOOKUP(FO86&amp;FO87&amp;FO88&amp;FO89&amp;FO90&amp;FO91,General!I:J,2,FALSE),0))</f>
        <v>0</v>
      </c>
      <c r="UO91" s="111">
        <f>IF(FR91="",0,IFERROR(VLOOKUP(FR86&amp;FR87&amp;FR88&amp;FR89&amp;FR90&amp;FR91,General!I:J,2,FALSE),0))</f>
        <v>0</v>
      </c>
      <c r="UP91" s="111">
        <f>IF(FU91="",0,IFERROR(VLOOKUP(FU86&amp;FU87&amp;FU88&amp;FU89&amp;FU90&amp;FU91,General!I:J,2,FALSE),0))</f>
        <v>0</v>
      </c>
      <c r="UQ91" s="111">
        <f>IF(FX91="",0,IFERROR(VLOOKUP(FX86&amp;FX87&amp;FX88&amp;FX89&amp;FX90&amp;FX91,General!I:J,2,FALSE),0))</f>
        <v>0</v>
      </c>
      <c r="UR91" s="111">
        <f>IF(GA91="",0,IFERROR(VLOOKUP(GA86&amp;GA87&amp;GA88&amp;GA89&amp;GA90&amp;GA91,General!I:J,2,FALSE),0))</f>
        <v>0</v>
      </c>
      <c r="US91" s="111">
        <f>IF(GD91="",0,IFERROR(VLOOKUP(GD86&amp;GD87&amp;GD88&amp;GD89&amp;GD90&amp;GD91,General!I:J,2,FALSE),0))</f>
        <v>0</v>
      </c>
      <c r="UT91" s="111">
        <f>IF(GG91="",0,IFERROR(VLOOKUP(GG86&amp;GG87&amp;GG88&amp;GG89&amp;GG90&amp;GG91,General!I:J,2,FALSE),0))</f>
        <v>0</v>
      </c>
      <c r="UU91" s="111">
        <f>IF(GJ91="",0,IFERROR(VLOOKUP(GJ86&amp;GJ87&amp;GJ88&amp;GJ89&amp;GJ90&amp;GJ91,General!I:J,2,FALSE),0))</f>
        <v>0</v>
      </c>
      <c r="UV91" s="111">
        <f>IF(GM91="",0,IFERROR(VLOOKUP(GM86&amp;GM87&amp;GM88&amp;GM89&amp;GM90&amp;GM91,General!I:J,2,FALSE),0))</f>
        <v>0</v>
      </c>
      <c r="UW91" s="111">
        <f>IF(GP91="",0,IFERROR(VLOOKUP(GP86&amp;GP87&amp;GP88&amp;GP89&amp;GP90&amp;GP91,General!I:J,2,FALSE),0))</f>
        <v>0</v>
      </c>
      <c r="UX91" s="111">
        <f>IF(GS91="",0,IFERROR(VLOOKUP(GS86&amp;GS87&amp;GS88&amp;GS89&amp;GS90&amp;GS91,General!I:J,2,FALSE),0))</f>
        <v>0</v>
      </c>
      <c r="UY91" s="111">
        <f>IF(GV91="",0,IFERROR(VLOOKUP(GV86&amp;GV87&amp;GV88&amp;GV89&amp;GV90&amp;GV91,General!I:J,2,FALSE),0))</f>
        <v>0</v>
      </c>
      <c r="UZ91" s="111">
        <f>IF(GY91="",0,IFERROR(VLOOKUP(GY86&amp;GY87&amp;GY88&amp;GY89&amp;GY90&amp;GY91,General!I:J,2,FALSE),0))</f>
        <v>0</v>
      </c>
      <c r="VA91" s="111">
        <f>IF(HB91="",0,IFERROR(VLOOKUP(HB86&amp;HB87&amp;HB88&amp;HB89&amp;HB90&amp;HB91,General!I:J,2,FALSE),0))</f>
        <v>0</v>
      </c>
      <c r="VB91" s="111">
        <f>IF(HE91="",0,IFERROR(VLOOKUP(HE86&amp;HE87&amp;HE88&amp;HE89&amp;HE90&amp;HE91,General!I:J,2,FALSE),0))</f>
        <v>0</v>
      </c>
      <c r="VC91" s="111">
        <f>IF(HH91="",0,IFERROR(VLOOKUP(HH86&amp;HH87&amp;HH88&amp;HH89&amp;HH90&amp;HH91,General!I:J,2,FALSE),0))</f>
        <v>0</v>
      </c>
      <c r="VD91" s="111">
        <f>IF(HK91="",0,IFERROR(VLOOKUP(HK86&amp;HK87&amp;HK88&amp;HK89&amp;HK90&amp;HK91,General!I:J,2,FALSE),0))</f>
        <v>0</v>
      </c>
      <c r="VE91" s="111">
        <f>IF(HN91="",0,IFERROR(VLOOKUP(HN86&amp;HN87&amp;HN88&amp;HN89&amp;HN90&amp;HN91,General!I:J,2,FALSE),0))</f>
        <v>0</v>
      </c>
      <c r="VF91" s="111">
        <f>IF(HQ91="",0,IFERROR(VLOOKUP(HQ86&amp;HQ87&amp;HQ88&amp;HQ89&amp;HQ90&amp;HQ91,General!I:J,2,FALSE),0))</f>
        <v>0</v>
      </c>
      <c r="VG91" s="111">
        <f>IF(HT91="",0,IFERROR(VLOOKUP(HT86&amp;HT87&amp;HT88&amp;HT89&amp;HT90&amp;HT91,General!I:J,2,FALSE),0))</f>
        <v>0</v>
      </c>
      <c r="VH91" s="111">
        <f>IF(HW91="",0,IFERROR(VLOOKUP(HW86&amp;HW87&amp;HW88&amp;HW89&amp;HW90&amp;HW91,General!I:J,2,FALSE),0))</f>
        <v>0</v>
      </c>
      <c r="VI91" s="111">
        <f>IF(HZ91="",0,IFERROR(VLOOKUP(HZ86&amp;HZ87&amp;HZ88&amp;HZ89&amp;HZ90&amp;HZ91,General!I:J,2,FALSE),0))</f>
        <v>0</v>
      </c>
      <c r="VJ91" s="111">
        <f>IF(FF91="",0,IFERROR(VLOOKUP(FF86&amp;FF87&amp;FF88&amp;FF89&amp;FF90&amp;FF91,General!I:J,2,FALSE),0))</f>
        <v>0</v>
      </c>
      <c r="VK91" s="111">
        <f>IF(FI91="",0,IFERROR(VLOOKUP(FI86&amp;FI87&amp;FI88&amp;FI89&amp;FI90&amp;FI91,General!I:J,2,FALSE),0))</f>
        <v>0</v>
      </c>
      <c r="VL91" s="111">
        <f>IF(II91="",0,IFERROR(VLOOKUP(II86&amp;II87&amp;II88&amp;II89&amp;II90&amp;II91,General!I:J,2,FALSE),0))</f>
        <v>0</v>
      </c>
      <c r="VM91" s="111">
        <f>IF(IL91="",0,IFERROR(VLOOKUP(IL86&amp;IL87&amp;IL88&amp;IL89&amp;IL90&amp;IL91,General!I:J,2,FALSE),0))</f>
        <v>0</v>
      </c>
      <c r="VN91" s="111">
        <f>IF(IO91="",0,IFERROR(VLOOKUP(IO86&amp;IO87&amp;IO88&amp;IO89&amp;IO90&amp;IO91,General!I:J,2,FALSE),0))</f>
        <v>0</v>
      </c>
      <c r="VO91" s="111">
        <f>IF(IR91="",0,IFERROR(VLOOKUP(IR86&amp;IR87&amp;IR88&amp;IR89&amp;IR90&amp;IR91,General!I:J,2,FALSE),0))</f>
        <v>0</v>
      </c>
      <c r="VP91" s="111">
        <f>IF(IU91="",0,IFERROR(VLOOKUP(IU86&amp;IU87&amp;IU88&amp;IU89&amp;IU90&amp;IU91,General!I:J,2,FALSE),0))</f>
        <v>0</v>
      </c>
      <c r="VQ91" s="111">
        <f>IF(IX91="",0,IFERROR(VLOOKUP(IX86&amp;IX87&amp;IX88&amp;IX89&amp;IX90&amp;IX91,General!I:J,2,FALSE),0))</f>
        <v>0</v>
      </c>
      <c r="VR91" s="111">
        <f>IF(JA91="",0,IFERROR(VLOOKUP(JA86&amp;JA87&amp;JA88&amp;JA89&amp;JA90&amp;JA91,General!I:J,2,FALSE),0))</f>
        <v>0</v>
      </c>
      <c r="VS91" s="111">
        <f>IF(JD91="",0,IFERROR(VLOOKUP(JD86&amp;JD87&amp;JD88&amp;JD89&amp;JD90&amp;JD91,General!I:J,2,FALSE),0))</f>
        <v>0</v>
      </c>
      <c r="VT91" s="111">
        <f>IF(JG91="",0,IFERROR(VLOOKUP(JG86&amp;JG87&amp;JG88&amp;JG89&amp;JG90&amp;JG91,General!I:J,2,FALSE),0))</f>
        <v>0</v>
      </c>
      <c r="VU91" s="111">
        <f>IF(JJ91="",0,IFERROR(VLOOKUP(JJ86&amp;JJ87&amp;JJ88&amp;JJ89&amp;JJ90&amp;JJ91,General!I:J,2,FALSE),0))</f>
        <v>0</v>
      </c>
      <c r="VV91" s="111">
        <f>IF(JM91="",0,IFERROR(VLOOKUP(JM86&amp;JM87&amp;JM88&amp;JM89&amp;JM90&amp;JM91,General!I:J,2,FALSE),0))</f>
        <v>0</v>
      </c>
      <c r="VW91" s="111">
        <f>IF(JP91="",0,IFERROR(VLOOKUP(JP86&amp;JP87&amp;JP88&amp;JP89&amp;JP90&amp;JP91,General!I:J,2,FALSE),0))</f>
        <v>0</v>
      </c>
      <c r="VX91" s="111">
        <f>IF(JS91="",0,IFERROR(VLOOKUP(JS86&amp;JS87&amp;JS88&amp;JS89&amp;JS90&amp;JS91,General!I:J,2,FALSE),0))</f>
        <v>0</v>
      </c>
      <c r="VY91" s="111">
        <f>IF(JV91="",0,IFERROR(VLOOKUP(JV86&amp;JV87&amp;JV88&amp;JV89&amp;JV90&amp;JV91,General!I:J,2,FALSE),0))</f>
        <v>0</v>
      </c>
      <c r="VZ91" s="111">
        <f>IF(JY91="",0,IFERROR(VLOOKUP(JY86&amp;JY87&amp;JY88&amp;JY89&amp;JY90&amp;JY91,General!I:J,2,FALSE),0))</f>
        <v>0</v>
      </c>
      <c r="WA91" s="111">
        <f>IF(KB91="",0,IFERROR(VLOOKUP(KB86&amp;KB87&amp;KB88&amp;KB89&amp;KB90&amp;KB91,General!I:J,2,FALSE),0))</f>
        <v>0</v>
      </c>
      <c r="WB91" s="111">
        <f>IF(KE91="",0,IFERROR(VLOOKUP(KE86&amp;KE87&amp;KE88&amp;KE89&amp;KE90&amp;KE91,General!I:J,2,FALSE),0))</f>
        <v>0</v>
      </c>
      <c r="WC91" s="111">
        <f>IF(KH91="",0,IFERROR(VLOOKUP(KH86&amp;KH87&amp;KH88&amp;KH89&amp;KH90&amp;KH91,General!I:J,2,FALSE),0))</f>
        <v>0</v>
      </c>
      <c r="WD91" s="111">
        <f>IF(KK91="",0,IFERROR(VLOOKUP(KK86&amp;KK87&amp;KK88&amp;KK89&amp;KK90&amp;KK91,General!I:J,2,FALSE),0))</f>
        <v>0</v>
      </c>
      <c r="WE91" s="111">
        <f>IF(KN91="",0,IFERROR(VLOOKUP(KN86&amp;KN87&amp;KN88&amp;KN89&amp;KN90&amp;KN91,General!I:J,2,FALSE),0))</f>
        <v>0</v>
      </c>
      <c r="WF91" s="111">
        <f>IF(KQ91="",0,IFERROR(VLOOKUP(KQ86&amp;KQ87&amp;KQ88&amp;KQ89&amp;KQ90&amp;KQ91,General!I:J,2,FALSE),0))</f>
        <v>0</v>
      </c>
      <c r="WG91" s="111">
        <f>IF(KT91="",0,IFERROR(VLOOKUP(KT86&amp;KT87&amp;KT88&amp;KT89&amp;KT90&amp;KT91,General!I:J,2,FALSE),0))</f>
        <v>0</v>
      </c>
      <c r="WH91" s="111">
        <f>IF(KW91="",0,IFERROR(VLOOKUP(KW86&amp;KW87&amp;KW88&amp;KW89&amp;KW90&amp;KW91,General!I:J,2,FALSE),0))</f>
        <v>0</v>
      </c>
      <c r="WI91" s="111">
        <f>IF(KZ91="",0,IFERROR(VLOOKUP(KZ86&amp;KZ87&amp;KZ88&amp;KZ89&amp;KZ90&amp;KZ91,General!I:J,2,FALSE),0))</f>
        <v>0</v>
      </c>
      <c r="WJ91" s="111">
        <f>IF(LC91="",0,IFERROR(VLOOKUP(LC86&amp;LC87&amp;LC88&amp;LC89&amp;LC90&amp;LC91,General!I:J,2,FALSE),0))</f>
        <v>0</v>
      </c>
      <c r="WK91" s="111">
        <f>IF(LF91="",0,IFERROR(VLOOKUP(LF86&amp;LF87&amp;LF88&amp;LF89&amp;LF90&amp;LF91,General!I:J,2,FALSE),0))</f>
        <v>0</v>
      </c>
      <c r="WL91" s="111">
        <f>IF(LI91="",0,IFERROR(VLOOKUP(LI86&amp;LI87&amp;LI88&amp;LI89&amp;LI90&amp;LI91,General!I:J,2,FALSE),0))</f>
        <v>0</v>
      </c>
      <c r="WM91" s="111">
        <f>IF(LL91="",0,IFERROR(VLOOKUP(LL86&amp;LL87&amp;LL88&amp;LL89&amp;LL90&amp;LL91,General!I:J,2,FALSE),0))</f>
        <v>0</v>
      </c>
      <c r="WN91" s="111">
        <f>IF(LO91="",0,IFERROR(VLOOKUP(LO86&amp;LO87&amp;LO88&amp;LO89&amp;LO90&amp;LO91,General!I:J,2,FALSE),0))</f>
        <v>0</v>
      </c>
      <c r="WO91" s="111">
        <f>IF(LR91="",0,IFERROR(VLOOKUP(LR86&amp;LR87&amp;LR88&amp;LR89&amp;LR90&amp;LR91,General!I:J,2,FALSE),0))</f>
        <v>0</v>
      </c>
      <c r="WP91" s="111">
        <f>IF(LU91="",0,IFERROR(VLOOKUP(LU86&amp;LU87&amp;LU88&amp;LU89&amp;LU90&amp;LU91,General!I:J,2,FALSE),0))</f>
        <v>0</v>
      </c>
      <c r="WQ91" s="111">
        <f>IF(LX91="",0,IFERROR(VLOOKUP(LX86&amp;LX87&amp;LX88&amp;LX89&amp;LX90&amp;LX91,General!I:J,2,FALSE),0))</f>
        <v>0</v>
      </c>
      <c r="WR91" s="111">
        <f>IF(MA91="",0,IFERROR(VLOOKUP(MA86&amp;MA87&amp;MA88&amp;MA89&amp;MA90&amp;MA91,General!I:J,2,FALSE),0))</f>
        <v>0</v>
      </c>
      <c r="WS91" s="111">
        <f>IF(MD91="",0,IFERROR(VLOOKUP(MD86&amp;MD87&amp;MD88&amp;MD89&amp;MD90&amp;MD91,General!I:J,2,FALSE),0))</f>
        <v>0</v>
      </c>
      <c r="WT91" s="111">
        <f>IF(MG91="",0,IFERROR(VLOOKUP(MG86&amp;MG87&amp;MG88&amp;MG89&amp;MG90&amp;MG91,General!I:J,2,FALSE),0))</f>
        <v>0</v>
      </c>
      <c r="WU91" s="111">
        <f>IF(MJ91="",0,IFERROR(VLOOKUP(MJ86&amp;MJ87&amp;MJ88&amp;MJ89&amp;MJ90&amp;MJ91,General!I:J,2,FALSE),0))</f>
        <v>0</v>
      </c>
      <c r="WV91" s="111">
        <f>IF(MM91="",0,IFERROR(VLOOKUP(MM86&amp;MM87&amp;MM88&amp;MM89&amp;MM90&amp;MM91,General!I:J,2,FALSE),0))</f>
        <v>0</v>
      </c>
      <c r="WW91" s="111">
        <f>IF(MP91="",0,IFERROR(VLOOKUP(MP86&amp;MP87&amp;MP88&amp;MP89&amp;MP90&amp;MP91,General!I:J,2,FALSE),0))</f>
        <v>0</v>
      </c>
      <c r="WX91" s="111">
        <f>IF(MS91="",0,IFERROR(VLOOKUP(MS86&amp;MS87&amp;MS88&amp;MS89&amp;MS90&amp;MS91,General!I:J,2,FALSE),0))</f>
        <v>0</v>
      </c>
      <c r="WY91" s="111">
        <f>IF(MV91="",0,IFERROR(VLOOKUP(MV86&amp;MV87&amp;MV88&amp;MV89&amp;MV90&amp;MV91,General!I:J,2,FALSE),0))</f>
        <v>0</v>
      </c>
      <c r="WZ91" s="111">
        <f>IF(MY91="",0,IFERROR(VLOOKUP(MY86&amp;MY87&amp;MY88&amp;MY89&amp;MY90&amp;MY91,General!I:J,2,FALSE),0))</f>
        <v>0</v>
      </c>
      <c r="XA91" s="111">
        <f>IF(NB91="",0,IFERROR(VLOOKUP(NB86&amp;NB87&amp;NB88&amp;NB89&amp;NB90&amp;NB91,General!I:J,2,FALSE),0))</f>
        <v>0</v>
      </c>
      <c r="XB91" s="111">
        <f>IF(NE91="",0,IFERROR(VLOOKUP(NE86&amp;NE87&amp;NE88&amp;NE89&amp;NE90&amp;NE91,General!I:J,2,FALSE),0))</f>
        <v>0</v>
      </c>
      <c r="XC91" s="111">
        <f>IF(NH91="",0,IFERROR(VLOOKUP(NH86&amp;NH87&amp;NH88&amp;NH89&amp;NH90&amp;NH91,General!I:J,2,FALSE),0))</f>
        <v>0</v>
      </c>
      <c r="XD91" s="111">
        <f>IF(NK91="",0,IFERROR(VLOOKUP(NK86&amp;NK87&amp;NK88&amp;NK89&amp;NK90&amp;NK91,General!I:J,2,FALSE),0))</f>
        <v>0</v>
      </c>
      <c r="XE91" s="109">
        <f>IF(NN91="",0,IFERROR(VLOOKUP(NN86&amp;NN87&amp;NN88&amp;NN89&amp;NN90&amp;NN91,General!I:J,2,FALSE),0))</f>
        <v>0</v>
      </c>
      <c r="XF91" s="155">
        <f>IF(EB91="",0,IFERROR(VLOOKUP(EB86&amp;EB87&amp;EB88&amp;EB89&amp;EB90&amp;EB91,General!I:J,2,FALSE),0))</f>
        <v>0</v>
      </c>
      <c r="XG91" s="109">
        <v>0</v>
      </c>
      <c r="XH91" s="114" t="str">
        <f t="shared" si="1416"/>
        <v/>
      </c>
      <c r="XI91" s="114" t="str">
        <f t="shared" si="1270"/>
        <v>N</v>
      </c>
      <c r="XJ91" s="114" t="str">
        <f t="shared" ca="1" si="1271"/>
        <v>N</v>
      </c>
      <c r="XK91" s="114" t="str">
        <f t="shared" si="1272"/>
        <v>N</v>
      </c>
      <c r="XL91" s="114" t="str">
        <f t="shared" si="1273"/>
        <v/>
      </c>
      <c r="XM91" s="150" t="str">
        <f t="shared" si="1274"/>
        <v/>
      </c>
      <c r="XN91" s="114" t="str">
        <f t="shared" si="1275"/>
        <v/>
      </c>
      <c r="XO91" s="114" t="str">
        <f t="shared" si="1276"/>
        <v/>
      </c>
      <c r="XP91" s="114" t="str">
        <f t="shared" si="1277"/>
        <v/>
      </c>
      <c r="XQ91" s="114" t="str">
        <f t="shared" si="1278"/>
        <v/>
      </c>
      <c r="XR91" s="114" t="str">
        <f t="shared" si="1279"/>
        <v/>
      </c>
      <c r="XS91" s="114" t="str">
        <f t="shared" si="930"/>
        <v/>
      </c>
      <c r="XT91" s="114" t="str">
        <f t="shared" si="931"/>
        <v/>
      </c>
      <c r="XU91" s="114" t="str">
        <f t="shared" si="897"/>
        <v>00000</v>
      </c>
      <c r="XV91" s="114" t="str">
        <f t="shared" si="897"/>
        <v>00000</v>
      </c>
      <c r="XW91" s="114" t="str">
        <f t="shared" si="898"/>
        <v>000000</v>
      </c>
      <c r="XX91" s="114" t="str">
        <f t="shared" si="898"/>
        <v>000000</v>
      </c>
      <c r="XY91" s="114" t="str">
        <f t="shared" si="899"/>
        <v>B</v>
      </c>
      <c r="XZ91" s="114" t="str">
        <f t="shared" si="1417"/>
        <v>B</v>
      </c>
      <c r="YA91" s="114" t="str">
        <f t="shared" si="1280"/>
        <v/>
      </c>
      <c r="YB91" s="114" t="str">
        <f t="shared" ca="1" si="1281"/>
        <v/>
      </c>
      <c r="YC91" s="114" t="str">
        <f t="shared" ca="1" si="1282"/>
        <v/>
      </c>
      <c r="YD91" s="114" t="str">
        <f t="shared" ca="1" si="1283"/>
        <v/>
      </c>
      <c r="YE91" s="114" t="str">
        <f t="shared" si="1284"/>
        <v>0</v>
      </c>
      <c r="YF91" s="114" t="str">
        <f t="shared" si="1285"/>
        <v/>
      </c>
      <c r="YG91" s="114" t="str">
        <f t="shared" ca="1" si="1418"/>
        <v/>
      </c>
      <c r="YH91" s="114" t="str">
        <f t="shared" ca="1" si="1419"/>
        <v/>
      </c>
      <c r="YI91" s="114" t="str">
        <f t="shared" si="1420"/>
        <v/>
      </c>
      <c r="YJ91" s="114" t="str">
        <f t="shared" si="1286"/>
        <v/>
      </c>
      <c r="YK91" s="114"/>
      <c r="YL91" s="114">
        <v>0</v>
      </c>
      <c r="YM91" s="114">
        <v>0</v>
      </c>
      <c r="YN91" s="114">
        <v>0</v>
      </c>
      <c r="YO91" s="114">
        <v>0</v>
      </c>
      <c r="YP91" s="114">
        <v>2</v>
      </c>
      <c r="YQ91" s="98"/>
      <c r="YR91" s="114">
        <v>0</v>
      </c>
      <c r="YS91" s="114">
        <v>0</v>
      </c>
      <c r="YU91" s="151">
        <f>LARGE(NS91:RN91,1)</f>
        <v>0</v>
      </c>
      <c r="YV91" s="1" t="e">
        <f>LARGE(NS91:RN91,2)</f>
        <v>#NUM!</v>
      </c>
      <c r="YW91" s="1" t="e">
        <f>LARGE(NS91:RN91,3)</f>
        <v>#NUM!</v>
      </c>
      <c r="YX91" s="1" t="e">
        <f>LARGE(NS91:RN91,4)</f>
        <v>#NUM!</v>
      </c>
      <c r="YY91" s="1" t="e">
        <f>LARGE(NS91:RN91,5)</f>
        <v>#NUM!</v>
      </c>
      <c r="YZ91" s="1" t="str">
        <f>IF(M90="","",INDEX($NS$4:$RN$4,MATCH(YU90,$NS90:$RN90,0)))</f>
        <v/>
      </c>
      <c r="ZA91" s="1" t="str">
        <f>IF(M90="","",INDEX($NS$4:$RN$4,MATCH(YV90,$NS90:$RN90,0)))</f>
        <v/>
      </c>
      <c r="ZB91" s="1" t="str">
        <f>IF(M90="","",INDEX($NS$4:$RN$4,MATCH(YW90,$NS90:$RN90,0)))</f>
        <v/>
      </c>
      <c r="ZC91" s="1" t="str">
        <f>IF(M90="","",INDEX($NS$4:$RN$4,MATCH(YX90,$NS90:$RN90,0)))</f>
        <v/>
      </c>
      <c r="ZD91" s="1" t="str">
        <f>IF(M90="","",INDEX($NS$4:$RN$4,MATCH(YY90,$NS90:$RN90,0)))</f>
        <v/>
      </c>
      <c r="ZE91" s="1" t="str" cm="1">
        <f t="array" aca="1" ref="ZE91" ca="1">IF(INDIRECT(VLOOKUP(ZE90,General!AC:AE,3,FALSE)&amp;RO90)&gt;=9,ZE90,YZ91)</f>
        <v>GF</v>
      </c>
      <c r="ZF91" s="1" t="str" cm="1">
        <f t="array" aca="1" ref="ZF91" ca="1">IF(AND(INDIRECT(VLOOKUP(ZF90,General!AC:AE,3,FALSE)&amp;RO90)&gt;1,ZF90&lt;&gt;ZE91),ZF90,IF(YZ91&lt;&gt;ZE91,YZ91,IF(AND(YZ91=ZA91,YZ91=ZB91),ZC91,IF(YZ91=ZA91,ZB91,ZA91))))</f>
        <v>DX</v>
      </c>
      <c r="ZG91" s="1" t="str">
        <f t="shared" si="1431"/>
        <v/>
      </c>
      <c r="ZH91" s="1" t="str" cm="1">
        <f t="array" aca="1" ref="ZH91" ca="1">INDIRECT(ZE91&amp;RO91)</f>
        <v/>
      </c>
      <c r="ZI91" s="1" t="str" cm="1">
        <f t="array" aca="1" ref="ZI91" ca="1">INDIRECT(ZF91&amp;RO91)</f>
        <v/>
      </c>
      <c r="ZJ91" s="1" t="e" cm="1">
        <f t="array" aca="1" ref="ZJ91" ca="1">INDIRECT(ZG91&amp;RO91)</f>
        <v>#REF!</v>
      </c>
      <c r="ZK91" s="1" t="str">
        <f ca="1">VLOOKUP(ZE91,General!AF:AG,2,FALSE)</f>
        <v>S37</v>
      </c>
      <c r="ZL91" s="1" t="str">
        <f ca="1">VLOOKUP(ZF91,General!AF:AG,2,FALSE)</f>
        <v xml:space="preserve">L5O </v>
      </c>
      <c r="ZM91" s="1" t="e">
        <f>VLOOKUP(ZG91,General!AF:AG,2,FALSE)</f>
        <v>#N/A</v>
      </c>
      <c r="ZN91" s="1" t="str">
        <f t="shared" ca="1" si="1432"/>
        <v>Y</v>
      </c>
      <c r="ZO91" s="1" t="str">
        <f t="shared" ca="1" si="1433"/>
        <v>Y</v>
      </c>
      <c r="ZP91" s="1" t="e">
        <f t="shared" si="1434"/>
        <v>#N/A</v>
      </c>
      <c r="ZR91" s="1">
        <f t="shared" si="927"/>
        <v>1</v>
      </c>
    </row>
    <row r="92" spans="1:694" ht="15.75" thickBot="1">
      <c r="A92" s="1">
        <v>78</v>
      </c>
      <c r="B92" s="9" t="str">
        <f t="shared" si="948"/>
        <v/>
      </c>
      <c r="C92" s="54" t="str">
        <f t="shared" si="1437"/>
        <v/>
      </c>
      <c r="D92" s="49" t="str">
        <f t="shared" si="1287"/>
        <v/>
      </c>
      <c r="E92" s="50" t="str">
        <f t="shared" si="1287"/>
        <v/>
      </c>
      <c r="F92" s="8" t="str">
        <f t="shared" si="949"/>
        <v/>
      </c>
      <c r="H92" s="57" t="str">
        <f t="shared" si="922"/>
        <v/>
      </c>
      <c r="I92" s="49" t="str">
        <f t="shared" si="1288"/>
        <v/>
      </c>
      <c r="J92" s="50" t="str">
        <f t="shared" si="1288"/>
        <v/>
      </c>
      <c r="K92" s="8" t="str">
        <f t="shared" si="1289"/>
        <v/>
      </c>
      <c r="L92" s="32"/>
      <c r="M92" s="68" t="s">
        <v>45</v>
      </c>
      <c r="O92" s="11">
        <v>0</v>
      </c>
      <c r="P92" s="12">
        <v>0</v>
      </c>
      <c r="Q92" s="23">
        <v>0</v>
      </c>
      <c r="R92" s="48">
        <v>0</v>
      </c>
      <c r="S92" s="48" t="str">
        <f t="shared" si="1290"/>
        <v/>
      </c>
      <c r="T92" s="65" t="str">
        <f t="shared" si="1291"/>
        <v/>
      </c>
      <c r="U92" s="4" t="str">
        <f>IF(M92="","",IF(B92="NB",U91,IF(T92="",SUM($T$5:$T92)+S92,SUM($T$5:$T92))))</f>
        <v/>
      </c>
      <c r="V92" s="61" t="str">
        <f t="shared" si="925"/>
        <v/>
      </c>
      <c r="W92" s="35" t="str">
        <f t="shared" si="1292"/>
        <v/>
      </c>
      <c r="X92" s="37" t="str">
        <f t="shared" si="950"/>
        <v/>
      </c>
      <c r="Y92" s="9" t="str">
        <f t="shared" ca="1" si="940"/>
        <v>D</v>
      </c>
      <c r="Z92" s="4" t="str">
        <f t="shared" ca="1" si="941"/>
        <v>D</v>
      </c>
      <c r="AA92" s="4" t="str">
        <f t="shared" si="942"/>
        <v>C</v>
      </c>
      <c r="AB92" s="4" t="str">
        <f t="shared" si="1421"/>
        <v/>
      </c>
      <c r="AC92" s="4" t="str">
        <f t="shared" si="1422"/>
        <v/>
      </c>
      <c r="AD92" s="4">
        <f t="shared" si="1423"/>
        <v>0</v>
      </c>
      <c r="AE92" s="1" t="str">
        <f t="shared" si="951"/>
        <v/>
      </c>
      <c r="AF92" s="1" t="str">
        <f t="shared" si="952"/>
        <v/>
      </c>
      <c r="AG92" s="1" t="str">
        <f t="shared" si="1424"/>
        <v/>
      </c>
      <c r="AH92" s="1" t="str">
        <f t="shared" si="953"/>
        <v/>
      </c>
      <c r="AI92" s="1" t="str">
        <f t="shared" si="954"/>
        <v/>
      </c>
      <c r="AJ92" s="1" t="str">
        <f t="shared" si="955"/>
        <v/>
      </c>
      <c r="AK92" s="1">
        <f t="shared" si="1293"/>
        <v>0</v>
      </c>
      <c r="AL92" s="1">
        <f t="shared" si="1294"/>
        <v>0</v>
      </c>
      <c r="AM92" s="1" t="str">
        <f t="shared" si="932"/>
        <v/>
      </c>
      <c r="AN92" s="1">
        <f t="shared" si="956"/>
        <v>0</v>
      </c>
      <c r="AO92" s="1" t="str">
        <f t="shared" si="1425"/>
        <v/>
      </c>
      <c r="AP92" s="1" t="str">
        <f t="shared" si="957"/>
        <v>N</v>
      </c>
      <c r="AQ92" s="1" t="str">
        <f t="shared" si="958"/>
        <v>N</v>
      </c>
      <c r="AR92" s="1" t="str">
        <f t="shared" si="959"/>
        <v>N</v>
      </c>
      <c r="AS92" s="1" t="str">
        <f t="shared" si="960"/>
        <v/>
      </c>
      <c r="AT92" s="14" t="str">
        <f t="shared" ca="1" si="1295"/>
        <v/>
      </c>
      <c r="AU92" s="1" t="str">
        <f t="shared" ca="1" si="961"/>
        <v/>
      </c>
      <c r="AV92" s="1" t="str">
        <f t="shared" ca="1" si="962"/>
        <v/>
      </c>
      <c r="AW92" s="1" t="str">
        <f t="shared" si="963"/>
        <v/>
      </c>
      <c r="AX92" s="1" t="str">
        <f t="shared" si="964"/>
        <v/>
      </c>
      <c r="AY92" s="1" t="str">
        <f t="shared" si="965"/>
        <v/>
      </c>
      <c r="AZ92" s="1" t="str">
        <f t="shared" si="933"/>
        <v/>
      </c>
      <c r="BA92" s="1" t="str">
        <f t="shared" si="934"/>
        <v/>
      </c>
      <c r="BB92" s="1" t="str">
        <f t="shared" si="914"/>
        <v>00000</v>
      </c>
      <c r="BC92" s="1" t="str">
        <f t="shared" si="914"/>
        <v>00000</v>
      </c>
      <c r="BD92" s="1" t="str">
        <f t="shared" si="915"/>
        <v>000000</v>
      </c>
      <c r="BE92" s="1" t="str">
        <f t="shared" si="915"/>
        <v>000000</v>
      </c>
      <c r="BF92" s="1" t="str">
        <f t="shared" si="1296"/>
        <v>B</v>
      </c>
      <c r="BG92" s="1" t="str">
        <f t="shared" si="966"/>
        <v/>
      </c>
      <c r="BH92" s="1" t="str">
        <f t="shared" ca="1" si="1297"/>
        <v/>
      </c>
      <c r="BI92" s="1" t="str">
        <f t="shared" si="967"/>
        <v/>
      </c>
      <c r="BJ92" s="1" t="str">
        <f t="shared" ca="1" si="1298"/>
        <v/>
      </c>
      <c r="BK92" s="1" t="str">
        <f t="shared" si="968"/>
        <v>0</v>
      </c>
      <c r="BL92" s="1" t="str">
        <f t="shared" ca="1" si="1299"/>
        <v/>
      </c>
      <c r="BM92" s="1" t="str">
        <f t="shared" ca="1" si="1300"/>
        <v/>
      </c>
      <c r="BN92" s="1" t="str">
        <f t="shared" ca="1" si="1301"/>
        <v/>
      </c>
      <c r="BO92" s="1" t="str">
        <f t="shared" ca="1" si="1302"/>
        <v/>
      </c>
      <c r="BR92" s="1">
        <f>General!A90</f>
        <v>0</v>
      </c>
      <c r="BS92" s="1">
        <f>General!B90</f>
        <v>0</v>
      </c>
      <c r="BT92" s="1">
        <f>General!C90</f>
        <v>0</v>
      </c>
      <c r="BU92" s="1">
        <f>General!D90</f>
        <v>0</v>
      </c>
      <c r="BW92" s="1" t="str">
        <f>General!F90</f>
        <v>LWWLWW</v>
      </c>
      <c r="BX92" s="1">
        <f>General!G90</f>
        <v>1</v>
      </c>
      <c r="BZ92" s="1">
        <f t="shared" si="928"/>
        <v>1</v>
      </c>
      <c r="CA92" s="1" t="str">
        <f t="shared" ref="CA92" si="1452">CH92</f>
        <v/>
      </c>
      <c r="CB92" s="110" t="str">
        <f t="shared" si="970"/>
        <v/>
      </c>
      <c r="CC92" s="111" t="str">
        <f t="shared" si="971"/>
        <v/>
      </c>
      <c r="CD92" s="109" t="str">
        <f t="shared" si="972"/>
        <v/>
      </c>
      <c r="CE92" s="110" t="str">
        <f t="shared" si="973"/>
        <v/>
      </c>
      <c r="CF92" s="111" t="str">
        <f t="shared" si="974"/>
        <v/>
      </c>
      <c r="CG92" s="109" t="str">
        <f t="shared" si="975"/>
        <v/>
      </c>
      <c r="CH92" s="110" t="str">
        <f t="shared" si="976"/>
        <v/>
      </c>
      <c r="CI92" s="111" t="str">
        <f t="shared" si="977"/>
        <v/>
      </c>
      <c r="CJ92" s="109" t="str">
        <f t="shared" si="978"/>
        <v/>
      </c>
      <c r="CK92" s="110" t="str">
        <f t="shared" si="979"/>
        <v/>
      </c>
      <c r="CL92" s="111" t="str">
        <f t="shared" si="980"/>
        <v/>
      </c>
      <c r="CM92" s="109" t="str">
        <f t="shared" si="981"/>
        <v/>
      </c>
      <c r="CN92" s="110" t="str">
        <f t="shared" si="1304"/>
        <v/>
      </c>
      <c r="CO92" s="111" t="str">
        <f t="shared" si="982"/>
        <v/>
      </c>
      <c r="CP92" s="109" t="str">
        <f t="shared" si="983"/>
        <v/>
      </c>
      <c r="CQ92" s="110" t="str">
        <f t="shared" si="984"/>
        <v/>
      </c>
      <c r="CR92" s="111" t="str">
        <f t="shared" si="985"/>
        <v/>
      </c>
      <c r="CS92" s="109" t="str">
        <f t="shared" si="986"/>
        <v/>
      </c>
      <c r="CT92" s="110" t="str">
        <f t="shared" si="987"/>
        <v/>
      </c>
      <c r="CU92" s="111" t="str">
        <f t="shared" si="988"/>
        <v/>
      </c>
      <c r="CV92" s="109" t="str">
        <f t="shared" si="989"/>
        <v/>
      </c>
      <c r="CW92" s="110" t="str">
        <f t="shared" si="990"/>
        <v/>
      </c>
      <c r="CX92" s="111" t="str">
        <f t="shared" si="991"/>
        <v/>
      </c>
      <c r="CY92" s="112" t="str">
        <f t="shared" si="992"/>
        <v/>
      </c>
      <c r="CZ92" s="110" t="str">
        <f t="shared" si="993"/>
        <v/>
      </c>
      <c r="DA92" s="111" t="str">
        <f t="shared" si="994"/>
        <v/>
      </c>
      <c r="DB92" s="109" t="str">
        <f t="shared" si="995"/>
        <v/>
      </c>
      <c r="DC92" s="110" t="str">
        <f t="shared" si="996"/>
        <v/>
      </c>
      <c r="DD92" s="111" t="str">
        <f t="shared" si="997"/>
        <v/>
      </c>
      <c r="DE92" s="109" t="str">
        <f t="shared" si="998"/>
        <v/>
      </c>
      <c r="DF92" s="110" t="str">
        <f t="shared" si="999"/>
        <v/>
      </c>
      <c r="DG92" s="111" t="str">
        <f t="shared" si="1000"/>
        <v/>
      </c>
      <c r="DH92" s="109" t="str">
        <f t="shared" si="1001"/>
        <v/>
      </c>
      <c r="DI92" s="110" t="str">
        <f t="shared" si="1002"/>
        <v/>
      </c>
      <c r="DJ92" s="111" t="str">
        <f t="shared" si="1003"/>
        <v/>
      </c>
      <c r="DK92" s="109" t="str">
        <f t="shared" si="1004"/>
        <v/>
      </c>
      <c r="DL92" s="110" t="str">
        <f t="shared" si="1005"/>
        <v/>
      </c>
      <c r="DM92" s="111" t="str">
        <f t="shared" si="1006"/>
        <v/>
      </c>
      <c r="DN92" s="109" t="str">
        <f t="shared" si="1007"/>
        <v/>
      </c>
      <c r="DO92" s="110" t="str">
        <f t="shared" si="1008"/>
        <v/>
      </c>
      <c r="DP92" s="111" t="str">
        <f t="shared" si="1009"/>
        <v/>
      </c>
      <c r="DQ92" s="109" t="str">
        <f t="shared" si="1010"/>
        <v/>
      </c>
      <c r="DR92" s="110" t="str">
        <f t="shared" si="1011"/>
        <v/>
      </c>
      <c r="DS92" s="111" t="str">
        <f t="shared" si="1012"/>
        <v/>
      </c>
      <c r="DT92" s="109" t="str">
        <f t="shared" si="1013"/>
        <v/>
      </c>
      <c r="DU92" s="110" t="str">
        <f t="shared" si="1014"/>
        <v/>
      </c>
      <c r="DV92" s="111" t="str">
        <f t="shared" si="1015"/>
        <v/>
      </c>
      <c r="DW92" s="109" t="str">
        <f t="shared" si="1016"/>
        <v/>
      </c>
      <c r="DX92" s="110" t="str">
        <f t="shared" si="1017"/>
        <v/>
      </c>
      <c r="DY92" s="111" t="str">
        <f t="shared" si="1018"/>
        <v/>
      </c>
      <c r="DZ92" s="109" t="str">
        <f t="shared" si="1019"/>
        <v/>
      </c>
      <c r="EA92" s="110" t="str">
        <f t="shared" si="1020"/>
        <v/>
      </c>
      <c r="EB92" s="111" t="str">
        <f t="shared" si="1021"/>
        <v/>
      </c>
      <c r="EC92" s="109" t="str">
        <f t="shared" si="1022"/>
        <v/>
      </c>
      <c r="ED92" s="110" t="str">
        <f t="shared" si="1023"/>
        <v/>
      </c>
      <c r="EE92" s="111" t="str">
        <f t="shared" si="1024"/>
        <v/>
      </c>
      <c r="EF92" s="109" t="str">
        <f t="shared" si="1025"/>
        <v/>
      </c>
      <c r="EG92" s="110" t="str">
        <f t="shared" si="1026"/>
        <v/>
      </c>
      <c r="EH92" s="111" t="str">
        <f t="shared" si="1027"/>
        <v/>
      </c>
      <c r="EI92" s="109" t="str">
        <f t="shared" si="1028"/>
        <v/>
      </c>
      <c r="EJ92" s="108" t="str">
        <f t="shared" si="1029"/>
        <v/>
      </c>
      <c r="EK92" s="111" t="str">
        <f t="shared" si="1030"/>
        <v/>
      </c>
      <c r="EL92" s="109" t="str">
        <f t="shared" si="1031"/>
        <v/>
      </c>
      <c r="EM92" s="110" t="str">
        <f t="shared" si="1032"/>
        <v/>
      </c>
      <c r="EN92" s="111" t="str">
        <f t="shared" si="1033"/>
        <v/>
      </c>
      <c r="EO92" s="109" t="str">
        <f t="shared" si="1034"/>
        <v/>
      </c>
      <c r="EP92" s="110" t="str">
        <f t="shared" si="1305"/>
        <v/>
      </c>
      <c r="EQ92" s="111" t="str">
        <f t="shared" si="1035"/>
        <v/>
      </c>
      <c r="ER92" s="109" t="str">
        <f t="shared" si="1036"/>
        <v/>
      </c>
      <c r="ES92" s="110" t="str">
        <f t="shared" si="1037"/>
        <v/>
      </c>
      <c r="ET92" s="111" t="str">
        <f t="shared" si="1038"/>
        <v/>
      </c>
      <c r="EU92" s="109" t="str">
        <f t="shared" si="1039"/>
        <v/>
      </c>
      <c r="EV92" s="110" t="str">
        <f t="shared" si="1040"/>
        <v/>
      </c>
      <c r="EW92" s="111" t="str">
        <f t="shared" si="1041"/>
        <v/>
      </c>
      <c r="EX92" s="109" t="str">
        <f t="shared" si="1042"/>
        <v/>
      </c>
      <c r="EY92" s="110" t="str">
        <f t="shared" si="1043"/>
        <v/>
      </c>
      <c r="EZ92" s="111" t="str">
        <f t="shared" si="1044"/>
        <v/>
      </c>
      <c r="FA92" s="112" t="str">
        <f t="shared" si="1045"/>
        <v/>
      </c>
      <c r="FB92" s="110" t="str">
        <f t="shared" si="1046"/>
        <v/>
      </c>
      <c r="FC92" s="111" t="str">
        <f t="shared" si="1047"/>
        <v/>
      </c>
      <c r="FD92" s="109" t="str">
        <f t="shared" si="1048"/>
        <v/>
      </c>
      <c r="FE92" s="110" t="str">
        <f t="shared" si="1049"/>
        <v/>
      </c>
      <c r="FF92" s="111" t="str">
        <f t="shared" si="1050"/>
        <v/>
      </c>
      <c r="FG92" s="109" t="str">
        <f t="shared" si="1051"/>
        <v/>
      </c>
      <c r="FH92" s="110" t="str">
        <f t="shared" si="1052"/>
        <v/>
      </c>
      <c r="FI92" s="111" t="str">
        <f t="shared" si="1053"/>
        <v/>
      </c>
      <c r="FJ92" s="109" t="str">
        <f t="shared" si="1054"/>
        <v/>
      </c>
      <c r="FK92" s="110" t="str">
        <f t="shared" si="1055"/>
        <v/>
      </c>
      <c r="FL92" s="111" t="str">
        <f t="shared" si="1056"/>
        <v/>
      </c>
      <c r="FM92" s="109" t="str">
        <f t="shared" si="1057"/>
        <v/>
      </c>
      <c r="FN92" s="110" t="str">
        <f t="shared" si="1058"/>
        <v/>
      </c>
      <c r="FO92" s="111" t="str">
        <f t="shared" si="1059"/>
        <v/>
      </c>
      <c r="FP92" s="109" t="str">
        <f t="shared" si="1060"/>
        <v/>
      </c>
      <c r="FQ92" s="110" t="str">
        <f t="shared" si="1061"/>
        <v/>
      </c>
      <c r="FR92" s="111" t="str">
        <f t="shared" si="1062"/>
        <v/>
      </c>
      <c r="FS92" s="109" t="str">
        <f t="shared" si="1063"/>
        <v/>
      </c>
      <c r="FT92" s="110" t="str">
        <f t="shared" si="1064"/>
        <v/>
      </c>
      <c r="FU92" s="111" t="str">
        <f t="shared" si="1065"/>
        <v/>
      </c>
      <c r="FV92" s="109" t="str">
        <f t="shared" si="1066"/>
        <v/>
      </c>
      <c r="FW92" s="110" t="str">
        <f t="shared" si="1067"/>
        <v/>
      </c>
      <c r="FX92" s="111" t="str">
        <f t="shared" si="1068"/>
        <v/>
      </c>
      <c r="FY92" s="109" t="str">
        <f t="shared" si="1069"/>
        <v/>
      </c>
      <c r="FZ92" s="110" t="str">
        <f t="shared" si="1070"/>
        <v/>
      </c>
      <c r="GA92" s="111" t="str">
        <f t="shared" si="1071"/>
        <v/>
      </c>
      <c r="GB92" s="109" t="str">
        <f t="shared" si="1072"/>
        <v/>
      </c>
      <c r="GC92" s="110" t="str">
        <f t="shared" si="1073"/>
        <v/>
      </c>
      <c r="GD92" s="111" t="str">
        <f t="shared" si="1074"/>
        <v/>
      </c>
      <c r="GE92" s="109" t="str">
        <f t="shared" si="1075"/>
        <v/>
      </c>
      <c r="GF92" s="110" t="str">
        <f t="shared" si="1076"/>
        <v/>
      </c>
      <c r="GG92" s="111" t="str">
        <f t="shared" si="1077"/>
        <v/>
      </c>
      <c r="GH92" s="109" t="str">
        <f t="shared" si="1078"/>
        <v/>
      </c>
      <c r="GI92" s="110" t="str">
        <f t="shared" si="1079"/>
        <v/>
      </c>
      <c r="GJ92" s="111" t="str">
        <f t="shared" si="1080"/>
        <v/>
      </c>
      <c r="GK92" s="109" t="str">
        <f t="shared" si="1081"/>
        <v/>
      </c>
      <c r="GL92" s="110" t="str">
        <f t="shared" si="1306"/>
        <v/>
      </c>
      <c r="GM92" s="111" t="str">
        <f t="shared" si="1082"/>
        <v/>
      </c>
      <c r="GN92" s="109" t="str">
        <f t="shared" si="1083"/>
        <v/>
      </c>
      <c r="GO92" s="110" t="str">
        <f t="shared" si="1084"/>
        <v/>
      </c>
      <c r="GP92" s="111" t="str">
        <f t="shared" si="1085"/>
        <v/>
      </c>
      <c r="GQ92" s="109" t="str">
        <f t="shared" si="1086"/>
        <v/>
      </c>
      <c r="GR92" s="110" t="str">
        <f t="shared" si="1087"/>
        <v/>
      </c>
      <c r="GS92" s="111" t="str">
        <f t="shared" si="1088"/>
        <v/>
      </c>
      <c r="GT92" s="109" t="str">
        <f t="shared" si="1089"/>
        <v/>
      </c>
      <c r="GU92" s="110" t="str">
        <f t="shared" si="1090"/>
        <v/>
      </c>
      <c r="GV92" s="111" t="str">
        <f t="shared" si="1091"/>
        <v/>
      </c>
      <c r="GW92" s="112" t="str">
        <f t="shared" si="1092"/>
        <v/>
      </c>
      <c r="GX92" s="110" t="str">
        <f t="shared" si="1093"/>
        <v/>
      </c>
      <c r="GY92" s="111" t="str">
        <f t="shared" si="1094"/>
        <v/>
      </c>
      <c r="GZ92" s="109" t="str">
        <f t="shared" si="1095"/>
        <v/>
      </c>
      <c r="HA92" s="110" t="str">
        <f t="shared" si="1096"/>
        <v/>
      </c>
      <c r="HB92" s="111" t="str">
        <f t="shared" si="1097"/>
        <v/>
      </c>
      <c r="HC92" s="109" t="str">
        <f t="shared" si="1098"/>
        <v/>
      </c>
      <c r="HD92" s="110" t="str">
        <f t="shared" si="1099"/>
        <v/>
      </c>
      <c r="HE92" s="111" t="str">
        <f t="shared" si="1100"/>
        <v/>
      </c>
      <c r="HF92" s="109" t="str">
        <f t="shared" si="1101"/>
        <v/>
      </c>
      <c r="HG92" s="110" t="str">
        <f t="shared" si="1102"/>
        <v/>
      </c>
      <c r="HH92" s="111" t="str">
        <f t="shared" si="1103"/>
        <v/>
      </c>
      <c r="HI92" s="109" t="str">
        <f t="shared" si="1104"/>
        <v/>
      </c>
      <c r="HJ92" s="110" t="str">
        <f t="shared" si="1105"/>
        <v/>
      </c>
      <c r="HK92" s="111" t="str">
        <f t="shared" si="1106"/>
        <v/>
      </c>
      <c r="HL92" s="109" t="str">
        <f t="shared" si="1107"/>
        <v/>
      </c>
      <c r="HM92" s="110" t="str">
        <f t="shared" si="1108"/>
        <v/>
      </c>
      <c r="HN92" s="111" t="str">
        <f t="shared" si="1109"/>
        <v/>
      </c>
      <c r="HO92" s="109" t="str">
        <f t="shared" si="1110"/>
        <v/>
      </c>
      <c r="HP92" s="110" t="str">
        <f t="shared" si="1111"/>
        <v/>
      </c>
      <c r="HQ92" s="111" t="str">
        <f t="shared" si="1112"/>
        <v/>
      </c>
      <c r="HR92" s="109" t="str">
        <f t="shared" si="1113"/>
        <v/>
      </c>
      <c r="HS92" s="110" t="str">
        <f t="shared" si="1114"/>
        <v/>
      </c>
      <c r="HT92" s="111" t="str">
        <f t="shared" si="1115"/>
        <v/>
      </c>
      <c r="HU92" s="109" t="str">
        <f t="shared" si="1116"/>
        <v/>
      </c>
      <c r="HV92" s="110" t="str">
        <f t="shared" si="1117"/>
        <v/>
      </c>
      <c r="HW92" s="111" t="str">
        <f t="shared" si="1118"/>
        <v/>
      </c>
      <c r="HX92" s="109" t="str">
        <f t="shared" si="1119"/>
        <v/>
      </c>
      <c r="HY92" s="110" t="str">
        <f t="shared" si="1120"/>
        <v/>
      </c>
      <c r="HZ92" s="111" t="str">
        <f t="shared" si="1121"/>
        <v/>
      </c>
      <c r="IA92" s="109" t="str">
        <f t="shared" si="1122"/>
        <v/>
      </c>
      <c r="IB92" s="110" t="str">
        <f t="shared" si="1123"/>
        <v/>
      </c>
      <c r="IC92" s="111" t="str">
        <f t="shared" si="1124"/>
        <v/>
      </c>
      <c r="ID92" s="109" t="str">
        <f t="shared" si="1125"/>
        <v/>
      </c>
      <c r="IE92" s="110" t="str">
        <f t="shared" si="1126"/>
        <v/>
      </c>
      <c r="IF92" s="111" t="str">
        <f t="shared" si="1127"/>
        <v/>
      </c>
      <c r="IG92" s="109" t="str">
        <f t="shared" si="1128"/>
        <v/>
      </c>
      <c r="IH92" s="110" t="str">
        <f t="shared" si="1129"/>
        <v/>
      </c>
      <c r="II92" s="111" t="str">
        <f t="shared" si="1130"/>
        <v/>
      </c>
      <c r="IJ92" s="109" t="str">
        <f t="shared" si="1131"/>
        <v/>
      </c>
      <c r="IK92" s="110" t="str">
        <f t="shared" si="1132"/>
        <v/>
      </c>
      <c r="IL92" s="111" t="str">
        <f t="shared" si="1133"/>
        <v/>
      </c>
      <c r="IM92" s="109" t="str">
        <f t="shared" si="1134"/>
        <v/>
      </c>
      <c r="IN92" s="110" t="str">
        <f t="shared" si="1307"/>
        <v/>
      </c>
      <c r="IO92" s="111" t="str">
        <f t="shared" si="1135"/>
        <v/>
      </c>
      <c r="IP92" s="109" t="str">
        <f t="shared" si="1136"/>
        <v/>
      </c>
      <c r="IQ92" s="110" t="str">
        <f t="shared" si="1137"/>
        <v/>
      </c>
      <c r="IR92" s="111" t="str">
        <f t="shared" si="1138"/>
        <v/>
      </c>
      <c r="IS92" s="109" t="str">
        <f t="shared" si="1139"/>
        <v/>
      </c>
      <c r="IT92" s="110" t="str">
        <f t="shared" si="1140"/>
        <v/>
      </c>
      <c r="IU92" s="111" t="str">
        <f t="shared" si="1141"/>
        <v/>
      </c>
      <c r="IV92" s="109" t="str">
        <f t="shared" si="1142"/>
        <v/>
      </c>
      <c r="IW92" s="110" t="str">
        <f t="shared" si="1143"/>
        <v/>
      </c>
      <c r="IX92" s="111" t="str">
        <f t="shared" si="1144"/>
        <v/>
      </c>
      <c r="IY92" s="109" t="str">
        <f t="shared" si="1145"/>
        <v/>
      </c>
      <c r="IZ92" s="110" t="str">
        <f t="shared" si="1146"/>
        <v/>
      </c>
      <c r="JA92" s="111" t="str">
        <f t="shared" si="1147"/>
        <v/>
      </c>
      <c r="JB92" s="109" t="str">
        <f t="shared" si="1148"/>
        <v/>
      </c>
      <c r="JC92" s="110" t="str">
        <f t="shared" si="1149"/>
        <v/>
      </c>
      <c r="JD92" s="111" t="str">
        <f t="shared" si="1150"/>
        <v/>
      </c>
      <c r="JE92" s="109" t="str">
        <f t="shared" si="1151"/>
        <v/>
      </c>
      <c r="JF92" s="110" t="str">
        <f t="shared" si="1152"/>
        <v/>
      </c>
      <c r="JG92" s="111" t="str">
        <f t="shared" si="1153"/>
        <v/>
      </c>
      <c r="JH92" s="109" t="str">
        <f t="shared" si="1154"/>
        <v/>
      </c>
      <c r="JI92" s="110" t="str">
        <f t="shared" si="1155"/>
        <v/>
      </c>
      <c r="JJ92" s="111" t="str">
        <f t="shared" si="1156"/>
        <v/>
      </c>
      <c r="JK92" s="109" t="str">
        <f t="shared" si="1157"/>
        <v/>
      </c>
      <c r="JL92" s="110" t="str">
        <f t="shared" si="1158"/>
        <v/>
      </c>
      <c r="JM92" s="111" t="str">
        <f t="shared" si="1159"/>
        <v/>
      </c>
      <c r="JN92" s="109" t="str">
        <f t="shared" si="1160"/>
        <v/>
      </c>
      <c r="JO92" s="110" t="str">
        <f t="shared" si="1161"/>
        <v/>
      </c>
      <c r="JP92" s="111" t="str">
        <f t="shared" si="1162"/>
        <v/>
      </c>
      <c r="JQ92" s="109" t="str">
        <f t="shared" si="1163"/>
        <v/>
      </c>
      <c r="JR92" s="110" t="str">
        <f t="shared" si="1164"/>
        <v/>
      </c>
      <c r="JS92" s="111" t="str">
        <f t="shared" si="1165"/>
        <v/>
      </c>
      <c r="JT92" s="109" t="str">
        <f t="shared" si="1166"/>
        <v/>
      </c>
      <c r="JU92" s="110" t="str">
        <f t="shared" si="1167"/>
        <v/>
      </c>
      <c r="JV92" s="111" t="str">
        <f t="shared" si="1168"/>
        <v/>
      </c>
      <c r="JW92" s="109" t="str">
        <f t="shared" si="1169"/>
        <v/>
      </c>
      <c r="JX92" s="110" t="str">
        <f t="shared" si="1170"/>
        <v/>
      </c>
      <c r="JY92" s="111" t="str">
        <f t="shared" si="1171"/>
        <v/>
      </c>
      <c r="JZ92" s="109" t="str">
        <f t="shared" si="1172"/>
        <v/>
      </c>
      <c r="KA92" s="110" t="str">
        <f t="shared" si="1173"/>
        <v/>
      </c>
      <c r="KB92" s="111" t="str">
        <f t="shared" si="1174"/>
        <v/>
      </c>
      <c r="KC92" s="109" t="str">
        <f t="shared" si="1175"/>
        <v/>
      </c>
      <c r="KD92" s="110" t="str">
        <f t="shared" si="1308"/>
        <v/>
      </c>
      <c r="KE92" s="111" t="str">
        <f t="shared" si="1176"/>
        <v/>
      </c>
      <c r="KF92" s="109" t="str">
        <f t="shared" si="1177"/>
        <v/>
      </c>
      <c r="KG92" s="110" t="str">
        <f t="shared" si="1178"/>
        <v/>
      </c>
      <c r="KH92" s="111" t="str">
        <f t="shared" si="1179"/>
        <v/>
      </c>
      <c r="KI92" s="109" t="str">
        <f t="shared" si="1180"/>
        <v/>
      </c>
      <c r="KJ92" s="110" t="str">
        <f t="shared" si="1181"/>
        <v/>
      </c>
      <c r="KK92" s="111" t="str">
        <f t="shared" si="1182"/>
        <v/>
      </c>
      <c r="KL92" s="109" t="str">
        <f t="shared" si="1183"/>
        <v/>
      </c>
      <c r="KM92" s="110" t="str">
        <f t="shared" si="1184"/>
        <v/>
      </c>
      <c r="KN92" s="111" t="str">
        <f t="shared" si="1185"/>
        <v/>
      </c>
      <c r="KO92" s="109" t="str">
        <f t="shared" si="1186"/>
        <v/>
      </c>
      <c r="KP92" s="110" t="str">
        <f t="shared" si="1309"/>
        <v/>
      </c>
      <c r="KQ92" s="111" t="str">
        <f t="shared" si="1187"/>
        <v/>
      </c>
      <c r="KR92" s="109" t="str">
        <f t="shared" si="1188"/>
        <v/>
      </c>
      <c r="KS92" s="110" t="str">
        <f t="shared" si="1189"/>
        <v/>
      </c>
      <c r="KT92" s="111" t="str">
        <f t="shared" si="1190"/>
        <v/>
      </c>
      <c r="KU92" s="109" t="str">
        <f t="shared" si="1191"/>
        <v/>
      </c>
      <c r="KV92" s="110" t="str">
        <f t="shared" si="1192"/>
        <v/>
      </c>
      <c r="KW92" s="111" t="str">
        <f t="shared" si="1193"/>
        <v/>
      </c>
      <c r="KX92" s="109" t="str">
        <f t="shared" si="1194"/>
        <v/>
      </c>
      <c r="KY92" s="110" t="str">
        <f t="shared" si="1195"/>
        <v/>
      </c>
      <c r="KZ92" s="111" t="str">
        <f t="shared" si="1196"/>
        <v/>
      </c>
      <c r="LA92" s="109" t="str">
        <f t="shared" si="1197"/>
        <v/>
      </c>
      <c r="LB92" s="110" t="str">
        <f t="shared" si="1198"/>
        <v/>
      </c>
      <c r="LC92" s="111" t="str">
        <f t="shared" si="1199"/>
        <v/>
      </c>
      <c r="LD92" s="109" t="str">
        <f t="shared" si="1200"/>
        <v/>
      </c>
      <c r="LE92" s="110" t="str">
        <f t="shared" si="1201"/>
        <v/>
      </c>
      <c r="LF92" s="111" t="str">
        <f t="shared" si="1202"/>
        <v/>
      </c>
      <c r="LG92" s="109" t="str">
        <f t="shared" si="1203"/>
        <v/>
      </c>
      <c r="LH92" s="110" t="str">
        <f t="shared" si="1204"/>
        <v/>
      </c>
      <c r="LI92" s="111" t="str">
        <f t="shared" si="1205"/>
        <v/>
      </c>
      <c r="LJ92" s="109" t="str">
        <f t="shared" si="1206"/>
        <v/>
      </c>
      <c r="LK92" s="110" t="str">
        <f t="shared" si="1207"/>
        <v/>
      </c>
      <c r="LL92" s="111" t="str">
        <f t="shared" si="1208"/>
        <v/>
      </c>
      <c r="LM92" s="109" t="str">
        <f t="shared" si="1209"/>
        <v/>
      </c>
      <c r="LN92" s="110" t="str">
        <f t="shared" si="1210"/>
        <v/>
      </c>
      <c r="LO92" s="111" t="str">
        <f t="shared" si="1211"/>
        <v/>
      </c>
      <c r="LP92" s="109" t="str">
        <f t="shared" si="1212"/>
        <v/>
      </c>
      <c r="LQ92" s="110" t="str">
        <f t="shared" si="1213"/>
        <v/>
      </c>
      <c r="LR92" s="111" t="str">
        <f t="shared" si="1214"/>
        <v/>
      </c>
      <c r="LS92" s="109" t="str">
        <f t="shared" si="1215"/>
        <v/>
      </c>
      <c r="LT92" s="110" t="str">
        <f t="shared" si="1216"/>
        <v/>
      </c>
      <c r="LU92" s="111" t="str">
        <f t="shared" si="1217"/>
        <v/>
      </c>
      <c r="LV92" s="109" t="str">
        <f t="shared" si="1218"/>
        <v/>
      </c>
      <c r="LW92" s="110" t="str">
        <f t="shared" si="1219"/>
        <v/>
      </c>
      <c r="LX92" s="111" t="str">
        <f t="shared" si="1220"/>
        <v/>
      </c>
      <c r="LY92" s="109" t="str">
        <f t="shared" si="1221"/>
        <v/>
      </c>
      <c r="LZ92" s="110" t="str">
        <f t="shared" si="1222"/>
        <v/>
      </c>
      <c r="MA92" s="111" t="str">
        <f t="shared" si="1223"/>
        <v/>
      </c>
      <c r="MB92" s="109" t="str">
        <f t="shared" si="1224"/>
        <v/>
      </c>
      <c r="MC92" s="110" t="str">
        <f t="shared" si="1225"/>
        <v/>
      </c>
      <c r="MD92" s="111" t="str">
        <f t="shared" si="1226"/>
        <v/>
      </c>
      <c r="ME92" s="109" t="str">
        <f t="shared" si="1227"/>
        <v/>
      </c>
      <c r="MF92" s="110" t="str">
        <f t="shared" si="1228"/>
        <v/>
      </c>
      <c r="MG92" s="111" t="str">
        <f t="shared" si="1229"/>
        <v/>
      </c>
      <c r="MH92" s="109" t="str">
        <f t="shared" si="1230"/>
        <v/>
      </c>
      <c r="MI92" s="110" t="str">
        <f t="shared" si="1231"/>
        <v/>
      </c>
      <c r="MJ92" s="111" t="str">
        <f t="shared" si="1232"/>
        <v/>
      </c>
      <c r="MK92" s="109" t="str">
        <f t="shared" si="1233"/>
        <v/>
      </c>
      <c r="ML92" s="110" t="str">
        <f t="shared" si="1234"/>
        <v/>
      </c>
      <c r="MM92" s="111" t="str">
        <f t="shared" si="1235"/>
        <v/>
      </c>
      <c r="MN92" s="109" t="str">
        <f t="shared" si="1236"/>
        <v/>
      </c>
      <c r="MO92" s="110" t="str">
        <f t="shared" si="1237"/>
        <v/>
      </c>
      <c r="MP92" s="111" t="str">
        <f t="shared" si="1238"/>
        <v/>
      </c>
      <c r="MQ92" s="109" t="str">
        <f t="shared" si="1239"/>
        <v/>
      </c>
      <c r="MR92" s="110" t="str">
        <f t="shared" si="1310"/>
        <v/>
      </c>
      <c r="MS92" s="111" t="str">
        <f t="shared" si="1240"/>
        <v/>
      </c>
      <c r="MT92" s="109" t="str">
        <f t="shared" si="1241"/>
        <v/>
      </c>
      <c r="MU92" s="110" t="str">
        <f t="shared" si="1242"/>
        <v/>
      </c>
      <c r="MV92" s="111" t="str">
        <f t="shared" si="1243"/>
        <v/>
      </c>
      <c r="MW92" s="109" t="str">
        <f t="shared" si="1244"/>
        <v/>
      </c>
      <c r="MX92" s="110" t="str">
        <f t="shared" si="1245"/>
        <v/>
      </c>
      <c r="MY92" s="111" t="str">
        <f t="shared" si="1246"/>
        <v/>
      </c>
      <c r="MZ92" s="109" t="str">
        <f t="shared" si="1247"/>
        <v/>
      </c>
      <c r="NA92" s="110" t="str">
        <f t="shared" si="1248"/>
        <v/>
      </c>
      <c r="NB92" s="111" t="str">
        <f t="shared" si="1249"/>
        <v/>
      </c>
      <c r="NC92" s="109" t="str">
        <f t="shared" si="1250"/>
        <v/>
      </c>
      <c r="ND92" s="110" t="str">
        <f t="shared" si="1251"/>
        <v/>
      </c>
      <c r="NE92" s="111" t="str">
        <f t="shared" si="1252"/>
        <v/>
      </c>
      <c r="NF92" s="109" t="str">
        <f t="shared" si="1253"/>
        <v/>
      </c>
      <c r="NG92" s="110" t="str">
        <f t="shared" si="1254"/>
        <v/>
      </c>
      <c r="NH92" s="111" t="str">
        <f t="shared" si="1255"/>
        <v/>
      </c>
      <c r="NI92" s="109" t="str">
        <f t="shared" si="1256"/>
        <v/>
      </c>
      <c r="NJ92" s="110" t="str">
        <f t="shared" si="1257"/>
        <v/>
      </c>
      <c r="NK92" s="111" t="str">
        <f t="shared" si="1258"/>
        <v/>
      </c>
      <c r="NL92" s="109" t="str">
        <f t="shared" si="1259"/>
        <v/>
      </c>
      <c r="NM92" s="110" t="str">
        <f t="shared" si="1260"/>
        <v/>
      </c>
      <c r="NN92" s="111" t="str">
        <f t="shared" si="1261"/>
        <v/>
      </c>
      <c r="NO92" s="109" t="str">
        <f t="shared" si="1311"/>
        <v/>
      </c>
      <c r="NP92" s="130">
        <f t="shared" si="1312"/>
        <v>0</v>
      </c>
      <c r="NQ92" s="131">
        <f t="shared" si="1313"/>
        <v>1</v>
      </c>
      <c r="NR92" s="132" t="str">
        <f t="shared" si="1314"/>
        <v/>
      </c>
      <c r="NS92" s="331" t="str">
        <f t="shared" si="1315"/>
        <v/>
      </c>
      <c r="NT92" s="325" t="str">
        <f t="shared" si="1316"/>
        <v/>
      </c>
      <c r="NU92" s="325" t="str">
        <f t="shared" si="1317"/>
        <v/>
      </c>
      <c r="NV92" s="325" t="str">
        <f t="shared" si="1318"/>
        <v/>
      </c>
      <c r="NW92" s="325" t="str">
        <f t="shared" si="1319"/>
        <v/>
      </c>
      <c r="NX92" s="325" t="str">
        <f t="shared" si="1320"/>
        <v/>
      </c>
      <c r="NY92" s="325" t="str">
        <f t="shared" si="1321"/>
        <v/>
      </c>
      <c r="NZ92" s="325" t="str">
        <f t="shared" si="1322"/>
        <v/>
      </c>
      <c r="OA92" s="325" t="str">
        <f t="shared" si="1323"/>
        <v/>
      </c>
      <c r="OB92" s="325" t="str">
        <f t="shared" si="1324"/>
        <v>000000</v>
      </c>
      <c r="OC92" s="325" t="str">
        <f t="shared" si="1325"/>
        <v/>
      </c>
      <c r="OD92" s="325" t="str">
        <f t="shared" si="1326"/>
        <v/>
      </c>
      <c r="OE92" s="325" t="str">
        <f t="shared" si="1327"/>
        <v/>
      </c>
      <c r="OF92" s="325" t="str">
        <f t="shared" si="1328"/>
        <v/>
      </c>
      <c r="OG92" s="325" t="str">
        <f t="shared" si="1329"/>
        <v/>
      </c>
      <c r="OH92" s="325" t="str">
        <f t="shared" si="1330"/>
        <v/>
      </c>
      <c r="OI92" s="325" t="str">
        <f t="shared" si="1331"/>
        <v/>
      </c>
      <c r="OJ92" s="325" t="str">
        <f t="shared" si="1332"/>
        <v/>
      </c>
      <c r="OK92" s="326" t="str">
        <f t="shared" si="1333"/>
        <v/>
      </c>
      <c r="OL92" s="326" t="str">
        <f t="shared" si="1334"/>
        <v/>
      </c>
      <c r="OM92" s="326" t="str">
        <f t="shared" si="1335"/>
        <v/>
      </c>
      <c r="ON92" s="326" t="str">
        <f t="shared" si="1336"/>
        <v/>
      </c>
      <c r="OO92" s="326" t="str">
        <f t="shared" si="1337"/>
        <v/>
      </c>
      <c r="OP92" s="326" t="str">
        <f t="shared" si="1338"/>
        <v/>
      </c>
      <c r="OQ92" s="326" t="str">
        <f t="shared" si="1339"/>
        <v/>
      </c>
      <c r="OR92" s="326" t="str">
        <f t="shared" si="1340"/>
        <v/>
      </c>
      <c r="OS92" s="326" t="str">
        <f t="shared" si="1341"/>
        <v/>
      </c>
      <c r="OT92" s="326" t="str">
        <f t="shared" si="1342"/>
        <v/>
      </c>
      <c r="OU92" s="326" t="str">
        <f t="shared" si="1343"/>
        <v/>
      </c>
      <c r="OV92" s="326" t="str">
        <f t="shared" si="1344"/>
        <v/>
      </c>
      <c r="OW92" s="326" t="str">
        <f t="shared" si="1345"/>
        <v/>
      </c>
      <c r="OX92" s="326" t="str">
        <f t="shared" si="1346"/>
        <v/>
      </c>
      <c r="OY92" s="326" t="str">
        <f t="shared" si="1347"/>
        <v/>
      </c>
      <c r="OZ92" s="326" t="str">
        <f t="shared" si="1348"/>
        <v/>
      </c>
      <c r="PA92" s="326" t="str">
        <f t="shared" si="1349"/>
        <v/>
      </c>
      <c r="PB92" s="326" t="str">
        <f t="shared" si="1350"/>
        <v/>
      </c>
      <c r="PC92" s="325" t="str">
        <f t="shared" si="1351"/>
        <v/>
      </c>
      <c r="PD92" s="325" t="str">
        <f t="shared" si="1352"/>
        <v/>
      </c>
      <c r="PE92" s="325" t="str">
        <f t="shared" si="1353"/>
        <v/>
      </c>
      <c r="PF92" s="325" t="str">
        <f t="shared" si="1354"/>
        <v/>
      </c>
      <c r="PG92" s="325" t="str">
        <f t="shared" si="1355"/>
        <v/>
      </c>
      <c r="PH92" s="325" t="str">
        <f t="shared" si="1356"/>
        <v/>
      </c>
      <c r="PI92" s="325" t="str">
        <f t="shared" si="1357"/>
        <v/>
      </c>
      <c r="PJ92" s="325" t="str">
        <f t="shared" si="1358"/>
        <v/>
      </c>
      <c r="PK92" s="325" t="str">
        <f t="shared" si="1359"/>
        <v/>
      </c>
      <c r="PL92" s="325" t="str">
        <f t="shared" si="1360"/>
        <v/>
      </c>
      <c r="PM92" s="325" t="str">
        <f t="shared" si="1361"/>
        <v/>
      </c>
      <c r="PN92" s="325" t="str">
        <f t="shared" si="1362"/>
        <v/>
      </c>
      <c r="PO92" s="325" t="str">
        <f t="shared" si="1363"/>
        <v/>
      </c>
      <c r="PP92" s="325" t="str">
        <f t="shared" si="1364"/>
        <v/>
      </c>
      <c r="PQ92" s="325" t="str">
        <f t="shared" si="1365"/>
        <v/>
      </c>
      <c r="PR92" s="325" t="str">
        <f t="shared" si="1366"/>
        <v/>
      </c>
      <c r="PS92" s="325" t="str">
        <f t="shared" si="1367"/>
        <v/>
      </c>
      <c r="PT92" s="325" t="str">
        <f t="shared" si="1368"/>
        <v/>
      </c>
      <c r="PU92" s="326" t="str">
        <f t="shared" si="1369"/>
        <v/>
      </c>
      <c r="PV92" s="326" t="str">
        <f t="shared" si="1370"/>
        <v/>
      </c>
      <c r="PW92" s="326" t="str">
        <f t="shared" si="1371"/>
        <v/>
      </c>
      <c r="PX92" s="326" t="str">
        <f t="shared" si="1372"/>
        <v/>
      </c>
      <c r="PY92" s="326" t="str">
        <f t="shared" si="1373"/>
        <v/>
      </c>
      <c r="PZ92" s="326" t="str">
        <f t="shared" si="1374"/>
        <v/>
      </c>
      <c r="QA92" s="326" t="str">
        <f t="shared" si="1375"/>
        <v/>
      </c>
      <c r="QB92" s="326" t="str">
        <f t="shared" si="1376"/>
        <v/>
      </c>
      <c r="QC92" s="326" t="str">
        <f t="shared" si="1377"/>
        <v/>
      </c>
      <c r="QD92" s="326" t="str">
        <f t="shared" si="1378"/>
        <v/>
      </c>
      <c r="QE92" s="326" t="str">
        <f t="shared" si="1379"/>
        <v/>
      </c>
      <c r="QF92" s="326" t="str">
        <f t="shared" si="1380"/>
        <v/>
      </c>
      <c r="QG92" s="326" t="str">
        <f t="shared" si="1381"/>
        <v/>
      </c>
      <c r="QH92" s="326" t="str">
        <f t="shared" si="1382"/>
        <v/>
      </c>
      <c r="QI92" s="326" t="str">
        <f t="shared" si="1383"/>
        <v/>
      </c>
      <c r="QJ92" s="326" t="str">
        <f t="shared" si="1384"/>
        <v/>
      </c>
      <c r="QK92" s="326" t="str">
        <f t="shared" si="1385"/>
        <v/>
      </c>
      <c r="QL92" s="326" t="str">
        <f t="shared" si="1386"/>
        <v/>
      </c>
      <c r="QM92" s="325" t="str">
        <f t="shared" si="1387"/>
        <v/>
      </c>
      <c r="QN92" s="325" t="str">
        <f t="shared" si="1388"/>
        <v/>
      </c>
      <c r="QO92" s="325" t="str">
        <f t="shared" si="1389"/>
        <v/>
      </c>
      <c r="QP92" s="325" t="str">
        <f t="shared" si="1390"/>
        <v/>
      </c>
      <c r="QQ92" s="325" t="str">
        <f t="shared" si="1391"/>
        <v/>
      </c>
      <c r="QR92" s="325" t="str">
        <f t="shared" si="1392"/>
        <v/>
      </c>
      <c r="QS92" s="325" t="str">
        <f t="shared" si="1393"/>
        <v/>
      </c>
      <c r="QT92" s="325" t="str">
        <f t="shared" si="1394"/>
        <v/>
      </c>
      <c r="QU92" s="325" t="str">
        <f t="shared" si="1395"/>
        <v/>
      </c>
      <c r="QV92" s="325" t="str">
        <f t="shared" si="1396"/>
        <v/>
      </c>
      <c r="QW92" s="325" t="str">
        <f t="shared" si="1397"/>
        <v/>
      </c>
      <c r="QX92" s="325">
        <f t="shared" si="1398"/>
        <v>0</v>
      </c>
      <c r="QY92" s="325" t="str">
        <f t="shared" si="1399"/>
        <v/>
      </c>
      <c r="QZ92" s="325" t="str">
        <f t="shared" si="1400"/>
        <v/>
      </c>
      <c r="RA92" s="325" t="str">
        <f t="shared" si="1401"/>
        <v/>
      </c>
      <c r="RB92" s="325" t="str">
        <f t="shared" si="1402"/>
        <v/>
      </c>
      <c r="RC92" s="325" t="str">
        <f t="shared" si="1403"/>
        <v/>
      </c>
      <c r="RD92" s="325" t="str">
        <f t="shared" si="1404"/>
        <v/>
      </c>
      <c r="RE92" s="326" t="str">
        <f t="shared" si="1405"/>
        <v/>
      </c>
      <c r="RF92" s="326" t="str">
        <f t="shared" si="1406"/>
        <v/>
      </c>
      <c r="RG92" s="326" t="str">
        <f t="shared" si="1407"/>
        <v/>
      </c>
      <c r="RH92" s="326" t="str">
        <f t="shared" si="1408"/>
        <v/>
      </c>
      <c r="RI92" s="326" t="str">
        <f t="shared" si="1409"/>
        <v/>
      </c>
      <c r="RJ92" s="326" t="str">
        <f t="shared" si="1410"/>
        <v/>
      </c>
      <c r="RK92" s="326" t="str">
        <f t="shared" si="1411"/>
        <v/>
      </c>
      <c r="RL92" s="326" t="str">
        <f t="shared" si="1412"/>
        <v/>
      </c>
      <c r="RM92" s="326" t="str">
        <f t="shared" si="1413"/>
        <v/>
      </c>
      <c r="RN92" s="332" t="str">
        <f t="shared" si="1414"/>
        <v/>
      </c>
      <c r="RO92" s="108">
        <v>92</v>
      </c>
      <c r="RP92" s="112">
        <f t="shared" si="1440"/>
        <v>87</v>
      </c>
      <c r="RQ92" s="110" t="str" cm="1">
        <f t="array" ref="RQ92">IFERROR(INDEX($NS$4:$RN$4,_xlfn.AGGREGATE(15,6,COLUMN($NS$4:$RN$4)-COLUMN($NR$1)/($NS92:$RN92=LARGE($NS92:$RN92,1)),COLUMNS($RN$4:$RN$4))),"")</f>
        <v>LQ</v>
      </c>
      <c r="RR92" s="110" t="str" cm="1">
        <f t="array" ref="RR92">IFERROR(INDEX($NS$4:$RN$4,_xlfn.AGGREGATE(15,6,COLUMN($NS$4:$RN$4)-COLUMN($NR$1)/($NS92:$RN92=LARGE($NS92:$RN92,2)),COLUMNS($RN$4:$RO$4))),"")</f>
        <v/>
      </c>
      <c r="RS92" s="110" t="str" cm="1">
        <f t="array" ref="RS92">IFERROR(INDEX($NS$4:$RN$4,_xlfn.AGGREGATE(15,6,COLUMN($NS$4:$RN$4)-COLUMN($NR$1)/($NS92:$RN92=LARGE($NS92:$RN92,3)),COLUMNS($RN$4:$RP$4))),"")</f>
        <v/>
      </c>
      <c r="RT92" s="110" t="str" cm="1">
        <f t="array" ref="RT92">IFERROR(INDEX($NS$4:$RN$4,_xlfn.AGGREGATE(15,6,COLUMN($NS$4:$RN$4)-COLUMN($NR$1)/($NS92:$RN92=LARGE($NS92:$RN92,4)),COLUMNS($RN$4:$RQ$4))),"")</f>
        <v/>
      </c>
      <c r="RU92" s="110" t="str" cm="1">
        <f t="array" ref="RU92">IFERROR(INDEX($NS$4:$RN$4,_xlfn.AGGREGATE(15,6,COLUMN($NS$4:$RN$4)-COLUMN($NR$1)/($NS92:$RN92=LARGE($NS92:$RN92,5)),COLUMNS($RN$4:$RR$4))),"")</f>
        <v/>
      </c>
      <c r="RV92" s="110" t="str" cm="1">
        <f t="array" ref="RV92">IFERROR(INDEX($NS$4:$RN$4,_xlfn.AGGREGATE(15,6,COLUMN($NS$4:$RN$4)-COLUMN($NR$1)/($NS92:$RN92=LARGE($NS92:$RN92,6)),COLUMNS($RN$4:$RS$4))),"")</f>
        <v/>
      </c>
      <c r="RW92" s="108" t="str">
        <f t="shared" si="1427"/>
        <v/>
      </c>
      <c r="RX92" s="111" t="str">
        <f t="shared" ca="1" si="1428"/>
        <v>N</v>
      </c>
      <c r="RY92" s="111" t="e" cm="1">
        <f t="array" aca="1" ref="RY92" ca="1">IF(INDIRECT(VLOOKUP(RY91,General!AC:AE,3,FALSE)&amp;RO91)&gt;0,RY91,RW91)</f>
        <v>#N/A</v>
      </c>
      <c r="RZ92" s="112">
        <f t="shared" ca="1" si="1429"/>
        <v>1</v>
      </c>
      <c r="SA92" s="110" t="s">
        <v>45</v>
      </c>
      <c r="SB92" s="111" t="s">
        <v>45</v>
      </c>
      <c r="SC92" s="111" t="s">
        <v>45</v>
      </c>
      <c r="SD92" s="111" t="s">
        <v>45</v>
      </c>
      <c r="SE92" s="111" t="s">
        <v>45</v>
      </c>
      <c r="SF92" s="109" t="s">
        <v>45</v>
      </c>
      <c r="SG92" s="133" t="e">
        <f ca="1">IF(RQ92="",-1,COUNTIF(INDIRECT(SA92&amp;$DN$10):INDIRECT(SA92&amp;RO92),"Y"))</f>
        <v>#REF!</v>
      </c>
      <c r="SH92" s="136">
        <f ca="1">IF(RR92="",-1,COUNTIF(INDIRECT(SB92&amp;$DN$10):INDIRECT(SB92&amp;RO92),"Y"))</f>
        <v>-1</v>
      </c>
      <c r="SI92" s="136">
        <f ca="1">IF(RS92="",-1,COUNTIF(INDIRECT(SC92&amp;$DN$10):INDIRECT(SC92&amp;RO92),"Y"))</f>
        <v>-1</v>
      </c>
      <c r="SJ92" s="134">
        <f ca="1">IF(RT92="",-1,COUNTIF(INDIRECT(SD92&amp;$DN$10):INDIRECT(SD92&amp;RO92),"Y"))</f>
        <v>-1</v>
      </c>
      <c r="SK92" s="138">
        <f ca="1">IF(RU92="",-1,COUNTIF(INDIRECT(SE92&amp;$DN$10):INDIRECT(SE92&amp;RO92),"Y"))</f>
        <v>-1</v>
      </c>
      <c r="SL92" s="138">
        <f ca="1">IF(RV92="",-1,COUNTIF(INDIRECT(SF92&amp;$DN$10):INDIRECT(SF92&amp;RO92),"Y"))</f>
        <v>-1</v>
      </c>
      <c r="SM92" s="110" t="str" cm="1">
        <f t="array" ref="SM92">IFERROR(INDEX($DP$92:$DU$92,_xlfn.AGGREGATE(15,6,COLUMN($DP$92:$DU$92)-COLUMN($DO$92)/($NR$92:$NW$92=MAX($NR$92:$NW$92)),COLUMNS($DP$92:RQ92))),"")</f>
        <v/>
      </c>
      <c r="SN92" s="111" t="str" cm="1">
        <f t="array" ref="SN92">IFERROR(INDEX($DP$92:$DU$92,_xlfn.AGGREGATE(15,6,COLUMN($DP$92:$DU$92)-COLUMN($DO$92)/($NR$92:$NW$92=MAX($NR$92:$NW$92)),COLUMNS($DP$92:RR92))),"")</f>
        <v/>
      </c>
      <c r="SO92" s="111" t="str" cm="1">
        <f t="array" ref="SO92">IFERROR(INDEX($DP$92:$DU$92,_xlfn.AGGREGATE(15,6,COLUMN($DP$92:$DU$92)-COLUMN($DO$92)/($NR$92:$NW$92=MAX($NR$92:$NW$92)),COLUMNS($DP$92:RS92))),"")</f>
        <v/>
      </c>
      <c r="SP92" s="111" t="str" cm="1">
        <f t="array" ref="SP92">IFERROR(INDEX($DP$92:$DU$92,_xlfn.AGGREGATE(15,6,COLUMN($DP$92:$DU$92)-COLUMN($DO$92)/($NR$92:$NW$92=MAX($NR$92:$NW$92)),COLUMNS($DP$92:RT92))),"")</f>
        <v/>
      </c>
      <c r="SQ92" s="111" t="str" cm="1">
        <f t="array" ref="SQ92">IFERROR(INDEX($DP$92:$DU$92,_xlfn.AGGREGATE(15,6,COLUMN($DP$92:$DU$92)-COLUMN($DO$92)/($NR$92:$NW$92=MAX($NR$92:$NW$92)),COLUMNS($DP$92:RU92))),"")</f>
        <v/>
      </c>
      <c r="SR92" s="109" t="str" cm="1">
        <f t="array" ref="SR92">IFERROR(INDEX($DP$92:$DU$92,_xlfn.AGGREGATE(15,6,COLUMN($DP$92:$DU$92)-COLUMN($DO$92)/($NR$92:$NW$92=MAX($NR$92:$NW$92)),COLUMNS($DP$92:RV92))),"")</f>
        <v/>
      </c>
      <c r="SS92" s="114">
        <f t="shared" ca="1" si="1415"/>
        <v>1</v>
      </c>
      <c r="ST92" s="112">
        <f t="shared" ca="1" si="1430"/>
        <v>1</v>
      </c>
      <c r="SU92" s="137" t="str" cm="1">
        <f t="array" aca="1" ref="SU92" ca="1">INDEX(SM92:SR92,1,ST92)</f>
        <v/>
      </c>
      <c r="SV92" s="110" t="str">
        <f t="shared" ca="1" si="944"/>
        <v>B</v>
      </c>
      <c r="SW92" s="111" t="str">
        <f t="shared" ca="1" si="945"/>
        <v>T</v>
      </c>
      <c r="SX92" s="111" t="str">
        <f t="shared" si="946"/>
        <v>C</v>
      </c>
      <c r="SY92" s="111" t="str">
        <f t="shared" si="936"/>
        <v/>
      </c>
      <c r="SZ92" s="111" t="str">
        <f t="shared" ca="1" si="937"/>
        <v/>
      </c>
      <c r="TA92" s="111" t="str">
        <f t="shared" si="938"/>
        <v>00</v>
      </c>
      <c r="TB92" s="114" t="str">
        <f t="shared" si="1262"/>
        <v/>
      </c>
      <c r="TC92" s="114" t="str">
        <f t="shared" si="1263"/>
        <v/>
      </c>
      <c r="TD92" s="114" t="str">
        <f t="shared" si="1264"/>
        <v/>
      </c>
      <c r="TE92" s="114" t="str">
        <f t="shared" si="1265"/>
        <v/>
      </c>
      <c r="TF92" s="114" t="str">
        <f t="shared" si="1266"/>
        <v/>
      </c>
      <c r="TG92" s="114" t="str">
        <f t="shared" si="1267"/>
        <v/>
      </c>
      <c r="TH92" s="114">
        <f t="shared" ca="1" si="1268"/>
        <v>0</v>
      </c>
      <c r="TI92" s="114">
        <f t="shared" ca="1" si="1269"/>
        <v>0</v>
      </c>
      <c r="TJ92" s="110" t="str">
        <f t="shared" si="939"/>
        <v/>
      </c>
      <c r="TK92" s="111">
        <f>IF(CC92="",0,IFERROR(VLOOKUP(CC87&amp;CC88&amp;CC89&amp;CC90&amp;CC91&amp;CC92,General!I:J,2,FALSE),0))</f>
        <v>0</v>
      </c>
      <c r="TL92" s="111">
        <f>IF(CF92="",0,IFERROR(VLOOKUP(CF87&amp;CF88&amp;CF89&amp;CF90&amp;CF91&amp;CF92,General!I:J,2,FALSE),0))</f>
        <v>0</v>
      </c>
      <c r="TM92" s="111">
        <f>IF(CI92="",0,IFERROR(VLOOKUP(CI87&amp;CI88&amp;CI89&amp;CI90&amp;CI91&amp;CI92,General!I:J,2,FALSE),0))</f>
        <v>0</v>
      </c>
      <c r="TN92" s="111">
        <f>IF(CL92="",0,IFERROR(VLOOKUP(CL87&amp;CL88&amp;CL89&amp;CL90&amp;CL91&amp;CL92,General!I:J,2,FALSE),0))</f>
        <v>0</v>
      </c>
      <c r="TO92" s="111">
        <f>IF(CO92="",0,IFERROR(VLOOKUP(CO87&amp;CO88&amp;CO89&amp;CO90&amp;CO91&amp;CO92,General!I:J,2,FALSE),0))</f>
        <v>0</v>
      </c>
      <c r="TP92" s="111">
        <f>IF(CR92="",0,IFERROR(VLOOKUP(CR87&amp;CR88&amp;CR89&amp;CR90&amp;CR91&amp;CR92,General!I:J,2,FALSE),0))</f>
        <v>0</v>
      </c>
      <c r="TQ92" s="111">
        <f>IF(CU92="",0,IFERROR(VLOOKUP(CU87&amp;CU88&amp;CU89&amp;CU90&amp;CU91&amp;CU92,General!I:J,2,FALSE),0))</f>
        <v>0</v>
      </c>
      <c r="TR92" s="111">
        <f>IF(CX92="",0,IFERROR(VLOOKUP(CX87&amp;CX88&amp;CX89&amp;CX90&amp;CX91&amp;CX92,General!I:J,2,FALSE),0))</f>
        <v>0</v>
      </c>
      <c r="TS92" s="111">
        <f>IF(DA92="",0,IFERROR(VLOOKUP(DA87&amp;DA88&amp;DA89&amp;DA90&amp;DA91&amp;DA92,General!I:J,2,FALSE),0))</f>
        <v>0</v>
      </c>
      <c r="TT92" s="111">
        <f>IF(DD92="",0,IFERROR(VLOOKUP(DD87&amp;DD88&amp;DD89&amp;DD90&amp;DD91&amp;DD92,General!I:J,2,FALSE),0))</f>
        <v>0</v>
      </c>
      <c r="TU92" s="111">
        <f>IF(DG92="",0,IFERROR(VLOOKUP(DG87&amp;DG88&amp;DG89&amp;DG90&amp;DG91&amp;DG92,General!I:J,2,FALSE),0))</f>
        <v>0</v>
      </c>
      <c r="TV92" s="111">
        <f>IF(DJ92="",0,IFERROR(VLOOKUP(DJ87&amp;DJ88&amp;DJ89&amp;DJ90&amp;DJ91&amp;DJ92,General!I:J,2,FALSE),0))</f>
        <v>0</v>
      </c>
      <c r="TW92" s="111">
        <f>IF(DM92="",0,IFERROR(VLOOKUP(DM87&amp;DM88&amp;DM89&amp;DM90&amp;DM91&amp;DM92,General!I:J,2,FALSE),0))</f>
        <v>0</v>
      </c>
      <c r="TX92" s="111">
        <f>IF(DP92="",0,IFERROR(VLOOKUP(DP87&amp;DP88&amp;DP89&amp;DP90&amp;DP91&amp;DP92,General!I:J,2,FALSE),0))</f>
        <v>0</v>
      </c>
      <c r="TY92" s="111">
        <f>IF(DS92="",0,IFERROR(VLOOKUP(DS87&amp;DS88&amp;DS89&amp;DS90&amp;DS91&amp;DS92,General!I:J,2,FALSE),0))</f>
        <v>0</v>
      </c>
      <c r="TZ92" s="111">
        <f>IF(DV92="",0,IFERROR(VLOOKUP(DV87&amp;DV88&amp;DV89&amp;DV90&amp;DV91&amp;DV92,General!I:J,2,FALSE),0))</f>
        <v>0</v>
      </c>
      <c r="UA92" s="111">
        <f>IF(DY92="",0,IFERROR(VLOOKUP(DY87&amp;DY88&amp;DY89&amp;DY90&amp;DY91&amp;DY92,General!I:J,2,FALSE),0))</f>
        <v>0</v>
      </c>
      <c r="UB92" s="111">
        <f>IF(EE92="",0,IFERROR(VLOOKUP(EE87&amp;EE88&amp;EE89&amp;EE90&amp;EE91&amp;EE92,General!I:J,2,FALSE),0))</f>
        <v>0</v>
      </c>
      <c r="UC92" s="111">
        <f>IF(EH92="",0,IFERROR(VLOOKUP(EH87&amp;EH88&amp;EH89&amp;EH90&amp;EH91&amp;EH92,General!I:J,2,FALSE),0))</f>
        <v>0</v>
      </c>
      <c r="UD92" s="111">
        <f>IF(EK92="",0,IFERROR(VLOOKUP(EK87&amp;EK88&amp;EK89&amp;EK90&amp;EK91&amp;EK92,General!I:J,2,FALSE),0))</f>
        <v>0</v>
      </c>
      <c r="UE92" s="111">
        <f>IF(EN92="",0,IFERROR(VLOOKUP(EN87&amp;EN88&amp;EN89&amp;EN90&amp;EN91&amp;EN92,General!I:J,2,FALSE),0))</f>
        <v>0</v>
      </c>
      <c r="UF92" s="111">
        <f>IF(EQ92="",0,IFERROR(VLOOKUP(EQ87&amp;EQ88&amp;EQ89&amp;EQ90&amp;EQ91&amp;EQ92,General!I:J,2,FALSE),0))</f>
        <v>0</v>
      </c>
      <c r="UG92" s="111">
        <f>IF(ET92="",0,IFERROR(VLOOKUP(ET87&amp;ET88&amp;ET89&amp;ET90&amp;ET91&amp;ET92,General!I:J,2,FALSE),0))</f>
        <v>0</v>
      </c>
      <c r="UH92" s="111">
        <f>IF(EW92="",0,IFERROR(VLOOKUP(EW87&amp;EW88&amp;EW89&amp;EW90&amp;EW91&amp;EW92,General!I:J,2,FALSE),0))</f>
        <v>0</v>
      </c>
      <c r="UI92" s="111">
        <f>IF(EZ92="",0,IFERROR(VLOOKUP(EZ87&amp;EZ88&amp;EZ89&amp;EZ90&amp;EZ91&amp;EZ92,General!I:J,2,FALSE),0))</f>
        <v>0</v>
      </c>
      <c r="UJ92" s="111">
        <f>IF(FC92="",0,IFERROR(VLOOKUP(FC87&amp;FC88&amp;FC89&amp;FC90&amp;FC91&amp;FC92,General!I:J,2,FALSE),0))</f>
        <v>0</v>
      </c>
      <c r="UK92" s="111">
        <f>IF(FF92="",0,IFERROR(VLOOKUP(FF87&amp;FF88&amp;FF89&amp;FF90&amp;FF91&amp;FF92,General!I:J,2,FALSE),0))</f>
        <v>0</v>
      </c>
      <c r="UL92" s="111">
        <f>IF(FI92="",0,IFERROR(VLOOKUP(FI87&amp;FI88&amp;FI89&amp;FI90&amp;FI91&amp;FI92,General!I:J,2,FALSE),0))</f>
        <v>0</v>
      </c>
      <c r="UM92" s="111">
        <f>IF(FL92="",0,IFERROR(VLOOKUP(FL87&amp;FL88&amp;FL89&amp;FL90&amp;FL91&amp;FL92,General!I:J,2,FALSE),0))</f>
        <v>0</v>
      </c>
      <c r="UN92" s="111">
        <f>IF(FO92="",0,IFERROR(VLOOKUP(FO87&amp;FO88&amp;FO89&amp;FO90&amp;FO91&amp;FO92,General!I:J,2,FALSE),0))</f>
        <v>0</v>
      </c>
      <c r="UO92" s="111">
        <f>IF(FR92="",0,IFERROR(VLOOKUP(FR87&amp;FR88&amp;FR89&amp;FR90&amp;FR91&amp;FR92,General!I:J,2,FALSE),0))</f>
        <v>0</v>
      </c>
      <c r="UP92" s="111">
        <f>IF(FU92="",0,IFERROR(VLOOKUP(FU87&amp;FU88&amp;FU89&amp;FU90&amp;FU91&amp;FU92,General!I:J,2,FALSE),0))</f>
        <v>0</v>
      </c>
      <c r="UQ92" s="111">
        <f>IF(FX92="",0,IFERROR(VLOOKUP(FX87&amp;FX88&amp;FX89&amp;FX90&amp;FX91&amp;FX92,General!I:J,2,FALSE),0))</f>
        <v>0</v>
      </c>
      <c r="UR92" s="111">
        <f>IF(GA92="",0,IFERROR(VLOOKUP(GA87&amp;GA88&amp;GA89&amp;GA90&amp;GA91&amp;GA92,General!I:J,2,FALSE),0))</f>
        <v>0</v>
      </c>
      <c r="US92" s="111">
        <f>IF(GD92="",0,IFERROR(VLOOKUP(GD87&amp;GD88&amp;GD89&amp;GD90&amp;GD91&amp;GD92,General!I:J,2,FALSE),0))</f>
        <v>0</v>
      </c>
      <c r="UT92" s="111">
        <f>IF(GG92="",0,IFERROR(VLOOKUP(GG87&amp;GG88&amp;GG89&amp;GG90&amp;GG91&amp;GG92,General!I:J,2,FALSE),0))</f>
        <v>0</v>
      </c>
      <c r="UU92" s="111">
        <f>IF(GJ92="",0,IFERROR(VLOOKUP(GJ87&amp;GJ88&amp;GJ89&amp;GJ90&amp;GJ91&amp;GJ92,General!I:J,2,FALSE),0))</f>
        <v>0</v>
      </c>
      <c r="UV92" s="111">
        <f>IF(GM92="",0,IFERROR(VLOOKUP(GM87&amp;GM88&amp;GM89&amp;GM90&amp;GM91&amp;GM92,General!I:J,2,FALSE),0))</f>
        <v>0</v>
      </c>
      <c r="UW92" s="111">
        <f>IF(GP92="",0,IFERROR(VLOOKUP(GP87&amp;GP88&amp;GP89&amp;GP90&amp;GP91&amp;GP92,General!I:J,2,FALSE),0))</f>
        <v>0</v>
      </c>
      <c r="UX92" s="111">
        <f>IF(GS92="",0,IFERROR(VLOOKUP(GS87&amp;GS88&amp;GS89&amp;GS90&amp;GS91&amp;GS92,General!I:J,2,FALSE),0))</f>
        <v>0</v>
      </c>
      <c r="UY92" s="111">
        <f>IF(GV92="",0,IFERROR(VLOOKUP(GV87&amp;GV88&amp;GV89&amp;GV90&amp;GV91&amp;GV92,General!I:J,2,FALSE),0))</f>
        <v>0</v>
      </c>
      <c r="UZ92" s="111">
        <f>IF(GY92="",0,IFERROR(VLOOKUP(GY87&amp;GY88&amp;GY89&amp;GY90&amp;GY91&amp;GY92,General!I:J,2,FALSE),0))</f>
        <v>0</v>
      </c>
      <c r="VA92" s="111">
        <f>IF(HB92="",0,IFERROR(VLOOKUP(HB87&amp;HB88&amp;HB89&amp;HB90&amp;HB91&amp;HB92,General!I:J,2,FALSE),0))</f>
        <v>0</v>
      </c>
      <c r="VB92" s="111">
        <f>IF(HE92="",0,IFERROR(VLOOKUP(HE87&amp;HE88&amp;HE89&amp;HE90&amp;HE91&amp;HE92,General!I:J,2,FALSE),0))</f>
        <v>0</v>
      </c>
      <c r="VC92" s="111">
        <f>IF(HH92="",0,IFERROR(VLOOKUP(HH87&amp;HH88&amp;HH89&amp;HH90&amp;HH91&amp;HH92,General!I:J,2,FALSE),0))</f>
        <v>0</v>
      </c>
      <c r="VD92" s="111">
        <f>IF(HK92="",0,IFERROR(VLOOKUP(HK87&amp;HK88&amp;HK89&amp;HK90&amp;HK91&amp;HK92,General!I:J,2,FALSE),0))</f>
        <v>0</v>
      </c>
      <c r="VE92" s="111">
        <f>IF(HN92="",0,IFERROR(VLOOKUP(HN87&amp;HN88&amp;HN89&amp;HN90&amp;HN91&amp;HN92,General!I:J,2,FALSE),0))</f>
        <v>0</v>
      </c>
      <c r="VF92" s="111">
        <f>IF(HQ92="",0,IFERROR(VLOOKUP(HQ87&amp;HQ88&amp;HQ89&amp;HQ90&amp;HQ91&amp;HQ92,General!I:J,2,FALSE),0))</f>
        <v>0</v>
      </c>
      <c r="VG92" s="111">
        <f>IF(HT92="",0,IFERROR(VLOOKUP(HT87&amp;HT88&amp;HT89&amp;HT90&amp;HT91&amp;HT92,General!I:J,2,FALSE),0))</f>
        <v>0</v>
      </c>
      <c r="VH92" s="111">
        <f>IF(HW92="",0,IFERROR(VLOOKUP(HW87&amp;HW88&amp;HW89&amp;HW90&amp;HW91&amp;HW92,General!I:J,2,FALSE),0))</f>
        <v>0</v>
      </c>
      <c r="VI92" s="111">
        <f>IF(HZ92="",0,IFERROR(VLOOKUP(HZ87&amp;HZ88&amp;HZ89&amp;HZ90&amp;HZ91&amp;HZ92,General!I:J,2,FALSE),0))</f>
        <v>0</v>
      </c>
      <c r="VJ92" s="111">
        <f>IF(FF92="",0,IFERROR(VLOOKUP(FF87&amp;FF88&amp;FF89&amp;FF90&amp;FF91&amp;FF92,General!I:J,2,FALSE),0))</f>
        <v>0</v>
      </c>
      <c r="VK92" s="111">
        <f>IF(FI92="",0,IFERROR(VLOOKUP(FI87&amp;FI88&amp;FI89&amp;FI90&amp;FI91&amp;FI92,General!I:J,2,FALSE),0))</f>
        <v>0</v>
      </c>
      <c r="VL92" s="111">
        <f>IF(II92="",0,IFERROR(VLOOKUP(II87&amp;II88&amp;II89&amp;II90&amp;II91&amp;II92,General!I:J,2,FALSE),0))</f>
        <v>0</v>
      </c>
      <c r="VM92" s="111">
        <f>IF(IL92="",0,IFERROR(VLOOKUP(IL87&amp;IL88&amp;IL89&amp;IL90&amp;IL91&amp;IL92,General!I:J,2,FALSE),0))</f>
        <v>0</v>
      </c>
      <c r="VN92" s="111">
        <f>IF(IO92="",0,IFERROR(VLOOKUP(IO87&amp;IO88&amp;IO89&amp;IO90&amp;IO91&amp;IO92,General!I:J,2,FALSE),0))</f>
        <v>0</v>
      </c>
      <c r="VO92" s="111">
        <f>IF(IR92="",0,IFERROR(VLOOKUP(IR87&amp;IR88&amp;IR89&amp;IR90&amp;IR91&amp;IR92,General!I:J,2,FALSE),0))</f>
        <v>0</v>
      </c>
      <c r="VP92" s="111">
        <f>IF(IU92="",0,IFERROR(VLOOKUP(IU87&amp;IU88&amp;IU89&amp;IU90&amp;IU91&amp;IU92,General!I:J,2,FALSE),0))</f>
        <v>0</v>
      </c>
      <c r="VQ92" s="111">
        <f>IF(IX92="",0,IFERROR(VLOOKUP(IX87&amp;IX88&amp;IX89&amp;IX90&amp;IX91&amp;IX92,General!I:J,2,FALSE),0))</f>
        <v>0</v>
      </c>
      <c r="VR92" s="111">
        <f>IF(JA92="",0,IFERROR(VLOOKUP(JA87&amp;JA88&amp;JA89&amp;JA90&amp;JA91&amp;JA92,General!I:J,2,FALSE),0))</f>
        <v>0</v>
      </c>
      <c r="VS92" s="111">
        <f>IF(JD92="",0,IFERROR(VLOOKUP(JD87&amp;JD88&amp;JD89&amp;JD90&amp;JD91&amp;JD92,General!I:J,2,FALSE),0))</f>
        <v>0</v>
      </c>
      <c r="VT92" s="111">
        <f>IF(JG92="",0,IFERROR(VLOOKUP(JG87&amp;JG88&amp;JG89&amp;JG90&amp;JG91&amp;JG92,General!I:J,2,FALSE),0))</f>
        <v>0</v>
      </c>
      <c r="VU92" s="111">
        <f>IF(JJ92="",0,IFERROR(VLOOKUP(JJ87&amp;JJ88&amp;JJ89&amp;JJ90&amp;JJ91&amp;JJ92,General!I:J,2,FALSE),0))</f>
        <v>0</v>
      </c>
      <c r="VV92" s="111">
        <f>IF(JM92="",0,IFERROR(VLOOKUP(JM87&amp;JM88&amp;JM89&amp;JM90&amp;JM91&amp;JM92,General!I:J,2,FALSE),0))</f>
        <v>0</v>
      </c>
      <c r="VW92" s="111">
        <f>IF(JP92="",0,IFERROR(VLOOKUP(JP87&amp;JP88&amp;JP89&amp;JP90&amp;JP91&amp;JP92,General!I:J,2,FALSE),0))</f>
        <v>0</v>
      </c>
      <c r="VX92" s="111">
        <f>IF(JS92="",0,IFERROR(VLOOKUP(JS87&amp;JS88&amp;JS89&amp;JS90&amp;JS91&amp;JS92,General!I:J,2,FALSE),0))</f>
        <v>0</v>
      </c>
      <c r="VY92" s="111">
        <f>IF(JV92="",0,IFERROR(VLOOKUP(JV87&amp;JV88&amp;JV89&amp;JV90&amp;JV91&amp;JV92,General!I:J,2,FALSE),0))</f>
        <v>0</v>
      </c>
      <c r="VZ92" s="111">
        <f>IF(JY92="",0,IFERROR(VLOOKUP(JY87&amp;JY88&amp;JY89&amp;JY90&amp;JY91&amp;JY92,General!I:J,2,FALSE),0))</f>
        <v>0</v>
      </c>
      <c r="WA92" s="111">
        <f>IF(KB92="",0,IFERROR(VLOOKUP(KB87&amp;KB88&amp;KB89&amp;KB90&amp;KB91&amp;KB92,General!I:J,2,FALSE),0))</f>
        <v>0</v>
      </c>
      <c r="WB92" s="111">
        <f>IF(KE92="",0,IFERROR(VLOOKUP(KE87&amp;KE88&amp;KE89&amp;KE90&amp;KE91&amp;KE92,General!I:J,2,FALSE),0))</f>
        <v>0</v>
      </c>
      <c r="WC92" s="111">
        <f>IF(KH92="",0,IFERROR(VLOOKUP(KH87&amp;KH88&amp;KH89&amp;KH90&amp;KH91&amp;KH92,General!I:J,2,FALSE),0))</f>
        <v>0</v>
      </c>
      <c r="WD92" s="111">
        <f>IF(KK92="",0,IFERROR(VLOOKUP(KK87&amp;KK88&amp;KK89&amp;KK90&amp;KK91&amp;KK92,General!I:J,2,FALSE),0))</f>
        <v>0</v>
      </c>
      <c r="WE92" s="111">
        <f>IF(KN92="",0,IFERROR(VLOOKUP(KN87&amp;KN88&amp;KN89&amp;KN90&amp;KN91&amp;KN92,General!I:J,2,FALSE),0))</f>
        <v>0</v>
      </c>
      <c r="WF92" s="111">
        <f>IF(KQ92="",0,IFERROR(VLOOKUP(KQ87&amp;KQ88&amp;KQ89&amp;KQ90&amp;KQ91&amp;KQ92,General!I:J,2,FALSE),0))</f>
        <v>0</v>
      </c>
      <c r="WG92" s="111">
        <f>IF(KT92="",0,IFERROR(VLOOKUP(KT87&amp;KT88&amp;KT89&amp;KT90&amp;KT91&amp;KT92,General!I:J,2,FALSE),0))</f>
        <v>0</v>
      </c>
      <c r="WH92" s="111">
        <f>IF(KW92="",0,IFERROR(VLOOKUP(KW87&amp;KW88&amp;KW89&amp;KW90&amp;KW91&amp;KW92,General!I:J,2,FALSE),0))</f>
        <v>0</v>
      </c>
      <c r="WI92" s="111">
        <f>IF(KZ92="",0,IFERROR(VLOOKUP(KZ87&amp;KZ88&amp;KZ89&amp;KZ90&amp;KZ91&amp;KZ92,General!I:J,2,FALSE),0))</f>
        <v>0</v>
      </c>
      <c r="WJ92" s="111">
        <f>IF(LC92="",0,IFERROR(VLOOKUP(LC87&amp;LC88&amp;LC89&amp;LC90&amp;LC91&amp;LC92,General!I:J,2,FALSE),0))</f>
        <v>0</v>
      </c>
      <c r="WK92" s="111">
        <f>IF(LF92="",0,IFERROR(VLOOKUP(LF87&amp;LF88&amp;LF89&amp;LF90&amp;LF91&amp;LF92,General!I:J,2,FALSE),0))</f>
        <v>0</v>
      </c>
      <c r="WL92" s="111">
        <f>IF(LI92="",0,IFERROR(VLOOKUP(LI87&amp;LI88&amp;LI89&amp;LI90&amp;LI91&amp;LI92,General!I:J,2,FALSE),0))</f>
        <v>0</v>
      </c>
      <c r="WM92" s="111">
        <f>IF(LL92="",0,IFERROR(VLOOKUP(LL87&amp;LL88&amp;LL89&amp;LL90&amp;LL91&amp;LL92,General!I:J,2,FALSE),0))</f>
        <v>0</v>
      </c>
      <c r="WN92" s="111">
        <f>IF(LO92="",0,IFERROR(VLOOKUP(LO87&amp;LO88&amp;LO89&amp;LO90&amp;LO91&amp;LO92,General!I:J,2,FALSE),0))</f>
        <v>0</v>
      </c>
      <c r="WO92" s="111">
        <f>IF(LR92="",0,IFERROR(VLOOKUP(LR87&amp;LR88&amp;LR89&amp;LR90&amp;LR91&amp;LR92,General!I:J,2,FALSE),0))</f>
        <v>0</v>
      </c>
      <c r="WP92" s="111">
        <f>IF(LU92="",0,IFERROR(VLOOKUP(LU87&amp;LU88&amp;LU89&amp;LU90&amp;LU91&amp;LU92,General!I:J,2,FALSE),0))</f>
        <v>0</v>
      </c>
      <c r="WQ92" s="111">
        <f>IF(LX92="",0,IFERROR(VLOOKUP(LX87&amp;LX88&amp;LX89&amp;LX90&amp;LX91&amp;LX92,General!I:J,2,FALSE),0))</f>
        <v>0</v>
      </c>
      <c r="WR92" s="111">
        <f>IF(MA92="",0,IFERROR(VLOOKUP(MA87&amp;MA88&amp;MA89&amp;MA90&amp;MA91&amp;MA92,General!I:J,2,FALSE),0))</f>
        <v>0</v>
      </c>
      <c r="WS92" s="111">
        <f>IF(MD92="",0,IFERROR(VLOOKUP(MD87&amp;MD88&amp;MD89&amp;MD90&amp;MD91&amp;MD92,General!I:J,2,FALSE),0))</f>
        <v>0</v>
      </c>
      <c r="WT92" s="111">
        <f>IF(MG92="",0,IFERROR(VLOOKUP(MG87&amp;MG88&amp;MG89&amp;MG90&amp;MG91&amp;MG92,General!I:J,2,FALSE),0))</f>
        <v>0</v>
      </c>
      <c r="WU92" s="111">
        <f>IF(MJ92="",0,IFERROR(VLOOKUP(MJ87&amp;MJ88&amp;MJ89&amp;MJ90&amp;MJ91&amp;MJ92,General!I:J,2,FALSE),0))</f>
        <v>0</v>
      </c>
      <c r="WV92" s="111">
        <f>IF(MM92="",0,IFERROR(VLOOKUP(MM87&amp;MM88&amp;MM89&amp;MM90&amp;MM91&amp;MM92,General!I:J,2,FALSE),0))</f>
        <v>0</v>
      </c>
      <c r="WW92" s="111">
        <f>IF(MP92="",0,IFERROR(VLOOKUP(MP87&amp;MP88&amp;MP89&amp;MP90&amp;MP91&amp;MP92,General!I:J,2,FALSE),0))</f>
        <v>0</v>
      </c>
      <c r="WX92" s="111">
        <f>IF(MS92="",0,IFERROR(VLOOKUP(MS87&amp;MS88&amp;MS89&amp;MS90&amp;MS91&amp;MS92,General!I:J,2,FALSE),0))</f>
        <v>0</v>
      </c>
      <c r="WY92" s="111">
        <f>IF(MV92="",0,IFERROR(VLOOKUP(MV87&amp;MV88&amp;MV89&amp;MV90&amp;MV91&amp;MV92,General!I:J,2,FALSE),0))</f>
        <v>0</v>
      </c>
      <c r="WZ92" s="111">
        <f>IF(MY92="",0,IFERROR(VLOOKUP(MY87&amp;MY88&amp;MY89&amp;MY90&amp;MY91&amp;MY92,General!I:J,2,FALSE),0))</f>
        <v>0</v>
      </c>
      <c r="XA92" s="111">
        <f>IF(NB92="",0,IFERROR(VLOOKUP(NB87&amp;NB88&amp;NB89&amp;NB90&amp;NB91&amp;NB92,General!I:J,2,FALSE),0))</f>
        <v>0</v>
      </c>
      <c r="XB92" s="111">
        <f>IF(NE92="",0,IFERROR(VLOOKUP(NE87&amp;NE88&amp;NE89&amp;NE90&amp;NE91&amp;NE92,General!I:J,2,FALSE),0))</f>
        <v>0</v>
      </c>
      <c r="XC92" s="111">
        <f>IF(NH92="",0,IFERROR(VLOOKUP(NH87&amp;NH88&amp;NH89&amp;NH90&amp;NH91&amp;NH92,General!I:J,2,FALSE),0))</f>
        <v>0</v>
      </c>
      <c r="XD92" s="111">
        <f>IF(NK92="",0,IFERROR(VLOOKUP(NK87&amp;NK88&amp;NK89&amp;NK90&amp;NK91&amp;NK92,General!I:J,2,FALSE),0))</f>
        <v>0</v>
      </c>
      <c r="XE92" s="109">
        <f>IF(NN92="",0,IFERROR(VLOOKUP(NN87&amp;NN88&amp;NN89&amp;NN90&amp;NN91&amp;NN92,General!I:J,2,FALSE),0))</f>
        <v>0</v>
      </c>
      <c r="XF92" s="155">
        <f>IF(EB92="",0,IFERROR(VLOOKUP(EB87&amp;EB88&amp;EB89&amp;EB90&amp;EB91&amp;EB92,General!I:J,2,FALSE),0))</f>
        <v>0</v>
      </c>
      <c r="XG92" s="109">
        <v>0</v>
      </c>
      <c r="XH92" s="114" t="str">
        <f t="shared" si="1416"/>
        <v/>
      </c>
      <c r="XI92" s="114" t="str">
        <f t="shared" si="1270"/>
        <v>N</v>
      </c>
      <c r="XJ92" s="114" t="str">
        <f t="shared" ca="1" si="1271"/>
        <v>N</v>
      </c>
      <c r="XK92" s="114" t="str">
        <f t="shared" si="1272"/>
        <v>N</v>
      </c>
      <c r="XL92" s="114" t="str">
        <f t="shared" si="1273"/>
        <v/>
      </c>
      <c r="XM92" s="150" t="str">
        <f t="shared" si="1274"/>
        <v/>
      </c>
      <c r="XN92" s="114" t="str">
        <f t="shared" si="1275"/>
        <v/>
      </c>
      <c r="XO92" s="114" t="str">
        <f t="shared" si="1276"/>
        <v/>
      </c>
      <c r="XP92" s="114" t="str">
        <f t="shared" si="1277"/>
        <v/>
      </c>
      <c r="XQ92" s="114" t="str">
        <f t="shared" si="1278"/>
        <v/>
      </c>
      <c r="XR92" s="114" t="str">
        <f t="shared" si="1279"/>
        <v/>
      </c>
      <c r="XS92" s="114" t="str">
        <f t="shared" si="930"/>
        <v/>
      </c>
      <c r="XT92" s="114" t="str">
        <f t="shared" si="931"/>
        <v/>
      </c>
      <c r="XU92" s="114" t="str">
        <f t="shared" si="897"/>
        <v>00000</v>
      </c>
      <c r="XV92" s="114" t="str">
        <f t="shared" si="897"/>
        <v>00000</v>
      </c>
      <c r="XW92" s="114" t="str">
        <f t="shared" si="898"/>
        <v>000000</v>
      </c>
      <c r="XX92" s="114" t="str">
        <f t="shared" si="898"/>
        <v>000000</v>
      </c>
      <c r="XY92" s="114" t="str">
        <f t="shared" si="899"/>
        <v>B</v>
      </c>
      <c r="XZ92" s="114" t="str">
        <f t="shared" si="1417"/>
        <v>B</v>
      </c>
      <c r="YA92" s="114" t="str">
        <f t="shared" si="1280"/>
        <v/>
      </c>
      <c r="YB92" s="114" t="str">
        <f t="shared" ca="1" si="1281"/>
        <v/>
      </c>
      <c r="YC92" s="114" t="str">
        <f t="shared" ca="1" si="1282"/>
        <v/>
      </c>
      <c r="YD92" s="114" t="str">
        <f t="shared" ca="1" si="1283"/>
        <v/>
      </c>
      <c r="YE92" s="114" t="str">
        <f t="shared" si="1284"/>
        <v>0</v>
      </c>
      <c r="YF92" s="114" t="str">
        <f t="shared" si="1285"/>
        <v/>
      </c>
      <c r="YG92" s="114" t="str">
        <f t="shared" ca="1" si="1418"/>
        <v/>
      </c>
      <c r="YH92" s="114" t="str">
        <f t="shared" ca="1" si="1419"/>
        <v/>
      </c>
      <c r="YI92" s="114" t="str">
        <f t="shared" si="1420"/>
        <v/>
      </c>
      <c r="YJ92" s="114" t="str">
        <f t="shared" si="1286"/>
        <v/>
      </c>
      <c r="YK92" s="114"/>
      <c r="YL92" s="114">
        <v>0</v>
      </c>
      <c r="YM92" s="114">
        <v>0</v>
      </c>
      <c r="YN92" s="114">
        <v>0</v>
      </c>
      <c r="YO92" s="114">
        <v>0</v>
      </c>
      <c r="YP92" s="114">
        <v>1</v>
      </c>
      <c r="YQ92" s="98"/>
      <c r="YR92" s="114">
        <v>0</v>
      </c>
      <c r="YS92" s="114">
        <v>0</v>
      </c>
      <c r="YU92" s="151">
        <f>LARGE(NS92:RN92,1)</f>
        <v>0</v>
      </c>
      <c r="YV92" s="1" t="e">
        <f>LARGE(NS92:RN92,2)</f>
        <v>#NUM!</v>
      </c>
      <c r="YW92" s="1" t="e">
        <f>LARGE(NS92:RN92,3)</f>
        <v>#NUM!</v>
      </c>
      <c r="YX92" s="1" t="e">
        <f>LARGE(NS92:RN92,4)</f>
        <v>#NUM!</v>
      </c>
      <c r="YY92" s="1" t="e">
        <f>LARGE(NS92:RN92,5)</f>
        <v>#NUM!</v>
      </c>
      <c r="YZ92" s="1" t="str">
        <f>IF(M91="","",INDEX($NS$4:$RN$4,MATCH(YU91,$NS91:$RN91,0)))</f>
        <v/>
      </c>
      <c r="ZA92" s="1" t="str">
        <f>IF(M91="","",INDEX($NS$4:$RN$4,MATCH(YV91,$NS91:$RN91,0)))</f>
        <v/>
      </c>
      <c r="ZB92" s="1" t="str">
        <f>IF(M91="","",INDEX($NS$4:$RN$4,MATCH(YW91,$NS91:$RN91,0)))</f>
        <v/>
      </c>
      <c r="ZC92" s="1" t="str">
        <f>IF(M91="","",INDEX($NS$4:$RN$4,MATCH(YX91,$NS91:$RN91,0)))</f>
        <v/>
      </c>
      <c r="ZD92" s="1" t="str">
        <f>IF(M91="","",INDEX($NS$4:$RN$4,MATCH(YY91,$NS91:$RN91,0)))</f>
        <v/>
      </c>
      <c r="ZE92" s="1" t="str" cm="1">
        <f t="array" aca="1" ref="ZE92" ca="1">IF(INDIRECT(VLOOKUP(ZE91,General!AC:AE,3,FALSE)&amp;RO91)&gt;=9,ZE91,YZ92)</f>
        <v>GF</v>
      </c>
      <c r="ZF92" s="1" t="str" cm="1">
        <f t="array" aca="1" ref="ZF92" ca="1">IF(AND(INDIRECT(VLOOKUP(ZF91,General!AC:AE,3,FALSE)&amp;RO91)&gt;1,ZF91&lt;&gt;ZE92),ZF91,IF(YZ92&lt;&gt;ZE92,YZ92,IF(AND(YZ92=ZA92,YZ92=ZB92),ZC92,IF(YZ92=ZA92,ZB92,ZA92))))</f>
        <v>DX</v>
      </c>
      <c r="ZG92" s="1" t="str">
        <f t="shared" si="1431"/>
        <v/>
      </c>
      <c r="ZH92" s="1" t="str" cm="1">
        <f t="array" aca="1" ref="ZH92" ca="1">INDIRECT(ZE92&amp;RO92)</f>
        <v/>
      </c>
      <c r="ZI92" s="1" t="str" cm="1">
        <f t="array" aca="1" ref="ZI92" ca="1">INDIRECT(ZF92&amp;RO92)</f>
        <v/>
      </c>
      <c r="ZJ92" s="1" t="e" cm="1">
        <f t="array" aca="1" ref="ZJ92" ca="1">INDIRECT(ZG92&amp;RO92)</f>
        <v>#REF!</v>
      </c>
      <c r="ZK92" s="1" t="str">
        <f ca="1">VLOOKUP(ZE92,General!AF:AG,2,FALSE)</f>
        <v>S37</v>
      </c>
      <c r="ZL92" s="1" t="str">
        <f ca="1">VLOOKUP(ZF92,General!AF:AG,2,FALSE)</f>
        <v xml:space="preserve">L5O </v>
      </c>
      <c r="ZM92" s="1" t="e">
        <f>VLOOKUP(ZG92,General!AF:AG,2,FALSE)</f>
        <v>#N/A</v>
      </c>
      <c r="ZN92" s="1" t="str">
        <f t="shared" ca="1" si="1432"/>
        <v>Y</v>
      </c>
      <c r="ZO92" s="1" t="str">
        <f t="shared" ca="1" si="1433"/>
        <v>Y</v>
      </c>
      <c r="ZP92" s="1" t="e">
        <f t="shared" si="1434"/>
        <v>#N/A</v>
      </c>
      <c r="ZR92" s="1">
        <f t="shared" si="927"/>
        <v>1</v>
      </c>
    </row>
    <row r="93" spans="1:694" ht="15.75" thickBot="1">
      <c r="A93" s="1">
        <v>79</v>
      </c>
      <c r="B93" s="9" t="str">
        <f t="shared" si="948"/>
        <v/>
      </c>
      <c r="C93" s="54" t="str">
        <f t="shared" si="1437"/>
        <v/>
      </c>
      <c r="D93" s="49" t="str">
        <f t="shared" si="1287"/>
        <v/>
      </c>
      <c r="E93" s="50" t="str">
        <f t="shared" si="1287"/>
        <v/>
      </c>
      <c r="F93" s="8" t="str">
        <f t="shared" si="949"/>
        <v/>
      </c>
      <c r="H93" s="57" t="str">
        <f t="shared" si="922"/>
        <v/>
      </c>
      <c r="I93" s="49" t="str">
        <f t="shared" si="1288"/>
        <v/>
      </c>
      <c r="J93" s="50" t="str">
        <f t="shared" si="1288"/>
        <v/>
      </c>
      <c r="K93" s="8" t="str">
        <f t="shared" si="1289"/>
        <v/>
      </c>
      <c r="L93" s="32"/>
      <c r="M93" s="68" t="s">
        <v>45</v>
      </c>
      <c r="O93" s="11">
        <v>0</v>
      </c>
      <c r="P93" s="12">
        <v>0</v>
      </c>
      <c r="Q93" s="23">
        <v>0</v>
      </c>
      <c r="R93" s="48">
        <v>0</v>
      </c>
      <c r="S93" s="48" t="str">
        <f t="shared" si="1290"/>
        <v/>
      </c>
      <c r="T93" s="65" t="str">
        <f t="shared" si="1291"/>
        <v/>
      </c>
      <c r="U93" s="4" t="str">
        <f>IF(M93="","",IF(B93="NB",U92,IF(T93="",SUM($T$5:$T93)+S93,SUM($T$5:$T93))))</f>
        <v/>
      </c>
      <c r="V93" s="61" t="str">
        <f t="shared" si="925"/>
        <v/>
      </c>
      <c r="W93" s="35" t="str">
        <f t="shared" si="1292"/>
        <v/>
      </c>
      <c r="X93" s="37" t="str">
        <f t="shared" si="950"/>
        <v/>
      </c>
      <c r="Y93" s="9" t="str">
        <f t="shared" ca="1" si="940"/>
        <v>D</v>
      </c>
      <c r="Z93" s="4" t="str">
        <f t="shared" ca="1" si="941"/>
        <v>D</v>
      </c>
      <c r="AA93" s="4" t="str">
        <f t="shared" si="942"/>
        <v>C</v>
      </c>
      <c r="AB93" s="4" t="str">
        <f t="shared" si="1421"/>
        <v/>
      </c>
      <c r="AC93" s="4" t="str">
        <f t="shared" si="1422"/>
        <v/>
      </c>
      <c r="AD93" s="4">
        <f t="shared" si="1423"/>
        <v>0</v>
      </c>
      <c r="AE93" s="1" t="str">
        <f t="shared" si="951"/>
        <v/>
      </c>
      <c r="AF93" s="1" t="str">
        <f t="shared" si="952"/>
        <v/>
      </c>
      <c r="AG93" s="1" t="str">
        <f t="shared" si="1424"/>
        <v/>
      </c>
      <c r="AH93" s="1" t="str">
        <f t="shared" si="953"/>
        <v/>
      </c>
      <c r="AI93" s="1" t="str">
        <f t="shared" si="954"/>
        <v/>
      </c>
      <c r="AJ93" s="1" t="str">
        <f t="shared" si="955"/>
        <v/>
      </c>
      <c r="AK93" s="1">
        <f t="shared" si="1293"/>
        <v>0</v>
      </c>
      <c r="AL93" s="1">
        <f t="shared" si="1294"/>
        <v>0</v>
      </c>
      <c r="AM93" s="1" t="str">
        <f t="shared" si="932"/>
        <v/>
      </c>
      <c r="AN93" s="1">
        <f t="shared" si="956"/>
        <v>0</v>
      </c>
      <c r="AO93" s="1" t="str">
        <f t="shared" si="1425"/>
        <v/>
      </c>
      <c r="AP93" s="1" t="str">
        <f t="shared" si="957"/>
        <v>N</v>
      </c>
      <c r="AQ93" s="1" t="str">
        <f t="shared" si="958"/>
        <v>N</v>
      </c>
      <c r="AR93" s="1" t="str">
        <f t="shared" si="959"/>
        <v>N</v>
      </c>
      <c r="AS93" s="1" t="str">
        <f t="shared" si="960"/>
        <v/>
      </c>
      <c r="AT93" s="14" t="str">
        <f t="shared" ca="1" si="1295"/>
        <v/>
      </c>
      <c r="AU93" s="1" t="str">
        <f t="shared" ca="1" si="961"/>
        <v/>
      </c>
      <c r="AV93" s="1" t="str">
        <f t="shared" ca="1" si="962"/>
        <v/>
      </c>
      <c r="AW93" s="1" t="str">
        <f t="shared" si="963"/>
        <v/>
      </c>
      <c r="AX93" s="1" t="str">
        <f t="shared" si="964"/>
        <v/>
      </c>
      <c r="AY93" s="1" t="str">
        <f t="shared" si="965"/>
        <v/>
      </c>
      <c r="AZ93" s="1" t="str">
        <f t="shared" si="933"/>
        <v/>
      </c>
      <c r="BA93" s="1" t="str">
        <f t="shared" si="934"/>
        <v/>
      </c>
      <c r="BB93" s="1" t="str">
        <f t="shared" si="914"/>
        <v>00000</v>
      </c>
      <c r="BC93" s="1" t="str">
        <f t="shared" si="914"/>
        <v>00000</v>
      </c>
      <c r="BD93" s="1" t="str">
        <f t="shared" si="915"/>
        <v>000000</v>
      </c>
      <c r="BE93" s="1" t="str">
        <f t="shared" si="915"/>
        <v>000000</v>
      </c>
      <c r="BF93" s="1" t="str">
        <f t="shared" si="1296"/>
        <v>B</v>
      </c>
      <c r="BG93" s="1" t="str">
        <f t="shared" si="966"/>
        <v/>
      </c>
      <c r="BH93" s="1" t="str">
        <f t="shared" ca="1" si="1297"/>
        <v/>
      </c>
      <c r="BI93" s="1" t="str">
        <f t="shared" si="967"/>
        <v/>
      </c>
      <c r="BJ93" s="1" t="str">
        <f t="shared" ca="1" si="1298"/>
        <v/>
      </c>
      <c r="BK93" s="1" t="str">
        <f t="shared" si="968"/>
        <v>0</v>
      </c>
      <c r="BL93" s="1" t="str">
        <f t="shared" ca="1" si="1299"/>
        <v/>
      </c>
      <c r="BM93" s="1" t="str">
        <f t="shared" ca="1" si="1300"/>
        <v/>
      </c>
      <c r="BN93" s="1" t="str">
        <f t="shared" ca="1" si="1301"/>
        <v/>
      </c>
      <c r="BO93" s="1" t="str">
        <f t="shared" ca="1" si="1302"/>
        <v/>
      </c>
      <c r="BR93" s="1">
        <f>General!A91</f>
        <v>0</v>
      </c>
      <c r="BS93" s="1">
        <f>General!B91</f>
        <v>0</v>
      </c>
      <c r="BT93" s="1">
        <f>General!C91</f>
        <v>0</v>
      </c>
      <c r="BU93" s="1">
        <f>General!D91</f>
        <v>0</v>
      </c>
      <c r="BW93" s="1" t="str">
        <f>General!F91</f>
        <v>LWWWLL</v>
      </c>
      <c r="BX93" s="1">
        <f>General!G91</f>
        <v>-1</v>
      </c>
      <c r="BZ93" s="1">
        <f t="shared" si="928"/>
        <v>1</v>
      </c>
      <c r="CA93" s="1" t="str">
        <f t="shared" ref="CA93" si="1453">CK93</f>
        <v/>
      </c>
      <c r="CB93" s="110" t="str">
        <f t="shared" si="970"/>
        <v/>
      </c>
      <c r="CC93" s="111" t="str">
        <f t="shared" si="971"/>
        <v/>
      </c>
      <c r="CD93" s="109" t="str">
        <f t="shared" si="972"/>
        <v/>
      </c>
      <c r="CE93" s="110" t="str">
        <f t="shared" si="973"/>
        <v/>
      </c>
      <c r="CF93" s="111" t="str">
        <f t="shared" si="974"/>
        <v/>
      </c>
      <c r="CG93" s="109" t="str">
        <f t="shared" si="975"/>
        <v/>
      </c>
      <c r="CH93" s="110" t="str">
        <f t="shared" si="976"/>
        <v/>
      </c>
      <c r="CI93" s="111" t="str">
        <f t="shared" si="977"/>
        <v/>
      </c>
      <c r="CJ93" s="109" t="str">
        <f t="shared" si="978"/>
        <v/>
      </c>
      <c r="CK93" s="110" t="str">
        <f t="shared" si="979"/>
        <v/>
      </c>
      <c r="CL93" s="111" t="str">
        <f t="shared" si="980"/>
        <v/>
      </c>
      <c r="CM93" s="109" t="str">
        <f t="shared" si="981"/>
        <v/>
      </c>
      <c r="CN93" s="110" t="str">
        <f t="shared" si="1304"/>
        <v/>
      </c>
      <c r="CO93" s="111" t="str">
        <f t="shared" si="982"/>
        <v/>
      </c>
      <c r="CP93" s="109" t="str">
        <f t="shared" si="983"/>
        <v/>
      </c>
      <c r="CQ93" s="110" t="str">
        <f t="shared" si="984"/>
        <v/>
      </c>
      <c r="CR93" s="111" t="str">
        <f t="shared" si="985"/>
        <v/>
      </c>
      <c r="CS93" s="109" t="str">
        <f t="shared" si="986"/>
        <v/>
      </c>
      <c r="CT93" s="110" t="str">
        <f t="shared" si="987"/>
        <v/>
      </c>
      <c r="CU93" s="111" t="str">
        <f t="shared" si="988"/>
        <v/>
      </c>
      <c r="CV93" s="109" t="str">
        <f t="shared" si="989"/>
        <v/>
      </c>
      <c r="CW93" s="110" t="str">
        <f t="shared" si="990"/>
        <v/>
      </c>
      <c r="CX93" s="111" t="str">
        <f t="shared" si="991"/>
        <v/>
      </c>
      <c r="CY93" s="112" t="str">
        <f t="shared" si="992"/>
        <v/>
      </c>
      <c r="CZ93" s="110" t="str">
        <f t="shared" si="993"/>
        <v/>
      </c>
      <c r="DA93" s="111" t="str">
        <f t="shared" si="994"/>
        <v/>
      </c>
      <c r="DB93" s="109" t="str">
        <f t="shared" si="995"/>
        <v/>
      </c>
      <c r="DC93" s="110" t="str">
        <f t="shared" si="996"/>
        <v/>
      </c>
      <c r="DD93" s="111" t="str">
        <f t="shared" si="997"/>
        <v/>
      </c>
      <c r="DE93" s="109" t="str">
        <f t="shared" si="998"/>
        <v/>
      </c>
      <c r="DF93" s="110" t="str">
        <f t="shared" si="999"/>
        <v/>
      </c>
      <c r="DG93" s="111" t="str">
        <f t="shared" si="1000"/>
        <v/>
      </c>
      <c r="DH93" s="109" t="str">
        <f t="shared" si="1001"/>
        <v/>
      </c>
      <c r="DI93" s="110" t="str">
        <f t="shared" si="1002"/>
        <v/>
      </c>
      <c r="DJ93" s="111" t="str">
        <f t="shared" si="1003"/>
        <v/>
      </c>
      <c r="DK93" s="109" t="str">
        <f t="shared" si="1004"/>
        <v/>
      </c>
      <c r="DL93" s="110" t="str">
        <f t="shared" si="1005"/>
        <v/>
      </c>
      <c r="DM93" s="111" t="str">
        <f t="shared" si="1006"/>
        <v/>
      </c>
      <c r="DN93" s="109" t="str">
        <f t="shared" si="1007"/>
        <v/>
      </c>
      <c r="DO93" s="110" t="str">
        <f t="shared" si="1008"/>
        <v/>
      </c>
      <c r="DP93" s="111" t="str">
        <f t="shared" si="1009"/>
        <v/>
      </c>
      <c r="DQ93" s="109" t="str">
        <f t="shared" si="1010"/>
        <v/>
      </c>
      <c r="DR93" s="110" t="str">
        <f t="shared" si="1011"/>
        <v/>
      </c>
      <c r="DS93" s="111" t="str">
        <f t="shared" si="1012"/>
        <v/>
      </c>
      <c r="DT93" s="109" t="str">
        <f t="shared" si="1013"/>
        <v/>
      </c>
      <c r="DU93" s="110" t="str">
        <f t="shared" si="1014"/>
        <v/>
      </c>
      <c r="DV93" s="111" t="str">
        <f t="shared" si="1015"/>
        <v/>
      </c>
      <c r="DW93" s="109" t="str">
        <f t="shared" si="1016"/>
        <v/>
      </c>
      <c r="DX93" s="110" t="str">
        <f t="shared" si="1017"/>
        <v/>
      </c>
      <c r="DY93" s="111" t="str">
        <f t="shared" si="1018"/>
        <v/>
      </c>
      <c r="DZ93" s="109" t="str">
        <f t="shared" si="1019"/>
        <v/>
      </c>
      <c r="EA93" s="110" t="str">
        <f t="shared" si="1020"/>
        <v/>
      </c>
      <c r="EB93" s="111" t="str">
        <f t="shared" si="1021"/>
        <v/>
      </c>
      <c r="EC93" s="109" t="str">
        <f t="shared" si="1022"/>
        <v/>
      </c>
      <c r="ED93" s="110" t="str">
        <f t="shared" si="1023"/>
        <v/>
      </c>
      <c r="EE93" s="111" t="str">
        <f t="shared" si="1024"/>
        <v/>
      </c>
      <c r="EF93" s="109" t="str">
        <f t="shared" si="1025"/>
        <v/>
      </c>
      <c r="EG93" s="110" t="str">
        <f t="shared" si="1026"/>
        <v/>
      </c>
      <c r="EH93" s="111" t="str">
        <f t="shared" si="1027"/>
        <v/>
      </c>
      <c r="EI93" s="109" t="str">
        <f t="shared" si="1028"/>
        <v/>
      </c>
      <c r="EJ93" s="108" t="str">
        <f t="shared" si="1029"/>
        <v/>
      </c>
      <c r="EK93" s="111" t="str">
        <f t="shared" si="1030"/>
        <v/>
      </c>
      <c r="EL93" s="109" t="str">
        <f t="shared" si="1031"/>
        <v/>
      </c>
      <c r="EM93" s="110" t="str">
        <f t="shared" si="1032"/>
        <v/>
      </c>
      <c r="EN93" s="111" t="str">
        <f t="shared" si="1033"/>
        <v/>
      </c>
      <c r="EO93" s="109" t="str">
        <f t="shared" si="1034"/>
        <v/>
      </c>
      <c r="EP93" s="110" t="str">
        <f t="shared" si="1305"/>
        <v/>
      </c>
      <c r="EQ93" s="111" t="str">
        <f t="shared" si="1035"/>
        <v/>
      </c>
      <c r="ER93" s="109" t="str">
        <f t="shared" si="1036"/>
        <v/>
      </c>
      <c r="ES93" s="110" t="str">
        <f t="shared" si="1037"/>
        <v/>
      </c>
      <c r="ET93" s="111" t="str">
        <f t="shared" si="1038"/>
        <v/>
      </c>
      <c r="EU93" s="109" t="str">
        <f t="shared" si="1039"/>
        <v/>
      </c>
      <c r="EV93" s="110" t="str">
        <f t="shared" si="1040"/>
        <v/>
      </c>
      <c r="EW93" s="111" t="str">
        <f t="shared" si="1041"/>
        <v/>
      </c>
      <c r="EX93" s="109" t="str">
        <f t="shared" si="1042"/>
        <v/>
      </c>
      <c r="EY93" s="110" t="str">
        <f t="shared" si="1043"/>
        <v/>
      </c>
      <c r="EZ93" s="111" t="str">
        <f t="shared" si="1044"/>
        <v/>
      </c>
      <c r="FA93" s="112" t="str">
        <f t="shared" si="1045"/>
        <v/>
      </c>
      <c r="FB93" s="110" t="str">
        <f t="shared" si="1046"/>
        <v/>
      </c>
      <c r="FC93" s="111" t="str">
        <f t="shared" si="1047"/>
        <v/>
      </c>
      <c r="FD93" s="109" t="str">
        <f t="shared" si="1048"/>
        <v/>
      </c>
      <c r="FE93" s="110" t="str">
        <f t="shared" si="1049"/>
        <v/>
      </c>
      <c r="FF93" s="111" t="str">
        <f t="shared" si="1050"/>
        <v/>
      </c>
      <c r="FG93" s="109" t="str">
        <f t="shared" si="1051"/>
        <v/>
      </c>
      <c r="FH93" s="110" t="str">
        <f t="shared" si="1052"/>
        <v/>
      </c>
      <c r="FI93" s="111" t="str">
        <f t="shared" si="1053"/>
        <v/>
      </c>
      <c r="FJ93" s="109" t="str">
        <f t="shared" si="1054"/>
        <v/>
      </c>
      <c r="FK93" s="110" t="str">
        <f t="shared" si="1055"/>
        <v/>
      </c>
      <c r="FL93" s="111" t="str">
        <f t="shared" si="1056"/>
        <v/>
      </c>
      <c r="FM93" s="109" t="str">
        <f t="shared" si="1057"/>
        <v/>
      </c>
      <c r="FN93" s="110" t="str">
        <f t="shared" si="1058"/>
        <v/>
      </c>
      <c r="FO93" s="111" t="str">
        <f t="shared" si="1059"/>
        <v/>
      </c>
      <c r="FP93" s="109" t="str">
        <f t="shared" si="1060"/>
        <v/>
      </c>
      <c r="FQ93" s="110" t="str">
        <f t="shared" si="1061"/>
        <v/>
      </c>
      <c r="FR93" s="111" t="str">
        <f t="shared" si="1062"/>
        <v/>
      </c>
      <c r="FS93" s="109" t="str">
        <f t="shared" si="1063"/>
        <v/>
      </c>
      <c r="FT93" s="110" t="str">
        <f t="shared" si="1064"/>
        <v/>
      </c>
      <c r="FU93" s="111" t="str">
        <f t="shared" si="1065"/>
        <v/>
      </c>
      <c r="FV93" s="109" t="str">
        <f t="shared" si="1066"/>
        <v/>
      </c>
      <c r="FW93" s="110" t="str">
        <f t="shared" si="1067"/>
        <v/>
      </c>
      <c r="FX93" s="111" t="str">
        <f t="shared" si="1068"/>
        <v/>
      </c>
      <c r="FY93" s="109" t="str">
        <f t="shared" si="1069"/>
        <v/>
      </c>
      <c r="FZ93" s="110" t="str">
        <f t="shared" si="1070"/>
        <v/>
      </c>
      <c r="GA93" s="111" t="str">
        <f t="shared" si="1071"/>
        <v/>
      </c>
      <c r="GB93" s="109" t="str">
        <f t="shared" si="1072"/>
        <v/>
      </c>
      <c r="GC93" s="110" t="str">
        <f t="shared" si="1073"/>
        <v/>
      </c>
      <c r="GD93" s="111" t="str">
        <f t="shared" si="1074"/>
        <v/>
      </c>
      <c r="GE93" s="109" t="str">
        <f t="shared" si="1075"/>
        <v/>
      </c>
      <c r="GF93" s="110" t="str">
        <f t="shared" si="1076"/>
        <v/>
      </c>
      <c r="GG93" s="111" t="str">
        <f t="shared" si="1077"/>
        <v/>
      </c>
      <c r="GH93" s="109" t="str">
        <f t="shared" si="1078"/>
        <v/>
      </c>
      <c r="GI93" s="110" t="str">
        <f t="shared" si="1079"/>
        <v/>
      </c>
      <c r="GJ93" s="111" t="str">
        <f t="shared" si="1080"/>
        <v/>
      </c>
      <c r="GK93" s="109" t="str">
        <f t="shared" si="1081"/>
        <v/>
      </c>
      <c r="GL93" s="110" t="str">
        <f t="shared" si="1306"/>
        <v/>
      </c>
      <c r="GM93" s="111" t="str">
        <f t="shared" si="1082"/>
        <v/>
      </c>
      <c r="GN93" s="109" t="str">
        <f t="shared" si="1083"/>
        <v/>
      </c>
      <c r="GO93" s="110" t="str">
        <f t="shared" si="1084"/>
        <v/>
      </c>
      <c r="GP93" s="111" t="str">
        <f t="shared" si="1085"/>
        <v/>
      </c>
      <c r="GQ93" s="109" t="str">
        <f t="shared" si="1086"/>
        <v/>
      </c>
      <c r="GR93" s="110" t="str">
        <f t="shared" si="1087"/>
        <v/>
      </c>
      <c r="GS93" s="111" t="str">
        <f t="shared" si="1088"/>
        <v/>
      </c>
      <c r="GT93" s="109" t="str">
        <f t="shared" si="1089"/>
        <v/>
      </c>
      <c r="GU93" s="110" t="str">
        <f t="shared" si="1090"/>
        <v/>
      </c>
      <c r="GV93" s="111" t="str">
        <f t="shared" si="1091"/>
        <v/>
      </c>
      <c r="GW93" s="112" t="str">
        <f t="shared" si="1092"/>
        <v/>
      </c>
      <c r="GX93" s="110" t="str">
        <f t="shared" si="1093"/>
        <v/>
      </c>
      <c r="GY93" s="111" t="str">
        <f t="shared" si="1094"/>
        <v/>
      </c>
      <c r="GZ93" s="109" t="str">
        <f t="shared" si="1095"/>
        <v/>
      </c>
      <c r="HA93" s="110" t="str">
        <f t="shared" si="1096"/>
        <v/>
      </c>
      <c r="HB93" s="111" t="str">
        <f t="shared" si="1097"/>
        <v/>
      </c>
      <c r="HC93" s="109" t="str">
        <f t="shared" si="1098"/>
        <v/>
      </c>
      <c r="HD93" s="110" t="str">
        <f t="shared" si="1099"/>
        <v/>
      </c>
      <c r="HE93" s="111" t="str">
        <f t="shared" si="1100"/>
        <v/>
      </c>
      <c r="HF93" s="109" t="str">
        <f t="shared" si="1101"/>
        <v/>
      </c>
      <c r="HG93" s="110" t="str">
        <f t="shared" si="1102"/>
        <v/>
      </c>
      <c r="HH93" s="111" t="str">
        <f t="shared" si="1103"/>
        <v/>
      </c>
      <c r="HI93" s="109" t="str">
        <f t="shared" si="1104"/>
        <v/>
      </c>
      <c r="HJ93" s="110" t="str">
        <f t="shared" si="1105"/>
        <v/>
      </c>
      <c r="HK93" s="111" t="str">
        <f t="shared" si="1106"/>
        <v/>
      </c>
      <c r="HL93" s="109" t="str">
        <f t="shared" si="1107"/>
        <v/>
      </c>
      <c r="HM93" s="110" t="str">
        <f t="shared" si="1108"/>
        <v/>
      </c>
      <c r="HN93" s="111" t="str">
        <f t="shared" si="1109"/>
        <v/>
      </c>
      <c r="HO93" s="109" t="str">
        <f t="shared" si="1110"/>
        <v/>
      </c>
      <c r="HP93" s="110" t="str">
        <f t="shared" si="1111"/>
        <v/>
      </c>
      <c r="HQ93" s="111" t="str">
        <f t="shared" si="1112"/>
        <v/>
      </c>
      <c r="HR93" s="109" t="str">
        <f t="shared" si="1113"/>
        <v/>
      </c>
      <c r="HS93" s="110" t="str">
        <f t="shared" si="1114"/>
        <v/>
      </c>
      <c r="HT93" s="111" t="str">
        <f t="shared" si="1115"/>
        <v/>
      </c>
      <c r="HU93" s="109" t="str">
        <f t="shared" si="1116"/>
        <v/>
      </c>
      <c r="HV93" s="110" t="str">
        <f t="shared" si="1117"/>
        <v/>
      </c>
      <c r="HW93" s="111" t="str">
        <f t="shared" si="1118"/>
        <v/>
      </c>
      <c r="HX93" s="109" t="str">
        <f t="shared" si="1119"/>
        <v/>
      </c>
      <c r="HY93" s="110" t="str">
        <f t="shared" si="1120"/>
        <v/>
      </c>
      <c r="HZ93" s="111" t="str">
        <f t="shared" si="1121"/>
        <v/>
      </c>
      <c r="IA93" s="109" t="str">
        <f t="shared" si="1122"/>
        <v/>
      </c>
      <c r="IB93" s="110" t="str">
        <f t="shared" si="1123"/>
        <v/>
      </c>
      <c r="IC93" s="111" t="str">
        <f t="shared" si="1124"/>
        <v/>
      </c>
      <c r="ID93" s="109" t="str">
        <f t="shared" si="1125"/>
        <v/>
      </c>
      <c r="IE93" s="110" t="str">
        <f t="shared" si="1126"/>
        <v/>
      </c>
      <c r="IF93" s="111" t="str">
        <f t="shared" si="1127"/>
        <v/>
      </c>
      <c r="IG93" s="109" t="str">
        <f t="shared" si="1128"/>
        <v/>
      </c>
      <c r="IH93" s="110" t="str">
        <f t="shared" si="1129"/>
        <v/>
      </c>
      <c r="II93" s="111" t="str">
        <f t="shared" si="1130"/>
        <v/>
      </c>
      <c r="IJ93" s="109" t="str">
        <f t="shared" si="1131"/>
        <v/>
      </c>
      <c r="IK93" s="110" t="str">
        <f t="shared" si="1132"/>
        <v/>
      </c>
      <c r="IL93" s="111" t="str">
        <f t="shared" si="1133"/>
        <v/>
      </c>
      <c r="IM93" s="109" t="str">
        <f t="shared" si="1134"/>
        <v/>
      </c>
      <c r="IN93" s="110" t="str">
        <f t="shared" si="1307"/>
        <v/>
      </c>
      <c r="IO93" s="111" t="str">
        <f t="shared" si="1135"/>
        <v/>
      </c>
      <c r="IP93" s="109" t="str">
        <f t="shared" si="1136"/>
        <v/>
      </c>
      <c r="IQ93" s="110" t="str">
        <f t="shared" si="1137"/>
        <v/>
      </c>
      <c r="IR93" s="111" t="str">
        <f t="shared" si="1138"/>
        <v/>
      </c>
      <c r="IS93" s="109" t="str">
        <f t="shared" si="1139"/>
        <v/>
      </c>
      <c r="IT93" s="110" t="str">
        <f t="shared" si="1140"/>
        <v/>
      </c>
      <c r="IU93" s="111" t="str">
        <f t="shared" si="1141"/>
        <v/>
      </c>
      <c r="IV93" s="109" t="str">
        <f t="shared" si="1142"/>
        <v/>
      </c>
      <c r="IW93" s="110" t="str">
        <f t="shared" si="1143"/>
        <v/>
      </c>
      <c r="IX93" s="111" t="str">
        <f t="shared" si="1144"/>
        <v/>
      </c>
      <c r="IY93" s="109" t="str">
        <f t="shared" si="1145"/>
        <v/>
      </c>
      <c r="IZ93" s="110" t="str">
        <f t="shared" si="1146"/>
        <v/>
      </c>
      <c r="JA93" s="111" t="str">
        <f t="shared" si="1147"/>
        <v/>
      </c>
      <c r="JB93" s="109" t="str">
        <f t="shared" si="1148"/>
        <v/>
      </c>
      <c r="JC93" s="110" t="str">
        <f t="shared" si="1149"/>
        <v/>
      </c>
      <c r="JD93" s="111" t="str">
        <f t="shared" si="1150"/>
        <v/>
      </c>
      <c r="JE93" s="109" t="str">
        <f t="shared" si="1151"/>
        <v/>
      </c>
      <c r="JF93" s="110" t="str">
        <f t="shared" si="1152"/>
        <v/>
      </c>
      <c r="JG93" s="111" t="str">
        <f t="shared" si="1153"/>
        <v/>
      </c>
      <c r="JH93" s="109" t="str">
        <f t="shared" si="1154"/>
        <v/>
      </c>
      <c r="JI93" s="110" t="str">
        <f t="shared" si="1155"/>
        <v/>
      </c>
      <c r="JJ93" s="111" t="str">
        <f t="shared" si="1156"/>
        <v/>
      </c>
      <c r="JK93" s="109" t="str">
        <f t="shared" si="1157"/>
        <v/>
      </c>
      <c r="JL93" s="110" t="str">
        <f t="shared" si="1158"/>
        <v/>
      </c>
      <c r="JM93" s="111" t="str">
        <f t="shared" si="1159"/>
        <v/>
      </c>
      <c r="JN93" s="109" t="str">
        <f t="shared" si="1160"/>
        <v/>
      </c>
      <c r="JO93" s="110" t="str">
        <f t="shared" si="1161"/>
        <v/>
      </c>
      <c r="JP93" s="111" t="str">
        <f t="shared" si="1162"/>
        <v/>
      </c>
      <c r="JQ93" s="109" t="str">
        <f t="shared" si="1163"/>
        <v/>
      </c>
      <c r="JR93" s="110" t="str">
        <f t="shared" si="1164"/>
        <v/>
      </c>
      <c r="JS93" s="111" t="str">
        <f t="shared" si="1165"/>
        <v/>
      </c>
      <c r="JT93" s="109" t="str">
        <f t="shared" si="1166"/>
        <v/>
      </c>
      <c r="JU93" s="110" t="str">
        <f t="shared" si="1167"/>
        <v/>
      </c>
      <c r="JV93" s="111" t="str">
        <f t="shared" si="1168"/>
        <v/>
      </c>
      <c r="JW93" s="109" t="str">
        <f t="shared" si="1169"/>
        <v/>
      </c>
      <c r="JX93" s="110" t="str">
        <f t="shared" si="1170"/>
        <v/>
      </c>
      <c r="JY93" s="111" t="str">
        <f t="shared" si="1171"/>
        <v/>
      </c>
      <c r="JZ93" s="109" t="str">
        <f t="shared" si="1172"/>
        <v/>
      </c>
      <c r="KA93" s="110" t="str">
        <f t="shared" si="1173"/>
        <v/>
      </c>
      <c r="KB93" s="111" t="str">
        <f t="shared" si="1174"/>
        <v/>
      </c>
      <c r="KC93" s="109" t="str">
        <f t="shared" si="1175"/>
        <v/>
      </c>
      <c r="KD93" s="110" t="str">
        <f t="shared" si="1308"/>
        <v/>
      </c>
      <c r="KE93" s="111" t="str">
        <f t="shared" si="1176"/>
        <v/>
      </c>
      <c r="KF93" s="109" t="str">
        <f t="shared" si="1177"/>
        <v/>
      </c>
      <c r="KG93" s="110" t="str">
        <f t="shared" si="1178"/>
        <v/>
      </c>
      <c r="KH93" s="111" t="str">
        <f t="shared" si="1179"/>
        <v/>
      </c>
      <c r="KI93" s="109" t="str">
        <f t="shared" si="1180"/>
        <v/>
      </c>
      <c r="KJ93" s="110" t="str">
        <f t="shared" si="1181"/>
        <v/>
      </c>
      <c r="KK93" s="111" t="str">
        <f t="shared" si="1182"/>
        <v/>
      </c>
      <c r="KL93" s="109" t="str">
        <f t="shared" si="1183"/>
        <v/>
      </c>
      <c r="KM93" s="110" t="str">
        <f t="shared" si="1184"/>
        <v/>
      </c>
      <c r="KN93" s="111" t="str">
        <f t="shared" si="1185"/>
        <v/>
      </c>
      <c r="KO93" s="109" t="str">
        <f t="shared" si="1186"/>
        <v/>
      </c>
      <c r="KP93" s="110" t="str">
        <f t="shared" si="1309"/>
        <v/>
      </c>
      <c r="KQ93" s="111" t="str">
        <f t="shared" si="1187"/>
        <v/>
      </c>
      <c r="KR93" s="109" t="str">
        <f t="shared" si="1188"/>
        <v/>
      </c>
      <c r="KS93" s="110" t="str">
        <f t="shared" si="1189"/>
        <v/>
      </c>
      <c r="KT93" s="111" t="str">
        <f t="shared" si="1190"/>
        <v/>
      </c>
      <c r="KU93" s="109" t="str">
        <f t="shared" si="1191"/>
        <v/>
      </c>
      <c r="KV93" s="110" t="str">
        <f t="shared" si="1192"/>
        <v/>
      </c>
      <c r="KW93" s="111" t="str">
        <f t="shared" si="1193"/>
        <v/>
      </c>
      <c r="KX93" s="109" t="str">
        <f t="shared" si="1194"/>
        <v/>
      </c>
      <c r="KY93" s="110" t="str">
        <f t="shared" si="1195"/>
        <v/>
      </c>
      <c r="KZ93" s="111" t="str">
        <f t="shared" si="1196"/>
        <v/>
      </c>
      <c r="LA93" s="109" t="str">
        <f t="shared" si="1197"/>
        <v/>
      </c>
      <c r="LB93" s="110" t="str">
        <f t="shared" si="1198"/>
        <v/>
      </c>
      <c r="LC93" s="111" t="str">
        <f t="shared" si="1199"/>
        <v/>
      </c>
      <c r="LD93" s="109" t="str">
        <f t="shared" si="1200"/>
        <v/>
      </c>
      <c r="LE93" s="110" t="str">
        <f t="shared" si="1201"/>
        <v/>
      </c>
      <c r="LF93" s="111" t="str">
        <f t="shared" si="1202"/>
        <v/>
      </c>
      <c r="LG93" s="109" t="str">
        <f t="shared" si="1203"/>
        <v/>
      </c>
      <c r="LH93" s="110" t="str">
        <f t="shared" si="1204"/>
        <v/>
      </c>
      <c r="LI93" s="111" t="str">
        <f t="shared" si="1205"/>
        <v/>
      </c>
      <c r="LJ93" s="109" t="str">
        <f t="shared" si="1206"/>
        <v/>
      </c>
      <c r="LK93" s="110" t="str">
        <f t="shared" si="1207"/>
        <v/>
      </c>
      <c r="LL93" s="111" t="str">
        <f t="shared" si="1208"/>
        <v/>
      </c>
      <c r="LM93" s="109" t="str">
        <f t="shared" si="1209"/>
        <v/>
      </c>
      <c r="LN93" s="110" t="str">
        <f t="shared" si="1210"/>
        <v/>
      </c>
      <c r="LO93" s="111" t="str">
        <f t="shared" si="1211"/>
        <v/>
      </c>
      <c r="LP93" s="109" t="str">
        <f t="shared" si="1212"/>
        <v/>
      </c>
      <c r="LQ93" s="110" t="str">
        <f t="shared" si="1213"/>
        <v/>
      </c>
      <c r="LR93" s="111" t="str">
        <f t="shared" si="1214"/>
        <v/>
      </c>
      <c r="LS93" s="109" t="str">
        <f t="shared" si="1215"/>
        <v/>
      </c>
      <c r="LT93" s="110" t="str">
        <f t="shared" si="1216"/>
        <v/>
      </c>
      <c r="LU93" s="111" t="str">
        <f t="shared" si="1217"/>
        <v/>
      </c>
      <c r="LV93" s="109" t="str">
        <f t="shared" si="1218"/>
        <v/>
      </c>
      <c r="LW93" s="110" t="str">
        <f t="shared" si="1219"/>
        <v/>
      </c>
      <c r="LX93" s="111" t="str">
        <f t="shared" si="1220"/>
        <v/>
      </c>
      <c r="LY93" s="109" t="str">
        <f t="shared" si="1221"/>
        <v/>
      </c>
      <c r="LZ93" s="110" t="str">
        <f t="shared" si="1222"/>
        <v/>
      </c>
      <c r="MA93" s="111" t="str">
        <f t="shared" si="1223"/>
        <v/>
      </c>
      <c r="MB93" s="109" t="str">
        <f t="shared" si="1224"/>
        <v/>
      </c>
      <c r="MC93" s="110" t="str">
        <f t="shared" si="1225"/>
        <v/>
      </c>
      <c r="MD93" s="111" t="str">
        <f t="shared" si="1226"/>
        <v/>
      </c>
      <c r="ME93" s="109" t="str">
        <f t="shared" si="1227"/>
        <v/>
      </c>
      <c r="MF93" s="110" t="str">
        <f t="shared" si="1228"/>
        <v/>
      </c>
      <c r="MG93" s="111" t="str">
        <f t="shared" si="1229"/>
        <v/>
      </c>
      <c r="MH93" s="109" t="str">
        <f t="shared" si="1230"/>
        <v/>
      </c>
      <c r="MI93" s="110" t="str">
        <f t="shared" si="1231"/>
        <v/>
      </c>
      <c r="MJ93" s="111" t="str">
        <f t="shared" si="1232"/>
        <v/>
      </c>
      <c r="MK93" s="109" t="str">
        <f t="shared" si="1233"/>
        <v/>
      </c>
      <c r="ML93" s="110" t="str">
        <f t="shared" si="1234"/>
        <v/>
      </c>
      <c r="MM93" s="111" t="str">
        <f t="shared" si="1235"/>
        <v/>
      </c>
      <c r="MN93" s="109" t="str">
        <f t="shared" si="1236"/>
        <v/>
      </c>
      <c r="MO93" s="110" t="str">
        <f t="shared" si="1237"/>
        <v/>
      </c>
      <c r="MP93" s="111" t="str">
        <f t="shared" si="1238"/>
        <v/>
      </c>
      <c r="MQ93" s="109" t="str">
        <f t="shared" si="1239"/>
        <v/>
      </c>
      <c r="MR93" s="110" t="str">
        <f t="shared" si="1310"/>
        <v/>
      </c>
      <c r="MS93" s="111" t="str">
        <f t="shared" si="1240"/>
        <v/>
      </c>
      <c r="MT93" s="109" t="str">
        <f t="shared" si="1241"/>
        <v/>
      </c>
      <c r="MU93" s="110" t="str">
        <f t="shared" si="1242"/>
        <v/>
      </c>
      <c r="MV93" s="111" t="str">
        <f t="shared" si="1243"/>
        <v/>
      </c>
      <c r="MW93" s="109" t="str">
        <f t="shared" si="1244"/>
        <v/>
      </c>
      <c r="MX93" s="110" t="str">
        <f t="shared" si="1245"/>
        <v/>
      </c>
      <c r="MY93" s="111" t="str">
        <f t="shared" si="1246"/>
        <v/>
      </c>
      <c r="MZ93" s="109" t="str">
        <f t="shared" si="1247"/>
        <v/>
      </c>
      <c r="NA93" s="110" t="str">
        <f t="shared" si="1248"/>
        <v/>
      </c>
      <c r="NB93" s="111" t="str">
        <f t="shared" si="1249"/>
        <v/>
      </c>
      <c r="NC93" s="109" t="str">
        <f t="shared" si="1250"/>
        <v/>
      </c>
      <c r="ND93" s="110" t="str">
        <f t="shared" si="1251"/>
        <v/>
      </c>
      <c r="NE93" s="111" t="str">
        <f t="shared" si="1252"/>
        <v/>
      </c>
      <c r="NF93" s="109" t="str">
        <f t="shared" si="1253"/>
        <v/>
      </c>
      <c r="NG93" s="110" t="str">
        <f t="shared" si="1254"/>
        <v/>
      </c>
      <c r="NH93" s="111" t="str">
        <f t="shared" si="1255"/>
        <v/>
      </c>
      <c r="NI93" s="109" t="str">
        <f t="shared" si="1256"/>
        <v/>
      </c>
      <c r="NJ93" s="110" t="str">
        <f t="shared" si="1257"/>
        <v/>
      </c>
      <c r="NK93" s="111" t="str">
        <f t="shared" si="1258"/>
        <v/>
      </c>
      <c r="NL93" s="109" t="str">
        <f t="shared" si="1259"/>
        <v/>
      </c>
      <c r="NM93" s="110" t="str">
        <f t="shared" si="1260"/>
        <v/>
      </c>
      <c r="NN93" s="111" t="str">
        <f t="shared" si="1261"/>
        <v/>
      </c>
      <c r="NO93" s="109" t="str">
        <f t="shared" si="1311"/>
        <v/>
      </c>
      <c r="NP93" s="130">
        <f t="shared" si="1312"/>
        <v>0</v>
      </c>
      <c r="NQ93" s="131">
        <f t="shared" si="1313"/>
        <v>1</v>
      </c>
      <c r="NR93" s="132" t="str">
        <f t="shared" si="1314"/>
        <v/>
      </c>
      <c r="NS93" s="331" t="str">
        <f t="shared" si="1315"/>
        <v/>
      </c>
      <c r="NT93" s="325" t="str">
        <f t="shared" si="1316"/>
        <v/>
      </c>
      <c r="NU93" s="325" t="str">
        <f t="shared" si="1317"/>
        <v/>
      </c>
      <c r="NV93" s="325" t="str">
        <f t="shared" si="1318"/>
        <v/>
      </c>
      <c r="NW93" s="325" t="str">
        <f t="shared" si="1319"/>
        <v/>
      </c>
      <c r="NX93" s="325" t="str">
        <f t="shared" si="1320"/>
        <v/>
      </c>
      <c r="NY93" s="325" t="str">
        <f t="shared" si="1321"/>
        <v/>
      </c>
      <c r="NZ93" s="325" t="str">
        <f t="shared" si="1322"/>
        <v/>
      </c>
      <c r="OA93" s="325" t="str">
        <f t="shared" si="1323"/>
        <v/>
      </c>
      <c r="OB93" s="325" t="str">
        <f t="shared" si="1324"/>
        <v>000000</v>
      </c>
      <c r="OC93" s="325" t="str">
        <f t="shared" si="1325"/>
        <v/>
      </c>
      <c r="OD93" s="325" t="str">
        <f t="shared" si="1326"/>
        <v/>
      </c>
      <c r="OE93" s="325" t="str">
        <f t="shared" si="1327"/>
        <v/>
      </c>
      <c r="OF93" s="325" t="str">
        <f t="shared" si="1328"/>
        <v/>
      </c>
      <c r="OG93" s="325" t="str">
        <f t="shared" si="1329"/>
        <v/>
      </c>
      <c r="OH93" s="325" t="str">
        <f t="shared" si="1330"/>
        <v/>
      </c>
      <c r="OI93" s="325" t="str">
        <f t="shared" si="1331"/>
        <v/>
      </c>
      <c r="OJ93" s="325" t="str">
        <f t="shared" si="1332"/>
        <v/>
      </c>
      <c r="OK93" s="326" t="str">
        <f t="shared" si="1333"/>
        <v/>
      </c>
      <c r="OL93" s="326" t="str">
        <f t="shared" si="1334"/>
        <v/>
      </c>
      <c r="OM93" s="326" t="str">
        <f t="shared" si="1335"/>
        <v/>
      </c>
      <c r="ON93" s="326" t="str">
        <f t="shared" si="1336"/>
        <v/>
      </c>
      <c r="OO93" s="326" t="str">
        <f t="shared" si="1337"/>
        <v/>
      </c>
      <c r="OP93" s="326" t="str">
        <f t="shared" si="1338"/>
        <v/>
      </c>
      <c r="OQ93" s="326" t="str">
        <f t="shared" si="1339"/>
        <v/>
      </c>
      <c r="OR93" s="326" t="str">
        <f t="shared" si="1340"/>
        <v/>
      </c>
      <c r="OS93" s="326" t="str">
        <f t="shared" si="1341"/>
        <v/>
      </c>
      <c r="OT93" s="326" t="str">
        <f t="shared" si="1342"/>
        <v/>
      </c>
      <c r="OU93" s="326" t="str">
        <f t="shared" si="1343"/>
        <v/>
      </c>
      <c r="OV93" s="326" t="str">
        <f t="shared" si="1344"/>
        <v/>
      </c>
      <c r="OW93" s="326" t="str">
        <f t="shared" si="1345"/>
        <v/>
      </c>
      <c r="OX93" s="326" t="str">
        <f t="shared" si="1346"/>
        <v/>
      </c>
      <c r="OY93" s="326" t="str">
        <f t="shared" si="1347"/>
        <v/>
      </c>
      <c r="OZ93" s="326" t="str">
        <f t="shared" si="1348"/>
        <v/>
      </c>
      <c r="PA93" s="326" t="str">
        <f t="shared" si="1349"/>
        <v/>
      </c>
      <c r="PB93" s="326" t="str">
        <f t="shared" si="1350"/>
        <v/>
      </c>
      <c r="PC93" s="325" t="str">
        <f t="shared" si="1351"/>
        <v/>
      </c>
      <c r="PD93" s="325" t="str">
        <f t="shared" si="1352"/>
        <v/>
      </c>
      <c r="PE93" s="325" t="str">
        <f t="shared" si="1353"/>
        <v/>
      </c>
      <c r="PF93" s="325" t="str">
        <f t="shared" si="1354"/>
        <v/>
      </c>
      <c r="PG93" s="325" t="str">
        <f t="shared" si="1355"/>
        <v/>
      </c>
      <c r="PH93" s="325" t="str">
        <f t="shared" si="1356"/>
        <v/>
      </c>
      <c r="PI93" s="325" t="str">
        <f t="shared" si="1357"/>
        <v/>
      </c>
      <c r="PJ93" s="325" t="str">
        <f t="shared" si="1358"/>
        <v/>
      </c>
      <c r="PK93" s="325" t="str">
        <f t="shared" si="1359"/>
        <v/>
      </c>
      <c r="PL93" s="325" t="str">
        <f t="shared" si="1360"/>
        <v/>
      </c>
      <c r="PM93" s="325" t="str">
        <f t="shared" si="1361"/>
        <v/>
      </c>
      <c r="PN93" s="325" t="str">
        <f t="shared" si="1362"/>
        <v/>
      </c>
      <c r="PO93" s="325" t="str">
        <f t="shared" si="1363"/>
        <v/>
      </c>
      <c r="PP93" s="325" t="str">
        <f t="shared" si="1364"/>
        <v/>
      </c>
      <c r="PQ93" s="325" t="str">
        <f t="shared" si="1365"/>
        <v/>
      </c>
      <c r="PR93" s="325" t="str">
        <f t="shared" si="1366"/>
        <v/>
      </c>
      <c r="PS93" s="325" t="str">
        <f t="shared" si="1367"/>
        <v/>
      </c>
      <c r="PT93" s="325" t="str">
        <f t="shared" si="1368"/>
        <v/>
      </c>
      <c r="PU93" s="326" t="str">
        <f t="shared" si="1369"/>
        <v/>
      </c>
      <c r="PV93" s="326" t="str">
        <f t="shared" si="1370"/>
        <v/>
      </c>
      <c r="PW93" s="326" t="str">
        <f t="shared" si="1371"/>
        <v/>
      </c>
      <c r="PX93" s="326" t="str">
        <f t="shared" si="1372"/>
        <v/>
      </c>
      <c r="PY93" s="326" t="str">
        <f t="shared" si="1373"/>
        <v/>
      </c>
      <c r="PZ93" s="326" t="str">
        <f t="shared" si="1374"/>
        <v/>
      </c>
      <c r="QA93" s="326" t="str">
        <f t="shared" si="1375"/>
        <v/>
      </c>
      <c r="QB93" s="326" t="str">
        <f t="shared" si="1376"/>
        <v/>
      </c>
      <c r="QC93" s="326" t="str">
        <f t="shared" si="1377"/>
        <v/>
      </c>
      <c r="QD93" s="326" t="str">
        <f t="shared" si="1378"/>
        <v/>
      </c>
      <c r="QE93" s="326" t="str">
        <f t="shared" si="1379"/>
        <v/>
      </c>
      <c r="QF93" s="326" t="str">
        <f t="shared" si="1380"/>
        <v/>
      </c>
      <c r="QG93" s="326" t="str">
        <f t="shared" si="1381"/>
        <v/>
      </c>
      <c r="QH93" s="326" t="str">
        <f t="shared" si="1382"/>
        <v/>
      </c>
      <c r="QI93" s="326" t="str">
        <f t="shared" si="1383"/>
        <v/>
      </c>
      <c r="QJ93" s="326" t="str">
        <f t="shared" si="1384"/>
        <v/>
      </c>
      <c r="QK93" s="326" t="str">
        <f t="shared" si="1385"/>
        <v/>
      </c>
      <c r="QL93" s="326" t="str">
        <f t="shared" si="1386"/>
        <v/>
      </c>
      <c r="QM93" s="325" t="str">
        <f t="shared" si="1387"/>
        <v/>
      </c>
      <c r="QN93" s="325" t="str">
        <f t="shared" si="1388"/>
        <v/>
      </c>
      <c r="QO93" s="325" t="str">
        <f t="shared" si="1389"/>
        <v/>
      </c>
      <c r="QP93" s="325" t="str">
        <f t="shared" si="1390"/>
        <v/>
      </c>
      <c r="QQ93" s="325" t="str">
        <f t="shared" si="1391"/>
        <v/>
      </c>
      <c r="QR93" s="325" t="str">
        <f t="shared" si="1392"/>
        <v/>
      </c>
      <c r="QS93" s="325" t="str">
        <f t="shared" si="1393"/>
        <v/>
      </c>
      <c r="QT93" s="325" t="str">
        <f t="shared" si="1394"/>
        <v/>
      </c>
      <c r="QU93" s="325" t="str">
        <f t="shared" si="1395"/>
        <v/>
      </c>
      <c r="QV93" s="325" t="str">
        <f t="shared" si="1396"/>
        <v/>
      </c>
      <c r="QW93" s="325" t="str">
        <f t="shared" si="1397"/>
        <v/>
      </c>
      <c r="QX93" s="325">
        <f t="shared" si="1398"/>
        <v>0</v>
      </c>
      <c r="QY93" s="325" t="str">
        <f t="shared" si="1399"/>
        <v/>
      </c>
      <c r="QZ93" s="325" t="str">
        <f t="shared" si="1400"/>
        <v/>
      </c>
      <c r="RA93" s="325" t="str">
        <f t="shared" si="1401"/>
        <v/>
      </c>
      <c r="RB93" s="325" t="str">
        <f t="shared" si="1402"/>
        <v/>
      </c>
      <c r="RC93" s="325" t="str">
        <f t="shared" si="1403"/>
        <v/>
      </c>
      <c r="RD93" s="325" t="str">
        <f t="shared" si="1404"/>
        <v/>
      </c>
      <c r="RE93" s="326" t="str">
        <f t="shared" si="1405"/>
        <v/>
      </c>
      <c r="RF93" s="326" t="str">
        <f t="shared" si="1406"/>
        <v/>
      </c>
      <c r="RG93" s="326" t="str">
        <f t="shared" si="1407"/>
        <v/>
      </c>
      <c r="RH93" s="326" t="str">
        <f t="shared" si="1408"/>
        <v/>
      </c>
      <c r="RI93" s="326" t="str">
        <f t="shared" si="1409"/>
        <v/>
      </c>
      <c r="RJ93" s="326" t="str">
        <f t="shared" si="1410"/>
        <v/>
      </c>
      <c r="RK93" s="326" t="str">
        <f t="shared" si="1411"/>
        <v/>
      </c>
      <c r="RL93" s="326" t="str">
        <f t="shared" si="1412"/>
        <v/>
      </c>
      <c r="RM93" s="326" t="str">
        <f t="shared" si="1413"/>
        <v/>
      </c>
      <c r="RN93" s="332" t="str">
        <f t="shared" si="1414"/>
        <v/>
      </c>
      <c r="RO93" s="108">
        <v>93</v>
      </c>
      <c r="RP93" s="112">
        <f t="shared" si="1440"/>
        <v>88</v>
      </c>
      <c r="RQ93" s="110" t="str" cm="1">
        <f t="array" ref="RQ93">IFERROR(INDEX($NS$4:$RN$4,_xlfn.AGGREGATE(15,6,COLUMN($NS$4:$RN$4)-COLUMN($NR$1)/($NS93:$RN93=LARGE($NS93:$RN93,1)),COLUMNS($RN$4:$RN$4))),"")</f>
        <v>LQ</v>
      </c>
      <c r="RR93" s="110" t="str" cm="1">
        <f t="array" ref="RR93">IFERROR(INDEX($NS$4:$RN$4,_xlfn.AGGREGATE(15,6,COLUMN($NS$4:$RN$4)-COLUMN($NR$1)/($NS93:$RN93=LARGE($NS93:$RN93,2)),COLUMNS($RN$4:$RO$4))),"")</f>
        <v/>
      </c>
      <c r="RS93" s="110" t="str" cm="1">
        <f t="array" ref="RS93">IFERROR(INDEX($NS$4:$RN$4,_xlfn.AGGREGATE(15,6,COLUMN($NS$4:$RN$4)-COLUMN($NR$1)/($NS93:$RN93=LARGE($NS93:$RN93,3)),COLUMNS($RN$4:$RP$4))),"")</f>
        <v/>
      </c>
      <c r="RT93" s="110" t="str" cm="1">
        <f t="array" ref="RT93">IFERROR(INDEX($NS$4:$RN$4,_xlfn.AGGREGATE(15,6,COLUMN($NS$4:$RN$4)-COLUMN($NR$1)/($NS93:$RN93=LARGE($NS93:$RN93,4)),COLUMNS($RN$4:$RQ$4))),"")</f>
        <v/>
      </c>
      <c r="RU93" s="110" t="str" cm="1">
        <f t="array" ref="RU93">IFERROR(INDEX($NS$4:$RN$4,_xlfn.AGGREGATE(15,6,COLUMN($NS$4:$RN$4)-COLUMN($NR$1)/($NS93:$RN93=LARGE($NS93:$RN93,5)),COLUMNS($RN$4:$RR$4))),"")</f>
        <v/>
      </c>
      <c r="RV93" s="110" t="str" cm="1">
        <f t="array" ref="RV93">IFERROR(INDEX($NS$4:$RN$4,_xlfn.AGGREGATE(15,6,COLUMN($NS$4:$RN$4)-COLUMN($NR$1)/($NS93:$RN93=LARGE($NS93:$RN93,6)),COLUMNS($RN$4:$RS$4))),"")</f>
        <v/>
      </c>
      <c r="RW93" s="108" t="str">
        <f t="shared" si="1427"/>
        <v/>
      </c>
      <c r="RX93" s="111" t="str">
        <f t="shared" ca="1" si="1428"/>
        <v>N</v>
      </c>
      <c r="RY93" s="111" t="e" cm="1">
        <f t="array" aca="1" ref="RY93" ca="1">IF(INDIRECT(VLOOKUP(RY92,General!AC:AE,3,FALSE)&amp;RO92)&gt;0,RY92,RW92)</f>
        <v>#N/A</v>
      </c>
      <c r="RZ93" s="112">
        <f t="shared" ca="1" si="1429"/>
        <v>1</v>
      </c>
      <c r="SA93" s="110" t="s">
        <v>45</v>
      </c>
      <c r="SB93" s="111" t="s">
        <v>45</v>
      </c>
      <c r="SC93" s="111" t="s">
        <v>45</v>
      </c>
      <c r="SD93" s="111" t="s">
        <v>45</v>
      </c>
      <c r="SE93" s="111" t="s">
        <v>45</v>
      </c>
      <c r="SF93" s="109" t="s">
        <v>45</v>
      </c>
      <c r="SG93" s="133" t="e">
        <f ca="1">IF(RQ93="",-1,COUNTIF(INDIRECT(SA93&amp;$DN$10):INDIRECT(SA93&amp;RO93),"Y"))</f>
        <v>#REF!</v>
      </c>
      <c r="SH93" s="136">
        <f ca="1">IF(RR93="",-1,COUNTIF(INDIRECT(SB93&amp;$DN$10):INDIRECT(SB93&amp;RO93),"Y"))</f>
        <v>-1</v>
      </c>
      <c r="SI93" s="136">
        <f ca="1">IF(RS93="",-1,COUNTIF(INDIRECT(SC93&amp;$DN$10):INDIRECT(SC93&amp;RO93),"Y"))</f>
        <v>-1</v>
      </c>
      <c r="SJ93" s="134">
        <f ca="1">IF(RT93="",-1,COUNTIF(INDIRECT(SD93&amp;$DN$10):INDIRECT(SD93&amp;RO93),"Y"))</f>
        <v>-1</v>
      </c>
      <c r="SK93" s="138">
        <f ca="1">IF(RU93="",-1,COUNTIF(INDIRECT(SE93&amp;$DN$10):INDIRECT(SE93&amp;RO93),"Y"))</f>
        <v>-1</v>
      </c>
      <c r="SL93" s="138">
        <f ca="1">IF(RV93="",-1,COUNTIF(INDIRECT(SF93&amp;$DN$10):INDIRECT(SF93&amp;RO93),"Y"))</f>
        <v>-1</v>
      </c>
      <c r="SM93" s="110" t="str" cm="1">
        <f t="array" ref="SM93">IFERROR(INDEX($DP$93:$DU$93,_xlfn.AGGREGATE(15,6,COLUMN($DP$93:$DU$93)-COLUMN($DO$93)/($NR$93:$NW$93=MAX($NR$93:$NW$93)),COLUMNS($DP$93:RQ93))),"")</f>
        <v/>
      </c>
      <c r="SN93" s="111" t="str" cm="1">
        <f t="array" ref="SN93">IFERROR(INDEX($DP$93:$DU$93,_xlfn.AGGREGATE(15,6,COLUMN($DP$93:$DU$93)-COLUMN($DO$93)/($NR$93:$NW$93=MAX($NR$93:$NW$93)),COLUMNS($DP$93:RR93))),"")</f>
        <v/>
      </c>
      <c r="SO93" s="111" t="str" cm="1">
        <f t="array" ref="SO93">IFERROR(INDEX($DP$93:$DU$93,_xlfn.AGGREGATE(15,6,COLUMN($DP$93:$DU$93)-COLUMN($DO$93)/($NR$93:$NW$93=MAX($NR$93:$NW$93)),COLUMNS($DP$93:RS93))),"")</f>
        <v/>
      </c>
      <c r="SP93" s="111" t="str" cm="1">
        <f t="array" ref="SP93">IFERROR(INDEX($DP$93:$DU$93,_xlfn.AGGREGATE(15,6,COLUMN($DP$93:$DU$93)-COLUMN($DO$93)/($NR$93:$NW$93=MAX($NR$93:$NW$93)),COLUMNS($DP$93:RT93))),"")</f>
        <v/>
      </c>
      <c r="SQ93" s="111" t="str" cm="1">
        <f t="array" ref="SQ93">IFERROR(INDEX($DP$93:$DU$93,_xlfn.AGGREGATE(15,6,COLUMN($DP$93:$DU$93)-COLUMN($DO$93)/($NR$93:$NW$93=MAX($NR$93:$NW$93)),COLUMNS($DP$93:RU93))),"")</f>
        <v/>
      </c>
      <c r="SR93" s="109" t="str" cm="1">
        <f t="array" ref="SR93">IFERROR(INDEX($DP$93:$DU$93,_xlfn.AGGREGATE(15,6,COLUMN($DP$93:$DU$93)-COLUMN($DO$93)/($NR$93:$NW$93=MAX($NR$93:$NW$93)),COLUMNS($DP$93:RV93))),"")</f>
        <v/>
      </c>
      <c r="SS93" s="114">
        <f t="shared" ca="1" si="1415"/>
        <v>1</v>
      </c>
      <c r="ST93" s="112">
        <f t="shared" ca="1" si="1430"/>
        <v>1</v>
      </c>
      <c r="SU93" s="137" t="str" cm="1">
        <f t="array" aca="1" ref="SU93" ca="1">INDEX(SM93:SR93,1,ST93)</f>
        <v/>
      </c>
      <c r="SV93" s="110" t="str">
        <f t="shared" ca="1" si="944"/>
        <v>B</v>
      </c>
      <c r="SW93" s="111" t="str">
        <f t="shared" ca="1" si="945"/>
        <v>T</v>
      </c>
      <c r="SX93" s="111" t="str">
        <f t="shared" si="946"/>
        <v>C</v>
      </c>
      <c r="SY93" s="111" t="str">
        <f t="shared" si="936"/>
        <v/>
      </c>
      <c r="SZ93" s="111" t="str">
        <f t="shared" ca="1" si="937"/>
        <v/>
      </c>
      <c r="TA93" s="111" t="str">
        <f t="shared" si="938"/>
        <v>00</v>
      </c>
      <c r="TB93" s="114" t="str">
        <f t="shared" si="1262"/>
        <v/>
      </c>
      <c r="TC93" s="114" t="str">
        <f t="shared" si="1263"/>
        <v/>
      </c>
      <c r="TD93" s="114" t="str">
        <f t="shared" si="1264"/>
        <v/>
      </c>
      <c r="TE93" s="114" t="str">
        <f t="shared" si="1265"/>
        <v/>
      </c>
      <c r="TF93" s="114" t="str">
        <f t="shared" si="1266"/>
        <v/>
      </c>
      <c r="TG93" s="114" t="str">
        <f t="shared" si="1267"/>
        <v/>
      </c>
      <c r="TH93" s="114">
        <f t="shared" ca="1" si="1268"/>
        <v>0</v>
      </c>
      <c r="TI93" s="114">
        <f t="shared" ca="1" si="1269"/>
        <v>0</v>
      </c>
      <c r="TJ93" s="110" t="str">
        <f t="shared" si="939"/>
        <v/>
      </c>
      <c r="TK93" s="111">
        <f>IF(CC93="",0,IFERROR(VLOOKUP(CC88&amp;CC89&amp;CC90&amp;CC91&amp;CC92&amp;CC93,General!I:J,2,FALSE),0))</f>
        <v>0</v>
      </c>
      <c r="TL93" s="111">
        <f>IF(CF93="",0,IFERROR(VLOOKUP(CF88&amp;CF89&amp;CF90&amp;CF91&amp;CF92&amp;CF93,General!I:J,2,FALSE),0))</f>
        <v>0</v>
      </c>
      <c r="TM93" s="111">
        <f>IF(CI93="",0,IFERROR(VLOOKUP(CI88&amp;CI89&amp;CI90&amp;CI91&amp;CI92&amp;CI93,General!I:J,2,FALSE),0))</f>
        <v>0</v>
      </c>
      <c r="TN93" s="111">
        <f>IF(CL93="",0,IFERROR(VLOOKUP(CL88&amp;CL89&amp;CL90&amp;CL91&amp;CL92&amp;CL93,General!I:J,2,FALSE),0))</f>
        <v>0</v>
      </c>
      <c r="TO93" s="111">
        <f>IF(CO93="",0,IFERROR(VLOOKUP(CO88&amp;CO89&amp;CO90&amp;CO91&amp;CO92&amp;CO93,General!I:J,2,FALSE),0))</f>
        <v>0</v>
      </c>
      <c r="TP93" s="111">
        <f>IF(CR93="",0,IFERROR(VLOOKUP(CR88&amp;CR89&amp;CR90&amp;CR91&amp;CR92&amp;CR93,General!I:J,2,FALSE),0))</f>
        <v>0</v>
      </c>
      <c r="TQ93" s="111">
        <f>IF(CU93="",0,IFERROR(VLOOKUP(CU88&amp;CU89&amp;CU90&amp;CU91&amp;CU92&amp;CU93,General!I:J,2,FALSE),0))</f>
        <v>0</v>
      </c>
      <c r="TR93" s="111">
        <f>IF(CX93="",0,IFERROR(VLOOKUP(CX88&amp;CX89&amp;CX90&amp;CX91&amp;CX92&amp;CX93,General!I:J,2,FALSE),0))</f>
        <v>0</v>
      </c>
      <c r="TS93" s="111">
        <f>IF(DA93="",0,IFERROR(VLOOKUP(DA88&amp;DA89&amp;DA90&amp;DA91&amp;DA92&amp;DA93,General!I:J,2,FALSE),0))</f>
        <v>0</v>
      </c>
      <c r="TT93" s="111">
        <f>IF(DD93="",0,IFERROR(VLOOKUP(DD88&amp;DD89&amp;DD90&amp;DD91&amp;DD92&amp;DD93,General!I:J,2,FALSE),0))</f>
        <v>0</v>
      </c>
      <c r="TU93" s="111">
        <f>IF(DG93="",0,IFERROR(VLOOKUP(DG88&amp;DG89&amp;DG90&amp;DG91&amp;DG92&amp;DG93,General!I:J,2,FALSE),0))</f>
        <v>0</v>
      </c>
      <c r="TV93" s="111">
        <f>IF(DJ93="",0,IFERROR(VLOOKUP(DJ88&amp;DJ89&amp;DJ90&amp;DJ91&amp;DJ92&amp;DJ93,General!I:J,2,FALSE),0))</f>
        <v>0</v>
      </c>
      <c r="TW93" s="111">
        <f>IF(DM93="",0,IFERROR(VLOOKUP(DM88&amp;DM89&amp;DM90&amp;DM91&amp;DM92&amp;DM93,General!I:J,2,FALSE),0))</f>
        <v>0</v>
      </c>
      <c r="TX93" s="111">
        <f>IF(DP93="",0,IFERROR(VLOOKUP(DP88&amp;DP89&amp;DP90&amp;DP91&amp;DP92&amp;DP93,General!I:J,2,FALSE),0))</f>
        <v>0</v>
      </c>
      <c r="TY93" s="111">
        <f>IF(DS93="",0,IFERROR(VLOOKUP(DS88&amp;DS89&amp;DS90&amp;DS91&amp;DS92&amp;DS93,General!I:J,2,FALSE),0))</f>
        <v>0</v>
      </c>
      <c r="TZ93" s="111">
        <f>IF(DV93="",0,IFERROR(VLOOKUP(DV88&amp;DV89&amp;DV90&amp;DV91&amp;DV92&amp;DV93,General!I:J,2,FALSE),0))</f>
        <v>0</v>
      </c>
      <c r="UA93" s="111">
        <f>IF(DY93="",0,IFERROR(VLOOKUP(DY88&amp;DY89&amp;DY90&amp;DY91&amp;DY92&amp;DY93,General!I:J,2,FALSE),0))</f>
        <v>0</v>
      </c>
      <c r="UB93" s="111">
        <f>IF(EE93="",0,IFERROR(VLOOKUP(EE88&amp;EE89&amp;EE90&amp;EE91&amp;EE92&amp;EE93,General!I:J,2,FALSE),0))</f>
        <v>0</v>
      </c>
      <c r="UC93" s="111">
        <f>IF(EH93="",0,IFERROR(VLOOKUP(EH88&amp;EH89&amp;EH90&amp;EH91&amp;EH92&amp;EH93,General!I:J,2,FALSE),0))</f>
        <v>0</v>
      </c>
      <c r="UD93" s="111">
        <f>IF(EK93="",0,IFERROR(VLOOKUP(EK88&amp;EK89&amp;EK90&amp;EK91&amp;EK92&amp;EK93,General!I:J,2,FALSE),0))</f>
        <v>0</v>
      </c>
      <c r="UE93" s="111">
        <f>IF(EN93="",0,IFERROR(VLOOKUP(EN88&amp;EN89&amp;EN90&amp;EN91&amp;EN92&amp;EN93,General!I:J,2,FALSE),0))</f>
        <v>0</v>
      </c>
      <c r="UF93" s="111">
        <f>IF(EQ93="",0,IFERROR(VLOOKUP(EQ88&amp;EQ89&amp;EQ90&amp;EQ91&amp;EQ92&amp;EQ93,General!I:J,2,FALSE),0))</f>
        <v>0</v>
      </c>
      <c r="UG93" s="111">
        <f>IF(ET93="",0,IFERROR(VLOOKUP(ET88&amp;ET89&amp;ET90&amp;ET91&amp;ET92&amp;ET93,General!I:J,2,FALSE),0))</f>
        <v>0</v>
      </c>
      <c r="UH93" s="111">
        <f>IF(EW93="",0,IFERROR(VLOOKUP(EW88&amp;EW89&amp;EW90&amp;EW91&amp;EW92&amp;EW93,General!I:J,2,FALSE),0))</f>
        <v>0</v>
      </c>
      <c r="UI93" s="111">
        <f>IF(EZ93="",0,IFERROR(VLOOKUP(EZ88&amp;EZ89&amp;EZ90&amp;EZ91&amp;EZ92&amp;EZ93,General!I:J,2,FALSE),0))</f>
        <v>0</v>
      </c>
      <c r="UJ93" s="111">
        <f>IF(FC93="",0,IFERROR(VLOOKUP(FC88&amp;FC89&amp;FC90&amp;FC91&amp;FC92&amp;FC93,General!I:J,2,FALSE),0))</f>
        <v>0</v>
      </c>
      <c r="UK93" s="111">
        <f>IF(FF93="",0,IFERROR(VLOOKUP(FF88&amp;FF89&amp;FF90&amp;FF91&amp;FF92&amp;FF93,General!I:J,2,FALSE),0))</f>
        <v>0</v>
      </c>
      <c r="UL93" s="111">
        <f>IF(FI93="",0,IFERROR(VLOOKUP(FI88&amp;FI89&amp;FI90&amp;FI91&amp;FI92&amp;FI93,General!I:J,2,FALSE),0))</f>
        <v>0</v>
      </c>
      <c r="UM93" s="111">
        <f>IF(FL93="",0,IFERROR(VLOOKUP(FL88&amp;FL89&amp;FL90&amp;FL91&amp;FL92&amp;FL93,General!I:J,2,FALSE),0))</f>
        <v>0</v>
      </c>
      <c r="UN93" s="111">
        <f>IF(FO93="",0,IFERROR(VLOOKUP(FO88&amp;FO89&amp;FO90&amp;FO91&amp;FO92&amp;FO93,General!I:J,2,FALSE),0))</f>
        <v>0</v>
      </c>
      <c r="UO93" s="111">
        <f>IF(FR93="",0,IFERROR(VLOOKUP(FR88&amp;FR89&amp;FR90&amp;FR91&amp;FR92&amp;FR93,General!I:J,2,FALSE),0))</f>
        <v>0</v>
      </c>
      <c r="UP93" s="111">
        <f>IF(FU93="",0,IFERROR(VLOOKUP(FU88&amp;FU89&amp;FU90&amp;FU91&amp;FU92&amp;FU93,General!I:J,2,FALSE),0))</f>
        <v>0</v>
      </c>
      <c r="UQ93" s="111">
        <f>IF(FX93="",0,IFERROR(VLOOKUP(FX88&amp;FX89&amp;FX90&amp;FX91&amp;FX92&amp;FX93,General!I:J,2,FALSE),0))</f>
        <v>0</v>
      </c>
      <c r="UR93" s="111">
        <f>IF(GA93="",0,IFERROR(VLOOKUP(GA88&amp;GA89&amp;GA90&amp;GA91&amp;GA92&amp;GA93,General!I:J,2,FALSE),0))</f>
        <v>0</v>
      </c>
      <c r="US93" s="111">
        <f>IF(GD93="",0,IFERROR(VLOOKUP(GD88&amp;GD89&amp;GD90&amp;GD91&amp;GD92&amp;GD93,General!I:J,2,FALSE),0))</f>
        <v>0</v>
      </c>
      <c r="UT93" s="111">
        <f>IF(GG93="",0,IFERROR(VLOOKUP(GG88&amp;GG89&amp;GG90&amp;GG91&amp;GG92&amp;GG93,General!I:J,2,FALSE),0))</f>
        <v>0</v>
      </c>
      <c r="UU93" s="111">
        <f>IF(GJ93="",0,IFERROR(VLOOKUP(GJ88&amp;GJ89&amp;GJ90&amp;GJ91&amp;GJ92&amp;GJ93,General!I:J,2,FALSE),0))</f>
        <v>0</v>
      </c>
      <c r="UV93" s="111">
        <f>IF(GM93="",0,IFERROR(VLOOKUP(GM88&amp;GM89&amp;GM90&amp;GM91&amp;GM92&amp;GM93,General!I:J,2,FALSE),0))</f>
        <v>0</v>
      </c>
      <c r="UW93" s="111">
        <f>IF(GP93="",0,IFERROR(VLOOKUP(GP88&amp;GP89&amp;GP90&amp;GP91&amp;GP92&amp;GP93,General!I:J,2,FALSE),0))</f>
        <v>0</v>
      </c>
      <c r="UX93" s="111">
        <f>IF(GS93="",0,IFERROR(VLOOKUP(GS88&amp;GS89&amp;GS90&amp;GS91&amp;GS92&amp;GS93,General!I:J,2,FALSE),0))</f>
        <v>0</v>
      </c>
      <c r="UY93" s="111">
        <f>IF(GV93="",0,IFERROR(VLOOKUP(GV88&amp;GV89&amp;GV90&amp;GV91&amp;GV92&amp;GV93,General!I:J,2,FALSE),0))</f>
        <v>0</v>
      </c>
      <c r="UZ93" s="111">
        <f>IF(GY93="",0,IFERROR(VLOOKUP(GY88&amp;GY89&amp;GY90&amp;GY91&amp;GY92&amp;GY93,General!I:J,2,FALSE),0))</f>
        <v>0</v>
      </c>
      <c r="VA93" s="111">
        <f>IF(HB93="",0,IFERROR(VLOOKUP(HB88&amp;HB89&amp;HB90&amp;HB91&amp;HB92&amp;HB93,General!I:J,2,FALSE),0))</f>
        <v>0</v>
      </c>
      <c r="VB93" s="111">
        <f>IF(HE93="",0,IFERROR(VLOOKUP(HE88&amp;HE89&amp;HE90&amp;HE91&amp;HE92&amp;HE93,General!I:J,2,FALSE),0))</f>
        <v>0</v>
      </c>
      <c r="VC93" s="111">
        <f>IF(HH93="",0,IFERROR(VLOOKUP(HH88&amp;HH89&amp;HH90&amp;HH91&amp;HH92&amp;HH93,General!I:J,2,FALSE),0))</f>
        <v>0</v>
      </c>
      <c r="VD93" s="111">
        <f>IF(HK93="",0,IFERROR(VLOOKUP(HK88&amp;HK89&amp;HK90&amp;HK91&amp;HK92&amp;HK93,General!I:J,2,FALSE),0))</f>
        <v>0</v>
      </c>
      <c r="VE93" s="111">
        <f>IF(HN93="",0,IFERROR(VLOOKUP(HN88&amp;HN89&amp;HN90&amp;HN91&amp;HN92&amp;HN93,General!I:J,2,FALSE),0))</f>
        <v>0</v>
      </c>
      <c r="VF93" s="111">
        <f>IF(HQ93="",0,IFERROR(VLOOKUP(HQ88&amp;HQ89&amp;HQ90&amp;HQ91&amp;HQ92&amp;HQ93,General!I:J,2,FALSE),0))</f>
        <v>0</v>
      </c>
      <c r="VG93" s="111">
        <f>IF(HT93="",0,IFERROR(VLOOKUP(HT88&amp;HT89&amp;HT90&amp;HT91&amp;HT92&amp;HT93,General!I:J,2,FALSE),0))</f>
        <v>0</v>
      </c>
      <c r="VH93" s="111">
        <f>IF(HW93="",0,IFERROR(VLOOKUP(HW88&amp;HW89&amp;HW90&amp;HW91&amp;HW92&amp;HW93,General!I:J,2,FALSE),0))</f>
        <v>0</v>
      </c>
      <c r="VI93" s="111">
        <f>IF(HZ93="",0,IFERROR(VLOOKUP(HZ88&amp;HZ89&amp;HZ90&amp;HZ91&amp;HZ92&amp;HZ93,General!I:J,2,FALSE),0))</f>
        <v>0</v>
      </c>
      <c r="VJ93" s="111">
        <f>IF(FF93="",0,IFERROR(VLOOKUP(FF88&amp;FF89&amp;FF90&amp;FF91&amp;FF92&amp;FF93,General!I:J,2,FALSE),0))</f>
        <v>0</v>
      </c>
      <c r="VK93" s="111">
        <f>IF(FI93="",0,IFERROR(VLOOKUP(FI88&amp;FI89&amp;FI90&amp;FI91&amp;FI92&amp;FI93,General!I:J,2,FALSE),0))</f>
        <v>0</v>
      </c>
      <c r="VL93" s="111">
        <f>IF(II93="",0,IFERROR(VLOOKUP(II88&amp;II89&amp;II90&amp;II91&amp;II92&amp;II93,General!I:J,2,FALSE),0))</f>
        <v>0</v>
      </c>
      <c r="VM93" s="111">
        <f>IF(IL93="",0,IFERROR(VLOOKUP(IL88&amp;IL89&amp;IL90&amp;IL91&amp;IL92&amp;IL93,General!I:J,2,FALSE),0))</f>
        <v>0</v>
      </c>
      <c r="VN93" s="111">
        <f>IF(IO93="",0,IFERROR(VLOOKUP(IO88&amp;IO89&amp;IO90&amp;IO91&amp;IO92&amp;IO93,General!I:J,2,FALSE),0))</f>
        <v>0</v>
      </c>
      <c r="VO93" s="111">
        <f>IF(IR93="",0,IFERROR(VLOOKUP(IR88&amp;IR89&amp;IR90&amp;IR91&amp;IR92&amp;IR93,General!I:J,2,FALSE),0))</f>
        <v>0</v>
      </c>
      <c r="VP93" s="111">
        <f>IF(IU93="",0,IFERROR(VLOOKUP(IU88&amp;IU89&amp;IU90&amp;IU91&amp;IU92&amp;IU93,General!I:J,2,FALSE),0))</f>
        <v>0</v>
      </c>
      <c r="VQ93" s="111">
        <f>IF(IX93="",0,IFERROR(VLOOKUP(IX88&amp;IX89&amp;IX90&amp;IX91&amp;IX92&amp;IX93,General!I:J,2,FALSE),0))</f>
        <v>0</v>
      </c>
      <c r="VR93" s="111">
        <f>IF(JA93="",0,IFERROR(VLOOKUP(JA88&amp;JA89&amp;JA90&amp;JA91&amp;JA92&amp;JA93,General!I:J,2,FALSE),0))</f>
        <v>0</v>
      </c>
      <c r="VS93" s="111">
        <f>IF(JD93="",0,IFERROR(VLOOKUP(JD88&amp;JD89&amp;JD90&amp;JD91&amp;JD92&amp;JD93,General!I:J,2,FALSE),0))</f>
        <v>0</v>
      </c>
      <c r="VT93" s="111">
        <f>IF(JG93="",0,IFERROR(VLOOKUP(JG88&amp;JG89&amp;JG90&amp;JG91&amp;JG92&amp;JG93,General!I:J,2,FALSE),0))</f>
        <v>0</v>
      </c>
      <c r="VU93" s="111">
        <f>IF(JJ93="",0,IFERROR(VLOOKUP(JJ88&amp;JJ89&amp;JJ90&amp;JJ91&amp;JJ92&amp;JJ93,General!I:J,2,FALSE),0))</f>
        <v>0</v>
      </c>
      <c r="VV93" s="111">
        <f>IF(JM93="",0,IFERROR(VLOOKUP(JM88&amp;JM89&amp;JM90&amp;JM91&amp;JM92&amp;JM93,General!I:J,2,FALSE),0))</f>
        <v>0</v>
      </c>
      <c r="VW93" s="111">
        <f>IF(JP93="",0,IFERROR(VLOOKUP(JP88&amp;JP89&amp;JP90&amp;JP91&amp;JP92&amp;JP93,General!I:J,2,FALSE),0))</f>
        <v>0</v>
      </c>
      <c r="VX93" s="111">
        <f>IF(JS93="",0,IFERROR(VLOOKUP(JS88&amp;JS89&amp;JS90&amp;JS91&amp;JS92&amp;JS93,General!I:J,2,FALSE),0))</f>
        <v>0</v>
      </c>
      <c r="VY93" s="111">
        <f>IF(JV93="",0,IFERROR(VLOOKUP(JV88&amp;JV89&amp;JV90&amp;JV91&amp;JV92&amp;JV93,General!I:J,2,FALSE),0))</f>
        <v>0</v>
      </c>
      <c r="VZ93" s="111">
        <f>IF(JY93="",0,IFERROR(VLOOKUP(JY88&amp;JY89&amp;JY90&amp;JY91&amp;JY92&amp;JY93,General!I:J,2,FALSE),0))</f>
        <v>0</v>
      </c>
      <c r="WA93" s="111">
        <f>IF(KB93="",0,IFERROR(VLOOKUP(KB88&amp;KB89&amp;KB90&amp;KB91&amp;KB92&amp;KB93,General!I:J,2,FALSE),0))</f>
        <v>0</v>
      </c>
      <c r="WB93" s="111">
        <f>IF(KE93="",0,IFERROR(VLOOKUP(KE88&amp;KE89&amp;KE90&amp;KE91&amp;KE92&amp;KE93,General!I:J,2,FALSE),0))</f>
        <v>0</v>
      </c>
      <c r="WC93" s="111">
        <f>IF(KH93="",0,IFERROR(VLOOKUP(KH88&amp;KH89&amp;KH90&amp;KH91&amp;KH92&amp;KH93,General!I:J,2,FALSE),0))</f>
        <v>0</v>
      </c>
      <c r="WD93" s="111">
        <f>IF(KK93="",0,IFERROR(VLOOKUP(KK88&amp;KK89&amp;KK90&amp;KK91&amp;KK92&amp;KK93,General!I:J,2,FALSE),0))</f>
        <v>0</v>
      </c>
      <c r="WE93" s="111">
        <f>IF(KN93="",0,IFERROR(VLOOKUP(KN88&amp;KN89&amp;KN90&amp;KN91&amp;KN92&amp;KN93,General!I:J,2,FALSE),0))</f>
        <v>0</v>
      </c>
      <c r="WF93" s="111">
        <f>IF(KQ93="",0,IFERROR(VLOOKUP(KQ88&amp;KQ89&amp;KQ90&amp;KQ91&amp;KQ92&amp;KQ93,General!I:J,2,FALSE),0))</f>
        <v>0</v>
      </c>
      <c r="WG93" s="111">
        <f>IF(KT93="",0,IFERROR(VLOOKUP(KT88&amp;KT89&amp;KT90&amp;KT91&amp;KT92&amp;KT93,General!I:J,2,FALSE),0))</f>
        <v>0</v>
      </c>
      <c r="WH93" s="111">
        <f>IF(KW93="",0,IFERROR(VLOOKUP(KW88&amp;KW89&amp;KW90&amp;KW91&amp;KW92&amp;KW93,General!I:J,2,FALSE),0))</f>
        <v>0</v>
      </c>
      <c r="WI93" s="111">
        <f>IF(KZ93="",0,IFERROR(VLOOKUP(KZ88&amp;KZ89&amp;KZ90&amp;KZ91&amp;KZ92&amp;KZ93,General!I:J,2,FALSE),0))</f>
        <v>0</v>
      </c>
      <c r="WJ93" s="111">
        <f>IF(LC93="",0,IFERROR(VLOOKUP(LC88&amp;LC89&amp;LC90&amp;LC91&amp;LC92&amp;LC93,General!I:J,2,FALSE),0))</f>
        <v>0</v>
      </c>
      <c r="WK93" s="111">
        <f>IF(LF93="",0,IFERROR(VLOOKUP(LF88&amp;LF89&amp;LF90&amp;LF91&amp;LF92&amp;LF93,General!I:J,2,FALSE),0))</f>
        <v>0</v>
      </c>
      <c r="WL93" s="111">
        <f>IF(LI93="",0,IFERROR(VLOOKUP(LI88&amp;LI89&amp;LI90&amp;LI91&amp;LI92&amp;LI93,General!I:J,2,FALSE),0))</f>
        <v>0</v>
      </c>
      <c r="WM93" s="111">
        <f>IF(LL93="",0,IFERROR(VLOOKUP(LL88&amp;LL89&amp;LL90&amp;LL91&amp;LL92&amp;LL93,General!I:J,2,FALSE),0))</f>
        <v>0</v>
      </c>
      <c r="WN93" s="111">
        <f>IF(LO93="",0,IFERROR(VLOOKUP(LO88&amp;LO89&amp;LO90&amp;LO91&amp;LO92&amp;LO93,General!I:J,2,FALSE),0))</f>
        <v>0</v>
      </c>
      <c r="WO93" s="111">
        <f>IF(LR93="",0,IFERROR(VLOOKUP(LR88&amp;LR89&amp;LR90&amp;LR91&amp;LR92&amp;LR93,General!I:J,2,FALSE),0))</f>
        <v>0</v>
      </c>
      <c r="WP93" s="111">
        <f>IF(LU93="",0,IFERROR(VLOOKUP(LU88&amp;LU89&amp;LU90&amp;LU91&amp;LU92&amp;LU93,General!I:J,2,FALSE),0))</f>
        <v>0</v>
      </c>
      <c r="WQ93" s="111">
        <f>IF(LX93="",0,IFERROR(VLOOKUP(LX88&amp;LX89&amp;LX90&amp;LX91&amp;LX92&amp;LX93,General!I:J,2,FALSE),0))</f>
        <v>0</v>
      </c>
      <c r="WR93" s="111">
        <f>IF(MA93="",0,IFERROR(VLOOKUP(MA88&amp;MA89&amp;MA90&amp;MA91&amp;MA92&amp;MA93,General!I:J,2,FALSE),0))</f>
        <v>0</v>
      </c>
      <c r="WS93" s="111">
        <f>IF(MD93="",0,IFERROR(VLOOKUP(MD88&amp;MD89&amp;MD90&amp;MD91&amp;MD92&amp;MD93,General!I:J,2,FALSE),0))</f>
        <v>0</v>
      </c>
      <c r="WT93" s="111">
        <f>IF(MG93="",0,IFERROR(VLOOKUP(MG88&amp;MG89&amp;MG90&amp;MG91&amp;MG92&amp;MG93,General!I:J,2,FALSE),0))</f>
        <v>0</v>
      </c>
      <c r="WU93" s="111">
        <f>IF(MJ93="",0,IFERROR(VLOOKUP(MJ88&amp;MJ89&amp;MJ90&amp;MJ91&amp;MJ92&amp;MJ93,General!I:J,2,FALSE),0))</f>
        <v>0</v>
      </c>
      <c r="WV93" s="111">
        <f>IF(MM93="",0,IFERROR(VLOOKUP(MM88&amp;MM89&amp;MM90&amp;MM91&amp;MM92&amp;MM93,General!I:J,2,FALSE),0))</f>
        <v>0</v>
      </c>
      <c r="WW93" s="111">
        <f>IF(MP93="",0,IFERROR(VLOOKUP(MP88&amp;MP89&amp;MP90&amp;MP91&amp;MP92&amp;MP93,General!I:J,2,FALSE),0))</f>
        <v>0</v>
      </c>
      <c r="WX93" s="111">
        <f>IF(MS93="",0,IFERROR(VLOOKUP(MS88&amp;MS89&amp;MS90&amp;MS91&amp;MS92&amp;MS93,General!I:J,2,FALSE),0))</f>
        <v>0</v>
      </c>
      <c r="WY93" s="111">
        <f>IF(MV93="",0,IFERROR(VLOOKUP(MV88&amp;MV89&amp;MV90&amp;MV91&amp;MV92&amp;MV93,General!I:J,2,FALSE),0))</f>
        <v>0</v>
      </c>
      <c r="WZ93" s="111">
        <f>IF(MY93="",0,IFERROR(VLOOKUP(MY88&amp;MY89&amp;MY90&amp;MY91&amp;MY92&amp;MY93,General!I:J,2,FALSE),0))</f>
        <v>0</v>
      </c>
      <c r="XA93" s="111">
        <f>IF(NB93="",0,IFERROR(VLOOKUP(NB88&amp;NB89&amp;NB90&amp;NB91&amp;NB92&amp;NB93,General!I:J,2,FALSE),0))</f>
        <v>0</v>
      </c>
      <c r="XB93" s="111">
        <f>IF(NE93="",0,IFERROR(VLOOKUP(NE88&amp;NE89&amp;NE90&amp;NE91&amp;NE92&amp;NE93,General!I:J,2,FALSE),0))</f>
        <v>0</v>
      </c>
      <c r="XC93" s="111">
        <f>IF(NH93="",0,IFERROR(VLOOKUP(NH88&amp;NH89&amp;NH90&amp;NH91&amp;NH92&amp;NH93,General!I:J,2,FALSE),0))</f>
        <v>0</v>
      </c>
      <c r="XD93" s="111">
        <f>IF(NK93="",0,IFERROR(VLOOKUP(NK88&amp;NK89&amp;NK90&amp;NK91&amp;NK92&amp;NK93,General!I:J,2,FALSE),0))</f>
        <v>0</v>
      </c>
      <c r="XE93" s="109">
        <f>IF(NN93="",0,IFERROR(VLOOKUP(NN88&amp;NN89&amp;NN90&amp;NN91&amp;NN92&amp;NN93,General!I:J,2,FALSE),0))</f>
        <v>0</v>
      </c>
      <c r="XF93" s="155">
        <f>IF(EB93="",0,IFERROR(VLOOKUP(EB88&amp;EB89&amp;EB90&amp;EB91&amp;EB92&amp;EB93,General!I:J,2,FALSE),0))</f>
        <v>0</v>
      </c>
      <c r="XG93" s="109">
        <v>0</v>
      </c>
      <c r="XH93" s="114" t="str">
        <f t="shared" si="1416"/>
        <v/>
      </c>
      <c r="XI93" s="114" t="str">
        <f t="shared" si="1270"/>
        <v>N</v>
      </c>
      <c r="XJ93" s="114" t="str">
        <f t="shared" ca="1" si="1271"/>
        <v>N</v>
      </c>
      <c r="XK93" s="114" t="str">
        <f t="shared" si="1272"/>
        <v>N</v>
      </c>
      <c r="XL93" s="114" t="str">
        <f t="shared" si="1273"/>
        <v/>
      </c>
      <c r="XM93" s="150" t="str">
        <f t="shared" si="1274"/>
        <v/>
      </c>
      <c r="XN93" s="114" t="str">
        <f t="shared" si="1275"/>
        <v/>
      </c>
      <c r="XO93" s="114" t="str">
        <f t="shared" si="1276"/>
        <v/>
      </c>
      <c r="XP93" s="114" t="str">
        <f t="shared" si="1277"/>
        <v/>
      </c>
      <c r="XQ93" s="114" t="str">
        <f t="shared" si="1278"/>
        <v/>
      </c>
      <c r="XR93" s="114" t="str">
        <f t="shared" si="1279"/>
        <v/>
      </c>
      <c r="XS93" s="114" t="str">
        <f t="shared" si="930"/>
        <v/>
      </c>
      <c r="XT93" s="114" t="str">
        <f t="shared" si="931"/>
        <v/>
      </c>
      <c r="XU93" s="114" t="str">
        <f t="shared" si="897"/>
        <v>00000</v>
      </c>
      <c r="XV93" s="114" t="str">
        <f t="shared" si="897"/>
        <v>00000</v>
      </c>
      <c r="XW93" s="114" t="str">
        <f t="shared" si="898"/>
        <v>000000</v>
      </c>
      <c r="XX93" s="114" t="str">
        <f t="shared" si="898"/>
        <v>000000</v>
      </c>
      <c r="XY93" s="114" t="str">
        <f t="shared" si="899"/>
        <v>B</v>
      </c>
      <c r="XZ93" s="114" t="str">
        <f t="shared" si="1417"/>
        <v>B</v>
      </c>
      <c r="YA93" s="114" t="str">
        <f t="shared" si="1280"/>
        <v/>
      </c>
      <c r="YB93" s="114" t="str">
        <f t="shared" ca="1" si="1281"/>
        <v/>
      </c>
      <c r="YC93" s="114" t="str">
        <f t="shared" ca="1" si="1282"/>
        <v/>
      </c>
      <c r="YD93" s="114" t="str">
        <f t="shared" ca="1" si="1283"/>
        <v/>
      </c>
      <c r="YE93" s="114" t="str">
        <f t="shared" si="1284"/>
        <v>0</v>
      </c>
      <c r="YF93" s="114" t="str">
        <f t="shared" si="1285"/>
        <v/>
      </c>
      <c r="YG93" s="114" t="str">
        <f t="shared" ca="1" si="1418"/>
        <v/>
      </c>
      <c r="YH93" s="114" t="str">
        <f t="shared" ca="1" si="1419"/>
        <v/>
      </c>
      <c r="YI93" s="114" t="str">
        <f t="shared" si="1420"/>
        <v/>
      </c>
      <c r="YJ93" s="114" t="str">
        <f t="shared" si="1286"/>
        <v/>
      </c>
      <c r="YK93" s="114"/>
      <c r="YL93" s="114">
        <v>0</v>
      </c>
      <c r="YM93" s="114">
        <v>0</v>
      </c>
      <c r="YN93" s="114">
        <v>0</v>
      </c>
      <c r="YO93" s="114">
        <v>0</v>
      </c>
      <c r="YP93" s="114">
        <v>2</v>
      </c>
      <c r="YQ93" s="98"/>
      <c r="YR93" s="114">
        <v>0</v>
      </c>
      <c r="YS93" s="114">
        <v>0</v>
      </c>
      <c r="YU93" s="151">
        <f>LARGE(NS93:RN93,1)</f>
        <v>0</v>
      </c>
      <c r="YV93" s="1" t="e">
        <f>LARGE(NS93:RN93,2)</f>
        <v>#NUM!</v>
      </c>
      <c r="YW93" s="1" t="e">
        <f>LARGE(NS93:RN93,3)</f>
        <v>#NUM!</v>
      </c>
      <c r="YX93" s="1" t="e">
        <f>LARGE(NS93:RN93,4)</f>
        <v>#NUM!</v>
      </c>
      <c r="YY93" s="1" t="e">
        <f>LARGE(NS93:RN93,5)</f>
        <v>#NUM!</v>
      </c>
      <c r="YZ93" s="1" t="str">
        <f>IF(M92="","",INDEX($NS$4:$RN$4,MATCH(YU92,$NS92:$RN92,0)))</f>
        <v/>
      </c>
      <c r="ZA93" s="1" t="str">
        <f>IF(M92="","",INDEX($NS$4:$RN$4,MATCH(YV92,$NS92:$RN92,0)))</f>
        <v/>
      </c>
      <c r="ZB93" s="1" t="str">
        <f>IF(M92="","",INDEX($NS$4:$RN$4,MATCH(YW92,$NS92:$RN92,0)))</f>
        <v/>
      </c>
      <c r="ZC93" s="1" t="str">
        <f>IF(M92="","",INDEX($NS$4:$RN$4,MATCH(YX92,$NS92:$RN92,0)))</f>
        <v/>
      </c>
      <c r="ZD93" s="1" t="str">
        <f>IF(M92="","",INDEX($NS$4:$RN$4,MATCH(YY92,$NS92:$RN92,0)))</f>
        <v/>
      </c>
      <c r="ZE93" s="1" t="str" cm="1">
        <f t="array" aca="1" ref="ZE93" ca="1">IF(INDIRECT(VLOOKUP(ZE92,General!AC:AE,3,FALSE)&amp;RO92)&gt;=9,ZE92,YZ93)</f>
        <v>GF</v>
      </c>
      <c r="ZF93" s="1" t="str" cm="1">
        <f t="array" aca="1" ref="ZF93" ca="1">IF(AND(INDIRECT(VLOOKUP(ZF92,General!AC:AE,3,FALSE)&amp;RO92)&gt;1,ZF92&lt;&gt;ZE93),ZF92,IF(YZ93&lt;&gt;ZE93,YZ93,IF(AND(YZ93=ZA93,YZ93=ZB93),ZC93,IF(YZ93=ZA93,ZB93,ZA93))))</f>
        <v>DX</v>
      </c>
      <c r="ZG93" s="1" t="str">
        <f t="shared" si="1431"/>
        <v/>
      </c>
      <c r="ZH93" s="1" t="str" cm="1">
        <f t="array" aca="1" ref="ZH93" ca="1">INDIRECT(ZE93&amp;RO93)</f>
        <v/>
      </c>
      <c r="ZI93" s="1" t="str" cm="1">
        <f t="array" aca="1" ref="ZI93" ca="1">INDIRECT(ZF93&amp;RO93)</f>
        <v/>
      </c>
      <c r="ZJ93" s="1" t="e" cm="1">
        <f t="array" aca="1" ref="ZJ93" ca="1">INDIRECT(ZG93&amp;RO93)</f>
        <v>#REF!</v>
      </c>
      <c r="ZK93" s="1" t="str">
        <f ca="1">VLOOKUP(ZE93,General!AF:AG,2,FALSE)</f>
        <v>S37</v>
      </c>
      <c r="ZL93" s="1" t="str">
        <f ca="1">VLOOKUP(ZF93,General!AF:AG,2,FALSE)</f>
        <v xml:space="preserve">L5O </v>
      </c>
      <c r="ZM93" s="1" t="e">
        <f>VLOOKUP(ZG93,General!AF:AG,2,FALSE)</f>
        <v>#N/A</v>
      </c>
      <c r="ZN93" s="1" t="str">
        <f t="shared" ca="1" si="1432"/>
        <v>Y</v>
      </c>
      <c r="ZO93" s="1" t="str">
        <f t="shared" ca="1" si="1433"/>
        <v>Y</v>
      </c>
      <c r="ZP93" s="1" t="e">
        <f t="shared" si="1434"/>
        <v>#N/A</v>
      </c>
      <c r="ZR93" s="1">
        <f t="shared" si="927"/>
        <v>1</v>
      </c>
    </row>
    <row r="94" spans="1:694" ht="15.75" thickBot="1">
      <c r="A94" s="1">
        <v>80</v>
      </c>
      <c r="B94" s="38" t="str">
        <f t="shared" si="948"/>
        <v/>
      </c>
      <c r="C94" s="55" t="str">
        <f t="shared" si="1437"/>
        <v/>
      </c>
      <c r="D94" s="51" t="str">
        <f t="shared" si="1287"/>
        <v/>
      </c>
      <c r="E94" s="52" t="str">
        <f t="shared" si="1287"/>
        <v/>
      </c>
      <c r="F94" s="10" t="str">
        <f t="shared" si="949"/>
        <v/>
      </c>
      <c r="H94" s="58" t="str">
        <f t="shared" si="922"/>
        <v/>
      </c>
      <c r="I94" s="51" t="str">
        <f t="shared" si="1288"/>
        <v/>
      </c>
      <c r="J94" s="52" t="str">
        <f t="shared" si="1288"/>
        <v/>
      </c>
      <c r="K94" s="10" t="str">
        <f t="shared" si="1289"/>
        <v/>
      </c>
      <c r="L94" s="32"/>
      <c r="M94" s="68" t="s">
        <v>45</v>
      </c>
      <c r="O94" s="11">
        <v>0</v>
      </c>
      <c r="P94" s="12">
        <v>0</v>
      </c>
      <c r="Q94" s="23">
        <v>0</v>
      </c>
      <c r="R94" s="48">
        <v>0</v>
      </c>
      <c r="S94" s="48" t="str">
        <f t="shared" si="1290"/>
        <v/>
      </c>
      <c r="T94" s="66" t="str">
        <f t="shared" si="1291"/>
        <v/>
      </c>
      <c r="U94" s="5" t="str">
        <f>IF(M94="","",IF(B94="NB",U93,IF(T94="",SUM($T$5:$T94)+S94,SUM($T$5:$T94))))</f>
        <v/>
      </c>
      <c r="V94" s="62" t="str">
        <f t="shared" si="925"/>
        <v/>
      </c>
      <c r="W94" s="35" t="str">
        <f t="shared" si="1292"/>
        <v/>
      </c>
      <c r="X94" s="37" t="str">
        <f t="shared" si="950"/>
        <v/>
      </c>
      <c r="Y94" s="9" t="str">
        <f t="shared" ca="1" si="940"/>
        <v>D</v>
      </c>
      <c r="Z94" s="4" t="str">
        <f t="shared" ca="1" si="941"/>
        <v>D</v>
      </c>
      <c r="AA94" s="4" t="str">
        <f t="shared" si="942"/>
        <v>C</v>
      </c>
      <c r="AB94" s="4" t="str">
        <f t="shared" si="1421"/>
        <v/>
      </c>
      <c r="AC94" s="4" t="str">
        <f t="shared" si="1422"/>
        <v/>
      </c>
      <c r="AD94" s="4">
        <f t="shared" si="1423"/>
        <v>0</v>
      </c>
      <c r="AE94" s="1" t="str">
        <f t="shared" si="951"/>
        <v/>
      </c>
      <c r="AF94" s="1" t="str">
        <f t="shared" si="952"/>
        <v/>
      </c>
      <c r="AG94" s="1" t="str">
        <f t="shared" si="1424"/>
        <v/>
      </c>
      <c r="AH94" s="1" t="str">
        <f t="shared" si="953"/>
        <v/>
      </c>
      <c r="AI94" s="1" t="str">
        <f t="shared" si="954"/>
        <v/>
      </c>
      <c r="AJ94" s="1" t="str">
        <f t="shared" si="955"/>
        <v/>
      </c>
      <c r="AK94" s="1">
        <f t="shared" si="1293"/>
        <v>0</v>
      </c>
      <c r="AL94" s="1">
        <f t="shared" si="1294"/>
        <v>0</v>
      </c>
      <c r="AM94" s="1" t="str">
        <f t="shared" si="932"/>
        <v/>
      </c>
      <c r="AN94" s="1">
        <f t="shared" si="956"/>
        <v>0</v>
      </c>
      <c r="AO94" s="1" t="str">
        <f t="shared" si="1425"/>
        <v/>
      </c>
      <c r="AP94" s="1" t="str">
        <f t="shared" si="957"/>
        <v>N</v>
      </c>
      <c r="AQ94" s="1" t="str">
        <f t="shared" si="958"/>
        <v>N</v>
      </c>
      <c r="AR94" s="1" t="str">
        <f t="shared" si="959"/>
        <v>N</v>
      </c>
      <c r="AS94" s="1" t="str">
        <f t="shared" si="960"/>
        <v/>
      </c>
      <c r="AT94" s="14" t="str">
        <f t="shared" ca="1" si="1295"/>
        <v/>
      </c>
      <c r="AU94" s="1" t="str">
        <f t="shared" ca="1" si="961"/>
        <v/>
      </c>
      <c r="AV94" s="1" t="str">
        <f t="shared" ca="1" si="962"/>
        <v/>
      </c>
      <c r="AW94" s="1" t="str">
        <f t="shared" si="963"/>
        <v/>
      </c>
      <c r="AX94" s="1" t="str">
        <f t="shared" si="964"/>
        <v/>
      </c>
      <c r="AY94" s="1" t="str">
        <f t="shared" si="965"/>
        <v/>
      </c>
      <c r="AZ94" s="1" t="str">
        <f t="shared" si="933"/>
        <v/>
      </c>
      <c r="BA94" s="1" t="str">
        <f t="shared" si="934"/>
        <v/>
      </c>
      <c r="BB94" s="1" t="str">
        <f t="shared" si="914"/>
        <v>00000</v>
      </c>
      <c r="BC94" s="1" t="str">
        <f t="shared" si="914"/>
        <v>00000</v>
      </c>
      <c r="BD94" s="1" t="str">
        <f t="shared" si="915"/>
        <v>000000</v>
      </c>
      <c r="BE94" s="1" t="str">
        <f t="shared" si="915"/>
        <v>000000</v>
      </c>
      <c r="BF94" s="1" t="str">
        <f t="shared" si="1296"/>
        <v>B</v>
      </c>
      <c r="BG94" s="1" t="str">
        <f t="shared" si="966"/>
        <v/>
      </c>
      <c r="BH94" s="1" t="str">
        <f t="shared" ca="1" si="1297"/>
        <v/>
      </c>
      <c r="BI94" s="1" t="str">
        <f t="shared" si="967"/>
        <v/>
      </c>
      <c r="BJ94" s="1" t="str">
        <f t="shared" ca="1" si="1298"/>
        <v/>
      </c>
      <c r="BK94" s="1" t="str">
        <f t="shared" si="968"/>
        <v>0</v>
      </c>
      <c r="BL94" s="1" t="str">
        <f t="shared" ca="1" si="1299"/>
        <v/>
      </c>
      <c r="BM94" s="1" t="str">
        <f t="shared" ca="1" si="1300"/>
        <v/>
      </c>
      <c r="BN94" s="1" t="str">
        <f t="shared" ca="1" si="1301"/>
        <v/>
      </c>
      <c r="BO94" s="1" t="str">
        <f t="shared" ca="1" si="1302"/>
        <v/>
      </c>
      <c r="BR94" s="1">
        <f>General!A92</f>
        <v>0</v>
      </c>
      <c r="BS94" s="1">
        <f>General!B92</f>
        <v>0</v>
      </c>
      <c r="BT94" s="1">
        <f>General!C92</f>
        <v>0</v>
      </c>
      <c r="BU94" s="1">
        <f>General!D92</f>
        <v>0</v>
      </c>
      <c r="BW94" s="1" t="str">
        <f>General!F92</f>
        <v>LWWWLW</v>
      </c>
      <c r="BX94" s="1">
        <f>General!G92</f>
        <v>1</v>
      </c>
      <c r="BZ94" s="1">
        <f t="shared" si="928"/>
        <v>1</v>
      </c>
      <c r="CA94" s="1" t="str">
        <f t="shared" ref="CA94" si="1454">CH94</f>
        <v/>
      </c>
      <c r="CB94" s="123" t="str">
        <f t="shared" si="970"/>
        <v/>
      </c>
      <c r="CC94" s="124" t="str">
        <f t="shared" si="971"/>
        <v/>
      </c>
      <c r="CD94" s="122" t="str">
        <f t="shared" si="972"/>
        <v/>
      </c>
      <c r="CE94" s="123" t="str">
        <f t="shared" si="973"/>
        <v/>
      </c>
      <c r="CF94" s="124" t="str">
        <f t="shared" si="974"/>
        <v/>
      </c>
      <c r="CG94" s="122" t="str">
        <f t="shared" si="975"/>
        <v/>
      </c>
      <c r="CH94" s="123" t="str">
        <f t="shared" si="976"/>
        <v/>
      </c>
      <c r="CI94" s="124" t="str">
        <f t="shared" si="977"/>
        <v/>
      </c>
      <c r="CJ94" s="122" t="str">
        <f t="shared" si="978"/>
        <v/>
      </c>
      <c r="CK94" s="123" t="str">
        <f t="shared" si="979"/>
        <v/>
      </c>
      <c r="CL94" s="124" t="str">
        <f t="shared" si="980"/>
        <v/>
      </c>
      <c r="CM94" s="122" t="str">
        <f t="shared" si="981"/>
        <v/>
      </c>
      <c r="CN94" s="123" t="str">
        <f t="shared" si="1304"/>
        <v/>
      </c>
      <c r="CO94" s="124" t="str">
        <f t="shared" si="982"/>
        <v/>
      </c>
      <c r="CP94" s="122" t="str">
        <f t="shared" si="983"/>
        <v/>
      </c>
      <c r="CQ94" s="123" t="str">
        <f t="shared" si="984"/>
        <v/>
      </c>
      <c r="CR94" s="124" t="str">
        <f t="shared" si="985"/>
        <v/>
      </c>
      <c r="CS94" s="122" t="str">
        <f t="shared" si="986"/>
        <v/>
      </c>
      <c r="CT94" s="123" t="str">
        <f t="shared" si="987"/>
        <v/>
      </c>
      <c r="CU94" s="124" t="str">
        <f t="shared" si="988"/>
        <v/>
      </c>
      <c r="CV94" s="122" t="str">
        <f t="shared" si="989"/>
        <v/>
      </c>
      <c r="CW94" s="123" t="str">
        <f t="shared" si="990"/>
        <v/>
      </c>
      <c r="CX94" s="124" t="str">
        <f t="shared" si="991"/>
        <v/>
      </c>
      <c r="CY94" s="125" t="str">
        <f t="shared" si="992"/>
        <v/>
      </c>
      <c r="CZ94" s="123" t="str">
        <f t="shared" si="993"/>
        <v/>
      </c>
      <c r="DA94" s="124" t="str">
        <f t="shared" si="994"/>
        <v/>
      </c>
      <c r="DB94" s="122" t="str">
        <f t="shared" si="995"/>
        <v/>
      </c>
      <c r="DC94" s="123" t="str">
        <f t="shared" si="996"/>
        <v/>
      </c>
      <c r="DD94" s="124" t="str">
        <f t="shared" si="997"/>
        <v/>
      </c>
      <c r="DE94" s="122" t="str">
        <f t="shared" si="998"/>
        <v/>
      </c>
      <c r="DF94" s="123" t="str">
        <f t="shared" si="999"/>
        <v/>
      </c>
      <c r="DG94" s="124" t="str">
        <f t="shared" si="1000"/>
        <v/>
      </c>
      <c r="DH94" s="122" t="str">
        <f t="shared" si="1001"/>
        <v/>
      </c>
      <c r="DI94" s="123" t="str">
        <f t="shared" si="1002"/>
        <v/>
      </c>
      <c r="DJ94" s="124" t="str">
        <f t="shared" si="1003"/>
        <v/>
      </c>
      <c r="DK94" s="122" t="str">
        <f t="shared" si="1004"/>
        <v/>
      </c>
      <c r="DL94" s="123" t="str">
        <f t="shared" si="1005"/>
        <v/>
      </c>
      <c r="DM94" s="124" t="str">
        <f t="shared" si="1006"/>
        <v/>
      </c>
      <c r="DN94" s="122" t="str">
        <f t="shared" si="1007"/>
        <v/>
      </c>
      <c r="DO94" s="123" t="str">
        <f t="shared" si="1008"/>
        <v/>
      </c>
      <c r="DP94" s="124" t="str">
        <f t="shared" si="1009"/>
        <v/>
      </c>
      <c r="DQ94" s="122" t="str">
        <f t="shared" si="1010"/>
        <v/>
      </c>
      <c r="DR94" s="123" t="str">
        <f t="shared" si="1011"/>
        <v/>
      </c>
      <c r="DS94" s="124" t="str">
        <f t="shared" si="1012"/>
        <v/>
      </c>
      <c r="DT94" s="122" t="str">
        <f t="shared" si="1013"/>
        <v/>
      </c>
      <c r="DU94" s="123" t="str">
        <f t="shared" si="1014"/>
        <v/>
      </c>
      <c r="DV94" s="124" t="str">
        <f t="shared" si="1015"/>
        <v/>
      </c>
      <c r="DW94" s="122" t="str">
        <f t="shared" si="1016"/>
        <v/>
      </c>
      <c r="DX94" s="123" t="str">
        <f t="shared" si="1017"/>
        <v/>
      </c>
      <c r="DY94" s="124" t="str">
        <f t="shared" si="1018"/>
        <v/>
      </c>
      <c r="DZ94" s="122" t="str">
        <f t="shared" si="1019"/>
        <v/>
      </c>
      <c r="EA94" s="110" t="str">
        <f t="shared" si="1020"/>
        <v/>
      </c>
      <c r="EB94" s="124" t="str">
        <f t="shared" si="1021"/>
        <v/>
      </c>
      <c r="EC94" s="122" t="str">
        <f t="shared" si="1022"/>
        <v/>
      </c>
      <c r="ED94" s="123" t="str">
        <f t="shared" si="1023"/>
        <v/>
      </c>
      <c r="EE94" s="124" t="str">
        <f t="shared" si="1024"/>
        <v/>
      </c>
      <c r="EF94" s="122" t="str">
        <f t="shared" si="1025"/>
        <v/>
      </c>
      <c r="EG94" s="123" t="str">
        <f t="shared" si="1026"/>
        <v/>
      </c>
      <c r="EH94" s="124" t="str">
        <f t="shared" si="1027"/>
        <v/>
      </c>
      <c r="EI94" s="122" t="str">
        <f t="shared" si="1028"/>
        <v/>
      </c>
      <c r="EJ94" s="121" t="str">
        <f t="shared" si="1029"/>
        <v/>
      </c>
      <c r="EK94" s="124" t="str">
        <f t="shared" si="1030"/>
        <v/>
      </c>
      <c r="EL94" s="122" t="str">
        <f t="shared" si="1031"/>
        <v/>
      </c>
      <c r="EM94" s="123" t="str">
        <f t="shared" si="1032"/>
        <v/>
      </c>
      <c r="EN94" s="124" t="str">
        <f t="shared" si="1033"/>
        <v/>
      </c>
      <c r="EO94" s="122" t="str">
        <f t="shared" si="1034"/>
        <v/>
      </c>
      <c r="EP94" s="123" t="str">
        <f t="shared" si="1305"/>
        <v/>
      </c>
      <c r="EQ94" s="124" t="str">
        <f t="shared" si="1035"/>
        <v/>
      </c>
      <c r="ER94" s="122" t="str">
        <f t="shared" si="1036"/>
        <v/>
      </c>
      <c r="ES94" s="123" t="str">
        <f t="shared" si="1037"/>
        <v/>
      </c>
      <c r="ET94" s="124" t="str">
        <f t="shared" si="1038"/>
        <v/>
      </c>
      <c r="EU94" s="122" t="str">
        <f t="shared" si="1039"/>
        <v/>
      </c>
      <c r="EV94" s="123" t="str">
        <f t="shared" si="1040"/>
        <v/>
      </c>
      <c r="EW94" s="124" t="str">
        <f t="shared" si="1041"/>
        <v/>
      </c>
      <c r="EX94" s="122" t="str">
        <f t="shared" si="1042"/>
        <v/>
      </c>
      <c r="EY94" s="123" t="str">
        <f t="shared" si="1043"/>
        <v/>
      </c>
      <c r="EZ94" s="124" t="str">
        <f t="shared" si="1044"/>
        <v/>
      </c>
      <c r="FA94" s="125" t="str">
        <f t="shared" si="1045"/>
        <v/>
      </c>
      <c r="FB94" s="123" t="str">
        <f t="shared" si="1046"/>
        <v/>
      </c>
      <c r="FC94" s="124" t="str">
        <f t="shared" si="1047"/>
        <v/>
      </c>
      <c r="FD94" s="122" t="str">
        <f t="shared" si="1048"/>
        <v/>
      </c>
      <c r="FE94" s="123" t="str">
        <f t="shared" si="1049"/>
        <v/>
      </c>
      <c r="FF94" s="124" t="str">
        <f t="shared" si="1050"/>
        <v/>
      </c>
      <c r="FG94" s="122" t="str">
        <f t="shared" si="1051"/>
        <v/>
      </c>
      <c r="FH94" s="123" t="str">
        <f t="shared" si="1052"/>
        <v/>
      </c>
      <c r="FI94" s="124" t="str">
        <f t="shared" si="1053"/>
        <v/>
      </c>
      <c r="FJ94" s="122" t="str">
        <f t="shared" si="1054"/>
        <v/>
      </c>
      <c r="FK94" s="123" t="str">
        <f t="shared" si="1055"/>
        <v/>
      </c>
      <c r="FL94" s="124" t="str">
        <f t="shared" si="1056"/>
        <v/>
      </c>
      <c r="FM94" s="122" t="str">
        <f t="shared" si="1057"/>
        <v/>
      </c>
      <c r="FN94" s="123" t="str">
        <f t="shared" si="1058"/>
        <v/>
      </c>
      <c r="FO94" s="124" t="str">
        <f t="shared" si="1059"/>
        <v/>
      </c>
      <c r="FP94" s="122" t="str">
        <f t="shared" si="1060"/>
        <v/>
      </c>
      <c r="FQ94" s="123" t="str">
        <f t="shared" si="1061"/>
        <v/>
      </c>
      <c r="FR94" s="124" t="str">
        <f t="shared" si="1062"/>
        <v/>
      </c>
      <c r="FS94" s="122" t="str">
        <f t="shared" si="1063"/>
        <v/>
      </c>
      <c r="FT94" s="123" t="str">
        <f t="shared" si="1064"/>
        <v/>
      </c>
      <c r="FU94" s="124" t="str">
        <f t="shared" si="1065"/>
        <v/>
      </c>
      <c r="FV94" s="122" t="str">
        <f t="shared" si="1066"/>
        <v/>
      </c>
      <c r="FW94" s="123" t="str">
        <f t="shared" si="1067"/>
        <v/>
      </c>
      <c r="FX94" s="124" t="str">
        <f t="shared" si="1068"/>
        <v/>
      </c>
      <c r="FY94" s="122" t="str">
        <f t="shared" si="1069"/>
        <v/>
      </c>
      <c r="FZ94" s="123" t="str">
        <f t="shared" si="1070"/>
        <v/>
      </c>
      <c r="GA94" s="124" t="str">
        <f t="shared" si="1071"/>
        <v/>
      </c>
      <c r="GB94" s="122" t="str">
        <f t="shared" si="1072"/>
        <v/>
      </c>
      <c r="GC94" s="123" t="str">
        <f t="shared" si="1073"/>
        <v/>
      </c>
      <c r="GD94" s="124" t="str">
        <f t="shared" si="1074"/>
        <v/>
      </c>
      <c r="GE94" s="122" t="str">
        <f t="shared" si="1075"/>
        <v/>
      </c>
      <c r="GF94" s="123" t="str">
        <f t="shared" si="1076"/>
        <v/>
      </c>
      <c r="GG94" s="124" t="str">
        <f t="shared" si="1077"/>
        <v/>
      </c>
      <c r="GH94" s="122" t="str">
        <f t="shared" si="1078"/>
        <v/>
      </c>
      <c r="GI94" s="123" t="str">
        <f t="shared" si="1079"/>
        <v/>
      </c>
      <c r="GJ94" s="124" t="str">
        <f t="shared" si="1080"/>
        <v/>
      </c>
      <c r="GK94" s="122" t="str">
        <f t="shared" si="1081"/>
        <v/>
      </c>
      <c r="GL94" s="123" t="str">
        <f t="shared" si="1306"/>
        <v/>
      </c>
      <c r="GM94" s="124" t="str">
        <f t="shared" si="1082"/>
        <v/>
      </c>
      <c r="GN94" s="122" t="str">
        <f t="shared" si="1083"/>
        <v/>
      </c>
      <c r="GO94" s="123" t="str">
        <f t="shared" si="1084"/>
        <v/>
      </c>
      <c r="GP94" s="124" t="str">
        <f t="shared" si="1085"/>
        <v/>
      </c>
      <c r="GQ94" s="122" t="str">
        <f t="shared" si="1086"/>
        <v/>
      </c>
      <c r="GR94" s="123" t="str">
        <f t="shared" si="1087"/>
        <v/>
      </c>
      <c r="GS94" s="124" t="str">
        <f t="shared" si="1088"/>
        <v/>
      </c>
      <c r="GT94" s="122" t="str">
        <f t="shared" si="1089"/>
        <v/>
      </c>
      <c r="GU94" s="123" t="str">
        <f t="shared" si="1090"/>
        <v/>
      </c>
      <c r="GV94" s="124" t="str">
        <f t="shared" si="1091"/>
        <v/>
      </c>
      <c r="GW94" s="125" t="str">
        <f t="shared" si="1092"/>
        <v/>
      </c>
      <c r="GX94" s="123" t="str">
        <f t="shared" si="1093"/>
        <v/>
      </c>
      <c r="GY94" s="124" t="str">
        <f t="shared" si="1094"/>
        <v/>
      </c>
      <c r="GZ94" s="122" t="str">
        <f t="shared" si="1095"/>
        <v/>
      </c>
      <c r="HA94" s="123" t="str">
        <f t="shared" si="1096"/>
        <v/>
      </c>
      <c r="HB94" s="124" t="str">
        <f t="shared" si="1097"/>
        <v/>
      </c>
      <c r="HC94" s="122" t="str">
        <f t="shared" si="1098"/>
        <v/>
      </c>
      <c r="HD94" s="123" t="str">
        <f t="shared" si="1099"/>
        <v/>
      </c>
      <c r="HE94" s="124" t="str">
        <f t="shared" si="1100"/>
        <v/>
      </c>
      <c r="HF94" s="122" t="str">
        <f t="shared" si="1101"/>
        <v/>
      </c>
      <c r="HG94" s="123" t="str">
        <f t="shared" si="1102"/>
        <v/>
      </c>
      <c r="HH94" s="124" t="str">
        <f t="shared" si="1103"/>
        <v/>
      </c>
      <c r="HI94" s="122" t="str">
        <f t="shared" si="1104"/>
        <v/>
      </c>
      <c r="HJ94" s="123" t="str">
        <f t="shared" si="1105"/>
        <v/>
      </c>
      <c r="HK94" s="124" t="str">
        <f t="shared" si="1106"/>
        <v/>
      </c>
      <c r="HL94" s="122" t="str">
        <f t="shared" si="1107"/>
        <v/>
      </c>
      <c r="HM94" s="123" t="str">
        <f t="shared" si="1108"/>
        <v/>
      </c>
      <c r="HN94" s="124" t="str">
        <f t="shared" si="1109"/>
        <v/>
      </c>
      <c r="HO94" s="122" t="str">
        <f t="shared" si="1110"/>
        <v/>
      </c>
      <c r="HP94" s="123" t="str">
        <f t="shared" si="1111"/>
        <v/>
      </c>
      <c r="HQ94" s="124" t="str">
        <f t="shared" si="1112"/>
        <v/>
      </c>
      <c r="HR94" s="122" t="str">
        <f t="shared" si="1113"/>
        <v/>
      </c>
      <c r="HS94" s="123" t="str">
        <f t="shared" si="1114"/>
        <v/>
      </c>
      <c r="HT94" s="124" t="str">
        <f t="shared" si="1115"/>
        <v/>
      </c>
      <c r="HU94" s="122" t="str">
        <f t="shared" si="1116"/>
        <v/>
      </c>
      <c r="HV94" s="123" t="str">
        <f t="shared" si="1117"/>
        <v/>
      </c>
      <c r="HW94" s="124" t="str">
        <f t="shared" si="1118"/>
        <v/>
      </c>
      <c r="HX94" s="122" t="str">
        <f t="shared" si="1119"/>
        <v/>
      </c>
      <c r="HY94" s="123" t="str">
        <f t="shared" si="1120"/>
        <v/>
      </c>
      <c r="HZ94" s="124" t="str">
        <f t="shared" si="1121"/>
        <v/>
      </c>
      <c r="IA94" s="122" t="str">
        <f t="shared" si="1122"/>
        <v/>
      </c>
      <c r="IB94" s="123" t="str">
        <f t="shared" si="1123"/>
        <v/>
      </c>
      <c r="IC94" s="124" t="str">
        <f t="shared" si="1124"/>
        <v/>
      </c>
      <c r="ID94" s="122" t="str">
        <f t="shared" si="1125"/>
        <v/>
      </c>
      <c r="IE94" s="123" t="str">
        <f t="shared" si="1126"/>
        <v/>
      </c>
      <c r="IF94" s="124" t="str">
        <f t="shared" si="1127"/>
        <v/>
      </c>
      <c r="IG94" s="122" t="str">
        <f t="shared" si="1128"/>
        <v/>
      </c>
      <c r="IH94" s="123" t="str">
        <f t="shared" si="1129"/>
        <v/>
      </c>
      <c r="II94" s="124" t="str">
        <f t="shared" si="1130"/>
        <v/>
      </c>
      <c r="IJ94" s="122" t="str">
        <f t="shared" si="1131"/>
        <v/>
      </c>
      <c r="IK94" s="123" t="str">
        <f t="shared" si="1132"/>
        <v/>
      </c>
      <c r="IL94" s="124" t="str">
        <f t="shared" si="1133"/>
        <v/>
      </c>
      <c r="IM94" s="122" t="str">
        <f t="shared" si="1134"/>
        <v/>
      </c>
      <c r="IN94" s="123" t="str">
        <f t="shared" si="1307"/>
        <v/>
      </c>
      <c r="IO94" s="124" t="str">
        <f t="shared" si="1135"/>
        <v/>
      </c>
      <c r="IP94" s="122" t="str">
        <f t="shared" si="1136"/>
        <v/>
      </c>
      <c r="IQ94" s="123" t="str">
        <f t="shared" si="1137"/>
        <v/>
      </c>
      <c r="IR94" s="124" t="str">
        <f t="shared" si="1138"/>
        <v/>
      </c>
      <c r="IS94" s="122" t="str">
        <f t="shared" si="1139"/>
        <v/>
      </c>
      <c r="IT94" s="123" t="str">
        <f t="shared" si="1140"/>
        <v/>
      </c>
      <c r="IU94" s="124" t="str">
        <f t="shared" si="1141"/>
        <v/>
      </c>
      <c r="IV94" s="122" t="str">
        <f t="shared" si="1142"/>
        <v/>
      </c>
      <c r="IW94" s="123" t="str">
        <f t="shared" si="1143"/>
        <v/>
      </c>
      <c r="IX94" s="124" t="str">
        <f t="shared" si="1144"/>
        <v/>
      </c>
      <c r="IY94" s="122" t="str">
        <f t="shared" si="1145"/>
        <v/>
      </c>
      <c r="IZ94" s="123" t="str">
        <f t="shared" si="1146"/>
        <v/>
      </c>
      <c r="JA94" s="124" t="str">
        <f t="shared" si="1147"/>
        <v/>
      </c>
      <c r="JB94" s="122" t="str">
        <f t="shared" si="1148"/>
        <v/>
      </c>
      <c r="JC94" s="123" t="str">
        <f t="shared" si="1149"/>
        <v/>
      </c>
      <c r="JD94" s="124" t="str">
        <f t="shared" si="1150"/>
        <v/>
      </c>
      <c r="JE94" s="122" t="str">
        <f t="shared" si="1151"/>
        <v/>
      </c>
      <c r="JF94" s="123" t="str">
        <f t="shared" si="1152"/>
        <v/>
      </c>
      <c r="JG94" s="124" t="str">
        <f t="shared" si="1153"/>
        <v/>
      </c>
      <c r="JH94" s="122" t="str">
        <f t="shared" si="1154"/>
        <v/>
      </c>
      <c r="JI94" s="123" t="str">
        <f t="shared" si="1155"/>
        <v/>
      </c>
      <c r="JJ94" s="124" t="str">
        <f t="shared" si="1156"/>
        <v/>
      </c>
      <c r="JK94" s="122" t="str">
        <f t="shared" si="1157"/>
        <v/>
      </c>
      <c r="JL94" s="123" t="str">
        <f t="shared" si="1158"/>
        <v/>
      </c>
      <c r="JM94" s="124" t="str">
        <f t="shared" si="1159"/>
        <v/>
      </c>
      <c r="JN94" s="122" t="str">
        <f t="shared" si="1160"/>
        <v/>
      </c>
      <c r="JO94" s="123" t="str">
        <f t="shared" si="1161"/>
        <v/>
      </c>
      <c r="JP94" s="124" t="str">
        <f t="shared" si="1162"/>
        <v/>
      </c>
      <c r="JQ94" s="122" t="str">
        <f t="shared" si="1163"/>
        <v/>
      </c>
      <c r="JR94" s="123" t="str">
        <f t="shared" si="1164"/>
        <v/>
      </c>
      <c r="JS94" s="124" t="str">
        <f t="shared" si="1165"/>
        <v/>
      </c>
      <c r="JT94" s="122" t="str">
        <f t="shared" si="1166"/>
        <v/>
      </c>
      <c r="JU94" s="123" t="str">
        <f t="shared" si="1167"/>
        <v/>
      </c>
      <c r="JV94" s="124" t="str">
        <f t="shared" si="1168"/>
        <v/>
      </c>
      <c r="JW94" s="122" t="str">
        <f t="shared" si="1169"/>
        <v/>
      </c>
      <c r="JX94" s="123" t="str">
        <f t="shared" si="1170"/>
        <v/>
      </c>
      <c r="JY94" s="124" t="str">
        <f t="shared" si="1171"/>
        <v/>
      </c>
      <c r="JZ94" s="122" t="str">
        <f t="shared" si="1172"/>
        <v/>
      </c>
      <c r="KA94" s="123" t="str">
        <f t="shared" si="1173"/>
        <v/>
      </c>
      <c r="KB94" s="124" t="str">
        <f t="shared" si="1174"/>
        <v/>
      </c>
      <c r="KC94" s="122" t="str">
        <f t="shared" si="1175"/>
        <v/>
      </c>
      <c r="KD94" s="123" t="str">
        <f t="shared" si="1308"/>
        <v/>
      </c>
      <c r="KE94" s="124" t="str">
        <f t="shared" si="1176"/>
        <v/>
      </c>
      <c r="KF94" s="122" t="str">
        <f t="shared" si="1177"/>
        <v/>
      </c>
      <c r="KG94" s="123" t="str">
        <f t="shared" si="1178"/>
        <v/>
      </c>
      <c r="KH94" s="124" t="str">
        <f t="shared" si="1179"/>
        <v/>
      </c>
      <c r="KI94" s="122" t="str">
        <f t="shared" si="1180"/>
        <v/>
      </c>
      <c r="KJ94" s="123" t="str">
        <f t="shared" si="1181"/>
        <v/>
      </c>
      <c r="KK94" s="124" t="str">
        <f t="shared" si="1182"/>
        <v/>
      </c>
      <c r="KL94" s="122" t="str">
        <f t="shared" si="1183"/>
        <v/>
      </c>
      <c r="KM94" s="123" t="str">
        <f t="shared" si="1184"/>
        <v/>
      </c>
      <c r="KN94" s="124" t="str">
        <f t="shared" si="1185"/>
        <v/>
      </c>
      <c r="KO94" s="122" t="str">
        <f t="shared" si="1186"/>
        <v/>
      </c>
      <c r="KP94" s="123" t="str">
        <f t="shared" si="1309"/>
        <v/>
      </c>
      <c r="KQ94" s="124" t="str">
        <f t="shared" si="1187"/>
        <v/>
      </c>
      <c r="KR94" s="122" t="str">
        <f t="shared" si="1188"/>
        <v/>
      </c>
      <c r="KS94" s="123" t="str">
        <f t="shared" si="1189"/>
        <v/>
      </c>
      <c r="KT94" s="124" t="str">
        <f t="shared" si="1190"/>
        <v/>
      </c>
      <c r="KU94" s="122" t="str">
        <f t="shared" si="1191"/>
        <v/>
      </c>
      <c r="KV94" s="123" t="str">
        <f t="shared" si="1192"/>
        <v/>
      </c>
      <c r="KW94" s="124" t="str">
        <f t="shared" si="1193"/>
        <v/>
      </c>
      <c r="KX94" s="122" t="str">
        <f t="shared" si="1194"/>
        <v/>
      </c>
      <c r="KY94" s="123" t="str">
        <f t="shared" si="1195"/>
        <v/>
      </c>
      <c r="KZ94" s="124" t="str">
        <f t="shared" si="1196"/>
        <v/>
      </c>
      <c r="LA94" s="122" t="str">
        <f t="shared" si="1197"/>
        <v/>
      </c>
      <c r="LB94" s="123" t="str">
        <f t="shared" si="1198"/>
        <v/>
      </c>
      <c r="LC94" s="124" t="str">
        <f t="shared" si="1199"/>
        <v/>
      </c>
      <c r="LD94" s="122" t="str">
        <f t="shared" si="1200"/>
        <v/>
      </c>
      <c r="LE94" s="123" t="str">
        <f t="shared" si="1201"/>
        <v/>
      </c>
      <c r="LF94" s="124" t="str">
        <f t="shared" si="1202"/>
        <v/>
      </c>
      <c r="LG94" s="122" t="str">
        <f t="shared" si="1203"/>
        <v/>
      </c>
      <c r="LH94" s="123" t="str">
        <f t="shared" si="1204"/>
        <v/>
      </c>
      <c r="LI94" s="124" t="str">
        <f t="shared" si="1205"/>
        <v/>
      </c>
      <c r="LJ94" s="122" t="str">
        <f t="shared" si="1206"/>
        <v/>
      </c>
      <c r="LK94" s="123" t="str">
        <f t="shared" si="1207"/>
        <v/>
      </c>
      <c r="LL94" s="124" t="str">
        <f t="shared" si="1208"/>
        <v/>
      </c>
      <c r="LM94" s="122" t="str">
        <f t="shared" si="1209"/>
        <v/>
      </c>
      <c r="LN94" s="123" t="str">
        <f t="shared" si="1210"/>
        <v/>
      </c>
      <c r="LO94" s="124" t="str">
        <f t="shared" si="1211"/>
        <v/>
      </c>
      <c r="LP94" s="122" t="str">
        <f t="shared" si="1212"/>
        <v/>
      </c>
      <c r="LQ94" s="123" t="str">
        <f t="shared" si="1213"/>
        <v/>
      </c>
      <c r="LR94" s="124" t="str">
        <f t="shared" si="1214"/>
        <v/>
      </c>
      <c r="LS94" s="122" t="str">
        <f t="shared" si="1215"/>
        <v/>
      </c>
      <c r="LT94" s="123" t="str">
        <f t="shared" si="1216"/>
        <v/>
      </c>
      <c r="LU94" s="124" t="str">
        <f t="shared" si="1217"/>
        <v/>
      </c>
      <c r="LV94" s="122" t="str">
        <f t="shared" si="1218"/>
        <v/>
      </c>
      <c r="LW94" s="123" t="str">
        <f t="shared" si="1219"/>
        <v/>
      </c>
      <c r="LX94" s="124" t="str">
        <f t="shared" si="1220"/>
        <v/>
      </c>
      <c r="LY94" s="122" t="str">
        <f t="shared" si="1221"/>
        <v/>
      </c>
      <c r="LZ94" s="123" t="str">
        <f t="shared" si="1222"/>
        <v/>
      </c>
      <c r="MA94" s="124" t="str">
        <f t="shared" si="1223"/>
        <v/>
      </c>
      <c r="MB94" s="122" t="str">
        <f t="shared" si="1224"/>
        <v/>
      </c>
      <c r="MC94" s="123" t="str">
        <f t="shared" si="1225"/>
        <v/>
      </c>
      <c r="MD94" s="124" t="str">
        <f t="shared" si="1226"/>
        <v/>
      </c>
      <c r="ME94" s="122" t="str">
        <f t="shared" si="1227"/>
        <v/>
      </c>
      <c r="MF94" s="123" t="str">
        <f t="shared" si="1228"/>
        <v/>
      </c>
      <c r="MG94" s="124" t="str">
        <f t="shared" si="1229"/>
        <v/>
      </c>
      <c r="MH94" s="122" t="str">
        <f t="shared" si="1230"/>
        <v/>
      </c>
      <c r="MI94" s="123" t="str">
        <f t="shared" si="1231"/>
        <v/>
      </c>
      <c r="MJ94" s="124" t="str">
        <f t="shared" si="1232"/>
        <v/>
      </c>
      <c r="MK94" s="122" t="str">
        <f t="shared" si="1233"/>
        <v/>
      </c>
      <c r="ML94" s="123" t="str">
        <f t="shared" si="1234"/>
        <v/>
      </c>
      <c r="MM94" s="124" t="str">
        <f t="shared" si="1235"/>
        <v/>
      </c>
      <c r="MN94" s="122" t="str">
        <f t="shared" si="1236"/>
        <v/>
      </c>
      <c r="MO94" s="123" t="str">
        <f t="shared" si="1237"/>
        <v/>
      </c>
      <c r="MP94" s="124" t="str">
        <f t="shared" si="1238"/>
        <v/>
      </c>
      <c r="MQ94" s="122" t="str">
        <f t="shared" si="1239"/>
        <v/>
      </c>
      <c r="MR94" s="123" t="str">
        <f t="shared" si="1310"/>
        <v/>
      </c>
      <c r="MS94" s="124" t="str">
        <f t="shared" si="1240"/>
        <v/>
      </c>
      <c r="MT94" s="122" t="str">
        <f t="shared" si="1241"/>
        <v/>
      </c>
      <c r="MU94" s="123" t="str">
        <f t="shared" si="1242"/>
        <v/>
      </c>
      <c r="MV94" s="124" t="str">
        <f t="shared" si="1243"/>
        <v/>
      </c>
      <c r="MW94" s="122" t="str">
        <f t="shared" si="1244"/>
        <v/>
      </c>
      <c r="MX94" s="123" t="str">
        <f t="shared" si="1245"/>
        <v/>
      </c>
      <c r="MY94" s="124" t="str">
        <f t="shared" si="1246"/>
        <v/>
      </c>
      <c r="MZ94" s="122" t="str">
        <f t="shared" si="1247"/>
        <v/>
      </c>
      <c r="NA94" s="123" t="str">
        <f t="shared" si="1248"/>
        <v/>
      </c>
      <c r="NB94" s="124" t="str">
        <f t="shared" si="1249"/>
        <v/>
      </c>
      <c r="NC94" s="122" t="str">
        <f t="shared" si="1250"/>
        <v/>
      </c>
      <c r="ND94" s="123" t="str">
        <f t="shared" si="1251"/>
        <v/>
      </c>
      <c r="NE94" s="124" t="str">
        <f t="shared" si="1252"/>
        <v/>
      </c>
      <c r="NF94" s="122" t="str">
        <f t="shared" si="1253"/>
        <v/>
      </c>
      <c r="NG94" s="123" t="str">
        <f t="shared" si="1254"/>
        <v/>
      </c>
      <c r="NH94" s="124" t="str">
        <f t="shared" si="1255"/>
        <v/>
      </c>
      <c r="NI94" s="122" t="str">
        <f t="shared" si="1256"/>
        <v/>
      </c>
      <c r="NJ94" s="123" t="str">
        <f t="shared" si="1257"/>
        <v/>
      </c>
      <c r="NK94" s="124" t="str">
        <f t="shared" si="1258"/>
        <v/>
      </c>
      <c r="NL94" s="122" t="str">
        <f t="shared" si="1259"/>
        <v/>
      </c>
      <c r="NM94" s="123" t="str">
        <f t="shared" si="1260"/>
        <v/>
      </c>
      <c r="NN94" s="124" t="str">
        <f t="shared" si="1261"/>
        <v/>
      </c>
      <c r="NO94" s="122" t="str">
        <f t="shared" si="1311"/>
        <v/>
      </c>
      <c r="NP94" s="130">
        <f t="shared" si="1312"/>
        <v>0</v>
      </c>
      <c r="NQ94" s="131">
        <f t="shared" si="1313"/>
        <v>1</v>
      </c>
      <c r="NR94" s="132" t="str">
        <f t="shared" si="1314"/>
        <v/>
      </c>
      <c r="NS94" s="331" t="str">
        <f t="shared" si="1315"/>
        <v/>
      </c>
      <c r="NT94" s="325" t="str">
        <f t="shared" si="1316"/>
        <v/>
      </c>
      <c r="NU94" s="325" t="str">
        <f t="shared" si="1317"/>
        <v/>
      </c>
      <c r="NV94" s="325" t="str">
        <f t="shared" si="1318"/>
        <v/>
      </c>
      <c r="NW94" s="325" t="str">
        <f t="shared" si="1319"/>
        <v/>
      </c>
      <c r="NX94" s="325" t="str">
        <f t="shared" si="1320"/>
        <v/>
      </c>
      <c r="NY94" s="325" t="str">
        <f t="shared" si="1321"/>
        <v/>
      </c>
      <c r="NZ94" s="325" t="str">
        <f t="shared" si="1322"/>
        <v/>
      </c>
      <c r="OA94" s="325" t="str">
        <f t="shared" si="1323"/>
        <v/>
      </c>
      <c r="OB94" s="325" t="str">
        <f t="shared" si="1324"/>
        <v>000000</v>
      </c>
      <c r="OC94" s="325" t="str">
        <f t="shared" si="1325"/>
        <v/>
      </c>
      <c r="OD94" s="325" t="str">
        <f t="shared" si="1326"/>
        <v/>
      </c>
      <c r="OE94" s="325" t="str">
        <f t="shared" si="1327"/>
        <v/>
      </c>
      <c r="OF94" s="325" t="str">
        <f t="shared" si="1328"/>
        <v/>
      </c>
      <c r="OG94" s="325" t="str">
        <f t="shared" si="1329"/>
        <v/>
      </c>
      <c r="OH94" s="325" t="str">
        <f t="shared" si="1330"/>
        <v/>
      </c>
      <c r="OI94" s="325" t="str">
        <f t="shared" si="1331"/>
        <v/>
      </c>
      <c r="OJ94" s="325" t="str">
        <f t="shared" si="1332"/>
        <v/>
      </c>
      <c r="OK94" s="326" t="str">
        <f t="shared" si="1333"/>
        <v/>
      </c>
      <c r="OL94" s="326" t="str">
        <f t="shared" si="1334"/>
        <v/>
      </c>
      <c r="OM94" s="326" t="str">
        <f t="shared" si="1335"/>
        <v/>
      </c>
      <c r="ON94" s="326" t="str">
        <f t="shared" si="1336"/>
        <v/>
      </c>
      <c r="OO94" s="326" t="str">
        <f t="shared" si="1337"/>
        <v/>
      </c>
      <c r="OP94" s="326" t="str">
        <f t="shared" si="1338"/>
        <v/>
      </c>
      <c r="OQ94" s="326" t="str">
        <f t="shared" si="1339"/>
        <v/>
      </c>
      <c r="OR94" s="326" t="str">
        <f t="shared" si="1340"/>
        <v/>
      </c>
      <c r="OS94" s="326" t="str">
        <f t="shared" si="1341"/>
        <v/>
      </c>
      <c r="OT94" s="326" t="str">
        <f t="shared" si="1342"/>
        <v/>
      </c>
      <c r="OU94" s="326" t="str">
        <f t="shared" si="1343"/>
        <v/>
      </c>
      <c r="OV94" s="326" t="str">
        <f t="shared" si="1344"/>
        <v/>
      </c>
      <c r="OW94" s="326" t="str">
        <f t="shared" si="1345"/>
        <v/>
      </c>
      <c r="OX94" s="326" t="str">
        <f t="shared" si="1346"/>
        <v/>
      </c>
      <c r="OY94" s="326" t="str">
        <f t="shared" si="1347"/>
        <v/>
      </c>
      <c r="OZ94" s="326" t="str">
        <f t="shared" si="1348"/>
        <v/>
      </c>
      <c r="PA94" s="326" t="str">
        <f t="shared" si="1349"/>
        <v/>
      </c>
      <c r="PB94" s="326" t="str">
        <f t="shared" si="1350"/>
        <v/>
      </c>
      <c r="PC94" s="325" t="str">
        <f t="shared" si="1351"/>
        <v/>
      </c>
      <c r="PD94" s="325" t="str">
        <f t="shared" si="1352"/>
        <v/>
      </c>
      <c r="PE94" s="325" t="str">
        <f t="shared" si="1353"/>
        <v/>
      </c>
      <c r="PF94" s="325" t="str">
        <f t="shared" si="1354"/>
        <v/>
      </c>
      <c r="PG94" s="325" t="str">
        <f t="shared" si="1355"/>
        <v/>
      </c>
      <c r="PH94" s="325" t="str">
        <f t="shared" si="1356"/>
        <v/>
      </c>
      <c r="PI94" s="325" t="str">
        <f t="shared" si="1357"/>
        <v/>
      </c>
      <c r="PJ94" s="325" t="str">
        <f t="shared" si="1358"/>
        <v/>
      </c>
      <c r="PK94" s="325" t="str">
        <f t="shared" si="1359"/>
        <v/>
      </c>
      <c r="PL94" s="325" t="str">
        <f t="shared" si="1360"/>
        <v/>
      </c>
      <c r="PM94" s="325" t="str">
        <f t="shared" si="1361"/>
        <v/>
      </c>
      <c r="PN94" s="325" t="str">
        <f t="shared" si="1362"/>
        <v/>
      </c>
      <c r="PO94" s="325" t="str">
        <f t="shared" si="1363"/>
        <v/>
      </c>
      <c r="PP94" s="325" t="str">
        <f t="shared" si="1364"/>
        <v/>
      </c>
      <c r="PQ94" s="325" t="str">
        <f t="shared" si="1365"/>
        <v/>
      </c>
      <c r="PR94" s="325" t="str">
        <f t="shared" si="1366"/>
        <v/>
      </c>
      <c r="PS94" s="325" t="str">
        <f t="shared" si="1367"/>
        <v/>
      </c>
      <c r="PT94" s="325" t="str">
        <f t="shared" si="1368"/>
        <v/>
      </c>
      <c r="PU94" s="326" t="str">
        <f t="shared" si="1369"/>
        <v/>
      </c>
      <c r="PV94" s="326" t="str">
        <f t="shared" si="1370"/>
        <v/>
      </c>
      <c r="PW94" s="326" t="str">
        <f t="shared" si="1371"/>
        <v/>
      </c>
      <c r="PX94" s="326" t="str">
        <f t="shared" si="1372"/>
        <v/>
      </c>
      <c r="PY94" s="326" t="str">
        <f t="shared" si="1373"/>
        <v/>
      </c>
      <c r="PZ94" s="326" t="str">
        <f t="shared" si="1374"/>
        <v/>
      </c>
      <c r="QA94" s="326" t="str">
        <f t="shared" si="1375"/>
        <v/>
      </c>
      <c r="QB94" s="326" t="str">
        <f t="shared" si="1376"/>
        <v/>
      </c>
      <c r="QC94" s="326" t="str">
        <f t="shared" si="1377"/>
        <v/>
      </c>
      <c r="QD94" s="326" t="str">
        <f t="shared" si="1378"/>
        <v/>
      </c>
      <c r="QE94" s="326" t="str">
        <f t="shared" si="1379"/>
        <v/>
      </c>
      <c r="QF94" s="326" t="str">
        <f t="shared" si="1380"/>
        <v/>
      </c>
      <c r="QG94" s="326" t="str">
        <f t="shared" si="1381"/>
        <v/>
      </c>
      <c r="QH94" s="326" t="str">
        <f t="shared" si="1382"/>
        <v/>
      </c>
      <c r="QI94" s="326" t="str">
        <f t="shared" si="1383"/>
        <v/>
      </c>
      <c r="QJ94" s="326" t="str">
        <f t="shared" si="1384"/>
        <v/>
      </c>
      <c r="QK94" s="326" t="str">
        <f t="shared" si="1385"/>
        <v/>
      </c>
      <c r="QL94" s="326" t="str">
        <f t="shared" si="1386"/>
        <v/>
      </c>
      <c r="QM94" s="325" t="str">
        <f t="shared" si="1387"/>
        <v/>
      </c>
      <c r="QN94" s="325" t="str">
        <f t="shared" si="1388"/>
        <v/>
      </c>
      <c r="QO94" s="325" t="str">
        <f t="shared" si="1389"/>
        <v/>
      </c>
      <c r="QP94" s="325" t="str">
        <f t="shared" si="1390"/>
        <v/>
      </c>
      <c r="QQ94" s="325" t="str">
        <f t="shared" si="1391"/>
        <v/>
      </c>
      <c r="QR94" s="325" t="str">
        <f t="shared" si="1392"/>
        <v/>
      </c>
      <c r="QS94" s="325" t="str">
        <f t="shared" si="1393"/>
        <v/>
      </c>
      <c r="QT94" s="325" t="str">
        <f t="shared" si="1394"/>
        <v/>
      </c>
      <c r="QU94" s="325" t="str">
        <f t="shared" si="1395"/>
        <v/>
      </c>
      <c r="QV94" s="325" t="str">
        <f t="shared" si="1396"/>
        <v/>
      </c>
      <c r="QW94" s="325" t="str">
        <f t="shared" si="1397"/>
        <v/>
      </c>
      <c r="QX94" s="325">
        <f t="shared" si="1398"/>
        <v>0</v>
      </c>
      <c r="QY94" s="325" t="str">
        <f t="shared" si="1399"/>
        <v/>
      </c>
      <c r="QZ94" s="325" t="str">
        <f t="shared" si="1400"/>
        <v/>
      </c>
      <c r="RA94" s="325" t="str">
        <f t="shared" si="1401"/>
        <v/>
      </c>
      <c r="RB94" s="325" t="str">
        <f t="shared" si="1402"/>
        <v/>
      </c>
      <c r="RC94" s="325" t="str">
        <f t="shared" si="1403"/>
        <v/>
      </c>
      <c r="RD94" s="325" t="str">
        <f t="shared" si="1404"/>
        <v/>
      </c>
      <c r="RE94" s="326" t="str">
        <f t="shared" si="1405"/>
        <v/>
      </c>
      <c r="RF94" s="326" t="str">
        <f t="shared" si="1406"/>
        <v/>
      </c>
      <c r="RG94" s="326" t="str">
        <f t="shared" si="1407"/>
        <v/>
      </c>
      <c r="RH94" s="326" t="str">
        <f t="shared" si="1408"/>
        <v/>
      </c>
      <c r="RI94" s="326" t="str">
        <f t="shared" si="1409"/>
        <v/>
      </c>
      <c r="RJ94" s="326" t="str">
        <f t="shared" si="1410"/>
        <v/>
      </c>
      <c r="RK94" s="326" t="str">
        <f t="shared" si="1411"/>
        <v/>
      </c>
      <c r="RL94" s="326" t="str">
        <f t="shared" si="1412"/>
        <v/>
      </c>
      <c r="RM94" s="326" t="str">
        <f t="shared" si="1413"/>
        <v/>
      </c>
      <c r="RN94" s="332" t="str">
        <f t="shared" si="1414"/>
        <v/>
      </c>
      <c r="RO94" s="108">
        <v>94</v>
      </c>
      <c r="RP94" s="112">
        <f t="shared" si="1440"/>
        <v>89</v>
      </c>
      <c r="RQ94" s="110" t="str" cm="1">
        <f t="array" ref="RQ94">IFERROR(INDEX($NS$4:$RN$4,_xlfn.AGGREGATE(15,6,COLUMN($NS$4:$RN$4)-COLUMN($NR$1)/($NS94:$RN94=LARGE($NS94:$RN94,1)),COLUMNS($RN$4:$RN$4))),"")</f>
        <v>LQ</v>
      </c>
      <c r="RR94" s="110" t="str" cm="1">
        <f t="array" ref="RR94">IFERROR(INDEX($NS$4:$RN$4,_xlfn.AGGREGATE(15,6,COLUMN($NS$4:$RN$4)-COLUMN($NR$1)/($NS94:$RN94=LARGE($NS94:$RN94,2)),COLUMNS($RN$4:$RO$4))),"")</f>
        <v/>
      </c>
      <c r="RS94" s="110" t="str" cm="1">
        <f t="array" ref="RS94">IFERROR(INDEX($NS$4:$RN$4,_xlfn.AGGREGATE(15,6,COLUMN($NS$4:$RN$4)-COLUMN($NR$1)/($NS94:$RN94=LARGE($NS94:$RN94,3)),COLUMNS($RN$4:$RP$4))),"")</f>
        <v/>
      </c>
      <c r="RT94" s="110" t="str" cm="1">
        <f t="array" ref="RT94">IFERROR(INDEX($NS$4:$RN$4,_xlfn.AGGREGATE(15,6,COLUMN($NS$4:$RN$4)-COLUMN($NR$1)/($NS94:$RN94=LARGE($NS94:$RN94,4)),COLUMNS($RN$4:$RQ$4))),"")</f>
        <v/>
      </c>
      <c r="RU94" s="110" t="str" cm="1">
        <f t="array" ref="RU94">IFERROR(INDEX($NS$4:$RN$4,_xlfn.AGGREGATE(15,6,COLUMN($NS$4:$RN$4)-COLUMN($NR$1)/($NS94:$RN94=LARGE($NS94:$RN94,5)),COLUMNS($RN$4:$RR$4))),"")</f>
        <v/>
      </c>
      <c r="RV94" s="110" t="str" cm="1">
        <f t="array" ref="RV94">IFERROR(INDEX($NS$4:$RN$4,_xlfn.AGGREGATE(15,6,COLUMN($NS$4:$RN$4)-COLUMN($NR$1)/($NS94:$RN94=LARGE($NS94:$RN94,6)),COLUMNS($RN$4:$RS$4))),"")</f>
        <v/>
      </c>
      <c r="RW94" s="108" t="str">
        <f t="shared" si="1427"/>
        <v/>
      </c>
      <c r="RX94" s="111" t="str">
        <f t="shared" ca="1" si="1428"/>
        <v>N</v>
      </c>
      <c r="RY94" s="111" t="e" cm="1">
        <f t="array" aca="1" ref="RY94" ca="1">IF(INDIRECT(VLOOKUP(RY93,General!AC:AE,3,FALSE)&amp;RO93)&gt;0,RY93,RW93)</f>
        <v>#N/A</v>
      </c>
      <c r="RZ94" s="112">
        <f t="shared" ca="1" si="1429"/>
        <v>1</v>
      </c>
      <c r="SA94" s="110" t="s">
        <v>45</v>
      </c>
      <c r="SB94" s="111" t="s">
        <v>45</v>
      </c>
      <c r="SC94" s="111" t="s">
        <v>45</v>
      </c>
      <c r="SD94" s="111" t="s">
        <v>45</v>
      </c>
      <c r="SE94" s="111" t="s">
        <v>45</v>
      </c>
      <c r="SF94" s="109" t="s">
        <v>45</v>
      </c>
      <c r="SG94" s="133" t="e">
        <f ca="1">IF(RQ94="",-1,COUNTIF(INDIRECT(SA94&amp;$DN$10):INDIRECT(SA94&amp;RO94),"Y"))</f>
        <v>#REF!</v>
      </c>
      <c r="SH94" s="136">
        <f ca="1">IF(RR94="",-1,COUNTIF(INDIRECT(SB94&amp;$DN$10):INDIRECT(SB94&amp;RO94),"Y"))</f>
        <v>-1</v>
      </c>
      <c r="SI94" s="136">
        <f ca="1">IF(RS94="",-1,COUNTIF(INDIRECT(SC94&amp;$DN$10):INDIRECT(SC94&amp;RO94),"Y"))</f>
        <v>-1</v>
      </c>
      <c r="SJ94" s="134">
        <f ca="1">IF(RT94="",-1,COUNTIF(INDIRECT(SD94&amp;$DN$10):INDIRECT(SD94&amp;RO94),"Y"))</f>
        <v>-1</v>
      </c>
      <c r="SK94" s="138">
        <f ca="1">IF(RU94="",-1,COUNTIF(INDIRECT(SE94&amp;$DN$10):INDIRECT(SE94&amp;RO94),"Y"))</f>
        <v>-1</v>
      </c>
      <c r="SL94" s="138">
        <f ca="1">IF(RV94="",-1,COUNTIF(INDIRECT(SF94&amp;$DN$10):INDIRECT(SF94&amp;RO94),"Y"))</f>
        <v>-1</v>
      </c>
      <c r="SM94" s="110" t="str" cm="1">
        <f t="array" ref="SM94">IFERROR(INDEX($DP$94:$DU$94,_xlfn.AGGREGATE(15,6,COLUMN($DP$94:$DU$94)-COLUMN($DO$94)/($NR$94:$NW$94=MAX($NR$94:$NW$94)),COLUMNS($DP$94:RQ94))),"")</f>
        <v/>
      </c>
      <c r="SN94" s="111" t="str" cm="1">
        <f t="array" ref="SN94">IFERROR(INDEX($DP$94:$DU$94,_xlfn.AGGREGATE(15,6,COLUMN($DP$94:$DU$94)-COLUMN($DO$94)/($NR$94:$NW$94=MAX($NR$94:$NW$94)),COLUMNS($DP$94:RR94))),"")</f>
        <v/>
      </c>
      <c r="SO94" s="111" t="str" cm="1">
        <f t="array" ref="SO94">IFERROR(INDEX($DP$94:$DU$94,_xlfn.AGGREGATE(15,6,COLUMN($DP$94:$DU$94)-COLUMN($DO$94)/($NR$94:$NW$94=MAX($NR$94:$NW$94)),COLUMNS($DP$94:RS94))),"")</f>
        <v/>
      </c>
      <c r="SP94" s="111" t="str" cm="1">
        <f t="array" ref="SP94">IFERROR(INDEX($DP$94:$DU$94,_xlfn.AGGREGATE(15,6,COLUMN($DP$94:$DU$94)-COLUMN($DO$94)/($NR$94:$NW$94=MAX($NR$94:$NW$94)),COLUMNS($DP$94:RT94))),"")</f>
        <v/>
      </c>
      <c r="SQ94" s="111" t="str" cm="1">
        <f t="array" ref="SQ94">IFERROR(INDEX($DP$94:$DU$94,_xlfn.AGGREGATE(15,6,COLUMN($DP$94:$DU$94)-COLUMN($DO$94)/($NR$94:$NW$94=MAX($NR$94:$NW$94)),COLUMNS($DP$94:RU94))),"")</f>
        <v/>
      </c>
      <c r="SR94" s="109" t="str" cm="1">
        <f t="array" ref="SR94">IFERROR(INDEX($DP$94:$DU$94,_xlfn.AGGREGATE(15,6,COLUMN($DP$94:$DU$94)-COLUMN($DO$94)/($NR$94:$NW$94=MAX($NR$94:$NW$94)),COLUMNS($DP$94:RV94))),"")</f>
        <v/>
      </c>
      <c r="SS94" s="114">
        <f t="shared" ca="1" si="1415"/>
        <v>1</v>
      </c>
      <c r="ST94" s="112">
        <f t="shared" ca="1" si="1430"/>
        <v>1</v>
      </c>
      <c r="SU94" s="137" t="str" cm="1">
        <f t="array" aca="1" ref="SU94" ca="1">INDEX(SM94:SR94,1,ST94)</f>
        <v/>
      </c>
      <c r="SV94" s="110" t="str">
        <f t="shared" ca="1" si="944"/>
        <v>B</v>
      </c>
      <c r="SW94" s="111" t="str">
        <f t="shared" ca="1" si="945"/>
        <v>T</v>
      </c>
      <c r="SX94" s="111" t="str">
        <f t="shared" si="946"/>
        <v>C</v>
      </c>
      <c r="SY94" s="111" t="str">
        <f t="shared" si="936"/>
        <v/>
      </c>
      <c r="SZ94" s="111" t="str">
        <f t="shared" ca="1" si="937"/>
        <v/>
      </c>
      <c r="TA94" s="111" t="str">
        <f t="shared" si="938"/>
        <v>00</v>
      </c>
      <c r="TB94" s="114" t="str">
        <f t="shared" si="1262"/>
        <v/>
      </c>
      <c r="TC94" s="114" t="str">
        <f t="shared" si="1263"/>
        <v/>
      </c>
      <c r="TD94" s="114" t="str">
        <f t="shared" si="1264"/>
        <v/>
      </c>
      <c r="TE94" s="114" t="str">
        <f t="shared" si="1265"/>
        <v/>
      </c>
      <c r="TF94" s="114" t="str">
        <f t="shared" si="1266"/>
        <v/>
      </c>
      <c r="TG94" s="114" t="str">
        <f t="shared" si="1267"/>
        <v/>
      </c>
      <c r="TH94" s="114">
        <f t="shared" ca="1" si="1268"/>
        <v>0</v>
      </c>
      <c r="TI94" s="114">
        <f t="shared" ca="1" si="1269"/>
        <v>0</v>
      </c>
      <c r="TJ94" s="110" t="str">
        <f t="shared" si="939"/>
        <v/>
      </c>
      <c r="TK94" s="111">
        <f>IF(CC94="",0,IFERROR(VLOOKUP(CC89&amp;CC90&amp;CC91&amp;CC92&amp;CC93&amp;CC94,General!I:J,2,FALSE),0))</f>
        <v>0</v>
      </c>
      <c r="TL94" s="111">
        <f>IF(CF94="",0,IFERROR(VLOOKUP(CF89&amp;CF90&amp;CF91&amp;CF92&amp;CF93&amp;CF94,General!I:J,2,FALSE),0))</f>
        <v>0</v>
      </c>
      <c r="TM94" s="111">
        <f>IF(CI94="",0,IFERROR(VLOOKUP(CI89&amp;CI90&amp;CI91&amp;CI92&amp;CI93&amp;CI94,General!I:J,2,FALSE),0))</f>
        <v>0</v>
      </c>
      <c r="TN94" s="111">
        <f>IF(CL94="",0,IFERROR(VLOOKUP(CL89&amp;CL90&amp;CL91&amp;CL92&amp;CL93&amp;CL94,General!I:J,2,FALSE),0))</f>
        <v>0</v>
      </c>
      <c r="TO94" s="111">
        <f>IF(CO94="",0,IFERROR(VLOOKUP(CO89&amp;CO90&amp;CO91&amp;CO92&amp;CO93&amp;CO94,General!I:J,2,FALSE),0))</f>
        <v>0</v>
      </c>
      <c r="TP94" s="111">
        <f>IF(CR94="",0,IFERROR(VLOOKUP(CR89&amp;CR90&amp;CR91&amp;CR92&amp;CR93&amp;CR94,General!I:J,2,FALSE),0))</f>
        <v>0</v>
      </c>
      <c r="TQ94" s="111">
        <f>IF(CU94="",0,IFERROR(VLOOKUP(CU89&amp;CU90&amp;CU91&amp;CU92&amp;CU93&amp;CU94,General!I:J,2,FALSE),0))</f>
        <v>0</v>
      </c>
      <c r="TR94" s="111">
        <f>IF(CX94="",0,IFERROR(VLOOKUP(CX89&amp;CX90&amp;CX91&amp;CX92&amp;CX93&amp;CX94,General!I:J,2,FALSE),0))</f>
        <v>0</v>
      </c>
      <c r="TS94" s="111">
        <f>IF(DA94="",0,IFERROR(VLOOKUP(DA89&amp;DA90&amp;DA91&amp;DA92&amp;DA93&amp;DA94,General!I:J,2,FALSE),0))</f>
        <v>0</v>
      </c>
      <c r="TT94" s="111">
        <f>IF(DD94="",0,IFERROR(VLOOKUP(DD89&amp;DD90&amp;DD91&amp;DD92&amp;DD93&amp;DD94,General!I:J,2,FALSE),0))</f>
        <v>0</v>
      </c>
      <c r="TU94" s="111">
        <f>IF(DG94="",0,IFERROR(VLOOKUP(DG89&amp;DG90&amp;DG91&amp;DG92&amp;DG93&amp;DG94,General!I:J,2,FALSE),0))</f>
        <v>0</v>
      </c>
      <c r="TV94" s="111">
        <f>IF(DJ94="",0,IFERROR(VLOOKUP(DJ89&amp;DJ90&amp;DJ91&amp;DJ92&amp;DJ93&amp;DJ94,General!I:J,2,FALSE),0))</f>
        <v>0</v>
      </c>
      <c r="TW94" s="111">
        <f>IF(DM94="",0,IFERROR(VLOOKUP(DM89&amp;DM90&amp;DM91&amp;DM92&amp;DM93&amp;DM94,General!I:J,2,FALSE),0))</f>
        <v>0</v>
      </c>
      <c r="TX94" s="111">
        <f>IF(DP94="",0,IFERROR(VLOOKUP(DP89&amp;DP90&amp;DP91&amp;DP92&amp;DP93&amp;DP94,General!I:J,2,FALSE),0))</f>
        <v>0</v>
      </c>
      <c r="TY94" s="111">
        <f>IF(DS94="",0,IFERROR(VLOOKUP(DS89&amp;DS90&amp;DS91&amp;DS92&amp;DS93&amp;DS94,General!I:J,2,FALSE),0))</f>
        <v>0</v>
      </c>
      <c r="TZ94" s="111">
        <f>IF(DV94="",0,IFERROR(VLOOKUP(DV89&amp;DV90&amp;DV91&amp;DV92&amp;DV93&amp;DV94,General!I:J,2,FALSE),0))</f>
        <v>0</v>
      </c>
      <c r="UA94" s="111">
        <f>IF(DY94="",0,IFERROR(VLOOKUP(DY89&amp;DY90&amp;DY91&amp;DY92&amp;DY93&amp;DY94,General!I:J,2,FALSE),0))</f>
        <v>0</v>
      </c>
      <c r="UB94" s="111">
        <f>IF(EE94="",0,IFERROR(VLOOKUP(EE89&amp;EE90&amp;EE91&amp;EE92&amp;EE93&amp;EE94,General!I:J,2,FALSE),0))</f>
        <v>0</v>
      </c>
      <c r="UC94" s="111">
        <f>IF(EH94="",0,IFERROR(VLOOKUP(EH89&amp;EH90&amp;EH91&amp;EH92&amp;EH93&amp;EH94,General!I:J,2,FALSE),0))</f>
        <v>0</v>
      </c>
      <c r="UD94" s="111">
        <f>IF(EK94="",0,IFERROR(VLOOKUP(EK89&amp;EK90&amp;EK91&amp;EK92&amp;EK93&amp;EK94,General!I:J,2,FALSE),0))</f>
        <v>0</v>
      </c>
      <c r="UE94" s="111">
        <f>IF(EN94="",0,IFERROR(VLOOKUP(EN89&amp;EN90&amp;EN91&amp;EN92&amp;EN93&amp;EN94,General!I:J,2,FALSE),0))</f>
        <v>0</v>
      </c>
      <c r="UF94" s="111">
        <f>IF(EQ94="",0,IFERROR(VLOOKUP(EQ89&amp;EQ90&amp;EQ91&amp;EQ92&amp;EQ93&amp;EQ94,General!I:J,2,FALSE),0))</f>
        <v>0</v>
      </c>
      <c r="UG94" s="111">
        <f>IF(ET94="",0,IFERROR(VLOOKUP(ET89&amp;ET90&amp;ET91&amp;ET92&amp;ET93&amp;ET94,General!I:J,2,FALSE),0))</f>
        <v>0</v>
      </c>
      <c r="UH94" s="111">
        <f>IF(EW94="",0,IFERROR(VLOOKUP(EW89&amp;EW90&amp;EW91&amp;EW92&amp;EW93&amp;EW94,General!I:J,2,FALSE),0))</f>
        <v>0</v>
      </c>
      <c r="UI94" s="111">
        <f>IF(EZ94="",0,IFERROR(VLOOKUP(EZ89&amp;EZ90&amp;EZ91&amp;EZ92&amp;EZ93&amp;EZ94,General!I:J,2,FALSE),0))</f>
        <v>0</v>
      </c>
      <c r="UJ94" s="111">
        <f>IF(FC94="",0,IFERROR(VLOOKUP(FC89&amp;FC90&amp;FC91&amp;FC92&amp;FC93&amp;FC94,General!I:J,2,FALSE),0))</f>
        <v>0</v>
      </c>
      <c r="UK94" s="111">
        <f>IF(FF94="",0,IFERROR(VLOOKUP(FF89&amp;FF90&amp;FF91&amp;FF92&amp;FF93&amp;FF94,General!I:J,2,FALSE),0))</f>
        <v>0</v>
      </c>
      <c r="UL94" s="111">
        <f>IF(FI94="",0,IFERROR(VLOOKUP(FI89&amp;FI90&amp;FI91&amp;FI92&amp;FI93&amp;FI94,General!I:J,2,FALSE),0))</f>
        <v>0</v>
      </c>
      <c r="UM94" s="111">
        <f>IF(FL94="",0,IFERROR(VLOOKUP(FL89&amp;FL90&amp;FL91&amp;FL92&amp;FL93&amp;FL94,General!I:J,2,FALSE),0))</f>
        <v>0</v>
      </c>
      <c r="UN94" s="111">
        <f>IF(FO94="",0,IFERROR(VLOOKUP(FO89&amp;FO90&amp;FO91&amp;FO92&amp;FO93&amp;FO94,General!I:J,2,FALSE),0))</f>
        <v>0</v>
      </c>
      <c r="UO94" s="111">
        <f>IF(FR94="",0,IFERROR(VLOOKUP(FR89&amp;FR90&amp;FR91&amp;FR92&amp;FR93&amp;FR94,General!I:J,2,FALSE),0))</f>
        <v>0</v>
      </c>
      <c r="UP94" s="111">
        <f>IF(FU94="",0,IFERROR(VLOOKUP(FU89&amp;FU90&amp;FU91&amp;FU92&amp;FU93&amp;FU94,General!I:J,2,FALSE),0))</f>
        <v>0</v>
      </c>
      <c r="UQ94" s="111">
        <f>IF(FX94="",0,IFERROR(VLOOKUP(FX89&amp;FX90&amp;FX91&amp;FX92&amp;FX93&amp;FX94,General!I:J,2,FALSE),0))</f>
        <v>0</v>
      </c>
      <c r="UR94" s="111">
        <f>IF(GA94="",0,IFERROR(VLOOKUP(GA89&amp;GA90&amp;GA91&amp;GA92&amp;GA93&amp;GA94,General!I:J,2,FALSE),0))</f>
        <v>0</v>
      </c>
      <c r="US94" s="111">
        <f>IF(GD94="",0,IFERROR(VLOOKUP(GD89&amp;GD90&amp;GD91&amp;GD92&amp;GD93&amp;GD94,General!I:J,2,FALSE),0))</f>
        <v>0</v>
      </c>
      <c r="UT94" s="111">
        <f>IF(GG94="",0,IFERROR(VLOOKUP(GG89&amp;GG90&amp;GG91&amp;GG92&amp;GG93&amp;GG94,General!I:J,2,FALSE),0))</f>
        <v>0</v>
      </c>
      <c r="UU94" s="111">
        <f>IF(GJ94="",0,IFERROR(VLOOKUP(GJ89&amp;GJ90&amp;GJ91&amp;GJ92&amp;GJ93&amp;GJ94,General!I:J,2,FALSE),0))</f>
        <v>0</v>
      </c>
      <c r="UV94" s="111">
        <f>IF(GM94="",0,IFERROR(VLOOKUP(GM89&amp;GM90&amp;GM91&amp;GM92&amp;GM93&amp;GM94,General!I:J,2,FALSE),0))</f>
        <v>0</v>
      </c>
      <c r="UW94" s="111">
        <f>IF(GP94="",0,IFERROR(VLOOKUP(GP89&amp;GP90&amp;GP91&amp;GP92&amp;GP93&amp;GP94,General!I:J,2,FALSE),0))</f>
        <v>0</v>
      </c>
      <c r="UX94" s="111">
        <f>IF(GS94="",0,IFERROR(VLOOKUP(GS89&amp;GS90&amp;GS91&amp;GS92&amp;GS93&amp;GS94,General!I:J,2,FALSE),0))</f>
        <v>0</v>
      </c>
      <c r="UY94" s="111">
        <f>IF(GV94="",0,IFERROR(VLOOKUP(GV89&amp;GV90&amp;GV91&amp;GV92&amp;GV93&amp;GV94,General!I:J,2,FALSE),0))</f>
        <v>0</v>
      </c>
      <c r="UZ94" s="111">
        <f>IF(GY94="",0,IFERROR(VLOOKUP(GY89&amp;GY90&amp;GY91&amp;GY92&amp;GY93&amp;GY94,General!I:J,2,FALSE),0))</f>
        <v>0</v>
      </c>
      <c r="VA94" s="111">
        <f>IF(HB94="",0,IFERROR(VLOOKUP(HB89&amp;HB90&amp;HB91&amp;HB92&amp;HB93&amp;HB94,General!I:J,2,FALSE),0))</f>
        <v>0</v>
      </c>
      <c r="VB94" s="111">
        <f>IF(HE94="",0,IFERROR(VLOOKUP(HE89&amp;HE90&amp;HE91&amp;HE92&amp;HE93&amp;HE94,General!I:J,2,FALSE),0))</f>
        <v>0</v>
      </c>
      <c r="VC94" s="111">
        <f>IF(HH94="",0,IFERROR(VLOOKUP(HH89&amp;HH90&amp;HH91&amp;HH92&amp;HH93&amp;HH94,General!I:J,2,FALSE),0))</f>
        <v>0</v>
      </c>
      <c r="VD94" s="111">
        <f>IF(HK94="",0,IFERROR(VLOOKUP(HK89&amp;HK90&amp;HK91&amp;HK92&amp;HK93&amp;HK94,General!I:J,2,FALSE),0))</f>
        <v>0</v>
      </c>
      <c r="VE94" s="111">
        <f>IF(HN94="",0,IFERROR(VLOOKUP(HN89&amp;HN90&amp;HN91&amp;HN92&amp;HN93&amp;HN94,General!I:J,2,FALSE),0))</f>
        <v>0</v>
      </c>
      <c r="VF94" s="111">
        <f>IF(HQ94="",0,IFERROR(VLOOKUP(HQ89&amp;HQ90&amp;HQ91&amp;HQ92&amp;HQ93&amp;HQ94,General!I:J,2,FALSE),0))</f>
        <v>0</v>
      </c>
      <c r="VG94" s="111">
        <f>IF(HT94="",0,IFERROR(VLOOKUP(HT89&amp;HT90&amp;HT91&amp;HT92&amp;HT93&amp;HT94,General!I:J,2,FALSE),0))</f>
        <v>0</v>
      </c>
      <c r="VH94" s="111">
        <f>IF(HW94="",0,IFERROR(VLOOKUP(HW89&amp;HW90&amp;HW91&amp;HW92&amp;HW93&amp;HW94,General!I:J,2,FALSE),0))</f>
        <v>0</v>
      </c>
      <c r="VI94" s="111">
        <f>IF(HZ94="",0,IFERROR(VLOOKUP(HZ89&amp;HZ90&amp;HZ91&amp;HZ92&amp;HZ93&amp;HZ94,General!I:J,2,FALSE),0))</f>
        <v>0</v>
      </c>
      <c r="VJ94" s="111">
        <f>IF(FF94="",0,IFERROR(VLOOKUP(FF89&amp;FF90&amp;FF91&amp;FF92&amp;FF93&amp;FF94,General!I:J,2,FALSE),0))</f>
        <v>0</v>
      </c>
      <c r="VK94" s="111">
        <f>IF(FI94="",0,IFERROR(VLOOKUP(FI89&amp;FI90&amp;FI91&amp;FI92&amp;FI93&amp;FI94,General!I:J,2,FALSE),0))</f>
        <v>0</v>
      </c>
      <c r="VL94" s="111">
        <f>IF(II94="",0,IFERROR(VLOOKUP(II89&amp;II90&amp;II91&amp;II92&amp;II93&amp;II94,General!I:J,2,FALSE),0))</f>
        <v>0</v>
      </c>
      <c r="VM94" s="111">
        <f>IF(IL94="",0,IFERROR(VLOOKUP(IL89&amp;IL90&amp;IL91&amp;IL92&amp;IL93&amp;IL94,General!I:J,2,FALSE),0))</f>
        <v>0</v>
      </c>
      <c r="VN94" s="111">
        <f>IF(IO94="",0,IFERROR(VLOOKUP(IO89&amp;IO90&amp;IO91&amp;IO92&amp;IO93&amp;IO94,General!I:J,2,FALSE),0))</f>
        <v>0</v>
      </c>
      <c r="VO94" s="111">
        <f>IF(IR94="",0,IFERROR(VLOOKUP(IR89&amp;IR90&amp;IR91&amp;IR92&amp;IR93&amp;IR94,General!I:J,2,FALSE),0))</f>
        <v>0</v>
      </c>
      <c r="VP94" s="111">
        <f>IF(IU94="",0,IFERROR(VLOOKUP(IU89&amp;IU90&amp;IU91&amp;IU92&amp;IU93&amp;IU94,General!I:J,2,FALSE),0))</f>
        <v>0</v>
      </c>
      <c r="VQ94" s="111">
        <f>IF(IX94="",0,IFERROR(VLOOKUP(IX89&amp;IX90&amp;IX91&amp;IX92&amp;IX93&amp;IX94,General!I:J,2,FALSE),0))</f>
        <v>0</v>
      </c>
      <c r="VR94" s="111">
        <f>IF(JA94="",0,IFERROR(VLOOKUP(JA89&amp;JA90&amp;JA91&amp;JA92&amp;JA93&amp;JA94,General!I:J,2,FALSE),0))</f>
        <v>0</v>
      </c>
      <c r="VS94" s="111">
        <f>IF(JD94="",0,IFERROR(VLOOKUP(JD89&amp;JD90&amp;JD91&amp;JD92&amp;JD93&amp;JD94,General!I:J,2,FALSE),0))</f>
        <v>0</v>
      </c>
      <c r="VT94" s="111">
        <f>IF(JG94="",0,IFERROR(VLOOKUP(JG89&amp;JG90&amp;JG91&amp;JG92&amp;JG93&amp;JG94,General!I:J,2,FALSE),0))</f>
        <v>0</v>
      </c>
      <c r="VU94" s="111">
        <f>IF(JJ94="",0,IFERROR(VLOOKUP(JJ89&amp;JJ90&amp;JJ91&amp;JJ92&amp;JJ93&amp;JJ94,General!I:J,2,FALSE),0))</f>
        <v>0</v>
      </c>
      <c r="VV94" s="111">
        <f>IF(JM94="",0,IFERROR(VLOOKUP(JM89&amp;JM90&amp;JM91&amp;JM92&amp;JM93&amp;JM94,General!I:J,2,FALSE),0))</f>
        <v>0</v>
      </c>
      <c r="VW94" s="111">
        <f>IF(JP94="",0,IFERROR(VLOOKUP(JP89&amp;JP90&amp;JP91&amp;JP92&amp;JP93&amp;JP94,General!I:J,2,FALSE),0))</f>
        <v>0</v>
      </c>
      <c r="VX94" s="111">
        <f>IF(JS94="",0,IFERROR(VLOOKUP(JS89&amp;JS90&amp;JS91&amp;JS92&amp;JS93&amp;JS94,General!I:J,2,FALSE),0))</f>
        <v>0</v>
      </c>
      <c r="VY94" s="111">
        <f>IF(JV94="",0,IFERROR(VLOOKUP(JV89&amp;JV90&amp;JV91&amp;JV92&amp;JV93&amp;JV94,General!I:J,2,FALSE),0))</f>
        <v>0</v>
      </c>
      <c r="VZ94" s="111">
        <f>IF(JY94="",0,IFERROR(VLOOKUP(JY89&amp;JY90&amp;JY91&amp;JY92&amp;JY93&amp;JY94,General!I:J,2,FALSE),0))</f>
        <v>0</v>
      </c>
      <c r="WA94" s="111">
        <f>IF(KB94="",0,IFERROR(VLOOKUP(KB89&amp;KB90&amp;KB91&amp;KB92&amp;KB93&amp;KB94,General!I:J,2,FALSE),0))</f>
        <v>0</v>
      </c>
      <c r="WB94" s="111">
        <f>IF(KE94="",0,IFERROR(VLOOKUP(KE89&amp;KE90&amp;KE91&amp;KE92&amp;KE93&amp;KE94,General!I:J,2,FALSE),0))</f>
        <v>0</v>
      </c>
      <c r="WC94" s="111">
        <f>IF(KH94="",0,IFERROR(VLOOKUP(KH89&amp;KH90&amp;KH91&amp;KH92&amp;KH93&amp;KH94,General!I:J,2,FALSE),0))</f>
        <v>0</v>
      </c>
      <c r="WD94" s="111">
        <f>IF(KK94="",0,IFERROR(VLOOKUP(KK89&amp;KK90&amp;KK91&amp;KK92&amp;KK93&amp;KK94,General!I:J,2,FALSE),0))</f>
        <v>0</v>
      </c>
      <c r="WE94" s="111">
        <f>IF(KN94="",0,IFERROR(VLOOKUP(KN89&amp;KN90&amp;KN91&amp;KN92&amp;KN93&amp;KN94,General!I:J,2,FALSE),0))</f>
        <v>0</v>
      </c>
      <c r="WF94" s="111">
        <f>IF(KQ94="",0,IFERROR(VLOOKUP(KQ89&amp;KQ90&amp;KQ91&amp;KQ92&amp;KQ93&amp;KQ94,General!I:J,2,FALSE),0))</f>
        <v>0</v>
      </c>
      <c r="WG94" s="111">
        <f>IF(KT94="",0,IFERROR(VLOOKUP(KT89&amp;KT90&amp;KT91&amp;KT92&amp;KT93&amp;KT94,General!I:J,2,FALSE),0))</f>
        <v>0</v>
      </c>
      <c r="WH94" s="111">
        <f>IF(KW94="",0,IFERROR(VLOOKUP(KW89&amp;KW90&amp;KW91&amp;KW92&amp;KW93&amp;KW94,General!I:J,2,FALSE),0))</f>
        <v>0</v>
      </c>
      <c r="WI94" s="111">
        <f>IF(KZ94="",0,IFERROR(VLOOKUP(KZ89&amp;KZ90&amp;KZ91&amp;KZ92&amp;KZ93&amp;KZ94,General!I:J,2,FALSE),0))</f>
        <v>0</v>
      </c>
      <c r="WJ94" s="111">
        <f>IF(LC94="",0,IFERROR(VLOOKUP(LC89&amp;LC90&amp;LC91&amp;LC92&amp;LC93&amp;LC94,General!I:J,2,FALSE),0))</f>
        <v>0</v>
      </c>
      <c r="WK94" s="111">
        <f>IF(LF94="",0,IFERROR(VLOOKUP(LF89&amp;LF90&amp;LF91&amp;LF92&amp;LF93&amp;LF94,General!I:J,2,FALSE),0))</f>
        <v>0</v>
      </c>
      <c r="WL94" s="111">
        <f>IF(LI94="",0,IFERROR(VLOOKUP(LI89&amp;LI90&amp;LI91&amp;LI92&amp;LI93&amp;LI94,General!I:J,2,FALSE),0))</f>
        <v>0</v>
      </c>
      <c r="WM94" s="111">
        <f>IF(LL94="",0,IFERROR(VLOOKUP(LL89&amp;LL90&amp;LL91&amp;LL92&amp;LL93&amp;LL94,General!I:J,2,FALSE),0))</f>
        <v>0</v>
      </c>
      <c r="WN94" s="111">
        <f>IF(LO94="",0,IFERROR(VLOOKUP(LO89&amp;LO90&amp;LO91&amp;LO92&amp;LO93&amp;LO94,General!I:J,2,FALSE),0))</f>
        <v>0</v>
      </c>
      <c r="WO94" s="111">
        <f>IF(LR94="",0,IFERROR(VLOOKUP(LR89&amp;LR90&amp;LR91&amp;LR92&amp;LR93&amp;LR94,General!I:J,2,FALSE),0))</f>
        <v>0</v>
      </c>
      <c r="WP94" s="111">
        <f>IF(LU94="",0,IFERROR(VLOOKUP(LU89&amp;LU90&amp;LU91&amp;LU92&amp;LU93&amp;LU94,General!I:J,2,FALSE),0))</f>
        <v>0</v>
      </c>
      <c r="WQ94" s="111">
        <f>IF(LX94="",0,IFERROR(VLOOKUP(LX89&amp;LX90&amp;LX91&amp;LX92&amp;LX93&amp;LX94,General!I:J,2,FALSE),0))</f>
        <v>0</v>
      </c>
      <c r="WR94" s="111">
        <f>IF(MA94="",0,IFERROR(VLOOKUP(MA89&amp;MA90&amp;MA91&amp;MA92&amp;MA93&amp;MA94,General!I:J,2,FALSE),0))</f>
        <v>0</v>
      </c>
      <c r="WS94" s="111">
        <f>IF(MD94="",0,IFERROR(VLOOKUP(MD89&amp;MD90&amp;MD91&amp;MD92&amp;MD93&amp;MD94,General!I:J,2,FALSE),0))</f>
        <v>0</v>
      </c>
      <c r="WT94" s="111">
        <f>IF(MG94="",0,IFERROR(VLOOKUP(MG89&amp;MG90&amp;MG91&amp;MG92&amp;MG93&amp;MG94,General!I:J,2,FALSE),0))</f>
        <v>0</v>
      </c>
      <c r="WU94" s="111">
        <f>IF(MJ94="",0,IFERROR(VLOOKUP(MJ89&amp;MJ90&amp;MJ91&amp;MJ92&amp;MJ93&amp;MJ94,General!I:J,2,FALSE),0))</f>
        <v>0</v>
      </c>
      <c r="WV94" s="111">
        <f>IF(MM94="",0,IFERROR(VLOOKUP(MM89&amp;MM90&amp;MM91&amp;MM92&amp;MM93&amp;MM94,General!I:J,2,FALSE),0))</f>
        <v>0</v>
      </c>
      <c r="WW94" s="111">
        <f>IF(MP94="",0,IFERROR(VLOOKUP(MP89&amp;MP90&amp;MP91&amp;MP92&amp;MP93&amp;MP94,General!I:J,2,FALSE),0))</f>
        <v>0</v>
      </c>
      <c r="WX94" s="111">
        <f>IF(MS94="",0,IFERROR(VLOOKUP(MS89&amp;MS90&amp;MS91&amp;MS92&amp;MS93&amp;MS94,General!I:J,2,FALSE),0))</f>
        <v>0</v>
      </c>
      <c r="WY94" s="111">
        <f>IF(MV94="",0,IFERROR(VLOOKUP(MV89&amp;MV90&amp;MV91&amp;MV92&amp;MV93&amp;MV94,General!I:J,2,FALSE),0))</f>
        <v>0</v>
      </c>
      <c r="WZ94" s="111">
        <f>IF(MY94="",0,IFERROR(VLOOKUP(MY89&amp;MY90&amp;MY91&amp;MY92&amp;MY93&amp;MY94,General!I:J,2,FALSE),0))</f>
        <v>0</v>
      </c>
      <c r="XA94" s="111">
        <f>IF(NB94="",0,IFERROR(VLOOKUP(NB89&amp;NB90&amp;NB91&amp;NB92&amp;NB93&amp;NB94,General!I:J,2,FALSE),0))</f>
        <v>0</v>
      </c>
      <c r="XB94" s="111">
        <f>IF(NE94="",0,IFERROR(VLOOKUP(NE89&amp;NE90&amp;NE91&amp;NE92&amp;NE93&amp;NE94,General!I:J,2,FALSE),0))</f>
        <v>0</v>
      </c>
      <c r="XC94" s="111">
        <f>IF(NH94="",0,IFERROR(VLOOKUP(NH89&amp;NH90&amp;NH91&amp;NH92&amp;NH93&amp;NH94,General!I:J,2,FALSE),0))</f>
        <v>0</v>
      </c>
      <c r="XD94" s="111">
        <f>IF(NK94="",0,IFERROR(VLOOKUP(NK89&amp;NK90&amp;NK91&amp;NK92&amp;NK93&amp;NK94,General!I:J,2,FALSE),0))</f>
        <v>0</v>
      </c>
      <c r="XE94" s="109">
        <f>IF(NN94="",0,IFERROR(VLOOKUP(NN89&amp;NN90&amp;NN91&amp;NN92&amp;NN93&amp;NN94,General!I:J,2,FALSE),0))</f>
        <v>0</v>
      </c>
      <c r="XF94" s="155">
        <f>IF(EB94="",0,IFERROR(VLOOKUP(EB89&amp;EB90&amp;EB91&amp;EB92&amp;EB93&amp;EB94,General!I:J,2,FALSE),0))</f>
        <v>0</v>
      </c>
      <c r="XG94" s="109">
        <v>0</v>
      </c>
      <c r="XH94" s="114" t="str">
        <f t="shared" si="1416"/>
        <v/>
      </c>
      <c r="XI94" s="114" t="str">
        <f t="shared" si="1270"/>
        <v>N</v>
      </c>
      <c r="XJ94" s="114" t="str">
        <f t="shared" ca="1" si="1271"/>
        <v>N</v>
      </c>
      <c r="XK94" s="114" t="str">
        <f t="shared" si="1272"/>
        <v>N</v>
      </c>
      <c r="XL94" s="114" t="str">
        <f t="shared" si="1273"/>
        <v/>
      </c>
      <c r="XM94" s="150" t="str">
        <f t="shared" si="1274"/>
        <v/>
      </c>
      <c r="XN94" s="114" t="str">
        <f t="shared" si="1275"/>
        <v/>
      </c>
      <c r="XO94" s="114" t="str">
        <f t="shared" si="1276"/>
        <v/>
      </c>
      <c r="XP94" s="114" t="str">
        <f t="shared" si="1277"/>
        <v/>
      </c>
      <c r="XQ94" s="114" t="str">
        <f t="shared" si="1278"/>
        <v/>
      </c>
      <c r="XR94" s="114" t="str">
        <f t="shared" si="1279"/>
        <v/>
      </c>
      <c r="XS94" s="114" t="str">
        <f t="shared" si="930"/>
        <v/>
      </c>
      <c r="XT94" s="114" t="str">
        <f t="shared" si="931"/>
        <v/>
      </c>
      <c r="XU94" s="114" t="str">
        <f t="shared" si="897"/>
        <v>00000</v>
      </c>
      <c r="XV94" s="114" t="str">
        <f t="shared" si="897"/>
        <v>00000</v>
      </c>
      <c r="XW94" s="114" t="str">
        <f t="shared" si="898"/>
        <v>000000</v>
      </c>
      <c r="XX94" s="114" t="str">
        <f t="shared" si="898"/>
        <v>000000</v>
      </c>
      <c r="XY94" s="114" t="str">
        <f t="shared" si="899"/>
        <v>B</v>
      </c>
      <c r="XZ94" s="114" t="str">
        <f t="shared" si="1417"/>
        <v>B</v>
      </c>
      <c r="YA94" s="114" t="str">
        <f t="shared" si="1280"/>
        <v/>
      </c>
      <c r="YB94" s="114" t="str">
        <f t="shared" ca="1" si="1281"/>
        <v/>
      </c>
      <c r="YC94" s="114" t="str">
        <f t="shared" ca="1" si="1282"/>
        <v/>
      </c>
      <c r="YD94" s="114" t="str">
        <f t="shared" ca="1" si="1283"/>
        <v/>
      </c>
      <c r="YE94" s="114" t="str">
        <f t="shared" si="1284"/>
        <v>0</v>
      </c>
      <c r="YF94" s="114" t="str">
        <f t="shared" si="1285"/>
        <v/>
      </c>
      <c r="YG94" s="114" t="str">
        <f t="shared" ca="1" si="1418"/>
        <v/>
      </c>
      <c r="YH94" s="114" t="str">
        <f t="shared" ca="1" si="1419"/>
        <v/>
      </c>
      <c r="YI94" s="114" t="str">
        <f t="shared" si="1420"/>
        <v/>
      </c>
      <c r="YJ94" s="114" t="str">
        <f t="shared" si="1286"/>
        <v/>
      </c>
      <c r="YK94" s="114"/>
      <c r="YL94" s="114">
        <v>0</v>
      </c>
      <c r="YM94" s="114">
        <v>0</v>
      </c>
      <c r="YN94" s="114">
        <v>0</v>
      </c>
      <c r="YO94" s="114">
        <v>0</v>
      </c>
      <c r="YP94" s="114">
        <v>2</v>
      </c>
      <c r="YQ94" s="98"/>
      <c r="YR94" s="114">
        <v>0</v>
      </c>
      <c r="YS94" s="114">
        <v>0</v>
      </c>
      <c r="YU94" s="151">
        <f>LARGE(NS94:RN94,1)</f>
        <v>0</v>
      </c>
      <c r="YV94" s="1" t="e">
        <f>LARGE(NS94:RN94,2)</f>
        <v>#NUM!</v>
      </c>
      <c r="YW94" s="1" t="e">
        <f>LARGE(NS94:RN94,3)</f>
        <v>#NUM!</v>
      </c>
      <c r="YX94" s="1" t="e">
        <f>LARGE(NS94:RN94,4)</f>
        <v>#NUM!</v>
      </c>
      <c r="YY94" s="1" t="e">
        <f>LARGE(NS94:RN94,5)</f>
        <v>#NUM!</v>
      </c>
      <c r="YZ94" s="1" t="str">
        <f>IF(M93="","",INDEX($NS$4:$RN$4,MATCH(YU93,$NS93:$RN93,0)))</f>
        <v/>
      </c>
      <c r="ZA94" s="1" t="str">
        <f>IF(M93="","",INDEX($NS$4:$RN$4,MATCH(YV93,$NS93:$RN93,0)))</f>
        <v/>
      </c>
      <c r="ZB94" s="1" t="str">
        <f>IF(M93="","",INDEX($NS$4:$RN$4,MATCH(YW93,$NS93:$RN93,0)))</f>
        <v/>
      </c>
      <c r="ZC94" s="1" t="str">
        <f>IF(M93="","",INDEX($NS$4:$RN$4,MATCH(YX93,$NS93:$RN93,0)))</f>
        <v/>
      </c>
      <c r="ZD94" s="1" t="str">
        <f>IF(M93="","",INDEX($NS$4:$RN$4,MATCH(YY93,$NS93:$RN93,0)))</f>
        <v/>
      </c>
      <c r="ZE94" s="1" t="str" cm="1">
        <f t="array" aca="1" ref="ZE94" ca="1">IF(INDIRECT(VLOOKUP(ZE93,General!AC:AE,3,FALSE)&amp;RO93)&gt;=9,ZE93,YZ94)</f>
        <v>GF</v>
      </c>
      <c r="ZF94" s="1" t="str" cm="1">
        <f t="array" aca="1" ref="ZF94" ca="1">IF(AND(INDIRECT(VLOOKUP(ZF93,General!AC:AE,3,FALSE)&amp;RO93)&gt;1,ZF93&lt;&gt;ZE94),ZF93,IF(YZ94&lt;&gt;ZE94,YZ94,IF(AND(YZ94=ZA94,YZ94=ZB94),ZC94,IF(YZ94=ZA94,ZB94,ZA94))))</f>
        <v>DX</v>
      </c>
      <c r="ZG94" s="1" t="str">
        <f t="shared" si="1431"/>
        <v/>
      </c>
      <c r="ZH94" s="1" t="str" cm="1">
        <f t="array" aca="1" ref="ZH94" ca="1">INDIRECT(ZE94&amp;RO94)</f>
        <v/>
      </c>
      <c r="ZI94" s="1" t="str" cm="1">
        <f t="array" aca="1" ref="ZI94" ca="1">INDIRECT(ZF94&amp;RO94)</f>
        <v/>
      </c>
      <c r="ZJ94" s="1" t="e" cm="1">
        <f t="array" aca="1" ref="ZJ94" ca="1">INDIRECT(ZG94&amp;RO94)</f>
        <v>#REF!</v>
      </c>
      <c r="ZK94" s="1" t="str">
        <f ca="1">VLOOKUP(ZE94,General!AF:AG,2,FALSE)</f>
        <v>S37</v>
      </c>
      <c r="ZL94" s="1" t="str">
        <f ca="1">VLOOKUP(ZF94,General!AF:AG,2,FALSE)</f>
        <v xml:space="preserve">L5O </v>
      </c>
      <c r="ZM94" s="1" t="e">
        <f>VLOOKUP(ZG94,General!AF:AG,2,FALSE)</f>
        <v>#N/A</v>
      </c>
      <c r="ZN94" s="1" t="str">
        <f t="shared" ca="1" si="1432"/>
        <v>Y</v>
      </c>
      <c r="ZO94" s="1" t="str">
        <f t="shared" ca="1" si="1433"/>
        <v>Y</v>
      </c>
      <c r="ZP94" s="1" t="e">
        <f t="shared" si="1434"/>
        <v>#N/A</v>
      </c>
      <c r="ZR94" s="1">
        <f t="shared" si="927"/>
        <v>1</v>
      </c>
    </row>
    <row r="95" spans="1:694" ht="15.75" thickBot="1">
      <c r="A95" s="1">
        <v>81</v>
      </c>
      <c r="B95" s="11" t="str">
        <f t="shared" si="948"/>
        <v/>
      </c>
      <c r="C95" s="53" t="str">
        <f t="shared" si="1437"/>
        <v/>
      </c>
      <c r="D95" s="12" t="str">
        <f t="shared" si="1287"/>
        <v/>
      </c>
      <c r="E95" s="23" t="str">
        <f t="shared" si="1287"/>
        <v/>
      </c>
      <c r="F95" s="13" t="str">
        <f t="shared" si="949"/>
        <v/>
      </c>
      <c r="H95" s="56" t="str">
        <f t="shared" si="922"/>
        <v/>
      </c>
      <c r="I95" s="12" t="str">
        <f t="shared" si="1288"/>
        <v/>
      </c>
      <c r="J95" s="23" t="str">
        <f t="shared" si="1288"/>
        <v/>
      </c>
      <c r="K95" s="13" t="str">
        <f t="shared" si="1289"/>
        <v/>
      </c>
      <c r="L95" s="32"/>
      <c r="M95" s="68" t="s">
        <v>45</v>
      </c>
      <c r="O95" s="11">
        <v>0</v>
      </c>
      <c r="P95" s="12">
        <v>0</v>
      </c>
      <c r="Q95" s="23">
        <v>0</v>
      </c>
      <c r="R95" s="48">
        <v>0</v>
      </c>
      <c r="S95" s="48" t="str">
        <f t="shared" si="1290"/>
        <v/>
      </c>
      <c r="T95" s="59" t="str">
        <f t="shared" si="1291"/>
        <v/>
      </c>
      <c r="U95" s="48" t="str">
        <f>IF(M95="","",IF(B95="NB",U94,IF(T95="",SUM($T$5:$T95)+S95,SUM($T$5:$T95))))</f>
        <v/>
      </c>
      <c r="V95" s="60" t="str">
        <f t="shared" si="925"/>
        <v/>
      </c>
      <c r="W95" s="35" t="str">
        <f t="shared" si="1292"/>
        <v/>
      </c>
      <c r="X95" s="37" t="str">
        <f t="shared" si="950"/>
        <v/>
      </c>
      <c r="Y95" s="9" t="str">
        <f t="shared" ca="1" si="940"/>
        <v>D</v>
      </c>
      <c r="Z95" s="4" t="str">
        <f t="shared" ca="1" si="941"/>
        <v>D</v>
      </c>
      <c r="AA95" s="4" t="str">
        <f t="shared" si="942"/>
        <v>C</v>
      </c>
      <c r="AB95" s="4" t="str">
        <f t="shared" si="1421"/>
        <v/>
      </c>
      <c r="AC95" s="4" t="str">
        <f t="shared" si="1422"/>
        <v/>
      </c>
      <c r="AD95" s="4">
        <f t="shared" si="1423"/>
        <v>0</v>
      </c>
      <c r="AE95" s="1" t="str">
        <f t="shared" si="951"/>
        <v/>
      </c>
      <c r="AF95" s="1" t="str">
        <f t="shared" si="952"/>
        <v/>
      </c>
      <c r="AG95" s="1" t="str">
        <f t="shared" si="1424"/>
        <v/>
      </c>
      <c r="AH95" s="1" t="str">
        <f t="shared" si="953"/>
        <v/>
      </c>
      <c r="AI95" s="1" t="str">
        <f t="shared" si="954"/>
        <v/>
      </c>
      <c r="AJ95" s="1" t="str">
        <f t="shared" si="955"/>
        <v/>
      </c>
      <c r="AK95" s="1">
        <f t="shared" si="1293"/>
        <v>0</v>
      </c>
      <c r="AL95" s="1">
        <f t="shared" si="1294"/>
        <v>0</v>
      </c>
      <c r="AM95" s="1" t="str">
        <f t="shared" si="932"/>
        <v/>
      </c>
      <c r="AN95" s="1">
        <f t="shared" si="956"/>
        <v>0</v>
      </c>
      <c r="AO95" s="1" t="str">
        <f t="shared" si="1425"/>
        <v/>
      </c>
      <c r="AP95" s="1" t="str">
        <f t="shared" si="957"/>
        <v>N</v>
      </c>
      <c r="AQ95" s="1" t="str">
        <f t="shared" si="958"/>
        <v>N</v>
      </c>
      <c r="AR95" s="1" t="str">
        <f t="shared" si="959"/>
        <v>N</v>
      </c>
      <c r="AS95" s="1" t="str">
        <f t="shared" si="960"/>
        <v/>
      </c>
      <c r="AT95" s="14" t="str">
        <f t="shared" ca="1" si="1295"/>
        <v/>
      </c>
      <c r="AU95" s="1" t="str">
        <f t="shared" ca="1" si="961"/>
        <v/>
      </c>
      <c r="AV95" s="1" t="str">
        <f t="shared" ca="1" si="962"/>
        <v/>
      </c>
      <c r="AW95" s="1" t="str">
        <f t="shared" si="963"/>
        <v/>
      </c>
      <c r="AX95" s="1" t="str">
        <f t="shared" si="964"/>
        <v/>
      </c>
      <c r="AY95" s="1" t="str">
        <f t="shared" si="965"/>
        <v/>
      </c>
      <c r="AZ95" s="1" t="str">
        <f t="shared" si="933"/>
        <v/>
      </c>
      <c r="BA95" s="1" t="str">
        <f t="shared" si="934"/>
        <v/>
      </c>
      <c r="BB95" s="1" t="str">
        <f t="shared" si="914"/>
        <v>00000</v>
      </c>
      <c r="BC95" s="1" t="str">
        <f t="shared" si="914"/>
        <v>00000</v>
      </c>
      <c r="BD95" s="1" t="str">
        <f t="shared" si="915"/>
        <v>000000</v>
      </c>
      <c r="BE95" s="1" t="str">
        <f t="shared" si="915"/>
        <v>000000</v>
      </c>
      <c r="BF95" s="1" t="str">
        <f t="shared" si="1296"/>
        <v>B</v>
      </c>
      <c r="BG95" s="1" t="str">
        <f t="shared" si="966"/>
        <v/>
      </c>
      <c r="BH95" s="1" t="str">
        <f t="shared" ca="1" si="1297"/>
        <v/>
      </c>
      <c r="BI95" s="1" t="str">
        <f t="shared" si="967"/>
        <v/>
      </c>
      <c r="BJ95" s="1" t="str">
        <f t="shared" ca="1" si="1298"/>
        <v/>
      </c>
      <c r="BK95" s="1" t="str">
        <f t="shared" si="968"/>
        <v>0</v>
      </c>
      <c r="BL95" s="1" t="str">
        <f t="shared" ca="1" si="1299"/>
        <v/>
      </c>
      <c r="BM95" s="1" t="str">
        <f t="shared" ca="1" si="1300"/>
        <v/>
      </c>
      <c r="BN95" s="1" t="str">
        <f t="shared" ca="1" si="1301"/>
        <v/>
      </c>
      <c r="BO95" s="1" t="str">
        <f t="shared" ca="1" si="1302"/>
        <v/>
      </c>
      <c r="BR95" s="1">
        <f>General!A93</f>
        <v>0</v>
      </c>
      <c r="BS95" s="1">
        <f>General!B93</f>
        <v>0</v>
      </c>
      <c r="BT95" s="1">
        <f>General!C93</f>
        <v>0</v>
      </c>
      <c r="BU95" s="1">
        <f>General!D93</f>
        <v>0</v>
      </c>
      <c r="BW95" s="1" t="str">
        <f>General!F93</f>
        <v>LWWWWL</v>
      </c>
      <c r="BX95" s="1">
        <f>General!G93</f>
        <v>-1</v>
      </c>
      <c r="BZ95" s="1">
        <f t="shared" si="928"/>
        <v>1</v>
      </c>
      <c r="CA95" s="1" t="str">
        <f t="shared" ref="CA95" si="1455">CK95</f>
        <v/>
      </c>
      <c r="CB95" s="98" t="str">
        <f t="shared" si="970"/>
        <v/>
      </c>
      <c r="CC95" s="99" t="str">
        <f t="shared" si="971"/>
        <v/>
      </c>
      <c r="CD95" s="97" t="str">
        <f t="shared" si="972"/>
        <v/>
      </c>
      <c r="CE95" s="98" t="str">
        <f t="shared" si="973"/>
        <v/>
      </c>
      <c r="CF95" s="99" t="str">
        <f t="shared" si="974"/>
        <v/>
      </c>
      <c r="CG95" s="97" t="str">
        <f t="shared" si="975"/>
        <v/>
      </c>
      <c r="CH95" s="98" t="str">
        <f t="shared" si="976"/>
        <v/>
      </c>
      <c r="CI95" s="99" t="str">
        <f t="shared" si="977"/>
        <v/>
      </c>
      <c r="CJ95" s="97" t="str">
        <f t="shared" si="978"/>
        <v/>
      </c>
      <c r="CK95" s="98" t="str">
        <f t="shared" si="979"/>
        <v/>
      </c>
      <c r="CL95" s="99" t="str">
        <f t="shared" si="980"/>
        <v/>
      </c>
      <c r="CM95" s="97" t="str">
        <f t="shared" si="981"/>
        <v/>
      </c>
      <c r="CN95" s="98" t="str">
        <f t="shared" si="1304"/>
        <v/>
      </c>
      <c r="CO95" s="99" t="str">
        <f t="shared" si="982"/>
        <v/>
      </c>
      <c r="CP95" s="97" t="str">
        <f t="shared" si="983"/>
        <v/>
      </c>
      <c r="CQ95" s="98" t="str">
        <f t="shared" si="984"/>
        <v/>
      </c>
      <c r="CR95" s="99" t="str">
        <f t="shared" si="985"/>
        <v/>
      </c>
      <c r="CS95" s="97" t="str">
        <f t="shared" si="986"/>
        <v/>
      </c>
      <c r="CT95" s="98" t="str">
        <f t="shared" si="987"/>
        <v/>
      </c>
      <c r="CU95" s="99" t="str">
        <f t="shared" si="988"/>
        <v/>
      </c>
      <c r="CV95" s="97" t="str">
        <f t="shared" si="989"/>
        <v/>
      </c>
      <c r="CW95" s="98" t="str">
        <f t="shared" si="990"/>
        <v/>
      </c>
      <c r="CX95" s="99" t="str">
        <f t="shared" si="991"/>
        <v/>
      </c>
      <c r="CY95" s="100" t="str">
        <f t="shared" si="992"/>
        <v/>
      </c>
      <c r="CZ95" s="98" t="str">
        <f t="shared" si="993"/>
        <v/>
      </c>
      <c r="DA95" s="99" t="str">
        <f t="shared" si="994"/>
        <v/>
      </c>
      <c r="DB95" s="97" t="str">
        <f t="shared" si="995"/>
        <v/>
      </c>
      <c r="DC95" s="98" t="str">
        <f t="shared" si="996"/>
        <v/>
      </c>
      <c r="DD95" s="99" t="str">
        <f t="shared" si="997"/>
        <v/>
      </c>
      <c r="DE95" s="97" t="str">
        <f t="shared" si="998"/>
        <v/>
      </c>
      <c r="DF95" s="98" t="str">
        <f t="shared" si="999"/>
        <v/>
      </c>
      <c r="DG95" s="99" t="str">
        <f t="shared" si="1000"/>
        <v/>
      </c>
      <c r="DH95" s="97" t="str">
        <f t="shared" si="1001"/>
        <v/>
      </c>
      <c r="DI95" s="98" t="str">
        <f t="shared" si="1002"/>
        <v/>
      </c>
      <c r="DJ95" s="99" t="str">
        <f t="shared" si="1003"/>
        <v/>
      </c>
      <c r="DK95" s="97" t="str">
        <f t="shared" si="1004"/>
        <v/>
      </c>
      <c r="DL95" s="98" t="str">
        <f t="shared" si="1005"/>
        <v/>
      </c>
      <c r="DM95" s="99" t="str">
        <f t="shared" si="1006"/>
        <v/>
      </c>
      <c r="DN95" s="97" t="str">
        <f t="shared" si="1007"/>
        <v/>
      </c>
      <c r="DO95" s="98" t="str">
        <f t="shared" si="1008"/>
        <v/>
      </c>
      <c r="DP95" s="99" t="str">
        <f t="shared" si="1009"/>
        <v/>
      </c>
      <c r="DQ95" s="97" t="str">
        <f t="shared" si="1010"/>
        <v/>
      </c>
      <c r="DR95" s="98" t="str">
        <f t="shared" si="1011"/>
        <v/>
      </c>
      <c r="DS95" s="99" t="str">
        <f t="shared" si="1012"/>
        <v/>
      </c>
      <c r="DT95" s="97" t="str">
        <f t="shared" si="1013"/>
        <v/>
      </c>
      <c r="DU95" s="98" t="str">
        <f t="shared" si="1014"/>
        <v/>
      </c>
      <c r="DV95" s="99" t="str">
        <f t="shared" si="1015"/>
        <v/>
      </c>
      <c r="DW95" s="97" t="str">
        <f t="shared" si="1016"/>
        <v/>
      </c>
      <c r="DX95" s="98" t="str">
        <f t="shared" si="1017"/>
        <v/>
      </c>
      <c r="DY95" s="99" t="str">
        <f t="shared" si="1018"/>
        <v/>
      </c>
      <c r="DZ95" s="97" t="str">
        <f t="shared" si="1019"/>
        <v/>
      </c>
      <c r="EA95" s="110" t="str">
        <f t="shared" si="1020"/>
        <v/>
      </c>
      <c r="EB95" s="99" t="str">
        <f t="shared" si="1021"/>
        <v/>
      </c>
      <c r="EC95" s="97" t="str">
        <f t="shared" si="1022"/>
        <v/>
      </c>
      <c r="ED95" s="98" t="str">
        <f t="shared" si="1023"/>
        <v/>
      </c>
      <c r="EE95" s="99" t="str">
        <f t="shared" si="1024"/>
        <v/>
      </c>
      <c r="EF95" s="97" t="str">
        <f t="shared" si="1025"/>
        <v/>
      </c>
      <c r="EG95" s="98" t="str">
        <f t="shared" si="1026"/>
        <v/>
      </c>
      <c r="EH95" s="99" t="str">
        <f t="shared" si="1027"/>
        <v/>
      </c>
      <c r="EI95" s="97" t="str">
        <f t="shared" si="1028"/>
        <v/>
      </c>
      <c r="EJ95" s="96" t="str">
        <f t="shared" si="1029"/>
        <v/>
      </c>
      <c r="EK95" s="99" t="str">
        <f t="shared" si="1030"/>
        <v/>
      </c>
      <c r="EL95" s="97" t="str">
        <f t="shared" si="1031"/>
        <v/>
      </c>
      <c r="EM95" s="98" t="str">
        <f t="shared" si="1032"/>
        <v/>
      </c>
      <c r="EN95" s="99" t="str">
        <f t="shared" si="1033"/>
        <v/>
      </c>
      <c r="EO95" s="97" t="str">
        <f t="shared" si="1034"/>
        <v/>
      </c>
      <c r="EP95" s="98" t="str">
        <f t="shared" si="1305"/>
        <v/>
      </c>
      <c r="EQ95" s="99" t="str">
        <f t="shared" si="1035"/>
        <v/>
      </c>
      <c r="ER95" s="97" t="str">
        <f t="shared" si="1036"/>
        <v/>
      </c>
      <c r="ES95" s="98" t="str">
        <f t="shared" si="1037"/>
        <v/>
      </c>
      <c r="ET95" s="99" t="str">
        <f t="shared" si="1038"/>
        <v/>
      </c>
      <c r="EU95" s="97" t="str">
        <f t="shared" si="1039"/>
        <v/>
      </c>
      <c r="EV95" s="98" t="str">
        <f t="shared" si="1040"/>
        <v/>
      </c>
      <c r="EW95" s="99" t="str">
        <f t="shared" si="1041"/>
        <v/>
      </c>
      <c r="EX95" s="97" t="str">
        <f t="shared" si="1042"/>
        <v/>
      </c>
      <c r="EY95" s="98" t="str">
        <f t="shared" si="1043"/>
        <v/>
      </c>
      <c r="EZ95" s="99" t="str">
        <f t="shared" si="1044"/>
        <v/>
      </c>
      <c r="FA95" s="100" t="str">
        <f t="shared" si="1045"/>
        <v/>
      </c>
      <c r="FB95" s="98" t="str">
        <f t="shared" si="1046"/>
        <v/>
      </c>
      <c r="FC95" s="99" t="str">
        <f t="shared" si="1047"/>
        <v/>
      </c>
      <c r="FD95" s="97" t="str">
        <f t="shared" si="1048"/>
        <v/>
      </c>
      <c r="FE95" s="98" t="str">
        <f t="shared" si="1049"/>
        <v/>
      </c>
      <c r="FF95" s="99" t="str">
        <f t="shared" si="1050"/>
        <v/>
      </c>
      <c r="FG95" s="97" t="str">
        <f t="shared" si="1051"/>
        <v/>
      </c>
      <c r="FH95" s="98" t="str">
        <f t="shared" si="1052"/>
        <v/>
      </c>
      <c r="FI95" s="99" t="str">
        <f t="shared" si="1053"/>
        <v/>
      </c>
      <c r="FJ95" s="97" t="str">
        <f t="shared" si="1054"/>
        <v/>
      </c>
      <c r="FK95" s="98" t="str">
        <f t="shared" si="1055"/>
        <v/>
      </c>
      <c r="FL95" s="99" t="str">
        <f t="shared" si="1056"/>
        <v/>
      </c>
      <c r="FM95" s="97" t="str">
        <f t="shared" si="1057"/>
        <v/>
      </c>
      <c r="FN95" s="98" t="str">
        <f t="shared" si="1058"/>
        <v/>
      </c>
      <c r="FO95" s="99" t="str">
        <f t="shared" si="1059"/>
        <v/>
      </c>
      <c r="FP95" s="97" t="str">
        <f t="shared" si="1060"/>
        <v/>
      </c>
      <c r="FQ95" s="98" t="str">
        <f t="shared" si="1061"/>
        <v/>
      </c>
      <c r="FR95" s="99" t="str">
        <f t="shared" si="1062"/>
        <v/>
      </c>
      <c r="FS95" s="97" t="str">
        <f t="shared" si="1063"/>
        <v/>
      </c>
      <c r="FT95" s="98" t="str">
        <f t="shared" si="1064"/>
        <v/>
      </c>
      <c r="FU95" s="99" t="str">
        <f t="shared" si="1065"/>
        <v/>
      </c>
      <c r="FV95" s="97" t="str">
        <f t="shared" si="1066"/>
        <v/>
      </c>
      <c r="FW95" s="98" t="str">
        <f t="shared" si="1067"/>
        <v/>
      </c>
      <c r="FX95" s="99" t="str">
        <f t="shared" si="1068"/>
        <v/>
      </c>
      <c r="FY95" s="97" t="str">
        <f t="shared" si="1069"/>
        <v/>
      </c>
      <c r="FZ95" s="98" t="str">
        <f t="shared" si="1070"/>
        <v/>
      </c>
      <c r="GA95" s="99" t="str">
        <f t="shared" si="1071"/>
        <v/>
      </c>
      <c r="GB95" s="97" t="str">
        <f t="shared" si="1072"/>
        <v/>
      </c>
      <c r="GC95" s="98" t="str">
        <f t="shared" si="1073"/>
        <v/>
      </c>
      <c r="GD95" s="99" t="str">
        <f t="shared" si="1074"/>
        <v/>
      </c>
      <c r="GE95" s="97" t="str">
        <f t="shared" si="1075"/>
        <v/>
      </c>
      <c r="GF95" s="98" t="str">
        <f t="shared" si="1076"/>
        <v/>
      </c>
      <c r="GG95" s="99" t="str">
        <f t="shared" si="1077"/>
        <v/>
      </c>
      <c r="GH95" s="97" t="str">
        <f t="shared" si="1078"/>
        <v/>
      </c>
      <c r="GI95" s="98" t="str">
        <f t="shared" si="1079"/>
        <v/>
      </c>
      <c r="GJ95" s="99" t="str">
        <f t="shared" si="1080"/>
        <v/>
      </c>
      <c r="GK95" s="97" t="str">
        <f t="shared" si="1081"/>
        <v/>
      </c>
      <c r="GL95" s="98" t="str">
        <f t="shared" si="1306"/>
        <v/>
      </c>
      <c r="GM95" s="99" t="str">
        <f t="shared" si="1082"/>
        <v/>
      </c>
      <c r="GN95" s="97" t="str">
        <f t="shared" si="1083"/>
        <v/>
      </c>
      <c r="GO95" s="98" t="str">
        <f t="shared" si="1084"/>
        <v/>
      </c>
      <c r="GP95" s="99" t="str">
        <f t="shared" si="1085"/>
        <v/>
      </c>
      <c r="GQ95" s="97" t="str">
        <f t="shared" si="1086"/>
        <v/>
      </c>
      <c r="GR95" s="98" t="str">
        <f t="shared" si="1087"/>
        <v/>
      </c>
      <c r="GS95" s="99" t="str">
        <f t="shared" si="1088"/>
        <v/>
      </c>
      <c r="GT95" s="97" t="str">
        <f t="shared" si="1089"/>
        <v/>
      </c>
      <c r="GU95" s="98" t="str">
        <f t="shared" si="1090"/>
        <v/>
      </c>
      <c r="GV95" s="99" t="str">
        <f t="shared" si="1091"/>
        <v/>
      </c>
      <c r="GW95" s="100" t="str">
        <f t="shared" si="1092"/>
        <v/>
      </c>
      <c r="GX95" s="98" t="str">
        <f t="shared" si="1093"/>
        <v/>
      </c>
      <c r="GY95" s="99" t="str">
        <f t="shared" si="1094"/>
        <v/>
      </c>
      <c r="GZ95" s="97" t="str">
        <f t="shared" si="1095"/>
        <v/>
      </c>
      <c r="HA95" s="98" t="str">
        <f t="shared" si="1096"/>
        <v/>
      </c>
      <c r="HB95" s="99" t="str">
        <f t="shared" si="1097"/>
        <v/>
      </c>
      <c r="HC95" s="97" t="str">
        <f t="shared" si="1098"/>
        <v/>
      </c>
      <c r="HD95" s="98" t="str">
        <f t="shared" si="1099"/>
        <v/>
      </c>
      <c r="HE95" s="99" t="str">
        <f t="shared" si="1100"/>
        <v/>
      </c>
      <c r="HF95" s="97" t="str">
        <f t="shared" si="1101"/>
        <v/>
      </c>
      <c r="HG95" s="98" t="str">
        <f t="shared" si="1102"/>
        <v/>
      </c>
      <c r="HH95" s="99" t="str">
        <f t="shared" si="1103"/>
        <v/>
      </c>
      <c r="HI95" s="97" t="str">
        <f t="shared" si="1104"/>
        <v/>
      </c>
      <c r="HJ95" s="98" t="str">
        <f t="shared" si="1105"/>
        <v/>
      </c>
      <c r="HK95" s="99" t="str">
        <f t="shared" si="1106"/>
        <v/>
      </c>
      <c r="HL95" s="97" t="str">
        <f t="shared" si="1107"/>
        <v/>
      </c>
      <c r="HM95" s="98" t="str">
        <f t="shared" si="1108"/>
        <v/>
      </c>
      <c r="HN95" s="99" t="str">
        <f t="shared" si="1109"/>
        <v/>
      </c>
      <c r="HO95" s="97" t="str">
        <f t="shared" si="1110"/>
        <v/>
      </c>
      <c r="HP95" s="98" t="str">
        <f t="shared" si="1111"/>
        <v/>
      </c>
      <c r="HQ95" s="99" t="str">
        <f t="shared" si="1112"/>
        <v/>
      </c>
      <c r="HR95" s="97" t="str">
        <f t="shared" si="1113"/>
        <v/>
      </c>
      <c r="HS95" s="98" t="str">
        <f t="shared" si="1114"/>
        <v/>
      </c>
      <c r="HT95" s="99" t="str">
        <f t="shared" si="1115"/>
        <v/>
      </c>
      <c r="HU95" s="97" t="str">
        <f t="shared" si="1116"/>
        <v/>
      </c>
      <c r="HV95" s="98" t="str">
        <f t="shared" si="1117"/>
        <v/>
      </c>
      <c r="HW95" s="99" t="str">
        <f t="shared" si="1118"/>
        <v/>
      </c>
      <c r="HX95" s="97" t="str">
        <f t="shared" si="1119"/>
        <v/>
      </c>
      <c r="HY95" s="98" t="str">
        <f t="shared" si="1120"/>
        <v/>
      </c>
      <c r="HZ95" s="99" t="str">
        <f t="shared" si="1121"/>
        <v/>
      </c>
      <c r="IA95" s="97" t="str">
        <f t="shared" si="1122"/>
        <v/>
      </c>
      <c r="IB95" s="98" t="str">
        <f t="shared" si="1123"/>
        <v/>
      </c>
      <c r="IC95" s="99" t="str">
        <f t="shared" si="1124"/>
        <v/>
      </c>
      <c r="ID95" s="97" t="str">
        <f t="shared" si="1125"/>
        <v/>
      </c>
      <c r="IE95" s="98" t="str">
        <f t="shared" si="1126"/>
        <v/>
      </c>
      <c r="IF95" s="99" t="str">
        <f t="shared" si="1127"/>
        <v/>
      </c>
      <c r="IG95" s="97" t="str">
        <f t="shared" si="1128"/>
        <v/>
      </c>
      <c r="IH95" s="98" t="str">
        <f t="shared" si="1129"/>
        <v/>
      </c>
      <c r="II95" s="99" t="str">
        <f t="shared" si="1130"/>
        <v/>
      </c>
      <c r="IJ95" s="97" t="str">
        <f t="shared" si="1131"/>
        <v/>
      </c>
      <c r="IK95" s="98" t="str">
        <f t="shared" si="1132"/>
        <v/>
      </c>
      <c r="IL95" s="99" t="str">
        <f t="shared" si="1133"/>
        <v/>
      </c>
      <c r="IM95" s="97" t="str">
        <f t="shared" si="1134"/>
        <v/>
      </c>
      <c r="IN95" s="98" t="str">
        <f t="shared" si="1307"/>
        <v/>
      </c>
      <c r="IO95" s="99" t="str">
        <f t="shared" si="1135"/>
        <v/>
      </c>
      <c r="IP95" s="97" t="str">
        <f t="shared" si="1136"/>
        <v/>
      </c>
      <c r="IQ95" s="98" t="str">
        <f t="shared" si="1137"/>
        <v/>
      </c>
      <c r="IR95" s="99" t="str">
        <f t="shared" si="1138"/>
        <v/>
      </c>
      <c r="IS95" s="97" t="str">
        <f t="shared" si="1139"/>
        <v/>
      </c>
      <c r="IT95" s="98" t="str">
        <f t="shared" si="1140"/>
        <v/>
      </c>
      <c r="IU95" s="99" t="str">
        <f t="shared" si="1141"/>
        <v/>
      </c>
      <c r="IV95" s="97" t="str">
        <f t="shared" si="1142"/>
        <v/>
      </c>
      <c r="IW95" s="98" t="str">
        <f t="shared" si="1143"/>
        <v/>
      </c>
      <c r="IX95" s="99" t="str">
        <f t="shared" si="1144"/>
        <v/>
      </c>
      <c r="IY95" s="97" t="str">
        <f t="shared" si="1145"/>
        <v/>
      </c>
      <c r="IZ95" s="98" t="str">
        <f t="shared" si="1146"/>
        <v/>
      </c>
      <c r="JA95" s="99" t="str">
        <f t="shared" si="1147"/>
        <v/>
      </c>
      <c r="JB95" s="97" t="str">
        <f t="shared" si="1148"/>
        <v/>
      </c>
      <c r="JC95" s="98" t="str">
        <f t="shared" si="1149"/>
        <v/>
      </c>
      <c r="JD95" s="99" t="str">
        <f t="shared" si="1150"/>
        <v/>
      </c>
      <c r="JE95" s="97" t="str">
        <f t="shared" si="1151"/>
        <v/>
      </c>
      <c r="JF95" s="98" t="str">
        <f t="shared" si="1152"/>
        <v/>
      </c>
      <c r="JG95" s="99" t="str">
        <f t="shared" si="1153"/>
        <v/>
      </c>
      <c r="JH95" s="97" t="str">
        <f t="shared" si="1154"/>
        <v/>
      </c>
      <c r="JI95" s="98" t="str">
        <f t="shared" si="1155"/>
        <v/>
      </c>
      <c r="JJ95" s="99" t="str">
        <f t="shared" si="1156"/>
        <v/>
      </c>
      <c r="JK95" s="97" t="str">
        <f t="shared" si="1157"/>
        <v/>
      </c>
      <c r="JL95" s="98" t="str">
        <f t="shared" si="1158"/>
        <v/>
      </c>
      <c r="JM95" s="99" t="str">
        <f t="shared" si="1159"/>
        <v/>
      </c>
      <c r="JN95" s="97" t="str">
        <f t="shared" si="1160"/>
        <v/>
      </c>
      <c r="JO95" s="98" t="str">
        <f t="shared" si="1161"/>
        <v/>
      </c>
      <c r="JP95" s="99" t="str">
        <f t="shared" si="1162"/>
        <v/>
      </c>
      <c r="JQ95" s="97" t="str">
        <f t="shared" si="1163"/>
        <v/>
      </c>
      <c r="JR95" s="98" t="str">
        <f t="shared" si="1164"/>
        <v/>
      </c>
      <c r="JS95" s="99" t="str">
        <f t="shared" si="1165"/>
        <v/>
      </c>
      <c r="JT95" s="97" t="str">
        <f t="shared" si="1166"/>
        <v/>
      </c>
      <c r="JU95" s="98" t="str">
        <f t="shared" si="1167"/>
        <v/>
      </c>
      <c r="JV95" s="99" t="str">
        <f t="shared" si="1168"/>
        <v/>
      </c>
      <c r="JW95" s="97" t="str">
        <f t="shared" si="1169"/>
        <v/>
      </c>
      <c r="JX95" s="98" t="str">
        <f t="shared" si="1170"/>
        <v/>
      </c>
      <c r="JY95" s="99" t="str">
        <f t="shared" si="1171"/>
        <v/>
      </c>
      <c r="JZ95" s="97" t="str">
        <f t="shared" si="1172"/>
        <v/>
      </c>
      <c r="KA95" s="98" t="str">
        <f t="shared" si="1173"/>
        <v/>
      </c>
      <c r="KB95" s="99" t="str">
        <f t="shared" si="1174"/>
        <v/>
      </c>
      <c r="KC95" s="97" t="str">
        <f t="shared" si="1175"/>
        <v/>
      </c>
      <c r="KD95" s="98" t="str">
        <f t="shared" si="1308"/>
        <v/>
      </c>
      <c r="KE95" s="99" t="str">
        <f t="shared" si="1176"/>
        <v/>
      </c>
      <c r="KF95" s="97" t="str">
        <f t="shared" si="1177"/>
        <v/>
      </c>
      <c r="KG95" s="98" t="str">
        <f t="shared" si="1178"/>
        <v/>
      </c>
      <c r="KH95" s="99" t="str">
        <f t="shared" si="1179"/>
        <v/>
      </c>
      <c r="KI95" s="97" t="str">
        <f t="shared" si="1180"/>
        <v/>
      </c>
      <c r="KJ95" s="98" t="str">
        <f t="shared" si="1181"/>
        <v/>
      </c>
      <c r="KK95" s="99" t="str">
        <f t="shared" si="1182"/>
        <v/>
      </c>
      <c r="KL95" s="97" t="str">
        <f t="shared" si="1183"/>
        <v/>
      </c>
      <c r="KM95" s="98" t="str">
        <f t="shared" si="1184"/>
        <v/>
      </c>
      <c r="KN95" s="99" t="str">
        <f t="shared" si="1185"/>
        <v/>
      </c>
      <c r="KO95" s="97" t="str">
        <f t="shared" si="1186"/>
        <v/>
      </c>
      <c r="KP95" s="98" t="str">
        <f t="shared" si="1309"/>
        <v/>
      </c>
      <c r="KQ95" s="99" t="str">
        <f t="shared" si="1187"/>
        <v/>
      </c>
      <c r="KR95" s="97" t="str">
        <f t="shared" si="1188"/>
        <v/>
      </c>
      <c r="KS95" s="98" t="str">
        <f t="shared" si="1189"/>
        <v/>
      </c>
      <c r="KT95" s="99" t="str">
        <f t="shared" si="1190"/>
        <v/>
      </c>
      <c r="KU95" s="97" t="str">
        <f t="shared" si="1191"/>
        <v/>
      </c>
      <c r="KV95" s="98" t="str">
        <f t="shared" si="1192"/>
        <v/>
      </c>
      <c r="KW95" s="99" t="str">
        <f t="shared" si="1193"/>
        <v/>
      </c>
      <c r="KX95" s="97" t="str">
        <f t="shared" si="1194"/>
        <v/>
      </c>
      <c r="KY95" s="98" t="str">
        <f t="shared" si="1195"/>
        <v/>
      </c>
      <c r="KZ95" s="99" t="str">
        <f t="shared" si="1196"/>
        <v/>
      </c>
      <c r="LA95" s="97" t="str">
        <f t="shared" si="1197"/>
        <v/>
      </c>
      <c r="LB95" s="98" t="str">
        <f t="shared" si="1198"/>
        <v/>
      </c>
      <c r="LC95" s="99" t="str">
        <f t="shared" si="1199"/>
        <v/>
      </c>
      <c r="LD95" s="97" t="str">
        <f t="shared" si="1200"/>
        <v/>
      </c>
      <c r="LE95" s="98" t="str">
        <f t="shared" si="1201"/>
        <v/>
      </c>
      <c r="LF95" s="99" t="str">
        <f t="shared" si="1202"/>
        <v/>
      </c>
      <c r="LG95" s="97" t="str">
        <f t="shared" si="1203"/>
        <v/>
      </c>
      <c r="LH95" s="98" t="str">
        <f t="shared" si="1204"/>
        <v/>
      </c>
      <c r="LI95" s="99" t="str">
        <f t="shared" si="1205"/>
        <v/>
      </c>
      <c r="LJ95" s="97" t="str">
        <f t="shared" si="1206"/>
        <v/>
      </c>
      <c r="LK95" s="98" t="str">
        <f t="shared" si="1207"/>
        <v/>
      </c>
      <c r="LL95" s="99" t="str">
        <f t="shared" si="1208"/>
        <v/>
      </c>
      <c r="LM95" s="97" t="str">
        <f t="shared" si="1209"/>
        <v/>
      </c>
      <c r="LN95" s="98" t="str">
        <f t="shared" si="1210"/>
        <v/>
      </c>
      <c r="LO95" s="99" t="str">
        <f t="shared" si="1211"/>
        <v/>
      </c>
      <c r="LP95" s="97" t="str">
        <f t="shared" si="1212"/>
        <v/>
      </c>
      <c r="LQ95" s="98" t="str">
        <f t="shared" si="1213"/>
        <v/>
      </c>
      <c r="LR95" s="99" t="str">
        <f t="shared" si="1214"/>
        <v/>
      </c>
      <c r="LS95" s="97" t="str">
        <f t="shared" si="1215"/>
        <v/>
      </c>
      <c r="LT95" s="98" t="str">
        <f t="shared" si="1216"/>
        <v/>
      </c>
      <c r="LU95" s="99" t="str">
        <f t="shared" si="1217"/>
        <v/>
      </c>
      <c r="LV95" s="97" t="str">
        <f t="shared" si="1218"/>
        <v/>
      </c>
      <c r="LW95" s="98" t="str">
        <f t="shared" si="1219"/>
        <v/>
      </c>
      <c r="LX95" s="99" t="str">
        <f t="shared" si="1220"/>
        <v/>
      </c>
      <c r="LY95" s="97" t="str">
        <f t="shared" si="1221"/>
        <v/>
      </c>
      <c r="LZ95" s="98" t="str">
        <f t="shared" si="1222"/>
        <v/>
      </c>
      <c r="MA95" s="99" t="str">
        <f t="shared" si="1223"/>
        <v/>
      </c>
      <c r="MB95" s="97" t="str">
        <f t="shared" si="1224"/>
        <v/>
      </c>
      <c r="MC95" s="98" t="str">
        <f t="shared" si="1225"/>
        <v/>
      </c>
      <c r="MD95" s="99" t="str">
        <f t="shared" si="1226"/>
        <v/>
      </c>
      <c r="ME95" s="97" t="str">
        <f t="shared" si="1227"/>
        <v/>
      </c>
      <c r="MF95" s="98" t="str">
        <f t="shared" si="1228"/>
        <v/>
      </c>
      <c r="MG95" s="99" t="str">
        <f t="shared" si="1229"/>
        <v/>
      </c>
      <c r="MH95" s="97" t="str">
        <f t="shared" si="1230"/>
        <v/>
      </c>
      <c r="MI95" s="98" t="str">
        <f t="shared" si="1231"/>
        <v/>
      </c>
      <c r="MJ95" s="99" t="str">
        <f t="shared" si="1232"/>
        <v/>
      </c>
      <c r="MK95" s="97" t="str">
        <f t="shared" si="1233"/>
        <v/>
      </c>
      <c r="ML95" s="98" t="str">
        <f t="shared" si="1234"/>
        <v/>
      </c>
      <c r="MM95" s="99" t="str">
        <f t="shared" si="1235"/>
        <v/>
      </c>
      <c r="MN95" s="97" t="str">
        <f t="shared" si="1236"/>
        <v/>
      </c>
      <c r="MO95" s="98" t="str">
        <f t="shared" si="1237"/>
        <v/>
      </c>
      <c r="MP95" s="99" t="str">
        <f t="shared" si="1238"/>
        <v/>
      </c>
      <c r="MQ95" s="97" t="str">
        <f t="shared" si="1239"/>
        <v/>
      </c>
      <c r="MR95" s="98" t="str">
        <f t="shared" si="1310"/>
        <v/>
      </c>
      <c r="MS95" s="99" t="str">
        <f t="shared" si="1240"/>
        <v/>
      </c>
      <c r="MT95" s="97" t="str">
        <f t="shared" si="1241"/>
        <v/>
      </c>
      <c r="MU95" s="98" t="str">
        <f t="shared" si="1242"/>
        <v/>
      </c>
      <c r="MV95" s="99" t="str">
        <f t="shared" si="1243"/>
        <v/>
      </c>
      <c r="MW95" s="97" t="str">
        <f t="shared" si="1244"/>
        <v/>
      </c>
      <c r="MX95" s="98" t="str">
        <f t="shared" si="1245"/>
        <v/>
      </c>
      <c r="MY95" s="99" t="str">
        <f t="shared" si="1246"/>
        <v/>
      </c>
      <c r="MZ95" s="97" t="str">
        <f t="shared" si="1247"/>
        <v/>
      </c>
      <c r="NA95" s="98" t="str">
        <f t="shared" si="1248"/>
        <v/>
      </c>
      <c r="NB95" s="99" t="str">
        <f t="shared" si="1249"/>
        <v/>
      </c>
      <c r="NC95" s="97" t="str">
        <f t="shared" si="1250"/>
        <v/>
      </c>
      <c r="ND95" s="98" t="str">
        <f t="shared" si="1251"/>
        <v/>
      </c>
      <c r="NE95" s="99" t="str">
        <f t="shared" si="1252"/>
        <v/>
      </c>
      <c r="NF95" s="97" t="str">
        <f t="shared" si="1253"/>
        <v/>
      </c>
      <c r="NG95" s="98" t="str">
        <f t="shared" si="1254"/>
        <v/>
      </c>
      <c r="NH95" s="99" t="str">
        <f t="shared" si="1255"/>
        <v/>
      </c>
      <c r="NI95" s="97" t="str">
        <f t="shared" si="1256"/>
        <v/>
      </c>
      <c r="NJ95" s="98" t="str">
        <f t="shared" si="1257"/>
        <v/>
      </c>
      <c r="NK95" s="99" t="str">
        <f t="shared" si="1258"/>
        <v/>
      </c>
      <c r="NL95" s="97" t="str">
        <f t="shared" si="1259"/>
        <v/>
      </c>
      <c r="NM95" s="98" t="str">
        <f t="shared" si="1260"/>
        <v/>
      </c>
      <c r="NN95" s="99" t="str">
        <f t="shared" si="1261"/>
        <v/>
      </c>
      <c r="NO95" s="97" t="str">
        <f t="shared" si="1311"/>
        <v/>
      </c>
      <c r="NP95" s="130">
        <f t="shared" si="1312"/>
        <v>0</v>
      </c>
      <c r="NQ95" s="131">
        <f t="shared" si="1313"/>
        <v>1</v>
      </c>
      <c r="NR95" s="132" t="str">
        <f t="shared" si="1314"/>
        <v/>
      </c>
      <c r="NS95" s="331" t="str">
        <f t="shared" si="1315"/>
        <v/>
      </c>
      <c r="NT95" s="325" t="str">
        <f t="shared" si="1316"/>
        <v/>
      </c>
      <c r="NU95" s="325" t="str">
        <f t="shared" si="1317"/>
        <v/>
      </c>
      <c r="NV95" s="325" t="str">
        <f t="shared" si="1318"/>
        <v/>
      </c>
      <c r="NW95" s="325" t="str">
        <f t="shared" si="1319"/>
        <v/>
      </c>
      <c r="NX95" s="325" t="str">
        <f t="shared" si="1320"/>
        <v/>
      </c>
      <c r="NY95" s="325" t="str">
        <f t="shared" si="1321"/>
        <v/>
      </c>
      <c r="NZ95" s="325" t="str">
        <f t="shared" si="1322"/>
        <v/>
      </c>
      <c r="OA95" s="325" t="str">
        <f t="shared" si="1323"/>
        <v/>
      </c>
      <c r="OB95" s="325" t="str">
        <f t="shared" si="1324"/>
        <v>000000</v>
      </c>
      <c r="OC95" s="325" t="str">
        <f t="shared" si="1325"/>
        <v/>
      </c>
      <c r="OD95" s="325" t="str">
        <f t="shared" si="1326"/>
        <v/>
      </c>
      <c r="OE95" s="325" t="str">
        <f t="shared" si="1327"/>
        <v/>
      </c>
      <c r="OF95" s="325" t="str">
        <f t="shared" si="1328"/>
        <v/>
      </c>
      <c r="OG95" s="325" t="str">
        <f t="shared" si="1329"/>
        <v/>
      </c>
      <c r="OH95" s="325" t="str">
        <f t="shared" si="1330"/>
        <v/>
      </c>
      <c r="OI95" s="325" t="str">
        <f t="shared" si="1331"/>
        <v/>
      </c>
      <c r="OJ95" s="325" t="str">
        <f t="shared" si="1332"/>
        <v/>
      </c>
      <c r="OK95" s="326" t="str">
        <f t="shared" si="1333"/>
        <v/>
      </c>
      <c r="OL95" s="326" t="str">
        <f t="shared" si="1334"/>
        <v/>
      </c>
      <c r="OM95" s="326" t="str">
        <f t="shared" si="1335"/>
        <v/>
      </c>
      <c r="ON95" s="326" t="str">
        <f t="shared" si="1336"/>
        <v/>
      </c>
      <c r="OO95" s="326" t="str">
        <f t="shared" si="1337"/>
        <v/>
      </c>
      <c r="OP95" s="326" t="str">
        <f t="shared" si="1338"/>
        <v/>
      </c>
      <c r="OQ95" s="326" t="str">
        <f t="shared" si="1339"/>
        <v/>
      </c>
      <c r="OR95" s="326" t="str">
        <f t="shared" si="1340"/>
        <v/>
      </c>
      <c r="OS95" s="326" t="str">
        <f t="shared" si="1341"/>
        <v/>
      </c>
      <c r="OT95" s="326" t="str">
        <f t="shared" si="1342"/>
        <v/>
      </c>
      <c r="OU95" s="326" t="str">
        <f t="shared" si="1343"/>
        <v/>
      </c>
      <c r="OV95" s="326" t="str">
        <f t="shared" si="1344"/>
        <v/>
      </c>
      <c r="OW95" s="326" t="str">
        <f t="shared" si="1345"/>
        <v/>
      </c>
      <c r="OX95" s="326" t="str">
        <f t="shared" si="1346"/>
        <v/>
      </c>
      <c r="OY95" s="326" t="str">
        <f t="shared" si="1347"/>
        <v/>
      </c>
      <c r="OZ95" s="326" t="str">
        <f t="shared" si="1348"/>
        <v/>
      </c>
      <c r="PA95" s="326" t="str">
        <f t="shared" si="1349"/>
        <v/>
      </c>
      <c r="PB95" s="326" t="str">
        <f t="shared" si="1350"/>
        <v/>
      </c>
      <c r="PC95" s="325" t="str">
        <f t="shared" si="1351"/>
        <v/>
      </c>
      <c r="PD95" s="325" t="str">
        <f t="shared" si="1352"/>
        <v/>
      </c>
      <c r="PE95" s="325" t="str">
        <f t="shared" si="1353"/>
        <v/>
      </c>
      <c r="PF95" s="325" t="str">
        <f t="shared" si="1354"/>
        <v/>
      </c>
      <c r="PG95" s="325" t="str">
        <f t="shared" si="1355"/>
        <v/>
      </c>
      <c r="PH95" s="325" t="str">
        <f t="shared" si="1356"/>
        <v/>
      </c>
      <c r="PI95" s="325" t="str">
        <f t="shared" si="1357"/>
        <v/>
      </c>
      <c r="PJ95" s="325" t="str">
        <f t="shared" si="1358"/>
        <v/>
      </c>
      <c r="PK95" s="325" t="str">
        <f t="shared" si="1359"/>
        <v/>
      </c>
      <c r="PL95" s="325" t="str">
        <f t="shared" si="1360"/>
        <v/>
      </c>
      <c r="PM95" s="325" t="str">
        <f t="shared" si="1361"/>
        <v/>
      </c>
      <c r="PN95" s="325" t="str">
        <f t="shared" si="1362"/>
        <v/>
      </c>
      <c r="PO95" s="325" t="str">
        <f t="shared" si="1363"/>
        <v/>
      </c>
      <c r="PP95" s="325" t="str">
        <f t="shared" si="1364"/>
        <v/>
      </c>
      <c r="PQ95" s="325" t="str">
        <f t="shared" si="1365"/>
        <v/>
      </c>
      <c r="PR95" s="325" t="str">
        <f t="shared" si="1366"/>
        <v/>
      </c>
      <c r="PS95" s="325" t="str">
        <f t="shared" si="1367"/>
        <v/>
      </c>
      <c r="PT95" s="325" t="str">
        <f t="shared" si="1368"/>
        <v/>
      </c>
      <c r="PU95" s="326" t="str">
        <f t="shared" si="1369"/>
        <v/>
      </c>
      <c r="PV95" s="326" t="str">
        <f t="shared" si="1370"/>
        <v/>
      </c>
      <c r="PW95" s="326" t="str">
        <f t="shared" si="1371"/>
        <v/>
      </c>
      <c r="PX95" s="326" t="str">
        <f t="shared" si="1372"/>
        <v/>
      </c>
      <c r="PY95" s="326" t="str">
        <f t="shared" si="1373"/>
        <v/>
      </c>
      <c r="PZ95" s="326" t="str">
        <f t="shared" si="1374"/>
        <v/>
      </c>
      <c r="QA95" s="326" t="str">
        <f t="shared" si="1375"/>
        <v/>
      </c>
      <c r="QB95" s="326" t="str">
        <f t="shared" si="1376"/>
        <v/>
      </c>
      <c r="QC95" s="326" t="str">
        <f t="shared" si="1377"/>
        <v/>
      </c>
      <c r="QD95" s="326" t="str">
        <f t="shared" si="1378"/>
        <v/>
      </c>
      <c r="QE95" s="326" t="str">
        <f t="shared" si="1379"/>
        <v/>
      </c>
      <c r="QF95" s="326" t="str">
        <f t="shared" si="1380"/>
        <v/>
      </c>
      <c r="QG95" s="326" t="str">
        <f t="shared" si="1381"/>
        <v/>
      </c>
      <c r="QH95" s="326" t="str">
        <f t="shared" si="1382"/>
        <v/>
      </c>
      <c r="QI95" s="326" t="str">
        <f t="shared" si="1383"/>
        <v/>
      </c>
      <c r="QJ95" s="326" t="str">
        <f t="shared" si="1384"/>
        <v/>
      </c>
      <c r="QK95" s="326" t="str">
        <f t="shared" si="1385"/>
        <v/>
      </c>
      <c r="QL95" s="326" t="str">
        <f t="shared" si="1386"/>
        <v/>
      </c>
      <c r="QM95" s="325" t="str">
        <f t="shared" si="1387"/>
        <v/>
      </c>
      <c r="QN95" s="325" t="str">
        <f t="shared" si="1388"/>
        <v/>
      </c>
      <c r="QO95" s="325" t="str">
        <f t="shared" si="1389"/>
        <v/>
      </c>
      <c r="QP95" s="325" t="str">
        <f t="shared" si="1390"/>
        <v/>
      </c>
      <c r="QQ95" s="325" t="str">
        <f t="shared" si="1391"/>
        <v/>
      </c>
      <c r="QR95" s="325" t="str">
        <f t="shared" si="1392"/>
        <v/>
      </c>
      <c r="QS95" s="325" t="str">
        <f t="shared" si="1393"/>
        <v/>
      </c>
      <c r="QT95" s="325" t="str">
        <f t="shared" si="1394"/>
        <v/>
      </c>
      <c r="QU95" s="325" t="str">
        <f t="shared" si="1395"/>
        <v/>
      </c>
      <c r="QV95" s="325" t="str">
        <f t="shared" si="1396"/>
        <v/>
      </c>
      <c r="QW95" s="325" t="str">
        <f t="shared" si="1397"/>
        <v/>
      </c>
      <c r="QX95" s="325">
        <f t="shared" si="1398"/>
        <v>0</v>
      </c>
      <c r="QY95" s="325" t="str">
        <f t="shared" si="1399"/>
        <v/>
      </c>
      <c r="QZ95" s="325" t="str">
        <f t="shared" si="1400"/>
        <v/>
      </c>
      <c r="RA95" s="325" t="str">
        <f t="shared" si="1401"/>
        <v/>
      </c>
      <c r="RB95" s="325" t="str">
        <f t="shared" si="1402"/>
        <v/>
      </c>
      <c r="RC95" s="325" t="str">
        <f t="shared" si="1403"/>
        <v/>
      </c>
      <c r="RD95" s="325" t="str">
        <f t="shared" si="1404"/>
        <v/>
      </c>
      <c r="RE95" s="326" t="str">
        <f t="shared" si="1405"/>
        <v/>
      </c>
      <c r="RF95" s="326" t="str">
        <f t="shared" si="1406"/>
        <v/>
      </c>
      <c r="RG95" s="326" t="str">
        <f t="shared" si="1407"/>
        <v/>
      </c>
      <c r="RH95" s="326" t="str">
        <f t="shared" si="1408"/>
        <v/>
      </c>
      <c r="RI95" s="326" t="str">
        <f t="shared" si="1409"/>
        <v/>
      </c>
      <c r="RJ95" s="326" t="str">
        <f t="shared" si="1410"/>
        <v/>
      </c>
      <c r="RK95" s="326" t="str">
        <f t="shared" si="1411"/>
        <v/>
      </c>
      <c r="RL95" s="326" t="str">
        <f t="shared" si="1412"/>
        <v/>
      </c>
      <c r="RM95" s="326" t="str">
        <f t="shared" si="1413"/>
        <v/>
      </c>
      <c r="RN95" s="332" t="str">
        <f t="shared" si="1414"/>
        <v/>
      </c>
      <c r="RO95" s="108">
        <v>95</v>
      </c>
      <c r="RP95" s="112">
        <f t="shared" si="1440"/>
        <v>90</v>
      </c>
      <c r="RQ95" s="110" t="str" cm="1">
        <f t="array" ref="RQ95">IFERROR(INDEX($NS$4:$RN$4,_xlfn.AGGREGATE(15,6,COLUMN($NS$4:$RN$4)-COLUMN($NR$1)/($NS95:$RN95=LARGE($NS95:$RN95,1)),COLUMNS($RN$4:$RN$4))),"")</f>
        <v>LQ</v>
      </c>
      <c r="RR95" s="110" t="str" cm="1">
        <f t="array" ref="RR95">IFERROR(INDEX($NS$4:$RN$4,_xlfn.AGGREGATE(15,6,COLUMN($NS$4:$RN$4)-COLUMN($NR$1)/($NS95:$RN95=LARGE($NS95:$RN95,2)),COLUMNS($RN$4:$RO$4))),"")</f>
        <v/>
      </c>
      <c r="RS95" s="110" t="str" cm="1">
        <f t="array" ref="RS95">IFERROR(INDEX($NS$4:$RN$4,_xlfn.AGGREGATE(15,6,COLUMN($NS$4:$RN$4)-COLUMN($NR$1)/($NS95:$RN95=LARGE($NS95:$RN95,3)),COLUMNS($RN$4:$RP$4))),"")</f>
        <v/>
      </c>
      <c r="RT95" s="110" t="str" cm="1">
        <f t="array" ref="RT95">IFERROR(INDEX($NS$4:$RN$4,_xlfn.AGGREGATE(15,6,COLUMN($NS$4:$RN$4)-COLUMN($NR$1)/($NS95:$RN95=LARGE($NS95:$RN95,4)),COLUMNS($RN$4:$RQ$4))),"")</f>
        <v/>
      </c>
      <c r="RU95" s="110" t="str" cm="1">
        <f t="array" ref="RU95">IFERROR(INDEX($NS$4:$RN$4,_xlfn.AGGREGATE(15,6,COLUMN($NS$4:$RN$4)-COLUMN($NR$1)/($NS95:$RN95=LARGE($NS95:$RN95,5)),COLUMNS($RN$4:$RR$4))),"")</f>
        <v/>
      </c>
      <c r="RV95" s="110" t="str" cm="1">
        <f t="array" ref="RV95">IFERROR(INDEX($NS$4:$RN$4,_xlfn.AGGREGATE(15,6,COLUMN($NS$4:$RN$4)-COLUMN($NR$1)/($NS95:$RN95=LARGE($NS95:$RN95,6)),COLUMNS($RN$4:$RS$4))),"")</f>
        <v/>
      </c>
      <c r="RW95" s="108" t="str">
        <f t="shared" si="1427"/>
        <v/>
      </c>
      <c r="RX95" s="111" t="str">
        <f t="shared" ca="1" si="1428"/>
        <v>N</v>
      </c>
      <c r="RY95" s="111" t="e" cm="1">
        <f t="array" aca="1" ref="RY95" ca="1">IF(INDIRECT(VLOOKUP(RY94,General!AC:AE,3,FALSE)&amp;RO94)&gt;0,RY94,RW94)</f>
        <v>#N/A</v>
      </c>
      <c r="RZ95" s="112">
        <f t="shared" ca="1" si="1429"/>
        <v>1</v>
      </c>
      <c r="SA95" s="110" t="s">
        <v>45</v>
      </c>
      <c r="SB95" s="111" t="s">
        <v>45</v>
      </c>
      <c r="SC95" s="111" t="s">
        <v>45</v>
      </c>
      <c r="SD95" s="111" t="s">
        <v>45</v>
      </c>
      <c r="SE95" s="111" t="s">
        <v>45</v>
      </c>
      <c r="SF95" s="109" t="s">
        <v>45</v>
      </c>
      <c r="SG95" s="133" t="e">
        <f ca="1">IF(RQ95="",-1,COUNTIF(INDIRECT(SA95&amp;$DN$10):INDIRECT(SA95&amp;RO95),"Y"))</f>
        <v>#REF!</v>
      </c>
      <c r="SH95" s="136">
        <f ca="1">IF(RR95="",-1,COUNTIF(INDIRECT(SB95&amp;$DN$10):INDIRECT(SB95&amp;RO95),"Y"))</f>
        <v>-1</v>
      </c>
      <c r="SI95" s="136">
        <f ca="1">IF(RS95="",-1,COUNTIF(INDIRECT(SC95&amp;$DN$10):INDIRECT(SC95&amp;RO95),"Y"))</f>
        <v>-1</v>
      </c>
      <c r="SJ95" s="134">
        <f ca="1">IF(RT95="",-1,COUNTIF(INDIRECT(SD95&amp;$DN$10):INDIRECT(SD95&amp;RO95),"Y"))</f>
        <v>-1</v>
      </c>
      <c r="SK95" s="138">
        <f ca="1">IF(RU95="",-1,COUNTIF(INDIRECT(SE95&amp;$DN$10):INDIRECT(SE95&amp;RO95),"Y"))</f>
        <v>-1</v>
      </c>
      <c r="SL95" s="138">
        <f ca="1">IF(RV95="",-1,COUNTIF(INDIRECT(SF95&amp;$DN$10):INDIRECT(SF95&amp;RO95),"Y"))</f>
        <v>-1</v>
      </c>
      <c r="SM95" s="110" t="str" cm="1">
        <f t="array" ref="SM95">IFERROR(INDEX($DP$95:$DU$95,_xlfn.AGGREGATE(15,6,COLUMN($DP$95:$DU$95)-COLUMN($DO$95)/($NR$95:$NW$95=MAX($NR$95:$NW$95)),COLUMNS($DP$95:RQ95))),"")</f>
        <v/>
      </c>
      <c r="SN95" s="111" t="str" cm="1">
        <f t="array" ref="SN95">IFERROR(INDEX($DP$95:$DU$95,_xlfn.AGGREGATE(15,6,COLUMN($DP$95:$DU$95)-COLUMN($DO$95)/($NR$95:$NW$95=MAX($NR$95:$NW$95)),COLUMNS($DP$95:RR95))),"")</f>
        <v/>
      </c>
      <c r="SO95" s="111" t="str" cm="1">
        <f t="array" ref="SO95">IFERROR(INDEX($DP$95:$DU$95,_xlfn.AGGREGATE(15,6,COLUMN($DP$95:$DU$95)-COLUMN($DO$95)/($NR$95:$NW$95=MAX($NR$95:$NW$95)),COLUMNS($DP$95:RS95))),"")</f>
        <v/>
      </c>
      <c r="SP95" s="111" t="str" cm="1">
        <f t="array" ref="SP95">IFERROR(INDEX($DP$95:$DU$95,_xlfn.AGGREGATE(15,6,COLUMN($DP$95:$DU$95)-COLUMN($DO$95)/($NR$95:$NW$95=MAX($NR$95:$NW$95)),COLUMNS($DP$95:RT95))),"")</f>
        <v/>
      </c>
      <c r="SQ95" s="111" t="str" cm="1">
        <f t="array" ref="SQ95">IFERROR(INDEX($DP$95:$DU$95,_xlfn.AGGREGATE(15,6,COLUMN($DP$95:$DU$95)-COLUMN($DO$95)/($NR$95:$NW$95=MAX($NR$95:$NW$95)),COLUMNS($DP$95:RU95))),"")</f>
        <v/>
      </c>
      <c r="SR95" s="109" t="str" cm="1">
        <f t="array" ref="SR95">IFERROR(INDEX($DP$95:$DU$95,_xlfn.AGGREGATE(15,6,COLUMN($DP$95:$DU$95)-COLUMN($DO$95)/($NR$95:$NW$95=MAX($NR$95:$NW$95)),COLUMNS($DP$95:RV95))),"")</f>
        <v/>
      </c>
      <c r="SS95" s="114">
        <f t="shared" ca="1" si="1415"/>
        <v>1</v>
      </c>
      <c r="ST95" s="112">
        <f t="shared" ca="1" si="1430"/>
        <v>1</v>
      </c>
      <c r="SU95" s="137" t="str" cm="1">
        <f t="array" aca="1" ref="SU95" ca="1">INDEX(SM95:SR95,1,ST95)</f>
        <v/>
      </c>
      <c r="SV95" s="110" t="str">
        <f t="shared" ca="1" si="944"/>
        <v>B</v>
      </c>
      <c r="SW95" s="111" t="str">
        <f t="shared" ca="1" si="945"/>
        <v>T</v>
      </c>
      <c r="SX95" s="111" t="str">
        <f t="shared" si="946"/>
        <v>C</v>
      </c>
      <c r="SY95" s="111" t="str">
        <f t="shared" si="936"/>
        <v/>
      </c>
      <c r="SZ95" s="111" t="str">
        <f t="shared" ca="1" si="937"/>
        <v/>
      </c>
      <c r="TA95" s="111" t="str">
        <f t="shared" si="938"/>
        <v>00</v>
      </c>
      <c r="TB95" s="114" t="str">
        <f t="shared" si="1262"/>
        <v/>
      </c>
      <c r="TC95" s="114" t="str">
        <f t="shared" si="1263"/>
        <v/>
      </c>
      <c r="TD95" s="114" t="str">
        <f t="shared" si="1264"/>
        <v/>
      </c>
      <c r="TE95" s="114" t="str">
        <f t="shared" si="1265"/>
        <v/>
      </c>
      <c r="TF95" s="114" t="str">
        <f t="shared" si="1266"/>
        <v/>
      </c>
      <c r="TG95" s="114" t="str">
        <f t="shared" si="1267"/>
        <v/>
      </c>
      <c r="TH95" s="114">
        <f t="shared" ca="1" si="1268"/>
        <v>0</v>
      </c>
      <c r="TI95" s="114">
        <f t="shared" ca="1" si="1269"/>
        <v>0</v>
      </c>
      <c r="TJ95" s="110" t="str">
        <f t="shared" si="939"/>
        <v/>
      </c>
      <c r="TK95" s="111">
        <f>IF(CC95="",0,IFERROR(VLOOKUP(CC90&amp;CC91&amp;CC92&amp;CC93&amp;CC94&amp;CC95,General!I:J,2,FALSE),0))</f>
        <v>0</v>
      </c>
      <c r="TL95" s="111">
        <f>IF(CF95="",0,IFERROR(VLOOKUP(CF90&amp;CF91&amp;CF92&amp;CF93&amp;CF94&amp;CF95,General!I:J,2,FALSE),0))</f>
        <v>0</v>
      </c>
      <c r="TM95" s="111">
        <f>IF(CI95="",0,IFERROR(VLOOKUP(CI90&amp;CI91&amp;CI92&amp;CI93&amp;CI94&amp;CI95,General!I:J,2,FALSE),0))</f>
        <v>0</v>
      </c>
      <c r="TN95" s="111">
        <f>IF(CL95="",0,IFERROR(VLOOKUP(CL90&amp;CL91&amp;CL92&amp;CL93&amp;CL94&amp;CL95,General!I:J,2,FALSE),0))</f>
        <v>0</v>
      </c>
      <c r="TO95" s="111">
        <f>IF(CO95="",0,IFERROR(VLOOKUP(CO90&amp;CO91&amp;CO92&amp;CO93&amp;CO94&amp;CO95,General!I:J,2,FALSE),0))</f>
        <v>0</v>
      </c>
      <c r="TP95" s="111">
        <f>IF(CR95="",0,IFERROR(VLOOKUP(CR90&amp;CR91&amp;CR92&amp;CR93&amp;CR94&amp;CR95,General!I:J,2,FALSE),0))</f>
        <v>0</v>
      </c>
      <c r="TQ95" s="111">
        <f>IF(CU95="",0,IFERROR(VLOOKUP(CU90&amp;CU91&amp;CU92&amp;CU93&amp;CU94&amp;CU95,General!I:J,2,FALSE),0))</f>
        <v>0</v>
      </c>
      <c r="TR95" s="111">
        <f>IF(CX95="",0,IFERROR(VLOOKUP(CX90&amp;CX91&amp;CX92&amp;CX93&amp;CX94&amp;CX95,General!I:J,2,FALSE),0))</f>
        <v>0</v>
      </c>
      <c r="TS95" s="111">
        <f>IF(DA95="",0,IFERROR(VLOOKUP(DA90&amp;DA91&amp;DA92&amp;DA93&amp;DA94&amp;DA95,General!I:J,2,FALSE),0))</f>
        <v>0</v>
      </c>
      <c r="TT95" s="111">
        <f>IF(DD95="",0,IFERROR(VLOOKUP(DD90&amp;DD91&amp;DD92&amp;DD93&amp;DD94&amp;DD95,General!I:J,2,FALSE),0))</f>
        <v>0</v>
      </c>
      <c r="TU95" s="111">
        <f>IF(DG95="",0,IFERROR(VLOOKUP(DG90&amp;DG91&amp;DG92&amp;DG93&amp;DG94&amp;DG95,General!I:J,2,FALSE),0))</f>
        <v>0</v>
      </c>
      <c r="TV95" s="111">
        <f>IF(DJ95="",0,IFERROR(VLOOKUP(DJ90&amp;DJ91&amp;DJ92&amp;DJ93&amp;DJ94&amp;DJ95,General!I:J,2,FALSE),0))</f>
        <v>0</v>
      </c>
      <c r="TW95" s="111">
        <f>IF(DM95="",0,IFERROR(VLOOKUP(DM90&amp;DM91&amp;DM92&amp;DM93&amp;DM94&amp;DM95,General!I:J,2,FALSE),0))</f>
        <v>0</v>
      </c>
      <c r="TX95" s="111">
        <f>IF(DP95="",0,IFERROR(VLOOKUP(DP90&amp;DP91&amp;DP92&amp;DP93&amp;DP94&amp;DP95,General!I:J,2,FALSE),0))</f>
        <v>0</v>
      </c>
      <c r="TY95" s="111">
        <f>IF(DS95="",0,IFERROR(VLOOKUP(DS90&amp;DS91&amp;DS92&amp;DS93&amp;DS94&amp;DS95,General!I:J,2,FALSE),0))</f>
        <v>0</v>
      </c>
      <c r="TZ95" s="111">
        <f>IF(DV95="",0,IFERROR(VLOOKUP(DV90&amp;DV91&amp;DV92&amp;DV93&amp;DV94&amp;DV95,General!I:J,2,FALSE),0))</f>
        <v>0</v>
      </c>
      <c r="UA95" s="111">
        <f>IF(DY95="",0,IFERROR(VLOOKUP(DY90&amp;DY91&amp;DY92&amp;DY93&amp;DY94&amp;DY95,General!I:J,2,FALSE),0))</f>
        <v>0</v>
      </c>
      <c r="UB95" s="111">
        <f>IF(EE95="",0,IFERROR(VLOOKUP(EE90&amp;EE91&amp;EE92&amp;EE93&amp;EE94&amp;EE95,General!I:J,2,FALSE),0))</f>
        <v>0</v>
      </c>
      <c r="UC95" s="111">
        <f>IF(EH95="",0,IFERROR(VLOOKUP(EH90&amp;EH91&amp;EH92&amp;EH93&amp;EH94&amp;EH95,General!I:J,2,FALSE),0))</f>
        <v>0</v>
      </c>
      <c r="UD95" s="111">
        <f>IF(EK95="",0,IFERROR(VLOOKUP(EK90&amp;EK91&amp;EK92&amp;EK93&amp;EK94&amp;EK95,General!I:J,2,FALSE),0))</f>
        <v>0</v>
      </c>
      <c r="UE95" s="111">
        <f>IF(EN95="",0,IFERROR(VLOOKUP(EN90&amp;EN91&amp;EN92&amp;EN93&amp;EN94&amp;EN95,General!I:J,2,FALSE),0))</f>
        <v>0</v>
      </c>
      <c r="UF95" s="111">
        <f>IF(EQ95="",0,IFERROR(VLOOKUP(EQ90&amp;EQ91&amp;EQ92&amp;EQ93&amp;EQ94&amp;EQ95,General!I:J,2,FALSE),0))</f>
        <v>0</v>
      </c>
      <c r="UG95" s="111">
        <f>IF(ET95="",0,IFERROR(VLOOKUP(ET90&amp;ET91&amp;ET92&amp;ET93&amp;ET94&amp;ET95,General!I:J,2,FALSE),0))</f>
        <v>0</v>
      </c>
      <c r="UH95" s="111">
        <f>IF(EW95="",0,IFERROR(VLOOKUP(EW90&amp;EW91&amp;EW92&amp;EW93&amp;EW94&amp;EW95,General!I:J,2,FALSE),0))</f>
        <v>0</v>
      </c>
      <c r="UI95" s="111">
        <f>IF(EZ95="",0,IFERROR(VLOOKUP(EZ90&amp;EZ91&amp;EZ92&amp;EZ93&amp;EZ94&amp;EZ95,General!I:J,2,FALSE),0))</f>
        <v>0</v>
      </c>
      <c r="UJ95" s="111">
        <f>IF(FC95="",0,IFERROR(VLOOKUP(FC90&amp;FC91&amp;FC92&amp;FC93&amp;FC94&amp;FC95,General!I:J,2,FALSE),0))</f>
        <v>0</v>
      </c>
      <c r="UK95" s="111">
        <f>IF(FF95="",0,IFERROR(VLOOKUP(FF90&amp;FF91&amp;FF92&amp;FF93&amp;FF94&amp;FF95,General!I:J,2,FALSE),0))</f>
        <v>0</v>
      </c>
      <c r="UL95" s="111">
        <f>IF(FI95="",0,IFERROR(VLOOKUP(FI90&amp;FI91&amp;FI92&amp;FI93&amp;FI94&amp;FI95,General!I:J,2,FALSE),0))</f>
        <v>0</v>
      </c>
      <c r="UM95" s="111">
        <f>IF(FL95="",0,IFERROR(VLOOKUP(FL90&amp;FL91&amp;FL92&amp;FL93&amp;FL94&amp;FL95,General!I:J,2,FALSE),0))</f>
        <v>0</v>
      </c>
      <c r="UN95" s="111">
        <f>IF(FO95="",0,IFERROR(VLOOKUP(FO90&amp;FO91&amp;FO92&amp;FO93&amp;FO94&amp;FO95,General!I:J,2,FALSE),0))</f>
        <v>0</v>
      </c>
      <c r="UO95" s="111">
        <f>IF(FR95="",0,IFERROR(VLOOKUP(FR90&amp;FR91&amp;FR92&amp;FR93&amp;FR94&amp;FR95,General!I:J,2,FALSE),0))</f>
        <v>0</v>
      </c>
      <c r="UP95" s="111">
        <f>IF(FU95="",0,IFERROR(VLOOKUP(FU90&amp;FU91&amp;FU92&amp;FU93&amp;FU94&amp;FU95,General!I:J,2,FALSE),0))</f>
        <v>0</v>
      </c>
      <c r="UQ95" s="111">
        <f>IF(FX95="",0,IFERROR(VLOOKUP(FX90&amp;FX91&amp;FX92&amp;FX93&amp;FX94&amp;FX95,General!I:J,2,FALSE),0))</f>
        <v>0</v>
      </c>
      <c r="UR95" s="111">
        <f>IF(GA95="",0,IFERROR(VLOOKUP(GA90&amp;GA91&amp;GA92&amp;GA93&amp;GA94&amp;GA95,General!I:J,2,FALSE),0))</f>
        <v>0</v>
      </c>
      <c r="US95" s="111">
        <f>IF(GD95="",0,IFERROR(VLOOKUP(GD90&amp;GD91&amp;GD92&amp;GD93&amp;GD94&amp;GD95,General!I:J,2,FALSE),0))</f>
        <v>0</v>
      </c>
      <c r="UT95" s="111">
        <f>IF(GG95="",0,IFERROR(VLOOKUP(GG90&amp;GG91&amp;GG92&amp;GG93&amp;GG94&amp;GG95,General!I:J,2,FALSE),0))</f>
        <v>0</v>
      </c>
      <c r="UU95" s="111">
        <f>IF(GJ95="",0,IFERROR(VLOOKUP(GJ90&amp;GJ91&amp;GJ92&amp;GJ93&amp;GJ94&amp;GJ95,General!I:J,2,FALSE),0))</f>
        <v>0</v>
      </c>
      <c r="UV95" s="111">
        <f>IF(GM95="",0,IFERROR(VLOOKUP(GM90&amp;GM91&amp;GM92&amp;GM93&amp;GM94&amp;GM95,General!I:J,2,FALSE),0))</f>
        <v>0</v>
      </c>
      <c r="UW95" s="111">
        <f>IF(GP95="",0,IFERROR(VLOOKUP(GP90&amp;GP91&amp;GP92&amp;GP93&amp;GP94&amp;GP95,General!I:J,2,FALSE),0))</f>
        <v>0</v>
      </c>
      <c r="UX95" s="111">
        <f>IF(GS95="",0,IFERROR(VLOOKUP(GS90&amp;GS91&amp;GS92&amp;GS93&amp;GS94&amp;GS95,General!I:J,2,FALSE),0))</f>
        <v>0</v>
      </c>
      <c r="UY95" s="111">
        <f>IF(GV95="",0,IFERROR(VLOOKUP(GV90&amp;GV91&amp;GV92&amp;GV93&amp;GV94&amp;GV95,General!I:J,2,FALSE),0))</f>
        <v>0</v>
      </c>
      <c r="UZ95" s="111">
        <f>IF(GY95="",0,IFERROR(VLOOKUP(GY90&amp;GY91&amp;GY92&amp;GY93&amp;GY94&amp;GY95,General!I:J,2,FALSE),0))</f>
        <v>0</v>
      </c>
      <c r="VA95" s="111">
        <f>IF(HB95="",0,IFERROR(VLOOKUP(HB90&amp;HB91&amp;HB92&amp;HB93&amp;HB94&amp;HB95,General!I:J,2,FALSE),0))</f>
        <v>0</v>
      </c>
      <c r="VB95" s="111">
        <f>IF(HE95="",0,IFERROR(VLOOKUP(HE90&amp;HE91&amp;HE92&amp;HE93&amp;HE94&amp;HE95,General!I:J,2,FALSE),0))</f>
        <v>0</v>
      </c>
      <c r="VC95" s="111">
        <f>IF(HH95="",0,IFERROR(VLOOKUP(HH90&amp;HH91&amp;HH92&amp;HH93&amp;HH94&amp;HH95,General!I:J,2,FALSE),0))</f>
        <v>0</v>
      </c>
      <c r="VD95" s="111">
        <f>IF(HK95="",0,IFERROR(VLOOKUP(HK90&amp;HK91&amp;HK92&amp;HK93&amp;HK94&amp;HK95,General!I:J,2,FALSE),0))</f>
        <v>0</v>
      </c>
      <c r="VE95" s="111">
        <f>IF(HN95="",0,IFERROR(VLOOKUP(HN90&amp;HN91&amp;HN92&amp;HN93&amp;HN94&amp;HN95,General!I:J,2,FALSE),0))</f>
        <v>0</v>
      </c>
      <c r="VF95" s="111">
        <f>IF(HQ95="",0,IFERROR(VLOOKUP(HQ90&amp;HQ91&amp;HQ92&amp;HQ93&amp;HQ94&amp;HQ95,General!I:J,2,FALSE),0))</f>
        <v>0</v>
      </c>
      <c r="VG95" s="111">
        <f>IF(HT95="",0,IFERROR(VLOOKUP(HT90&amp;HT91&amp;HT92&amp;HT93&amp;HT94&amp;HT95,General!I:J,2,FALSE),0))</f>
        <v>0</v>
      </c>
      <c r="VH95" s="111">
        <f>IF(HW95="",0,IFERROR(VLOOKUP(HW90&amp;HW91&amp;HW92&amp;HW93&amp;HW94&amp;HW95,General!I:J,2,FALSE),0))</f>
        <v>0</v>
      </c>
      <c r="VI95" s="111">
        <f>IF(HZ95="",0,IFERROR(VLOOKUP(HZ90&amp;HZ91&amp;HZ92&amp;HZ93&amp;HZ94&amp;HZ95,General!I:J,2,FALSE),0))</f>
        <v>0</v>
      </c>
      <c r="VJ95" s="111">
        <f>IF(FF95="",0,IFERROR(VLOOKUP(FF90&amp;FF91&amp;FF92&amp;FF93&amp;FF94&amp;FF95,General!I:J,2,FALSE),0))</f>
        <v>0</v>
      </c>
      <c r="VK95" s="111">
        <f>IF(FI95="",0,IFERROR(VLOOKUP(FI90&amp;FI91&amp;FI92&amp;FI93&amp;FI94&amp;FI95,General!I:J,2,FALSE),0))</f>
        <v>0</v>
      </c>
      <c r="VL95" s="111">
        <f>IF(II95="",0,IFERROR(VLOOKUP(II90&amp;II91&amp;II92&amp;II93&amp;II94&amp;II95,General!I:J,2,FALSE),0))</f>
        <v>0</v>
      </c>
      <c r="VM95" s="111">
        <f>IF(IL95="",0,IFERROR(VLOOKUP(IL90&amp;IL91&amp;IL92&amp;IL93&amp;IL94&amp;IL95,General!I:J,2,FALSE),0))</f>
        <v>0</v>
      </c>
      <c r="VN95" s="111">
        <f>IF(IO95="",0,IFERROR(VLOOKUP(IO90&amp;IO91&amp;IO92&amp;IO93&amp;IO94&amp;IO95,General!I:J,2,FALSE),0))</f>
        <v>0</v>
      </c>
      <c r="VO95" s="111">
        <f>IF(IR95="",0,IFERROR(VLOOKUP(IR90&amp;IR91&amp;IR92&amp;IR93&amp;IR94&amp;IR95,General!I:J,2,FALSE),0))</f>
        <v>0</v>
      </c>
      <c r="VP95" s="111">
        <f>IF(IU95="",0,IFERROR(VLOOKUP(IU90&amp;IU91&amp;IU92&amp;IU93&amp;IU94&amp;IU95,General!I:J,2,FALSE),0))</f>
        <v>0</v>
      </c>
      <c r="VQ95" s="111">
        <f>IF(IX95="",0,IFERROR(VLOOKUP(IX90&amp;IX91&amp;IX92&amp;IX93&amp;IX94&amp;IX95,General!I:J,2,FALSE),0))</f>
        <v>0</v>
      </c>
      <c r="VR95" s="111">
        <f>IF(JA95="",0,IFERROR(VLOOKUP(JA90&amp;JA91&amp;JA92&amp;JA93&amp;JA94&amp;JA95,General!I:J,2,FALSE),0))</f>
        <v>0</v>
      </c>
      <c r="VS95" s="111">
        <f>IF(JD95="",0,IFERROR(VLOOKUP(JD90&amp;JD91&amp;JD92&amp;JD93&amp;JD94&amp;JD95,General!I:J,2,FALSE),0))</f>
        <v>0</v>
      </c>
      <c r="VT95" s="111">
        <f>IF(JG95="",0,IFERROR(VLOOKUP(JG90&amp;JG91&amp;JG92&amp;JG93&amp;JG94&amp;JG95,General!I:J,2,FALSE),0))</f>
        <v>0</v>
      </c>
      <c r="VU95" s="111">
        <f>IF(JJ95="",0,IFERROR(VLOOKUP(JJ90&amp;JJ91&amp;JJ92&amp;JJ93&amp;JJ94&amp;JJ95,General!I:J,2,FALSE),0))</f>
        <v>0</v>
      </c>
      <c r="VV95" s="111">
        <f>IF(JM95="",0,IFERROR(VLOOKUP(JM90&amp;JM91&amp;JM92&amp;JM93&amp;JM94&amp;JM95,General!I:J,2,FALSE),0))</f>
        <v>0</v>
      </c>
      <c r="VW95" s="111">
        <f>IF(JP95="",0,IFERROR(VLOOKUP(JP90&amp;JP91&amp;JP92&amp;JP93&amp;JP94&amp;JP95,General!I:J,2,FALSE),0))</f>
        <v>0</v>
      </c>
      <c r="VX95" s="111">
        <f>IF(JS95="",0,IFERROR(VLOOKUP(JS90&amp;JS91&amp;JS92&amp;JS93&amp;JS94&amp;JS95,General!I:J,2,FALSE),0))</f>
        <v>0</v>
      </c>
      <c r="VY95" s="111">
        <f>IF(JV95="",0,IFERROR(VLOOKUP(JV90&amp;JV91&amp;JV92&amp;JV93&amp;JV94&amp;JV95,General!I:J,2,FALSE),0))</f>
        <v>0</v>
      </c>
      <c r="VZ95" s="111">
        <f>IF(JY95="",0,IFERROR(VLOOKUP(JY90&amp;JY91&amp;JY92&amp;JY93&amp;JY94&amp;JY95,General!I:J,2,FALSE),0))</f>
        <v>0</v>
      </c>
      <c r="WA95" s="111">
        <f>IF(KB95="",0,IFERROR(VLOOKUP(KB90&amp;KB91&amp;KB92&amp;KB93&amp;KB94&amp;KB95,General!I:J,2,FALSE),0))</f>
        <v>0</v>
      </c>
      <c r="WB95" s="111">
        <f>IF(KE95="",0,IFERROR(VLOOKUP(KE90&amp;KE91&amp;KE92&amp;KE93&amp;KE94&amp;KE95,General!I:J,2,FALSE),0))</f>
        <v>0</v>
      </c>
      <c r="WC95" s="111">
        <f>IF(KH95="",0,IFERROR(VLOOKUP(KH90&amp;KH91&amp;KH92&amp;KH93&amp;KH94&amp;KH95,General!I:J,2,FALSE),0))</f>
        <v>0</v>
      </c>
      <c r="WD95" s="111">
        <f>IF(KK95="",0,IFERROR(VLOOKUP(KK90&amp;KK91&amp;KK92&amp;KK93&amp;KK94&amp;KK95,General!I:J,2,FALSE),0))</f>
        <v>0</v>
      </c>
      <c r="WE95" s="111">
        <f>IF(KN95="",0,IFERROR(VLOOKUP(KN90&amp;KN91&amp;KN92&amp;KN93&amp;KN94&amp;KN95,General!I:J,2,FALSE),0))</f>
        <v>0</v>
      </c>
      <c r="WF95" s="111">
        <f>IF(KQ95="",0,IFERROR(VLOOKUP(KQ90&amp;KQ91&amp;KQ92&amp;KQ93&amp;KQ94&amp;KQ95,General!I:J,2,FALSE),0))</f>
        <v>0</v>
      </c>
      <c r="WG95" s="111">
        <f>IF(KT95="",0,IFERROR(VLOOKUP(KT90&amp;KT91&amp;KT92&amp;KT93&amp;KT94&amp;KT95,General!I:J,2,FALSE),0))</f>
        <v>0</v>
      </c>
      <c r="WH95" s="111">
        <f>IF(KW95="",0,IFERROR(VLOOKUP(KW90&amp;KW91&amp;KW92&amp;KW93&amp;KW94&amp;KW95,General!I:J,2,FALSE),0))</f>
        <v>0</v>
      </c>
      <c r="WI95" s="111">
        <f>IF(KZ95="",0,IFERROR(VLOOKUP(KZ90&amp;KZ91&amp;KZ92&amp;KZ93&amp;KZ94&amp;KZ95,General!I:J,2,FALSE),0))</f>
        <v>0</v>
      </c>
      <c r="WJ95" s="111">
        <f>IF(LC95="",0,IFERROR(VLOOKUP(LC90&amp;LC91&amp;LC92&amp;LC93&amp;LC94&amp;LC95,General!I:J,2,FALSE),0))</f>
        <v>0</v>
      </c>
      <c r="WK95" s="111">
        <f>IF(LF95="",0,IFERROR(VLOOKUP(LF90&amp;LF91&amp;LF92&amp;LF93&amp;LF94&amp;LF95,General!I:J,2,FALSE),0))</f>
        <v>0</v>
      </c>
      <c r="WL95" s="111">
        <f>IF(LI95="",0,IFERROR(VLOOKUP(LI90&amp;LI91&amp;LI92&amp;LI93&amp;LI94&amp;LI95,General!I:J,2,FALSE),0))</f>
        <v>0</v>
      </c>
      <c r="WM95" s="111">
        <f>IF(LL95="",0,IFERROR(VLOOKUP(LL90&amp;LL91&amp;LL92&amp;LL93&amp;LL94&amp;LL95,General!I:J,2,FALSE),0))</f>
        <v>0</v>
      </c>
      <c r="WN95" s="111">
        <f>IF(LO95="",0,IFERROR(VLOOKUP(LO90&amp;LO91&amp;LO92&amp;LO93&amp;LO94&amp;LO95,General!I:J,2,FALSE),0))</f>
        <v>0</v>
      </c>
      <c r="WO95" s="111">
        <f>IF(LR95="",0,IFERROR(VLOOKUP(LR90&amp;LR91&amp;LR92&amp;LR93&amp;LR94&amp;LR95,General!I:J,2,FALSE),0))</f>
        <v>0</v>
      </c>
      <c r="WP95" s="111">
        <f>IF(LU95="",0,IFERROR(VLOOKUP(LU90&amp;LU91&amp;LU92&amp;LU93&amp;LU94&amp;LU95,General!I:J,2,FALSE),0))</f>
        <v>0</v>
      </c>
      <c r="WQ95" s="111">
        <f>IF(LX95="",0,IFERROR(VLOOKUP(LX90&amp;LX91&amp;LX92&amp;LX93&amp;LX94&amp;LX95,General!I:J,2,FALSE),0))</f>
        <v>0</v>
      </c>
      <c r="WR95" s="111">
        <f>IF(MA95="",0,IFERROR(VLOOKUP(MA90&amp;MA91&amp;MA92&amp;MA93&amp;MA94&amp;MA95,General!I:J,2,FALSE),0))</f>
        <v>0</v>
      </c>
      <c r="WS95" s="111">
        <f>IF(MD95="",0,IFERROR(VLOOKUP(MD90&amp;MD91&amp;MD92&amp;MD93&amp;MD94&amp;MD95,General!I:J,2,FALSE),0))</f>
        <v>0</v>
      </c>
      <c r="WT95" s="111">
        <f>IF(MG95="",0,IFERROR(VLOOKUP(MG90&amp;MG91&amp;MG92&amp;MG93&amp;MG94&amp;MG95,General!I:J,2,FALSE),0))</f>
        <v>0</v>
      </c>
      <c r="WU95" s="111">
        <f>IF(MJ95="",0,IFERROR(VLOOKUP(MJ90&amp;MJ91&amp;MJ92&amp;MJ93&amp;MJ94&amp;MJ95,General!I:J,2,FALSE),0))</f>
        <v>0</v>
      </c>
      <c r="WV95" s="111">
        <f>IF(MM95="",0,IFERROR(VLOOKUP(MM90&amp;MM91&amp;MM92&amp;MM93&amp;MM94&amp;MM95,General!I:J,2,FALSE),0))</f>
        <v>0</v>
      </c>
      <c r="WW95" s="111">
        <f>IF(MP95="",0,IFERROR(VLOOKUP(MP90&amp;MP91&amp;MP92&amp;MP93&amp;MP94&amp;MP95,General!I:J,2,FALSE),0))</f>
        <v>0</v>
      </c>
      <c r="WX95" s="111">
        <f>IF(MS95="",0,IFERROR(VLOOKUP(MS90&amp;MS91&amp;MS92&amp;MS93&amp;MS94&amp;MS95,General!I:J,2,FALSE),0))</f>
        <v>0</v>
      </c>
      <c r="WY95" s="111">
        <f>IF(MV95="",0,IFERROR(VLOOKUP(MV90&amp;MV91&amp;MV92&amp;MV93&amp;MV94&amp;MV95,General!I:J,2,FALSE),0))</f>
        <v>0</v>
      </c>
      <c r="WZ95" s="111">
        <f>IF(MY95="",0,IFERROR(VLOOKUP(MY90&amp;MY91&amp;MY92&amp;MY93&amp;MY94&amp;MY95,General!I:J,2,FALSE),0))</f>
        <v>0</v>
      </c>
      <c r="XA95" s="111">
        <f>IF(NB95="",0,IFERROR(VLOOKUP(NB90&amp;NB91&amp;NB92&amp;NB93&amp;NB94&amp;NB95,General!I:J,2,FALSE),0))</f>
        <v>0</v>
      </c>
      <c r="XB95" s="111">
        <f>IF(NE95="",0,IFERROR(VLOOKUP(NE90&amp;NE91&amp;NE92&amp;NE93&amp;NE94&amp;NE95,General!I:J,2,FALSE),0))</f>
        <v>0</v>
      </c>
      <c r="XC95" s="111">
        <f>IF(NH95="",0,IFERROR(VLOOKUP(NH90&amp;NH91&amp;NH92&amp;NH93&amp;NH94&amp;NH95,General!I:J,2,FALSE),0))</f>
        <v>0</v>
      </c>
      <c r="XD95" s="111">
        <f>IF(NK95="",0,IFERROR(VLOOKUP(NK90&amp;NK91&amp;NK92&amp;NK93&amp;NK94&amp;NK95,General!I:J,2,FALSE),0))</f>
        <v>0</v>
      </c>
      <c r="XE95" s="109">
        <f>IF(NN95="",0,IFERROR(VLOOKUP(NN90&amp;NN91&amp;NN92&amp;NN93&amp;NN94&amp;NN95,General!I:J,2,FALSE),0))</f>
        <v>0</v>
      </c>
      <c r="XF95" s="155">
        <f>IF(EB95="",0,IFERROR(VLOOKUP(EB90&amp;EB91&amp;EB92&amp;EB93&amp;EB94&amp;EB95,General!I:J,2,FALSE),0))</f>
        <v>0</v>
      </c>
      <c r="XG95" s="109">
        <v>0</v>
      </c>
      <c r="XH95" s="114" t="str">
        <f t="shared" si="1416"/>
        <v/>
      </c>
      <c r="XI95" s="114" t="str">
        <f t="shared" si="1270"/>
        <v>N</v>
      </c>
      <c r="XJ95" s="114" t="str">
        <f t="shared" ca="1" si="1271"/>
        <v>N</v>
      </c>
      <c r="XK95" s="114" t="str">
        <f t="shared" si="1272"/>
        <v>N</v>
      </c>
      <c r="XL95" s="114" t="str">
        <f t="shared" si="1273"/>
        <v/>
      </c>
      <c r="XM95" s="150" t="str">
        <f t="shared" si="1274"/>
        <v/>
      </c>
      <c r="XN95" s="114" t="str">
        <f t="shared" si="1275"/>
        <v/>
      </c>
      <c r="XO95" s="114" t="str">
        <f t="shared" si="1276"/>
        <v/>
      </c>
      <c r="XP95" s="114" t="str">
        <f t="shared" si="1277"/>
        <v/>
      </c>
      <c r="XQ95" s="114" t="str">
        <f t="shared" si="1278"/>
        <v/>
      </c>
      <c r="XR95" s="114" t="str">
        <f t="shared" si="1279"/>
        <v/>
      </c>
      <c r="XS95" s="114" t="str">
        <f t="shared" si="930"/>
        <v/>
      </c>
      <c r="XT95" s="114" t="str">
        <f t="shared" si="931"/>
        <v/>
      </c>
      <c r="XU95" s="114" t="str">
        <f t="shared" si="897"/>
        <v>00000</v>
      </c>
      <c r="XV95" s="114" t="str">
        <f t="shared" si="897"/>
        <v>00000</v>
      </c>
      <c r="XW95" s="114" t="str">
        <f t="shared" si="898"/>
        <v>000000</v>
      </c>
      <c r="XX95" s="114" t="str">
        <f t="shared" si="898"/>
        <v>000000</v>
      </c>
      <c r="XY95" s="114" t="str">
        <f t="shared" si="899"/>
        <v>B</v>
      </c>
      <c r="XZ95" s="114" t="str">
        <f t="shared" si="1417"/>
        <v>B</v>
      </c>
      <c r="YA95" s="114" t="str">
        <f t="shared" si="1280"/>
        <v/>
      </c>
      <c r="YB95" s="114" t="str">
        <f t="shared" ca="1" si="1281"/>
        <v/>
      </c>
      <c r="YC95" s="114" t="str">
        <f t="shared" ca="1" si="1282"/>
        <v/>
      </c>
      <c r="YD95" s="114" t="str">
        <f t="shared" ca="1" si="1283"/>
        <v/>
      </c>
      <c r="YE95" s="114" t="str">
        <f t="shared" si="1284"/>
        <v>0</v>
      </c>
      <c r="YF95" s="114" t="str">
        <f t="shared" si="1285"/>
        <v/>
      </c>
      <c r="YG95" s="114" t="str">
        <f t="shared" ca="1" si="1418"/>
        <v/>
      </c>
      <c r="YH95" s="114" t="str">
        <f t="shared" ca="1" si="1419"/>
        <v/>
      </c>
      <c r="YI95" s="114" t="str">
        <f t="shared" si="1420"/>
        <v/>
      </c>
      <c r="YJ95" s="114" t="str">
        <f t="shared" si="1286"/>
        <v/>
      </c>
      <c r="YK95" s="114"/>
      <c r="YL95" s="114">
        <v>0</v>
      </c>
      <c r="YM95" s="114">
        <v>0</v>
      </c>
      <c r="YN95" s="114">
        <v>0</v>
      </c>
      <c r="YO95" s="114">
        <v>0</v>
      </c>
      <c r="YP95" s="114">
        <v>1</v>
      </c>
      <c r="YQ95" s="98"/>
      <c r="YR95" s="114">
        <v>0</v>
      </c>
      <c r="YS95" s="114">
        <v>0</v>
      </c>
      <c r="YU95" s="151">
        <f>LARGE(NS95:RN95,1)</f>
        <v>0</v>
      </c>
      <c r="YV95" s="1" t="e">
        <f>LARGE(NS95:RN95,2)</f>
        <v>#NUM!</v>
      </c>
      <c r="YW95" s="1" t="e">
        <f>LARGE(NS95:RN95,3)</f>
        <v>#NUM!</v>
      </c>
      <c r="YX95" s="1" t="e">
        <f>LARGE(NS95:RN95,4)</f>
        <v>#NUM!</v>
      </c>
      <c r="YY95" s="1" t="e">
        <f>LARGE(NS95:RN95,5)</f>
        <v>#NUM!</v>
      </c>
      <c r="YZ95" s="1" t="str">
        <f>IF(M94="","",INDEX($NS$4:$RN$4,MATCH(YU94,$NS94:$RN94,0)))</f>
        <v/>
      </c>
      <c r="ZA95" s="1" t="str">
        <f>IF(M94="","",INDEX($NS$4:$RN$4,MATCH(YV94,$NS94:$RN94,0)))</f>
        <v/>
      </c>
      <c r="ZB95" s="1" t="str">
        <f>IF(M94="","",INDEX($NS$4:$RN$4,MATCH(YW94,$NS94:$RN94,0)))</f>
        <v/>
      </c>
      <c r="ZC95" s="1" t="str">
        <f>IF(M94="","",INDEX($NS$4:$RN$4,MATCH(YX94,$NS94:$RN94,0)))</f>
        <v/>
      </c>
      <c r="ZD95" s="1" t="str">
        <f>IF(M94="","",INDEX($NS$4:$RN$4,MATCH(YY94,$NS94:$RN94,0)))</f>
        <v/>
      </c>
      <c r="ZE95" s="1" t="str" cm="1">
        <f t="array" aca="1" ref="ZE95" ca="1">IF(INDIRECT(VLOOKUP(ZE94,General!AC:AE,3,FALSE)&amp;RO94)&gt;=9,ZE94,YZ95)</f>
        <v>GF</v>
      </c>
      <c r="ZF95" s="1" t="str" cm="1">
        <f t="array" aca="1" ref="ZF95" ca="1">IF(AND(INDIRECT(VLOOKUP(ZF94,General!AC:AE,3,FALSE)&amp;RO94)&gt;1,ZF94&lt;&gt;ZE95),ZF94,IF(YZ95&lt;&gt;ZE95,YZ95,IF(AND(YZ95=ZA95,YZ95=ZB95),ZC95,IF(YZ95=ZA95,ZB95,ZA95))))</f>
        <v>DX</v>
      </c>
      <c r="ZG95" s="1" t="str">
        <f t="shared" si="1431"/>
        <v/>
      </c>
      <c r="ZH95" s="1" t="str" cm="1">
        <f t="array" aca="1" ref="ZH95" ca="1">INDIRECT(ZE95&amp;RO95)</f>
        <v/>
      </c>
      <c r="ZI95" s="1" t="str" cm="1">
        <f t="array" aca="1" ref="ZI95" ca="1">INDIRECT(ZF95&amp;RO95)</f>
        <v/>
      </c>
      <c r="ZJ95" s="1" t="e" cm="1">
        <f t="array" aca="1" ref="ZJ95" ca="1">INDIRECT(ZG95&amp;RO95)</f>
        <v>#REF!</v>
      </c>
      <c r="ZK95" s="1" t="str">
        <f ca="1">VLOOKUP(ZE95,General!AF:AG,2,FALSE)</f>
        <v>S37</v>
      </c>
      <c r="ZL95" s="1" t="str">
        <f ca="1">VLOOKUP(ZF95,General!AF:AG,2,FALSE)</f>
        <v xml:space="preserve">L5O </v>
      </c>
      <c r="ZM95" s="1" t="e">
        <f>VLOOKUP(ZG95,General!AF:AG,2,FALSE)</f>
        <v>#N/A</v>
      </c>
      <c r="ZN95" s="1" t="str">
        <f t="shared" ca="1" si="1432"/>
        <v>Y</v>
      </c>
      <c r="ZO95" s="1" t="str">
        <f t="shared" ca="1" si="1433"/>
        <v>Y</v>
      </c>
      <c r="ZP95" s="1" t="e">
        <f t="shared" si="1434"/>
        <v>#N/A</v>
      </c>
      <c r="ZR95" s="1">
        <f t="shared" si="927"/>
        <v>1</v>
      </c>
    </row>
    <row r="96" spans="1:694" ht="15.75" thickBot="1">
      <c r="A96" s="1">
        <v>82</v>
      </c>
      <c r="B96" s="9" t="str">
        <f t="shared" si="948"/>
        <v/>
      </c>
      <c r="C96" s="54" t="str">
        <f t="shared" si="1437"/>
        <v/>
      </c>
      <c r="D96" s="49" t="str">
        <f t="shared" si="1287"/>
        <v/>
      </c>
      <c r="E96" s="50" t="str">
        <f t="shared" si="1287"/>
        <v/>
      </c>
      <c r="F96" s="8" t="str">
        <f t="shared" si="949"/>
        <v/>
      </c>
      <c r="H96" s="57" t="str">
        <f t="shared" si="922"/>
        <v/>
      </c>
      <c r="I96" s="49" t="str">
        <f t="shared" si="1288"/>
        <v/>
      </c>
      <c r="J96" s="50" t="str">
        <f t="shared" si="1288"/>
        <v/>
      </c>
      <c r="K96" s="8" t="str">
        <f t="shared" si="1289"/>
        <v/>
      </c>
      <c r="L96" s="32"/>
      <c r="M96" s="68" t="s">
        <v>45</v>
      </c>
      <c r="O96" s="11">
        <v>0</v>
      </c>
      <c r="P96" s="12">
        <v>0</v>
      </c>
      <c r="Q96" s="23">
        <v>0</v>
      </c>
      <c r="R96" s="48">
        <v>0</v>
      </c>
      <c r="S96" s="48" t="str">
        <f t="shared" si="1290"/>
        <v/>
      </c>
      <c r="T96" s="65" t="str">
        <f t="shared" si="1291"/>
        <v/>
      </c>
      <c r="U96" s="4" t="str">
        <f>IF(M96="","",IF(B96="NB",U95,IF(T96="",SUM($T$5:$T96)+S96,SUM($T$5:$T96))))</f>
        <v/>
      </c>
      <c r="V96" s="61" t="str">
        <f t="shared" si="925"/>
        <v/>
      </c>
      <c r="W96" s="35" t="str">
        <f t="shared" si="1292"/>
        <v/>
      </c>
      <c r="X96" s="37" t="str">
        <f t="shared" si="950"/>
        <v/>
      </c>
      <c r="Y96" s="9" t="str">
        <f t="shared" ca="1" si="940"/>
        <v>D</v>
      </c>
      <c r="Z96" s="4" t="str">
        <f t="shared" ca="1" si="941"/>
        <v>D</v>
      </c>
      <c r="AA96" s="4" t="str">
        <f t="shared" si="942"/>
        <v>C</v>
      </c>
      <c r="AB96" s="4" t="str">
        <f t="shared" si="1421"/>
        <v/>
      </c>
      <c r="AC96" s="4" t="str">
        <f t="shared" si="1422"/>
        <v/>
      </c>
      <c r="AD96" s="4">
        <f t="shared" si="1423"/>
        <v>0</v>
      </c>
      <c r="AE96" s="1" t="str">
        <f t="shared" si="951"/>
        <v/>
      </c>
      <c r="AF96" s="1" t="str">
        <f t="shared" si="952"/>
        <v/>
      </c>
      <c r="AG96" s="1" t="str">
        <f t="shared" si="1424"/>
        <v/>
      </c>
      <c r="AH96" s="1" t="str">
        <f t="shared" si="953"/>
        <v/>
      </c>
      <c r="AI96" s="1" t="str">
        <f t="shared" si="954"/>
        <v/>
      </c>
      <c r="AJ96" s="1" t="str">
        <f t="shared" si="955"/>
        <v/>
      </c>
      <c r="AK96" s="1">
        <f t="shared" si="1293"/>
        <v>0</v>
      </c>
      <c r="AL96" s="1">
        <f t="shared" si="1294"/>
        <v>0</v>
      </c>
      <c r="AM96" s="1" t="str">
        <f t="shared" si="932"/>
        <v/>
      </c>
      <c r="AN96" s="1">
        <f t="shared" si="956"/>
        <v>0</v>
      </c>
      <c r="AO96" s="1" t="str">
        <f t="shared" si="1425"/>
        <v/>
      </c>
      <c r="AP96" s="1" t="str">
        <f t="shared" si="957"/>
        <v>N</v>
      </c>
      <c r="AQ96" s="1" t="str">
        <f t="shared" si="958"/>
        <v>N</v>
      </c>
      <c r="AR96" s="1" t="str">
        <f t="shared" si="959"/>
        <v>N</v>
      </c>
      <c r="AS96" s="1" t="str">
        <f t="shared" si="960"/>
        <v/>
      </c>
      <c r="AT96" s="14" t="str">
        <f t="shared" ca="1" si="1295"/>
        <v/>
      </c>
      <c r="AU96" s="1" t="str">
        <f t="shared" ca="1" si="961"/>
        <v/>
      </c>
      <c r="AV96" s="1" t="str">
        <f t="shared" ca="1" si="962"/>
        <v/>
      </c>
      <c r="AW96" s="1" t="str">
        <f t="shared" si="963"/>
        <v/>
      </c>
      <c r="AX96" s="1" t="str">
        <f t="shared" si="964"/>
        <v/>
      </c>
      <c r="AY96" s="1" t="str">
        <f t="shared" si="965"/>
        <v/>
      </c>
      <c r="AZ96" s="1" t="str">
        <f t="shared" si="933"/>
        <v/>
      </c>
      <c r="BA96" s="1" t="str">
        <f t="shared" si="934"/>
        <v/>
      </c>
      <c r="BB96" s="1" t="str">
        <f t="shared" si="914"/>
        <v>00000</v>
      </c>
      <c r="BC96" s="1" t="str">
        <f t="shared" si="914"/>
        <v>00000</v>
      </c>
      <c r="BD96" s="1" t="str">
        <f t="shared" si="915"/>
        <v>000000</v>
      </c>
      <c r="BE96" s="1" t="str">
        <f t="shared" si="915"/>
        <v>000000</v>
      </c>
      <c r="BF96" s="1" t="str">
        <f t="shared" si="1296"/>
        <v>B</v>
      </c>
      <c r="BG96" s="1" t="str">
        <f t="shared" si="966"/>
        <v/>
      </c>
      <c r="BH96" s="1" t="str">
        <f t="shared" ca="1" si="1297"/>
        <v/>
      </c>
      <c r="BI96" s="1" t="str">
        <f t="shared" si="967"/>
        <v/>
      </c>
      <c r="BJ96" s="1" t="str">
        <f t="shared" ca="1" si="1298"/>
        <v/>
      </c>
      <c r="BK96" s="1" t="str">
        <f t="shared" si="968"/>
        <v>0</v>
      </c>
      <c r="BL96" s="1" t="str">
        <f t="shared" ca="1" si="1299"/>
        <v/>
      </c>
      <c r="BM96" s="1" t="str">
        <f t="shared" ca="1" si="1300"/>
        <v/>
      </c>
      <c r="BN96" s="1" t="str">
        <f t="shared" ca="1" si="1301"/>
        <v/>
      </c>
      <c r="BO96" s="1" t="str">
        <f t="shared" ca="1" si="1302"/>
        <v/>
      </c>
      <c r="BR96" s="1">
        <f>General!A94</f>
        <v>0</v>
      </c>
      <c r="BS96" s="1">
        <f>General!B94</f>
        <v>0</v>
      </c>
      <c r="BT96" s="1">
        <f>General!C94</f>
        <v>0</v>
      </c>
      <c r="BU96" s="1">
        <f>General!D94</f>
        <v>0</v>
      </c>
      <c r="BW96" s="1" t="str">
        <f>General!F94</f>
        <v>LWWWWW</v>
      </c>
      <c r="BX96" s="1">
        <f>General!G94</f>
        <v>1</v>
      </c>
      <c r="BZ96" s="1">
        <f t="shared" si="928"/>
        <v>1</v>
      </c>
      <c r="CA96" s="1" t="str">
        <f t="shared" ref="CA96" si="1456">CH96</f>
        <v/>
      </c>
      <c r="CB96" s="110" t="str">
        <f t="shared" si="970"/>
        <v/>
      </c>
      <c r="CC96" s="111" t="str">
        <f t="shared" si="971"/>
        <v/>
      </c>
      <c r="CD96" s="109" t="str">
        <f t="shared" si="972"/>
        <v/>
      </c>
      <c r="CE96" s="110" t="str">
        <f t="shared" si="973"/>
        <v/>
      </c>
      <c r="CF96" s="111" t="str">
        <f t="shared" si="974"/>
        <v/>
      </c>
      <c r="CG96" s="109" t="str">
        <f t="shared" si="975"/>
        <v/>
      </c>
      <c r="CH96" s="110" t="str">
        <f t="shared" si="976"/>
        <v/>
      </c>
      <c r="CI96" s="111" t="str">
        <f t="shared" si="977"/>
        <v/>
      </c>
      <c r="CJ96" s="109" t="str">
        <f t="shared" si="978"/>
        <v/>
      </c>
      <c r="CK96" s="110" t="str">
        <f t="shared" si="979"/>
        <v/>
      </c>
      <c r="CL96" s="111" t="str">
        <f t="shared" si="980"/>
        <v/>
      </c>
      <c r="CM96" s="109" t="str">
        <f t="shared" si="981"/>
        <v/>
      </c>
      <c r="CN96" s="110" t="str">
        <f t="shared" si="1304"/>
        <v/>
      </c>
      <c r="CO96" s="111" t="str">
        <f t="shared" si="982"/>
        <v/>
      </c>
      <c r="CP96" s="109" t="str">
        <f t="shared" si="983"/>
        <v/>
      </c>
      <c r="CQ96" s="110" t="str">
        <f t="shared" si="984"/>
        <v/>
      </c>
      <c r="CR96" s="111" t="str">
        <f t="shared" si="985"/>
        <v/>
      </c>
      <c r="CS96" s="109" t="str">
        <f t="shared" si="986"/>
        <v/>
      </c>
      <c r="CT96" s="110" t="str">
        <f t="shared" si="987"/>
        <v/>
      </c>
      <c r="CU96" s="111" t="str">
        <f t="shared" si="988"/>
        <v/>
      </c>
      <c r="CV96" s="109" t="str">
        <f t="shared" si="989"/>
        <v/>
      </c>
      <c r="CW96" s="110" t="str">
        <f t="shared" si="990"/>
        <v/>
      </c>
      <c r="CX96" s="111" t="str">
        <f t="shared" si="991"/>
        <v/>
      </c>
      <c r="CY96" s="112" t="str">
        <f t="shared" si="992"/>
        <v/>
      </c>
      <c r="CZ96" s="110" t="str">
        <f t="shared" si="993"/>
        <v/>
      </c>
      <c r="DA96" s="111" t="str">
        <f t="shared" si="994"/>
        <v/>
      </c>
      <c r="DB96" s="109" t="str">
        <f t="shared" si="995"/>
        <v/>
      </c>
      <c r="DC96" s="110" t="str">
        <f t="shared" si="996"/>
        <v/>
      </c>
      <c r="DD96" s="111" t="str">
        <f t="shared" si="997"/>
        <v/>
      </c>
      <c r="DE96" s="109" t="str">
        <f t="shared" si="998"/>
        <v/>
      </c>
      <c r="DF96" s="110" t="str">
        <f t="shared" si="999"/>
        <v/>
      </c>
      <c r="DG96" s="111" t="str">
        <f t="shared" si="1000"/>
        <v/>
      </c>
      <c r="DH96" s="109" t="str">
        <f t="shared" si="1001"/>
        <v/>
      </c>
      <c r="DI96" s="110" t="str">
        <f t="shared" si="1002"/>
        <v/>
      </c>
      <c r="DJ96" s="111" t="str">
        <f t="shared" si="1003"/>
        <v/>
      </c>
      <c r="DK96" s="109" t="str">
        <f t="shared" si="1004"/>
        <v/>
      </c>
      <c r="DL96" s="110" t="str">
        <f t="shared" si="1005"/>
        <v/>
      </c>
      <c r="DM96" s="111" t="str">
        <f t="shared" si="1006"/>
        <v/>
      </c>
      <c r="DN96" s="109" t="str">
        <f t="shared" si="1007"/>
        <v/>
      </c>
      <c r="DO96" s="110" t="str">
        <f t="shared" si="1008"/>
        <v/>
      </c>
      <c r="DP96" s="111" t="str">
        <f t="shared" si="1009"/>
        <v/>
      </c>
      <c r="DQ96" s="109" t="str">
        <f t="shared" si="1010"/>
        <v/>
      </c>
      <c r="DR96" s="110" t="str">
        <f t="shared" si="1011"/>
        <v/>
      </c>
      <c r="DS96" s="111" t="str">
        <f t="shared" si="1012"/>
        <v/>
      </c>
      <c r="DT96" s="109" t="str">
        <f t="shared" si="1013"/>
        <v/>
      </c>
      <c r="DU96" s="110" t="str">
        <f t="shared" si="1014"/>
        <v/>
      </c>
      <c r="DV96" s="111" t="str">
        <f t="shared" si="1015"/>
        <v/>
      </c>
      <c r="DW96" s="109" t="str">
        <f t="shared" si="1016"/>
        <v/>
      </c>
      <c r="DX96" s="110" t="str">
        <f t="shared" si="1017"/>
        <v/>
      </c>
      <c r="DY96" s="111" t="str">
        <f t="shared" si="1018"/>
        <v/>
      </c>
      <c r="DZ96" s="109" t="str">
        <f t="shared" si="1019"/>
        <v/>
      </c>
      <c r="EA96" s="110" t="str">
        <f t="shared" si="1020"/>
        <v/>
      </c>
      <c r="EB96" s="111" t="str">
        <f t="shared" si="1021"/>
        <v/>
      </c>
      <c r="EC96" s="109" t="str">
        <f t="shared" si="1022"/>
        <v/>
      </c>
      <c r="ED96" s="110" t="str">
        <f t="shared" si="1023"/>
        <v/>
      </c>
      <c r="EE96" s="111" t="str">
        <f t="shared" si="1024"/>
        <v/>
      </c>
      <c r="EF96" s="109" t="str">
        <f t="shared" si="1025"/>
        <v/>
      </c>
      <c r="EG96" s="110" t="str">
        <f t="shared" si="1026"/>
        <v/>
      </c>
      <c r="EH96" s="111" t="str">
        <f t="shared" si="1027"/>
        <v/>
      </c>
      <c r="EI96" s="109" t="str">
        <f t="shared" si="1028"/>
        <v/>
      </c>
      <c r="EJ96" s="108" t="str">
        <f t="shared" si="1029"/>
        <v/>
      </c>
      <c r="EK96" s="111" t="str">
        <f t="shared" si="1030"/>
        <v/>
      </c>
      <c r="EL96" s="109" t="str">
        <f t="shared" si="1031"/>
        <v/>
      </c>
      <c r="EM96" s="110" t="str">
        <f t="shared" si="1032"/>
        <v/>
      </c>
      <c r="EN96" s="111" t="str">
        <f t="shared" si="1033"/>
        <v/>
      </c>
      <c r="EO96" s="109" t="str">
        <f t="shared" si="1034"/>
        <v/>
      </c>
      <c r="EP96" s="110" t="str">
        <f t="shared" si="1305"/>
        <v/>
      </c>
      <c r="EQ96" s="111" t="str">
        <f t="shared" si="1035"/>
        <v/>
      </c>
      <c r="ER96" s="109" t="str">
        <f t="shared" si="1036"/>
        <v/>
      </c>
      <c r="ES96" s="110" t="str">
        <f t="shared" si="1037"/>
        <v/>
      </c>
      <c r="ET96" s="111" t="str">
        <f t="shared" si="1038"/>
        <v/>
      </c>
      <c r="EU96" s="109" t="str">
        <f t="shared" si="1039"/>
        <v/>
      </c>
      <c r="EV96" s="110" t="str">
        <f t="shared" si="1040"/>
        <v/>
      </c>
      <c r="EW96" s="111" t="str">
        <f t="shared" si="1041"/>
        <v/>
      </c>
      <c r="EX96" s="109" t="str">
        <f t="shared" si="1042"/>
        <v/>
      </c>
      <c r="EY96" s="110" t="str">
        <f t="shared" si="1043"/>
        <v/>
      </c>
      <c r="EZ96" s="111" t="str">
        <f t="shared" si="1044"/>
        <v/>
      </c>
      <c r="FA96" s="112" t="str">
        <f t="shared" si="1045"/>
        <v/>
      </c>
      <c r="FB96" s="110" t="str">
        <f t="shared" si="1046"/>
        <v/>
      </c>
      <c r="FC96" s="111" t="str">
        <f t="shared" si="1047"/>
        <v/>
      </c>
      <c r="FD96" s="109" t="str">
        <f t="shared" si="1048"/>
        <v/>
      </c>
      <c r="FE96" s="110" t="str">
        <f t="shared" si="1049"/>
        <v/>
      </c>
      <c r="FF96" s="111" t="str">
        <f t="shared" si="1050"/>
        <v/>
      </c>
      <c r="FG96" s="109" t="str">
        <f t="shared" si="1051"/>
        <v/>
      </c>
      <c r="FH96" s="110" t="str">
        <f t="shared" si="1052"/>
        <v/>
      </c>
      <c r="FI96" s="111" t="str">
        <f t="shared" si="1053"/>
        <v/>
      </c>
      <c r="FJ96" s="109" t="str">
        <f t="shared" si="1054"/>
        <v/>
      </c>
      <c r="FK96" s="110" t="str">
        <f t="shared" si="1055"/>
        <v/>
      </c>
      <c r="FL96" s="111" t="str">
        <f t="shared" si="1056"/>
        <v/>
      </c>
      <c r="FM96" s="109" t="str">
        <f t="shared" si="1057"/>
        <v/>
      </c>
      <c r="FN96" s="110" t="str">
        <f t="shared" si="1058"/>
        <v/>
      </c>
      <c r="FO96" s="111" t="str">
        <f t="shared" si="1059"/>
        <v/>
      </c>
      <c r="FP96" s="109" t="str">
        <f t="shared" si="1060"/>
        <v/>
      </c>
      <c r="FQ96" s="110" t="str">
        <f t="shared" si="1061"/>
        <v/>
      </c>
      <c r="FR96" s="111" t="str">
        <f t="shared" si="1062"/>
        <v/>
      </c>
      <c r="FS96" s="109" t="str">
        <f t="shared" si="1063"/>
        <v/>
      </c>
      <c r="FT96" s="110" t="str">
        <f t="shared" si="1064"/>
        <v/>
      </c>
      <c r="FU96" s="111" t="str">
        <f t="shared" si="1065"/>
        <v/>
      </c>
      <c r="FV96" s="109" t="str">
        <f t="shared" si="1066"/>
        <v/>
      </c>
      <c r="FW96" s="110" t="str">
        <f t="shared" si="1067"/>
        <v/>
      </c>
      <c r="FX96" s="111" t="str">
        <f t="shared" si="1068"/>
        <v/>
      </c>
      <c r="FY96" s="109" t="str">
        <f t="shared" si="1069"/>
        <v/>
      </c>
      <c r="FZ96" s="110" t="str">
        <f t="shared" si="1070"/>
        <v/>
      </c>
      <c r="GA96" s="111" t="str">
        <f t="shared" si="1071"/>
        <v/>
      </c>
      <c r="GB96" s="109" t="str">
        <f t="shared" si="1072"/>
        <v/>
      </c>
      <c r="GC96" s="110" t="str">
        <f t="shared" si="1073"/>
        <v/>
      </c>
      <c r="GD96" s="111" t="str">
        <f t="shared" si="1074"/>
        <v/>
      </c>
      <c r="GE96" s="109" t="str">
        <f t="shared" si="1075"/>
        <v/>
      </c>
      <c r="GF96" s="110" t="str">
        <f t="shared" si="1076"/>
        <v/>
      </c>
      <c r="GG96" s="111" t="str">
        <f t="shared" si="1077"/>
        <v/>
      </c>
      <c r="GH96" s="109" t="str">
        <f t="shared" si="1078"/>
        <v/>
      </c>
      <c r="GI96" s="110" t="str">
        <f t="shared" si="1079"/>
        <v/>
      </c>
      <c r="GJ96" s="111" t="str">
        <f t="shared" si="1080"/>
        <v/>
      </c>
      <c r="GK96" s="109" t="str">
        <f t="shared" si="1081"/>
        <v/>
      </c>
      <c r="GL96" s="110" t="str">
        <f t="shared" si="1306"/>
        <v/>
      </c>
      <c r="GM96" s="111" t="str">
        <f t="shared" si="1082"/>
        <v/>
      </c>
      <c r="GN96" s="109" t="str">
        <f t="shared" si="1083"/>
        <v/>
      </c>
      <c r="GO96" s="110" t="str">
        <f t="shared" si="1084"/>
        <v/>
      </c>
      <c r="GP96" s="111" t="str">
        <f t="shared" si="1085"/>
        <v/>
      </c>
      <c r="GQ96" s="109" t="str">
        <f t="shared" si="1086"/>
        <v/>
      </c>
      <c r="GR96" s="110" t="str">
        <f t="shared" si="1087"/>
        <v/>
      </c>
      <c r="GS96" s="111" t="str">
        <f t="shared" si="1088"/>
        <v/>
      </c>
      <c r="GT96" s="109" t="str">
        <f t="shared" si="1089"/>
        <v/>
      </c>
      <c r="GU96" s="110" t="str">
        <f t="shared" si="1090"/>
        <v/>
      </c>
      <c r="GV96" s="111" t="str">
        <f t="shared" si="1091"/>
        <v/>
      </c>
      <c r="GW96" s="112" t="str">
        <f t="shared" si="1092"/>
        <v/>
      </c>
      <c r="GX96" s="110" t="str">
        <f t="shared" si="1093"/>
        <v/>
      </c>
      <c r="GY96" s="111" t="str">
        <f t="shared" si="1094"/>
        <v/>
      </c>
      <c r="GZ96" s="109" t="str">
        <f t="shared" si="1095"/>
        <v/>
      </c>
      <c r="HA96" s="110" t="str">
        <f t="shared" si="1096"/>
        <v/>
      </c>
      <c r="HB96" s="111" t="str">
        <f t="shared" si="1097"/>
        <v/>
      </c>
      <c r="HC96" s="109" t="str">
        <f t="shared" si="1098"/>
        <v/>
      </c>
      <c r="HD96" s="110" t="str">
        <f t="shared" si="1099"/>
        <v/>
      </c>
      <c r="HE96" s="111" t="str">
        <f t="shared" si="1100"/>
        <v/>
      </c>
      <c r="HF96" s="109" t="str">
        <f t="shared" si="1101"/>
        <v/>
      </c>
      <c r="HG96" s="110" t="str">
        <f t="shared" si="1102"/>
        <v/>
      </c>
      <c r="HH96" s="111" t="str">
        <f t="shared" si="1103"/>
        <v/>
      </c>
      <c r="HI96" s="109" t="str">
        <f t="shared" si="1104"/>
        <v/>
      </c>
      <c r="HJ96" s="110" t="str">
        <f t="shared" si="1105"/>
        <v/>
      </c>
      <c r="HK96" s="111" t="str">
        <f t="shared" si="1106"/>
        <v/>
      </c>
      <c r="HL96" s="109" t="str">
        <f t="shared" si="1107"/>
        <v/>
      </c>
      <c r="HM96" s="110" t="str">
        <f t="shared" si="1108"/>
        <v/>
      </c>
      <c r="HN96" s="111" t="str">
        <f t="shared" si="1109"/>
        <v/>
      </c>
      <c r="HO96" s="109" t="str">
        <f t="shared" si="1110"/>
        <v/>
      </c>
      <c r="HP96" s="110" t="str">
        <f t="shared" si="1111"/>
        <v/>
      </c>
      <c r="HQ96" s="111" t="str">
        <f t="shared" si="1112"/>
        <v/>
      </c>
      <c r="HR96" s="109" t="str">
        <f t="shared" si="1113"/>
        <v/>
      </c>
      <c r="HS96" s="110" t="str">
        <f t="shared" si="1114"/>
        <v/>
      </c>
      <c r="HT96" s="111" t="str">
        <f t="shared" si="1115"/>
        <v/>
      </c>
      <c r="HU96" s="109" t="str">
        <f t="shared" si="1116"/>
        <v/>
      </c>
      <c r="HV96" s="110" t="str">
        <f t="shared" si="1117"/>
        <v/>
      </c>
      <c r="HW96" s="111" t="str">
        <f t="shared" si="1118"/>
        <v/>
      </c>
      <c r="HX96" s="109" t="str">
        <f t="shared" si="1119"/>
        <v/>
      </c>
      <c r="HY96" s="110" t="str">
        <f t="shared" si="1120"/>
        <v/>
      </c>
      <c r="HZ96" s="111" t="str">
        <f t="shared" si="1121"/>
        <v/>
      </c>
      <c r="IA96" s="109" t="str">
        <f t="shared" si="1122"/>
        <v/>
      </c>
      <c r="IB96" s="110" t="str">
        <f t="shared" si="1123"/>
        <v/>
      </c>
      <c r="IC96" s="111" t="str">
        <f t="shared" si="1124"/>
        <v/>
      </c>
      <c r="ID96" s="109" t="str">
        <f t="shared" si="1125"/>
        <v/>
      </c>
      <c r="IE96" s="110" t="str">
        <f t="shared" si="1126"/>
        <v/>
      </c>
      <c r="IF96" s="111" t="str">
        <f t="shared" si="1127"/>
        <v/>
      </c>
      <c r="IG96" s="109" t="str">
        <f t="shared" si="1128"/>
        <v/>
      </c>
      <c r="IH96" s="110" t="str">
        <f t="shared" si="1129"/>
        <v/>
      </c>
      <c r="II96" s="111" t="str">
        <f t="shared" si="1130"/>
        <v/>
      </c>
      <c r="IJ96" s="109" t="str">
        <f t="shared" si="1131"/>
        <v/>
      </c>
      <c r="IK96" s="110" t="str">
        <f t="shared" si="1132"/>
        <v/>
      </c>
      <c r="IL96" s="111" t="str">
        <f t="shared" si="1133"/>
        <v/>
      </c>
      <c r="IM96" s="109" t="str">
        <f t="shared" si="1134"/>
        <v/>
      </c>
      <c r="IN96" s="110" t="str">
        <f t="shared" si="1307"/>
        <v/>
      </c>
      <c r="IO96" s="111" t="str">
        <f t="shared" si="1135"/>
        <v/>
      </c>
      <c r="IP96" s="109" t="str">
        <f t="shared" si="1136"/>
        <v/>
      </c>
      <c r="IQ96" s="110" t="str">
        <f t="shared" si="1137"/>
        <v/>
      </c>
      <c r="IR96" s="111" t="str">
        <f t="shared" si="1138"/>
        <v/>
      </c>
      <c r="IS96" s="109" t="str">
        <f t="shared" si="1139"/>
        <v/>
      </c>
      <c r="IT96" s="110" t="str">
        <f t="shared" si="1140"/>
        <v/>
      </c>
      <c r="IU96" s="111" t="str">
        <f t="shared" si="1141"/>
        <v/>
      </c>
      <c r="IV96" s="109" t="str">
        <f t="shared" si="1142"/>
        <v/>
      </c>
      <c r="IW96" s="110" t="str">
        <f t="shared" si="1143"/>
        <v/>
      </c>
      <c r="IX96" s="111" t="str">
        <f t="shared" si="1144"/>
        <v/>
      </c>
      <c r="IY96" s="109" t="str">
        <f t="shared" si="1145"/>
        <v/>
      </c>
      <c r="IZ96" s="110" t="str">
        <f t="shared" si="1146"/>
        <v/>
      </c>
      <c r="JA96" s="111" t="str">
        <f t="shared" si="1147"/>
        <v/>
      </c>
      <c r="JB96" s="109" t="str">
        <f t="shared" si="1148"/>
        <v/>
      </c>
      <c r="JC96" s="110" t="str">
        <f t="shared" si="1149"/>
        <v/>
      </c>
      <c r="JD96" s="111" t="str">
        <f t="shared" si="1150"/>
        <v/>
      </c>
      <c r="JE96" s="109" t="str">
        <f t="shared" si="1151"/>
        <v/>
      </c>
      <c r="JF96" s="110" t="str">
        <f t="shared" si="1152"/>
        <v/>
      </c>
      <c r="JG96" s="111" t="str">
        <f t="shared" si="1153"/>
        <v/>
      </c>
      <c r="JH96" s="109" t="str">
        <f t="shared" si="1154"/>
        <v/>
      </c>
      <c r="JI96" s="110" t="str">
        <f t="shared" si="1155"/>
        <v/>
      </c>
      <c r="JJ96" s="111" t="str">
        <f t="shared" si="1156"/>
        <v/>
      </c>
      <c r="JK96" s="109" t="str">
        <f t="shared" si="1157"/>
        <v/>
      </c>
      <c r="JL96" s="110" t="str">
        <f t="shared" si="1158"/>
        <v/>
      </c>
      <c r="JM96" s="111" t="str">
        <f t="shared" si="1159"/>
        <v/>
      </c>
      <c r="JN96" s="109" t="str">
        <f t="shared" si="1160"/>
        <v/>
      </c>
      <c r="JO96" s="110" t="str">
        <f t="shared" si="1161"/>
        <v/>
      </c>
      <c r="JP96" s="111" t="str">
        <f t="shared" si="1162"/>
        <v/>
      </c>
      <c r="JQ96" s="109" t="str">
        <f t="shared" si="1163"/>
        <v/>
      </c>
      <c r="JR96" s="110" t="str">
        <f t="shared" si="1164"/>
        <v/>
      </c>
      <c r="JS96" s="111" t="str">
        <f t="shared" si="1165"/>
        <v/>
      </c>
      <c r="JT96" s="109" t="str">
        <f t="shared" si="1166"/>
        <v/>
      </c>
      <c r="JU96" s="110" t="str">
        <f t="shared" si="1167"/>
        <v/>
      </c>
      <c r="JV96" s="111" t="str">
        <f t="shared" si="1168"/>
        <v/>
      </c>
      <c r="JW96" s="109" t="str">
        <f t="shared" si="1169"/>
        <v/>
      </c>
      <c r="JX96" s="110" t="str">
        <f t="shared" si="1170"/>
        <v/>
      </c>
      <c r="JY96" s="111" t="str">
        <f t="shared" si="1171"/>
        <v/>
      </c>
      <c r="JZ96" s="109" t="str">
        <f t="shared" si="1172"/>
        <v/>
      </c>
      <c r="KA96" s="110" t="str">
        <f t="shared" si="1173"/>
        <v/>
      </c>
      <c r="KB96" s="111" t="str">
        <f t="shared" si="1174"/>
        <v/>
      </c>
      <c r="KC96" s="109" t="str">
        <f t="shared" si="1175"/>
        <v/>
      </c>
      <c r="KD96" s="110" t="str">
        <f t="shared" si="1308"/>
        <v/>
      </c>
      <c r="KE96" s="111" t="str">
        <f t="shared" si="1176"/>
        <v/>
      </c>
      <c r="KF96" s="109" t="str">
        <f t="shared" si="1177"/>
        <v/>
      </c>
      <c r="KG96" s="110" t="str">
        <f t="shared" si="1178"/>
        <v/>
      </c>
      <c r="KH96" s="111" t="str">
        <f t="shared" si="1179"/>
        <v/>
      </c>
      <c r="KI96" s="109" t="str">
        <f t="shared" si="1180"/>
        <v/>
      </c>
      <c r="KJ96" s="110" t="str">
        <f t="shared" si="1181"/>
        <v/>
      </c>
      <c r="KK96" s="111" t="str">
        <f t="shared" si="1182"/>
        <v/>
      </c>
      <c r="KL96" s="109" t="str">
        <f t="shared" si="1183"/>
        <v/>
      </c>
      <c r="KM96" s="110" t="str">
        <f t="shared" si="1184"/>
        <v/>
      </c>
      <c r="KN96" s="111" t="str">
        <f t="shared" si="1185"/>
        <v/>
      </c>
      <c r="KO96" s="109" t="str">
        <f t="shared" si="1186"/>
        <v/>
      </c>
      <c r="KP96" s="110" t="str">
        <f t="shared" si="1309"/>
        <v/>
      </c>
      <c r="KQ96" s="111" t="str">
        <f t="shared" si="1187"/>
        <v/>
      </c>
      <c r="KR96" s="109" t="str">
        <f t="shared" si="1188"/>
        <v/>
      </c>
      <c r="KS96" s="110" t="str">
        <f t="shared" si="1189"/>
        <v/>
      </c>
      <c r="KT96" s="111" t="str">
        <f t="shared" si="1190"/>
        <v/>
      </c>
      <c r="KU96" s="109" t="str">
        <f t="shared" si="1191"/>
        <v/>
      </c>
      <c r="KV96" s="110" t="str">
        <f t="shared" si="1192"/>
        <v/>
      </c>
      <c r="KW96" s="111" t="str">
        <f t="shared" si="1193"/>
        <v/>
      </c>
      <c r="KX96" s="109" t="str">
        <f t="shared" si="1194"/>
        <v/>
      </c>
      <c r="KY96" s="110" t="str">
        <f t="shared" si="1195"/>
        <v/>
      </c>
      <c r="KZ96" s="111" t="str">
        <f t="shared" si="1196"/>
        <v/>
      </c>
      <c r="LA96" s="109" t="str">
        <f t="shared" si="1197"/>
        <v/>
      </c>
      <c r="LB96" s="110" t="str">
        <f t="shared" si="1198"/>
        <v/>
      </c>
      <c r="LC96" s="111" t="str">
        <f t="shared" si="1199"/>
        <v/>
      </c>
      <c r="LD96" s="109" t="str">
        <f t="shared" si="1200"/>
        <v/>
      </c>
      <c r="LE96" s="110" t="str">
        <f t="shared" si="1201"/>
        <v/>
      </c>
      <c r="LF96" s="111" t="str">
        <f t="shared" si="1202"/>
        <v/>
      </c>
      <c r="LG96" s="109" t="str">
        <f t="shared" si="1203"/>
        <v/>
      </c>
      <c r="LH96" s="110" t="str">
        <f t="shared" si="1204"/>
        <v/>
      </c>
      <c r="LI96" s="111" t="str">
        <f t="shared" si="1205"/>
        <v/>
      </c>
      <c r="LJ96" s="109" t="str">
        <f t="shared" si="1206"/>
        <v/>
      </c>
      <c r="LK96" s="110" t="str">
        <f t="shared" si="1207"/>
        <v/>
      </c>
      <c r="LL96" s="111" t="str">
        <f t="shared" si="1208"/>
        <v/>
      </c>
      <c r="LM96" s="109" t="str">
        <f t="shared" si="1209"/>
        <v/>
      </c>
      <c r="LN96" s="110" t="str">
        <f t="shared" si="1210"/>
        <v/>
      </c>
      <c r="LO96" s="111" t="str">
        <f t="shared" si="1211"/>
        <v/>
      </c>
      <c r="LP96" s="109" t="str">
        <f t="shared" si="1212"/>
        <v/>
      </c>
      <c r="LQ96" s="110" t="str">
        <f t="shared" si="1213"/>
        <v/>
      </c>
      <c r="LR96" s="111" t="str">
        <f t="shared" si="1214"/>
        <v/>
      </c>
      <c r="LS96" s="109" t="str">
        <f t="shared" si="1215"/>
        <v/>
      </c>
      <c r="LT96" s="110" t="str">
        <f t="shared" si="1216"/>
        <v/>
      </c>
      <c r="LU96" s="111" t="str">
        <f t="shared" si="1217"/>
        <v/>
      </c>
      <c r="LV96" s="109" t="str">
        <f t="shared" si="1218"/>
        <v/>
      </c>
      <c r="LW96" s="110" t="str">
        <f t="shared" si="1219"/>
        <v/>
      </c>
      <c r="LX96" s="111" t="str">
        <f t="shared" si="1220"/>
        <v/>
      </c>
      <c r="LY96" s="109" t="str">
        <f t="shared" si="1221"/>
        <v/>
      </c>
      <c r="LZ96" s="110" t="str">
        <f t="shared" si="1222"/>
        <v/>
      </c>
      <c r="MA96" s="111" t="str">
        <f t="shared" si="1223"/>
        <v/>
      </c>
      <c r="MB96" s="109" t="str">
        <f t="shared" si="1224"/>
        <v/>
      </c>
      <c r="MC96" s="110" t="str">
        <f t="shared" si="1225"/>
        <v/>
      </c>
      <c r="MD96" s="111" t="str">
        <f t="shared" si="1226"/>
        <v/>
      </c>
      <c r="ME96" s="109" t="str">
        <f t="shared" si="1227"/>
        <v/>
      </c>
      <c r="MF96" s="110" t="str">
        <f t="shared" si="1228"/>
        <v/>
      </c>
      <c r="MG96" s="111" t="str">
        <f t="shared" si="1229"/>
        <v/>
      </c>
      <c r="MH96" s="109" t="str">
        <f t="shared" si="1230"/>
        <v/>
      </c>
      <c r="MI96" s="110" t="str">
        <f t="shared" si="1231"/>
        <v/>
      </c>
      <c r="MJ96" s="111" t="str">
        <f t="shared" si="1232"/>
        <v/>
      </c>
      <c r="MK96" s="109" t="str">
        <f t="shared" si="1233"/>
        <v/>
      </c>
      <c r="ML96" s="110" t="str">
        <f t="shared" si="1234"/>
        <v/>
      </c>
      <c r="MM96" s="111" t="str">
        <f t="shared" si="1235"/>
        <v/>
      </c>
      <c r="MN96" s="109" t="str">
        <f t="shared" si="1236"/>
        <v/>
      </c>
      <c r="MO96" s="110" t="str">
        <f t="shared" si="1237"/>
        <v/>
      </c>
      <c r="MP96" s="111" t="str">
        <f t="shared" si="1238"/>
        <v/>
      </c>
      <c r="MQ96" s="109" t="str">
        <f t="shared" si="1239"/>
        <v/>
      </c>
      <c r="MR96" s="110" t="str">
        <f t="shared" si="1310"/>
        <v/>
      </c>
      <c r="MS96" s="111" t="str">
        <f t="shared" si="1240"/>
        <v/>
      </c>
      <c r="MT96" s="109" t="str">
        <f t="shared" si="1241"/>
        <v/>
      </c>
      <c r="MU96" s="110" t="str">
        <f t="shared" si="1242"/>
        <v/>
      </c>
      <c r="MV96" s="111" t="str">
        <f t="shared" si="1243"/>
        <v/>
      </c>
      <c r="MW96" s="109" t="str">
        <f t="shared" si="1244"/>
        <v/>
      </c>
      <c r="MX96" s="110" t="str">
        <f t="shared" si="1245"/>
        <v/>
      </c>
      <c r="MY96" s="111" t="str">
        <f t="shared" si="1246"/>
        <v/>
      </c>
      <c r="MZ96" s="109" t="str">
        <f t="shared" si="1247"/>
        <v/>
      </c>
      <c r="NA96" s="110" t="str">
        <f t="shared" si="1248"/>
        <v/>
      </c>
      <c r="NB96" s="111" t="str">
        <f t="shared" si="1249"/>
        <v/>
      </c>
      <c r="NC96" s="109" t="str">
        <f t="shared" si="1250"/>
        <v/>
      </c>
      <c r="ND96" s="110" t="str">
        <f t="shared" si="1251"/>
        <v/>
      </c>
      <c r="NE96" s="111" t="str">
        <f t="shared" si="1252"/>
        <v/>
      </c>
      <c r="NF96" s="109" t="str">
        <f t="shared" si="1253"/>
        <v/>
      </c>
      <c r="NG96" s="110" t="str">
        <f t="shared" si="1254"/>
        <v/>
      </c>
      <c r="NH96" s="111" t="str">
        <f t="shared" si="1255"/>
        <v/>
      </c>
      <c r="NI96" s="109" t="str">
        <f t="shared" si="1256"/>
        <v/>
      </c>
      <c r="NJ96" s="110" t="str">
        <f t="shared" si="1257"/>
        <v/>
      </c>
      <c r="NK96" s="111" t="str">
        <f t="shared" si="1258"/>
        <v/>
      </c>
      <c r="NL96" s="109" t="str">
        <f t="shared" si="1259"/>
        <v/>
      </c>
      <c r="NM96" s="110" t="str">
        <f t="shared" si="1260"/>
        <v/>
      </c>
      <c r="NN96" s="111" t="str">
        <f t="shared" si="1261"/>
        <v/>
      </c>
      <c r="NO96" s="109" t="str">
        <f t="shared" si="1311"/>
        <v/>
      </c>
      <c r="NP96" s="130">
        <f t="shared" si="1312"/>
        <v>0</v>
      </c>
      <c r="NQ96" s="131">
        <f t="shared" si="1313"/>
        <v>1</v>
      </c>
      <c r="NR96" s="132" t="str">
        <f t="shared" si="1314"/>
        <v/>
      </c>
      <c r="NS96" s="331" t="str">
        <f t="shared" si="1315"/>
        <v/>
      </c>
      <c r="NT96" s="325" t="str">
        <f t="shared" si="1316"/>
        <v/>
      </c>
      <c r="NU96" s="325" t="str">
        <f t="shared" si="1317"/>
        <v/>
      </c>
      <c r="NV96" s="325" t="str">
        <f t="shared" si="1318"/>
        <v/>
      </c>
      <c r="NW96" s="325" t="str">
        <f t="shared" si="1319"/>
        <v/>
      </c>
      <c r="NX96" s="325" t="str">
        <f t="shared" si="1320"/>
        <v/>
      </c>
      <c r="NY96" s="325" t="str">
        <f t="shared" si="1321"/>
        <v/>
      </c>
      <c r="NZ96" s="325" t="str">
        <f t="shared" si="1322"/>
        <v/>
      </c>
      <c r="OA96" s="325" t="str">
        <f t="shared" si="1323"/>
        <v/>
      </c>
      <c r="OB96" s="325" t="str">
        <f t="shared" si="1324"/>
        <v>000000</v>
      </c>
      <c r="OC96" s="325" t="str">
        <f t="shared" si="1325"/>
        <v/>
      </c>
      <c r="OD96" s="325" t="str">
        <f t="shared" si="1326"/>
        <v/>
      </c>
      <c r="OE96" s="325" t="str">
        <f t="shared" si="1327"/>
        <v/>
      </c>
      <c r="OF96" s="325" t="str">
        <f t="shared" si="1328"/>
        <v/>
      </c>
      <c r="OG96" s="325" t="str">
        <f t="shared" si="1329"/>
        <v/>
      </c>
      <c r="OH96" s="325" t="str">
        <f t="shared" si="1330"/>
        <v/>
      </c>
      <c r="OI96" s="325" t="str">
        <f t="shared" si="1331"/>
        <v/>
      </c>
      <c r="OJ96" s="325" t="str">
        <f t="shared" si="1332"/>
        <v/>
      </c>
      <c r="OK96" s="326" t="str">
        <f t="shared" si="1333"/>
        <v/>
      </c>
      <c r="OL96" s="326" t="str">
        <f t="shared" si="1334"/>
        <v/>
      </c>
      <c r="OM96" s="326" t="str">
        <f t="shared" si="1335"/>
        <v/>
      </c>
      <c r="ON96" s="326" t="str">
        <f t="shared" si="1336"/>
        <v/>
      </c>
      <c r="OO96" s="326" t="str">
        <f t="shared" si="1337"/>
        <v/>
      </c>
      <c r="OP96" s="326" t="str">
        <f t="shared" si="1338"/>
        <v/>
      </c>
      <c r="OQ96" s="326" t="str">
        <f t="shared" si="1339"/>
        <v/>
      </c>
      <c r="OR96" s="326" t="str">
        <f t="shared" si="1340"/>
        <v/>
      </c>
      <c r="OS96" s="326" t="str">
        <f t="shared" si="1341"/>
        <v/>
      </c>
      <c r="OT96" s="326" t="str">
        <f t="shared" si="1342"/>
        <v/>
      </c>
      <c r="OU96" s="326" t="str">
        <f t="shared" si="1343"/>
        <v/>
      </c>
      <c r="OV96" s="326" t="str">
        <f t="shared" si="1344"/>
        <v/>
      </c>
      <c r="OW96" s="326" t="str">
        <f t="shared" si="1345"/>
        <v/>
      </c>
      <c r="OX96" s="326" t="str">
        <f t="shared" si="1346"/>
        <v/>
      </c>
      <c r="OY96" s="326" t="str">
        <f t="shared" si="1347"/>
        <v/>
      </c>
      <c r="OZ96" s="326" t="str">
        <f t="shared" si="1348"/>
        <v/>
      </c>
      <c r="PA96" s="326" t="str">
        <f t="shared" si="1349"/>
        <v/>
      </c>
      <c r="PB96" s="326" t="str">
        <f t="shared" si="1350"/>
        <v/>
      </c>
      <c r="PC96" s="325" t="str">
        <f t="shared" si="1351"/>
        <v/>
      </c>
      <c r="PD96" s="325" t="str">
        <f t="shared" si="1352"/>
        <v/>
      </c>
      <c r="PE96" s="325" t="str">
        <f t="shared" si="1353"/>
        <v/>
      </c>
      <c r="PF96" s="325" t="str">
        <f t="shared" si="1354"/>
        <v/>
      </c>
      <c r="PG96" s="325" t="str">
        <f t="shared" si="1355"/>
        <v/>
      </c>
      <c r="PH96" s="325" t="str">
        <f t="shared" si="1356"/>
        <v/>
      </c>
      <c r="PI96" s="325" t="str">
        <f t="shared" si="1357"/>
        <v/>
      </c>
      <c r="PJ96" s="325" t="str">
        <f t="shared" si="1358"/>
        <v/>
      </c>
      <c r="PK96" s="325" t="str">
        <f t="shared" si="1359"/>
        <v/>
      </c>
      <c r="PL96" s="325" t="str">
        <f t="shared" si="1360"/>
        <v/>
      </c>
      <c r="PM96" s="325" t="str">
        <f t="shared" si="1361"/>
        <v/>
      </c>
      <c r="PN96" s="325" t="str">
        <f t="shared" si="1362"/>
        <v/>
      </c>
      <c r="PO96" s="325" t="str">
        <f t="shared" si="1363"/>
        <v/>
      </c>
      <c r="PP96" s="325" t="str">
        <f t="shared" si="1364"/>
        <v/>
      </c>
      <c r="PQ96" s="325" t="str">
        <f t="shared" si="1365"/>
        <v/>
      </c>
      <c r="PR96" s="325" t="str">
        <f t="shared" si="1366"/>
        <v/>
      </c>
      <c r="PS96" s="325" t="str">
        <f t="shared" si="1367"/>
        <v/>
      </c>
      <c r="PT96" s="325" t="str">
        <f t="shared" si="1368"/>
        <v/>
      </c>
      <c r="PU96" s="326" t="str">
        <f t="shared" si="1369"/>
        <v/>
      </c>
      <c r="PV96" s="326" t="str">
        <f t="shared" si="1370"/>
        <v/>
      </c>
      <c r="PW96" s="326" t="str">
        <f t="shared" si="1371"/>
        <v/>
      </c>
      <c r="PX96" s="326" t="str">
        <f t="shared" si="1372"/>
        <v/>
      </c>
      <c r="PY96" s="326" t="str">
        <f t="shared" si="1373"/>
        <v/>
      </c>
      <c r="PZ96" s="326" t="str">
        <f t="shared" si="1374"/>
        <v/>
      </c>
      <c r="QA96" s="326" t="str">
        <f t="shared" si="1375"/>
        <v/>
      </c>
      <c r="QB96" s="326" t="str">
        <f t="shared" si="1376"/>
        <v/>
      </c>
      <c r="QC96" s="326" t="str">
        <f t="shared" si="1377"/>
        <v/>
      </c>
      <c r="QD96" s="326" t="str">
        <f t="shared" si="1378"/>
        <v/>
      </c>
      <c r="QE96" s="326" t="str">
        <f t="shared" si="1379"/>
        <v/>
      </c>
      <c r="QF96" s="326" t="str">
        <f t="shared" si="1380"/>
        <v/>
      </c>
      <c r="QG96" s="326" t="str">
        <f t="shared" si="1381"/>
        <v/>
      </c>
      <c r="QH96" s="326" t="str">
        <f t="shared" si="1382"/>
        <v/>
      </c>
      <c r="QI96" s="326" t="str">
        <f t="shared" si="1383"/>
        <v/>
      </c>
      <c r="QJ96" s="326" t="str">
        <f t="shared" si="1384"/>
        <v/>
      </c>
      <c r="QK96" s="326" t="str">
        <f t="shared" si="1385"/>
        <v/>
      </c>
      <c r="QL96" s="326" t="str">
        <f t="shared" si="1386"/>
        <v/>
      </c>
      <c r="QM96" s="325" t="str">
        <f t="shared" si="1387"/>
        <v/>
      </c>
      <c r="QN96" s="325" t="str">
        <f t="shared" si="1388"/>
        <v/>
      </c>
      <c r="QO96" s="325" t="str">
        <f t="shared" si="1389"/>
        <v/>
      </c>
      <c r="QP96" s="325" t="str">
        <f t="shared" si="1390"/>
        <v/>
      </c>
      <c r="QQ96" s="325" t="str">
        <f t="shared" si="1391"/>
        <v/>
      </c>
      <c r="QR96" s="325" t="str">
        <f t="shared" si="1392"/>
        <v/>
      </c>
      <c r="QS96" s="325" t="str">
        <f t="shared" si="1393"/>
        <v/>
      </c>
      <c r="QT96" s="325" t="str">
        <f t="shared" si="1394"/>
        <v/>
      </c>
      <c r="QU96" s="325" t="str">
        <f t="shared" si="1395"/>
        <v/>
      </c>
      <c r="QV96" s="325" t="str">
        <f t="shared" si="1396"/>
        <v/>
      </c>
      <c r="QW96" s="325" t="str">
        <f t="shared" si="1397"/>
        <v/>
      </c>
      <c r="QX96" s="325">
        <f t="shared" si="1398"/>
        <v>0</v>
      </c>
      <c r="QY96" s="325" t="str">
        <f t="shared" si="1399"/>
        <v/>
      </c>
      <c r="QZ96" s="325" t="str">
        <f t="shared" si="1400"/>
        <v/>
      </c>
      <c r="RA96" s="325" t="str">
        <f t="shared" si="1401"/>
        <v/>
      </c>
      <c r="RB96" s="325" t="str">
        <f t="shared" si="1402"/>
        <v/>
      </c>
      <c r="RC96" s="325" t="str">
        <f t="shared" si="1403"/>
        <v/>
      </c>
      <c r="RD96" s="325" t="str">
        <f t="shared" si="1404"/>
        <v/>
      </c>
      <c r="RE96" s="326" t="str">
        <f t="shared" si="1405"/>
        <v/>
      </c>
      <c r="RF96" s="326" t="str">
        <f t="shared" si="1406"/>
        <v/>
      </c>
      <c r="RG96" s="326" t="str">
        <f t="shared" si="1407"/>
        <v/>
      </c>
      <c r="RH96" s="326" t="str">
        <f t="shared" si="1408"/>
        <v/>
      </c>
      <c r="RI96" s="326" t="str">
        <f t="shared" si="1409"/>
        <v/>
      </c>
      <c r="RJ96" s="326" t="str">
        <f t="shared" si="1410"/>
        <v/>
      </c>
      <c r="RK96" s="326" t="str">
        <f t="shared" si="1411"/>
        <v/>
      </c>
      <c r="RL96" s="326" t="str">
        <f t="shared" si="1412"/>
        <v/>
      </c>
      <c r="RM96" s="326" t="str">
        <f t="shared" si="1413"/>
        <v/>
      </c>
      <c r="RN96" s="332" t="str">
        <f t="shared" si="1414"/>
        <v/>
      </c>
      <c r="RO96" s="108">
        <v>96</v>
      </c>
      <c r="RP96" s="112">
        <f t="shared" si="1440"/>
        <v>91</v>
      </c>
      <c r="RQ96" s="110" t="str" cm="1">
        <f t="array" ref="RQ96">IFERROR(INDEX($NS$4:$RN$4,_xlfn.AGGREGATE(15,6,COLUMN($NS$4:$RN$4)-COLUMN($NR$1)/($NS96:$RN96=LARGE($NS96:$RN96,1)),COLUMNS($RN$4:$RN$4))),"")</f>
        <v>LQ</v>
      </c>
      <c r="RR96" s="110" t="str" cm="1">
        <f t="array" ref="RR96">IFERROR(INDEX($NS$4:$RN$4,_xlfn.AGGREGATE(15,6,COLUMN($NS$4:$RN$4)-COLUMN($NR$1)/($NS96:$RN96=LARGE($NS96:$RN96,2)),COLUMNS($RN$4:$RO$4))),"")</f>
        <v/>
      </c>
      <c r="RS96" s="110" t="str" cm="1">
        <f t="array" ref="RS96">IFERROR(INDEX($NS$4:$RN$4,_xlfn.AGGREGATE(15,6,COLUMN($NS$4:$RN$4)-COLUMN($NR$1)/($NS96:$RN96=LARGE($NS96:$RN96,3)),COLUMNS($RN$4:$RP$4))),"")</f>
        <v/>
      </c>
      <c r="RT96" s="110" t="str" cm="1">
        <f t="array" ref="RT96">IFERROR(INDEX($NS$4:$RN$4,_xlfn.AGGREGATE(15,6,COLUMN($NS$4:$RN$4)-COLUMN($NR$1)/($NS96:$RN96=LARGE($NS96:$RN96,4)),COLUMNS($RN$4:$RQ$4))),"")</f>
        <v/>
      </c>
      <c r="RU96" s="110" t="str" cm="1">
        <f t="array" ref="RU96">IFERROR(INDEX($NS$4:$RN$4,_xlfn.AGGREGATE(15,6,COLUMN($NS$4:$RN$4)-COLUMN($NR$1)/($NS96:$RN96=LARGE($NS96:$RN96,5)),COLUMNS($RN$4:$RR$4))),"")</f>
        <v/>
      </c>
      <c r="RV96" s="110" t="str" cm="1">
        <f t="array" ref="RV96">IFERROR(INDEX($NS$4:$RN$4,_xlfn.AGGREGATE(15,6,COLUMN($NS$4:$RN$4)-COLUMN($NR$1)/($NS96:$RN96=LARGE($NS96:$RN96,6)),COLUMNS($RN$4:$RS$4))),"")</f>
        <v/>
      </c>
      <c r="RW96" s="108" t="str">
        <f t="shared" si="1427"/>
        <v/>
      </c>
      <c r="RX96" s="111" t="str">
        <f t="shared" ca="1" si="1428"/>
        <v>N</v>
      </c>
      <c r="RY96" s="111" t="e" cm="1">
        <f t="array" aca="1" ref="RY96" ca="1">IF(INDIRECT(VLOOKUP(RY95,General!AC:AE,3,FALSE)&amp;RO95)&gt;0,RY95,RW95)</f>
        <v>#N/A</v>
      </c>
      <c r="RZ96" s="112">
        <f t="shared" ca="1" si="1429"/>
        <v>1</v>
      </c>
      <c r="SA96" s="110" t="s">
        <v>45</v>
      </c>
      <c r="SB96" s="111" t="s">
        <v>45</v>
      </c>
      <c r="SC96" s="111" t="s">
        <v>45</v>
      </c>
      <c r="SD96" s="111" t="s">
        <v>45</v>
      </c>
      <c r="SE96" s="111" t="s">
        <v>45</v>
      </c>
      <c r="SF96" s="109" t="s">
        <v>45</v>
      </c>
      <c r="SG96" s="133" t="e">
        <f ca="1">IF(RQ96="",-1,COUNTIF(INDIRECT(SA96&amp;$DN$10):INDIRECT(SA96&amp;RO96),"Y"))</f>
        <v>#REF!</v>
      </c>
      <c r="SH96" s="136">
        <f ca="1">IF(RR96="",-1,COUNTIF(INDIRECT(SB96&amp;$DN$10):INDIRECT(SB96&amp;RO96),"Y"))</f>
        <v>-1</v>
      </c>
      <c r="SI96" s="136">
        <f ca="1">IF(RS96="",-1,COUNTIF(INDIRECT(SC96&amp;$DN$10):INDIRECT(SC96&amp;RO96),"Y"))</f>
        <v>-1</v>
      </c>
      <c r="SJ96" s="134">
        <f ca="1">IF(RT96="",-1,COUNTIF(INDIRECT(SD96&amp;$DN$10):INDIRECT(SD96&amp;RO96),"Y"))</f>
        <v>-1</v>
      </c>
      <c r="SK96" s="138">
        <f ca="1">IF(RU96="",-1,COUNTIF(INDIRECT(SE96&amp;$DN$10):INDIRECT(SE96&amp;RO96),"Y"))</f>
        <v>-1</v>
      </c>
      <c r="SL96" s="138">
        <f ca="1">IF(RV96="",-1,COUNTIF(INDIRECT(SF96&amp;$DN$10):INDIRECT(SF96&amp;RO96),"Y"))</f>
        <v>-1</v>
      </c>
      <c r="SM96" s="110" t="str" cm="1">
        <f t="array" ref="SM96">IFERROR(INDEX($DP$96:$DU$96,_xlfn.AGGREGATE(15,6,COLUMN($DP$96:$DU$96)-COLUMN($DO$96)/($NR$96:$NW$96=MAX($NR$96:$NW$96)),COLUMNS($DP$96:RQ96))),"")</f>
        <v/>
      </c>
      <c r="SN96" s="111" t="str" cm="1">
        <f t="array" ref="SN96">IFERROR(INDEX($DP$96:$DU$96,_xlfn.AGGREGATE(15,6,COLUMN($DP$96:$DU$96)-COLUMN($DO$96)/($NR$96:$NW$96=MAX($NR$96:$NW$96)),COLUMNS($DP$96:RR96))),"")</f>
        <v/>
      </c>
      <c r="SO96" s="111" t="str" cm="1">
        <f t="array" ref="SO96">IFERROR(INDEX($DP$96:$DU$96,_xlfn.AGGREGATE(15,6,COLUMN($DP$96:$DU$96)-COLUMN($DO$96)/($NR$96:$NW$96=MAX($NR$96:$NW$96)),COLUMNS($DP$96:RS96))),"")</f>
        <v/>
      </c>
      <c r="SP96" s="111" t="str" cm="1">
        <f t="array" ref="SP96">IFERROR(INDEX($DP$96:$DU$96,_xlfn.AGGREGATE(15,6,COLUMN($DP$96:$DU$96)-COLUMN($DO$96)/($NR$96:$NW$96=MAX($NR$96:$NW$96)),COLUMNS($DP$96:RT96))),"")</f>
        <v/>
      </c>
      <c r="SQ96" s="111" t="str" cm="1">
        <f t="array" ref="SQ96">IFERROR(INDEX($DP$96:$DU$96,_xlfn.AGGREGATE(15,6,COLUMN($DP$96:$DU$96)-COLUMN($DO$96)/($NR$96:$NW$96=MAX($NR$96:$NW$96)),COLUMNS($DP$96:RU96))),"")</f>
        <v/>
      </c>
      <c r="SR96" s="109" t="str" cm="1">
        <f t="array" ref="SR96">IFERROR(INDEX($DP$96:$DU$96,_xlfn.AGGREGATE(15,6,COLUMN($DP$96:$DU$96)-COLUMN($DO$96)/($NR$96:$NW$96=MAX($NR$96:$NW$96)),COLUMNS($DP$96:RV96))),"")</f>
        <v/>
      </c>
      <c r="SS96" s="114">
        <f t="shared" ca="1" si="1415"/>
        <v>1</v>
      </c>
      <c r="ST96" s="112">
        <f t="shared" ca="1" si="1430"/>
        <v>1</v>
      </c>
      <c r="SU96" s="137" t="str" cm="1">
        <f t="array" aca="1" ref="SU96" ca="1">INDEX(SM96:SR96,1,ST96)</f>
        <v/>
      </c>
      <c r="SV96" s="110" t="str">
        <f t="shared" ca="1" si="944"/>
        <v>B</v>
      </c>
      <c r="SW96" s="111" t="str">
        <f t="shared" ca="1" si="945"/>
        <v>T</v>
      </c>
      <c r="SX96" s="111" t="str">
        <f t="shared" si="946"/>
        <v>C</v>
      </c>
      <c r="SY96" s="111" t="str">
        <f t="shared" si="936"/>
        <v/>
      </c>
      <c r="SZ96" s="111" t="str">
        <f t="shared" ca="1" si="937"/>
        <v/>
      </c>
      <c r="TA96" s="111" t="str">
        <f t="shared" si="938"/>
        <v>00</v>
      </c>
      <c r="TB96" s="114" t="str">
        <f t="shared" si="1262"/>
        <v/>
      </c>
      <c r="TC96" s="114" t="str">
        <f t="shared" si="1263"/>
        <v/>
      </c>
      <c r="TD96" s="114" t="str">
        <f t="shared" si="1264"/>
        <v/>
      </c>
      <c r="TE96" s="114" t="str">
        <f t="shared" si="1265"/>
        <v/>
      </c>
      <c r="TF96" s="114" t="str">
        <f t="shared" si="1266"/>
        <v/>
      </c>
      <c r="TG96" s="114" t="str">
        <f t="shared" si="1267"/>
        <v/>
      </c>
      <c r="TH96" s="114">
        <f t="shared" ca="1" si="1268"/>
        <v>0</v>
      </c>
      <c r="TI96" s="114">
        <f t="shared" ca="1" si="1269"/>
        <v>0</v>
      </c>
      <c r="TJ96" s="110" t="str">
        <f t="shared" si="939"/>
        <v/>
      </c>
      <c r="TK96" s="111">
        <f>IF(CC96="",0,IFERROR(VLOOKUP(CC91&amp;CC92&amp;CC93&amp;CC94&amp;CC95&amp;CC96,General!I:J,2,FALSE),0))</f>
        <v>0</v>
      </c>
      <c r="TL96" s="111">
        <f>IF(CF96="",0,IFERROR(VLOOKUP(CF91&amp;CF92&amp;CF93&amp;CF94&amp;CF95&amp;CF96,General!I:J,2,FALSE),0))</f>
        <v>0</v>
      </c>
      <c r="TM96" s="111">
        <f>IF(CI96="",0,IFERROR(VLOOKUP(CI91&amp;CI92&amp;CI93&amp;CI94&amp;CI95&amp;CI96,General!I:J,2,FALSE),0))</f>
        <v>0</v>
      </c>
      <c r="TN96" s="111">
        <f>IF(CL96="",0,IFERROR(VLOOKUP(CL91&amp;CL92&amp;CL93&amp;CL94&amp;CL95&amp;CL96,General!I:J,2,FALSE),0))</f>
        <v>0</v>
      </c>
      <c r="TO96" s="111">
        <f>IF(CO96="",0,IFERROR(VLOOKUP(CO91&amp;CO92&amp;CO93&amp;CO94&amp;CO95&amp;CO96,General!I:J,2,FALSE),0))</f>
        <v>0</v>
      </c>
      <c r="TP96" s="111">
        <f>IF(CR96="",0,IFERROR(VLOOKUP(CR91&amp;CR92&amp;CR93&amp;CR94&amp;CR95&amp;CR96,General!I:J,2,FALSE),0))</f>
        <v>0</v>
      </c>
      <c r="TQ96" s="111">
        <f>IF(CU96="",0,IFERROR(VLOOKUP(CU91&amp;CU92&amp;CU93&amp;CU94&amp;CU95&amp;CU96,General!I:J,2,FALSE),0))</f>
        <v>0</v>
      </c>
      <c r="TR96" s="111">
        <f>IF(CX96="",0,IFERROR(VLOOKUP(CX91&amp;CX92&amp;CX93&amp;CX94&amp;CX95&amp;CX96,General!I:J,2,FALSE),0))</f>
        <v>0</v>
      </c>
      <c r="TS96" s="111">
        <f>IF(DA96="",0,IFERROR(VLOOKUP(DA91&amp;DA92&amp;DA93&amp;DA94&amp;DA95&amp;DA96,General!I:J,2,FALSE),0))</f>
        <v>0</v>
      </c>
      <c r="TT96" s="111">
        <f>IF(DD96="",0,IFERROR(VLOOKUP(DD91&amp;DD92&amp;DD93&amp;DD94&amp;DD95&amp;DD96,General!I:J,2,FALSE),0))</f>
        <v>0</v>
      </c>
      <c r="TU96" s="111">
        <f>IF(DG96="",0,IFERROR(VLOOKUP(DG91&amp;DG92&amp;DG93&amp;DG94&amp;DG95&amp;DG96,General!I:J,2,FALSE),0))</f>
        <v>0</v>
      </c>
      <c r="TV96" s="111">
        <f>IF(DJ96="",0,IFERROR(VLOOKUP(DJ91&amp;DJ92&amp;DJ93&amp;DJ94&amp;DJ95&amp;DJ96,General!I:J,2,FALSE),0))</f>
        <v>0</v>
      </c>
      <c r="TW96" s="111">
        <f>IF(DM96="",0,IFERROR(VLOOKUP(DM91&amp;DM92&amp;DM93&amp;DM94&amp;DM95&amp;DM96,General!I:J,2,FALSE),0))</f>
        <v>0</v>
      </c>
      <c r="TX96" s="111">
        <f>IF(DP96="",0,IFERROR(VLOOKUP(DP91&amp;DP92&amp;DP93&amp;DP94&amp;DP95&amp;DP96,General!I:J,2,FALSE),0))</f>
        <v>0</v>
      </c>
      <c r="TY96" s="111">
        <f>IF(DS96="",0,IFERROR(VLOOKUP(DS91&amp;DS92&amp;DS93&amp;DS94&amp;DS95&amp;DS96,General!I:J,2,FALSE),0))</f>
        <v>0</v>
      </c>
      <c r="TZ96" s="111">
        <f>IF(DV96="",0,IFERROR(VLOOKUP(DV91&amp;DV92&amp;DV93&amp;DV94&amp;DV95&amp;DV96,General!I:J,2,FALSE),0))</f>
        <v>0</v>
      </c>
      <c r="UA96" s="111">
        <f>IF(DY96="",0,IFERROR(VLOOKUP(DY91&amp;DY92&amp;DY93&amp;DY94&amp;DY95&amp;DY96,General!I:J,2,FALSE),0))</f>
        <v>0</v>
      </c>
      <c r="UB96" s="111">
        <f>IF(EE96="",0,IFERROR(VLOOKUP(EE91&amp;EE92&amp;EE93&amp;EE94&amp;EE95&amp;EE96,General!I:J,2,FALSE),0))</f>
        <v>0</v>
      </c>
      <c r="UC96" s="111">
        <f>IF(EH96="",0,IFERROR(VLOOKUP(EH91&amp;EH92&amp;EH93&amp;EH94&amp;EH95&amp;EH96,General!I:J,2,FALSE),0))</f>
        <v>0</v>
      </c>
      <c r="UD96" s="111">
        <f>IF(EK96="",0,IFERROR(VLOOKUP(EK91&amp;EK92&amp;EK93&amp;EK94&amp;EK95&amp;EK96,General!I:J,2,FALSE),0))</f>
        <v>0</v>
      </c>
      <c r="UE96" s="111">
        <f>IF(EN96="",0,IFERROR(VLOOKUP(EN91&amp;EN92&amp;EN93&amp;EN94&amp;EN95&amp;EN96,General!I:J,2,FALSE),0))</f>
        <v>0</v>
      </c>
      <c r="UF96" s="111">
        <f>IF(EQ96="",0,IFERROR(VLOOKUP(EQ91&amp;EQ92&amp;EQ93&amp;EQ94&amp;EQ95&amp;EQ96,General!I:J,2,FALSE),0))</f>
        <v>0</v>
      </c>
      <c r="UG96" s="111">
        <f>IF(ET96="",0,IFERROR(VLOOKUP(ET91&amp;ET92&amp;ET93&amp;ET94&amp;ET95&amp;ET96,General!I:J,2,FALSE),0))</f>
        <v>0</v>
      </c>
      <c r="UH96" s="111">
        <f>IF(EW96="",0,IFERROR(VLOOKUP(EW91&amp;EW92&amp;EW93&amp;EW94&amp;EW95&amp;EW96,General!I:J,2,FALSE),0))</f>
        <v>0</v>
      </c>
      <c r="UI96" s="111">
        <f>IF(EZ96="",0,IFERROR(VLOOKUP(EZ91&amp;EZ92&amp;EZ93&amp;EZ94&amp;EZ95&amp;EZ96,General!I:J,2,FALSE),0))</f>
        <v>0</v>
      </c>
      <c r="UJ96" s="111">
        <f>IF(FC96="",0,IFERROR(VLOOKUP(FC91&amp;FC92&amp;FC93&amp;FC94&amp;FC95&amp;FC96,General!I:J,2,FALSE),0))</f>
        <v>0</v>
      </c>
      <c r="UK96" s="111">
        <f>IF(FF96="",0,IFERROR(VLOOKUP(FF91&amp;FF92&amp;FF93&amp;FF94&amp;FF95&amp;FF96,General!I:J,2,FALSE),0))</f>
        <v>0</v>
      </c>
      <c r="UL96" s="111">
        <f>IF(FI96="",0,IFERROR(VLOOKUP(FI91&amp;FI92&amp;FI93&amp;FI94&amp;FI95&amp;FI96,General!I:J,2,FALSE),0))</f>
        <v>0</v>
      </c>
      <c r="UM96" s="111">
        <f>IF(FL96="",0,IFERROR(VLOOKUP(FL91&amp;FL92&amp;FL93&amp;FL94&amp;FL95&amp;FL96,General!I:J,2,FALSE),0))</f>
        <v>0</v>
      </c>
      <c r="UN96" s="111">
        <f>IF(FO96="",0,IFERROR(VLOOKUP(FO91&amp;FO92&amp;FO93&amp;FO94&amp;FO95&amp;FO96,General!I:J,2,FALSE),0))</f>
        <v>0</v>
      </c>
      <c r="UO96" s="111">
        <f>IF(FR96="",0,IFERROR(VLOOKUP(FR91&amp;FR92&amp;FR93&amp;FR94&amp;FR95&amp;FR96,General!I:J,2,FALSE),0))</f>
        <v>0</v>
      </c>
      <c r="UP96" s="111">
        <f>IF(FU96="",0,IFERROR(VLOOKUP(FU91&amp;FU92&amp;FU93&amp;FU94&amp;FU95&amp;FU96,General!I:J,2,FALSE),0))</f>
        <v>0</v>
      </c>
      <c r="UQ96" s="111">
        <f>IF(FX96="",0,IFERROR(VLOOKUP(FX91&amp;FX92&amp;FX93&amp;FX94&amp;FX95&amp;FX96,General!I:J,2,FALSE),0))</f>
        <v>0</v>
      </c>
      <c r="UR96" s="111">
        <f>IF(GA96="",0,IFERROR(VLOOKUP(GA91&amp;GA92&amp;GA93&amp;GA94&amp;GA95&amp;GA96,General!I:J,2,FALSE),0))</f>
        <v>0</v>
      </c>
      <c r="US96" s="111">
        <f>IF(GD96="",0,IFERROR(VLOOKUP(GD91&amp;GD92&amp;GD93&amp;GD94&amp;GD95&amp;GD96,General!I:J,2,FALSE),0))</f>
        <v>0</v>
      </c>
      <c r="UT96" s="111">
        <f>IF(GG96="",0,IFERROR(VLOOKUP(GG91&amp;GG92&amp;GG93&amp;GG94&amp;GG95&amp;GG96,General!I:J,2,FALSE),0))</f>
        <v>0</v>
      </c>
      <c r="UU96" s="111">
        <f>IF(GJ96="",0,IFERROR(VLOOKUP(GJ91&amp;GJ92&amp;GJ93&amp;GJ94&amp;GJ95&amp;GJ96,General!I:J,2,FALSE),0))</f>
        <v>0</v>
      </c>
      <c r="UV96" s="111">
        <f>IF(GM96="",0,IFERROR(VLOOKUP(GM91&amp;GM92&amp;GM93&amp;GM94&amp;GM95&amp;GM96,General!I:J,2,FALSE),0))</f>
        <v>0</v>
      </c>
      <c r="UW96" s="111">
        <f>IF(GP96="",0,IFERROR(VLOOKUP(GP91&amp;GP92&amp;GP93&amp;GP94&amp;GP95&amp;GP96,General!I:J,2,FALSE),0))</f>
        <v>0</v>
      </c>
      <c r="UX96" s="111">
        <f>IF(GS96="",0,IFERROR(VLOOKUP(GS91&amp;GS92&amp;GS93&amp;GS94&amp;GS95&amp;GS96,General!I:J,2,FALSE),0))</f>
        <v>0</v>
      </c>
      <c r="UY96" s="111">
        <f>IF(GV96="",0,IFERROR(VLOOKUP(GV91&amp;GV92&amp;GV93&amp;GV94&amp;GV95&amp;GV96,General!I:J,2,FALSE),0))</f>
        <v>0</v>
      </c>
      <c r="UZ96" s="111">
        <f>IF(GY96="",0,IFERROR(VLOOKUP(GY91&amp;GY92&amp;GY93&amp;GY94&amp;GY95&amp;GY96,General!I:J,2,FALSE),0))</f>
        <v>0</v>
      </c>
      <c r="VA96" s="111">
        <f>IF(HB96="",0,IFERROR(VLOOKUP(HB91&amp;HB92&amp;HB93&amp;HB94&amp;HB95&amp;HB96,General!I:J,2,FALSE),0))</f>
        <v>0</v>
      </c>
      <c r="VB96" s="111">
        <f>IF(HE96="",0,IFERROR(VLOOKUP(HE91&amp;HE92&amp;HE93&amp;HE94&amp;HE95&amp;HE96,General!I:J,2,FALSE),0))</f>
        <v>0</v>
      </c>
      <c r="VC96" s="111">
        <f>IF(HH96="",0,IFERROR(VLOOKUP(HH91&amp;HH92&amp;HH93&amp;HH94&amp;HH95&amp;HH96,General!I:J,2,FALSE),0))</f>
        <v>0</v>
      </c>
      <c r="VD96" s="111">
        <f>IF(HK96="",0,IFERROR(VLOOKUP(HK91&amp;HK92&amp;HK93&amp;HK94&amp;HK95&amp;HK96,General!I:J,2,FALSE),0))</f>
        <v>0</v>
      </c>
      <c r="VE96" s="111">
        <f>IF(HN96="",0,IFERROR(VLOOKUP(HN91&amp;HN92&amp;HN93&amp;HN94&amp;HN95&amp;HN96,General!I:J,2,FALSE),0))</f>
        <v>0</v>
      </c>
      <c r="VF96" s="111">
        <f>IF(HQ96="",0,IFERROR(VLOOKUP(HQ91&amp;HQ92&amp;HQ93&amp;HQ94&amp;HQ95&amp;HQ96,General!I:J,2,FALSE),0))</f>
        <v>0</v>
      </c>
      <c r="VG96" s="111">
        <f>IF(HT96="",0,IFERROR(VLOOKUP(HT91&amp;HT92&amp;HT93&amp;HT94&amp;HT95&amp;HT96,General!I:J,2,FALSE),0))</f>
        <v>0</v>
      </c>
      <c r="VH96" s="111">
        <f>IF(HW96="",0,IFERROR(VLOOKUP(HW91&amp;HW92&amp;HW93&amp;HW94&amp;HW95&amp;HW96,General!I:J,2,FALSE),0))</f>
        <v>0</v>
      </c>
      <c r="VI96" s="111">
        <f>IF(HZ96="",0,IFERROR(VLOOKUP(HZ91&amp;HZ92&amp;HZ93&amp;HZ94&amp;HZ95&amp;HZ96,General!I:J,2,FALSE),0))</f>
        <v>0</v>
      </c>
      <c r="VJ96" s="111">
        <f>IF(FF96="",0,IFERROR(VLOOKUP(FF91&amp;FF92&amp;FF93&amp;FF94&amp;FF95&amp;FF96,General!I:J,2,FALSE),0))</f>
        <v>0</v>
      </c>
      <c r="VK96" s="111">
        <f>IF(FI96="",0,IFERROR(VLOOKUP(FI91&amp;FI92&amp;FI93&amp;FI94&amp;FI95&amp;FI96,General!I:J,2,FALSE),0))</f>
        <v>0</v>
      </c>
      <c r="VL96" s="111">
        <f>IF(II96="",0,IFERROR(VLOOKUP(II91&amp;II92&amp;II93&amp;II94&amp;II95&amp;II96,General!I:J,2,FALSE),0))</f>
        <v>0</v>
      </c>
      <c r="VM96" s="111">
        <f>IF(IL96="",0,IFERROR(VLOOKUP(IL91&amp;IL92&amp;IL93&amp;IL94&amp;IL95&amp;IL96,General!I:J,2,FALSE),0))</f>
        <v>0</v>
      </c>
      <c r="VN96" s="111">
        <f>IF(IO96="",0,IFERROR(VLOOKUP(IO91&amp;IO92&amp;IO93&amp;IO94&amp;IO95&amp;IO96,General!I:J,2,FALSE),0))</f>
        <v>0</v>
      </c>
      <c r="VO96" s="111">
        <f>IF(IR96="",0,IFERROR(VLOOKUP(IR91&amp;IR92&amp;IR93&amp;IR94&amp;IR95&amp;IR96,General!I:J,2,FALSE),0))</f>
        <v>0</v>
      </c>
      <c r="VP96" s="111">
        <f>IF(IU96="",0,IFERROR(VLOOKUP(IU91&amp;IU92&amp;IU93&amp;IU94&amp;IU95&amp;IU96,General!I:J,2,FALSE),0))</f>
        <v>0</v>
      </c>
      <c r="VQ96" s="111">
        <f>IF(IX96="",0,IFERROR(VLOOKUP(IX91&amp;IX92&amp;IX93&amp;IX94&amp;IX95&amp;IX96,General!I:J,2,FALSE),0))</f>
        <v>0</v>
      </c>
      <c r="VR96" s="111">
        <f>IF(JA96="",0,IFERROR(VLOOKUP(JA91&amp;JA92&amp;JA93&amp;JA94&amp;JA95&amp;JA96,General!I:J,2,FALSE),0))</f>
        <v>0</v>
      </c>
      <c r="VS96" s="111">
        <f>IF(JD96="",0,IFERROR(VLOOKUP(JD91&amp;JD92&amp;JD93&amp;JD94&amp;JD95&amp;JD96,General!I:J,2,FALSE),0))</f>
        <v>0</v>
      </c>
      <c r="VT96" s="111">
        <f>IF(JG96="",0,IFERROR(VLOOKUP(JG91&amp;JG92&amp;JG93&amp;JG94&amp;JG95&amp;JG96,General!I:J,2,FALSE),0))</f>
        <v>0</v>
      </c>
      <c r="VU96" s="111">
        <f>IF(JJ96="",0,IFERROR(VLOOKUP(JJ91&amp;JJ92&amp;JJ93&amp;JJ94&amp;JJ95&amp;JJ96,General!I:J,2,FALSE),0))</f>
        <v>0</v>
      </c>
      <c r="VV96" s="111">
        <f>IF(JM96="",0,IFERROR(VLOOKUP(JM91&amp;JM92&amp;JM93&amp;JM94&amp;JM95&amp;JM96,General!I:J,2,FALSE),0))</f>
        <v>0</v>
      </c>
      <c r="VW96" s="111">
        <f>IF(JP96="",0,IFERROR(VLOOKUP(JP91&amp;JP92&amp;JP93&amp;JP94&amp;JP95&amp;JP96,General!I:J,2,FALSE),0))</f>
        <v>0</v>
      </c>
      <c r="VX96" s="111">
        <f>IF(JS96="",0,IFERROR(VLOOKUP(JS91&amp;JS92&amp;JS93&amp;JS94&amp;JS95&amp;JS96,General!I:J,2,FALSE),0))</f>
        <v>0</v>
      </c>
      <c r="VY96" s="111">
        <f>IF(JV96="",0,IFERROR(VLOOKUP(JV91&amp;JV92&amp;JV93&amp;JV94&amp;JV95&amp;JV96,General!I:J,2,FALSE),0))</f>
        <v>0</v>
      </c>
      <c r="VZ96" s="111">
        <f>IF(JY96="",0,IFERROR(VLOOKUP(JY91&amp;JY92&amp;JY93&amp;JY94&amp;JY95&amp;JY96,General!I:J,2,FALSE),0))</f>
        <v>0</v>
      </c>
      <c r="WA96" s="111">
        <f>IF(KB96="",0,IFERROR(VLOOKUP(KB91&amp;KB92&amp;KB93&amp;KB94&amp;KB95&amp;KB96,General!I:J,2,FALSE),0))</f>
        <v>0</v>
      </c>
      <c r="WB96" s="111">
        <f>IF(KE96="",0,IFERROR(VLOOKUP(KE91&amp;KE92&amp;KE93&amp;KE94&amp;KE95&amp;KE96,General!I:J,2,FALSE),0))</f>
        <v>0</v>
      </c>
      <c r="WC96" s="111">
        <f>IF(KH96="",0,IFERROR(VLOOKUP(KH91&amp;KH92&amp;KH93&amp;KH94&amp;KH95&amp;KH96,General!I:J,2,FALSE),0))</f>
        <v>0</v>
      </c>
      <c r="WD96" s="111">
        <f>IF(KK96="",0,IFERROR(VLOOKUP(KK91&amp;KK92&amp;KK93&amp;KK94&amp;KK95&amp;KK96,General!I:J,2,FALSE),0))</f>
        <v>0</v>
      </c>
      <c r="WE96" s="111">
        <f>IF(KN96="",0,IFERROR(VLOOKUP(KN91&amp;KN92&amp;KN93&amp;KN94&amp;KN95&amp;KN96,General!I:J,2,FALSE),0))</f>
        <v>0</v>
      </c>
      <c r="WF96" s="111">
        <f>IF(KQ96="",0,IFERROR(VLOOKUP(KQ91&amp;KQ92&amp;KQ93&amp;KQ94&amp;KQ95&amp;KQ96,General!I:J,2,FALSE),0))</f>
        <v>0</v>
      </c>
      <c r="WG96" s="111">
        <f>IF(KT96="",0,IFERROR(VLOOKUP(KT91&amp;KT92&amp;KT93&amp;KT94&amp;KT95&amp;KT96,General!I:J,2,FALSE),0))</f>
        <v>0</v>
      </c>
      <c r="WH96" s="111">
        <f>IF(KW96="",0,IFERROR(VLOOKUP(KW91&amp;KW92&amp;KW93&amp;KW94&amp;KW95&amp;KW96,General!I:J,2,FALSE),0))</f>
        <v>0</v>
      </c>
      <c r="WI96" s="111">
        <f>IF(KZ96="",0,IFERROR(VLOOKUP(KZ91&amp;KZ92&amp;KZ93&amp;KZ94&amp;KZ95&amp;KZ96,General!I:J,2,FALSE),0))</f>
        <v>0</v>
      </c>
      <c r="WJ96" s="111">
        <f>IF(LC96="",0,IFERROR(VLOOKUP(LC91&amp;LC92&amp;LC93&amp;LC94&amp;LC95&amp;LC96,General!I:J,2,FALSE),0))</f>
        <v>0</v>
      </c>
      <c r="WK96" s="111">
        <f>IF(LF96="",0,IFERROR(VLOOKUP(LF91&amp;LF92&amp;LF93&amp;LF94&amp;LF95&amp;LF96,General!I:J,2,FALSE),0))</f>
        <v>0</v>
      </c>
      <c r="WL96" s="111">
        <f>IF(LI96="",0,IFERROR(VLOOKUP(LI91&amp;LI92&amp;LI93&amp;LI94&amp;LI95&amp;LI96,General!I:J,2,FALSE),0))</f>
        <v>0</v>
      </c>
      <c r="WM96" s="111">
        <f>IF(LL96="",0,IFERROR(VLOOKUP(LL91&amp;LL92&amp;LL93&amp;LL94&amp;LL95&amp;LL96,General!I:J,2,FALSE),0))</f>
        <v>0</v>
      </c>
      <c r="WN96" s="111">
        <f>IF(LO96="",0,IFERROR(VLOOKUP(LO91&amp;LO92&amp;LO93&amp;LO94&amp;LO95&amp;LO96,General!I:J,2,FALSE),0))</f>
        <v>0</v>
      </c>
      <c r="WO96" s="111">
        <f>IF(LR96="",0,IFERROR(VLOOKUP(LR91&amp;LR92&amp;LR93&amp;LR94&amp;LR95&amp;LR96,General!I:J,2,FALSE),0))</f>
        <v>0</v>
      </c>
      <c r="WP96" s="111">
        <f>IF(LU96="",0,IFERROR(VLOOKUP(LU91&amp;LU92&amp;LU93&amp;LU94&amp;LU95&amp;LU96,General!I:J,2,FALSE),0))</f>
        <v>0</v>
      </c>
      <c r="WQ96" s="111">
        <f>IF(LX96="",0,IFERROR(VLOOKUP(LX91&amp;LX92&amp;LX93&amp;LX94&amp;LX95&amp;LX96,General!I:J,2,FALSE),0))</f>
        <v>0</v>
      </c>
      <c r="WR96" s="111">
        <f>IF(MA96="",0,IFERROR(VLOOKUP(MA91&amp;MA92&amp;MA93&amp;MA94&amp;MA95&amp;MA96,General!I:J,2,FALSE),0))</f>
        <v>0</v>
      </c>
      <c r="WS96" s="111">
        <f>IF(MD96="",0,IFERROR(VLOOKUP(MD91&amp;MD92&amp;MD93&amp;MD94&amp;MD95&amp;MD96,General!I:J,2,FALSE),0))</f>
        <v>0</v>
      </c>
      <c r="WT96" s="111">
        <f>IF(MG96="",0,IFERROR(VLOOKUP(MG91&amp;MG92&amp;MG93&amp;MG94&amp;MG95&amp;MG96,General!I:J,2,FALSE),0))</f>
        <v>0</v>
      </c>
      <c r="WU96" s="111">
        <f>IF(MJ96="",0,IFERROR(VLOOKUP(MJ91&amp;MJ92&amp;MJ93&amp;MJ94&amp;MJ95&amp;MJ96,General!I:J,2,FALSE),0))</f>
        <v>0</v>
      </c>
      <c r="WV96" s="111">
        <f>IF(MM96="",0,IFERROR(VLOOKUP(MM91&amp;MM92&amp;MM93&amp;MM94&amp;MM95&amp;MM96,General!I:J,2,FALSE),0))</f>
        <v>0</v>
      </c>
      <c r="WW96" s="111">
        <f>IF(MP96="",0,IFERROR(VLOOKUP(MP91&amp;MP92&amp;MP93&amp;MP94&amp;MP95&amp;MP96,General!I:J,2,FALSE),0))</f>
        <v>0</v>
      </c>
      <c r="WX96" s="111">
        <f>IF(MS96="",0,IFERROR(VLOOKUP(MS91&amp;MS92&amp;MS93&amp;MS94&amp;MS95&amp;MS96,General!I:J,2,FALSE),0))</f>
        <v>0</v>
      </c>
      <c r="WY96" s="111">
        <f>IF(MV96="",0,IFERROR(VLOOKUP(MV91&amp;MV92&amp;MV93&amp;MV94&amp;MV95&amp;MV96,General!I:J,2,FALSE),0))</f>
        <v>0</v>
      </c>
      <c r="WZ96" s="111">
        <f>IF(MY96="",0,IFERROR(VLOOKUP(MY91&amp;MY92&amp;MY93&amp;MY94&amp;MY95&amp;MY96,General!I:J,2,FALSE),0))</f>
        <v>0</v>
      </c>
      <c r="XA96" s="111">
        <f>IF(NB96="",0,IFERROR(VLOOKUP(NB91&amp;NB92&amp;NB93&amp;NB94&amp;NB95&amp;NB96,General!I:J,2,FALSE),0))</f>
        <v>0</v>
      </c>
      <c r="XB96" s="111">
        <f>IF(NE96="",0,IFERROR(VLOOKUP(NE91&amp;NE92&amp;NE93&amp;NE94&amp;NE95&amp;NE96,General!I:J,2,FALSE),0))</f>
        <v>0</v>
      </c>
      <c r="XC96" s="111">
        <f>IF(NH96="",0,IFERROR(VLOOKUP(NH91&amp;NH92&amp;NH93&amp;NH94&amp;NH95&amp;NH96,General!I:J,2,FALSE),0))</f>
        <v>0</v>
      </c>
      <c r="XD96" s="111">
        <f>IF(NK96="",0,IFERROR(VLOOKUP(NK91&amp;NK92&amp;NK93&amp;NK94&amp;NK95&amp;NK96,General!I:J,2,FALSE),0))</f>
        <v>0</v>
      </c>
      <c r="XE96" s="109">
        <f>IF(NN96="",0,IFERROR(VLOOKUP(NN91&amp;NN92&amp;NN93&amp;NN94&amp;NN95&amp;NN96,General!I:J,2,FALSE),0))</f>
        <v>0</v>
      </c>
      <c r="XF96" s="155">
        <f>IF(EB96="",0,IFERROR(VLOOKUP(EB91&amp;EB92&amp;EB93&amp;EB94&amp;EB95&amp;EB96,General!I:J,2,FALSE),0))</f>
        <v>0</v>
      </c>
      <c r="XG96" s="109">
        <v>0</v>
      </c>
      <c r="XH96" s="114" t="str">
        <f t="shared" si="1416"/>
        <v/>
      </c>
      <c r="XI96" s="114" t="str">
        <f t="shared" si="1270"/>
        <v>N</v>
      </c>
      <c r="XJ96" s="114" t="str">
        <f t="shared" ca="1" si="1271"/>
        <v>N</v>
      </c>
      <c r="XK96" s="114" t="str">
        <f t="shared" si="1272"/>
        <v>N</v>
      </c>
      <c r="XL96" s="114" t="str">
        <f t="shared" si="1273"/>
        <v/>
      </c>
      <c r="XM96" s="150" t="str">
        <f t="shared" si="1274"/>
        <v/>
      </c>
      <c r="XN96" s="114" t="str">
        <f t="shared" si="1275"/>
        <v/>
      </c>
      <c r="XO96" s="114" t="str">
        <f t="shared" si="1276"/>
        <v/>
      </c>
      <c r="XP96" s="114" t="str">
        <f t="shared" si="1277"/>
        <v/>
      </c>
      <c r="XQ96" s="114" t="str">
        <f t="shared" si="1278"/>
        <v/>
      </c>
      <c r="XR96" s="114" t="str">
        <f t="shared" si="1279"/>
        <v/>
      </c>
      <c r="XS96" s="114" t="str">
        <f t="shared" si="930"/>
        <v/>
      </c>
      <c r="XT96" s="114" t="str">
        <f t="shared" si="931"/>
        <v/>
      </c>
      <c r="XU96" s="114" t="str">
        <f t="shared" si="897"/>
        <v>00000</v>
      </c>
      <c r="XV96" s="114" t="str">
        <f t="shared" si="897"/>
        <v>00000</v>
      </c>
      <c r="XW96" s="114" t="str">
        <f t="shared" si="898"/>
        <v>000000</v>
      </c>
      <c r="XX96" s="114" t="str">
        <f t="shared" si="898"/>
        <v>000000</v>
      </c>
      <c r="XY96" s="114" t="str">
        <f t="shared" si="899"/>
        <v>B</v>
      </c>
      <c r="XZ96" s="114" t="str">
        <f t="shared" si="1417"/>
        <v>B</v>
      </c>
      <c r="YA96" s="114" t="str">
        <f t="shared" si="1280"/>
        <v/>
      </c>
      <c r="YB96" s="114" t="str">
        <f t="shared" ca="1" si="1281"/>
        <v/>
      </c>
      <c r="YC96" s="114" t="str">
        <f t="shared" ca="1" si="1282"/>
        <v/>
      </c>
      <c r="YD96" s="114" t="str">
        <f t="shared" ca="1" si="1283"/>
        <v/>
      </c>
      <c r="YE96" s="114" t="str">
        <f t="shared" si="1284"/>
        <v>0</v>
      </c>
      <c r="YF96" s="114" t="str">
        <f t="shared" si="1285"/>
        <v/>
      </c>
      <c r="YG96" s="114" t="str">
        <f t="shared" ca="1" si="1418"/>
        <v/>
      </c>
      <c r="YH96" s="114" t="str">
        <f t="shared" ca="1" si="1419"/>
        <v/>
      </c>
      <c r="YI96" s="114" t="str">
        <f t="shared" si="1420"/>
        <v/>
      </c>
      <c r="YJ96" s="114" t="str">
        <f t="shared" si="1286"/>
        <v/>
      </c>
      <c r="YK96" s="114"/>
      <c r="YL96" s="114">
        <v>0</v>
      </c>
      <c r="YM96" s="114">
        <v>0</v>
      </c>
      <c r="YN96" s="114">
        <v>0</v>
      </c>
      <c r="YO96" s="114">
        <v>0</v>
      </c>
      <c r="YP96" s="114">
        <v>1</v>
      </c>
      <c r="YQ96" s="98"/>
      <c r="YR96" s="114">
        <v>0</v>
      </c>
      <c r="YS96" s="114">
        <v>0</v>
      </c>
      <c r="YU96" s="151">
        <f>LARGE(NS96:RN96,1)</f>
        <v>0</v>
      </c>
      <c r="YV96" s="1" t="e">
        <f>LARGE(NS96:RN96,2)</f>
        <v>#NUM!</v>
      </c>
      <c r="YW96" s="1" t="e">
        <f>LARGE(NS96:RN96,3)</f>
        <v>#NUM!</v>
      </c>
      <c r="YX96" s="1" t="e">
        <f>LARGE(NS96:RN96,4)</f>
        <v>#NUM!</v>
      </c>
      <c r="YY96" s="1" t="e">
        <f>LARGE(NS96:RN96,5)</f>
        <v>#NUM!</v>
      </c>
      <c r="YZ96" s="1" t="str">
        <f>IF(M95="","",INDEX($NS$4:$RN$4,MATCH(YU95,$NS95:$RN95,0)))</f>
        <v/>
      </c>
      <c r="ZA96" s="1" t="str">
        <f>IF(M95="","",INDEX($NS$4:$RN$4,MATCH(YV95,$NS95:$RN95,0)))</f>
        <v/>
      </c>
      <c r="ZB96" s="1" t="str">
        <f>IF(M95="","",INDEX($NS$4:$RN$4,MATCH(YW95,$NS95:$RN95,0)))</f>
        <v/>
      </c>
      <c r="ZC96" s="1" t="str">
        <f>IF(M95="","",INDEX($NS$4:$RN$4,MATCH(YX95,$NS95:$RN95,0)))</f>
        <v/>
      </c>
      <c r="ZD96" s="1" t="str">
        <f>IF(M95="","",INDEX($NS$4:$RN$4,MATCH(YY95,$NS95:$RN95,0)))</f>
        <v/>
      </c>
      <c r="ZE96" s="1" t="str" cm="1">
        <f t="array" aca="1" ref="ZE96" ca="1">IF(INDIRECT(VLOOKUP(ZE95,General!AC:AE,3,FALSE)&amp;RO95)&gt;=9,ZE95,YZ96)</f>
        <v>GF</v>
      </c>
      <c r="ZF96" s="1" t="str" cm="1">
        <f t="array" aca="1" ref="ZF96" ca="1">IF(AND(INDIRECT(VLOOKUP(ZF95,General!AC:AE,3,FALSE)&amp;RO95)&gt;1,ZF95&lt;&gt;ZE96),ZF95,IF(YZ96&lt;&gt;ZE96,YZ96,IF(AND(YZ96=ZA96,YZ96=ZB96),ZC96,IF(YZ96=ZA96,ZB96,ZA96))))</f>
        <v>DX</v>
      </c>
      <c r="ZG96" s="1" t="str">
        <f t="shared" si="1431"/>
        <v/>
      </c>
      <c r="ZH96" s="1" t="str" cm="1">
        <f t="array" aca="1" ref="ZH96" ca="1">INDIRECT(ZE96&amp;RO96)</f>
        <v/>
      </c>
      <c r="ZI96" s="1" t="str" cm="1">
        <f t="array" aca="1" ref="ZI96" ca="1">INDIRECT(ZF96&amp;RO96)</f>
        <v/>
      </c>
      <c r="ZJ96" s="1" t="e" cm="1">
        <f t="array" aca="1" ref="ZJ96" ca="1">INDIRECT(ZG96&amp;RO96)</f>
        <v>#REF!</v>
      </c>
      <c r="ZK96" s="1" t="str">
        <f ca="1">VLOOKUP(ZE96,General!AF:AG,2,FALSE)</f>
        <v>S37</v>
      </c>
      <c r="ZL96" s="1" t="str">
        <f ca="1">VLOOKUP(ZF96,General!AF:AG,2,FALSE)</f>
        <v xml:space="preserve">L5O </v>
      </c>
      <c r="ZM96" s="1" t="e">
        <f>VLOOKUP(ZG96,General!AF:AG,2,FALSE)</f>
        <v>#N/A</v>
      </c>
      <c r="ZN96" s="1" t="str">
        <f t="shared" ca="1" si="1432"/>
        <v>Y</v>
      </c>
      <c r="ZO96" s="1" t="str">
        <f t="shared" ca="1" si="1433"/>
        <v>Y</v>
      </c>
      <c r="ZP96" s="1" t="e">
        <f t="shared" si="1434"/>
        <v>#N/A</v>
      </c>
      <c r="ZR96" s="1">
        <f t="shared" si="927"/>
        <v>1</v>
      </c>
    </row>
    <row r="97" spans="1:694" ht="15.75" thickBot="1">
      <c r="A97" s="1">
        <v>83</v>
      </c>
      <c r="B97" s="9" t="str">
        <f t="shared" si="948"/>
        <v/>
      </c>
      <c r="C97" s="54" t="str">
        <f t="shared" si="1437"/>
        <v/>
      </c>
      <c r="D97" s="49" t="str">
        <f t="shared" si="1287"/>
        <v/>
      </c>
      <c r="E97" s="50" t="str">
        <f t="shared" si="1287"/>
        <v/>
      </c>
      <c r="F97" s="8" t="str">
        <f t="shared" si="949"/>
        <v/>
      </c>
      <c r="H97" s="57" t="str">
        <f t="shared" si="922"/>
        <v/>
      </c>
      <c r="I97" s="49" t="str">
        <f t="shared" si="1288"/>
        <v/>
      </c>
      <c r="J97" s="50" t="str">
        <f t="shared" si="1288"/>
        <v/>
      </c>
      <c r="K97" s="8" t="str">
        <f t="shared" si="1289"/>
        <v/>
      </c>
      <c r="L97" s="32"/>
      <c r="M97" s="68" t="s">
        <v>45</v>
      </c>
      <c r="O97" s="11">
        <v>0</v>
      </c>
      <c r="P97" s="12">
        <v>0</v>
      </c>
      <c r="Q97" s="23">
        <v>0</v>
      </c>
      <c r="R97" s="48">
        <v>0</v>
      </c>
      <c r="S97" s="48" t="str">
        <f t="shared" si="1290"/>
        <v/>
      </c>
      <c r="T97" s="65" t="str">
        <f t="shared" si="1291"/>
        <v/>
      </c>
      <c r="U97" s="4" t="str">
        <f>IF(M97="","",IF(B97="NB",U96,IF(T97="",SUM($T$5:$T97)+S97,SUM($T$5:$T97))))</f>
        <v/>
      </c>
      <c r="V97" s="61" t="str">
        <f t="shared" si="925"/>
        <v/>
      </c>
      <c r="W97" s="35" t="str">
        <f t="shared" si="1292"/>
        <v/>
      </c>
      <c r="X97" s="37" t="str">
        <f t="shared" si="950"/>
        <v/>
      </c>
      <c r="Y97" s="9" t="str">
        <f t="shared" ca="1" si="940"/>
        <v>D</v>
      </c>
      <c r="Z97" s="4" t="str">
        <f t="shared" ca="1" si="941"/>
        <v>D</v>
      </c>
      <c r="AA97" s="4" t="str">
        <f t="shared" si="942"/>
        <v>C</v>
      </c>
      <c r="AB97" s="4" t="str">
        <f t="shared" si="1421"/>
        <v/>
      </c>
      <c r="AC97" s="4" t="str">
        <f t="shared" si="1422"/>
        <v/>
      </c>
      <c r="AD97" s="4">
        <f t="shared" si="1423"/>
        <v>0</v>
      </c>
      <c r="AE97" s="1" t="str">
        <f t="shared" si="951"/>
        <v/>
      </c>
      <c r="AF97" s="1" t="str">
        <f t="shared" si="952"/>
        <v/>
      </c>
      <c r="AG97" s="1" t="str">
        <f t="shared" si="1424"/>
        <v/>
      </c>
      <c r="AH97" s="1" t="str">
        <f t="shared" si="953"/>
        <v/>
      </c>
      <c r="AI97" s="1" t="str">
        <f t="shared" si="954"/>
        <v/>
      </c>
      <c r="AJ97" s="1" t="str">
        <f t="shared" si="955"/>
        <v/>
      </c>
      <c r="AK97" s="1">
        <f t="shared" si="1293"/>
        <v>0</v>
      </c>
      <c r="AL97" s="1">
        <f t="shared" si="1294"/>
        <v>0</v>
      </c>
      <c r="AM97" s="1" t="str">
        <f t="shared" si="932"/>
        <v/>
      </c>
      <c r="AN97" s="1">
        <f t="shared" si="956"/>
        <v>0</v>
      </c>
      <c r="AO97" s="1" t="str">
        <f t="shared" si="1425"/>
        <v/>
      </c>
      <c r="AP97" s="1" t="str">
        <f t="shared" si="957"/>
        <v>N</v>
      </c>
      <c r="AQ97" s="1" t="str">
        <f t="shared" si="958"/>
        <v>N</v>
      </c>
      <c r="AR97" s="1" t="str">
        <f t="shared" si="959"/>
        <v>N</v>
      </c>
      <c r="AS97" s="1" t="str">
        <f t="shared" si="960"/>
        <v/>
      </c>
      <c r="AT97" s="14" t="str">
        <f t="shared" ca="1" si="1295"/>
        <v/>
      </c>
      <c r="AU97" s="1" t="str">
        <f t="shared" ca="1" si="961"/>
        <v/>
      </c>
      <c r="AV97" s="1" t="str">
        <f t="shared" ca="1" si="962"/>
        <v/>
      </c>
      <c r="AW97" s="1" t="str">
        <f t="shared" si="963"/>
        <v/>
      </c>
      <c r="AX97" s="1" t="str">
        <f t="shared" si="964"/>
        <v/>
      </c>
      <c r="AY97" s="1" t="str">
        <f t="shared" si="965"/>
        <v/>
      </c>
      <c r="AZ97" s="1" t="str">
        <f t="shared" si="933"/>
        <v/>
      </c>
      <c r="BA97" s="1" t="str">
        <f t="shared" si="934"/>
        <v/>
      </c>
      <c r="BB97" s="1" t="str">
        <f t="shared" si="914"/>
        <v>00000</v>
      </c>
      <c r="BC97" s="1" t="str">
        <f t="shared" si="914"/>
        <v>00000</v>
      </c>
      <c r="BD97" s="1" t="str">
        <f t="shared" si="915"/>
        <v>000000</v>
      </c>
      <c r="BE97" s="1" t="str">
        <f t="shared" si="915"/>
        <v>000000</v>
      </c>
      <c r="BF97" s="1" t="str">
        <f t="shared" si="1296"/>
        <v>B</v>
      </c>
      <c r="BG97" s="1" t="str">
        <f t="shared" si="966"/>
        <v/>
      </c>
      <c r="BH97" s="1" t="str">
        <f t="shared" ca="1" si="1297"/>
        <v/>
      </c>
      <c r="BI97" s="1" t="str">
        <f t="shared" si="967"/>
        <v/>
      </c>
      <c r="BJ97" s="1" t="str">
        <f t="shared" ca="1" si="1298"/>
        <v/>
      </c>
      <c r="BK97" s="1" t="str">
        <f t="shared" si="968"/>
        <v>0</v>
      </c>
      <c r="BL97" s="1" t="str">
        <f t="shared" ca="1" si="1299"/>
        <v/>
      </c>
      <c r="BM97" s="1" t="str">
        <f t="shared" ca="1" si="1300"/>
        <v/>
      </c>
      <c r="BN97" s="1" t="str">
        <f t="shared" ca="1" si="1301"/>
        <v/>
      </c>
      <c r="BO97" s="1" t="str">
        <f t="shared" ca="1" si="1302"/>
        <v/>
      </c>
      <c r="BR97" s="1">
        <f>General!A95</f>
        <v>0</v>
      </c>
      <c r="BS97" s="1">
        <f>General!B95</f>
        <v>0</v>
      </c>
      <c r="BT97" s="1">
        <f>General!C95</f>
        <v>0</v>
      </c>
      <c r="BU97" s="1">
        <f>General!D95</f>
        <v>0</v>
      </c>
      <c r="BW97" s="1" t="str">
        <f>General!F95</f>
        <v>WLLLLL</v>
      </c>
      <c r="BX97" s="1">
        <f>General!G95</f>
        <v>-1</v>
      </c>
      <c r="BZ97" s="1">
        <f t="shared" si="928"/>
        <v>1</v>
      </c>
      <c r="CA97" s="1" t="str">
        <f t="shared" ref="CA97" si="1457">CK97</f>
        <v/>
      </c>
      <c r="CB97" s="110" t="str">
        <f t="shared" si="970"/>
        <v/>
      </c>
      <c r="CC97" s="111" t="str">
        <f t="shared" si="971"/>
        <v/>
      </c>
      <c r="CD97" s="109" t="str">
        <f t="shared" si="972"/>
        <v/>
      </c>
      <c r="CE97" s="110" t="str">
        <f t="shared" si="973"/>
        <v/>
      </c>
      <c r="CF97" s="111" t="str">
        <f t="shared" si="974"/>
        <v/>
      </c>
      <c r="CG97" s="109" t="str">
        <f t="shared" si="975"/>
        <v/>
      </c>
      <c r="CH97" s="110" t="str">
        <f t="shared" si="976"/>
        <v/>
      </c>
      <c r="CI97" s="111" t="str">
        <f t="shared" si="977"/>
        <v/>
      </c>
      <c r="CJ97" s="109" t="str">
        <f t="shared" si="978"/>
        <v/>
      </c>
      <c r="CK97" s="110" t="str">
        <f t="shared" si="979"/>
        <v/>
      </c>
      <c r="CL97" s="111" t="str">
        <f t="shared" si="980"/>
        <v/>
      </c>
      <c r="CM97" s="109" t="str">
        <f t="shared" si="981"/>
        <v/>
      </c>
      <c r="CN97" s="110" t="str">
        <f t="shared" si="1304"/>
        <v/>
      </c>
      <c r="CO97" s="111" t="str">
        <f t="shared" si="982"/>
        <v/>
      </c>
      <c r="CP97" s="109" t="str">
        <f t="shared" si="983"/>
        <v/>
      </c>
      <c r="CQ97" s="110" t="str">
        <f t="shared" si="984"/>
        <v/>
      </c>
      <c r="CR97" s="111" t="str">
        <f t="shared" si="985"/>
        <v/>
      </c>
      <c r="CS97" s="109" t="str">
        <f t="shared" si="986"/>
        <v/>
      </c>
      <c r="CT97" s="110" t="str">
        <f t="shared" si="987"/>
        <v/>
      </c>
      <c r="CU97" s="111" t="str">
        <f t="shared" si="988"/>
        <v/>
      </c>
      <c r="CV97" s="109" t="str">
        <f t="shared" si="989"/>
        <v/>
      </c>
      <c r="CW97" s="110" t="str">
        <f t="shared" si="990"/>
        <v/>
      </c>
      <c r="CX97" s="111" t="str">
        <f t="shared" si="991"/>
        <v/>
      </c>
      <c r="CY97" s="112" t="str">
        <f t="shared" si="992"/>
        <v/>
      </c>
      <c r="CZ97" s="110" t="str">
        <f t="shared" si="993"/>
        <v/>
      </c>
      <c r="DA97" s="111" t="str">
        <f t="shared" si="994"/>
        <v/>
      </c>
      <c r="DB97" s="109" t="str">
        <f t="shared" si="995"/>
        <v/>
      </c>
      <c r="DC97" s="110" t="str">
        <f t="shared" si="996"/>
        <v/>
      </c>
      <c r="DD97" s="111" t="str">
        <f t="shared" si="997"/>
        <v/>
      </c>
      <c r="DE97" s="109" t="str">
        <f t="shared" si="998"/>
        <v/>
      </c>
      <c r="DF97" s="110" t="str">
        <f t="shared" si="999"/>
        <v/>
      </c>
      <c r="DG97" s="111" t="str">
        <f t="shared" si="1000"/>
        <v/>
      </c>
      <c r="DH97" s="109" t="str">
        <f t="shared" si="1001"/>
        <v/>
      </c>
      <c r="DI97" s="110" t="str">
        <f t="shared" si="1002"/>
        <v/>
      </c>
      <c r="DJ97" s="111" t="str">
        <f t="shared" si="1003"/>
        <v/>
      </c>
      <c r="DK97" s="109" t="str">
        <f t="shared" si="1004"/>
        <v/>
      </c>
      <c r="DL97" s="110" t="str">
        <f t="shared" si="1005"/>
        <v/>
      </c>
      <c r="DM97" s="111" t="str">
        <f t="shared" si="1006"/>
        <v/>
      </c>
      <c r="DN97" s="109" t="str">
        <f t="shared" si="1007"/>
        <v/>
      </c>
      <c r="DO97" s="110" t="str">
        <f t="shared" si="1008"/>
        <v/>
      </c>
      <c r="DP97" s="111" t="str">
        <f t="shared" si="1009"/>
        <v/>
      </c>
      <c r="DQ97" s="109" t="str">
        <f t="shared" si="1010"/>
        <v/>
      </c>
      <c r="DR97" s="110" t="str">
        <f t="shared" si="1011"/>
        <v/>
      </c>
      <c r="DS97" s="111" t="str">
        <f t="shared" si="1012"/>
        <v/>
      </c>
      <c r="DT97" s="109" t="str">
        <f t="shared" si="1013"/>
        <v/>
      </c>
      <c r="DU97" s="110" t="str">
        <f t="shared" si="1014"/>
        <v/>
      </c>
      <c r="DV97" s="111" t="str">
        <f t="shared" si="1015"/>
        <v/>
      </c>
      <c r="DW97" s="109" t="str">
        <f t="shared" si="1016"/>
        <v/>
      </c>
      <c r="DX97" s="110" t="str">
        <f t="shared" si="1017"/>
        <v/>
      </c>
      <c r="DY97" s="111" t="str">
        <f t="shared" si="1018"/>
        <v/>
      </c>
      <c r="DZ97" s="109" t="str">
        <f t="shared" si="1019"/>
        <v/>
      </c>
      <c r="EA97" s="110" t="str">
        <f t="shared" si="1020"/>
        <v/>
      </c>
      <c r="EB97" s="111" t="str">
        <f t="shared" si="1021"/>
        <v/>
      </c>
      <c r="EC97" s="109" t="str">
        <f t="shared" si="1022"/>
        <v/>
      </c>
      <c r="ED97" s="110" t="str">
        <f t="shared" si="1023"/>
        <v/>
      </c>
      <c r="EE97" s="111" t="str">
        <f t="shared" si="1024"/>
        <v/>
      </c>
      <c r="EF97" s="109" t="str">
        <f t="shared" si="1025"/>
        <v/>
      </c>
      <c r="EG97" s="110" t="str">
        <f t="shared" si="1026"/>
        <v/>
      </c>
      <c r="EH97" s="111" t="str">
        <f t="shared" si="1027"/>
        <v/>
      </c>
      <c r="EI97" s="109" t="str">
        <f t="shared" si="1028"/>
        <v/>
      </c>
      <c r="EJ97" s="108" t="str">
        <f t="shared" si="1029"/>
        <v/>
      </c>
      <c r="EK97" s="111" t="str">
        <f t="shared" si="1030"/>
        <v/>
      </c>
      <c r="EL97" s="109" t="str">
        <f t="shared" si="1031"/>
        <v/>
      </c>
      <c r="EM97" s="110" t="str">
        <f t="shared" si="1032"/>
        <v/>
      </c>
      <c r="EN97" s="111" t="str">
        <f t="shared" si="1033"/>
        <v/>
      </c>
      <c r="EO97" s="109" t="str">
        <f t="shared" si="1034"/>
        <v/>
      </c>
      <c r="EP97" s="110" t="str">
        <f t="shared" si="1305"/>
        <v/>
      </c>
      <c r="EQ97" s="111" t="str">
        <f t="shared" si="1035"/>
        <v/>
      </c>
      <c r="ER97" s="109" t="str">
        <f t="shared" si="1036"/>
        <v/>
      </c>
      <c r="ES97" s="110" t="str">
        <f t="shared" si="1037"/>
        <v/>
      </c>
      <c r="ET97" s="111" t="str">
        <f t="shared" si="1038"/>
        <v/>
      </c>
      <c r="EU97" s="109" t="str">
        <f t="shared" si="1039"/>
        <v/>
      </c>
      <c r="EV97" s="110" t="str">
        <f t="shared" si="1040"/>
        <v/>
      </c>
      <c r="EW97" s="111" t="str">
        <f t="shared" si="1041"/>
        <v/>
      </c>
      <c r="EX97" s="109" t="str">
        <f t="shared" si="1042"/>
        <v/>
      </c>
      <c r="EY97" s="110" t="str">
        <f t="shared" si="1043"/>
        <v/>
      </c>
      <c r="EZ97" s="111" t="str">
        <f t="shared" si="1044"/>
        <v/>
      </c>
      <c r="FA97" s="112" t="str">
        <f t="shared" si="1045"/>
        <v/>
      </c>
      <c r="FB97" s="110" t="str">
        <f t="shared" si="1046"/>
        <v/>
      </c>
      <c r="FC97" s="111" t="str">
        <f t="shared" si="1047"/>
        <v/>
      </c>
      <c r="FD97" s="109" t="str">
        <f t="shared" si="1048"/>
        <v/>
      </c>
      <c r="FE97" s="110" t="str">
        <f t="shared" si="1049"/>
        <v/>
      </c>
      <c r="FF97" s="111" t="str">
        <f t="shared" si="1050"/>
        <v/>
      </c>
      <c r="FG97" s="109" t="str">
        <f t="shared" si="1051"/>
        <v/>
      </c>
      <c r="FH97" s="110" t="str">
        <f t="shared" si="1052"/>
        <v/>
      </c>
      <c r="FI97" s="111" t="str">
        <f t="shared" si="1053"/>
        <v/>
      </c>
      <c r="FJ97" s="109" t="str">
        <f t="shared" si="1054"/>
        <v/>
      </c>
      <c r="FK97" s="110" t="str">
        <f t="shared" si="1055"/>
        <v/>
      </c>
      <c r="FL97" s="111" t="str">
        <f t="shared" si="1056"/>
        <v/>
      </c>
      <c r="FM97" s="109" t="str">
        <f t="shared" si="1057"/>
        <v/>
      </c>
      <c r="FN97" s="110" t="str">
        <f t="shared" si="1058"/>
        <v/>
      </c>
      <c r="FO97" s="111" t="str">
        <f t="shared" si="1059"/>
        <v/>
      </c>
      <c r="FP97" s="109" t="str">
        <f t="shared" si="1060"/>
        <v/>
      </c>
      <c r="FQ97" s="110" t="str">
        <f t="shared" si="1061"/>
        <v/>
      </c>
      <c r="FR97" s="111" t="str">
        <f t="shared" si="1062"/>
        <v/>
      </c>
      <c r="FS97" s="109" t="str">
        <f t="shared" si="1063"/>
        <v/>
      </c>
      <c r="FT97" s="110" t="str">
        <f t="shared" si="1064"/>
        <v/>
      </c>
      <c r="FU97" s="111" t="str">
        <f t="shared" si="1065"/>
        <v/>
      </c>
      <c r="FV97" s="109" t="str">
        <f t="shared" si="1066"/>
        <v/>
      </c>
      <c r="FW97" s="110" t="str">
        <f t="shared" si="1067"/>
        <v/>
      </c>
      <c r="FX97" s="111" t="str">
        <f t="shared" si="1068"/>
        <v/>
      </c>
      <c r="FY97" s="109" t="str">
        <f t="shared" si="1069"/>
        <v/>
      </c>
      <c r="FZ97" s="110" t="str">
        <f t="shared" si="1070"/>
        <v/>
      </c>
      <c r="GA97" s="111" t="str">
        <f t="shared" si="1071"/>
        <v/>
      </c>
      <c r="GB97" s="109" t="str">
        <f t="shared" si="1072"/>
        <v/>
      </c>
      <c r="GC97" s="110" t="str">
        <f t="shared" si="1073"/>
        <v/>
      </c>
      <c r="GD97" s="111" t="str">
        <f t="shared" si="1074"/>
        <v/>
      </c>
      <c r="GE97" s="109" t="str">
        <f t="shared" si="1075"/>
        <v/>
      </c>
      <c r="GF97" s="110" t="str">
        <f t="shared" si="1076"/>
        <v/>
      </c>
      <c r="GG97" s="111" t="str">
        <f t="shared" si="1077"/>
        <v/>
      </c>
      <c r="GH97" s="109" t="str">
        <f t="shared" si="1078"/>
        <v/>
      </c>
      <c r="GI97" s="110" t="str">
        <f t="shared" si="1079"/>
        <v/>
      </c>
      <c r="GJ97" s="111" t="str">
        <f t="shared" si="1080"/>
        <v/>
      </c>
      <c r="GK97" s="109" t="str">
        <f t="shared" si="1081"/>
        <v/>
      </c>
      <c r="GL97" s="110" t="str">
        <f t="shared" si="1306"/>
        <v/>
      </c>
      <c r="GM97" s="111" t="str">
        <f t="shared" si="1082"/>
        <v/>
      </c>
      <c r="GN97" s="109" t="str">
        <f t="shared" si="1083"/>
        <v/>
      </c>
      <c r="GO97" s="110" t="str">
        <f t="shared" si="1084"/>
        <v/>
      </c>
      <c r="GP97" s="111" t="str">
        <f t="shared" si="1085"/>
        <v/>
      </c>
      <c r="GQ97" s="109" t="str">
        <f t="shared" si="1086"/>
        <v/>
      </c>
      <c r="GR97" s="110" t="str">
        <f t="shared" si="1087"/>
        <v/>
      </c>
      <c r="GS97" s="111" t="str">
        <f t="shared" si="1088"/>
        <v/>
      </c>
      <c r="GT97" s="109" t="str">
        <f t="shared" si="1089"/>
        <v/>
      </c>
      <c r="GU97" s="110" t="str">
        <f t="shared" si="1090"/>
        <v/>
      </c>
      <c r="GV97" s="111" t="str">
        <f t="shared" si="1091"/>
        <v/>
      </c>
      <c r="GW97" s="112" t="str">
        <f t="shared" si="1092"/>
        <v/>
      </c>
      <c r="GX97" s="110" t="str">
        <f t="shared" si="1093"/>
        <v/>
      </c>
      <c r="GY97" s="111" t="str">
        <f t="shared" si="1094"/>
        <v/>
      </c>
      <c r="GZ97" s="109" t="str">
        <f t="shared" si="1095"/>
        <v/>
      </c>
      <c r="HA97" s="110" t="str">
        <f t="shared" si="1096"/>
        <v/>
      </c>
      <c r="HB97" s="111" t="str">
        <f t="shared" si="1097"/>
        <v/>
      </c>
      <c r="HC97" s="109" t="str">
        <f t="shared" si="1098"/>
        <v/>
      </c>
      <c r="HD97" s="110" t="str">
        <f t="shared" si="1099"/>
        <v/>
      </c>
      <c r="HE97" s="111" t="str">
        <f t="shared" si="1100"/>
        <v/>
      </c>
      <c r="HF97" s="109" t="str">
        <f t="shared" si="1101"/>
        <v/>
      </c>
      <c r="HG97" s="110" t="str">
        <f t="shared" si="1102"/>
        <v/>
      </c>
      <c r="HH97" s="111" t="str">
        <f t="shared" si="1103"/>
        <v/>
      </c>
      <c r="HI97" s="109" t="str">
        <f t="shared" si="1104"/>
        <v/>
      </c>
      <c r="HJ97" s="110" t="str">
        <f t="shared" si="1105"/>
        <v/>
      </c>
      <c r="HK97" s="111" t="str">
        <f t="shared" si="1106"/>
        <v/>
      </c>
      <c r="HL97" s="109" t="str">
        <f t="shared" si="1107"/>
        <v/>
      </c>
      <c r="HM97" s="110" t="str">
        <f t="shared" si="1108"/>
        <v/>
      </c>
      <c r="HN97" s="111" t="str">
        <f t="shared" si="1109"/>
        <v/>
      </c>
      <c r="HO97" s="109" t="str">
        <f t="shared" si="1110"/>
        <v/>
      </c>
      <c r="HP97" s="110" t="str">
        <f t="shared" si="1111"/>
        <v/>
      </c>
      <c r="HQ97" s="111" t="str">
        <f t="shared" si="1112"/>
        <v/>
      </c>
      <c r="HR97" s="109" t="str">
        <f t="shared" si="1113"/>
        <v/>
      </c>
      <c r="HS97" s="110" t="str">
        <f t="shared" si="1114"/>
        <v/>
      </c>
      <c r="HT97" s="111" t="str">
        <f t="shared" si="1115"/>
        <v/>
      </c>
      <c r="HU97" s="109" t="str">
        <f t="shared" si="1116"/>
        <v/>
      </c>
      <c r="HV97" s="110" t="str">
        <f t="shared" si="1117"/>
        <v/>
      </c>
      <c r="HW97" s="111" t="str">
        <f t="shared" si="1118"/>
        <v/>
      </c>
      <c r="HX97" s="109" t="str">
        <f t="shared" si="1119"/>
        <v/>
      </c>
      <c r="HY97" s="110" t="str">
        <f t="shared" si="1120"/>
        <v/>
      </c>
      <c r="HZ97" s="111" t="str">
        <f t="shared" si="1121"/>
        <v/>
      </c>
      <c r="IA97" s="109" t="str">
        <f t="shared" si="1122"/>
        <v/>
      </c>
      <c r="IB97" s="110" t="str">
        <f t="shared" si="1123"/>
        <v/>
      </c>
      <c r="IC97" s="111" t="str">
        <f t="shared" si="1124"/>
        <v/>
      </c>
      <c r="ID97" s="109" t="str">
        <f t="shared" si="1125"/>
        <v/>
      </c>
      <c r="IE97" s="110" t="str">
        <f t="shared" si="1126"/>
        <v/>
      </c>
      <c r="IF97" s="111" t="str">
        <f t="shared" si="1127"/>
        <v/>
      </c>
      <c r="IG97" s="109" t="str">
        <f t="shared" si="1128"/>
        <v/>
      </c>
      <c r="IH97" s="110" t="str">
        <f t="shared" si="1129"/>
        <v/>
      </c>
      <c r="II97" s="111" t="str">
        <f t="shared" si="1130"/>
        <v/>
      </c>
      <c r="IJ97" s="109" t="str">
        <f t="shared" si="1131"/>
        <v/>
      </c>
      <c r="IK97" s="110" t="str">
        <f t="shared" si="1132"/>
        <v/>
      </c>
      <c r="IL97" s="111" t="str">
        <f t="shared" si="1133"/>
        <v/>
      </c>
      <c r="IM97" s="109" t="str">
        <f t="shared" si="1134"/>
        <v/>
      </c>
      <c r="IN97" s="110" t="str">
        <f t="shared" si="1307"/>
        <v/>
      </c>
      <c r="IO97" s="111" t="str">
        <f t="shared" si="1135"/>
        <v/>
      </c>
      <c r="IP97" s="109" t="str">
        <f t="shared" si="1136"/>
        <v/>
      </c>
      <c r="IQ97" s="110" t="str">
        <f t="shared" si="1137"/>
        <v/>
      </c>
      <c r="IR97" s="111" t="str">
        <f t="shared" si="1138"/>
        <v/>
      </c>
      <c r="IS97" s="109" t="str">
        <f t="shared" si="1139"/>
        <v/>
      </c>
      <c r="IT97" s="110" t="str">
        <f t="shared" si="1140"/>
        <v/>
      </c>
      <c r="IU97" s="111" t="str">
        <f t="shared" si="1141"/>
        <v/>
      </c>
      <c r="IV97" s="109" t="str">
        <f t="shared" si="1142"/>
        <v/>
      </c>
      <c r="IW97" s="110" t="str">
        <f t="shared" si="1143"/>
        <v/>
      </c>
      <c r="IX97" s="111" t="str">
        <f t="shared" si="1144"/>
        <v/>
      </c>
      <c r="IY97" s="109" t="str">
        <f t="shared" si="1145"/>
        <v/>
      </c>
      <c r="IZ97" s="110" t="str">
        <f t="shared" si="1146"/>
        <v/>
      </c>
      <c r="JA97" s="111" t="str">
        <f t="shared" si="1147"/>
        <v/>
      </c>
      <c r="JB97" s="109" t="str">
        <f t="shared" si="1148"/>
        <v/>
      </c>
      <c r="JC97" s="110" t="str">
        <f t="shared" si="1149"/>
        <v/>
      </c>
      <c r="JD97" s="111" t="str">
        <f t="shared" si="1150"/>
        <v/>
      </c>
      <c r="JE97" s="109" t="str">
        <f t="shared" si="1151"/>
        <v/>
      </c>
      <c r="JF97" s="110" t="str">
        <f t="shared" si="1152"/>
        <v/>
      </c>
      <c r="JG97" s="111" t="str">
        <f t="shared" si="1153"/>
        <v/>
      </c>
      <c r="JH97" s="109" t="str">
        <f t="shared" si="1154"/>
        <v/>
      </c>
      <c r="JI97" s="110" t="str">
        <f t="shared" si="1155"/>
        <v/>
      </c>
      <c r="JJ97" s="111" t="str">
        <f t="shared" si="1156"/>
        <v/>
      </c>
      <c r="JK97" s="109" t="str">
        <f t="shared" si="1157"/>
        <v/>
      </c>
      <c r="JL97" s="110" t="str">
        <f t="shared" si="1158"/>
        <v/>
      </c>
      <c r="JM97" s="111" t="str">
        <f t="shared" si="1159"/>
        <v/>
      </c>
      <c r="JN97" s="109" t="str">
        <f t="shared" si="1160"/>
        <v/>
      </c>
      <c r="JO97" s="110" t="str">
        <f t="shared" si="1161"/>
        <v/>
      </c>
      <c r="JP97" s="111" t="str">
        <f t="shared" si="1162"/>
        <v/>
      </c>
      <c r="JQ97" s="109" t="str">
        <f t="shared" si="1163"/>
        <v/>
      </c>
      <c r="JR97" s="110" t="str">
        <f t="shared" si="1164"/>
        <v/>
      </c>
      <c r="JS97" s="111" t="str">
        <f t="shared" si="1165"/>
        <v/>
      </c>
      <c r="JT97" s="109" t="str">
        <f t="shared" si="1166"/>
        <v/>
      </c>
      <c r="JU97" s="110" t="str">
        <f t="shared" si="1167"/>
        <v/>
      </c>
      <c r="JV97" s="111" t="str">
        <f t="shared" si="1168"/>
        <v/>
      </c>
      <c r="JW97" s="109" t="str">
        <f t="shared" si="1169"/>
        <v/>
      </c>
      <c r="JX97" s="110" t="str">
        <f t="shared" si="1170"/>
        <v/>
      </c>
      <c r="JY97" s="111" t="str">
        <f t="shared" si="1171"/>
        <v/>
      </c>
      <c r="JZ97" s="109" t="str">
        <f t="shared" si="1172"/>
        <v/>
      </c>
      <c r="KA97" s="110" t="str">
        <f t="shared" si="1173"/>
        <v/>
      </c>
      <c r="KB97" s="111" t="str">
        <f t="shared" si="1174"/>
        <v/>
      </c>
      <c r="KC97" s="109" t="str">
        <f t="shared" si="1175"/>
        <v/>
      </c>
      <c r="KD97" s="110" t="str">
        <f t="shared" si="1308"/>
        <v/>
      </c>
      <c r="KE97" s="111" t="str">
        <f t="shared" si="1176"/>
        <v/>
      </c>
      <c r="KF97" s="109" t="str">
        <f t="shared" si="1177"/>
        <v/>
      </c>
      <c r="KG97" s="110" t="str">
        <f t="shared" si="1178"/>
        <v/>
      </c>
      <c r="KH97" s="111" t="str">
        <f t="shared" si="1179"/>
        <v/>
      </c>
      <c r="KI97" s="109" t="str">
        <f t="shared" si="1180"/>
        <v/>
      </c>
      <c r="KJ97" s="110" t="str">
        <f t="shared" si="1181"/>
        <v/>
      </c>
      <c r="KK97" s="111" t="str">
        <f t="shared" si="1182"/>
        <v/>
      </c>
      <c r="KL97" s="109" t="str">
        <f t="shared" si="1183"/>
        <v/>
      </c>
      <c r="KM97" s="110" t="str">
        <f t="shared" si="1184"/>
        <v/>
      </c>
      <c r="KN97" s="111" t="str">
        <f t="shared" si="1185"/>
        <v/>
      </c>
      <c r="KO97" s="109" t="str">
        <f t="shared" si="1186"/>
        <v/>
      </c>
      <c r="KP97" s="110" t="str">
        <f t="shared" si="1309"/>
        <v/>
      </c>
      <c r="KQ97" s="111" t="str">
        <f t="shared" si="1187"/>
        <v/>
      </c>
      <c r="KR97" s="109" t="str">
        <f t="shared" si="1188"/>
        <v/>
      </c>
      <c r="KS97" s="110" t="str">
        <f t="shared" si="1189"/>
        <v/>
      </c>
      <c r="KT97" s="111" t="str">
        <f t="shared" si="1190"/>
        <v/>
      </c>
      <c r="KU97" s="109" t="str">
        <f t="shared" si="1191"/>
        <v/>
      </c>
      <c r="KV97" s="110" t="str">
        <f t="shared" si="1192"/>
        <v/>
      </c>
      <c r="KW97" s="111" t="str">
        <f t="shared" si="1193"/>
        <v/>
      </c>
      <c r="KX97" s="109" t="str">
        <f t="shared" si="1194"/>
        <v/>
      </c>
      <c r="KY97" s="110" t="str">
        <f t="shared" si="1195"/>
        <v/>
      </c>
      <c r="KZ97" s="111" t="str">
        <f t="shared" si="1196"/>
        <v/>
      </c>
      <c r="LA97" s="109" t="str">
        <f t="shared" si="1197"/>
        <v/>
      </c>
      <c r="LB97" s="110" t="str">
        <f t="shared" si="1198"/>
        <v/>
      </c>
      <c r="LC97" s="111" t="str">
        <f t="shared" si="1199"/>
        <v/>
      </c>
      <c r="LD97" s="109" t="str">
        <f t="shared" si="1200"/>
        <v/>
      </c>
      <c r="LE97" s="110" t="str">
        <f t="shared" si="1201"/>
        <v/>
      </c>
      <c r="LF97" s="111" t="str">
        <f t="shared" si="1202"/>
        <v/>
      </c>
      <c r="LG97" s="109" t="str">
        <f t="shared" si="1203"/>
        <v/>
      </c>
      <c r="LH97" s="110" t="str">
        <f t="shared" si="1204"/>
        <v/>
      </c>
      <c r="LI97" s="111" t="str">
        <f t="shared" si="1205"/>
        <v/>
      </c>
      <c r="LJ97" s="109" t="str">
        <f t="shared" si="1206"/>
        <v/>
      </c>
      <c r="LK97" s="110" t="str">
        <f t="shared" si="1207"/>
        <v/>
      </c>
      <c r="LL97" s="111" t="str">
        <f t="shared" si="1208"/>
        <v/>
      </c>
      <c r="LM97" s="109" t="str">
        <f t="shared" si="1209"/>
        <v/>
      </c>
      <c r="LN97" s="110" t="str">
        <f t="shared" si="1210"/>
        <v/>
      </c>
      <c r="LO97" s="111" t="str">
        <f t="shared" si="1211"/>
        <v/>
      </c>
      <c r="LP97" s="109" t="str">
        <f t="shared" si="1212"/>
        <v/>
      </c>
      <c r="LQ97" s="110" t="str">
        <f t="shared" si="1213"/>
        <v/>
      </c>
      <c r="LR97" s="111" t="str">
        <f t="shared" si="1214"/>
        <v/>
      </c>
      <c r="LS97" s="109" t="str">
        <f t="shared" si="1215"/>
        <v/>
      </c>
      <c r="LT97" s="110" t="str">
        <f t="shared" si="1216"/>
        <v/>
      </c>
      <c r="LU97" s="111" t="str">
        <f t="shared" si="1217"/>
        <v/>
      </c>
      <c r="LV97" s="109" t="str">
        <f t="shared" si="1218"/>
        <v/>
      </c>
      <c r="LW97" s="110" t="str">
        <f t="shared" si="1219"/>
        <v/>
      </c>
      <c r="LX97" s="111" t="str">
        <f t="shared" si="1220"/>
        <v/>
      </c>
      <c r="LY97" s="109" t="str">
        <f t="shared" si="1221"/>
        <v/>
      </c>
      <c r="LZ97" s="110" t="str">
        <f t="shared" si="1222"/>
        <v/>
      </c>
      <c r="MA97" s="111" t="str">
        <f t="shared" si="1223"/>
        <v/>
      </c>
      <c r="MB97" s="109" t="str">
        <f t="shared" si="1224"/>
        <v/>
      </c>
      <c r="MC97" s="110" t="str">
        <f t="shared" si="1225"/>
        <v/>
      </c>
      <c r="MD97" s="111" t="str">
        <f t="shared" si="1226"/>
        <v/>
      </c>
      <c r="ME97" s="109" t="str">
        <f t="shared" si="1227"/>
        <v/>
      </c>
      <c r="MF97" s="110" t="str">
        <f t="shared" si="1228"/>
        <v/>
      </c>
      <c r="MG97" s="111" t="str">
        <f t="shared" si="1229"/>
        <v/>
      </c>
      <c r="MH97" s="109" t="str">
        <f t="shared" si="1230"/>
        <v/>
      </c>
      <c r="MI97" s="110" t="str">
        <f t="shared" si="1231"/>
        <v/>
      </c>
      <c r="MJ97" s="111" t="str">
        <f t="shared" si="1232"/>
        <v/>
      </c>
      <c r="MK97" s="109" t="str">
        <f t="shared" si="1233"/>
        <v/>
      </c>
      <c r="ML97" s="110" t="str">
        <f t="shared" si="1234"/>
        <v/>
      </c>
      <c r="MM97" s="111" t="str">
        <f t="shared" si="1235"/>
        <v/>
      </c>
      <c r="MN97" s="109" t="str">
        <f t="shared" si="1236"/>
        <v/>
      </c>
      <c r="MO97" s="110" t="str">
        <f t="shared" si="1237"/>
        <v/>
      </c>
      <c r="MP97" s="111" t="str">
        <f t="shared" si="1238"/>
        <v/>
      </c>
      <c r="MQ97" s="109" t="str">
        <f t="shared" si="1239"/>
        <v/>
      </c>
      <c r="MR97" s="110" t="str">
        <f t="shared" si="1310"/>
        <v/>
      </c>
      <c r="MS97" s="111" t="str">
        <f t="shared" si="1240"/>
        <v/>
      </c>
      <c r="MT97" s="109" t="str">
        <f t="shared" si="1241"/>
        <v/>
      </c>
      <c r="MU97" s="110" t="str">
        <f t="shared" si="1242"/>
        <v/>
      </c>
      <c r="MV97" s="111" t="str">
        <f t="shared" si="1243"/>
        <v/>
      </c>
      <c r="MW97" s="109" t="str">
        <f t="shared" si="1244"/>
        <v/>
      </c>
      <c r="MX97" s="110" t="str">
        <f t="shared" si="1245"/>
        <v/>
      </c>
      <c r="MY97" s="111" t="str">
        <f t="shared" si="1246"/>
        <v/>
      </c>
      <c r="MZ97" s="109" t="str">
        <f t="shared" si="1247"/>
        <v/>
      </c>
      <c r="NA97" s="110" t="str">
        <f t="shared" si="1248"/>
        <v/>
      </c>
      <c r="NB97" s="111" t="str">
        <f t="shared" si="1249"/>
        <v/>
      </c>
      <c r="NC97" s="109" t="str">
        <f t="shared" si="1250"/>
        <v/>
      </c>
      <c r="ND97" s="110" t="str">
        <f t="shared" si="1251"/>
        <v/>
      </c>
      <c r="NE97" s="111" t="str">
        <f t="shared" si="1252"/>
        <v/>
      </c>
      <c r="NF97" s="109" t="str">
        <f t="shared" si="1253"/>
        <v/>
      </c>
      <c r="NG97" s="110" t="str">
        <f t="shared" si="1254"/>
        <v/>
      </c>
      <c r="NH97" s="111" t="str">
        <f t="shared" si="1255"/>
        <v/>
      </c>
      <c r="NI97" s="109" t="str">
        <f t="shared" si="1256"/>
        <v/>
      </c>
      <c r="NJ97" s="110" t="str">
        <f t="shared" si="1257"/>
        <v/>
      </c>
      <c r="NK97" s="111" t="str">
        <f t="shared" si="1258"/>
        <v/>
      </c>
      <c r="NL97" s="109" t="str">
        <f t="shared" si="1259"/>
        <v/>
      </c>
      <c r="NM97" s="110" t="str">
        <f t="shared" si="1260"/>
        <v/>
      </c>
      <c r="NN97" s="111" t="str">
        <f t="shared" si="1261"/>
        <v/>
      </c>
      <c r="NO97" s="109" t="str">
        <f t="shared" si="1311"/>
        <v/>
      </c>
      <c r="NP97" s="130">
        <f t="shared" si="1312"/>
        <v>0</v>
      </c>
      <c r="NQ97" s="131">
        <f t="shared" si="1313"/>
        <v>1</v>
      </c>
      <c r="NR97" s="132" t="str">
        <f t="shared" si="1314"/>
        <v/>
      </c>
      <c r="NS97" s="331" t="str">
        <f t="shared" si="1315"/>
        <v/>
      </c>
      <c r="NT97" s="325" t="str">
        <f t="shared" si="1316"/>
        <v/>
      </c>
      <c r="NU97" s="325" t="str">
        <f t="shared" si="1317"/>
        <v/>
      </c>
      <c r="NV97" s="325" t="str">
        <f t="shared" si="1318"/>
        <v/>
      </c>
      <c r="NW97" s="325" t="str">
        <f t="shared" si="1319"/>
        <v/>
      </c>
      <c r="NX97" s="325" t="str">
        <f t="shared" si="1320"/>
        <v/>
      </c>
      <c r="NY97" s="325" t="str">
        <f t="shared" si="1321"/>
        <v/>
      </c>
      <c r="NZ97" s="325" t="str">
        <f t="shared" si="1322"/>
        <v/>
      </c>
      <c r="OA97" s="325" t="str">
        <f t="shared" si="1323"/>
        <v/>
      </c>
      <c r="OB97" s="325" t="str">
        <f t="shared" si="1324"/>
        <v>000000</v>
      </c>
      <c r="OC97" s="325" t="str">
        <f t="shared" si="1325"/>
        <v/>
      </c>
      <c r="OD97" s="325" t="str">
        <f t="shared" si="1326"/>
        <v/>
      </c>
      <c r="OE97" s="325" t="str">
        <f t="shared" si="1327"/>
        <v/>
      </c>
      <c r="OF97" s="325" t="str">
        <f t="shared" si="1328"/>
        <v/>
      </c>
      <c r="OG97" s="325" t="str">
        <f t="shared" si="1329"/>
        <v/>
      </c>
      <c r="OH97" s="325" t="str">
        <f t="shared" si="1330"/>
        <v/>
      </c>
      <c r="OI97" s="325" t="str">
        <f t="shared" si="1331"/>
        <v/>
      </c>
      <c r="OJ97" s="325" t="str">
        <f t="shared" si="1332"/>
        <v/>
      </c>
      <c r="OK97" s="326" t="str">
        <f t="shared" si="1333"/>
        <v/>
      </c>
      <c r="OL97" s="326" t="str">
        <f t="shared" si="1334"/>
        <v/>
      </c>
      <c r="OM97" s="326" t="str">
        <f t="shared" si="1335"/>
        <v/>
      </c>
      <c r="ON97" s="326" t="str">
        <f t="shared" si="1336"/>
        <v/>
      </c>
      <c r="OO97" s="326" t="str">
        <f t="shared" si="1337"/>
        <v/>
      </c>
      <c r="OP97" s="326" t="str">
        <f t="shared" si="1338"/>
        <v/>
      </c>
      <c r="OQ97" s="326" t="str">
        <f t="shared" si="1339"/>
        <v/>
      </c>
      <c r="OR97" s="326" t="str">
        <f t="shared" si="1340"/>
        <v/>
      </c>
      <c r="OS97" s="326" t="str">
        <f t="shared" si="1341"/>
        <v/>
      </c>
      <c r="OT97" s="326" t="str">
        <f t="shared" si="1342"/>
        <v/>
      </c>
      <c r="OU97" s="326" t="str">
        <f t="shared" si="1343"/>
        <v/>
      </c>
      <c r="OV97" s="326" t="str">
        <f t="shared" si="1344"/>
        <v/>
      </c>
      <c r="OW97" s="326" t="str">
        <f t="shared" si="1345"/>
        <v/>
      </c>
      <c r="OX97" s="326" t="str">
        <f t="shared" si="1346"/>
        <v/>
      </c>
      <c r="OY97" s="326" t="str">
        <f t="shared" si="1347"/>
        <v/>
      </c>
      <c r="OZ97" s="326" t="str">
        <f t="shared" si="1348"/>
        <v/>
      </c>
      <c r="PA97" s="326" t="str">
        <f t="shared" si="1349"/>
        <v/>
      </c>
      <c r="PB97" s="326" t="str">
        <f t="shared" si="1350"/>
        <v/>
      </c>
      <c r="PC97" s="325" t="str">
        <f t="shared" si="1351"/>
        <v/>
      </c>
      <c r="PD97" s="325" t="str">
        <f t="shared" si="1352"/>
        <v/>
      </c>
      <c r="PE97" s="325" t="str">
        <f t="shared" si="1353"/>
        <v/>
      </c>
      <c r="PF97" s="325" t="str">
        <f t="shared" si="1354"/>
        <v/>
      </c>
      <c r="PG97" s="325" t="str">
        <f t="shared" si="1355"/>
        <v/>
      </c>
      <c r="PH97" s="325" t="str">
        <f t="shared" si="1356"/>
        <v/>
      </c>
      <c r="PI97" s="325" t="str">
        <f t="shared" si="1357"/>
        <v/>
      </c>
      <c r="PJ97" s="325" t="str">
        <f t="shared" si="1358"/>
        <v/>
      </c>
      <c r="PK97" s="325" t="str">
        <f t="shared" si="1359"/>
        <v/>
      </c>
      <c r="PL97" s="325" t="str">
        <f t="shared" si="1360"/>
        <v/>
      </c>
      <c r="PM97" s="325" t="str">
        <f t="shared" si="1361"/>
        <v/>
      </c>
      <c r="PN97" s="325" t="str">
        <f t="shared" si="1362"/>
        <v/>
      </c>
      <c r="PO97" s="325" t="str">
        <f t="shared" si="1363"/>
        <v/>
      </c>
      <c r="PP97" s="325" t="str">
        <f t="shared" si="1364"/>
        <v/>
      </c>
      <c r="PQ97" s="325" t="str">
        <f t="shared" si="1365"/>
        <v/>
      </c>
      <c r="PR97" s="325" t="str">
        <f t="shared" si="1366"/>
        <v/>
      </c>
      <c r="PS97" s="325" t="str">
        <f t="shared" si="1367"/>
        <v/>
      </c>
      <c r="PT97" s="325" t="str">
        <f t="shared" si="1368"/>
        <v/>
      </c>
      <c r="PU97" s="326" t="str">
        <f t="shared" si="1369"/>
        <v/>
      </c>
      <c r="PV97" s="326" t="str">
        <f t="shared" si="1370"/>
        <v/>
      </c>
      <c r="PW97" s="326" t="str">
        <f t="shared" si="1371"/>
        <v/>
      </c>
      <c r="PX97" s="326" t="str">
        <f t="shared" si="1372"/>
        <v/>
      </c>
      <c r="PY97" s="326" t="str">
        <f t="shared" si="1373"/>
        <v/>
      </c>
      <c r="PZ97" s="326" t="str">
        <f t="shared" si="1374"/>
        <v/>
      </c>
      <c r="QA97" s="326" t="str">
        <f t="shared" si="1375"/>
        <v/>
      </c>
      <c r="QB97" s="326" t="str">
        <f t="shared" si="1376"/>
        <v/>
      </c>
      <c r="QC97" s="326" t="str">
        <f t="shared" si="1377"/>
        <v/>
      </c>
      <c r="QD97" s="326" t="str">
        <f t="shared" si="1378"/>
        <v/>
      </c>
      <c r="QE97" s="326" t="str">
        <f t="shared" si="1379"/>
        <v/>
      </c>
      <c r="QF97" s="326" t="str">
        <f t="shared" si="1380"/>
        <v/>
      </c>
      <c r="QG97" s="326" t="str">
        <f t="shared" si="1381"/>
        <v/>
      </c>
      <c r="QH97" s="326" t="str">
        <f t="shared" si="1382"/>
        <v/>
      </c>
      <c r="QI97" s="326" t="str">
        <f t="shared" si="1383"/>
        <v/>
      </c>
      <c r="QJ97" s="326" t="str">
        <f t="shared" si="1384"/>
        <v/>
      </c>
      <c r="QK97" s="326" t="str">
        <f t="shared" si="1385"/>
        <v/>
      </c>
      <c r="QL97" s="326" t="str">
        <f t="shared" si="1386"/>
        <v/>
      </c>
      <c r="QM97" s="325" t="str">
        <f t="shared" si="1387"/>
        <v/>
      </c>
      <c r="QN97" s="325" t="str">
        <f t="shared" si="1388"/>
        <v/>
      </c>
      <c r="QO97" s="325" t="str">
        <f t="shared" si="1389"/>
        <v/>
      </c>
      <c r="QP97" s="325" t="str">
        <f t="shared" si="1390"/>
        <v/>
      </c>
      <c r="QQ97" s="325" t="str">
        <f t="shared" si="1391"/>
        <v/>
      </c>
      <c r="QR97" s="325" t="str">
        <f t="shared" si="1392"/>
        <v/>
      </c>
      <c r="QS97" s="325" t="str">
        <f t="shared" si="1393"/>
        <v/>
      </c>
      <c r="QT97" s="325" t="str">
        <f t="shared" si="1394"/>
        <v/>
      </c>
      <c r="QU97" s="325" t="str">
        <f t="shared" si="1395"/>
        <v/>
      </c>
      <c r="QV97" s="325" t="str">
        <f t="shared" si="1396"/>
        <v/>
      </c>
      <c r="QW97" s="325" t="str">
        <f t="shared" si="1397"/>
        <v/>
      </c>
      <c r="QX97" s="325">
        <f t="shared" si="1398"/>
        <v>0</v>
      </c>
      <c r="QY97" s="325" t="str">
        <f t="shared" si="1399"/>
        <v/>
      </c>
      <c r="QZ97" s="325" t="str">
        <f t="shared" si="1400"/>
        <v/>
      </c>
      <c r="RA97" s="325" t="str">
        <f t="shared" si="1401"/>
        <v/>
      </c>
      <c r="RB97" s="325" t="str">
        <f t="shared" si="1402"/>
        <v/>
      </c>
      <c r="RC97" s="325" t="str">
        <f t="shared" si="1403"/>
        <v/>
      </c>
      <c r="RD97" s="325" t="str">
        <f t="shared" si="1404"/>
        <v/>
      </c>
      <c r="RE97" s="326" t="str">
        <f t="shared" si="1405"/>
        <v/>
      </c>
      <c r="RF97" s="326" t="str">
        <f t="shared" si="1406"/>
        <v/>
      </c>
      <c r="RG97" s="326" t="str">
        <f t="shared" si="1407"/>
        <v/>
      </c>
      <c r="RH97" s="326" t="str">
        <f t="shared" si="1408"/>
        <v/>
      </c>
      <c r="RI97" s="326" t="str">
        <f t="shared" si="1409"/>
        <v/>
      </c>
      <c r="RJ97" s="326" t="str">
        <f t="shared" si="1410"/>
        <v/>
      </c>
      <c r="RK97" s="326" t="str">
        <f t="shared" si="1411"/>
        <v/>
      </c>
      <c r="RL97" s="326" t="str">
        <f t="shared" si="1412"/>
        <v/>
      </c>
      <c r="RM97" s="326" t="str">
        <f t="shared" si="1413"/>
        <v/>
      </c>
      <c r="RN97" s="332" t="str">
        <f t="shared" si="1414"/>
        <v/>
      </c>
      <c r="RO97" s="108">
        <v>97</v>
      </c>
      <c r="RP97" s="112">
        <f t="shared" si="1440"/>
        <v>92</v>
      </c>
      <c r="RQ97" s="110" t="str" cm="1">
        <f t="array" ref="RQ97">IFERROR(INDEX($NS$4:$RN$4,_xlfn.AGGREGATE(15,6,COLUMN($NS$4:$RN$4)-COLUMN($NR$1)/($NS97:$RN97=LARGE($NS97:$RN97,1)),COLUMNS($RN$4:$RN$4))),"")</f>
        <v>LQ</v>
      </c>
      <c r="RR97" s="110" t="str" cm="1">
        <f t="array" ref="RR97">IFERROR(INDEX($NS$4:$RN$4,_xlfn.AGGREGATE(15,6,COLUMN($NS$4:$RN$4)-COLUMN($NR$1)/($NS97:$RN97=LARGE($NS97:$RN97,2)),COLUMNS($RN$4:$RO$4))),"")</f>
        <v/>
      </c>
      <c r="RS97" s="110" t="str" cm="1">
        <f t="array" ref="RS97">IFERROR(INDEX($NS$4:$RN$4,_xlfn.AGGREGATE(15,6,COLUMN($NS$4:$RN$4)-COLUMN($NR$1)/($NS97:$RN97=LARGE($NS97:$RN97,3)),COLUMNS($RN$4:$RP$4))),"")</f>
        <v/>
      </c>
      <c r="RT97" s="110" t="str" cm="1">
        <f t="array" ref="RT97">IFERROR(INDEX($NS$4:$RN$4,_xlfn.AGGREGATE(15,6,COLUMN($NS$4:$RN$4)-COLUMN($NR$1)/($NS97:$RN97=LARGE($NS97:$RN97,4)),COLUMNS($RN$4:$RQ$4))),"")</f>
        <v/>
      </c>
      <c r="RU97" s="110" t="str" cm="1">
        <f t="array" ref="RU97">IFERROR(INDEX($NS$4:$RN$4,_xlfn.AGGREGATE(15,6,COLUMN($NS$4:$RN$4)-COLUMN($NR$1)/($NS97:$RN97=LARGE($NS97:$RN97,5)),COLUMNS($RN$4:$RR$4))),"")</f>
        <v/>
      </c>
      <c r="RV97" s="110" t="str" cm="1">
        <f t="array" ref="RV97">IFERROR(INDEX($NS$4:$RN$4,_xlfn.AGGREGATE(15,6,COLUMN($NS$4:$RN$4)-COLUMN($NR$1)/($NS97:$RN97=LARGE($NS97:$RN97,6)),COLUMNS($RN$4:$RS$4))),"")</f>
        <v/>
      </c>
      <c r="RW97" s="108" t="str">
        <f t="shared" si="1427"/>
        <v/>
      </c>
      <c r="RX97" s="111" t="str">
        <f t="shared" ca="1" si="1428"/>
        <v>N</v>
      </c>
      <c r="RY97" s="111" t="e" cm="1">
        <f t="array" aca="1" ref="RY97" ca="1">IF(INDIRECT(VLOOKUP(RY96,General!AC:AE,3,FALSE)&amp;RO96)&gt;0,RY96,RW96)</f>
        <v>#N/A</v>
      </c>
      <c r="RZ97" s="112">
        <f t="shared" ca="1" si="1429"/>
        <v>1</v>
      </c>
      <c r="SA97" s="110" t="s">
        <v>45</v>
      </c>
      <c r="SB97" s="111" t="s">
        <v>45</v>
      </c>
      <c r="SC97" s="111" t="s">
        <v>45</v>
      </c>
      <c r="SD97" s="111" t="s">
        <v>45</v>
      </c>
      <c r="SE97" s="111" t="s">
        <v>45</v>
      </c>
      <c r="SF97" s="109" t="s">
        <v>45</v>
      </c>
      <c r="SG97" s="133" t="e">
        <f ca="1">IF(RQ97="",-1,COUNTIF(INDIRECT(SA97&amp;$DN$10):INDIRECT(SA97&amp;RO97),"Y"))</f>
        <v>#REF!</v>
      </c>
      <c r="SH97" s="136">
        <f ca="1">IF(RR97="",-1,COUNTIF(INDIRECT(SB97&amp;$DN$10):INDIRECT(SB97&amp;RO97),"Y"))</f>
        <v>-1</v>
      </c>
      <c r="SI97" s="136">
        <f ca="1">IF(RS97="",-1,COUNTIF(INDIRECT(SC97&amp;$DN$10):INDIRECT(SC97&amp;RO97),"Y"))</f>
        <v>-1</v>
      </c>
      <c r="SJ97" s="134">
        <f ca="1">IF(RT97="",-1,COUNTIF(INDIRECT(SD97&amp;$DN$10):INDIRECT(SD97&amp;RO97),"Y"))</f>
        <v>-1</v>
      </c>
      <c r="SK97" s="138">
        <f ca="1">IF(RU97="",-1,COUNTIF(INDIRECT(SE97&amp;$DN$10):INDIRECT(SE97&amp;RO97),"Y"))</f>
        <v>-1</v>
      </c>
      <c r="SL97" s="138">
        <f ca="1">IF(RV97="",-1,COUNTIF(INDIRECT(SF97&amp;$DN$10):INDIRECT(SF97&amp;RO97),"Y"))</f>
        <v>-1</v>
      </c>
      <c r="SM97" s="110" t="str" cm="1">
        <f t="array" ref="SM97">IFERROR(INDEX($DP$97:$DU$97,_xlfn.AGGREGATE(15,6,COLUMN($DP$97:$DU$97)-COLUMN($DO$97)/($NR$97:$NW$97=MAX($NR$97:$NW$97)),COLUMNS($DP$97:RQ97))),"")</f>
        <v/>
      </c>
      <c r="SN97" s="111" t="str" cm="1">
        <f t="array" ref="SN97">IFERROR(INDEX($DP$97:$DU$97,_xlfn.AGGREGATE(15,6,COLUMN($DP$97:$DU$97)-COLUMN($DO$97)/($NR$97:$NW$97=MAX($NR$97:$NW$97)),COLUMNS($DP$97:RR97))),"")</f>
        <v/>
      </c>
      <c r="SO97" s="111" t="str" cm="1">
        <f t="array" ref="SO97">IFERROR(INDEX($DP$97:$DU$97,_xlfn.AGGREGATE(15,6,COLUMN($DP$97:$DU$97)-COLUMN($DO$97)/($NR$97:$NW$97=MAX($NR$97:$NW$97)),COLUMNS($DP$97:RS97))),"")</f>
        <v/>
      </c>
      <c r="SP97" s="111" t="str" cm="1">
        <f t="array" ref="SP97">IFERROR(INDEX($DP$97:$DU$97,_xlfn.AGGREGATE(15,6,COLUMN($DP$97:$DU$97)-COLUMN($DO$97)/($NR$97:$NW$97=MAX($NR$97:$NW$97)),COLUMNS($DP$97:RT97))),"")</f>
        <v/>
      </c>
      <c r="SQ97" s="111" t="str" cm="1">
        <f t="array" ref="SQ97">IFERROR(INDEX($DP$97:$DU$97,_xlfn.AGGREGATE(15,6,COLUMN($DP$97:$DU$97)-COLUMN($DO$97)/($NR$97:$NW$97=MAX($NR$97:$NW$97)),COLUMNS($DP$97:RU97))),"")</f>
        <v/>
      </c>
      <c r="SR97" s="109" t="str" cm="1">
        <f t="array" ref="SR97">IFERROR(INDEX($DP$97:$DU$97,_xlfn.AGGREGATE(15,6,COLUMN($DP$97:$DU$97)-COLUMN($DO$97)/($NR$97:$NW$97=MAX($NR$97:$NW$97)),COLUMNS($DP$97:RV97))),"")</f>
        <v/>
      </c>
      <c r="SS97" s="114">
        <f t="shared" ca="1" si="1415"/>
        <v>1</v>
      </c>
      <c r="ST97" s="112">
        <f t="shared" ca="1" si="1430"/>
        <v>1</v>
      </c>
      <c r="SU97" s="137" t="str" cm="1">
        <f t="array" aca="1" ref="SU97" ca="1">INDEX(SM97:SR97,1,ST97)</f>
        <v/>
      </c>
      <c r="SV97" s="110" t="str">
        <f t="shared" ca="1" si="944"/>
        <v>B</v>
      </c>
      <c r="SW97" s="111" t="str">
        <f t="shared" ca="1" si="945"/>
        <v>T</v>
      </c>
      <c r="SX97" s="111" t="str">
        <f t="shared" si="946"/>
        <v>C</v>
      </c>
      <c r="SY97" s="111" t="str">
        <f t="shared" si="936"/>
        <v/>
      </c>
      <c r="SZ97" s="111" t="str">
        <f t="shared" ca="1" si="937"/>
        <v/>
      </c>
      <c r="TA97" s="111" t="str">
        <f t="shared" si="938"/>
        <v>00</v>
      </c>
      <c r="TB97" s="114" t="str">
        <f t="shared" si="1262"/>
        <v/>
      </c>
      <c r="TC97" s="114" t="str">
        <f t="shared" si="1263"/>
        <v/>
      </c>
      <c r="TD97" s="114" t="str">
        <f t="shared" si="1264"/>
        <v/>
      </c>
      <c r="TE97" s="114" t="str">
        <f t="shared" si="1265"/>
        <v/>
      </c>
      <c r="TF97" s="114" t="str">
        <f t="shared" si="1266"/>
        <v/>
      </c>
      <c r="TG97" s="114" t="str">
        <f t="shared" si="1267"/>
        <v/>
      </c>
      <c r="TH97" s="114">
        <f t="shared" ca="1" si="1268"/>
        <v>0</v>
      </c>
      <c r="TI97" s="114">
        <f t="shared" ca="1" si="1269"/>
        <v>0</v>
      </c>
      <c r="TJ97" s="110" t="str">
        <f t="shared" si="939"/>
        <v/>
      </c>
      <c r="TK97" s="111">
        <f>IF(CC97="",0,IFERROR(VLOOKUP(CC92&amp;CC93&amp;CC94&amp;CC95&amp;CC96&amp;CC97,General!I:J,2,FALSE),0))</f>
        <v>0</v>
      </c>
      <c r="TL97" s="111">
        <f>IF(CF97="",0,IFERROR(VLOOKUP(CF92&amp;CF93&amp;CF94&amp;CF95&amp;CF96&amp;CF97,General!I:J,2,FALSE),0))</f>
        <v>0</v>
      </c>
      <c r="TM97" s="111">
        <f>IF(CI97="",0,IFERROR(VLOOKUP(CI92&amp;CI93&amp;CI94&amp;CI95&amp;CI96&amp;CI97,General!I:J,2,FALSE),0))</f>
        <v>0</v>
      </c>
      <c r="TN97" s="111">
        <f>IF(CL97="",0,IFERROR(VLOOKUP(CL92&amp;CL93&amp;CL94&amp;CL95&amp;CL96&amp;CL97,General!I:J,2,FALSE),0))</f>
        <v>0</v>
      </c>
      <c r="TO97" s="111">
        <f>IF(CO97="",0,IFERROR(VLOOKUP(CO92&amp;CO93&amp;CO94&amp;CO95&amp;CO96&amp;CO97,General!I:J,2,FALSE),0))</f>
        <v>0</v>
      </c>
      <c r="TP97" s="111">
        <f>IF(CR97="",0,IFERROR(VLOOKUP(CR92&amp;CR93&amp;CR94&amp;CR95&amp;CR96&amp;CR97,General!I:J,2,FALSE),0))</f>
        <v>0</v>
      </c>
      <c r="TQ97" s="111">
        <f>IF(CU97="",0,IFERROR(VLOOKUP(CU92&amp;CU93&amp;CU94&amp;CU95&amp;CU96&amp;CU97,General!I:J,2,FALSE),0))</f>
        <v>0</v>
      </c>
      <c r="TR97" s="111">
        <f>IF(CX97="",0,IFERROR(VLOOKUP(CX92&amp;CX93&amp;CX94&amp;CX95&amp;CX96&amp;CX97,General!I:J,2,FALSE),0))</f>
        <v>0</v>
      </c>
      <c r="TS97" s="111">
        <f>IF(DA97="",0,IFERROR(VLOOKUP(DA92&amp;DA93&amp;DA94&amp;DA95&amp;DA96&amp;DA97,General!I:J,2,FALSE),0))</f>
        <v>0</v>
      </c>
      <c r="TT97" s="111">
        <f>IF(DD97="",0,IFERROR(VLOOKUP(DD92&amp;DD93&amp;DD94&amp;DD95&amp;DD96&amp;DD97,General!I:J,2,FALSE),0))</f>
        <v>0</v>
      </c>
      <c r="TU97" s="111">
        <f>IF(DG97="",0,IFERROR(VLOOKUP(DG92&amp;DG93&amp;DG94&amp;DG95&amp;DG96&amp;DG97,General!I:J,2,FALSE),0))</f>
        <v>0</v>
      </c>
      <c r="TV97" s="111">
        <f>IF(DJ97="",0,IFERROR(VLOOKUP(DJ92&amp;DJ93&amp;DJ94&amp;DJ95&amp;DJ96&amp;DJ97,General!I:J,2,FALSE),0))</f>
        <v>0</v>
      </c>
      <c r="TW97" s="111">
        <f>IF(DM97="",0,IFERROR(VLOOKUP(DM92&amp;DM93&amp;DM94&amp;DM95&amp;DM96&amp;DM97,General!I:J,2,FALSE),0))</f>
        <v>0</v>
      </c>
      <c r="TX97" s="111">
        <f>IF(DP97="",0,IFERROR(VLOOKUP(DP92&amp;DP93&amp;DP94&amp;DP95&amp;DP96&amp;DP97,General!I:J,2,FALSE),0))</f>
        <v>0</v>
      </c>
      <c r="TY97" s="111">
        <f>IF(DS97="",0,IFERROR(VLOOKUP(DS92&amp;DS93&amp;DS94&amp;DS95&amp;DS96&amp;DS97,General!I:J,2,FALSE),0))</f>
        <v>0</v>
      </c>
      <c r="TZ97" s="111">
        <f>IF(DV97="",0,IFERROR(VLOOKUP(DV92&amp;DV93&amp;DV94&amp;DV95&amp;DV96&amp;DV97,General!I:J,2,FALSE),0))</f>
        <v>0</v>
      </c>
      <c r="UA97" s="111">
        <f>IF(DY97="",0,IFERROR(VLOOKUP(DY92&amp;DY93&amp;DY94&amp;DY95&amp;DY96&amp;DY97,General!I:J,2,FALSE),0))</f>
        <v>0</v>
      </c>
      <c r="UB97" s="111">
        <f>IF(EE97="",0,IFERROR(VLOOKUP(EE92&amp;EE93&amp;EE94&amp;EE95&amp;EE96&amp;EE97,General!I:J,2,FALSE),0))</f>
        <v>0</v>
      </c>
      <c r="UC97" s="111">
        <f>IF(EH97="",0,IFERROR(VLOOKUP(EH92&amp;EH93&amp;EH94&amp;EH95&amp;EH96&amp;EH97,General!I:J,2,FALSE),0))</f>
        <v>0</v>
      </c>
      <c r="UD97" s="111">
        <f>IF(EK97="",0,IFERROR(VLOOKUP(EK92&amp;EK93&amp;EK94&amp;EK95&amp;EK96&amp;EK97,General!I:J,2,FALSE),0))</f>
        <v>0</v>
      </c>
      <c r="UE97" s="111">
        <f>IF(EN97="",0,IFERROR(VLOOKUP(EN92&amp;EN93&amp;EN94&amp;EN95&amp;EN96&amp;EN97,General!I:J,2,FALSE),0))</f>
        <v>0</v>
      </c>
      <c r="UF97" s="111">
        <f>IF(EQ97="",0,IFERROR(VLOOKUP(EQ92&amp;EQ93&amp;EQ94&amp;EQ95&amp;EQ96&amp;EQ97,General!I:J,2,FALSE),0))</f>
        <v>0</v>
      </c>
      <c r="UG97" s="111">
        <f>IF(ET97="",0,IFERROR(VLOOKUP(ET92&amp;ET93&amp;ET94&amp;ET95&amp;ET96&amp;ET97,General!I:J,2,FALSE),0))</f>
        <v>0</v>
      </c>
      <c r="UH97" s="111">
        <f>IF(EW97="",0,IFERROR(VLOOKUP(EW92&amp;EW93&amp;EW94&amp;EW95&amp;EW96&amp;EW97,General!I:J,2,FALSE),0))</f>
        <v>0</v>
      </c>
      <c r="UI97" s="111">
        <f>IF(EZ97="",0,IFERROR(VLOOKUP(EZ92&amp;EZ93&amp;EZ94&amp;EZ95&amp;EZ96&amp;EZ97,General!I:J,2,FALSE),0))</f>
        <v>0</v>
      </c>
      <c r="UJ97" s="111">
        <f>IF(FC97="",0,IFERROR(VLOOKUP(FC92&amp;FC93&amp;FC94&amp;FC95&amp;FC96&amp;FC97,General!I:J,2,FALSE),0))</f>
        <v>0</v>
      </c>
      <c r="UK97" s="111">
        <f>IF(FF97="",0,IFERROR(VLOOKUP(FF92&amp;FF93&amp;FF94&amp;FF95&amp;FF96&amp;FF97,General!I:J,2,FALSE),0))</f>
        <v>0</v>
      </c>
      <c r="UL97" s="111">
        <f>IF(FI97="",0,IFERROR(VLOOKUP(FI92&amp;FI93&amp;FI94&amp;FI95&amp;FI96&amp;FI97,General!I:J,2,FALSE),0))</f>
        <v>0</v>
      </c>
      <c r="UM97" s="111">
        <f>IF(FL97="",0,IFERROR(VLOOKUP(FL92&amp;FL93&amp;FL94&amp;FL95&amp;FL96&amp;FL97,General!I:J,2,FALSE),0))</f>
        <v>0</v>
      </c>
      <c r="UN97" s="111">
        <f>IF(FO97="",0,IFERROR(VLOOKUP(FO92&amp;FO93&amp;FO94&amp;FO95&amp;FO96&amp;FO97,General!I:J,2,FALSE),0))</f>
        <v>0</v>
      </c>
      <c r="UO97" s="111">
        <f>IF(FR97="",0,IFERROR(VLOOKUP(FR92&amp;FR93&amp;FR94&amp;FR95&amp;FR96&amp;FR97,General!I:J,2,FALSE),0))</f>
        <v>0</v>
      </c>
      <c r="UP97" s="111">
        <f>IF(FU97="",0,IFERROR(VLOOKUP(FU92&amp;FU93&amp;FU94&amp;FU95&amp;FU96&amp;FU97,General!I:J,2,FALSE),0))</f>
        <v>0</v>
      </c>
      <c r="UQ97" s="111">
        <f>IF(FX97="",0,IFERROR(VLOOKUP(FX92&amp;FX93&amp;FX94&amp;FX95&amp;FX96&amp;FX97,General!I:J,2,FALSE),0))</f>
        <v>0</v>
      </c>
      <c r="UR97" s="111">
        <f>IF(GA97="",0,IFERROR(VLOOKUP(GA92&amp;GA93&amp;GA94&amp;GA95&amp;GA96&amp;GA97,General!I:J,2,FALSE),0))</f>
        <v>0</v>
      </c>
      <c r="US97" s="111">
        <f>IF(GD97="",0,IFERROR(VLOOKUP(GD92&amp;GD93&amp;GD94&amp;GD95&amp;GD96&amp;GD97,General!I:J,2,FALSE),0))</f>
        <v>0</v>
      </c>
      <c r="UT97" s="111">
        <f>IF(GG97="",0,IFERROR(VLOOKUP(GG92&amp;GG93&amp;GG94&amp;GG95&amp;GG96&amp;GG97,General!I:J,2,FALSE),0))</f>
        <v>0</v>
      </c>
      <c r="UU97" s="111">
        <f>IF(GJ97="",0,IFERROR(VLOOKUP(GJ92&amp;GJ93&amp;GJ94&amp;GJ95&amp;GJ96&amp;GJ97,General!I:J,2,FALSE),0))</f>
        <v>0</v>
      </c>
      <c r="UV97" s="111">
        <f>IF(GM97="",0,IFERROR(VLOOKUP(GM92&amp;GM93&amp;GM94&amp;GM95&amp;GM96&amp;GM97,General!I:J,2,FALSE),0))</f>
        <v>0</v>
      </c>
      <c r="UW97" s="111">
        <f>IF(GP97="",0,IFERROR(VLOOKUP(GP92&amp;GP93&amp;GP94&amp;GP95&amp;GP96&amp;GP97,General!I:J,2,FALSE),0))</f>
        <v>0</v>
      </c>
      <c r="UX97" s="111">
        <f>IF(GS97="",0,IFERROR(VLOOKUP(GS92&amp;GS93&amp;GS94&amp;GS95&amp;GS96&amp;GS97,General!I:J,2,FALSE),0))</f>
        <v>0</v>
      </c>
      <c r="UY97" s="111">
        <f>IF(GV97="",0,IFERROR(VLOOKUP(GV92&amp;GV93&amp;GV94&amp;GV95&amp;GV96&amp;GV97,General!I:J,2,FALSE),0))</f>
        <v>0</v>
      </c>
      <c r="UZ97" s="111">
        <f>IF(GY97="",0,IFERROR(VLOOKUP(GY92&amp;GY93&amp;GY94&amp;GY95&amp;GY96&amp;GY97,General!I:J,2,FALSE),0))</f>
        <v>0</v>
      </c>
      <c r="VA97" s="111">
        <f>IF(HB97="",0,IFERROR(VLOOKUP(HB92&amp;HB93&amp;HB94&amp;HB95&amp;HB96&amp;HB97,General!I:J,2,FALSE),0))</f>
        <v>0</v>
      </c>
      <c r="VB97" s="111">
        <f>IF(HE97="",0,IFERROR(VLOOKUP(HE92&amp;HE93&amp;HE94&amp;HE95&amp;HE96&amp;HE97,General!I:J,2,FALSE),0))</f>
        <v>0</v>
      </c>
      <c r="VC97" s="111">
        <f>IF(HH97="",0,IFERROR(VLOOKUP(HH92&amp;HH93&amp;HH94&amp;HH95&amp;HH96&amp;HH97,General!I:J,2,FALSE),0))</f>
        <v>0</v>
      </c>
      <c r="VD97" s="111">
        <f>IF(HK97="",0,IFERROR(VLOOKUP(HK92&amp;HK93&amp;HK94&amp;HK95&amp;HK96&amp;HK97,General!I:J,2,FALSE),0))</f>
        <v>0</v>
      </c>
      <c r="VE97" s="111">
        <f>IF(HN97="",0,IFERROR(VLOOKUP(HN92&amp;HN93&amp;HN94&amp;HN95&amp;HN96&amp;HN97,General!I:J,2,FALSE),0))</f>
        <v>0</v>
      </c>
      <c r="VF97" s="111">
        <f>IF(HQ97="",0,IFERROR(VLOOKUP(HQ92&amp;HQ93&amp;HQ94&amp;HQ95&amp;HQ96&amp;HQ97,General!I:J,2,FALSE),0))</f>
        <v>0</v>
      </c>
      <c r="VG97" s="111">
        <f>IF(HT97="",0,IFERROR(VLOOKUP(HT92&amp;HT93&amp;HT94&amp;HT95&amp;HT96&amp;HT97,General!I:J,2,FALSE),0))</f>
        <v>0</v>
      </c>
      <c r="VH97" s="111">
        <f>IF(HW97="",0,IFERROR(VLOOKUP(HW92&amp;HW93&amp;HW94&amp;HW95&amp;HW96&amp;HW97,General!I:J,2,FALSE),0))</f>
        <v>0</v>
      </c>
      <c r="VI97" s="111">
        <f>IF(HZ97="",0,IFERROR(VLOOKUP(HZ92&amp;HZ93&amp;HZ94&amp;HZ95&amp;HZ96&amp;HZ97,General!I:J,2,FALSE),0))</f>
        <v>0</v>
      </c>
      <c r="VJ97" s="111">
        <f>IF(FF97="",0,IFERROR(VLOOKUP(FF92&amp;FF93&amp;FF94&amp;FF95&amp;FF96&amp;FF97,General!I:J,2,FALSE),0))</f>
        <v>0</v>
      </c>
      <c r="VK97" s="111">
        <f>IF(FI97="",0,IFERROR(VLOOKUP(FI92&amp;FI93&amp;FI94&amp;FI95&amp;FI96&amp;FI97,General!I:J,2,FALSE),0))</f>
        <v>0</v>
      </c>
      <c r="VL97" s="111">
        <f>IF(II97="",0,IFERROR(VLOOKUP(II92&amp;II93&amp;II94&amp;II95&amp;II96&amp;II97,General!I:J,2,FALSE),0))</f>
        <v>0</v>
      </c>
      <c r="VM97" s="111">
        <f>IF(IL97="",0,IFERROR(VLOOKUP(IL92&amp;IL93&amp;IL94&amp;IL95&amp;IL96&amp;IL97,General!I:J,2,FALSE),0))</f>
        <v>0</v>
      </c>
      <c r="VN97" s="111">
        <f>IF(IO97="",0,IFERROR(VLOOKUP(IO92&amp;IO93&amp;IO94&amp;IO95&amp;IO96&amp;IO97,General!I:J,2,FALSE),0))</f>
        <v>0</v>
      </c>
      <c r="VO97" s="111">
        <f>IF(IR97="",0,IFERROR(VLOOKUP(IR92&amp;IR93&amp;IR94&amp;IR95&amp;IR96&amp;IR97,General!I:J,2,FALSE),0))</f>
        <v>0</v>
      </c>
      <c r="VP97" s="111">
        <f>IF(IU97="",0,IFERROR(VLOOKUP(IU92&amp;IU93&amp;IU94&amp;IU95&amp;IU96&amp;IU97,General!I:J,2,FALSE),0))</f>
        <v>0</v>
      </c>
      <c r="VQ97" s="111">
        <f>IF(IX97="",0,IFERROR(VLOOKUP(IX92&amp;IX93&amp;IX94&amp;IX95&amp;IX96&amp;IX97,General!I:J,2,FALSE),0))</f>
        <v>0</v>
      </c>
      <c r="VR97" s="111">
        <f>IF(JA97="",0,IFERROR(VLOOKUP(JA92&amp;JA93&amp;JA94&amp;JA95&amp;JA96&amp;JA97,General!I:J,2,FALSE),0))</f>
        <v>0</v>
      </c>
      <c r="VS97" s="111">
        <f>IF(JD97="",0,IFERROR(VLOOKUP(JD92&amp;JD93&amp;JD94&amp;JD95&amp;JD96&amp;JD97,General!I:J,2,FALSE),0))</f>
        <v>0</v>
      </c>
      <c r="VT97" s="111">
        <f>IF(JG97="",0,IFERROR(VLOOKUP(JG92&amp;JG93&amp;JG94&amp;JG95&amp;JG96&amp;JG97,General!I:J,2,FALSE),0))</f>
        <v>0</v>
      </c>
      <c r="VU97" s="111">
        <f>IF(JJ97="",0,IFERROR(VLOOKUP(JJ92&amp;JJ93&amp;JJ94&amp;JJ95&amp;JJ96&amp;JJ97,General!I:J,2,FALSE),0))</f>
        <v>0</v>
      </c>
      <c r="VV97" s="111">
        <f>IF(JM97="",0,IFERROR(VLOOKUP(JM92&amp;JM93&amp;JM94&amp;JM95&amp;JM96&amp;JM97,General!I:J,2,FALSE),0))</f>
        <v>0</v>
      </c>
      <c r="VW97" s="111">
        <f>IF(JP97="",0,IFERROR(VLOOKUP(JP92&amp;JP93&amp;JP94&amp;JP95&amp;JP96&amp;JP97,General!I:J,2,FALSE),0))</f>
        <v>0</v>
      </c>
      <c r="VX97" s="111">
        <f>IF(JS97="",0,IFERROR(VLOOKUP(JS92&amp;JS93&amp;JS94&amp;JS95&amp;JS96&amp;JS97,General!I:J,2,FALSE),0))</f>
        <v>0</v>
      </c>
      <c r="VY97" s="111">
        <f>IF(JV97="",0,IFERROR(VLOOKUP(JV92&amp;JV93&amp;JV94&amp;JV95&amp;JV96&amp;JV97,General!I:J,2,FALSE),0))</f>
        <v>0</v>
      </c>
      <c r="VZ97" s="111">
        <f>IF(JY97="",0,IFERROR(VLOOKUP(JY92&amp;JY93&amp;JY94&amp;JY95&amp;JY96&amp;JY97,General!I:J,2,FALSE),0))</f>
        <v>0</v>
      </c>
      <c r="WA97" s="111">
        <f>IF(KB97="",0,IFERROR(VLOOKUP(KB92&amp;KB93&amp;KB94&amp;KB95&amp;KB96&amp;KB97,General!I:J,2,FALSE),0))</f>
        <v>0</v>
      </c>
      <c r="WB97" s="111">
        <f>IF(KE97="",0,IFERROR(VLOOKUP(KE92&amp;KE93&amp;KE94&amp;KE95&amp;KE96&amp;KE97,General!I:J,2,FALSE),0))</f>
        <v>0</v>
      </c>
      <c r="WC97" s="111">
        <f>IF(KH97="",0,IFERROR(VLOOKUP(KH92&amp;KH93&amp;KH94&amp;KH95&amp;KH96&amp;KH97,General!I:J,2,FALSE),0))</f>
        <v>0</v>
      </c>
      <c r="WD97" s="111">
        <f>IF(KK97="",0,IFERROR(VLOOKUP(KK92&amp;KK93&amp;KK94&amp;KK95&amp;KK96&amp;KK97,General!I:J,2,FALSE),0))</f>
        <v>0</v>
      </c>
      <c r="WE97" s="111">
        <f>IF(KN97="",0,IFERROR(VLOOKUP(KN92&amp;KN93&amp;KN94&amp;KN95&amp;KN96&amp;KN97,General!I:J,2,FALSE),0))</f>
        <v>0</v>
      </c>
      <c r="WF97" s="111">
        <f>IF(KQ97="",0,IFERROR(VLOOKUP(KQ92&amp;KQ93&amp;KQ94&amp;KQ95&amp;KQ96&amp;KQ97,General!I:J,2,FALSE),0))</f>
        <v>0</v>
      </c>
      <c r="WG97" s="111">
        <f>IF(KT97="",0,IFERROR(VLOOKUP(KT92&amp;KT93&amp;KT94&amp;KT95&amp;KT96&amp;KT97,General!I:J,2,FALSE),0))</f>
        <v>0</v>
      </c>
      <c r="WH97" s="111">
        <f>IF(KW97="",0,IFERROR(VLOOKUP(KW92&amp;KW93&amp;KW94&amp;KW95&amp;KW96&amp;KW97,General!I:J,2,FALSE),0))</f>
        <v>0</v>
      </c>
      <c r="WI97" s="111">
        <f>IF(KZ97="",0,IFERROR(VLOOKUP(KZ92&amp;KZ93&amp;KZ94&amp;KZ95&amp;KZ96&amp;KZ97,General!I:J,2,FALSE),0))</f>
        <v>0</v>
      </c>
      <c r="WJ97" s="111">
        <f>IF(LC97="",0,IFERROR(VLOOKUP(LC92&amp;LC93&amp;LC94&amp;LC95&amp;LC96&amp;LC97,General!I:J,2,FALSE),0))</f>
        <v>0</v>
      </c>
      <c r="WK97" s="111">
        <f>IF(LF97="",0,IFERROR(VLOOKUP(LF92&amp;LF93&amp;LF94&amp;LF95&amp;LF96&amp;LF97,General!I:J,2,FALSE),0))</f>
        <v>0</v>
      </c>
      <c r="WL97" s="111">
        <f>IF(LI97="",0,IFERROR(VLOOKUP(LI92&amp;LI93&amp;LI94&amp;LI95&amp;LI96&amp;LI97,General!I:J,2,FALSE),0))</f>
        <v>0</v>
      </c>
      <c r="WM97" s="111">
        <f>IF(LL97="",0,IFERROR(VLOOKUP(LL92&amp;LL93&amp;LL94&amp;LL95&amp;LL96&amp;LL97,General!I:J,2,FALSE),0))</f>
        <v>0</v>
      </c>
      <c r="WN97" s="111">
        <f>IF(LO97="",0,IFERROR(VLOOKUP(LO92&amp;LO93&amp;LO94&amp;LO95&amp;LO96&amp;LO97,General!I:J,2,FALSE),0))</f>
        <v>0</v>
      </c>
      <c r="WO97" s="111">
        <f>IF(LR97="",0,IFERROR(VLOOKUP(LR92&amp;LR93&amp;LR94&amp;LR95&amp;LR96&amp;LR97,General!I:J,2,FALSE),0))</f>
        <v>0</v>
      </c>
      <c r="WP97" s="111">
        <f>IF(LU97="",0,IFERROR(VLOOKUP(LU92&amp;LU93&amp;LU94&amp;LU95&amp;LU96&amp;LU97,General!I:J,2,FALSE),0))</f>
        <v>0</v>
      </c>
      <c r="WQ97" s="111">
        <f>IF(LX97="",0,IFERROR(VLOOKUP(LX92&amp;LX93&amp;LX94&amp;LX95&amp;LX96&amp;LX97,General!I:J,2,FALSE),0))</f>
        <v>0</v>
      </c>
      <c r="WR97" s="111">
        <f>IF(MA97="",0,IFERROR(VLOOKUP(MA92&amp;MA93&amp;MA94&amp;MA95&amp;MA96&amp;MA97,General!I:J,2,FALSE),0))</f>
        <v>0</v>
      </c>
      <c r="WS97" s="111">
        <f>IF(MD97="",0,IFERROR(VLOOKUP(MD92&amp;MD93&amp;MD94&amp;MD95&amp;MD96&amp;MD97,General!I:J,2,FALSE),0))</f>
        <v>0</v>
      </c>
      <c r="WT97" s="111">
        <f>IF(MG97="",0,IFERROR(VLOOKUP(MG92&amp;MG93&amp;MG94&amp;MG95&amp;MG96&amp;MG97,General!I:J,2,FALSE),0))</f>
        <v>0</v>
      </c>
      <c r="WU97" s="111">
        <f>IF(MJ97="",0,IFERROR(VLOOKUP(MJ92&amp;MJ93&amp;MJ94&amp;MJ95&amp;MJ96&amp;MJ97,General!I:J,2,FALSE),0))</f>
        <v>0</v>
      </c>
      <c r="WV97" s="111">
        <f>IF(MM97="",0,IFERROR(VLOOKUP(MM92&amp;MM93&amp;MM94&amp;MM95&amp;MM96&amp;MM97,General!I:J,2,FALSE),0))</f>
        <v>0</v>
      </c>
      <c r="WW97" s="111">
        <f>IF(MP97="",0,IFERROR(VLOOKUP(MP92&amp;MP93&amp;MP94&amp;MP95&amp;MP96&amp;MP97,General!I:J,2,FALSE),0))</f>
        <v>0</v>
      </c>
      <c r="WX97" s="111">
        <f>IF(MS97="",0,IFERROR(VLOOKUP(MS92&amp;MS93&amp;MS94&amp;MS95&amp;MS96&amp;MS97,General!I:J,2,FALSE),0))</f>
        <v>0</v>
      </c>
      <c r="WY97" s="111">
        <f>IF(MV97="",0,IFERROR(VLOOKUP(MV92&amp;MV93&amp;MV94&amp;MV95&amp;MV96&amp;MV97,General!I:J,2,FALSE),0))</f>
        <v>0</v>
      </c>
      <c r="WZ97" s="111">
        <f>IF(MY97="",0,IFERROR(VLOOKUP(MY92&amp;MY93&amp;MY94&amp;MY95&amp;MY96&amp;MY97,General!I:J,2,FALSE),0))</f>
        <v>0</v>
      </c>
      <c r="XA97" s="111">
        <f>IF(NB97="",0,IFERROR(VLOOKUP(NB92&amp;NB93&amp;NB94&amp;NB95&amp;NB96&amp;NB97,General!I:J,2,FALSE),0))</f>
        <v>0</v>
      </c>
      <c r="XB97" s="111">
        <f>IF(NE97="",0,IFERROR(VLOOKUP(NE92&amp;NE93&amp;NE94&amp;NE95&amp;NE96&amp;NE97,General!I:J,2,FALSE),0))</f>
        <v>0</v>
      </c>
      <c r="XC97" s="111">
        <f>IF(NH97="",0,IFERROR(VLOOKUP(NH92&amp;NH93&amp;NH94&amp;NH95&amp;NH96&amp;NH97,General!I:J,2,FALSE),0))</f>
        <v>0</v>
      </c>
      <c r="XD97" s="111">
        <f>IF(NK97="",0,IFERROR(VLOOKUP(NK92&amp;NK93&amp;NK94&amp;NK95&amp;NK96&amp;NK97,General!I:J,2,FALSE),0))</f>
        <v>0</v>
      </c>
      <c r="XE97" s="109">
        <f>IF(NN97="",0,IFERROR(VLOOKUP(NN92&amp;NN93&amp;NN94&amp;NN95&amp;NN96&amp;NN97,General!I:J,2,FALSE),0))</f>
        <v>0</v>
      </c>
      <c r="XF97" s="155">
        <f>IF(EB97="",0,IFERROR(VLOOKUP(EB92&amp;EB93&amp;EB94&amp;EB95&amp;EB96&amp;EB97,General!I:J,2,FALSE),0))</f>
        <v>0</v>
      </c>
      <c r="XG97" s="109">
        <v>0</v>
      </c>
      <c r="XH97" s="114" t="str">
        <f t="shared" si="1416"/>
        <v/>
      </c>
      <c r="XI97" s="114" t="str">
        <f t="shared" si="1270"/>
        <v>N</v>
      </c>
      <c r="XJ97" s="114" t="str">
        <f t="shared" ca="1" si="1271"/>
        <v>N</v>
      </c>
      <c r="XK97" s="114" t="str">
        <f t="shared" si="1272"/>
        <v>N</v>
      </c>
      <c r="XL97" s="114" t="str">
        <f t="shared" si="1273"/>
        <v/>
      </c>
      <c r="XM97" s="150" t="str">
        <f t="shared" si="1274"/>
        <v/>
      </c>
      <c r="XN97" s="114" t="str">
        <f t="shared" si="1275"/>
        <v/>
      </c>
      <c r="XO97" s="114" t="str">
        <f t="shared" si="1276"/>
        <v/>
      </c>
      <c r="XP97" s="114" t="str">
        <f t="shared" si="1277"/>
        <v/>
      </c>
      <c r="XQ97" s="114" t="str">
        <f t="shared" si="1278"/>
        <v/>
      </c>
      <c r="XR97" s="114" t="str">
        <f t="shared" si="1279"/>
        <v/>
      </c>
      <c r="XS97" s="114" t="str">
        <f t="shared" si="930"/>
        <v/>
      </c>
      <c r="XT97" s="114" t="str">
        <f t="shared" si="931"/>
        <v/>
      </c>
      <c r="XU97" s="114" t="str">
        <f t="shared" si="897"/>
        <v>00000</v>
      </c>
      <c r="XV97" s="114" t="str">
        <f t="shared" si="897"/>
        <v>00000</v>
      </c>
      <c r="XW97" s="114" t="str">
        <f t="shared" si="898"/>
        <v>000000</v>
      </c>
      <c r="XX97" s="114" t="str">
        <f t="shared" si="898"/>
        <v>000000</v>
      </c>
      <c r="XY97" s="114" t="str">
        <f t="shared" si="899"/>
        <v>B</v>
      </c>
      <c r="XZ97" s="114" t="str">
        <f t="shared" si="1417"/>
        <v>B</v>
      </c>
      <c r="YA97" s="114" t="str">
        <f t="shared" si="1280"/>
        <v/>
      </c>
      <c r="YB97" s="114" t="str">
        <f t="shared" ca="1" si="1281"/>
        <v/>
      </c>
      <c r="YC97" s="114" t="str">
        <f t="shared" ca="1" si="1282"/>
        <v/>
      </c>
      <c r="YD97" s="114" t="str">
        <f t="shared" ca="1" si="1283"/>
        <v/>
      </c>
      <c r="YE97" s="114" t="str">
        <f t="shared" si="1284"/>
        <v>0</v>
      </c>
      <c r="YF97" s="114" t="str">
        <f t="shared" si="1285"/>
        <v/>
      </c>
      <c r="YG97" s="114" t="str">
        <f t="shared" ca="1" si="1418"/>
        <v/>
      </c>
      <c r="YH97" s="114" t="str">
        <f t="shared" ca="1" si="1419"/>
        <v/>
      </c>
      <c r="YI97" s="114" t="str">
        <f t="shared" si="1420"/>
        <v/>
      </c>
      <c r="YJ97" s="114" t="str">
        <f t="shared" si="1286"/>
        <v/>
      </c>
      <c r="YK97" s="114"/>
      <c r="YL97" s="114">
        <v>0</v>
      </c>
      <c r="YM97" s="114">
        <v>0</v>
      </c>
      <c r="YN97" s="114">
        <v>0</v>
      </c>
      <c r="YO97" s="114">
        <v>0</v>
      </c>
      <c r="YP97" s="114">
        <v>1</v>
      </c>
      <c r="YQ97" s="98"/>
      <c r="YR97" s="114">
        <v>0</v>
      </c>
      <c r="YS97" s="114">
        <v>0</v>
      </c>
      <c r="YU97" s="151">
        <f>LARGE(NS97:RN97,1)</f>
        <v>0</v>
      </c>
      <c r="YV97" s="1" t="e">
        <f>LARGE(NS97:RN97,2)</f>
        <v>#NUM!</v>
      </c>
      <c r="YW97" s="1" t="e">
        <f>LARGE(NS97:RN97,3)</f>
        <v>#NUM!</v>
      </c>
      <c r="YX97" s="1" t="e">
        <f>LARGE(NS97:RN97,4)</f>
        <v>#NUM!</v>
      </c>
      <c r="YY97" s="1" t="e">
        <f>LARGE(NS97:RN97,5)</f>
        <v>#NUM!</v>
      </c>
      <c r="YZ97" s="1" t="str">
        <f>IF(M96="","",INDEX($NS$4:$RN$4,MATCH(YU96,$NS96:$RN96,0)))</f>
        <v/>
      </c>
      <c r="ZA97" s="1" t="str">
        <f>IF(M96="","",INDEX($NS$4:$RN$4,MATCH(YV96,$NS96:$RN96,0)))</f>
        <v/>
      </c>
      <c r="ZB97" s="1" t="str">
        <f>IF(M96="","",INDEX($NS$4:$RN$4,MATCH(YW96,$NS96:$RN96,0)))</f>
        <v/>
      </c>
      <c r="ZC97" s="1" t="str">
        <f>IF(M96="","",INDEX($NS$4:$RN$4,MATCH(YX96,$NS96:$RN96,0)))</f>
        <v/>
      </c>
      <c r="ZD97" s="1" t="str">
        <f>IF(M96="","",INDEX($NS$4:$RN$4,MATCH(YY96,$NS96:$RN96,0)))</f>
        <v/>
      </c>
      <c r="ZE97" s="1" t="str" cm="1">
        <f t="array" aca="1" ref="ZE97" ca="1">IF(INDIRECT(VLOOKUP(ZE96,General!AC:AE,3,FALSE)&amp;RO96)&gt;=9,ZE96,YZ97)</f>
        <v>GF</v>
      </c>
      <c r="ZF97" s="1" t="str" cm="1">
        <f t="array" aca="1" ref="ZF97" ca="1">IF(AND(INDIRECT(VLOOKUP(ZF96,General!AC:AE,3,FALSE)&amp;RO96)&gt;1,ZF96&lt;&gt;ZE97),ZF96,IF(YZ97&lt;&gt;ZE97,YZ97,IF(AND(YZ97=ZA97,YZ97=ZB97),ZC97,IF(YZ97=ZA97,ZB97,ZA97))))</f>
        <v>DX</v>
      </c>
      <c r="ZG97" s="1" t="str">
        <f t="shared" si="1431"/>
        <v/>
      </c>
      <c r="ZH97" s="1" t="str" cm="1">
        <f t="array" aca="1" ref="ZH97" ca="1">INDIRECT(ZE97&amp;RO97)</f>
        <v/>
      </c>
      <c r="ZI97" s="1" t="str" cm="1">
        <f t="array" aca="1" ref="ZI97" ca="1">INDIRECT(ZF97&amp;RO97)</f>
        <v/>
      </c>
      <c r="ZJ97" s="1" t="e" cm="1">
        <f t="array" aca="1" ref="ZJ97" ca="1">INDIRECT(ZG97&amp;RO97)</f>
        <v>#REF!</v>
      </c>
      <c r="ZK97" s="1" t="str">
        <f ca="1">VLOOKUP(ZE97,General!AF:AG,2,FALSE)</f>
        <v>S37</v>
      </c>
      <c r="ZL97" s="1" t="str">
        <f ca="1">VLOOKUP(ZF97,General!AF:AG,2,FALSE)</f>
        <v xml:space="preserve">L5O </v>
      </c>
      <c r="ZM97" s="1" t="e">
        <f>VLOOKUP(ZG97,General!AF:AG,2,FALSE)</f>
        <v>#N/A</v>
      </c>
      <c r="ZN97" s="1" t="str">
        <f t="shared" ca="1" si="1432"/>
        <v>Y</v>
      </c>
      <c r="ZO97" s="1" t="str">
        <f t="shared" ca="1" si="1433"/>
        <v>Y</v>
      </c>
      <c r="ZP97" s="1" t="e">
        <f t="shared" si="1434"/>
        <v>#N/A</v>
      </c>
      <c r="ZR97" s="1">
        <f t="shared" si="927"/>
        <v>1</v>
      </c>
    </row>
    <row r="98" spans="1:694" ht="15.75" thickBot="1">
      <c r="A98" s="1">
        <v>84</v>
      </c>
      <c r="B98" s="9" t="str">
        <f t="shared" si="948"/>
        <v/>
      </c>
      <c r="C98" s="54" t="str">
        <f t="shared" si="1437"/>
        <v/>
      </c>
      <c r="D98" s="49" t="str">
        <f t="shared" si="1287"/>
        <v/>
      </c>
      <c r="E98" s="50" t="str">
        <f t="shared" si="1287"/>
        <v/>
      </c>
      <c r="F98" s="8" t="str">
        <f t="shared" si="949"/>
        <v/>
      </c>
      <c r="H98" s="57" t="str">
        <f t="shared" si="922"/>
        <v/>
      </c>
      <c r="I98" s="49" t="str">
        <f t="shared" si="1288"/>
        <v/>
      </c>
      <c r="J98" s="50" t="str">
        <f t="shared" si="1288"/>
        <v/>
      </c>
      <c r="K98" s="8" t="str">
        <f t="shared" si="1289"/>
        <v/>
      </c>
      <c r="L98" s="32"/>
      <c r="M98" s="68" t="s">
        <v>45</v>
      </c>
      <c r="O98" s="11">
        <v>0</v>
      </c>
      <c r="P98" s="12">
        <v>0</v>
      </c>
      <c r="Q98" s="23">
        <v>0</v>
      </c>
      <c r="R98" s="48">
        <v>0</v>
      </c>
      <c r="S98" s="48" t="str">
        <f t="shared" si="1290"/>
        <v/>
      </c>
      <c r="T98" s="65" t="str">
        <f t="shared" si="1291"/>
        <v/>
      </c>
      <c r="U98" s="4" t="str">
        <f>IF(M98="","",IF(B98="NB",U97,IF(T98="",SUM($T$5:$T98)+S98,SUM($T$5:$T98))))</f>
        <v/>
      </c>
      <c r="V98" s="61" t="str">
        <f t="shared" si="925"/>
        <v/>
      </c>
      <c r="W98" s="35" t="str">
        <f t="shared" si="1292"/>
        <v/>
      </c>
      <c r="X98" s="37" t="str">
        <f t="shared" si="950"/>
        <v/>
      </c>
      <c r="Y98" s="9" t="str">
        <f t="shared" ca="1" si="940"/>
        <v>D</v>
      </c>
      <c r="Z98" s="4" t="str">
        <f t="shared" ca="1" si="941"/>
        <v>D</v>
      </c>
      <c r="AA98" s="4" t="str">
        <f t="shared" si="942"/>
        <v>C</v>
      </c>
      <c r="AB98" s="4" t="str">
        <f t="shared" si="1421"/>
        <v/>
      </c>
      <c r="AC98" s="4" t="str">
        <f t="shared" si="1422"/>
        <v/>
      </c>
      <c r="AD98" s="4">
        <f t="shared" si="1423"/>
        <v>0</v>
      </c>
      <c r="AE98" s="1" t="str">
        <f t="shared" si="951"/>
        <v/>
      </c>
      <c r="AF98" s="1" t="str">
        <f t="shared" si="952"/>
        <v/>
      </c>
      <c r="AG98" s="1" t="str">
        <f t="shared" si="1424"/>
        <v/>
      </c>
      <c r="AH98" s="1" t="str">
        <f t="shared" si="953"/>
        <v/>
      </c>
      <c r="AI98" s="1" t="str">
        <f t="shared" si="954"/>
        <v/>
      </c>
      <c r="AJ98" s="1" t="str">
        <f t="shared" si="955"/>
        <v/>
      </c>
      <c r="AK98" s="1">
        <f t="shared" si="1293"/>
        <v>0</v>
      </c>
      <c r="AL98" s="1">
        <f t="shared" si="1294"/>
        <v>0</v>
      </c>
      <c r="AM98" s="1" t="str">
        <f t="shared" si="932"/>
        <v/>
      </c>
      <c r="AN98" s="1">
        <f t="shared" si="956"/>
        <v>0</v>
      </c>
      <c r="AO98" s="1" t="str">
        <f t="shared" si="1425"/>
        <v/>
      </c>
      <c r="AP98" s="1" t="str">
        <f t="shared" si="957"/>
        <v>N</v>
      </c>
      <c r="AQ98" s="1" t="str">
        <f t="shared" si="958"/>
        <v>N</v>
      </c>
      <c r="AR98" s="1" t="str">
        <f t="shared" si="959"/>
        <v>N</v>
      </c>
      <c r="AS98" s="1" t="str">
        <f t="shared" si="960"/>
        <v/>
      </c>
      <c r="AT98" s="14" t="str">
        <f t="shared" ca="1" si="1295"/>
        <v/>
      </c>
      <c r="AU98" s="1" t="str">
        <f t="shared" ca="1" si="961"/>
        <v/>
      </c>
      <c r="AV98" s="1" t="str">
        <f t="shared" ca="1" si="962"/>
        <v/>
      </c>
      <c r="AW98" s="1" t="str">
        <f t="shared" si="963"/>
        <v/>
      </c>
      <c r="AX98" s="1" t="str">
        <f t="shared" si="964"/>
        <v/>
      </c>
      <c r="AY98" s="1" t="str">
        <f t="shared" si="965"/>
        <v/>
      </c>
      <c r="AZ98" s="1" t="str">
        <f t="shared" si="933"/>
        <v/>
      </c>
      <c r="BA98" s="1" t="str">
        <f t="shared" si="934"/>
        <v/>
      </c>
      <c r="BB98" s="1" t="str">
        <f t="shared" si="914"/>
        <v>00000</v>
      </c>
      <c r="BC98" s="1" t="str">
        <f t="shared" si="914"/>
        <v>00000</v>
      </c>
      <c r="BD98" s="1" t="str">
        <f t="shared" si="915"/>
        <v>000000</v>
      </c>
      <c r="BE98" s="1" t="str">
        <f t="shared" si="915"/>
        <v>000000</v>
      </c>
      <c r="BF98" s="1" t="str">
        <f t="shared" si="1296"/>
        <v>B</v>
      </c>
      <c r="BG98" s="1" t="str">
        <f t="shared" si="966"/>
        <v/>
      </c>
      <c r="BH98" s="1" t="str">
        <f t="shared" ca="1" si="1297"/>
        <v/>
      </c>
      <c r="BI98" s="1" t="str">
        <f t="shared" si="967"/>
        <v/>
      </c>
      <c r="BJ98" s="1" t="str">
        <f t="shared" ca="1" si="1298"/>
        <v/>
      </c>
      <c r="BK98" s="1" t="str">
        <f t="shared" si="968"/>
        <v>0</v>
      </c>
      <c r="BL98" s="1" t="str">
        <f t="shared" ca="1" si="1299"/>
        <v/>
      </c>
      <c r="BM98" s="1" t="str">
        <f t="shared" ca="1" si="1300"/>
        <v/>
      </c>
      <c r="BN98" s="1" t="str">
        <f t="shared" ca="1" si="1301"/>
        <v/>
      </c>
      <c r="BO98" s="1" t="str">
        <f t="shared" ca="1" si="1302"/>
        <v/>
      </c>
      <c r="BR98" s="1">
        <f>General!A96</f>
        <v>0</v>
      </c>
      <c r="BS98" s="1">
        <f>General!B96</f>
        <v>0</v>
      </c>
      <c r="BT98" s="1">
        <f>General!C96</f>
        <v>0</v>
      </c>
      <c r="BU98" s="1">
        <f>General!D96</f>
        <v>0</v>
      </c>
      <c r="BW98" s="1" t="str">
        <f>General!F96</f>
        <v>WLLLLW</v>
      </c>
      <c r="BX98" s="1">
        <f>General!G96</f>
        <v>1</v>
      </c>
      <c r="BZ98" s="1">
        <f t="shared" si="928"/>
        <v>1</v>
      </c>
      <c r="CA98" s="1" t="str">
        <f t="shared" ref="CA98" si="1458">CH98</f>
        <v/>
      </c>
      <c r="CB98" s="110" t="str">
        <f t="shared" si="970"/>
        <v/>
      </c>
      <c r="CC98" s="111" t="str">
        <f t="shared" si="971"/>
        <v/>
      </c>
      <c r="CD98" s="109" t="str">
        <f t="shared" si="972"/>
        <v/>
      </c>
      <c r="CE98" s="110" t="str">
        <f t="shared" si="973"/>
        <v/>
      </c>
      <c r="CF98" s="111" t="str">
        <f t="shared" si="974"/>
        <v/>
      </c>
      <c r="CG98" s="109" t="str">
        <f t="shared" si="975"/>
        <v/>
      </c>
      <c r="CH98" s="110" t="str">
        <f t="shared" si="976"/>
        <v/>
      </c>
      <c r="CI98" s="111" t="str">
        <f t="shared" si="977"/>
        <v/>
      </c>
      <c r="CJ98" s="109" t="str">
        <f t="shared" si="978"/>
        <v/>
      </c>
      <c r="CK98" s="110" t="str">
        <f t="shared" si="979"/>
        <v/>
      </c>
      <c r="CL98" s="111" t="str">
        <f t="shared" si="980"/>
        <v/>
      </c>
      <c r="CM98" s="109" t="str">
        <f t="shared" si="981"/>
        <v/>
      </c>
      <c r="CN98" s="110" t="str">
        <f t="shared" si="1304"/>
        <v/>
      </c>
      <c r="CO98" s="111" t="str">
        <f t="shared" si="982"/>
        <v/>
      </c>
      <c r="CP98" s="109" t="str">
        <f t="shared" si="983"/>
        <v/>
      </c>
      <c r="CQ98" s="110" t="str">
        <f t="shared" si="984"/>
        <v/>
      </c>
      <c r="CR98" s="111" t="str">
        <f t="shared" si="985"/>
        <v/>
      </c>
      <c r="CS98" s="109" t="str">
        <f t="shared" si="986"/>
        <v/>
      </c>
      <c r="CT98" s="110" t="str">
        <f t="shared" si="987"/>
        <v/>
      </c>
      <c r="CU98" s="111" t="str">
        <f t="shared" si="988"/>
        <v/>
      </c>
      <c r="CV98" s="109" t="str">
        <f t="shared" si="989"/>
        <v/>
      </c>
      <c r="CW98" s="110" t="str">
        <f t="shared" si="990"/>
        <v/>
      </c>
      <c r="CX98" s="111" t="str">
        <f t="shared" si="991"/>
        <v/>
      </c>
      <c r="CY98" s="112" t="str">
        <f t="shared" si="992"/>
        <v/>
      </c>
      <c r="CZ98" s="110" t="str">
        <f t="shared" si="993"/>
        <v/>
      </c>
      <c r="DA98" s="111" t="str">
        <f t="shared" si="994"/>
        <v/>
      </c>
      <c r="DB98" s="109" t="str">
        <f t="shared" si="995"/>
        <v/>
      </c>
      <c r="DC98" s="110" t="str">
        <f t="shared" si="996"/>
        <v/>
      </c>
      <c r="DD98" s="111" t="str">
        <f t="shared" si="997"/>
        <v/>
      </c>
      <c r="DE98" s="109" t="str">
        <f t="shared" si="998"/>
        <v/>
      </c>
      <c r="DF98" s="110" t="str">
        <f t="shared" si="999"/>
        <v/>
      </c>
      <c r="DG98" s="111" t="str">
        <f t="shared" si="1000"/>
        <v/>
      </c>
      <c r="DH98" s="109" t="str">
        <f t="shared" si="1001"/>
        <v/>
      </c>
      <c r="DI98" s="110" t="str">
        <f t="shared" si="1002"/>
        <v/>
      </c>
      <c r="DJ98" s="111" t="str">
        <f t="shared" si="1003"/>
        <v/>
      </c>
      <c r="DK98" s="109" t="str">
        <f t="shared" si="1004"/>
        <v/>
      </c>
      <c r="DL98" s="110" t="str">
        <f t="shared" si="1005"/>
        <v/>
      </c>
      <c r="DM98" s="111" t="str">
        <f t="shared" si="1006"/>
        <v/>
      </c>
      <c r="DN98" s="109" t="str">
        <f t="shared" si="1007"/>
        <v/>
      </c>
      <c r="DO98" s="110" t="str">
        <f t="shared" si="1008"/>
        <v/>
      </c>
      <c r="DP98" s="111" t="str">
        <f t="shared" si="1009"/>
        <v/>
      </c>
      <c r="DQ98" s="109" t="str">
        <f t="shared" si="1010"/>
        <v/>
      </c>
      <c r="DR98" s="110" t="str">
        <f t="shared" si="1011"/>
        <v/>
      </c>
      <c r="DS98" s="111" t="str">
        <f t="shared" si="1012"/>
        <v/>
      </c>
      <c r="DT98" s="109" t="str">
        <f t="shared" si="1013"/>
        <v/>
      </c>
      <c r="DU98" s="110" t="str">
        <f t="shared" si="1014"/>
        <v/>
      </c>
      <c r="DV98" s="111" t="str">
        <f t="shared" si="1015"/>
        <v/>
      </c>
      <c r="DW98" s="109" t="str">
        <f t="shared" si="1016"/>
        <v/>
      </c>
      <c r="DX98" s="110" t="str">
        <f t="shared" si="1017"/>
        <v/>
      </c>
      <c r="DY98" s="111" t="str">
        <f t="shared" si="1018"/>
        <v/>
      </c>
      <c r="DZ98" s="109" t="str">
        <f t="shared" si="1019"/>
        <v/>
      </c>
      <c r="EA98" s="110" t="str">
        <f t="shared" si="1020"/>
        <v/>
      </c>
      <c r="EB98" s="111" t="str">
        <f t="shared" si="1021"/>
        <v/>
      </c>
      <c r="EC98" s="109" t="str">
        <f t="shared" si="1022"/>
        <v/>
      </c>
      <c r="ED98" s="110" t="str">
        <f t="shared" si="1023"/>
        <v/>
      </c>
      <c r="EE98" s="111" t="str">
        <f t="shared" si="1024"/>
        <v/>
      </c>
      <c r="EF98" s="109" t="str">
        <f t="shared" si="1025"/>
        <v/>
      </c>
      <c r="EG98" s="110" t="str">
        <f t="shared" si="1026"/>
        <v/>
      </c>
      <c r="EH98" s="111" t="str">
        <f t="shared" si="1027"/>
        <v/>
      </c>
      <c r="EI98" s="109" t="str">
        <f t="shared" si="1028"/>
        <v/>
      </c>
      <c r="EJ98" s="108" t="str">
        <f t="shared" si="1029"/>
        <v/>
      </c>
      <c r="EK98" s="111" t="str">
        <f t="shared" si="1030"/>
        <v/>
      </c>
      <c r="EL98" s="109" t="str">
        <f t="shared" si="1031"/>
        <v/>
      </c>
      <c r="EM98" s="110" t="str">
        <f t="shared" si="1032"/>
        <v/>
      </c>
      <c r="EN98" s="111" t="str">
        <f t="shared" si="1033"/>
        <v/>
      </c>
      <c r="EO98" s="109" t="str">
        <f t="shared" si="1034"/>
        <v/>
      </c>
      <c r="EP98" s="110" t="str">
        <f t="shared" si="1305"/>
        <v/>
      </c>
      <c r="EQ98" s="111" t="str">
        <f t="shared" si="1035"/>
        <v/>
      </c>
      <c r="ER98" s="109" t="str">
        <f t="shared" si="1036"/>
        <v/>
      </c>
      <c r="ES98" s="110" t="str">
        <f t="shared" si="1037"/>
        <v/>
      </c>
      <c r="ET98" s="111" t="str">
        <f t="shared" si="1038"/>
        <v/>
      </c>
      <c r="EU98" s="109" t="str">
        <f t="shared" si="1039"/>
        <v/>
      </c>
      <c r="EV98" s="110" t="str">
        <f t="shared" si="1040"/>
        <v/>
      </c>
      <c r="EW98" s="111" t="str">
        <f t="shared" si="1041"/>
        <v/>
      </c>
      <c r="EX98" s="109" t="str">
        <f t="shared" si="1042"/>
        <v/>
      </c>
      <c r="EY98" s="110" t="str">
        <f t="shared" si="1043"/>
        <v/>
      </c>
      <c r="EZ98" s="111" t="str">
        <f t="shared" si="1044"/>
        <v/>
      </c>
      <c r="FA98" s="112" t="str">
        <f t="shared" si="1045"/>
        <v/>
      </c>
      <c r="FB98" s="110" t="str">
        <f t="shared" si="1046"/>
        <v/>
      </c>
      <c r="FC98" s="111" t="str">
        <f t="shared" si="1047"/>
        <v/>
      </c>
      <c r="FD98" s="109" t="str">
        <f t="shared" si="1048"/>
        <v/>
      </c>
      <c r="FE98" s="110" t="str">
        <f t="shared" si="1049"/>
        <v/>
      </c>
      <c r="FF98" s="111" t="str">
        <f t="shared" si="1050"/>
        <v/>
      </c>
      <c r="FG98" s="109" t="str">
        <f t="shared" si="1051"/>
        <v/>
      </c>
      <c r="FH98" s="110" t="str">
        <f t="shared" si="1052"/>
        <v/>
      </c>
      <c r="FI98" s="111" t="str">
        <f t="shared" si="1053"/>
        <v/>
      </c>
      <c r="FJ98" s="109" t="str">
        <f t="shared" si="1054"/>
        <v/>
      </c>
      <c r="FK98" s="110" t="str">
        <f t="shared" si="1055"/>
        <v/>
      </c>
      <c r="FL98" s="111" t="str">
        <f t="shared" si="1056"/>
        <v/>
      </c>
      <c r="FM98" s="109" t="str">
        <f t="shared" si="1057"/>
        <v/>
      </c>
      <c r="FN98" s="110" t="str">
        <f t="shared" si="1058"/>
        <v/>
      </c>
      <c r="FO98" s="111" t="str">
        <f t="shared" si="1059"/>
        <v/>
      </c>
      <c r="FP98" s="109" t="str">
        <f t="shared" si="1060"/>
        <v/>
      </c>
      <c r="FQ98" s="110" t="str">
        <f t="shared" si="1061"/>
        <v/>
      </c>
      <c r="FR98" s="111" t="str">
        <f t="shared" si="1062"/>
        <v/>
      </c>
      <c r="FS98" s="109" t="str">
        <f t="shared" si="1063"/>
        <v/>
      </c>
      <c r="FT98" s="110" t="str">
        <f t="shared" si="1064"/>
        <v/>
      </c>
      <c r="FU98" s="111" t="str">
        <f t="shared" si="1065"/>
        <v/>
      </c>
      <c r="FV98" s="109" t="str">
        <f t="shared" si="1066"/>
        <v/>
      </c>
      <c r="FW98" s="110" t="str">
        <f t="shared" si="1067"/>
        <v/>
      </c>
      <c r="FX98" s="111" t="str">
        <f t="shared" si="1068"/>
        <v/>
      </c>
      <c r="FY98" s="109" t="str">
        <f t="shared" si="1069"/>
        <v/>
      </c>
      <c r="FZ98" s="110" t="str">
        <f t="shared" si="1070"/>
        <v/>
      </c>
      <c r="GA98" s="111" t="str">
        <f t="shared" si="1071"/>
        <v/>
      </c>
      <c r="GB98" s="109" t="str">
        <f t="shared" si="1072"/>
        <v/>
      </c>
      <c r="GC98" s="110" t="str">
        <f t="shared" si="1073"/>
        <v/>
      </c>
      <c r="GD98" s="111" t="str">
        <f t="shared" si="1074"/>
        <v/>
      </c>
      <c r="GE98" s="109" t="str">
        <f t="shared" si="1075"/>
        <v/>
      </c>
      <c r="GF98" s="110" t="str">
        <f t="shared" si="1076"/>
        <v/>
      </c>
      <c r="GG98" s="111" t="str">
        <f t="shared" si="1077"/>
        <v/>
      </c>
      <c r="GH98" s="109" t="str">
        <f t="shared" si="1078"/>
        <v/>
      </c>
      <c r="GI98" s="110" t="str">
        <f t="shared" si="1079"/>
        <v/>
      </c>
      <c r="GJ98" s="111" t="str">
        <f t="shared" si="1080"/>
        <v/>
      </c>
      <c r="GK98" s="109" t="str">
        <f t="shared" si="1081"/>
        <v/>
      </c>
      <c r="GL98" s="110" t="str">
        <f t="shared" si="1306"/>
        <v/>
      </c>
      <c r="GM98" s="111" t="str">
        <f t="shared" si="1082"/>
        <v/>
      </c>
      <c r="GN98" s="109" t="str">
        <f t="shared" si="1083"/>
        <v/>
      </c>
      <c r="GO98" s="110" t="str">
        <f t="shared" si="1084"/>
        <v/>
      </c>
      <c r="GP98" s="111" t="str">
        <f t="shared" si="1085"/>
        <v/>
      </c>
      <c r="GQ98" s="109" t="str">
        <f t="shared" si="1086"/>
        <v/>
      </c>
      <c r="GR98" s="110" t="str">
        <f t="shared" si="1087"/>
        <v/>
      </c>
      <c r="GS98" s="111" t="str">
        <f t="shared" si="1088"/>
        <v/>
      </c>
      <c r="GT98" s="109" t="str">
        <f t="shared" si="1089"/>
        <v/>
      </c>
      <c r="GU98" s="110" t="str">
        <f t="shared" si="1090"/>
        <v/>
      </c>
      <c r="GV98" s="111" t="str">
        <f t="shared" si="1091"/>
        <v/>
      </c>
      <c r="GW98" s="112" t="str">
        <f t="shared" si="1092"/>
        <v/>
      </c>
      <c r="GX98" s="110" t="str">
        <f t="shared" si="1093"/>
        <v/>
      </c>
      <c r="GY98" s="111" t="str">
        <f t="shared" si="1094"/>
        <v/>
      </c>
      <c r="GZ98" s="109" t="str">
        <f t="shared" si="1095"/>
        <v/>
      </c>
      <c r="HA98" s="110" t="str">
        <f t="shared" si="1096"/>
        <v/>
      </c>
      <c r="HB98" s="111" t="str">
        <f t="shared" si="1097"/>
        <v/>
      </c>
      <c r="HC98" s="109" t="str">
        <f t="shared" si="1098"/>
        <v/>
      </c>
      <c r="HD98" s="110" t="str">
        <f t="shared" si="1099"/>
        <v/>
      </c>
      <c r="HE98" s="111" t="str">
        <f t="shared" si="1100"/>
        <v/>
      </c>
      <c r="HF98" s="109" t="str">
        <f t="shared" si="1101"/>
        <v/>
      </c>
      <c r="HG98" s="110" t="str">
        <f t="shared" si="1102"/>
        <v/>
      </c>
      <c r="HH98" s="111" t="str">
        <f t="shared" si="1103"/>
        <v/>
      </c>
      <c r="HI98" s="109" t="str">
        <f t="shared" si="1104"/>
        <v/>
      </c>
      <c r="HJ98" s="110" t="str">
        <f t="shared" si="1105"/>
        <v/>
      </c>
      <c r="HK98" s="111" t="str">
        <f t="shared" si="1106"/>
        <v/>
      </c>
      <c r="HL98" s="109" t="str">
        <f t="shared" si="1107"/>
        <v/>
      </c>
      <c r="HM98" s="110" t="str">
        <f t="shared" si="1108"/>
        <v/>
      </c>
      <c r="HN98" s="111" t="str">
        <f t="shared" si="1109"/>
        <v/>
      </c>
      <c r="HO98" s="109" t="str">
        <f t="shared" si="1110"/>
        <v/>
      </c>
      <c r="HP98" s="110" t="str">
        <f t="shared" si="1111"/>
        <v/>
      </c>
      <c r="HQ98" s="111" t="str">
        <f t="shared" si="1112"/>
        <v/>
      </c>
      <c r="HR98" s="109" t="str">
        <f t="shared" si="1113"/>
        <v/>
      </c>
      <c r="HS98" s="110" t="str">
        <f t="shared" si="1114"/>
        <v/>
      </c>
      <c r="HT98" s="111" t="str">
        <f t="shared" si="1115"/>
        <v/>
      </c>
      <c r="HU98" s="109" t="str">
        <f t="shared" si="1116"/>
        <v/>
      </c>
      <c r="HV98" s="110" t="str">
        <f t="shared" si="1117"/>
        <v/>
      </c>
      <c r="HW98" s="111" t="str">
        <f t="shared" si="1118"/>
        <v/>
      </c>
      <c r="HX98" s="109" t="str">
        <f t="shared" si="1119"/>
        <v/>
      </c>
      <c r="HY98" s="110" t="str">
        <f t="shared" si="1120"/>
        <v/>
      </c>
      <c r="HZ98" s="111" t="str">
        <f t="shared" si="1121"/>
        <v/>
      </c>
      <c r="IA98" s="109" t="str">
        <f t="shared" si="1122"/>
        <v/>
      </c>
      <c r="IB98" s="110" t="str">
        <f t="shared" si="1123"/>
        <v/>
      </c>
      <c r="IC98" s="111" t="str">
        <f t="shared" si="1124"/>
        <v/>
      </c>
      <c r="ID98" s="109" t="str">
        <f t="shared" si="1125"/>
        <v/>
      </c>
      <c r="IE98" s="110" t="str">
        <f t="shared" si="1126"/>
        <v/>
      </c>
      <c r="IF98" s="111" t="str">
        <f t="shared" si="1127"/>
        <v/>
      </c>
      <c r="IG98" s="109" t="str">
        <f t="shared" si="1128"/>
        <v/>
      </c>
      <c r="IH98" s="110" t="str">
        <f t="shared" si="1129"/>
        <v/>
      </c>
      <c r="II98" s="111" t="str">
        <f t="shared" si="1130"/>
        <v/>
      </c>
      <c r="IJ98" s="109" t="str">
        <f t="shared" si="1131"/>
        <v/>
      </c>
      <c r="IK98" s="110" t="str">
        <f t="shared" si="1132"/>
        <v/>
      </c>
      <c r="IL98" s="111" t="str">
        <f t="shared" si="1133"/>
        <v/>
      </c>
      <c r="IM98" s="109" t="str">
        <f t="shared" si="1134"/>
        <v/>
      </c>
      <c r="IN98" s="110" t="str">
        <f t="shared" si="1307"/>
        <v/>
      </c>
      <c r="IO98" s="111" t="str">
        <f t="shared" si="1135"/>
        <v/>
      </c>
      <c r="IP98" s="109" t="str">
        <f t="shared" si="1136"/>
        <v/>
      </c>
      <c r="IQ98" s="110" t="str">
        <f t="shared" si="1137"/>
        <v/>
      </c>
      <c r="IR98" s="111" t="str">
        <f t="shared" si="1138"/>
        <v/>
      </c>
      <c r="IS98" s="109" t="str">
        <f t="shared" si="1139"/>
        <v/>
      </c>
      <c r="IT98" s="110" t="str">
        <f t="shared" si="1140"/>
        <v/>
      </c>
      <c r="IU98" s="111" t="str">
        <f t="shared" si="1141"/>
        <v/>
      </c>
      <c r="IV98" s="109" t="str">
        <f t="shared" si="1142"/>
        <v/>
      </c>
      <c r="IW98" s="110" t="str">
        <f t="shared" si="1143"/>
        <v/>
      </c>
      <c r="IX98" s="111" t="str">
        <f t="shared" si="1144"/>
        <v/>
      </c>
      <c r="IY98" s="109" t="str">
        <f t="shared" si="1145"/>
        <v/>
      </c>
      <c r="IZ98" s="110" t="str">
        <f t="shared" si="1146"/>
        <v/>
      </c>
      <c r="JA98" s="111" t="str">
        <f t="shared" si="1147"/>
        <v/>
      </c>
      <c r="JB98" s="109" t="str">
        <f t="shared" si="1148"/>
        <v/>
      </c>
      <c r="JC98" s="110" t="str">
        <f t="shared" si="1149"/>
        <v/>
      </c>
      <c r="JD98" s="111" t="str">
        <f t="shared" si="1150"/>
        <v/>
      </c>
      <c r="JE98" s="109" t="str">
        <f t="shared" si="1151"/>
        <v/>
      </c>
      <c r="JF98" s="110" t="str">
        <f t="shared" si="1152"/>
        <v/>
      </c>
      <c r="JG98" s="111" t="str">
        <f t="shared" si="1153"/>
        <v/>
      </c>
      <c r="JH98" s="109" t="str">
        <f t="shared" si="1154"/>
        <v/>
      </c>
      <c r="JI98" s="110" t="str">
        <f t="shared" si="1155"/>
        <v/>
      </c>
      <c r="JJ98" s="111" t="str">
        <f t="shared" si="1156"/>
        <v/>
      </c>
      <c r="JK98" s="109" t="str">
        <f t="shared" si="1157"/>
        <v/>
      </c>
      <c r="JL98" s="110" t="str">
        <f t="shared" si="1158"/>
        <v/>
      </c>
      <c r="JM98" s="111" t="str">
        <f t="shared" si="1159"/>
        <v/>
      </c>
      <c r="JN98" s="109" t="str">
        <f t="shared" si="1160"/>
        <v/>
      </c>
      <c r="JO98" s="110" t="str">
        <f t="shared" si="1161"/>
        <v/>
      </c>
      <c r="JP98" s="111" t="str">
        <f t="shared" si="1162"/>
        <v/>
      </c>
      <c r="JQ98" s="109" t="str">
        <f t="shared" si="1163"/>
        <v/>
      </c>
      <c r="JR98" s="110" t="str">
        <f t="shared" si="1164"/>
        <v/>
      </c>
      <c r="JS98" s="111" t="str">
        <f t="shared" si="1165"/>
        <v/>
      </c>
      <c r="JT98" s="109" t="str">
        <f t="shared" si="1166"/>
        <v/>
      </c>
      <c r="JU98" s="110" t="str">
        <f t="shared" si="1167"/>
        <v/>
      </c>
      <c r="JV98" s="111" t="str">
        <f t="shared" si="1168"/>
        <v/>
      </c>
      <c r="JW98" s="109" t="str">
        <f t="shared" si="1169"/>
        <v/>
      </c>
      <c r="JX98" s="110" t="str">
        <f t="shared" si="1170"/>
        <v/>
      </c>
      <c r="JY98" s="111" t="str">
        <f t="shared" si="1171"/>
        <v/>
      </c>
      <c r="JZ98" s="109" t="str">
        <f t="shared" si="1172"/>
        <v/>
      </c>
      <c r="KA98" s="110" t="str">
        <f t="shared" si="1173"/>
        <v/>
      </c>
      <c r="KB98" s="111" t="str">
        <f t="shared" si="1174"/>
        <v/>
      </c>
      <c r="KC98" s="109" t="str">
        <f t="shared" si="1175"/>
        <v/>
      </c>
      <c r="KD98" s="110" t="str">
        <f t="shared" si="1308"/>
        <v/>
      </c>
      <c r="KE98" s="111" t="str">
        <f t="shared" si="1176"/>
        <v/>
      </c>
      <c r="KF98" s="109" t="str">
        <f t="shared" si="1177"/>
        <v/>
      </c>
      <c r="KG98" s="110" t="str">
        <f t="shared" si="1178"/>
        <v/>
      </c>
      <c r="KH98" s="111" t="str">
        <f t="shared" si="1179"/>
        <v/>
      </c>
      <c r="KI98" s="109" t="str">
        <f t="shared" si="1180"/>
        <v/>
      </c>
      <c r="KJ98" s="110" t="str">
        <f t="shared" si="1181"/>
        <v/>
      </c>
      <c r="KK98" s="111" t="str">
        <f t="shared" si="1182"/>
        <v/>
      </c>
      <c r="KL98" s="109" t="str">
        <f t="shared" si="1183"/>
        <v/>
      </c>
      <c r="KM98" s="110" t="str">
        <f t="shared" si="1184"/>
        <v/>
      </c>
      <c r="KN98" s="111" t="str">
        <f t="shared" si="1185"/>
        <v/>
      </c>
      <c r="KO98" s="109" t="str">
        <f t="shared" si="1186"/>
        <v/>
      </c>
      <c r="KP98" s="110" t="str">
        <f t="shared" si="1309"/>
        <v/>
      </c>
      <c r="KQ98" s="111" t="str">
        <f t="shared" si="1187"/>
        <v/>
      </c>
      <c r="KR98" s="109" t="str">
        <f t="shared" si="1188"/>
        <v/>
      </c>
      <c r="KS98" s="110" t="str">
        <f t="shared" si="1189"/>
        <v/>
      </c>
      <c r="KT98" s="111" t="str">
        <f t="shared" si="1190"/>
        <v/>
      </c>
      <c r="KU98" s="109" t="str">
        <f t="shared" si="1191"/>
        <v/>
      </c>
      <c r="KV98" s="110" t="str">
        <f t="shared" si="1192"/>
        <v/>
      </c>
      <c r="KW98" s="111" t="str">
        <f t="shared" si="1193"/>
        <v/>
      </c>
      <c r="KX98" s="109" t="str">
        <f t="shared" si="1194"/>
        <v/>
      </c>
      <c r="KY98" s="110" t="str">
        <f t="shared" si="1195"/>
        <v/>
      </c>
      <c r="KZ98" s="111" t="str">
        <f t="shared" si="1196"/>
        <v/>
      </c>
      <c r="LA98" s="109" t="str">
        <f t="shared" si="1197"/>
        <v/>
      </c>
      <c r="LB98" s="110" t="str">
        <f t="shared" si="1198"/>
        <v/>
      </c>
      <c r="LC98" s="111" t="str">
        <f t="shared" si="1199"/>
        <v/>
      </c>
      <c r="LD98" s="109" t="str">
        <f t="shared" si="1200"/>
        <v/>
      </c>
      <c r="LE98" s="110" t="str">
        <f t="shared" si="1201"/>
        <v/>
      </c>
      <c r="LF98" s="111" t="str">
        <f t="shared" si="1202"/>
        <v/>
      </c>
      <c r="LG98" s="109" t="str">
        <f t="shared" si="1203"/>
        <v/>
      </c>
      <c r="LH98" s="110" t="str">
        <f t="shared" si="1204"/>
        <v/>
      </c>
      <c r="LI98" s="111" t="str">
        <f t="shared" si="1205"/>
        <v/>
      </c>
      <c r="LJ98" s="109" t="str">
        <f t="shared" si="1206"/>
        <v/>
      </c>
      <c r="LK98" s="110" t="str">
        <f t="shared" si="1207"/>
        <v/>
      </c>
      <c r="LL98" s="111" t="str">
        <f t="shared" si="1208"/>
        <v/>
      </c>
      <c r="LM98" s="109" t="str">
        <f t="shared" si="1209"/>
        <v/>
      </c>
      <c r="LN98" s="110" t="str">
        <f t="shared" si="1210"/>
        <v/>
      </c>
      <c r="LO98" s="111" t="str">
        <f t="shared" si="1211"/>
        <v/>
      </c>
      <c r="LP98" s="109" t="str">
        <f t="shared" si="1212"/>
        <v/>
      </c>
      <c r="LQ98" s="110" t="str">
        <f t="shared" si="1213"/>
        <v/>
      </c>
      <c r="LR98" s="111" t="str">
        <f t="shared" si="1214"/>
        <v/>
      </c>
      <c r="LS98" s="109" t="str">
        <f t="shared" si="1215"/>
        <v/>
      </c>
      <c r="LT98" s="110" t="str">
        <f t="shared" si="1216"/>
        <v/>
      </c>
      <c r="LU98" s="111" t="str">
        <f t="shared" si="1217"/>
        <v/>
      </c>
      <c r="LV98" s="109" t="str">
        <f t="shared" si="1218"/>
        <v/>
      </c>
      <c r="LW98" s="110" t="str">
        <f t="shared" si="1219"/>
        <v/>
      </c>
      <c r="LX98" s="111" t="str">
        <f t="shared" si="1220"/>
        <v/>
      </c>
      <c r="LY98" s="109" t="str">
        <f t="shared" si="1221"/>
        <v/>
      </c>
      <c r="LZ98" s="110" t="str">
        <f t="shared" si="1222"/>
        <v/>
      </c>
      <c r="MA98" s="111" t="str">
        <f t="shared" si="1223"/>
        <v/>
      </c>
      <c r="MB98" s="109" t="str">
        <f t="shared" si="1224"/>
        <v/>
      </c>
      <c r="MC98" s="110" t="str">
        <f t="shared" si="1225"/>
        <v/>
      </c>
      <c r="MD98" s="111" t="str">
        <f t="shared" si="1226"/>
        <v/>
      </c>
      <c r="ME98" s="109" t="str">
        <f t="shared" si="1227"/>
        <v/>
      </c>
      <c r="MF98" s="110" t="str">
        <f t="shared" si="1228"/>
        <v/>
      </c>
      <c r="MG98" s="111" t="str">
        <f t="shared" si="1229"/>
        <v/>
      </c>
      <c r="MH98" s="109" t="str">
        <f t="shared" si="1230"/>
        <v/>
      </c>
      <c r="MI98" s="110" t="str">
        <f t="shared" si="1231"/>
        <v/>
      </c>
      <c r="MJ98" s="111" t="str">
        <f t="shared" si="1232"/>
        <v/>
      </c>
      <c r="MK98" s="109" t="str">
        <f t="shared" si="1233"/>
        <v/>
      </c>
      <c r="ML98" s="110" t="str">
        <f t="shared" si="1234"/>
        <v/>
      </c>
      <c r="MM98" s="111" t="str">
        <f t="shared" si="1235"/>
        <v/>
      </c>
      <c r="MN98" s="109" t="str">
        <f t="shared" si="1236"/>
        <v/>
      </c>
      <c r="MO98" s="110" t="str">
        <f t="shared" si="1237"/>
        <v/>
      </c>
      <c r="MP98" s="111" t="str">
        <f t="shared" si="1238"/>
        <v/>
      </c>
      <c r="MQ98" s="109" t="str">
        <f t="shared" si="1239"/>
        <v/>
      </c>
      <c r="MR98" s="110" t="str">
        <f t="shared" si="1310"/>
        <v/>
      </c>
      <c r="MS98" s="111" t="str">
        <f t="shared" si="1240"/>
        <v/>
      </c>
      <c r="MT98" s="109" t="str">
        <f t="shared" si="1241"/>
        <v/>
      </c>
      <c r="MU98" s="110" t="str">
        <f t="shared" si="1242"/>
        <v/>
      </c>
      <c r="MV98" s="111" t="str">
        <f t="shared" si="1243"/>
        <v/>
      </c>
      <c r="MW98" s="109" t="str">
        <f t="shared" si="1244"/>
        <v/>
      </c>
      <c r="MX98" s="110" t="str">
        <f t="shared" si="1245"/>
        <v/>
      </c>
      <c r="MY98" s="111" t="str">
        <f t="shared" si="1246"/>
        <v/>
      </c>
      <c r="MZ98" s="109" t="str">
        <f t="shared" si="1247"/>
        <v/>
      </c>
      <c r="NA98" s="110" t="str">
        <f t="shared" si="1248"/>
        <v/>
      </c>
      <c r="NB98" s="111" t="str">
        <f t="shared" si="1249"/>
        <v/>
      </c>
      <c r="NC98" s="109" t="str">
        <f t="shared" si="1250"/>
        <v/>
      </c>
      <c r="ND98" s="110" t="str">
        <f t="shared" si="1251"/>
        <v/>
      </c>
      <c r="NE98" s="111" t="str">
        <f t="shared" si="1252"/>
        <v/>
      </c>
      <c r="NF98" s="109" t="str">
        <f t="shared" si="1253"/>
        <v/>
      </c>
      <c r="NG98" s="110" t="str">
        <f t="shared" si="1254"/>
        <v/>
      </c>
      <c r="NH98" s="111" t="str">
        <f t="shared" si="1255"/>
        <v/>
      </c>
      <c r="NI98" s="109" t="str">
        <f t="shared" si="1256"/>
        <v/>
      </c>
      <c r="NJ98" s="110" t="str">
        <f t="shared" si="1257"/>
        <v/>
      </c>
      <c r="NK98" s="111" t="str">
        <f t="shared" si="1258"/>
        <v/>
      </c>
      <c r="NL98" s="109" t="str">
        <f t="shared" si="1259"/>
        <v/>
      </c>
      <c r="NM98" s="110" t="str">
        <f t="shared" si="1260"/>
        <v/>
      </c>
      <c r="NN98" s="111" t="str">
        <f t="shared" si="1261"/>
        <v/>
      </c>
      <c r="NO98" s="109" t="str">
        <f t="shared" si="1311"/>
        <v/>
      </c>
      <c r="NP98" s="130">
        <f t="shared" si="1312"/>
        <v>0</v>
      </c>
      <c r="NQ98" s="131">
        <f t="shared" si="1313"/>
        <v>1</v>
      </c>
      <c r="NR98" s="132" t="str">
        <f t="shared" si="1314"/>
        <v/>
      </c>
      <c r="NS98" s="331" t="str">
        <f t="shared" si="1315"/>
        <v/>
      </c>
      <c r="NT98" s="325" t="str">
        <f t="shared" si="1316"/>
        <v/>
      </c>
      <c r="NU98" s="325" t="str">
        <f t="shared" si="1317"/>
        <v/>
      </c>
      <c r="NV98" s="325" t="str">
        <f t="shared" si="1318"/>
        <v/>
      </c>
      <c r="NW98" s="325" t="str">
        <f t="shared" si="1319"/>
        <v/>
      </c>
      <c r="NX98" s="325" t="str">
        <f t="shared" si="1320"/>
        <v/>
      </c>
      <c r="NY98" s="325" t="str">
        <f t="shared" si="1321"/>
        <v/>
      </c>
      <c r="NZ98" s="325" t="str">
        <f t="shared" si="1322"/>
        <v/>
      </c>
      <c r="OA98" s="325" t="str">
        <f t="shared" si="1323"/>
        <v/>
      </c>
      <c r="OB98" s="325" t="str">
        <f t="shared" si="1324"/>
        <v>000000</v>
      </c>
      <c r="OC98" s="325" t="str">
        <f t="shared" si="1325"/>
        <v/>
      </c>
      <c r="OD98" s="325" t="str">
        <f t="shared" si="1326"/>
        <v/>
      </c>
      <c r="OE98" s="325" t="str">
        <f t="shared" si="1327"/>
        <v/>
      </c>
      <c r="OF98" s="325" t="str">
        <f t="shared" si="1328"/>
        <v/>
      </c>
      <c r="OG98" s="325" t="str">
        <f t="shared" si="1329"/>
        <v/>
      </c>
      <c r="OH98" s="325" t="str">
        <f t="shared" si="1330"/>
        <v/>
      </c>
      <c r="OI98" s="325" t="str">
        <f t="shared" si="1331"/>
        <v/>
      </c>
      <c r="OJ98" s="325" t="str">
        <f t="shared" si="1332"/>
        <v/>
      </c>
      <c r="OK98" s="326" t="str">
        <f t="shared" si="1333"/>
        <v/>
      </c>
      <c r="OL98" s="326" t="str">
        <f t="shared" si="1334"/>
        <v/>
      </c>
      <c r="OM98" s="326" t="str">
        <f t="shared" si="1335"/>
        <v/>
      </c>
      <c r="ON98" s="326" t="str">
        <f t="shared" si="1336"/>
        <v/>
      </c>
      <c r="OO98" s="326" t="str">
        <f t="shared" si="1337"/>
        <v/>
      </c>
      <c r="OP98" s="326" t="str">
        <f t="shared" si="1338"/>
        <v/>
      </c>
      <c r="OQ98" s="326" t="str">
        <f t="shared" si="1339"/>
        <v/>
      </c>
      <c r="OR98" s="326" t="str">
        <f t="shared" si="1340"/>
        <v/>
      </c>
      <c r="OS98" s="326" t="str">
        <f t="shared" si="1341"/>
        <v/>
      </c>
      <c r="OT98" s="326" t="str">
        <f t="shared" si="1342"/>
        <v/>
      </c>
      <c r="OU98" s="326" t="str">
        <f t="shared" si="1343"/>
        <v/>
      </c>
      <c r="OV98" s="326" t="str">
        <f t="shared" si="1344"/>
        <v/>
      </c>
      <c r="OW98" s="326" t="str">
        <f t="shared" si="1345"/>
        <v/>
      </c>
      <c r="OX98" s="326" t="str">
        <f t="shared" si="1346"/>
        <v/>
      </c>
      <c r="OY98" s="326" t="str">
        <f t="shared" si="1347"/>
        <v/>
      </c>
      <c r="OZ98" s="326" t="str">
        <f t="shared" si="1348"/>
        <v/>
      </c>
      <c r="PA98" s="326" t="str">
        <f t="shared" si="1349"/>
        <v/>
      </c>
      <c r="PB98" s="326" t="str">
        <f t="shared" si="1350"/>
        <v/>
      </c>
      <c r="PC98" s="325" t="str">
        <f t="shared" si="1351"/>
        <v/>
      </c>
      <c r="PD98" s="325" t="str">
        <f t="shared" si="1352"/>
        <v/>
      </c>
      <c r="PE98" s="325" t="str">
        <f t="shared" si="1353"/>
        <v/>
      </c>
      <c r="PF98" s="325" t="str">
        <f t="shared" si="1354"/>
        <v/>
      </c>
      <c r="PG98" s="325" t="str">
        <f t="shared" si="1355"/>
        <v/>
      </c>
      <c r="PH98" s="325" t="str">
        <f t="shared" si="1356"/>
        <v/>
      </c>
      <c r="PI98" s="325" t="str">
        <f t="shared" si="1357"/>
        <v/>
      </c>
      <c r="PJ98" s="325" t="str">
        <f t="shared" si="1358"/>
        <v/>
      </c>
      <c r="PK98" s="325" t="str">
        <f t="shared" si="1359"/>
        <v/>
      </c>
      <c r="PL98" s="325" t="str">
        <f t="shared" si="1360"/>
        <v/>
      </c>
      <c r="PM98" s="325" t="str">
        <f t="shared" si="1361"/>
        <v/>
      </c>
      <c r="PN98" s="325" t="str">
        <f t="shared" si="1362"/>
        <v/>
      </c>
      <c r="PO98" s="325" t="str">
        <f t="shared" si="1363"/>
        <v/>
      </c>
      <c r="PP98" s="325" t="str">
        <f t="shared" si="1364"/>
        <v/>
      </c>
      <c r="PQ98" s="325" t="str">
        <f t="shared" si="1365"/>
        <v/>
      </c>
      <c r="PR98" s="325" t="str">
        <f t="shared" si="1366"/>
        <v/>
      </c>
      <c r="PS98" s="325" t="str">
        <f t="shared" si="1367"/>
        <v/>
      </c>
      <c r="PT98" s="325" t="str">
        <f t="shared" si="1368"/>
        <v/>
      </c>
      <c r="PU98" s="326" t="str">
        <f t="shared" si="1369"/>
        <v/>
      </c>
      <c r="PV98" s="326" t="str">
        <f t="shared" si="1370"/>
        <v/>
      </c>
      <c r="PW98" s="326" t="str">
        <f t="shared" si="1371"/>
        <v/>
      </c>
      <c r="PX98" s="326" t="str">
        <f t="shared" si="1372"/>
        <v/>
      </c>
      <c r="PY98" s="326" t="str">
        <f t="shared" si="1373"/>
        <v/>
      </c>
      <c r="PZ98" s="326" t="str">
        <f t="shared" si="1374"/>
        <v/>
      </c>
      <c r="QA98" s="326" t="str">
        <f t="shared" si="1375"/>
        <v/>
      </c>
      <c r="QB98" s="326" t="str">
        <f t="shared" si="1376"/>
        <v/>
      </c>
      <c r="QC98" s="326" t="str">
        <f t="shared" si="1377"/>
        <v/>
      </c>
      <c r="QD98" s="326" t="str">
        <f t="shared" si="1378"/>
        <v/>
      </c>
      <c r="QE98" s="326" t="str">
        <f t="shared" si="1379"/>
        <v/>
      </c>
      <c r="QF98" s="326" t="str">
        <f t="shared" si="1380"/>
        <v/>
      </c>
      <c r="QG98" s="326" t="str">
        <f t="shared" si="1381"/>
        <v/>
      </c>
      <c r="QH98" s="326" t="str">
        <f t="shared" si="1382"/>
        <v/>
      </c>
      <c r="QI98" s="326" t="str">
        <f t="shared" si="1383"/>
        <v/>
      </c>
      <c r="QJ98" s="326" t="str">
        <f t="shared" si="1384"/>
        <v/>
      </c>
      <c r="QK98" s="326" t="str">
        <f t="shared" si="1385"/>
        <v/>
      </c>
      <c r="QL98" s="326" t="str">
        <f t="shared" si="1386"/>
        <v/>
      </c>
      <c r="QM98" s="325" t="str">
        <f t="shared" si="1387"/>
        <v/>
      </c>
      <c r="QN98" s="325" t="str">
        <f t="shared" si="1388"/>
        <v/>
      </c>
      <c r="QO98" s="325" t="str">
        <f t="shared" si="1389"/>
        <v/>
      </c>
      <c r="QP98" s="325" t="str">
        <f t="shared" si="1390"/>
        <v/>
      </c>
      <c r="QQ98" s="325" t="str">
        <f t="shared" si="1391"/>
        <v/>
      </c>
      <c r="QR98" s="325" t="str">
        <f t="shared" si="1392"/>
        <v/>
      </c>
      <c r="QS98" s="325" t="str">
        <f t="shared" si="1393"/>
        <v/>
      </c>
      <c r="QT98" s="325" t="str">
        <f t="shared" si="1394"/>
        <v/>
      </c>
      <c r="QU98" s="325" t="str">
        <f t="shared" si="1395"/>
        <v/>
      </c>
      <c r="QV98" s="325" t="str">
        <f t="shared" si="1396"/>
        <v/>
      </c>
      <c r="QW98" s="325" t="str">
        <f t="shared" si="1397"/>
        <v/>
      </c>
      <c r="QX98" s="325">
        <f t="shared" si="1398"/>
        <v>0</v>
      </c>
      <c r="QY98" s="325" t="str">
        <f t="shared" si="1399"/>
        <v/>
      </c>
      <c r="QZ98" s="325" t="str">
        <f t="shared" si="1400"/>
        <v/>
      </c>
      <c r="RA98" s="325" t="str">
        <f t="shared" si="1401"/>
        <v/>
      </c>
      <c r="RB98" s="325" t="str">
        <f t="shared" si="1402"/>
        <v/>
      </c>
      <c r="RC98" s="325" t="str">
        <f t="shared" si="1403"/>
        <v/>
      </c>
      <c r="RD98" s="325" t="str">
        <f t="shared" si="1404"/>
        <v/>
      </c>
      <c r="RE98" s="326" t="str">
        <f t="shared" si="1405"/>
        <v/>
      </c>
      <c r="RF98" s="326" t="str">
        <f t="shared" si="1406"/>
        <v/>
      </c>
      <c r="RG98" s="326" t="str">
        <f t="shared" si="1407"/>
        <v/>
      </c>
      <c r="RH98" s="326" t="str">
        <f t="shared" si="1408"/>
        <v/>
      </c>
      <c r="RI98" s="326" t="str">
        <f t="shared" si="1409"/>
        <v/>
      </c>
      <c r="RJ98" s="326" t="str">
        <f t="shared" si="1410"/>
        <v/>
      </c>
      <c r="RK98" s="326" t="str">
        <f t="shared" si="1411"/>
        <v/>
      </c>
      <c r="RL98" s="326" t="str">
        <f t="shared" si="1412"/>
        <v/>
      </c>
      <c r="RM98" s="326" t="str">
        <f t="shared" si="1413"/>
        <v/>
      </c>
      <c r="RN98" s="332" t="str">
        <f t="shared" si="1414"/>
        <v/>
      </c>
      <c r="RO98" s="108">
        <v>98</v>
      </c>
      <c r="RP98" s="112">
        <f t="shared" si="1440"/>
        <v>93</v>
      </c>
      <c r="RQ98" s="110" t="str" cm="1">
        <f t="array" ref="RQ98">IFERROR(INDEX($NS$4:$RN$4,_xlfn.AGGREGATE(15,6,COLUMN($NS$4:$RN$4)-COLUMN($NR$1)/($NS98:$RN98=LARGE($NS98:$RN98,1)),COLUMNS($RN$4:$RN$4))),"")</f>
        <v>LQ</v>
      </c>
      <c r="RR98" s="110" t="str" cm="1">
        <f t="array" ref="RR98">IFERROR(INDEX($NS$4:$RN$4,_xlfn.AGGREGATE(15,6,COLUMN($NS$4:$RN$4)-COLUMN($NR$1)/($NS98:$RN98=LARGE($NS98:$RN98,2)),COLUMNS($RN$4:$RO$4))),"")</f>
        <v/>
      </c>
      <c r="RS98" s="110" t="str" cm="1">
        <f t="array" ref="RS98">IFERROR(INDEX($NS$4:$RN$4,_xlfn.AGGREGATE(15,6,COLUMN($NS$4:$RN$4)-COLUMN($NR$1)/($NS98:$RN98=LARGE($NS98:$RN98,3)),COLUMNS($RN$4:$RP$4))),"")</f>
        <v/>
      </c>
      <c r="RT98" s="110" t="str" cm="1">
        <f t="array" ref="RT98">IFERROR(INDEX($NS$4:$RN$4,_xlfn.AGGREGATE(15,6,COLUMN($NS$4:$RN$4)-COLUMN($NR$1)/($NS98:$RN98=LARGE($NS98:$RN98,4)),COLUMNS($RN$4:$RQ$4))),"")</f>
        <v/>
      </c>
      <c r="RU98" s="110" t="str" cm="1">
        <f t="array" ref="RU98">IFERROR(INDEX($NS$4:$RN$4,_xlfn.AGGREGATE(15,6,COLUMN($NS$4:$RN$4)-COLUMN($NR$1)/($NS98:$RN98=LARGE($NS98:$RN98,5)),COLUMNS($RN$4:$RR$4))),"")</f>
        <v/>
      </c>
      <c r="RV98" s="110" t="str" cm="1">
        <f t="array" ref="RV98">IFERROR(INDEX($NS$4:$RN$4,_xlfn.AGGREGATE(15,6,COLUMN($NS$4:$RN$4)-COLUMN($NR$1)/($NS98:$RN98=LARGE($NS98:$RN98,6)),COLUMNS($RN$4:$RS$4))),"")</f>
        <v/>
      </c>
      <c r="RW98" s="108" t="str">
        <f t="shared" si="1427"/>
        <v/>
      </c>
      <c r="RX98" s="111" t="str">
        <f t="shared" ca="1" si="1428"/>
        <v>N</v>
      </c>
      <c r="RY98" s="111" t="e" cm="1">
        <f t="array" aca="1" ref="RY98" ca="1">IF(INDIRECT(VLOOKUP(RY97,General!AC:AE,3,FALSE)&amp;RO97)&gt;0,RY97,RW97)</f>
        <v>#N/A</v>
      </c>
      <c r="RZ98" s="112">
        <f t="shared" ca="1" si="1429"/>
        <v>1</v>
      </c>
      <c r="SA98" s="110" t="s">
        <v>45</v>
      </c>
      <c r="SB98" s="111" t="s">
        <v>45</v>
      </c>
      <c r="SC98" s="111" t="s">
        <v>45</v>
      </c>
      <c r="SD98" s="111" t="s">
        <v>45</v>
      </c>
      <c r="SE98" s="111" t="s">
        <v>45</v>
      </c>
      <c r="SF98" s="109" t="s">
        <v>45</v>
      </c>
      <c r="SG98" s="133" t="e">
        <f ca="1">IF(RQ98="",-1,COUNTIF(INDIRECT(SA98&amp;$DN$10):INDIRECT(SA98&amp;RO98),"Y"))</f>
        <v>#REF!</v>
      </c>
      <c r="SH98" s="136">
        <f ca="1">IF(RR98="",-1,COUNTIF(INDIRECT(SB98&amp;$DN$10):INDIRECT(SB98&amp;RO98),"Y"))</f>
        <v>-1</v>
      </c>
      <c r="SI98" s="136">
        <f ca="1">IF(RS98="",-1,COUNTIF(INDIRECT(SC98&amp;$DN$10):INDIRECT(SC98&amp;RO98),"Y"))</f>
        <v>-1</v>
      </c>
      <c r="SJ98" s="134">
        <f ca="1">IF(RT98="",-1,COUNTIF(INDIRECT(SD98&amp;$DN$10):INDIRECT(SD98&amp;RO98),"Y"))</f>
        <v>-1</v>
      </c>
      <c r="SK98" s="138">
        <f ca="1">IF(RU98="",-1,COUNTIF(INDIRECT(SE98&amp;$DN$10):INDIRECT(SE98&amp;RO98),"Y"))</f>
        <v>-1</v>
      </c>
      <c r="SL98" s="138">
        <f ca="1">IF(RV98="",-1,COUNTIF(INDIRECT(SF98&amp;$DN$10):INDIRECT(SF98&amp;RO98),"Y"))</f>
        <v>-1</v>
      </c>
      <c r="SM98" s="110" t="str" cm="1">
        <f t="array" ref="SM98">IFERROR(INDEX($DP$98:$DU$98,_xlfn.AGGREGATE(15,6,COLUMN($DP$98:$DU$98)-COLUMN($DO$98)/($NR$98:$NW$98=MAX($NR$98:$NW$98)),COLUMNS($DP$98:RQ98))),"")</f>
        <v/>
      </c>
      <c r="SN98" s="111" t="str" cm="1">
        <f t="array" ref="SN98">IFERROR(INDEX($DP$98:$DU$98,_xlfn.AGGREGATE(15,6,COLUMN($DP$98:$DU$98)-COLUMN($DO$98)/($NR$98:$NW$98=MAX($NR$98:$NW$98)),COLUMNS($DP$98:RR98))),"")</f>
        <v/>
      </c>
      <c r="SO98" s="111" t="str" cm="1">
        <f t="array" ref="SO98">IFERROR(INDEX($DP$98:$DU$98,_xlfn.AGGREGATE(15,6,COLUMN($DP$98:$DU$98)-COLUMN($DO$98)/($NR$98:$NW$98=MAX($NR$98:$NW$98)),COLUMNS($DP$98:RS98))),"")</f>
        <v/>
      </c>
      <c r="SP98" s="111" t="str" cm="1">
        <f t="array" ref="SP98">IFERROR(INDEX($DP$98:$DU$98,_xlfn.AGGREGATE(15,6,COLUMN($DP$98:$DU$98)-COLUMN($DO$98)/($NR$98:$NW$98=MAX($NR$98:$NW$98)),COLUMNS($DP$98:RT98))),"")</f>
        <v/>
      </c>
      <c r="SQ98" s="111" t="str" cm="1">
        <f t="array" ref="SQ98">IFERROR(INDEX($DP$98:$DU$98,_xlfn.AGGREGATE(15,6,COLUMN($DP$98:$DU$98)-COLUMN($DO$98)/($NR$98:$NW$98=MAX($NR$98:$NW$98)),COLUMNS($DP$98:RU98))),"")</f>
        <v/>
      </c>
      <c r="SR98" s="109" t="str" cm="1">
        <f t="array" ref="SR98">IFERROR(INDEX($DP$98:$DU$98,_xlfn.AGGREGATE(15,6,COLUMN($DP$98:$DU$98)-COLUMN($DO$98)/($NR$98:$NW$98=MAX($NR$98:$NW$98)),COLUMNS($DP$98:RV98))),"")</f>
        <v/>
      </c>
      <c r="SS98" s="114">
        <f t="shared" ca="1" si="1415"/>
        <v>1</v>
      </c>
      <c r="ST98" s="112">
        <f t="shared" ca="1" si="1430"/>
        <v>1</v>
      </c>
      <c r="SU98" s="137" t="str" cm="1">
        <f t="array" aca="1" ref="SU98" ca="1">INDEX(SM98:SR98,1,ST98)</f>
        <v/>
      </c>
      <c r="SV98" s="110" t="str">
        <f t="shared" ca="1" si="944"/>
        <v>B</v>
      </c>
      <c r="SW98" s="111" t="str">
        <f t="shared" ca="1" si="945"/>
        <v>T</v>
      </c>
      <c r="SX98" s="111" t="str">
        <f t="shared" si="946"/>
        <v>C</v>
      </c>
      <c r="SY98" s="111" t="str">
        <f t="shared" si="936"/>
        <v/>
      </c>
      <c r="SZ98" s="111" t="str">
        <f t="shared" ca="1" si="937"/>
        <v/>
      </c>
      <c r="TA98" s="111" t="str">
        <f t="shared" si="938"/>
        <v>00</v>
      </c>
      <c r="TB98" s="114" t="str">
        <f t="shared" si="1262"/>
        <v/>
      </c>
      <c r="TC98" s="114" t="str">
        <f t="shared" si="1263"/>
        <v/>
      </c>
      <c r="TD98" s="114" t="str">
        <f t="shared" si="1264"/>
        <v/>
      </c>
      <c r="TE98" s="114" t="str">
        <f t="shared" si="1265"/>
        <v/>
      </c>
      <c r="TF98" s="114" t="str">
        <f t="shared" si="1266"/>
        <v/>
      </c>
      <c r="TG98" s="114" t="str">
        <f t="shared" si="1267"/>
        <v/>
      </c>
      <c r="TH98" s="114">
        <f t="shared" ca="1" si="1268"/>
        <v>0</v>
      </c>
      <c r="TI98" s="114">
        <f t="shared" ca="1" si="1269"/>
        <v>0</v>
      </c>
      <c r="TJ98" s="110" t="str">
        <f t="shared" si="939"/>
        <v/>
      </c>
      <c r="TK98" s="111">
        <f>IF(CC98="",0,IFERROR(VLOOKUP(CC93&amp;CC94&amp;CC95&amp;CC96&amp;CC97&amp;CC98,General!I:J,2,FALSE),0))</f>
        <v>0</v>
      </c>
      <c r="TL98" s="111">
        <f>IF(CF98="",0,IFERROR(VLOOKUP(CF93&amp;CF94&amp;CF95&amp;CF96&amp;CF97&amp;CF98,General!I:J,2,FALSE),0))</f>
        <v>0</v>
      </c>
      <c r="TM98" s="111">
        <f>IF(CI98="",0,IFERROR(VLOOKUP(CI93&amp;CI94&amp;CI95&amp;CI96&amp;CI97&amp;CI98,General!I:J,2,FALSE),0))</f>
        <v>0</v>
      </c>
      <c r="TN98" s="111">
        <f>IF(CL98="",0,IFERROR(VLOOKUP(CL93&amp;CL94&amp;CL95&amp;CL96&amp;CL97&amp;CL98,General!I:J,2,FALSE),0))</f>
        <v>0</v>
      </c>
      <c r="TO98" s="111">
        <f>IF(CO98="",0,IFERROR(VLOOKUP(CO93&amp;CO94&amp;CO95&amp;CO96&amp;CO97&amp;CO98,General!I:J,2,FALSE),0))</f>
        <v>0</v>
      </c>
      <c r="TP98" s="111">
        <f>IF(CR98="",0,IFERROR(VLOOKUP(CR93&amp;CR94&amp;CR95&amp;CR96&amp;CR97&amp;CR98,General!I:J,2,FALSE),0))</f>
        <v>0</v>
      </c>
      <c r="TQ98" s="111">
        <f>IF(CU98="",0,IFERROR(VLOOKUP(CU93&amp;CU94&amp;CU95&amp;CU96&amp;CU97&amp;CU98,General!I:J,2,FALSE),0))</f>
        <v>0</v>
      </c>
      <c r="TR98" s="111">
        <f>IF(CX98="",0,IFERROR(VLOOKUP(CX93&amp;CX94&amp;CX95&amp;CX96&amp;CX97&amp;CX98,General!I:J,2,FALSE),0))</f>
        <v>0</v>
      </c>
      <c r="TS98" s="111">
        <f>IF(DA98="",0,IFERROR(VLOOKUP(DA93&amp;DA94&amp;DA95&amp;DA96&amp;DA97&amp;DA98,General!I:J,2,FALSE),0))</f>
        <v>0</v>
      </c>
      <c r="TT98" s="111">
        <f>IF(DD98="",0,IFERROR(VLOOKUP(DD93&amp;DD94&amp;DD95&amp;DD96&amp;DD97&amp;DD98,General!I:J,2,FALSE),0))</f>
        <v>0</v>
      </c>
      <c r="TU98" s="111">
        <f>IF(DG98="",0,IFERROR(VLOOKUP(DG93&amp;DG94&amp;DG95&amp;DG96&amp;DG97&amp;DG98,General!I:J,2,FALSE),0))</f>
        <v>0</v>
      </c>
      <c r="TV98" s="111">
        <f>IF(DJ98="",0,IFERROR(VLOOKUP(DJ93&amp;DJ94&amp;DJ95&amp;DJ96&amp;DJ97&amp;DJ98,General!I:J,2,FALSE),0))</f>
        <v>0</v>
      </c>
      <c r="TW98" s="111">
        <f>IF(DM98="",0,IFERROR(VLOOKUP(DM93&amp;DM94&amp;DM95&amp;DM96&amp;DM97&amp;DM98,General!I:J,2,FALSE),0))</f>
        <v>0</v>
      </c>
      <c r="TX98" s="111">
        <f>IF(DP98="",0,IFERROR(VLOOKUP(DP93&amp;DP94&amp;DP95&amp;DP96&amp;DP97&amp;DP98,General!I:J,2,FALSE),0))</f>
        <v>0</v>
      </c>
      <c r="TY98" s="111">
        <f>IF(DS98="",0,IFERROR(VLOOKUP(DS93&amp;DS94&amp;DS95&amp;DS96&amp;DS97&amp;DS98,General!I:J,2,FALSE),0))</f>
        <v>0</v>
      </c>
      <c r="TZ98" s="111">
        <f>IF(DV98="",0,IFERROR(VLOOKUP(DV93&amp;DV94&amp;DV95&amp;DV96&amp;DV97&amp;DV98,General!I:J,2,FALSE),0))</f>
        <v>0</v>
      </c>
      <c r="UA98" s="111">
        <f>IF(DY98="",0,IFERROR(VLOOKUP(DY93&amp;DY94&amp;DY95&amp;DY96&amp;DY97&amp;DY98,General!I:J,2,FALSE),0))</f>
        <v>0</v>
      </c>
      <c r="UB98" s="111">
        <f>IF(EE98="",0,IFERROR(VLOOKUP(EE93&amp;EE94&amp;EE95&amp;EE96&amp;EE97&amp;EE98,General!I:J,2,FALSE),0))</f>
        <v>0</v>
      </c>
      <c r="UC98" s="111">
        <f>IF(EH98="",0,IFERROR(VLOOKUP(EH93&amp;EH94&amp;EH95&amp;EH96&amp;EH97&amp;EH98,General!I:J,2,FALSE),0))</f>
        <v>0</v>
      </c>
      <c r="UD98" s="111">
        <f>IF(EK98="",0,IFERROR(VLOOKUP(EK93&amp;EK94&amp;EK95&amp;EK96&amp;EK97&amp;EK98,General!I:J,2,FALSE),0))</f>
        <v>0</v>
      </c>
      <c r="UE98" s="111">
        <f>IF(EN98="",0,IFERROR(VLOOKUP(EN93&amp;EN94&amp;EN95&amp;EN96&amp;EN97&amp;EN98,General!I:J,2,FALSE),0))</f>
        <v>0</v>
      </c>
      <c r="UF98" s="111">
        <f>IF(EQ98="",0,IFERROR(VLOOKUP(EQ93&amp;EQ94&amp;EQ95&amp;EQ96&amp;EQ97&amp;EQ98,General!I:J,2,FALSE),0))</f>
        <v>0</v>
      </c>
      <c r="UG98" s="111">
        <f>IF(ET98="",0,IFERROR(VLOOKUP(ET93&amp;ET94&amp;ET95&amp;ET96&amp;ET97&amp;ET98,General!I:J,2,FALSE),0))</f>
        <v>0</v>
      </c>
      <c r="UH98" s="111">
        <f>IF(EW98="",0,IFERROR(VLOOKUP(EW93&amp;EW94&amp;EW95&amp;EW96&amp;EW97&amp;EW98,General!I:J,2,FALSE),0))</f>
        <v>0</v>
      </c>
      <c r="UI98" s="111">
        <f>IF(EZ98="",0,IFERROR(VLOOKUP(EZ93&amp;EZ94&amp;EZ95&amp;EZ96&amp;EZ97&amp;EZ98,General!I:J,2,FALSE),0))</f>
        <v>0</v>
      </c>
      <c r="UJ98" s="111">
        <f>IF(FC98="",0,IFERROR(VLOOKUP(FC93&amp;FC94&amp;FC95&amp;FC96&amp;FC97&amp;FC98,General!I:J,2,FALSE),0))</f>
        <v>0</v>
      </c>
      <c r="UK98" s="111">
        <f>IF(FF98="",0,IFERROR(VLOOKUP(FF93&amp;FF94&amp;FF95&amp;FF96&amp;FF97&amp;FF98,General!I:J,2,FALSE),0))</f>
        <v>0</v>
      </c>
      <c r="UL98" s="111">
        <f>IF(FI98="",0,IFERROR(VLOOKUP(FI93&amp;FI94&amp;FI95&amp;FI96&amp;FI97&amp;FI98,General!I:J,2,FALSE),0))</f>
        <v>0</v>
      </c>
      <c r="UM98" s="111">
        <f>IF(FL98="",0,IFERROR(VLOOKUP(FL93&amp;FL94&amp;FL95&amp;FL96&amp;FL97&amp;FL98,General!I:J,2,FALSE),0))</f>
        <v>0</v>
      </c>
      <c r="UN98" s="111">
        <f>IF(FO98="",0,IFERROR(VLOOKUP(FO93&amp;FO94&amp;FO95&amp;FO96&amp;FO97&amp;FO98,General!I:J,2,FALSE),0))</f>
        <v>0</v>
      </c>
      <c r="UO98" s="111">
        <f>IF(FR98="",0,IFERROR(VLOOKUP(FR93&amp;FR94&amp;FR95&amp;FR96&amp;FR97&amp;FR98,General!I:J,2,FALSE),0))</f>
        <v>0</v>
      </c>
      <c r="UP98" s="111">
        <f>IF(FU98="",0,IFERROR(VLOOKUP(FU93&amp;FU94&amp;FU95&amp;FU96&amp;FU97&amp;FU98,General!I:J,2,FALSE),0))</f>
        <v>0</v>
      </c>
      <c r="UQ98" s="111">
        <f>IF(FX98="",0,IFERROR(VLOOKUP(FX93&amp;FX94&amp;FX95&amp;FX96&amp;FX97&amp;FX98,General!I:J,2,FALSE),0))</f>
        <v>0</v>
      </c>
      <c r="UR98" s="111">
        <f>IF(GA98="",0,IFERROR(VLOOKUP(GA93&amp;GA94&amp;GA95&amp;GA96&amp;GA97&amp;GA98,General!I:J,2,FALSE),0))</f>
        <v>0</v>
      </c>
      <c r="US98" s="111">
        <f>IF(GD98="",0,IFERROR(VLOOKUP(GD93&amp;GD94&amp;GD95&amp;GD96&amp;GD97&amp;GD98,General!I:J,2,FALSE),0))</f>
        <v>0</v>
      </c>
      <c r="UT98" s="111">
        <f>IF(GG98="",0,IFERROR(VLOOKUP(GG93&amp;GG94&amp;GG95&amp;GG96&amp;GG97&amp;GG98,General!I:J,2,FALSE),0))</f>
        <v>0</v>
      </c>
      <c r="UU98" s="111">
        <f>IF(GJ98="",0,IFERROR(VLOOKUP(GJ93&amp;GJ94&amp;GJ95&amp;GJ96&amp;GJ97&amp;GJ98,General!I:J,2,FALSE),0))</f>
        <v>0</v>
      </c>
      <c r="UV98" s="111">
        <f>IF(GM98="",0,IFERROR(VLOOKUP(GM93&amp;GM94&amp;GM95&amp;GM96&amp;GM97&amp;GM98,General!I:J,2,FALSE),0))</f>
        <v>0</v>
      </c>
      <c r="UW98" s="111">
        <f>IF(GP98="",0,IFERROR(VLOOKUP(GP93&amp;GP94&amp;GP95&amp;GP96&amp;GP97&amp;GP98,General!I:J,2,FALSE),0))</f>
        <v>0</v>
      </c>
      <c r="UX98" s="111">
        <f>IF(GS98="",0,IFERROR(VLOOKUP(GS93&amp;GS94&amp;GS95&amp;GS96&amp;GS97&amp;GS98,General!I:J,2,FALSE),0))</f>
        <v>0</v>
      </c>
      <c r="UY98" s="111">
        <f>IF(GV98="",0,IFERROR(VLOOKUP(GV93&amp;GV94&amp;GV95&amp;GV96&amp;GV97&amp;GV98,General!I:J,2,FALSE),0))</f>
        <v>0</v>
      </c>
      <c r="UZ98" s="111">
        <f>IF(GY98="",0,IFERROR(VLOOKUP(GY93&amp;GY94&amp;GY95&amp;GY96&amp;GY97&amp;GY98,General!I:J,2,FALSE),0))</f>
        <v>0</v>
      </c>
      <c r="VA98" s="111">
        <f>IF(HB98="",0,IFERROR(VLOOKUP(HB93&amp;HB94&amp;HB95&amp;HB96&amp;HB97&amp;HB98,General!I:J,2,FALSE),0))</f>
        <v>0</v>
      </c>
      <c r="VB98" s="111">
        <f>IF(HE98="",0,IFERROR(VLOOKUP(HE93&amp;HE94&amp;HE95&amp;HE96&amp;HE97&amp;HE98,General!I:J,2,FALSE),0))</f>
        <v>0</v>
      </c>
      <c r="VC98" s="111">
        <f>IF(HH98="",0,IFERROR(VLOOKUP(HH93&amp;HH94&amp;HH95&amp;HH96&amp;HH97&amp;HH98,General!I:J,2,FALSE),0))</f>
        <v>0</v>
      </c>
      <c r="VD98" s="111">
        <f>IF(HK98="",0,IFERROR(VLOOKUP(HK93&amp;HK94&amp;HK95&amp;HK96&amp;HK97&amp;HK98,General!I:J,2,FALSE),0))</f>
        <v>0</v>
      </c>
      <c r="VE98" s="111">
        <f>IF(HN98="",0,IFERROR(VLOOKUP(HN93&amp;HN94&amp;HN95&amp;HN96&amp;HN97&amp;HN98,General!I:J,2,FALSE),0))</f>
        <v>0</v>
      </c>
      <c r="VF98" s="111">
        <f>IF(HQ98="",0,IFERROR(VLOOKUP(HQ93&amp;HQ94&amp;HQ95&amp;HQ96&amp;HQ97&amp;HQ98,General!I:J,2,FALSE),0))</f>
        <v>0</v>
      </c>
      <c r="VG98" s="111">
        <f>IF(HT98="",0,IFERROR(VLOOKUP(HT93&amp;HT94&amp;HT95&amp;HT96&amp;HT97&amp;HT98,General!I:J,2,FALSE),0))</f>
        <v>0</v>
      </c>
      <c r="VH98" s="111">
        <f>IF(HW98="",0,IFERROR(VLOOKUP(HW93&amp;HW94&amp;HW95&amp;HW96&amp;HW97&amp;HW98,General!I:J,2,FALSE),0))</f>
        <v>0</v>
      </c>
      <c r="VI98" s="111">
        <f>IF(HZ98="",0,IFERROR(VLOOKUP(HZ93&amp;HZ94&amp;HZ95&amp;HZ96&amp;HZ97&amp;HZ98,General!I:J,2,FALSE),0))</f>
        <v>0</v>
      </c>
      <c r="VJ98" s="111">
        <f>IF(FF98="",0,IFERROR(VLOOKUP(FF93&amp;FF94&amp;FF95&amp;FF96&amp;FF97&amp;FF98,General!I:J,2,FALSE),0))</f>
        <v>0</v>
      </c>
      <c r="VK98" s="111">
        <f>IF(FI98="",0,IFERROR(VLOOKUP(FI93&amp;FI94&amp;FI95&amp;FI96&amp;FI97&amp;FI98,General!I:J,2,FALSE),0))</f>
        <v>0</v>
      </c>
      <c r="VL98" s="111">
        <f>IF(II98="",0,IFERROR(VLOOKUP(II93&amp;II94&amp;II95&amp;II96&amp;II97&amp;II98,General!I:J,2,FALSE),0))</f>
        <v>0</v>
      </c>
      <c r="VM98" s="111">
        <f>IF(IL98="",0,IFERROR(VLOOKUP(IL93&amp;IL94&amp;IL95&amp;IL96&amp;IL97&amp;IL98,General!I:J,2,FALSE),0))</f>
        <v>0</v>
      </c>
      <c r="VN98" s="111">
        <f>IF(IO98="",0,IFERROR(VLOOKUP(IO93&amp;IO94&amp;IO95&amp;IO96&amp;IO97&amp;IO98,General!I:J,2,FALSE),0))</f>
        <v>0</v>
      </c>
      <c r="VO98" s="111">
        <f>IF(IR98="",0,IFERROR(VLOOKUP(IR93&amp;IR94&amp;IR95&amp;IR96&amp;IR97&amp;IR98,General!I:J,2,FALSE),0))</f>
        <v>0</v>
      </c>
      <c r="VP98" s="111">
        <f>IF(IU98="",0,IFERROR(VLOOKUP(IU93&amp;IU94&amp;IU95&amp;IU96&amp;IU97&amp;IU98,General!I:J,2,FALSE),0))</f>
        <v>0</v>
      </c>
      <c r="VQ98" s="111">
        <f>IF(IX98="",0,IFERROR(VLOOKUP(IX93&amp;IX94&amp;IX95&amp;IX96&amp;IX97&amp;IX98,General!I:J,2,FALSE),0))</f>
        <v>0</v>
      </c>
      <c r="VR98" s="111">
        <f>IF(JA98="",0,IFERROR(VLOOKUP(JA93&amp;JA94&amp;JA95&amp;JA96&amp;JA97&amp;JA98,General!I:J,2,FALSE),0))</f>
        <v>0</v>
      </c>
      <c r="VS98" s="111">
        <f>IF(JD98="",0,IFERROR(VLOOKUP(JD93&amp;JD94&amp;JD95&amp;JD96&amp;JD97&amp;JD98,General!I:J,2,FALSE),0))</f>
        <v>0</v>
      </c>
      <c r="VT98" s="111">
        <f>IF(JG98="",0,IFERROR(VLOOKUP(JG93&amp;JG94&amp;JG95&amp;JG96&amp;JG97&amp;JG98,General!I:J,2,FALSE),0))</f>
        <v>0</v>
      </c>
      <c r="VU98" s="111">
        <f>IF(JJ98="",0,IFERROR(VLOOKUP(JJ93&amp;JJ94&amp;JJ95&amp;JJ96&amp;JJ97&amp;JJ98,General!I:J,2,FALSE),0))</f>
        <v>0</v>
      </c>
      <c r="VV98" s="111">
        <f>IF(JM98="",0,IFERROR(VLOOKUP(JM93&amp;JM94&amp;JM95&amp;JM96&amp;JM97&amp;JM98,General!I:J,2,FALSE),0))</f>
        <v>0</v>
      </c>
      <c r="VW98" s="111">
        <f>IF(JP98="",0,IFERROR(VLOOKUP(JP93&amp;JP94&amp;JP95&amp;JP96&amp;JP97&amp;JP98,General!I:J,2,FALSE),0))</f>
        <v>0</v>
      </c>
      <c r="VX98" s="111">
        <f>IF(JS98="",0,IFERROR(VLOOKUP(JS93&amp;JS94&amp;JS95&amp;JS96&amp;JS97&amp;JS98,General!I:J,2,FALSE),0))</f>
        <v>0</v>
      </c>
      <c r="VY98" s="111">
        <f>IF(JV98="",0,IFERROR(VLOOKUP(JV93&amp;JV94&amp;JV95&amp;JV96&amp;JV97&amp;JV98,General!I:J,2,FALSE),0))</f>
        <v>0</v>
      </c>
      <c r="VZ98" s="111">
        <f>IF(JY98="",0,IFERROR(VLOOKUP(JY93&amp;JY94&amp;JY95&amp;JY96&amp;JY97&amp;JY98,General!I:J,2,FALSE),0))</f>
        <v>0</v>
      </c>
      <c r="WA98" s="111">
        <f>IF(KB98="",0,IFERROR(VLOOKUP(KB93&amp;KB94&amp;KB95&amp;KB96&amp;KB97&amp;KB98,General!I:J,2,FALSE),0))</f>
        <v>0</v>
      </c>
      <c r="WB98" s="111">
        <f>IF(KE98="",0,IFERROR(VLOOKUP(KE93&amp;KE94&amp;KE95&amp;KE96&amp;KE97&amp;KE98,General!I:J,2,FALSE),0))</f>
        <v>0</v>
      </c>
      <c r="WC98" s="111">
        <f>IF(KH98="",0,IFERROR(VLOOKUP(KH93&amp;KH94&amp;KH95&amp;KH96&amp;KH97&amp;KH98,General!I:J,2,FALSE),0))</f>
        <v>0</v>
      </c>
      <c r="WD98" s="111">
        <f>IF(KK98="",0,IFERROR(VLOOKUP(KK93&amp;KK94&amp;KK95&amp;KK96&amp;KK97&amp;KK98,General!I:J,2,FALSE),0))</f>
        <v>0</v>
      </c>
      <c r="WE98" s="111">
        <f>IF(KN98="",0,IFERROR(VLOOKUP(KN93&amp;KN94&amp;KN95&amp;KN96&amp;KN97&amp;KN98,General!I:J,2,FALSE),0))</f>
        <v>0</v>
      </c>
      <c r="WF98" s="111">
        <f>IF(KQ98="",0,IFERROR(VLOOKUP(KQ93&amp;KQ94&amp;KQ95&amp;KQ96&amp;KQ97&amp;KQ98,General!I:J,2,FALSE),0))</f>
        <v>0</v>
      </c>
      <c r="WG98" s="111">
        <f>IF(KT98="",0,IFERROR(VLOOKUP(KT93&amp;KT94&amp;KT95&amp;KT96&amp;KT97&amp;KT98,General!I:J,2,FALSE),0))</f>
        <v>0</v>
      </c>
      <c r="WH98" s="111">
        <f>IF(KW98="",0,IFERROR(VLOOKUP(KW93&amp;KW94&amp;KW95&amp;KW96&amp;KW97&amp;KW98,General!I:J,2,FALSE),0))</f>
        <v>0</v>
      </c>
      <c r="WI98" s="111">
        <f>IF(KZ98="",0,IFERROR(VLOOKUP(KZ93&amp;KZ94&amp;KZ95&amp;KZ96&amp;KZ97&amp;KZ98,General!I:J,2,FALSE),0))</f>
        <v>0</v>
      </c>
      <c r="WJ98" s="111">
        <f>IF(LC98="",0,IFERROR(VLOOKUP(LC93&amp;LC94&amp;LC95&amp;LC96&amp;LC97&amp;LC98,General!I:J,2,FALSE),0))</f>
        <v>0</v>
      </c>
      <c r="WK98" s="111">
        <f>IF(LF98="",0,IFERROR(VLOOKUP(LF93&amp;LF94&amp;LF95&amp;LF96&amp;LF97&amp;LF98,General!I:J,2,FALSE),0))</f>
        <v>0</v>
      </c>
      <c r="WL98" s="111">
        <f>IF(LI98="",0,IFERROR(VLOOKUP(LI93&amp;LI94&amp;LI95&amp;LI96&amp;LI97&amp;LI98,General!I:J,2,FALSE),0))</f>
        <v>0</v>
      </c>
      <c r="WM98" s="111">
        <f>IF(LL98="",0,IFERROR(VLOOKUP(LL93&amp;LL94&amp;LL95&amp;LL96&amp;LL97&amp;LL98,General!I:J,2,FALSE),0))</f>
        <v>0</v>
      </c>
      <c r="WN98" s="111">
        <f>IF(LO98="",0,IFERROR(VLOOKUP(LO93&amp;LO94&amp;LO95&amp;LO96&amp;LO97&amp;LO98,General!I:J,2,FALSE),0))</f>
        <v>0</v>
      </c>
      <c r="WO98" s="111">
        <f>IF(LR98="",0,IFERROR(VLOOKUP(LR93&amp;LR94&amp;LR95&amp;LR96&amp;LR97&amp;LR98,General!I:J,2,FALSE),0))</f>
        <v>0</v>
      </c>
      <c r="WP98" s="111">
        <f>IF(LU98="",0,IFERROR(VLOOKUP(LU93&amp;LU94&amp;LU95&amp;LU96&amp;LU97&amp;LU98,General!I:J,2,FALSE),0))</f>
        <v>0</v>
      </c>
      <c r="WQ98" s="111">
        <f>IF(LX98="",0,IFERROR(VLOOKUP(LX93&amp;LX94&amp;LX95&amp;LX96&amp;LX97&amp;LX98,General!I:J,2,FALSE),0))</f>
        <v>0</v>
      </c>
      <c r="WR98" s="111">
        <f>IF(MA98="",0,IFERROR(VLOOKUP(MA93&amp;MA94&amp;MA95&amp;MA96&amp;MA97&amp;MA98,General!I:J,2,FALSE),0))</f>
        <v>0</v>
      </c>
      <c r="WS98" s="111">
        <f>IF(MD98="",0,IFERROR(VLOOKUP(MD93&amp;MD94&amp;MD95&amp;MD96&amp;MD97&amp;MD98,General!I:J,2,FALSE),0))</f>
        <v>0</v>
      </c>
      <c r="WT98" s="111">
        <f>IF(MG98="",0,IFERROR(VLOOKUP(MG93&amp;MG94&amp;MG95&amp;MG96&amp;MG97&amp;MG98,General!I:J,2,FALSE),0))</f>
        <v>0</v>
      </c>
      <c r="WU98" s="111">
        <f>IF(MJ98="",0,IFERROR(VLOOKUP(MJ93&amp;MJ94&amp;MJ95&amp;MJ96&amp;MJ97&amp;MJ98,General!I:J,2,FALSE),0))</f>
        <v>0</v>
      </c>
      <c r="WV98" s="111">
        <f>IF(MM98="",0,IFERROR(VLOOKUP(MM93&amp;MM94&amp;MM95&amp;MM96&amp;MM97&amp;MM98,General!I:J,2,FALSE),0))</f>
        <v>0</v>
      </c>
      <c r="WW98" s="111">
        <f>IF(MP98="",0,IFERROR(VLOOKUP(MP93&amp;MP94&amp;MP95&amp;MP96&amp;MP97&amp;MP98,General!I:J,2,FALSE),0))</f>
        <v>0</v>
      </c>
      <c r="WX98" s="111">
        <f>IF(MS98="",0,IFERROR(VLOOKUP(MS93&amp;MS94&amp;MS95&amp;MS96&amp;MS97&amp;MS98,General!I:J,2,FALSE),0))</f>
        <v>0</v>
      </c>
      <c r="WY98" s="111">
        <f>IF(MV98="",0,IFERROR(VLOOKUP(MV93&amp;MV94&amp;MV95&amp;MV96&amp;MV97&amp;MV98,General!I:J,2,FALSE),0))</f>
        <v>0</v>
      </c>
      <c r="WZ98" s="111">
        <f>IF(MY98="",0,IFERROR(VLOOKUP(MY93&amp;MY94&amp;MY95&amp;MY96&amp;MY97&amp;MY98,General!I:J,2,FALSE),0))</f>
        <v>0</v>
      </c>
      <c r="XA98" s="111">
        <f>IF(NB98="",0,IFERROR(VLOOKUP(NB93&amp;NB94&amp;NB95&amp;NB96&amp;NB97&amp;NB98,General!I:J,2,FALSE),0))</f>
        <v>0</v>
      </c>
      <c r="XB98" s="111">
        <f>IF(NE98="",0,IFERROR(VLOOKUP(NE93&amp;NE94&amp;NE95&amp;NE96&amp;NE97&amp;NE98,General!I:J,2,FALSE),0))</f>
        <v>0</v>
      </c>
      <c r="XC98" s="111">
        <f>IF(NH98="",0,IFERROR(VLOOKUP(NH93&amp;NH94&amp;NH95&amp;NH96&amp;NH97&amp;NH98,General!I:J,2,FALSE),0))</f>
        <v>0</v>
      </c>
      <c r="XD98" s="111">
        <f>IF(NK98="",0,IFERROR(VLOOKUP(NK93&amp;NK94&amp;NK95&amp;NK96&amp;NK97&amp;NK98,General!I:J,2,FALSE),0))</f>
        <v>0</v>
      </c>
      <c r="XE98" s="109">
        <f>IF(NN98="",0,IFERROR(VLOOKUP(NN93&amp;NN94&amp;NN95&amp;NN96&amp;NN97&amp;NN98,General!I:J,2,FALSE),0))</f>
        <v>0</v>
      </c>
      <c r="XF98" s="155">
        <f>IF(EB98="",0,IFERROR(VLOOKUP(EB93&amp;EB94&amp;EB95&amp;EB96&amp;EB97&amp;EB98,General!I:J,2,FALSE),0))</f>
        <v>0</v>
      </c>
      <c r="XG98" s="109">
        <v>0</v>
      </c>
      <c r="XH98" s="114" t="str">
        <f t="shared" si="1416"/>
        <v/>
      </c>
      <c r="XI98" s="114" t="str">
        <f t="shared" si="1270"/>
        <v>N</v>
      </c>
      <c r="XJ98" s="114" t="str">
        <f t="shared" ca="1" si="1271"/>
        <v>N</v>
      </c>
      <c r="XK98" s="114" t="str">
        <f t="shared" si="1272"/>
        <v>N</v>
      </c>
      <c r="XL98" s="114" t="str">
        <f t="shared" si="1273"/>
        <v/>
      </c>
      <c r="XM98" s="150" t="str">
        <f t="shared" si="1274"/>
        <v/>
      </c>
      <c r="XN98" s="114" t="str">
        <f t="shared" si="1275"/>
        <v/>
      </c>
      <c r="XO98" s="114" t="str">
        <f t="shared" si="1276"/>
        <v/>
      </c>
      <c r="XP98" s="114" t="str">
        <f t="shared" si="1277"/>
        <v/>
      </c>
      <c r="XQ98" s="114" t="str">
        <f t="shared" si="1278"/>
        <v/>
      </c>
      <c r="XR98" s="114" t="str">
        <f t="shared" si="1279"/>
        <v/>
      </c>
      <c r="XS98" s="114" t="str">
        <f t="shared" si="930"/>
        <v/>
      </c>
      <c r="XT98" s="114" t="str">
        <f t="shared" si="931"/>
        <v/>
      </c>
      <c r="XU98" s="114" t="str">
        <f t="shared" si="897"/>
        <v>00000</v>
      </c>
      <c r="XV98" s="114" t="str">
        <f t="shared" si="897"/>
        <v>00000</v>
      </c>
      <c r="XW98" s="114" t="str">
        <f t="shared" si="898"/>
        <v>000000</v>
      </c>
      <c r="XX98" s="114" t="str">
        <f t="shared" si="898"/>
        <v>000000</v>
      </c>
      <c r="XY98" s="114" t="str">
        <f t="shared" si="899"/>
        <v>B</v>
      </c>
      <c r="XZ98" s="114" t="str">
        <f t="shared" si="1417"/>
        <v>B</v>
      </c>
      <c r="YA98" s="114" t="str">
        <f t="shared" si="1280"/>
        <v/>
      </c>
      <c r="YB98" s="114" t="str">
        <f t="shared" ca="1" si="1281"/>
        <v/>
      </c>
      <c r="YC98" s="114" t="str">
        <f t="shared" ca="1" si="1282"/>
        <v/>
      </c>
      <c r="YD98" s="114" t="str">
        <f t="shared" ca="1" si="1283"/>
        <v/>
      </c>
      <c r="YE98" s="114" t="str">
        <f t="shared" si="1284"/>
        <v>0</v>
      </c>
      <c r="YF98" s="114" t="str">
        <f t="shared" si="1285"/>
        <v/>
      </c>
      <c r="YG98" s="114" t="str">
        <f t="shared" ca="1" si="1418"/>
        <v/>
      </c>
      <c r="YH98" s="114" t="str">
        <f t="shared" ca="1" si="1419"/>
        <v/>
      </c>
      <c r="YI98" s="114" t="str">
        <f t="shared" si="1420"/>
        <v/>
      </c>
      <c r="YJ98" s="114" t="str">
        <f t="shared" si="1286"/>
        <v/>
      </c>
      <c r="YK98" s="114"/>
      <c r="YL98" s="114">
        <v>0</v>
      </c>
      <c r="YM98" s="114">
        <v>0</v>
      </c>
      <c r="YN98" s="114">
        <v>0</v>
      </c>
      <c r="YO98" s="114">
        <v>0</v>
      </c>
      <c r="YP98" s="114">
        <v>2</v>
      </c>
      <c r="YQ98" s="98"/>
      <c r="YR98" s="114">
        <v>0</v>
      </c>
      <c r="YS98" s="114">
        <v>0</v>
      </c>
      <c r="YU98" s="151">
        <f>LARGE(NS98:RN98,1)</f>
        <v>0</v>
      </c>
      <c r="YV98" s="1" t="e">
        <f>LARGE(NS98:RN98,2)</f>
        <v>#NUM!</v>
      </c>
      <c r="YW98" s="1" t="e">
        <f>LARGE(NS98:RN98,3)</f>
        <v>#NUM!</v>
      </c>
      <c r="YX98" s="1" t="e">
        <f>LARGE(NS98:RN98,4)</f>
        <v>#NUM!</v>
      </c>
      <c r="YY98" s="1" t="e">
        <f>LARGE(NS98:RN98,5)</f>
        <v>#NUM!</v>
      </c>
      <c r="YZ98" s="1" t="str">
        <f>IF(M97="","",INDEX($NS$4:$RN$4,MATCH(YU97,$NS97:$RN97,0)))</f>
        <v/>
      </c>
      <c r="ZA98" s="1" t="str">
        <f>IF(M97="","",INDEX($NS$4:$RN$4,MATCH(YV97,$NS97:$RN97,0)))</f>
        <v/>
      </c>
      <c r="ZB98" s="1" t="str">
        <f>IF(M97="","",INDEX($NS$4:$RN$4,MATCH(YW97,$NS97:$RN97,0)))</f>
        <v/>
      </c>
      <c r="ZC98" s="1" t="str">
        <f>IF(M97="","",INDEX($NS$4:$RN$4,MATCH(YX97,$NS97:$RN97,0)))</f>
        <v/>
      </c>
      <c r="ZD98" s="1" t="str">
        <f>IF(M97="","",INDEX($NS$4:$RN$4,MATCH(YY97,$NS97:$RN97,0)))</f>
        <v/>
      </c>
      <c r="ZE98" s="1" t="str" cm="1">
        <f t="array" aca="1" ref="ZE98" ca="1">IF(INDIRECT(VLOOKUP(ZE97,General!AC:AE,3,FALSE)&amp;RO97)&gt;=9,ZE97,YZ98)</f>
        <v>GF</v>
      </c>
      <c r="ZF98" s="1" t="str" cm="1">
        <f t="array" aca="1" ref="ZF98" ca="1">IF(AND(INDIRECT(VLOOKUP(ZF97,General!AC:AE,3,FALSE)&amp;RO97)&gt;1,ZF97&lt;&gt;ZE98),ZF97,IF(YZ98&lt;&gt;ZE98,YZ98,IF(AND(YZ98=ZA98,YZ98=ZB98),ZC98,IF(YZ98=ZA98,ZB98,ZA98))))</f>
        <v>DX</v>
      </c>
      <c r="ZG98" s="1" t="str">
        <f t="shared" si="1431"/>
        <v/>
      </c>
      <c r="ZH98" s="1" t="str" cm="1">
        <f t="array" aca="1" ref="ZH98" ca="1">INDIRECT(ZE98&amp;RO98)</f>
        <v/>
      </c>
      <c r="ZI98" s="1" t="str" cm="1">
        <f t="array" aca="1" ref="ZI98" ca="1">INDIRECT(ZF98&amp;RO98)</f>
        <v/>
      </c>
      <c r="ZJ98" s="1" t="e" cm="1">
        <f t="array" aca="1" ref="ZJ98" ca="1">INDIRECT(ZG98&amp;RO98)</f>
        <v>#REF!</v>
      </c>
      <c r="ZK98" s="1" t="str">
        <f ca="1">VLOOKUP(ZE98,General!AF:AG,2,FALSE)</f>
        <v>S37</v>
      </c>
      <c r="ZL98" s="1" t="str">
        <f ca="1">VLOOKUP(ZF98,General!AF:AG,2,FALSE)</f>
        <v xml:space="preserve">L5O </v>
      </c>
      <c r="ZM98" s="1" t="e">
        <f>VLOOKUP(ZG98,General!AF:AG,2,FALSE)</f>
        <v>#N/A</v>
      </c>
      <c r="ZN98" s="1" t="str">
        <f t="shared" ca="1" si="1432"/>
        <v>Y</v>
      </c>
      <c r="ZO98" s="1" t="str">
        <f t="shared" ca="1" si="1433"/>
        <v>Y</v>
      </c>
      <c r="ZP98" s="1" t="e">
        <f t="shared" si="1434"/>
        <v>#N/A</v>
      </c>
      <c r="ZR98" s="1">
        <f t="shared" si="927"/>
        <v>1</v>
      </c>
    </row>
    <row r="99" spans="1:694" ht="15.75" thickBot="1">
      <c r="A99" s="1">
        <v>85</v>
      </c>
      <c r="B99" s="38" t="str">
        <f t="shared" si="948"/>
        <v/>
      </c>
      <c r="C99" s="55" t="str">
        <f t="shared" si="1437"/>
        <v/>
      </c>
      <c r="D99" s="51" t="str">
        <f t="shared" si="1287"/>
        <v/>
      </c>
      <c r="E99" s="52" t="str">
        <f t="shared" si="1287"/>
        <v/>
      </c>
      <c r="F99" s="10" t="str">
        <f t="shared" si="949"/>
        <v/>
      </c>
      <c r="H99" s="58" t="str">
        <f t="shared" ref="H99:H109" si="1459">IF(M98="","",IF(ZO99="N",ZL99,""))</f>
        <v/>
      </c>
      <c r="I99" s="51" t="str">
        <f t="shared" si="1288"/>
        <v/>
      </c>
      <c r="J99" s="52" t="str">
        <f t="shared" si="1288"/>
        <v/>
      </c>
      <c r="K99" s="10" t="str">
        <f t="shared" si="1289"/>
        <v/>
      </c>
      <c r="L99" s="32"/>
      <c r="M99" s="68" t="s">
        <v>45</v>
      </c>
      <c r="O99" s="11">
        <v>0</v>
      </c>
      <c r="P99" s="12">
        <v>0</v>
      </c>
      <c r="Q99" s="23">
        <v>0</v>
      </c>
      <c r="R99" s="48">
        <v>0</v>
      </c>
      <c r="S99" s="48" t="str">
        <f t="shared" si="1290"/>
        <v/>
      </c>
      <c r="T99" s="66" t="str">
        <f t="shared" si="1291"/>
        <v/>
      </c>
      <c r="U99" s="5" t="str">
        <f>IF(M99="","",IF(B99="NB",U98,IF(T99="",SUM($T$5:$T99)+S99,SUM($T$5:$T99))))</f>
        <v/>
      </c>
      <c r="V99" s="62" t="str">
        <f t="shared" si="925"/>
        <v/>
      </c>
      <c r="W99" s="35" t="str">
        <f t="shared" si="1292"/>
        <v/>
      </c>
      <c r="X99" s="37" t="str">
        <f t="shared" si="950"/>
        <v/>
      </c>
      <c r="Y99" s="9" t="str">
        <f t="shared" ca="1" si="940"/>
        <v>D</v>
      </c>
      <c r="Z99" s="4" t="str">
        <f t="shared" ca="1" si="941"/>
        <v>D</v>
      </c>
      <c r="AA99" s="4" t="str">
        <f t="shared" si="942"/>
        <v>C</v>
      </c>
      <c r="AB99" s="4" t="str">
        <f t="shared" si="1421"/>
        <v/>
      </c>
      <c r="AC99" s="4" t="str">
        <f t="shared" si="1422"/>
        <v/>
      </c>
      <c r="AD99" s="4">
        <f t="shared" si="1423"/>
        <v>0</v>
      </c>
      <c r="AE99" s="1" t="str">
        <f t="shared" si="951"/>
        <v/>
      </c>
      <c r="AF99" s="1" t="str">
        <f t="shared" si="952"/>
        <v/>
      </c>
      <c r="AG99" s="1" t="str">
        <f t="shared" si="1424"/>
        <v/>
      </c>
      <c r="AH99" s="1" t="str">
        <f t="shared" si="953"/>
        <v/>
      </c>
      <c r="AI99" s="1" t="str">
        <f t="shared" si="954"/>
        <v/>
      </c>
      <c r="AJ99" s="1" t="str">
        <f t="shared" si="955"/>
        <v/>
      </c>
      <c r="AK99" s="1">
        <f t="shared" si="1293"/>
        <v>0</v>
      </c>
      <c r="AL99" s="1">
        <f t="shared" si="1294"/>
        <v>0</v>
      </c>
      <c r="AM99" s="1" t="str">
        <f t="shared" si="932"/>
        <v/>
      </c>
      <c r="AN99" s="1">
        <f t="shared" si="956"/>
        <v>0</v>
      </c>
      <c r="AO99" s="1" t="str">
        <f t="shared" si="1425"/>
        <v/>
      </c>
      <c r="AP99" s="1" t="str">
        <f t="shared" si="957"/>
        <v>N</v>
      </c>
      <c r="AQ99" s="1" t="str">
        <f t="shared" si="958"/>
        <v>N</v>
      </c>
      <c r="AR99" s="1" t="str">
        <f t="shared" si="959"/>
        <v>N</v>
      </c>
      <c r="AS99" s="1" t="str">
        <f t="shared" si="960"/>
        <v/>
      </c>
      <c r="AT99" s="14" t="str">
        <f t="shared" ca="1" si="1295"/>
        <v/>
      </c>
      <c r="AU99" s="1" t="str">
        <f t="shared" ca="1" si="961"/>
        <v/>
      </c>
      <c r="AV99" s="1" t="str">
        <f t="shared" ca="1" si="962"/>
        <v/>
      </c>
      <c r="AW99" s="1" t="str">
        <f t="shared" si="963"/>
        <v/>
      </c>
      <c r="AX99" s="1" t="str">
        <f t="shared" si="964"/>
        <v/>
      </c>
      <c r="AY99" s="1" t="str">
        <f t="shared" si="965"/>
        <v/>
      </c>
      <c r="AZ99" s="1" t="str">
        <f t="shared" si="933"/>
        <v/>
      </c>
      <c r="BA99" s="1" t="str">
        <f t="shared" si="934"/>
        <v/>
      </c>
      <c r="BB99" s="1" t="str">
        <f t="shared" si="914"/>
        <v>00000</v>
      </c>
      <c r="BC99" s="1" t="str">
        <f t="shared" si="914"/>
        <v>00000</v>
      </c>
      <c r="BD99" s="1" t="str">
        <f t="shared" si="915"/>
        <v>000000</v>
      </c>
      <c r="BE99" s="1" t="str">
        <f t="shared" si="915"/>
        <v>000000</v>
      </c>
      <c r="BF99" s="1" t="str">
        <f t="shared" si="1296"/>
        <v>B</v>
      </c>
      <c r="BG99" s="1" t="str">
        <f t="shared" si="966"/>
        <v/>
      </c>
      <c r="BH99" s="1" t="str">
        <f t="shared" ca="1" si="1297"/>
        <v/>
      </c>
      <c r="BI99" s="1" t="str">
        <f t="shared" si="967"/>
        <v/>
      </c>
      <c r="BJ99" s="1" t="str">
        <f t="shared" ca="1" si="1298"/>
        <v/>
      </c>
      <c r="BK99" s="1" t="str">
        <f t="shared" si="968"/>
        <v>0</v>
      </c>
      <c r="BL99" s="1" t="str">
        <f t="shared" ca="1" si="1299"/>
        <v/>
      </c>
      <c r="BM99" s="1" t="str">
        <f t="shared" ca="1" si="1300"/>
        <v/>
      </c>
      <c r="BN99" s="1" t="str">
        <f t="shared" ca="1" si="1301"/>
        <v/>
      </c>
      <c r="BO99" s="1" t="str">
        <f t="shared" ca="1" si="1302"/>
        <v/>
      </c>
      <c r="BR99" s="1">
        <f>General!A97</f>
        <v>0</v>
      </c>
      <c r="BS99" s="1">
        <f>General!B97</f>
        <v>0</v>
      </c>
      <c r="BT99" s="1">
        <f>General!C97</f>
        <v>0</v>
      </c>
      <c r="BU99" s="1">
        <f>General!D97</f>
        <v>0</v>
      </c>
      <c r="BW99" s="1" t="str">
        <f>General!F97</f>
        <v>WLLLWL</v>
      </c>
      <c r="BX99" s="1">
        <f>General!G97</f>
        <v>-1</v>
      </c>
      <c r="BZ99" s="1">
        <f t="shared" si="928"/>
        <v>1</v>
      </c>
      <c r="CA99" s="1" t="str">
        <f t="shared" ref="CA99" si="1460">CK99</f>
        <v/>
      </c>
      <c r="CB99" s="123" t="str">
        <f t="shared" si="970"/>
        <v/>
      </c>
      <c r="CC99" s="124" t="str">
        <f t="shared" si="971"/>
        <v/>
      </c>
      <c r="CD99" s="122" t="str">
        <f t="shared" si="972"/>
        <v/>
      </c>
      <c r="CE99" s="123" t="str">
        <f t="shared" si="973"/>
        <v/>
      </c>
      <c r="CF99" s="124" t="str">
        <f t="shared" si="974"/>
        <v/>
      </c>
      <c r="CG99" s="122" t="str">
        <f t="shared" si="975"/>
        <v/>
      </c>
      <c r="CH99" s="123" t="str">
        <f t="shared" si="976"/>
        <v/>
      </c>
      <c r="CI99" s="124" t="str">
        <f t="shared" si="977"/>
        <v/>
      </c>
      <c r="CJ99" s="122" t="str">
        <f t="shared" si="978"/>
        <v/>
      </c>
      <c r="CK99" s="123" t="str">
        <f t="shared" si="979"/>
        <v/>
      </c>
      <c r="CL99" s="124" t="str">
        <f t="shared" si="980"/>
        <v/>
      </c>
      <c r="CM99" s="122" t="str">
        <f t="shared" si="981"/>
        <v/>
      </c>
      <c r="CN99" s="123" t="str">
        <f t="shared" si="1304"/>
        <v/>
      </c>
      <c r="CO99" s="124" t="str">
        <f t="shared" si="982"/>
        <v/>
      </c>
      <c r="CP99" s="122" t="str">
        <f t="shared" si="983"/>
        <v/>
      </c>
      <c r="CQ99" s="123" t="str">
        <f t="shared" si="984"/>
        <v/>
      </c>
      <c r="CR99" s="124" t="str">
        <f t="shared" si="985"/>
        <v/>
      </c>
      <c r="CS99" s="122" t="str">
        <f t="shared" si="986"/>
        <v/>
      </c>
      <c r="CT99" s="123" t="str">
        <f t="shared" si="987"/>
        <v/>
      </c>
      <c r="CU99" s="124" t="str">
        <f t="shared" si="988"/>
        <v/>
      </c>
      <c r="CV99" s="122" t="str">
        <f t="shared" si="989"/>
        <v/>
      </c>
      <c r="CW99" s="123" t="str">
        <f t="shared" si="990"/>
        <v/>
      </c>
      <c r="CX99" s="124" t="str">
        <f t="shared" si="991"/>
        <v/>
      </c>
      <c r="CY99" s="125" t="str">
        <f t="shared" si="992"/>
        <v/>
      </c>
      <c r="CZ99" s="123" t="str">
        <f t="shared" si="993"/>
        <v/>
      </c>
      <c r="DA99" s="124" t="str">
        <f t="shared" si="994"/>
        <v/>
      </c>
      <c r="DB99" s="122" t="str">
        <f t="shared" si="995"/>
        <v/>
      </c>
      <c r="DC99" s="123" t="str">
        <f t="shared" si="996"/>
        <v/>
      </c>
      <c r="DD99" s="124" t="str">
        <f t="shared" si="997"/>
        <v/>
      </c>
      <c r="DE99" s="122" t="str">
        <f t="shared" si="998"/>
        <v/>
      </c>
      <c r="DF99" s="123" t="str">
        <f t="shared" si="999"/>
        <v/>
      </c>
      <c r="DG99" s="124" t="str">
        <f t="shared" si="1000"/>
        <v/>
      </c>
      <c r="DH99" s="122" t="str">
        <f t="shared" si="1001"/>
        <v/>
      </c>
      <c r="DI99" s="123" t="str">
        <f t="shared" si="1002"/>
        <v/>
      </c>
      <c r="DJ99" s="124" t="str">
        <f t="shared" si="1003"/>
        <v/>
      </c>
      <c r="DK99" s="122" t="str">
        <f t="shared" si="1004"/>
        <v/>
      </c>
      <c r="DL99" s="123" t="str">
        <f t="shared" si="1005"/>
        <v/>
      </c>
      <c r="DM99" s="124" t="str">
        <f t="shared" si="1006"/>
        <v/>
      </c>
      <c r="DN99" s="122" t="str">
        <f t="shared" si="1007"/>
        <v/>
      </c>
      <c r="DO99" s="123" t="str">
        <f t="shared" si="1008"/>
        <v/>
      </c>
      <c r="DP99" s="124" t="str">
        <f t="shared" si="1009"/>
        <v/>
      </c>
      <c r="DQ99" s="122" t="str">
        <f t="shared" si="1010"/>
        <v/>
      </c>
      <c r="DR99" s="123" t="str">
        <f t="shared" si="1011"/>
        <v/>
      </c>
      <c r="DS99" s="124" t="str">
        <f t="shared" si="1012"/>
        <v/>
      </c>
      <c r="DT99" s="122" t="str">
        <f t="shared" si="1013"/>
        <v/>
      </c>
      <c r="DU99" s="123" t="str">
        <f t="shared" si="1014"/>
        <v/>
      </c>
      <c r="DV99" s="124" t="str">
        <f t="shared" si="1015"/>
        <v/>
      </c>
      <c r="DW99" s="122" t="str">
        <f t="shared" si="1016"/>
        <v/>
      </c>
      <c r="DX99" s="123" t="str">
        <f t="shared" si="1017"/>
        <v/>
      </c>
      <c r="DY99" s="124" t="str">
        <f t="shared" si="1018"/>
        <v/>
      </c>
      <c r="DZ99" s="122" t="str">
        <f t="shared" si="1019"/>
        <v/>
      </c>
      <c r="EA99" s="110" t="str">
        <f t="shared" si="1020"/>
        <v/>
      </c>
      <c r="EB99" s="124" t="str">
        <f t="shared" si="1021"/>
        <v/>
      </c>
      <c r="EC99" s="122" t="str">
        <f t="shared" si="1022"/>
        <v/>
      </c>
      <c r="ED99" s="123" t="str">
        <f t="shared" si="1023"/>
        <v/>
      </c>
      <c r="EE99" s="124" t="str">
        <f t="shared" si="1024"/>
        <v/>
      </c>
      <c r="EF99" s="122" t="str">
        <f t="shared" si="1025"/>
        <v/>
      </c>
      <c r="EG99" s="123" t="str">
        <f t="shared" si="1026"/>
        <v/>
      </c>
      <c r="EH99" s="124" t="str">
        <f t="shared" si="1027"/>
        <v/>
      </c>
      <c r="EI99" s="122" t="str">
        <f t="shared" si="1028"/>
        <v/>
      </c>
      <c r="EJ99" s="121" t="str">
        <f t="shared" si="1029"/>
        <v/>
      </c>
      <c r="EK99" s="124" t="str">
        <f t="shared" si="1030"/>
        <v/>
      </c>
      <c r="EL99" s="122" t="str">
        <f t="shared" si="1031"/>
        <v/>
      </c>
      <c r="EM99" s="123" t="str">
        <f t="shared" si="1032"/>
        <v/>
      </c>
      <c r="EN99" s="124" t="str">
        <f t="shared" si="1033"/>
        <v/>
      </c>
      <c r="EO99" s="122" t="str">
        <f t="shared" si="1034"/>
        <v/>
      </c>
      <c r="EP99" s="123" t="str">
        <f t="shared" si="1305"/>
        <v/>
      </c>
      <c r="EQ99" s="124" t="str">
        <f t="shared" si="1035"/>
        <v/>
      </c>
      <c r="ER99" s="122" t="str">
        <f t="shared" si="1036"/>
        <v/>
      </c>
      <c r="ES99" s="123" t="str">
        <f t="shared" si="1037"/>
        <v/>
      </c>
      <c r="ET99" s="124" t="str">
        <f t="shared" si="1038"/>
        <v/>
      </c>
      <c r="EU99" s="122" t="str">
        <f t="shared" si="1039"/>
        <v/>
      </c>
      <c r="EV99" s="123" t="str">
        <f t="shared" si="1040"/>
        <v/>
      </c>
      <c r="EW99" s="124" t="str">
        <f t="shared" si="1041"/>
        <v/>
      </c>
      <c r="EX99" s="122" t="str">
        <f t="shared" si="1042"/>
        <v/>
      </c>
      <c r="EY99" s="123" t="str">
        <f t="shared" si="1043"/>
        <v/>
      </c>
      <c r="EZ99" s="124" t="str">
        <f t="shared" si="1044"/>
        <v/>
      </c>
      <c r="FA99" s="125" t="str">
        <f t="shared" si="1045"/>
        <v/>
      </c>
      <c r="FB99" s="123" t="str">
        <f t="shared" si="1046"/>
        <v/>
      </c>
      <c r="FC99" s="124" t="str">
        <f t="shared" si="1047"/>
        <v/>
      </c>
      <c r="FD99" s="122" t="str">
        <f t="shared" si="1048"/>
        <v/>
      </c>
      <c r="FE99" s="123" t="str">
        <f t="shared" si="1049"/>
        <v/>
      </c>
      <c r="FF99" s="124" t="str">
        <f t="shared" si="1050"/>
        <v/>
      </c>
      <c r="FG99" s="122" t="str">
        <f t="shared" si="1051"/>
        <v/>
      </c>
      <c r="FH99" s="123" t="str">
        <f t="shared" si="1052"/>
        <v/>
      </c>
      <c r="FI99" s="124" t="str">
        <f t="shared" si="1053"/>
        <v/>
      </c>
      <c r="FJ99" s="122" t="str">
        <f t="shared" si="1054"/>
        <v/>
      </c>
      <c r="FK99" s="123" t="str">
        <f t="shared" si="1055"/>
        <v/>
      </c>
      <c r="FL99" s="124" t="str">
        <f t="shared" si="1056"/>
        <v/>
      </c>
      <c r="FM99" s="122" t="str">
        <f t="shared" si="1057"/>
        <v/>
      </c>
      <c r="FN99" s="123" t="str">
        <f t="shared" si="1058"/>
        <v/>
      </c>
      <c r="FO99" s="124" t="str">
        <f t="shared" si="1059"/>
        <v/>
      </c>
      <c r="FP99" s="122" t="str">
        <f t="shared" si="1060"/>
        <v/>
      </c>
      <c r="FQ99" s="123" t="str">
        <f t="shared" si="1061"/>
        <v/>
      </c>
      <c r="FR99" s="124" t="str">
        <f t="shared" si="1062"/>
        <v/>
      </c>
      <c r="FS99" s="122" t="str">
        <f t="shared" si="1063"/>
        <v/>
      </c>
      <c r="FT99" s="123" t="str">
        <f t="shared" si="1064"/>
        <v/>
      </c>
      <c r="FU99" s="124" t="str">
        <f t="shared" si="1065"/>
        <v/>
      </c>
      <c r="FV99" s="122" t="str">
        <f t="shared" si="1066"/>
        <v/>
      </c>
      <c r="FW99" s="123" t="str">
        <f t="shared" si="1067"/>
        <v/>
      </c>
      <c r="FX99" s="124" t="str">
        <f t="shared" si="1068"/>
        <v/>
      </c>
      <c r="FY99" s="122" t="str">
        <f t="shared" si="1069"/>
        <v/>
      </c>
      <c r="FZ99" s="123" t="str">
        <f t="shared" si="1070"/>
        <v/>
      </c>
      <c r="GA99" s="124" t="str">
        <f t="shared" si="1071"/>
        <v/>
      </c>
      <c r="GB99" s="122" t="str">
        <f t="shared" si="1072"/>
        <v/>
      </c>
      <c r="GC99" s="123" t="str">
        <f t="shared" si="1073"/>
        <v/>
      </c>
      <c r="GD99" s="124" t="str">
        <f t="shared" si="1074"/>
        <v/>
      </c>
      <c r="GE99" s="122" t="str">
        <f t="shared" si="1075"/>
        <v/>
      </c>
      <c r="GF99" s="123" t="str">
        <f t="shared" si="1076"/>
        <v/>
      </c>
      <c r="GG99" s="124" t="str">
        <f t="shared" si="1077"/>
        <v/>
      </c>
      <c r="GH99" s="122" t="str">
        <f t="shared" si="1078"/>
        <v/>
      </c>
      <c r="GI99" s="123" t="str">
        <f t="shared" si="1079"/>
        <v/>
      </c>
      <c r="GJ99" s="124" t="str">
        <f t="shared" si="1080"/>
        <v/>
      </c>
      <c r="GK99" s="122" t="str">
        <f t="shared" si="1081"/>
        <v/>
      </c>
      <c r="GL99" s="123" t="str">
        <f t="shared" si="1306"/>
        <v/>
      </c>
      <c r="GM99" s="124" t="str">
        <f t="shared" si="1082"/>
        <v/>
      </c>
      <c r="GN99" s="122" t="str">
        <f t="shared" si="1083"/>
        <v/>
      </c>
      <c r="GO99" s="123" t="str">
        <f t="shared" si="1084"/>
        <v/>
      </c>
      <c r="GP99" s="124" t="str">
        <f t="shared" si="1085"/>
        <v/>
      </c>
      <c r="GQ99" s="122" t="str">
        <f t="shared" si="1086"/>
        <v/>
      </c>
      <c r="GR99" s="123" t="str">
        <f t="shared" si="1087"/>
        <v/>
      </c>
      <c r="GS99" s="124" t="str">
        <f t="shared" si="1088"/>
        <v/>
      </c>
      <c r="GT99" s="122" t="str">
        <f t="shared" si="1089"/>
        <v/>
      </c>
      <c r="GU99" s="123" t="str">
        <f t="shared" si="1090"/>
        <v/>
      </c>
      <c r="GV99" s="124" t="str">
        <f t="shared" si="1091"/>
        <v/>
      </c>
      <c r="GW99" s="125" t="str">
        <f t="shared" si="1092"/>
        <v/>
      </c>
      <c r="GX99" s="123" t="str">
        <f t="shared" si="1093"/>
        <v/>
      </c>
      <c r="GY99" s="124" t="str">
        <f t="shared" si="1094"/>
        <v/>
      </c>
      <c r="GZ99" s="122" t="str">
        <f t="shared" si="1095"/>
        <v/>
      </c>
      <c r="HA99" s="123" t="str">
        <f t="shared" si="1096"/>
        <v/>
      </c>
      <c r="HB99" s="124" t="str">
        <f t="shared" si="1097"/>
        <v/>
      </c>
      <c r="HC99" s="122" t="str">
        <f t="shared" si="1098"/>
        <v/>
      </c>
      <c r="HD99" s="123" t="str">
        <f t="shared" si="1099"/>
        <v/>
      </c>
      <c r="HE99" s="124" t="str">
        <f t="shared" si="1100"/>
        <v/>
      </c>
      <c r="HF99" s="122" t="str">
        <f t="shared" si="1101"/>
        <v/>
      </c>
      <c r="HG99" s="123" t="str">
        <f t="shared" si="1102"/>
        <v/>
      </c>
      <c r="HH99" s="124" t="str">
        <f t="shared" si="1103"/>
        <v/>
      </c>
      <c r="HI99" s="122" t="str">
        <f t="shared" si="1104"/>
        <v/>
      </c>
      <c r="HJ99" s="123" t="str">
        <f t="shared" si="1105"/>
        <v/>
      </c>
      <c r="HK99" s="124" t="str">
        <f t="shared" si="1106"/>
        <v/>
      </c>
      <c r="HL99" s="122" t="str">
        <f t="shared" si="1107"/>
        <v/>
      </c>
      <c r="HM99" s="123" t="str">
        <f t="shared" si="1108"/>
        <v/>
      </c>
      <c r="HN99" s="124" t="str">
        <f t="shared" si="1109"/>
        <v/>
      </c>
      <c r="HO99" s="122" t="str">
        <f t="shared" si="1110"/>
        <v/>
      </c>
      <c r="HP99" s="123" t="str">
        <f t="shared" si="1111"/>
        <v/>
      </c>
      <c r="HQ99" s="124" t="str">
        <f t="shared" si="1112"/>
        <v/>
      </c>
      <c r="HR99" s="122" t="str">
        <f t="shared" si="1113"/>
        <v/>
      </c>
      <c r="HS99" s="123" t="str">
        <f t="shared" si="1114"/>
        <v/>
      </c>
      <c r="HT99" s="124" t="str">
        <f t="shared" si="1115"/>
        <v/>
      </c>
      <c r="HU99" s="122" t="str">
        <f t="shared" si="1116"/>
        <v/>
      </c>
      <c r="HV99" s="123" t="str">
        <f t="shared" si="1117"/>
        <v/>
      </c>
      <c r="HW99" s="124" t="str">
        <f t="shared" si="1118"/>
        <v/>
      </c>
      <c r="HX99" s="122" t="str">
        <f t="shared" si="1119"/>
        <v/>
      </c>
      <c r="HY99" s="123" t="str">
        <f t="shared" si="1120"/>
        <v/>
      </c>
      <c r="HZ99" s="124" t="str">
        <f t="shared" si="1121"/>
        <v/>
      </c>
      <c r="IA99" s="122" t="str">
        <f t="shared" si="1122"/>
        <v/>
      </c>
      <c r="IB99" s="123" t="str">
        <f t="shared" si="1123"/>
        <v/>
      </c>
      <c r="IC99" s="124" t="str">
        <f t="shared" si="1124"/>
        <v/>
      </c>
      <c r="ID99" s="122" t="str">
        <f t="shared" si="1125"/>
        <v/>
      </c>
      <c r="IE99" s="123" t="str">
        <f t="shared" si="1126"/>
        <v/>
      </c>
      <c r="IF99" s="124" t="str">
        <f t="shared" si="1127"/>
        <v/>
      </c>
      <c r="IG99" s="122" t="str">
        <f t="shared" si="1128"/>
        <v/>
      </c>
      <c r="IH99" s="123" t="str">
        <f t="shared" si="1129"/>
        <v/>
      </c>
      <c r="II99" s="124" t="str">
        <f t="shared" si="1130"/>
        <v/>
      </c>
      <c r="IJ99" s="122" t="str">
        <f t="shared" si="1131"/>
        <v/>
      </c>
      <c r="IK99" s="123" t="str">
        <f t="shared" si="1132"/>
        <v/>
      </c>
      <c r="IL99" s="124" t="str">
        <f t="shared" si="1133"/>
        <v/>
      </c>
      <c r="IM99" s="122" t="str">
        <f t="shared" si="1134"/>
        <v/>
      </c>
      <c r="IN99" s="123" t="str">
        <f t="shared" si="1307"/>
        <v/>
      </c>
      <c r="IO99" s="124" t="str">
        <f t="shared" si="1135"/>
        <v/>
      </c>
      <c r="IP99" s="122" t="str">
        <f t="shared" si="1136"/>
        <v/>
      </c>
      <c r="IQ99" s="123" t="str">
        <f t="shared" si="1137"/>
        <v/>
      </c>
      <c r="IR99" s="124" t="str">
        <f t="shared" si="1138"/>
        <v/>
      </c>
      <c r="IS99" s="122" t="str">
        <f t="shared" si="1139"/>
        <v/>
      </c>
      <c r="IT99" s="123" t="str">
        <f t="shared" si="1140"/>
        <v/>
      </c>
      <c r="IU99" s="124" t="str">
        <f t="shared" si="1141"/>
        <v/>
      </c>
      <c r="IV99" s="122" t="str">
        <f t="shared" si="1142"/>
        <v/>
      </c>
      <c r="IW99" s="123" t="str">
        <f t="shared" si="1143"/>
        <v/>
      </c>
      <c r="IX99" s="124" t="str">
        <f t="shared" si="1144"/>
        <v/>
      </c>
      <c r="IY99" s="122" t="str">
        <f t="shared" si="1145"/>
        <v/>
      </c>
      <c r="IZ99" s="123" t="str">
        <f t="shared" si="1146"/>
        <v/>
      </c>
      <c r="JA99" s="124" t="str">
        <f t="shared" si="1147"/>
        <v/>
      </c>
      <c r="JB99" s="122" t="str">
        <f t="shared" si="1148"/>
        <v/>
      </c>
      <c r="JC99" s="123" t="str">
        <f t="shared" si="1149"/>
        <v/>
      </c>
      <c r="JD99" s="124" t="str">
        <f t="shared" si="1150"/>
        <v/>
      </c>
      <c r="JE99" s="122" t="str">
        <f t="shared" si="1151"/>
        <v/>
      </c>
      <c r="JF99" s="123" t="str">
        <f t="shared" si="1152"/>
        <v/>
      </c>
      <c r="JG99" s="124" t="str">
        <f t="shared" si="1153"/>
        <v/>
      </c>
      <c r="JH99" s="122" t="str">
        <f t="shared" si="1154"/>
        <v/>
      </c>
      <c r="JI99" s="123" t="str">
        <f t="shared" si="1155"/>
        <v/>
      </c>
      <c r="JJ99" s="124" t="str">
        <f t="shared" si="1156"/>
        <v/>
      </c>
      <c r="JK99" s="122" t="str">
        <f t="shared" si="1157"/>
        <v/>
      </c>
      <c r="JL99" s="123" t="str">
        <f t="shared" si="1158"/>
        <v/>
      </c>
      <c r="JM99" s="124" t="str">
        <f t="shared" si="1159"/>
        <v/>
      </c>
      <c r="JN99" s="122" t="str">
        <f t="shared" si="1160"/>
        <v/>
      </c>
      <c r="JO99" s="123" t="str">
        <f t="shared" si="1161"/>
        <v/>
      </c>
      <c r="JP99" s="124" t="str">
        <f t="shared" si="1162"/>
        <v/>
      </c>
      <c r="JQ99" s="122" t="str">
        <f t="shared" si="1163"/>
        <v/>
      </c>
      <c r="JR99" s="123" t="str">
        <f t="shared" si="1164"/>
        <v/>
      </c>
      <c r="JS99" s="124" t="str">
        <f t="shared" si="1165"/>
        <v/>
      </c>
      <c r="JT99" s="122" t="str">
        <f t="shared" si="1166"/>
        <v/>
      </c>
      <c r="JU99" s="123" t="str">
        <f t="shared" si="1167"/>
        <v/>
      </c>
      <c r="JV99" s="124" t="str">
        <f t="shared" si="1168"/>
        <v/>
      </c>
      <c r="JW99" s="122" t="str">
        <f t="shared" si="1169"/>
        <v/>
      </c>
      <c r="JX99" s="123" t="str">
        <f t="shared" si="1170"/>
        <v/>
      </c>
      <c r="JY99" s="124" t="str">
        <f t="shared" si="1171"/>
        <v/>
      </c>
      <c r="JZ99" s="122" t="str">
        <f t="shared" si="1172"/>
        <v/>
      </c>
      <c r="KA99" s="123" t="str">
        <f t="shared" si="1173"/>
        <v/>
      </c>
      <c r="KB99" s="124" t="str">
        <f t="shared" si="1174"/>
        <v/>
      </c>
      <c r="KC99" s="122" t="str">
        <f t="shared" si="1175"/>
        <v/>
      </c>
      <c r="KD99" s="123" t="str">
        <f t="shared" si="1308"/>
        <v/>
      </c>
      <c r="KE99" s="124" t="str">
        <f t="shared" si="1176"/>
        <v/>
      </c>
      <c r="KF99" s="122" t="str">
        <f t="shared" si="1177"/>
        <v/>
      </c>
      <c r="KG99" s="123" t="str">
        <f t="shared" si="1178"/>
        <v/>
      </c>
      <c r="KH99" s="124" t="str">
        <f t="shared" si="1179"/>
        <v/>
      </c>
      <c r="KI99" s="122" t="str">
        <f t="shared" si="1180"/>
        <v/>
      </c>
      <c r="KJ99" s="123" t="str">
        <f t="shared" si="1181"/>
        <v/>
      </c>
      <c r="KK99" s="124" t="str">
        <f t="shared" si="1182"/>
        <v/>
      </c>
      <c r="KL99" s="122" t="str">
        <f t="shared" si="1183"/>
        <v/>
      </c>
      <c r="KM99" s="123" t="str">
        <f t="shared" si="1184"/>
        <v/>
      </c>
      <c r="KN99" s="124" t="str">
        <f t="shared" si="1185"/>
        <v/>
      </c>
      <c r="KO99" s="122" t="str">
        <f t="shared" si="1186"/>
        <v/>
      </c>
      <c r="KP99" s="123" t="str">
        <f t="shared" si="1309"/>
        <v/>
      </c>
      <c r="KQ99" s="124" t="str">
        <f t="shared" si="1187"/>
        <v/>
      </c>
      <c r="KR99" s="122" t="str">
        <f t="shared" si="1188"/>
        <v/>
      </c>
      <c r="KS99" s="123" t="str">
        <f t="shared" si="1189"/>
        <v/>
      </c>
      <c r="KT99" s="124" t="str">
        <f t="shared" si="1190"/>
        <v/>
      </c>
      <c r="KU99" s="122" t="str">
        <f t="shared" si="1191"/>
        <v/>
      </c>
      <c r="KV99" s="123" t="str">
        <f t="shared" si="1192"/>
        <v/>
      </c>
      <c r="KW99" s="124" t="str">
        <f t="shared" si="1193"/>
        <v/>
      </c>
      <c r="KX99" s="122" t="str">
        <f t="shared" si="1194"/>
        <v/>
      </c>
      <c r="KY99" s="123" t="str">
        <f t="shared" si="1195"/>
        <v/>
      </c>
      <c r="KZ99" s="124" t="str">
        <f t="shared" si="1196"/>
        <v/>
      </c>
      <c r="LA99" s="122" t="str">
        <f t="shared" si="1197"/>
        <v/>
      </c>
      <c r="LB99" s="123" t="str">
        <f t="shared" si="1198"/>
        <v/>
      </c>
      <c r="LC99" s="124" t="str">
        <f t="shared" si="1199"/>
        <v/>
      </c>
      <c r="LD99" s="122" t="str">
        <f t="shared" si="1200"/>
        <v/>
      </c>
      <c r="LE99" s="123" t="str">
        <f t="shared" si="1201"/>
        <v/>
      </c>
      <c r="LF99" s="124" t="str">
        <f t="shared" si="1202"/>
        <v/>
      </c>
      <c r="LG99" s="122" t="str">
        <f t="shared" si="1203"/>
        <v/>
      </c>
      <c r="LH99" s="123" t="str">
        <f t="shared" si="1204"/>
        <v/>
      </c>
      <c r="LI99" s="124" t="str">
        <f t="shared" si="1205"/>
        <v/>
      </c>
      <c r="LJ99" s="122" t="str">
        <f t="shared" si="1206"/>
        <v/>
      </c>
      <c r="LK99" s="123" t="str">
        <f t="shared" si="1207"/>
        <v/>
      </c>
      <c r="LL99" s="124" t="str">
        <f t="shared" si="1208"/>
        <v/>
      </c>
      <c r="LM99" s="122" t="str">
        <f t="shared" si="1209"/>
        <v/>
      </c>
      <c r="LN99" s="123" t="str">
        <f t="shared" si="1210"/>
        <v/>
      </c>
      <c r="LO99" s="124" t="str">
        <f t="shared" si="1211"/>
        <v/>
      </c>
      <c r="LP99" s="122" t="str">
        <f t="shared" si="1212"/>
        <v/>
      </c>
      <c r="LQ99" s="123" t="str">
        <f t="shared" si="1213"/>
        <v/>
      </c>
      <c r="LR99" s="124" t="str">
        <f t="shared" si="1214"/>
        <v/>
      </c>
      <c r="LS99" s="122" t="str">
        <f t="shared" si="1215"/>
        <v/>
      </c>
      <c r="LT99" s="123" t="str">
        <f t="shared" si="1216"/>
        <v/>
      </c>
      <c r="LU99" s="124" t="str">
        <f t="shared" si="1217"/>
        <v/>
      </c>
      <c r="LV99" s="122" t="str">
        <f t="shared" si="1218"/>
        <v/>
      </c>
      <c r="LW99" s="123" t="str">
        <f t="shared" si="1219"/>
        <v/>
      </c>
      <c r="LX99" s="124" t="str">
        <f t="shared" si="1220"/>
        <v/>
      </c>
      <c r="LY99" s="122" t="str">
        <f t="shared" si="1221"/>
        <v/>
      </c>
      <c r="LZ99" s="123" t="str">
        <f t="shared" si="1222"/>
        <v/>
      </c>
      <c r="MA99" s="124" t="str">
        <f t="shared" si="1223"/>
        <v/>
      </c>
      <c r="MB99" s="122" t="str">
        <f t="shared" si="1224"/>
        <v/>
      </c>
      <c r="MC99" s="123" t="str">
        <f t="shared" si="1225"/>
        <v/>
      </c>
      <c r="MD99" s="124" t="str">
        <f t="shared" si="1226"/>
        <v/>
      </c>
      <c r="ME99" s="122" t="str">
        <f t="shared" si="1227"/>
        <v/>
      </c>
      <c r="MF99" s="123" t="str">
        <f t="shared" si="1228"/>
        <v/>
      </c>
      <c r="MG99" s="124" t="str">
        <f t="shared" si="1229"/>
        <v/>
      </c>
      <c r="MH99" s="122" t="str">
        <f t="shared" si="1230"/>
        <v/>
      </c>
      <c r="MI99" s="123" t="str">
        <f t="shared" si="1231"/>
        <v/>
      </c>
      <c r="MJ99" s="124" t="str">
        <f t="shared" si="1232"/>
        <v/>
      </c>
      <c r="MK99" s="122" t="str">
        <f t="shared" si="1233"/>
        <v/>
      </c>
      <c r="ML99" s="123" t="str">
        <f t="shared" si="1234"/>
        <v/>
      </c>
      <c r="MM99" s="124" t="str">
        <f t="shared" si="1235"/>
        <v/>
      </c>
      <c r="MN99" s="122" t="str">
        <f t="shared" si="1236"/>
        <v/>
      </c>
      <c r="MO99" s="123" t="str">
        <f t="shared" si="1237"/>
        <v/>
      </c>
      <c r="MP99" s="124" t="str">
        <f t="shared" si="1238"/>
        <v/>
      </c>
      <c r="MQ99" s="122" t="str">
        <f t="shared" si="1239"/>
        <v/>
      </c>
      <c r="MR99" s="123" t="str">
        <f t="shared" si="1310"/>
        <v/>
      </c>
      <c r="MS99" s="124" t="str">
        <f t="shared" si="1240"/>
        <v/>
      </c>
      <c r="MT99" s="122" t="str">
        <f t="shared" si="1241"/>
        <v/>
      </c>
      <c r="MU99" s="123" t="str">
        <f t="shared" si="1242"/>
        <v/>
      </c>
      <c r="MV99" s="124" t="str">
        <f t="shared" si="1243"/>
        <v/>
      </c>
      <c r="MW99" s="122" t="str">
        <f t="shared" si="1244"/>
        <v/>
      </c>
      <c r="MX99" s="123" t="str">
        <f t="shared" si="1245"/>
        <v/>
      </c>
      <c r="MY99" s="124" t="str">
        <f t="shared" si="1246"/>
        <v/>
      </c>
      <c r="MZ99" s="122" t="str">
        <f t="shared" si="1247"/>
        <v/>
      </c>
      <c r="NA99" s="123" t="str">
        <f t="shared" si="1248"/>
        <v/>
      </c>
      <c r="NB99" s="124" t="str">
        <f t="shared" si="1249"/>
        <v/>
      </c>
      <c r="NC99" s="122" t="str">
        <f t="shared" si="1250"/>
        <v/>
      </c>
      <c r="ND99" s="123" t="str">
        <f t="shared" si="1251"/>
        <v/>
      </c>
      <c r="NE99" s="124" t="str">
        <f t="shared" si="1252"/>
        <v/>
      </c>
      <c r="NF99" s="122" t="str">
        <f t="shared" si="1253"/>
        <v/>
      </c>
      <c r="NG99" s="123" t="str">
        <f t="shared" si="1254"/>
        <v/>
      </c>
      <c r="NH99" s="124" t="str">
        <f t="shared" si="1255"/>
        <v/>
      </c>
      <c r="NI99" s="122" t="str">
        <f t="shared" si="1256"/>
        <v/>
      </c>
      <c r="NJ99" s="123" t="str">
        <f t="shared" si="1257"/>
        <v/>
      </c>
      <c r="NK99" s="124" t="str">
        <f t="shared" si="1258"/>
        <v/>
      </c>
      <c r="NL99" s="122" t="str">
        <f t="shared" si="1259"/>
        <v/>
      </c>
      <c r="NM99" s="123" t="str">
        <f t="shared" si="1260"/>
        <v/>
      </c>
      <c r="NN99" s="124" t="str">
        <f t="shared" si="1261"/>
        <v/>
      </c>
      <c r="NO99" s="122" t="str">
        <f t="shared" si="1311"/>
        <v/>
      </c>
      <c r="NP99" s="130">
        <f t="shared" si="1312"/>
        <v>0</v>
      </c>
      <c r="NQ99" s="131">
        <f t="shared" si="1313"/>
        <v>1</v>
      </c>
      <c r="NR99" s="132" t="str">
        <f t="shared" si="1314"/>
        <v/>
      </c>
      <c r="NS99" s="331" t="str">
        <f t="shared" si="1315"/>
        <v/>
      </c>
      <c r="NT99" s="325" t="str">
        <f t="shared" si="1316"/>
        <v/>
      </c>
      <c r="NU99" s="325" t="str">
        <f t="shared" si="1317"/>
        <v/>
      </c>
      <c r="NV99" s="325" t="str">
        <f t="shared" si="1318"/>
        <v/>
      </c>
      <c r="NW99" s="325" t="str">
        <f t="shared" si="1319"/>
        <v/>
      </c>
      <c r="NX99" s="325" t="str">
        <f t="shared" si="1320"/>
        <v/>
      </c>
      <c r="NY99" s="325" t="str">
        <f t="shared" si="1321"/>
        <v/>
      </c>
      <c r="NZ99" s="325" t="str">
        <f t="shared" si="1322"/>
        <v/>
      </c>
      <c r="OA99" s="325" t="str">
        <f t="shared" si="1323"/>
        <v/>
      </c>
      <c r="OB99" s="325" t="str">
        <f t="shared" si="1324"/>
        <v>000000</v>
      </c>
      <c r="OC99" s="325" t="str">
        <f t="shared" si="1325"/>
        <v/>
      </c>
      <c r="OD99" s="325" t="str">
        <f t="shared" si="1326"/>
        <v/>
      </c>
      <c r="OE99" s="325" t="str">
        <f t="shared" si="1327"/>
        <v/>
      </c>
      <c r="OF99" s="325" t="str">
        <f t="shared" si="1328"/>
        <v/>
      </c>
      <c r="OG99" s="325" t="str">
        <f t="shared" si="1329"/>
        <v/>
      </c>
      <c r="OH99" s="325" t="str">
        <f t="shared" si="1330"/>
        <v/>
      </c>
      <c r="OI99" s="325" t="str">
        <f t="shared" si="1331"/>
        <v/>
      </c>
      <c r="OJ99" s="325" t="str">
        <f t="shared" si="1332"/>
        <v/>
      </c>
      <c r="OK99" s="326" t="str">
        <f t="shared" si="1333"/>
        <v/>
      </c>
      <c r="OL99" s="326" t="str">
        <f t="shared" si="1334"/>
        <v/>
      </c>
      <c r="OM99" s="326" t="str">
        <f t="shared" si="1335"/>
        <v/>
      </c>
      <c r="ON99" s="326" t="str">
        <f t="shared" si="1336"/>
        <v/>
      </c>
      <c r="OO99" s="326" t="str">
        <f t="shared" si="1337"/>
        <v/>
      </c>
      <c r="OP99" s="326" t="str">
        <f t="shared" si="1338"/>
        <v/>
      </c>
      <c r="OQ99" s="326" t="str">
        <f t="shared" si="1339"/>
        <v/>
      </c>
      <c r="OR99" s="326" t="str">
        <f t="shared" si="1340"/>
        <v/>
      </c>
      <c r="OS99" s="326" t="str">
        <f t="shared" si="1341"/>
        <v/>
      </c>
      <c r="OT99" s="326" t="str">
        <f t="shared" si="1342"/>
        <v/>
      </c>
      <c r="OU99" s="326" t="str">
        <f t="shared" si="1343"/>
        <v/>
      </c>
      <c r="OV99" s="326" t="str">
        <f t="shared" si="1344"/>
        <v/>
      </c>
      <c r="OW99" s="326" t="str">
        <f t="shared" si="1345"/>
        <v/>
      </c>
      <c r="OX99" s="326" t="str">
        <f t="shared" si="1346"/>
        <v/>
      </c>
      <c r="OY99" s="326" t="str">
        <f t="shared" si="1347"/>
        <v/>
      </c>
      <c r="OZ99" s="326" t="str">
        <f t="shared" si="1348"/>
        <v/>
      </c>
      <c r="PA99" s="326" t="str">
        <f t="shared" si="1349"/>
        <v/>
      </c>
      <c r="PB99" s="326" t="str">
        <f t="shared" si="1350"/>
        <v/>
      </c>
      <c r="PC99" s="325" t="str">
        <f t="shared" si="1351"/>
        <v/>
      </c>
      <c r="PD99" s="325" t="str">
        <f t="shared" si="1352"/>
        <v/>
      </c>
      <c r="PE99" s="325" t="str">
        <f t="shared" si="1353"/>
        <v/>
      </c>
      <c r="PF99" s="325" t="str">
        <f t="shared" si="1354"/>
        <v/>
      </c>
      <c r="PG99" s="325" t="str">
        <f t="shared" si="1355"/>
        <v/>
      </c>
      <c r="PH99" s="325" t="str">
        <f t="shared" si="1356"/>
        <v/>
      </c>
      <c r="PI99" s="325" t="str">
        <f t="shared" si="1357"/>
        <v/>
      </c>
      <c r="PJ99" s="325" t="str">
        <f t="shared" si="1358"/>
        <v/>
      </c>
      <c r="PK99" s="325" t="str">
        <f t="shared" si="1359"/>
        <v/>
      </c>
      <c r="PL99" s="325" t="str">
        <f t="shared" si="1360"/>
        <v/>
      </c>
      <c r="PM99" s="325" t="str">
        <f t="shared" si="1361"/>
        <v/>
      </c>
      <c r="PN99" s="325" t="str">
        <f t="shared" si="1362"/>
        <v/>
      </c>
      <c r="PO99" s="325" t="str">
        <f t="shared" si="1363"/>
        <v/>
      </c>
      <c r="PP99" s="325" t="str">
        <f t="shared" si="1364"/>
        <v/>
      </c>
      <c r="PQ99" s="325" t="str">
        <f t="shared" si="1365"/>
        <v/>
      </c>
      <c r="PR99" s="325" t="str">
        <f t="shared" si="1366"/>
        <v/>
      </c>
      <c r="PS99" s="325" t="str">
        <f t="shared" si="1367"/>
        <v/>
      </c>
      <c r="PT99" s="325" t="str">
        <f t="shared" si="1368"/>
        <v/>
      </c>
      <c r="PU99" s="326" t="str">
        <f t="shared" si="1369"/>
        <v/>
      </c>
      <c r="PV99" s="326" t="str">
        <f t="shared" si="1370"/>
        <v/>
      </c>
      <c r="PW99" s="326" t="str">
        <f t="shared" si="1371"/>
        <v/>
      </c>
      <c r="PX99" s="326" t="str">
        <f t="shared" si="1372"/>
        <v/>
      </c>
      <c r="PY99" s="326" t="str">
        <f t="shared" si="1373"/>
        <v/>
      </c>
      <c r="PZ99" s="326" t="str">
        <f t="shared" si="1374"/>
        <v/>
      </c>
      <c r="QA99" s="326" t="str">
        <f t="shared" si="1375"/>
        <v/>
      </c>
      <c r="QB99" s="326" t="str">
        <f t="shared" si="1376"/>
        <v/>
      </c>
      <c r="QC99" s="326" t="str">
        <f t="shared" si="1377"/>
        <v/>
      </c>
      <c r="QD99" s="326" t="str">
        <f t="shared" si="1378"/>
        <v/>
      </c>
      <c r="QE99" s="326" t="str">
        <f t="shared" si="1379"/>
        <v/>
      </c>
      <c r="QF99" s="326" t="str">
        <f t="shared" si="1380"/>
        <v/>
      </c>
      <c r="QG99" s="326" t="str">
        <f t="shared" si="1381"/>
        <v/>
      </c>
      <c r="QH99" s="326" t="str">
        <f t="shared" si="1382"/>
        <v/>
      </c>
      <c r="QI99" s="326" t="str">
        <f t="shared" si="1383"/>
        <v/>
      </c>
      <c r="QJ99" s="326" t="str">
        <f t="shared" si="1384"/>
        <v/>
      </c>
      <c r="QK99" s="326" t="str">
        <f t="shared" si="1385"/>
        <v/>
      </c>
      <c r="QL99" s="326" t="str">
        <f t="shared" si="1386"/>
        <v/>
      </c>
      <c r="QM99" s="325" t="str">
        <f t="shared" si="1387"/>
        <v/>
      </c>
      <c r="QN99" s="325" t="str">
        <f t="shared" si="1388"/>
        <v/>
      </c>
      <c r="QO99" s="325" t="str">
        <f t="shared" si="1389"/>
        <v/>
      </c>
      <c r="QP99" s="325" t="str">
        <f t="shared" si="1390"/>
        <v/>
      </c>
      <c r="QQ99" s="325" t="str">
        <f t="shared" si="1391"/>
        <v/>
      </c>
      <c r="QR99" s="325" t="str">
        <f t="shared" si="1392"/>
        <v/>
      </c>
      <c r="QS99" s="325" t="str">
        <f t="shared" si="1393"/>
        <v/>
      </c>
      <c r="QT99" s="325" t="str">
        <f t="shared" si="1394"/>
        <v/>
      </c>
      <c r="QU99" s="325" t="str">
        <f t="shared" si="1395"/>
        <v/>
      </c>
      <c r="QV99" s="325" t="str">
        <f t="shared" si="1396"/>
        <v/>
      </c>
      <c r="QW99" s="325" t="str">
        <f t="shared" si="1397"/>
        <v/>
      </c>
      <c r="QX99" s="325">
        <f t="shared" si="1398"/>
        <v>0</v>
      </c>
      <c r="QY99" s="325" t="str">
        <f t="shared" si="1399"/>
        <v/>
      </c>
      <c r="QZ99" s="325" t="str">
        <f t="shared" si="1400"/>
        <v/>
      </c>
      <c r="RA99" s="325" t="str">
        <f t="shared" si="1401"/>
        <v/>
      </c>
      <c r="RB99" s="325" t="str">
        <f t="shared" si="1402"/>
        <v/>
      </c>
      <c r="RC99" s="325" t="str">
        <f t="shared" si="1403"/>
        <v/>
      </c>
      <c r="RD99" s="325" t="str">
        <f t="shared" si="1404"/>
        <v/>
      </c>
      <c r="RE99" s="326" t="str">
        <f t="shared" si="1405"/>
        <v/>
      </c>
      <c r="RF99" s="326" t="str">
        <f t="shared" si="1406"/>
        <v/>
      </c>
      <c r="RG99" s="326" t="str">
        <f t="shared" si="1407"/>
        <v/>
      </c>
      <c r="RH99" s="326" t="str">
        <f t="shared" si="1408"/>
        <v/>
      </c>
      <c r="RI99" s="326" t="str">
        <f t="shared" si="1409"/>
        <v/>
      </c>
      <c r="RJ99" s="326" t="str">
        <f t="shared" si="1410"/>
        <v/>
      </c>
      <c r="RK99" s="326" t="str">
        <f t="shared" si="1411"/>
        <v/>
      </c>
      <c r="RL99" s="326" t="str">
        <f t="shared" si="1412"/>
        <v/>
      </c>
      <c r="RM99" s="326" t="str">
        <f t="shared" si="1413"/>
        <v/>
      </c>
      <c r="RN99" s="332" t="str">
        <f t="shared" si="1414"/>
        <v/>
      </c>
      <c r="RO99" s="108">
        <v>99</v>
      </c>
      <c r="RP99" s="112">
        <f t="shared" si="1440"/>
        <v>94</v>
      </c>
      <c r="RQ99" s="110" t="str" cm="1">
        <f t="array" ref="RQ99">IFERROR(INDEX($NS$4:$RN$4,_xlfn.AGGREGATE(15,6,COLUMN($NS$4:$RN$4)-COLUMN($NR$1)/($NS99:$RN99=LARGE($NS99:$RN99,1)),COLUMNS($RN$4:$RN$4))),"")</f>
        <v>LQ</v>
      </c>
      <c r="RR99" s="110" t="str" cm="1">
        <f t="array" ref="RR99">IFERROR(INDEX($NS$4:$RN$4,_xlfn.AGGREGATE(15,6,COLUMN($NS$4:$RN$4)-COLUMN($NR$1)/($NS99:$RN99=LARGE($NS99:$RN99,2)),COLUMNS($RN$4:$RO$4))),"")</f>
        <v/>
      </c>
      <c r="RS99" s="110" t="str" cm="1">
        <f t="array" ref="RS99">IFERROR(INDEX($NS$4:$RN$4,_xlfn.AGGREGATE(15,6,COLUMN($NS$4:$RN$4)-COLUMN($NR$1)/($NS99:$RN99=LARGE($NS99:$RN99,3)),COLUMNS($RN$4:$RP$4))),"")</f>
        <v/>
      </c>
      <c r="RT99" s="110" t="str" cm="1">
        <f t="array" ref="RT99">IFERROR(INDEX($NS$4:$RN$4,_xlfn.AGGREGATE(15,6,COLUMN($NS$4:$RN$4)-COLUMN($NR$1)/($NS99:$RN99=LARGE($NS99:$RN99,4)),COLUMNS($RN$4:$RQ$4))),"")</f>
        <v/>
      </c>
      <c r="RU99" s="110" t="str" cm="1">
        <f t="array" ref="RU99">IFERROR(INDEX($NS$4:$RN$4,_xlfn.AGGREGATE(15,6,COLUMN($NS$4:$RN$4)-COLUMN($NR$1)/($NS99:$RN99=LARGE($NS99:$RN99,5)),COLUMNS($RN$4:$RR$4))),"")</f>
        <v/>
      </c>
      <c r="RV99" s="110" t="str" cm="1">
        <f t="array" ref="RV99">IFERROR(INDEX($NS$4:$RN$4,_xlfn.AGGREGATE(15,6,COLUMN($NS$4:$RN$4)-COLUMN($NR$1)/($NS99:$RN99=LARGE($NS99:$RN99,6)),COLUMNS($RN$4:$RS$4))),"")</f>
        <v/>
      </c>
      <c r="RW99" s="108" t="str">
        <f t="shared" si="1427"/>
        <v/>
      </c>
      <c r="RX99" s="111" t="str">
        <f t="shared" ca="1" si="1428"/>
        <v>N</v>
      </c>
      <c r="RY99" s="111" t="e" cm="1">
        <f t="array" aca="1" ref="RY99" ca="1">IF(INDIRECT(VLOOKUP(RY98,General!AC:AE,3,FALSE)&amp;RO98)&gt;0,RY98,RW98)</f>
        <v>#N/A</v>
      </c>
      <c r="RZ99" s="112">
        <f t="shared" ca="1" si="1429"/>
        <v>1</v>
      </c>
      <c r="SA99" s="110" t="s">
        <v>45</v>
      </c>
      <c r="SB99" s="111" t="s">
        <v>45</v>
      </c>
      <c r="SC99" s="111" t="s">
        <v>45</v>
      </c>
      <c r="SD99" s="111" t="s">
        <v>45</v>
      </c>
      <c r="SE99" s="111" t="s">
        <v>45</v>
      </c>
      <c r="SF99" s="109" t="s">
        <v>45</v>
      </c>
      <c r="SG99" s="133" t="e">
        <f ca="1">IF(RQ99="",-1,COUNTIF(INDIRECT(SA99&amp;$DN$10):INDIRECT(SA99&amp;RO99),"Y"))</f>
        <v>#REF!</v>
      </c>
      <c r="SH99" s="136">
        <f ca="1">IF(RR99="",-1,COUNTIF(INDIRECT(SB99&amp;$DN$10):INDIRECT(SB99&amp;RO99),"Y"))</f>
        <v>-1</v>
      </c>
      <c r="SI99" s="136">
        <f ca="1">IF(RS99="",-1,COUNTIF(INDIRECT(SC99&amp;$DN$10):INDIRECT(SC99&amp;RO99),"Y"))</f>
        <v>-1</v>
      </c>
      <c r="SJ99" s="134">
        <f ca="1">IF(RT99="",-1,COUNTIF(INDIRECT(SD99&amp;$DN$10):INDIRECT(SD99&amp;RO99),"Y"))</f>
        <v>-1</v>
      </c>
      <c r="SK99" s="138">
        <f ca="1">IF(RU99="",-1,COUNTIF(INDIRECT(SE99&amp;$DN$10):INDIRECT(SE99&amp;RO99),"Y"))</f>
        <v>-1</v>
      </c>
      <c r="SL99" s="138">
        <f ca="1">IF(RV99="",-1,COUNTIF(INDIRECT(SF99&amp;$DN$10):INDIRECT(SF99&amp;RO99),"Y"))</f>
        <v>-1</v>
      </c>
      <c r="SM99" s="110" t="str" cm="1">
        <f t="array" ref="SM99">IFERROR(INDEX($DP$99:$DU$99,_xlfn.AGGREGATE(15,6,COLUMN($DP$99:$DU$99)-COLUMN($DO$99)/($NR$99:$NW$99=MAX($NR$99:$NW$99)),COLUMNS($DP$99:RQ99))),"")</f>
        <v/>
      </c>
      <c r="SN99" s="111" t="str" cm="1">
        <f t="array" ref="SN99">IFERROR(INDEX($DP$99:$DU$99,_xlfn.AGGREGATE(15,6,COLUMN($DP$99:$DU$99)-COLUMN($DO$99)/($NR$99:$NW$99=MAX($NR$99:$NW$99)),COLUMNS($DP$99:RR99))),"")</f>
        <v/>
      </c>
      <c r="SO99" s="111" t="str" cm="1">
        <f t="array" ref="SO99">IFERROR(INDEX($DP$99:$DU$99,_xlfn.AGGREGATE(15,6,COLUMN($DP$99:$DU$99)-COLUMN($DO$99)/($NR$99:$NW$99=MAX($NR$99:$NW$99)),COLUMNS($DP$99:RS99))),"")</f>
        <v/>
      </c>
      <c r="SP99" s="111" t="str" cm="1">
        <f t="array" ref="SP99">IFERROR(INDEX($DP$99:$DU$99,_xlfn.AGGREGATE(15,6,COLUMN($DP$99:$DU$99)-COLUMN($DO$99)/($NR$99:$NW$99=MAX($NR$99:$NW$99)),COLUMNS($DP$99:RT99))),"")</f>
        <v/>
      </c>
      <c r="SQ99" s="111" t="str" cm="1">
        <f t="array" ref="SQ99">IFERROR(INDEX($DP$99:$DU$99,_xlfn.AGGREGATE(15,6,COLUMN($DP$99:$DU$99)-COLUMN($DO$99)/($NR$99:$NW$99=MAX($NR$99:$NW$99)),COLUMNS($DP$99:RU99))),"")</f>
        <v/>
      </c>
      <c r="SR99" s="109" t="str" cm="1">
        <f t="array" ref="SR99">IFERROR(INDEX($DP$99:$DU$99,_xlfn.AGGREGATE(15,6,COLUMN($DP$99:$DU$99)-COLUMN($DO$99)/($NR$99:$NW$99=MAX($NR$99:$NW$99)),COLUMNS($DP$99:RV99))),"")</f>
        <v/>
      </c>
      <c r="SS99" s="114">
        <f t="shared" ca="1" si="1415"/>
        <v>1</v>
      </c>
      <c r="ST99" s="112">
        <f t="shared" ca="1" si="1430"/>
        <v>1</v>
      </c>
      <c r="SU99" s="137" t="str" cm="1">
        <f t="array" aca="1" ref="SU99" ca="1">INDEX(SM99:SR99,1,ST99)</f>
        <v/>
      </c>
      <c r="SV99" s="110" t="str">
        <f t="shared" ca="1" si="944"/>
        <v>B</v>
      </c>
      <c r="SW99" s="111" t="str">
        <f t="shared" ca="1" si="945"/>
        <v>T</v>
      </c>
      <c r="SX99" s="111" t="str">
        <f t="shared" si="946"/>
        <v>C</v>
      </c>
      <c r="SY99" s="111" t="str">
        <f t="shared" si="936"/>
        <v/>
      </c>
      <c r="SZ99" s="111" t="str">
        <f t="shared" ca="1" si="937"/>
        <v/>
      </c>
      <c r="TA99" s="111" t="str">
        <f t="shared" si="938"/>
        <v>00</v>
      </c>
      <c r="TB99" s="114" t="str">
        <f t="shared" si="1262"/>
        <v/>
      </c>
      <c r="TC99" s="114" t="str">
        <f t="shared" si="1263"/>
        <v/>
      </c>
      <c r="TD99" s="114" t="str">
        <f t="shared" si="1264"/>
        <v/>
      </c>
      <c r="TE99" s="114" t="str">
        <f t="shared" si="1265"/>
        <v/>
      </c>
      <c r="TF99" s="114" t="str">
        <f t="shared" si="1266"/>
        <v/>
      </c>
      <c r="TG99" s="114" t="str">
        <f t="shared" si="1267"/>
        <v/>
      </c>
      <c r="TH99" s="114">
        <f t="shared" ca="1" si="1268"/>
        <v>0</v>
      </c>
      <c r="TI99" s="114">
        <f t="shared" ca="1" si="1269"/>
        <v>0</v>
      </c>
      <c r="TJ99" s="110" t="str">
        <f t="shared" si="939"/>
        <v/>
      </c>
      <c r="TK99" s="111">
        <f>IF(CC99="",0,IFERROR(VLOOKUP(CC94&amp;CC95&amp;CC96&amp;CC97&amp;CC98&amp;CC99,General!I:J,2,FALSE),0))</f>
        <v>0</v>
      </c>
      <c r="TL99" s="111">
        <f>IF(CF99="",0,IFERROR(VLOOKUP(CF94&amp;CF95&amp;CF96&amp;CF97&amp;CF98&amp;CF99,General!I:J,2,FALSE),0))</f>
        <v>0</v>
      </c>
      <c r="TM99" s="111">
        <f>IF(CI99="",0,IFERROR(VLOOKUP(CI94&amp;CI95&amp;CI96&amp;CI97&amp;CI98&amp;CI99,General!I:J,2,FALSE),0))</f>
        <v>0</v>
      </c>
      <c r="TN99" s="111">
        <f>IF(CL99="",0,IFERROR(VLOOKUP(CL94&amp;CL95&amp;CL96&amp;CL97&amp;CL98&amp;CL99,General!I:J,2,FALSE),0))</f>
        <v>0</v>
      </c>
      <c r="TO99" s="111">
        <f>IF(CO99="",0,IFERROR(VLOOKUP(CO94&amp;CO95&amp;CO96&amp;CO97&amp;CO98&amp;CO99,General!I:J,2,FALSE),0))</f>
        <v>0</v>
      </c>
      <c r="TP99" s="111">
        <f>IF(CR99="",0,IFERROR(VLOOKUP(CR94&amp;CR95&amp;CR96&amp;CR97&amp;CR98&amp;CR99,General!I:J,2,FALSE),0))</f>
        <v>0</v>
      </c>
      <c r="TQ99" s="111">
        <f>IF(CU99="",0,IFERROR(VLOOKUP(CU94&amp;CU95&amp;CU96&amp;CU97&amp;CU98&amp;CU99,General!I:J,2,FALSE),0))</f>
        <v>0</v>
      </c>
      <c r="TR99" s="111">
        <f>IF(CX99="",0,IFERROR(VLOOKUP(CX94&amp;CX95&amp;CX96&amp;CX97&amp;CX98&amp;CX99,General!I:J,2,FALSE),0))</f>
        <v>0</v>
      </c>
      <c r="TS99" s="111">
        <f>IF(DA99="",0,IFERROR(VLOOKUP(DA94&amp;DA95&amp;DA96&amp;DA97&amp;DA98&amp;DA99,General!I:J,2,FALSE),0))</f>
        <v>0</v>
      </c>
      <c r="TT99" s="111">
        <f>IF(DD99="",0,IFERROR(VLOOKUP(DD94&amp;DD95&amp;DD96&amp;DD97&amp;DD98&amp;DD99,General!I:J,2,FALSE),0))</f>
        <v>0</v>
      </c>
      <c r="TU99" s="111">
        <f>IF(DG99="",0,IFERROR(VLOOKUP(DG94&amp;DG95&amp;DG96&amp;DG97&amp;DG98&amp;DG99,General!I:J,2,FALSE),0))</f>
        <v>0</v>
      </c>
      <c r="TV99" s="111">
        <f>IF(DJ99="",0,IFERROR(VLOOKUP(DJ94&amp;DJ95&amp;DJ96&amp;DJ97&amp;DJ98&amp;DJ99,General!I:J,2,FALSE),0))</f>
        <v>0</v>
      </c>
      <c r="TW99" s="111">
        <f>IF(DM99="",0,IFERROR(VLOOKUP(DM94&amp;DM95&amp;DM96&amp;DM97&amp;DM98&amp;DM99,General!I:J,2,FALSE),0))</f>
        <v>0</v>
      </c>
      <c r="TX99" s="111">
        <f>IF(DP99="",0,IFERROR(VLOOKUP(DP94&amp;DP95&amp;DP96&amp;DP97&amp;DP98&amp;DP99,General!I:J,2,FALSE),0))</f>
        <v>0</v>
      </c>
      <c r="TY99" s="111">
        <f>IF(DS99="",0,IFERROR(VLOOKUP(DS94&amp;DS95&amp;DS96&amp;DS97&amp;DS98&amp;DS99,General!I:J,2,FALSE),0))</f>
        <v>0</v>
      </c>
      <c r="TZ99" s="111">
        <f>IF(DV99="",0,IFERROR(VLOOKUP(DV94&amp;DV95&amp;DV96&amp;DV97&amp;DV98&amp;DV99,General!I:J,2,FALSE),0))</f>
        <v>0</v>
      </c>
      <c r="UA99" s="111">
        <f>IF(DY99="",0,IFERROR(VLOOKUP(DY94&amp;DY95&amp;DY96&amp;DY97&amp;DY98&amp;DY99,General!I:J,2,FALSE),0))</f>
        <v>0</v>
      </c>
      <c r="UB99" s="111">
        <f>IF(EE99="",0,IFERROR(VLOOKUP(EE94&amp;EE95&amp;EE96&amp;EE97&amp;EE98&amp;EE99,General!I:J,2,FALSE),0))</f>
        <v>0</v>
      </c>
      <c r="UC99" s="111">
        <f>IF(EH99="",0,IFERROR(VLOOKUP(EH94&amp;EH95&amp;EH96&amp;EH97&amp;EH98&amp;EH99,General!I:J,2,FALSE),0))</f>
        <v>0</v>
      </c>
      <c r="UD99" s="111">
        <f>IF(EK99="",0,IFERROR(VLOOKUP(EK94&amp;EK95&amp;EK96&amp;EK97&amp;EK98&amp;EK99,General!I:J,2,FALSE),0))</f>
        <v>0</v>
      </c>
      <c r="UE99" s="111">
        <f>IF(EN99="",0,IFERROR(VLOOKUP(EN94&amp;EN95&amp;EN96&amp;EN97&amp;EN98&amp;EN99,General!I:J,2,FALSE),0))</f>
        <v>0</v>
      </c>
      <c r="UF99" s="111">
        <f>IF(EQ99="",0,IFERROR(VLOOKUP(EQ94&amp;EQ95&amp;EQ96&amp;EQ97&amp;EQ98&amp;EQ99,General!I:J,2,FALSE),0))</f>
        <v>0</v>
      </c>
      <c r="UG99" s="111">
        <f>IF(ET99="",0,IFERROR(VLOOKUP(ET94&amp;ET95&amp;ET96&amp;ET97&amp;ET98&amp;ET99,General!I:J,2,FALSE),0))</f>
        <v>0</v>
      </c>
      <c r="UH99" s="111">
        <f>IF(EW99="",0,IFERROR(VLOOKUP(EW94&amp;EW95&amp;EW96&amp;EW97&amp;EW98&amp;EW99,General!I:J,2,FALSE),0))</f>
        <v>0</v>
      </c>
      <c r="UI99" s="111">
        <f>IF(EZ99="",0,IFERROR(VLOOKUP(EZ94&amp;EZ95&amp;EZ96&amp;EZ97&amp;EZ98&amp;EZ99,General!I:J,2,FALSE),0))</f>
        <v>0</v>
      </c>
      <c r="UJ99" s="111">
        <f>IF(FC99="",0,IFERROR(VLOOKUP(FC94&amp;FC95&amp;FC96&amp;FC97&amp;FC98&amp;FC99,General!I:J,2,FALSE),0))</f>
        <v>0</v>
      </c>
      <c r="UK99" s="111">
        <f>IF(FF99="",0,IFERROR(VLOOKUP(FF94&amp;FF95&amp;FF96&amp;FF97&amp;FF98&amp;FF99,General!I:J,2,FALSE),0))</f>
        <v>0</v>
      </c>
      <c r="UL99" s="111">
        <f>IF(FI99="",0,IFERROR(VLOOKUP(FI94&amp;FI95&amp;FI96&amp;FI97&amp;FI98&amp;FI99,General!I:J,2,FALSE),0))</f>
        <v>0</v>
      </c>
      <c r="UM99" s="111">
        <f>IF(FL99="",0,IFERROR(VLOOKUP(FL94&amp;FL95&amp;FL96&amp;FL97&amp;FL98&amp;FL99,General!I:J,2,FALSE),0))</f>
        <v>0</v>
      </c>
      <c r="UN99" s="111">
        <f>IF(FO99="",0,IFERROR(VLOOKUP(FO94&amp;FO95&amp;FO96&amp;FO97&amp;FO98&amp;FO99,General!I:J,2,FALSE),0))</f>
        <v>0</v>
      </c>
      <c r="UO99" s="111">
        <f>IF(FR99="",0,IFERROR(VLOOKUP(FR94&amp;FR95&amp;FR96&amp;FR97&amp;FR98&amp;FR99,General!I:J,2,FALSE),0))</f>
        <v>0</v>
      </c>
      <c r="UP99" s="111">
        <f>IF(FU99="",0,IFERROR(VLOOKUP(FU94&amp;FU95&amp;FU96&amp;FU97&amp;FU98&amp;FU99,General!I:J,2,FALSE),0))</f>
        <v>0</v>
      </c>
      <c r="UQ99" s="111">
        <f>IF(FX99="",0,IFERROR(VLOOKUP(FX94&amp;FX95&amp;FX96&amp;FX97&amp;FX98&amp;FX99,General!I:J,2,FALSE),0))</f>
        <v>0</v>
      </c>
      <c r="UR99" s="111">
        <f>IF(GA99="",0,IFERROR(VLOOKUP(GA94&amp;GA95&amp;GA96&amp;GA97&amp;GA98&amp;GA99,General!I:J,2,FALSE),0))</f>
        <v>0</v>
      </c>
      <c r="US99" s="111">
        <f>IF(GD99="",0,IFERROR(VLOOKUP(GD94&amp;GD95&amp;GD96&amp;GD97&amp;GD98&amp;GD99,General!I:J,2,FALSE),0))</f>
        <v>0</v>
      </c>
      <c r="UT99" s="111">
        <f>IF(GG99="",0,IFERROR(VLOOKUP(GG94&amp;GG95&amp;GG96&amp;GG97&amp;GG98&amp;GG99,General!I:J,2,FALSE),0))</f>
        <v>0</v>
      </c>
      <c r="UU99" s="111">
        <f>IF(GJ99="",0,IFERROR(VLOOKUP(GJ94&amp;GJ95&amp;GJ96&amp;GJ97&amp;GJ98&amp;GJ99,General!I:J,2,FALSE),0))</f>
        <v>0</v>
      </c>
      <c r="UV99" s="111">
        <f>IF(GM99="",0,IFERROR(VLOOKUP(GM94&amp;GM95&amp;GM96&amp;GM97&amp;GM98&amp;GM99,General!I:J,2,FALSE),0))</f>
        <v>0</v>
      </c>
      <c r="UW99" s="111">
        <f>IF(GP99="",0,IFERROR(VLOOKUP(GP94&amp;GP95&amp;GP96&amp;GP97&amp;GP98&amp;GP99,General!I:J,2,FALSE),0))</f>
        <v>0</v>
      </c>
      <c r="UX99" s="111">
        <f>IF(GS99="",0,IFERROR(VLOOKUP(GS94&amp;GS95&amp;GS96&amp;GS97&amp;GS98&amp;GS99,General!I:J,2,FALSE),0))</f>
        <v>0</v>
      </c>
      <c r="UY99" s="111">
        <f>IF(GV99="",0,IFERROR(VLOOKUP(GV94&amp;GV95&amp;GV96&amp;GV97&amp;GV98&amp;GV99,General!I:J,2,FALSE),0))</f>
        <v>0</v>
      </c>
      <c r="UZ99" s="111">
        <f>IF(GY99="",0,IFERROR(VLOOKUP(GY94&amp;GY95&amp;GY96&amp;GY97&amp;GY98&amp;GY99,General!I:J,2,FALSE),0))</f>
        <v>0</v>
      </c>
      <c r="VA99" s="111">
        <f>IF(HB99="",0,IFERROR(VLOOKUP(HB94&amp;HB95&amp;HB96&amp;HB97&amp;HB98&amp;HB99,General!I:J,2,FALSE),0))</f>
        <v>0</v>
      </c>
      <c r="VB99" s="111">
        <f>IF(HE99="",0,IFERROR(VLOOKUP(HE94&amp;HE95&amp;HE96&amp;HE97&amp;HE98&amp;HE99,General!I:J,2,FALSE),0))</f>
        <v>0</v>
      </c>
      <c r="VC99" s="111">
        <f>IF(HH99="",0,IFERROR(VLOOKUP(HH94&amp;HH95&amp;HH96&amp;HH97&amp;HH98&amp;HH99,General!I:J,2,FALSE),0))</f>
        <v>0</v>
      </c>
      <c r="VD99" s="111">
        <f>IF(HK99="",0,IFERROR(VLOOKUP(HK94&amp;HK95&amp;HK96&amp;HK97&amp;HK98&amp;HK99,General!I:J,2,FALSE),0))</f>
        <v>0</v>
      </c>
      <c r="VE99" s="111">
        <f>IF(HN99="",0,IFERROR(VLOOKUP(HN94&amp;HN95&amp;HN96&amp;HN97&amp;HN98&amp;HN99,General!I:J,2,FALSE),0))</f>
        <v>0</v>
      </c>
      <c r="VF99" s="111">
        <f>IF(HQ99="",0,IFERROR(VLOOKUP(HQ94&amp;HQ95&amp;HQ96&amp;HQ97&amp;HQ98&amp;HQ99,General!I:J,2,FALSE),0))</f>
        <v>0</v>
      </c>
      <c r="VG99" s="111">
        <f>IF(HT99="",0,IFERROR(VLOOKUP(HT94&amp;HT95&amp;HT96&amp;HT97&amp;HT98&amp;HT99,General!I:J,2,FALSE),0))</f>
        <v>0</v>
      </c>
      <c r="VH99" s="111">
        <f>IF(HW99="",0,IFERROR(VLOOKUP(HW94&amp;HW95&amp;HW96&amp;HW97&amp;HW98&amp;HW99,General!I:J,2,FALSE),0))</f>
        <v>0</v>
      </c>
      <c r="VI99" s="111">
        <f>IF(HZ99="",0,IFERROR(VLOOKUP(HZ94&amp;HZ95&amp;HZ96&amp;HZ97&amp;HZ98&amp;HZ99,General!I:J,2,FALSE),0))</f>
        <v>0</v>
      </c>
      <c r="VJ99" s="111">
        <f>IF(FF99="",0,IFERROR(VLOOKUP(FF94&amp;FF95&amp;FF96&amp;FF97&amp;FF98&amp;FF99,General!I:J,2,FALSE),0))</f>
        <v>0</v>
      </c>
      <c r="VK99" s="111">
        <f>IF(FI99="",0,IFERROR(VLOOKUP(FI94&amp;FI95&amp;FI96&amp;FI97&amp;FI98&amp;FI99,General!I:J,2,FALSE),0))</f>
        <v>0</v>
      </c>
      <c r="VL99" s="111">
        <f>IF(II99="",0,IFERROR(VLOOKUP(II94&amp;II95&amp;II96&amp;II97&amp;II98&amp;II99,General!I:J,2,FALSE),0))</f>
        <v>0</v>
      </c>
      <c r="VM99" s="111">
        <f>IF(IL99="",0,IFERROR(VLOOKUP(IL94&amp;IL95&amp;IL96&amp;IL97&amp;IL98&amp;IL99,General!I:J,2,FALSE),0))</f>
        <v>0</v>
      </c>
      <c r="VN99" s="111">
        <f>IF(IO99="",0,IFERROR(VLOOKUP(IO94&amp;IO95&amp;IO96&amp;IO97&amp;IO98&amp;IO99,General!I:J,2,FALSE),0))</f>
        <v>0</v>
      </c>
      <c r="VO99" s="111">
        <f>IF(IR99="",0,IFERROR(VLOOKUP(IR94&amp;IR95&amp;IR96&amp;IR97&amp;IR98&amp;IR99,General!I:J,2,FALSE),0))</f>
        <v>0</v>
      </c>
      <c r="VP99" s="111">
        <f>IF(IU99="",0,IFERROR(VLOOKUP(IU94&amp;IU95&amp;IU96&amp;IU97&amp;IU98&amp;IU99,General!I:J,2,FALSE),0))</f>
        <v>0</v>
      </c>
      <c r="VQ99" s="111">
        <f>IF(IX99="",0,IFERROR(VLOOKUP(IX94&amp;IX95&amp;IX96&amp;IX97&amp;IX98&amp;IX99,General!I:J,2,FALSE),0))</f>
        <v>0</v>
      </c>
      <c r="VR99" s="111">
        <f>IF(JA99="",0,IFERROR(VLOOKUP(JA94&amp;JA95&amp;JA96&amp;JA97&amp;JA98&amp;JA99,General!I:J,2,FALSE),0))</f>
        <v>0</v>
      </c>
      <c r="VS99" s="111">
        <f>IF(JD99="",0,IFERROR(VLOOKUP(JD94&amp;JD95&amp;JD96&amp;JD97&amp;JD98&amp;JD99,General!I:J,2,FALSE),0))</f>
        <v>0</v>
      </c>
      <c r="VT99" s="111">
        <f>IF(JG99="",0,IFERROR(VLOOKUP(JG94&amp;JG95&amp;JG96&amp;JG97&amp;JG98&amp;JG99,General!I:J,2,FALSE),0))</f>
        <v>0</v>
      </c>
      <c r="VU99" s="111">
        <f>IF(JJ99="",0,IFERROR(VLOOKUP(JJ94&amp;JJ95&amp;JJ96&amp;JJ97&amp;JJ98&amp;JJ99,General!I:J,2,FALSE),0))</f>
        <v>0</v>
      </c>
      <c r="VV99" s="111">
        <f>IF(JM99="",0,IFERROR(VLOOKUP(JM94&amp;JM95&amp;JM96&amp;JM97&amp;JM98&amp;JM99,General!I:J,2,FALSE),0))</f>
        <v>0</v>
      </c>
      <c r="VW99" s="111">
        <f>IF(JP99="",0,IFERROR(VLOOKUP(JP94&amp;JP95&amp;JP96&amp;JP97&amp;JP98&amp;JP99,General!I:J,2,FALSE),0))</f>
        <v>0</v>
      </c>
      <c r="VX99" s="111">
        <f>IF(JS99="",0,IFERROR(VLOOKUP(JS94&amp;JS95&amp;JS96&amp;JS97&amp;JS98&amp;JS99,General!I:J,2,FALSE),0))</f>
        <v>0</v>
      </c>
      <c r="VY99" s="111">
        <f>IF(JV99="",0,IFERROR(VLOOKUP(JV94&amp;JV95&amp;JV96&amp;JV97&amp;JV98&amp;JV99,General!I:J,2,FALSE),0))</f>
        <v>0</v>
      </c>
      <c r="VZ99" s="111">
        <f>IF(JY99="",0,IFERROR(VLOOKUP(JY94&amp;JY95&amp;JY96&amp;JY97&amp;JY98&amp;JY99,General!I:J,2,FALSE),0))</f>
        <v>0</v>
      </c>
      <c r="WA99" s="111">
        <f>IF(KB99="",0,IFERROR(VLOOKUP(KB94&amp;KB95&amp;KB96&amp;KB97&amp;KB98&amp;KB99,General!I:J,2,FALSE),0))</f>
        <v>0</v>
      </c>
      <c r="WB99" s="111">
        <f>IF(KE99="",0,IFERROR(VLOOKUP(KE94&amp;KE95&amp;KE96&amp;KE97&amp;KE98&amp;KE99,General!I:J,2,FALSE),0))</f>
        <v>0</v>
      </c>
      <c r="WC99" s="111">
        <f>IF(KH99="",0,IFERROR(VLOOKUP(KH94&amp;KH95&amp;KH96&amp;KH97&amp;KH98&amp;KH99,General!I:J,2,FALSE),0))</f>
        <v>0</v>
      </c>
      <c r="WD99" s="111">
        <f>IF(KK99="",0,IFERROR(VLOOKUP(KK94&amp;KK95&amp;KK96&amp;KK97&amp;KK98&amp;KK99,General!I:J,2,FALSE),0))</f>
        <v>0</v>
      </c>
      <c r="WE99" s="111">
        <f>IF(KN99="",0,IFERROR(VLOOKUP(KN94&amp;KN95&amp;KN96&amp;KN97&amp;KN98&amp;KN99,General!I:J,2,FALSE),0))</f>
        <v>0</v>
      </c>
      <c r="WF99" s="111">
        <f>IF(KQ99="",0,IFERROR(VLOOKUP(KQ94&amp;KQ95&amp;KQ96&amp;KQ97&amp;KQ98&amp;KQ99,General!I:J,2,FALSE),0))</f>
        <v>0</v>
      </c>
      <c r="WG99" s="111">
        <f>IF(KT99="",0,IFERROR(VLOOKUP(KT94&amp;KT95&amp;KT96&amp;KT97&amp;KT98&amp;KT99,General!I:J,2,FALSE),0))</f>
        <v>0</v>
      </c>
      <c r="WH99" s="111">
        <f>IF(KW99="",0,IFERROR(VLOOKUP(KW94&amp;KW95&amp;KW96&amp;KW97&amp;KW98&amp;KW99,General!I:J,2,FALSE),0))</f>
        <v>0</v>
      </c>
      <c r="WI99" s="111">
        <f>IF(KZ99="",0,IFERROR(VLOOKUP(KZ94&amp;KZ95&amp;KZ96&amp;KZ97&amp;KZ98&amp;KZ99,General!I:J,2,FALSE),0))</f>
        <v>0</v>
      </c>
      <c r="WJ99" s="111">
        <f>IF(LC99="",0,IFERROR(VLOOKUP(LC94&amp;LC95&amp;LC96&amp;LC97&amp;LC98&amp;LC99,General!I:J,2,FALSE),0))</f>
        <v>0</v>
      </c>
      <c r="WK99" s="111">
        <f>IF(LF99="",0,IFERROR(VLOOKUP(LF94&amp;LF95&amp;LF96&amp;LF97&amp;LF98&amp;LF99,General!I:J,2,FALSE),0))</f>
        <v>0</v>
      </c>
      <c r="WL99" s="111">
        <f>IF(LI99="",0,IFERROR(VLOOKUP(LI94&amp;LI95&amp;LI96&amp;LI97&amp;LI98&amp;LI99,General!I:J,2,FALSE),0))</f>
        <v>0</v>
      </c>
      <c r="WM99" s="111">
        <f>IF(LL99="",0,IFERROR(VLOOKUP(LL94&amp;LL95&amp;LL96&amp;LL97&amp;LL98&amp;LL99,General!I:J,2,FALSE),0))</f>
        <v>0</v>
      </c>
      <c r="WN99" s="111">
        <f>IF(LO99="",0,IFERROR(VLOOKUP(LO94&amp;LO95&amp;LO96&amp;LO97&amp;LO98&amp;LO99,General!I:J,2,FALSE),0))</f>
        <v>0</v>
      </c>
      <c r="WO99" s="111">
        <f>IF(LR99="",0,IFERROR(VLOOKUP(LR94&amp;LR95&amp;LR96&amp;LR97&amp;LR98&amp;LR99,General!I:J,2,FALSE),0))</f>
        <v>0</v>
      </c>
      <c r="WP99" s="111">
        <f>IF(LU99="",0,IFERROR(VLOOKUP(LU94&amp;LU95&amp;LU96&amp;LU97&amp;LU98&amp;LU99,General!I:J,2,FALSE),0))</f>
        <v>0</v>
      </c>
      <c r="WQ99" s="111">
        <f>IF(LX99="",0,IFERROR(VLOOKUP(LX94&amp;LX95&amp;LX96&amp;LX97&amp;LX98&amp;LX99,General!I:J,2,FALSE),0))</f>
        <v>0</v>
      </c>
      <c r="WR99" s="111">
        <f>IF(MA99="",0,IFERROR(VLOOKUP(MA94&amp;MA95&amp;MA96&amp;MA97&amp;MA98&amp;MA99,General!I:J,2,FALSE),0))</f>
        <v>0</v>
      </c>
      <c r="WS99" s="111">
        <f>IF(MD99="",0,IFERROR(VLOOKUP(MD94&amp;MD95&amp;MD96&amp;MD97&amp;MD98&amp;MD99,General!I:J,2,FALSE),0))</f>
        <v>0</v>
      </c>
      <c r="WT99" s="111">
        <f>IF(MG99="",0,IFERROR(VLOOKUP(MG94&amp;MG95&amp;MG96&amp;MG97&amp;MG98&amp;MG99,General!I:J,2,FALSE),0))</f>
        <v>0</v>
      </c>
      <c r="WU99" s="111">
        <f>IF(MJ99="",0,IFERROR(VLOOKUP(MJ94&amp;MJ95&amp;MJ96&amp;MJ97&amp;MJ98&amp;MJ99,General!I:J,2,FALSE),0))</f>
        <v>0</v>
      </c>
      <c r="WV99" s="111">
        <f>IF(MM99="",0,IFERROR(VLOOKUP(MM94&amp;MM95&amp;MM96&amp;MM97&amp;MM98&amp;MM99,General!I:J,2,FALSE),0))</f>
        <v>0</v>
      </c>
      <c r="WW99" s="111">
        <f>IF(MP99="",0,IFERROR(VLOOKUP(MP94&amp;MP95&amp;MP96&amp;MP97&amp;MP98&amp;MP99,General!I:J,2,FALSE),0))</f>
        <v>0</v>
      </c>
      <c r="WX99" s="111">
        <f>IF(MS99="",0,IFERROR(VLOOKUP(MS94&amp;MS95&amp;MS96&amp;MS97&amp;MS98&amp;MS99,General!I:J,2,FALSE),0))</f>
        <v>0</v>
      </c>
      <c r="WY99" s="111">
        <f>IF(MV99="",0,IFERROR(VLOOKUP(MV94&amp;MV95&amp;MV96&amp;MV97&amp;MV98&amp;MV99,General!I:J,2,FALSE),0))</f>
        <v>0</v>
      </c>
      <c r="WZ99" s="111">
        <f>IF(MY99="",0,IFERROR(VLOOKUP(MY94&amp;MY95&amp;MY96&amp;MY97&amp;MY98&amp;MY99,General!I:J,2,FALSE),0))</f>
        <v>0</v>
      </c>
      <c r="XA99" s="111">
        <f>IF(NB99="",0,IFERROR(VLOOKUP(NB94&amp;NB95&amp;NB96&amp;NB97&amp;NB98&amp;NB99,General!I:J,2,FALSE),0))</f>
        <v>0</v>
      </c>
      <c r="XB99" s="111">
        <f>IF(NE99="",0,IFERROR(VLOOKUP(NE94&amp;NE95&amp;NE96&amp;NE97&amp;NE98&amp;NE99,General!I:J,2,FALSE),0))</f>
        <v>0</v>
      </c>
      <c r="XC99" s="111">
        <f>IF(NH99="",0,IFERROR(VLOOKUP(NH94&amp;NH95&amp;NH96&amp;NH97&amp;NH98&amp;NH99,General!I:J,2,FALSE),0))</f>
        <v>0</v>
      </c>
      <c r="XD99" s="111">
        <f>IF(NK99="",0,IFERROR(VLOOKUP(NK94&amp;NK95&amp;NK96&amp;NK97&amp;NK98&amp;NK99,General!I:J,2,FALSE),0))</f>
        <v>0</v>
      </c>
      <c r="XE99" s="109">
        <f>IF(NN99="",0,IFERROR(VLOOKUP(NN94&amp;NN95&amp;NN96&amp;NN97&amp;NN98&amp;NN99,General!I:J,2,FALSE),0))</f>
        <v>0</v>
      </c>
      <c r="XF99" s="155">
        <f>IF(EB99="",0,IFERROR(VLOOKUP(EB94&amp;EB95&amp;EB96&amp;EB97&amp;EB98&amp;EB99,General!I:J,2,FALSE),0))</f>
        <v>0</v>
      </c>
      <c r="XG99" s="109">
        <v>0</v>
      </c>
      <c r="XH99" s="114" t="str">
        <f t="shared" si="1416"/>
        <v/>
      </c>
      <c r="XI99" s="114" t="str">
        <f t="shared" si="1270"/>
        <v>N</v>
      </c>
      <c r="XJ99" s="114" t="str">
        <f t="shared" ca="1" si="1271"/>
        <v>N</v>
      </c>
      <c r="XK99" s="114" t="str">
        <f t="shared" si="1272"/>
        <v>N</v>
      </c>
      <c r="XL99" s="114" t="str">
        <f t="shared" si="1273"/>
        <v/>
      </c>
      <c r="XM99" s="150" t="str">
        <f t="shared" si="1274"/>
        <v/>
      </c>
      <c r="XN99" s="114" t="str">
        <f t="shared" si="1275"/>
        <v/>
      </c>
      <c r="XO99" s="114" t="str">
        <f t="shared" si="1276"/>
        <v/>
      </c>
      <c r="XP99" s="114" t="str">
        <f t="shared" si="1277"/>
        <v/>
      </c>
      <c r="XQ99" s="114" t="str">
        <f t="shared" si="1278"/>
        <v/>
      </c>
      <c r="XR99" s="114" t="str">
        <f t="shared" si="1279"/>
        <v/>
      </c>
      <c r="XS99" s="114" t="str">
        <f t="shared" si="930"/>
        <v/>
      </c>
      <c r="XT99" s="114" t="str">
        <f t="shared" si="931"/>
        <v/>
      </c>
      <c r="XU99" s="114" t="str">
        <f t="shared" si="897"/>
        <v>00000</v>
      </c>
      <c r="XV99" s="114" t="str">
        <f t="shared" si="897"/>
        <v>00000</v>
      </c>
      <c r="XW99" s="114" t="str">
        <f t="shared" si="898"/>
        <v>000000</v>
      </c>
      <c r="XX99" s="114" t="str">
        <f t="shared" si="898"/>
        <v>000000</v>
      </c>
      <c r="XY99" s="114" t="str">
        <f t="shared" si="899"/>
        <v>B</v>
      </c>
      <c r="XZ99" s="114" t="str">
        <f t="shared" si="1417"/>
        <v>B</v>
      </c>
      <c r="YA99" s="114" t="str">
        <f t="shared" si="1280"/>
        <v/>
      </c>
      <c r="YB99" s="114" t="str">
        <f t="shared" ca="1" si="1281"/>
        <v/>
      </c>
      <c r="YC99" s="114" t="str">
        <f t="shared" ca="1" si="1282"/>
        <v/>
      </c>
      <c r="YD99" s="114" t="str">
        <f t="shared" ca="1" si="1283"/>
        <v/>
      </c>
      <c r="YE99" s="114" t="str">
        <f t="shared" si="1284"/>
        <v>0</v>
      </c>
      <c r="YF99" s="114" t="str">
        <f t="shared" si="1285"/>
        <v/>
      </c>
      <c r="YG99" s="114" t="str">
        <f t="shared" ca="1" si="1418"/>
        <v/>
      </c>
      <c r="YH99" s="114" t="str">
        <f t="shared" ca="1" si="1419"/>
        <v/>
      </c>
      <c r="YI99" s="114" t="str">
        <f t="shared" si="1420"/>
        <v/>
      </c>
      <c r="YJ99" s="114" t="str">
        <f t="shared" si="1286"/>
        <v/>
      </c>
      <c r="YK99" s="114"/>
      <c r="YL99" s="114">
        <v>0</v>
      </c>
      <c r="YM99" s="114">
        <v>0</v>
      </c>
      <c r="YN99" s="114">
        <v>0</v>
      </c>
      <c r="YO99" s="114">
        <v>0</v>
      </c>
      <c r="YP99" s="114">
        <v>2</v>
      </c>
      <c r="YQ99" s="98"/>
      <c r="YR99" s="114">
        <v>0</v>
      </c>
      <c r="YS99" s="114">
        <v>0</v>
      </c>
      <c r="YU99" s="151">
        <f>LARGE(NS99:RN99,1)</f>
        <v>0</v>
      </c>
      <c r="YV99" s="1" t="e">
        <f>LARGE(NS99:RN99,2)</f>
        <v>#NUM!</v>
      </c>
      <c r="YW99" s="1" t="e">
        <f>LARGE(NS99:RN99,3)</f>
        <v>#NUM!</v>
      </c>
      <c r="YX99" s="1" t="e">
        <f>LARGE(NS99:RN99,4)</f>
        <v>#NUM!</v>
      </c>
      <c r="YY99" s="1" t="e">
        <f>LARGE(NS99:RN99,5)</f>
        <v>#NUM!</v>
      </c>
      <c r="YZ99" s="1" t="str">
        <f>IF(M98="","",INDEX($NS$4:$RN$4,MATCH(YU98,$NS98:$RN98,0)))</f>
        <v/>
      </c>
      <c r="ZA99" s="1" t="str">
        <f>IF(M98="","",INDEX($NS$4:$RN$4,MATCH(YV98,$NS98:$RN98,0)))</f>
        <v/>
      </c>
      <c r="ZB99" s="1" t="str">
        <f>IF(M98="","",INDEX($NS$4:$RN$4,MATCH(YW98,$NS98:$RN98,0)))</f>
        <v/>
      </c>
      <c r="ZC99" s="1" t="str">
        <f>IF(M98="","",INDEX($NS$4:$RN$4,MATCH(YX98,$NS98:$RN98,0)))</f>
        <v/>
      </c>
      <c r="ZD99" s="1" t="str">
        <f>IF(M98="","",INDEX($NS$4:$RN$4,MATCH(YY98,$NS98:$RN98,0)))</f>
        <v/>
      </c>
      <c r="ZE99" s="1" t="str" cm="1">
        <f t="array" aca="1" ref="ZE99" ca="1">IF(INDIRECT(VLOOKUP(ZE98,General!AC:AE,3,FALSE)&amp;RO98)&gt;=9,ZE98,YZ99)</f>
        <v>GF</v>
      </c>
      <c r="ZF99" s="1" t="str" cm="1">
        <f t="array" aca="1" ref="ZF99" ca="1">IF(AND(INDIRECT(VLOOKUP(ZF98,General!AC:AE,3,FALSE)&amp;RO98)&gt;1,ZF98&lt;&gt;ZE99),ZF98,IF(YZ99&lt;&gt;ZE99,YZ99,IF(AND(YZ99=ZA99,YZ99=ZB99),ZC99,IF(YZ99=ZA99,ZB99,ZA99))))</f>
        <v>DX</v>
      </c>
      <c r="ZG99" s="1" t="str">
        <f t="shared" si="1431"/>
        <v/>
      </c>
      <c r="ZH99" s="1" t="str" cm="1">
        <f t="array" aca="1" ref="ZH99" ca="1">INDIRECT(ZE99&amp;RO99)</f>
        <v/>
      </c>
      <c r="ZI99" s="1" t="str" cm="1">
        <f t="array" aca="1" ref="ZI99" ca="1">INDIRECT(ZF99&amp;RO99)</f>
        <v/>
      </c>
      <c r="ZJ99" s="1" t="e" cm="1">
        <f t="array" aca="1" ref="ZJ99" ca="1">INDIRECT(ZG99&amp;RO99)</f>
        <v>#REF!</v>
      </c>
      <c r="ZK99" s="1" t="str">
        <f ca="1">VLOOKUP(ZE99,General!AF:AG,2,FALSE)</f>
        <v>S37</v>
      </c>
      <c r="ZL99" s="1" t="str">
        <f ca="1">VLOOKUP(ZF99,General!AF:AG,2,FALSE)</f>
        <v xml:space="preserve">L5O </v>
      </c>
      <c r="ZM99" s="1" t="e">
        <f>VLOOKUP(ZG99,General!AF:AG,2,FALSE)</f>
        <v>#N/A</v>
      </c>
      <c r="ZN99" s="1" t="str">
        <f t="shared" ca="1" si="1432"/>
        <v>Y</v>
      </c>
      <c r="ZO99" s="1" t="str">
        <f t="shared" ca="1" si="1433"/>
        <v>Y</v>
      </c>
      <c r="ZP99" s="1" t="e">
        <f t="shared" si="1434"/>
        <v>#N/A</v>
      </c>
      <c r="ZR99" s="1">
        <f t="shared" si="927"/>
        <v>1</v>
      </c>
    </row>
    <row r="100" spans="1:694" ht="15.75" thickBot="1">
      <c r="A100" s="1">
        <v>86</v>
      </c>
      <c r="B100" s="11" t="str">
        <f t="shared" si="948"/>
        <v/>
      </c>
      <c r="C100" s="53" t="str">
        <f t="shared" si="1437"/>
        <v/>
      </c>
      <c r="D100" s="12" t="str">
        <f t="shared" si="1287"/>
        <v/>
      </c>
      <c r="E100" s="23" t="str">
        <f t="shared" si="1287"/>
        <v/>
      </c>
      <c r="F100" s="13" t="str">
        <f t="shared" si="949"/>
        <v/>
      </c>
      <c r="H100" s="56" t="str">
        <f t="shared" si="1459"/>
        <v/>
      </c>
      <c r="I100" s="12" t="str">
        <f t="shared" si="1288"/>
        <v/>
      </c>
      <c r="J100" s="23" t="str">
        <f t="shared" si="1288"/>
        <v/>
      </c>
      <c r="K100" s="13" t="str">
        <f t="shared" si="1289"/>
        <v/>
      </c>
      <c r="L100" s="32"/>
      <c r="M100" s="68" t="s">
        <v>45</v>
      </c>
      <c r="O100" s="11">
        <v>0</v>
      </c>
      <c r="P100" s="12">
        <v>0</v>
      </c>
      <c r="Q100" s="23">
        <v>0</v>
      </c>
      <c r="R100" s="48">
        <v>0</v>
      </c>
      <c r="S100" s="48" t="str">
        <f t="shared" si="1290"/>
        <v/>
      </c>
      <c r="T100" s="59" t="str">
        <f t="shared" si="1291"/>
        <v/>
      </c>
      <c r="U100" s="48" t="str">
        <f>IF(M100="","",IF(B100="NB",U99,IF(T100="",SUM($T$5:$T100)+S100,SUM($T$5:$T100))))</f>
        <v/>
      </c>
      <c r="V100" s="60" t="str">
        <f t="shared" si="925"/>
        <v/>
      </c>
      <c r="W100" s="35" t="str">
        <f t="shared" si="1292"/>
        <v/>
      </c>
      <c r="X100" s="37" t="str">
        <f t="shared" si="950"/>
        <v/>
      </c>
      <c r="Y100" s="9" t="str">
        <f t="shared" ca="1" si="940"/>
        <v>D</v>
      </c>
      <c r="Z100" s="4" t="str">
        <f t="shared" ca="1" si="941"/>
        <v>D</v>
      </c>
      <c r="AA100" s="4" t="str">
        <f t="shared" si="942"/>
        <v>C</v>
      </c>
      <c r="AB100" s="4" t="str">
        <f t="shared" si="1421"/>
        <v/>
      </c>
      <c r="AC100" s="4" t="str">
        <f t="shared" si="1422"/>
        <v/>
      </c>
      <c r="AD100" s="4">
        <f t="shared" si="1423"/>
        <v>0</v>
      </c>
      <c r="AE100" s="1" t="str">
        <f t="shared" si="951"/>
        <v/>
      </c>
      <c r="AF100" s="1" t="str">
        <f t="shared" si="952"/>
        <v/>
      </c>
      <c r="AG100" s="1" t="str">
        <f t="shared" si="1424"/>
        <v/>
      </c>
      <c r="AH100" s="1" t="str">
        <f t="shared" si="953"/>
        <v/>
      </c>
      <c r="AI100" s="1" t="str">
        <f t="shared" si="954"/>
        <v/>
      </c>
      <c r="AJ100" s="1" t="str">
        <f t="shared" si="955"/>
        <v/>
      </c>
      <c r="AK100" s="1">
        <f t="shared" si="1293"/>
        <v>0</v>
      </c>
      <c r="AL100" s="1">
        <f t="shared" si="1294"/>
        <v>0</v>
      </c>
      <c r="AM100" s="1" t="str">
        <f t="shared" si="932"/>
        <v/>
      </c>
      <c r="AN100" s="1">
        <f t="shared" si="956"/>
        <v>0</v>
      </c>
      <c r="AO100" s="1" t="str">
        <f t="shared" si="1425"/>
        <v/>
      </c>
      <c r="AP100" s="1" t="str">
        <f t="shared" si="957"/>
        <v>N</v>
      </c>
      <c r="AQ100" s="1" t="str">
        <f t="shared" si="958"/>
        <v>N</v>
      </c>
      <c r="AR100" s="1" t="str">
        <f t="shared" si="959"/>
        <v>N</v>
      </c>
      <c r="AS100" s="1" t="str">
        <f t="shared" si="960"/>
        <v/>
      </c>
      <c r="AT100" s="14" t="str">
        <f t="shared" ca="1" si="1295"/>
        <v/>
      </c>
      <c r="AU100" s="1" t="str">
        <f t="shared" ca="1" si="961"/>
        <v/>
      </c>
      <c r="AV100" s="1" t="str">
        <f t="shared" ca="1" si="962"/>
        <v/>
      </c>
      <c r="AW100" s="1" t="str">
        <f t="shared" si="963"/>
        <v/>
      </c>
      <c r="AX100" s="1" t="str">
        <f t="shared" si="964"/>
        <v/>
      </c>
      <c r="AY100" s="1" t="str">
        <f t="shared" si="965"/>
        <v/>
      </c>
      <c r="AZ100" s="1" t="str">
        <f t="shared" si="933"/>
        <v/>
      </c>
      <c r="BA100" s="1" t="str">
        <f t="shared" si="934"/>
        <v/>
      </c>
      <c r="BB100" s="1" t="str">
        <f t="shared" si="914"/>
        <v>00000</v>
      </c>
      <c r="BC100" s="1" t="str">
        <f t="shared" si="914"/>
        <v>00000</v>
      </c>
      <c r="BD100" s="1" t="str">
        <f t="shared" si="915"/>
        <v>000000</v>
      </c>
      <c r="BE100" s="1" t="str">
        <f t="shared" si="915"/>
        <v>000000</v>
      </c>
      <c r="BF100" s="1" t="str">
        <f t="shared" si="1296"/>
        <v>B</v>
      </c>
      <c r="BG100" s="1" t="str">
        <f t="shared" si="966"/>
        <v/>
      </c>
      <c r="BH100" s="1" t="str">
        <f t="shared" ca="1" si="1297"/>
        <v/>
      </c>
      <c r="BI100" s="1" t="str">
        <f t="shared" si="967"/>
        <v/>
      </c>
      <c r="BJ100" s="1" t="str">
        <f t="shared" ca="1" si="1298"/>
        <v/>
      </c>
      <c r="BK100" s="1" t="str">
        <f t="shared" si="968"/>
        <v>0</v>
      </c>
      <c r="BL100" s="1" t="str">
        <f t="shared" ca="1" si="1299"/>
        <v/>
      </c>
      <c r="BM100" s="1" t="str">
        <f t="shared" ca="1" si="1300"/>
        <v/>
      </c>
      <c r="BN100" s="1" t="str">
        <f t="shared" ca="1" si="1301"/>
        <v/>
      </c>
      <c r="BO100" s="1" t="str">
        <f t="shared" ca="1" si="1302"/>
        <v/>
      </c>
      <c r="BR100" s="1">
        <f>General!A98</f>
        <v>0</v>
      </c>
      <c r="BS100" s="1">
        <f>General!B98</f>
        <v>0</v>
      </c>
      <c r="BT100" s="1">
        <f>General!C98</f>
        <v>0</v>
      </c>
      <c r="BU100" s="1">
        <f>General!D98</f>
        <v>0</v>
      </c>
      <c r="BW100" s="1" t="str">
        <f>General!F98</f>
        <v>WLLLWW</v>
      </c>
      <c r="BX100" s="1">
        <f>General!G98</f>
        <v>1</v>
      </c>
      <c r="BZ100" s="1">
        <f t="shared" si="928"/>
        <v>1</v>
      </c>
      <c r="CA100" s="1" t="str">
        <f t="shared" ref="CA100" si="1461">CH100</f>
        <v/>
      </c>
      <c r="CB100" s="98" t="str">
        <f t="shared" si="970"/>
        <v/>
      </c>
      <c r="CC100" s="99" t="str">
        <f t="shared" si="971"/>
        <v/>
      </c>
      <c r="CD100" s="97" t="str">
        <f t="shared" si="972"/>
        <v/>
      </c>
      <c r="CE100" s="98" t="str">
        <f t="shared" si="973"/>
        <v/>
      </c>
      <c r="CF100" s="99" t="str">
        <f t="shared" si="974"/>
        <v/>
      </c>
      <c r="CG100" s="97" t="str">
        <f t="shared" si="975"/>
        <v/>
      </c>
      <c r="CH100" s="98" t="str">
        <f t="shared" si="976"/>
        <v/>
      </c>
      <c r="CI100" s="99" t="str">
        <f t="shared" si="977"/>
        <v/>
      </c>
      <c r="CJ100" s="97" t="str">
        <f t="shared" si="978"/>
        <v/>
      </c>
      <c r="CK100" s="98" t="str">
        <f t="shared" si="979"/>
        <v/>
      </c>
      <c r="CL100" s="99" t="str">
        <f t="shared" si="980"/>
        <v/>
      </c>
      <c r="CM100" s="97" t="str">
        <f t="shared" si="981"/>
        <v/>
      </c>
      <c r="CN100" s="98" t="str">
        <f t="shared" si="1304"/>
        <v/>
      </c>
      <c r="CO100" s="99" t="str">
        <f t="shared" si="982"/>
        <v/>
      </c>
      <c r="CP100" s="97" t="str">
        <f t="shared" si="983"/>
        <v/>
      </c>
      <c r="CQ100" s="98" t="str">
        <f t="shared" si="984"/>
        <v/>
      </c>
      <c r="CR100" s="99" t="str">
        <f t="shared" si="985"/>
        <v/>
      </c>
      <c r="CS100" s="97" t="str">
        <f t="shared" si="986"/>
        <v/>
      </c>
      <c r="CT100" s="98" t="str">
        <f t="shared" si="987"/>
        <v/>
      </c>
      <c r="CU100" s="99" t="str">
        <f t="shared" si="988"/>
        <v/>
      </c>
      <c r="CV100" s="97" t="str">
        <f t="shared" si="989"/>
        <v/>
      </c>
      <c r="CW100" s="98" t="str">
        <f t="shared" si="990"/>
        <v/>
      </c>
      <c r="CX100" s="99" t="str">
        <f t="shared" si="991"/>
        <v/>
      </c>
      <c r="CY100" s="100" t="str">
        <f t="shared" si="992"/>
        <v/>
      </c>
      <c r="CZ100" s="98" t="str">
        <f t="shared" si="993"/>
        <v/>
      </c>
      <c r="DA100" s="99" t="str">
        <f t="shared" si="994"/>
        <v/>
      </c>
      <c r="DB100" s="97" t="str">
        <f t="shared" si="995"/>
        <v/>
      </c>
      <c r="DC100" s="98" t="str">
        <f t="shared" si="996"/>
        <v/>
      </c>
      <c r="DD100" s="99" t="str">
        <f t="shared" si="997"/>
        <v/>
      </c>
      <c r="DE100" s="97" t="str">
        <f t="shared" si="998"/>
        <v/>
      </c>
      <c r="DF100" s="98" t="str">
        <f t="shared" si="999"/>
        <v/>
      </c>
      <c r="DG100" s="99" t="str">
        <f t="shared" si="1000"/>
        <v/>
      </c>
      <c r="DH100" s="97" t="str">
        <f t="shared" si="1001"/>
        <v/>
      </c>
      <c r="DI100" s="98" t="str">
        <f t="shared" si="1002"/>
        <v/>
      </c>
      <c r="DJ100" s="99" t="str">
        <f t="shared" si="1003"/>
        <v/>
      </c>
      <c r="DK100" s="97" t="str">
        <f t="shared" si="1004"/>
        <v/>
      </c>
      <c r="DL100" s="98" t="str">
        <f t="shared" si="1005"/>
        <v/>
      </c>
      <c r="DM100" s="99" t="str">
        <f t="shared" si="1006"/>
        <v/>
      </c>
      <c r="DN100" s="97" t="str">
        <f t="shared" si="1007"/>
        <v/>
      </c>
      <c r="DO100" s="98" t="str">
        <f t="shared" si="1008"/>
        <v/>
      </c>
      <c r="DP100" s="99" t="str">
        <f t="shared" si="1009"/>
        <v/>
      </c>
      <c r="DQ100" s="97" t="str">
        <f t="shared" si="1010"/>
        <v/>
      </c>
      <c r="DR100" s="98" t="str">
        <f t="shared" si="1011"/>
        <v/>
      </c>
      <c r="DS100" s="99" t="str">
        <f t="shared" si="1012"/>
        <v/>
      </c>
      <c r="DT100" s="97" t="str">
        <f t="shared" si="1013"/>
        <v/>
      </c>
      <c r="DU100" s="98" t="str">
        <f t="shared" si="1014"/>
        <v/>
      </c>
      <c r="DV100" s="99" t="str">
        <f t="shared" si="1015"/>
        <v/>
      </c>
      <c r="DW100" s="97" t="str">
        <f t="shared" si="1016"/>
        <v/>
      </c>
      <c r="DX100" s="98" t="str">
        <f t="shared" si="1017"/>
        <v/>
      </c>
      <c r="DY100" s="99" t="str">
        <f t="shared" si="1018"/>
        <v/>
      </c>
      <c r="DZ100" s="97" t="str">
        <f t="shared" si="1019"/>
        <v/>
      </c>
      <c r="EA100" s="110" t="str">
        <f t="shared" si="1020"/>
        <v/>
      </c>
      <c r="EB100" s="99" t="str">
        <f t="shared" si="1021"/>
        <v/>
      </c>
      <c r="EC100" s="97" t="str">
        <f t="shared" si="1022"/>
        <v/>
      </c>
      <c r="ED100" s="98" t="str">
        <f t="shared" si="1023"/>
        <v/>
      </c>
      <c r="EE100" s="99" t="str">
        <f t="shared" si="1024"/>
        <v/>
      </c>
      <c r="EF100" s="97" t="str">
        <f t="shared" si="1025"/>
        <v/>
      </c>
      <c r="EG100" s="98" t="str">
        <f t="shared" si="1026"/>
        <v/>
      </c>
      <c r="EH100" s="99" t="str">
        <f t="shared" si="1027"/>
        <v/>
      </c>
      <c r="EI100" s="97" t="str">
        <f t="shared" si="1028"/>
        <v/>
      </c>
      <c r="EJ100" s="96" t="str">
        <f t="shared" si="1029"/>
        <v/>
      </c>
      <c r="EK100" s="99" t="str">
        <f t="shared" si="1030"/>
        <v/>
      </c>
      <c r="EL100" s="97" t="str">
        <f t="shared" si="1031"/>
        <v/>
      </c>
      <c r="EM100" s="98" t="str">
        <f t="shared" si="1032"/>
        <v/>
      </c>
      <c r="EN100" s="99" t="str">
        <f t="shared" si="1033"/>
        <v/>
      </c>
      <c r="EO100" s="97" t="str">
        <f t="shared" si="1034"/>
        <v/>
      </c>
      <c r="EP100" s="98" t="str">
        <f t="shared" si="1305"/>
        <v/>
      </c>
      <c r="EQ100" s="99" t="str">
        <f t="shared" si="1035"/>
        <v/>
      </c>
      <c r="ER100" s="97" t="str">
        <f t="shared" si="1036"/>
        <v/>
      </c>
      <c r="ES100" s="98" t="str">
        <f t="shared" si="1037"/>
        <v/>
      </c>
      <c r="ET100" s="99" t="str">
        <f t="shared" si="1038"/>
        <v/>
      </c>
      <c r="EU100" s="97" t="str">
        <f t="shared" si="1039"/>
        <v/>
      </c>
      <c r="EV100" s="98" t="str">
        <f t="shared" si="1040"/>
        <v/>
      </c>
      <c r="EW100" s="99" t="str">
        <f t="shared" si="1041"/>
        <v/>
      </c>
      <c r="EX100" s="97" t="str">
        <f t="shared" si="1042"/>
        <v/>
      </c>
      <c r="EY100" s="98" t="str">
        <f t="shared" si="1043"/>
        <v/>
      </c>
      <c r="EZ100" s="99" t="str">
        <f t="shared" si="1044"/>
        <v/>
      </c>
      <c r="FA100" s="100" t="str">
        <f t="shared" si="1045"/>
        <v/>
      </c>
      <c r="FB100" s="98" t="str">
        <f t="shared" si="1046"/>
        <v/>
      </c>
      <c r="FC100" s="99" t="str">
        <f t="shared" si="1047"/>
        <v/>
      </c>
      <c r="FD100" s="97" t="str">
        <f t="shared" si="1048"/>
        <v/>
      </c>
      <c r="FE100" s="98" t="str">
        <f t="shared" si="1049"/>
        <v/>
      </c>
      <c r="FF100" s="99" t="str">
        <f t="shared" si="1050"/>
        <v/>
      </c>
      <c r="FG100" s="97" t="str">
        <f t="shared" si="1051"/>
        <v/>
      </c>
      <c r="FH100" s="98" t="str">
        <f t="shared" si="1052"/>
        <v/>
      </c>
      <c r="FI100" s="99" t="str">
        <f t="shared" si="1053"/>
        <v/>
      </c>
      <c r="FJ100" s="97" t="str">
        <f t="shared" si="1054"/>
        <v/>
      </c>
      <c r="FK100" s="98" t="str">
        <f t="shared" si="1055"/>
        <v/>
      </c>
      <c r="FL100" s="99" t="str">
        <f t="shared" si="1056"/>
        <v/>
      </c>
      <c r="FM100" s="97" t="str">
        <f t="shared" si="1057"/>
        <v/>
      </c>
      <c r="FN100" s="98" t="str">
        <f t="shared" si="1058"/>
        <v/>
      </c>
      <c r="FO100" s="99" t="str">
        <f t="shared" si="1059"/>
        <v/>
      </c>
      <c r="FP100" s="97" t="str">
        <f t="shared" si="1060"/>
        <v/>
      </c>
      <c r="FQ100" s="98" t="str">
        <f t="shared" si="1061"/>
        <v/>
      </c>
      <c r="FR100" s="99" t="str">
        <f t="shared" si="1062"/>
        <v/>
      </c>
      <c r="FS100" s="97" t="str">
        <f t="shared" si="1063"/>
        <v/>
      </c>
      <c r="FT100" s="98" t="str">
        <f t="shared" si="1064"/>
        <v/>
      </c>
      <c r="FU100" s="99" t="str">
        <f t="shared" si="1065"/>
        <v/>
      </c>
      <c r="FV100" s="97" t="str">
        <f t="shared" si="1066"/>
        <v/>
      </c>
      <c r="FW100" s="98" t="str">
        <f t="shared" si="1067"/>
        <v/>
      </c>
      <c r="FX100" s="99" t="str">
        <f t="shared" si="1068"/>
        <v/>
      </c>
      <c r="FY100" s="97" t="str">
        <f t="shared" si="1069"/>
        <v/>
      </c>
      <c r="FZ100" s="98" t="str">
        <f t="shared" si="1070"/>
        <v/>
      </c>
      <c r="GA100" s="99" t="str">
        <f t="shared" si="1071"/>
        <v/>
      </c>
      <c r="GB100" s="97" t="str">
        <f t="shared" si="1072"/>
        <v/>
      </c>
      <c r="GC100" s="98" t="str">
        <f t="shared" si="1073"/>
        <v/>
      </c>
      <c r="GD100" s="99" t="str">
        <f t="shared" si="1074"/>
        <v/>
      </c>
      <c r="GE100" s="97" t="str">
        <f t="shared" si="1075"/>
        <v/>
      </c>
      <c r="GF100" s="98" t="str">
        <f t="shared" si="1076"/>
        <v/>
      </c>
      <c r="GG100" s="99" t="str">
        <f t="shared" si="1077"/>
        <v/>
      </c>
      <c r="GH100" s="97" t="str">
        <f t="shared" si="1078"/>
        <v/>
      </c>
      <c r="GI100" s="98" t="str">
        <f t="shared" si="1079"/>
        <v/>
      </c>
      <c r="GJ100" s="99" t="str">
        <f t="shared" si="1080"/>
        <v/>
      </c>
      <c r="GK100" s="97" t="str">
        <f t="shared" si="1081"/>
        <v/>
      </c>
      <c r="GL100" s="98" t="str">
        <f t="shared" si="1306"/>
        <v/>
      </c>
      <c r="GM100" s="99" t="str">
        <f t="shared" si="1082"/>
        <v/>
      </c>
      <c r="GN100" s="97" t="str">
        <f t="shared" si="1083"/>
        <v/>
      </c>
      <c r="GO100" s="98" t="str">
        <f t="shared" si="1084"/>
        <v/>
      </c>
      <c r="GP100" s="99" t="str">
        <f t="shared" si="1085"/>
        <v/>
      </c>
      <c r="GQ100" s="97" t="str">
        <f t="shared" si="1086"/>
        <v/>
      </c>
      <c r="GR100" s="98" t="str">
        <f t="shared" si="1087"/>
        <v/>
      </c>
      <c r="GS100" s="99" t="str">
        <f t="shared" si="1088"/>
        <v/>
      </c>
      <c r="GT100" s="97" t="str">
        <f t="shared" si="1089"/>
        <v/>
      </c>
      <c r="GU100" s="98" t="str">
        <f t="shared" si="1090"/>
        <v/>
      </c>
      <c r="GV100" s="99" t="str">
        <f t="shared" si="1091"/>
        <v/>
      </c>
      <c r="GW100" s="100" t="str">
        <f t="shared" si="1092"/>
        <v/>
      </c>
      <c r="GX100" s="98" t="str">
        <f t="shared" si="1093"/>
        <v/>
      </c>
      <c r="GY100" s="99" t="str">
        <f t="shared" si="1094"/>
        <v/>
      </c>
      <c r="GZ100" s="97" t="str">
        <f t="shared" si="1095"/>
        <v/>
      </c>
      <c r="HA100" s="98" t="str">
        <f t="shared" si="1096"/>
        <v/>
      </c>
      <c r="HB100" s="99" t="str">
        <f t="shared" si="1097"/>
        <v/>
      </c>
      <c r="HC100" s="97" t="str">
        <f t="shared" si="1098"/>
        <v/>
      </c>
      <c r="HD100" s="98" t="str">
        <f t="shared" si="1099"/>
        <v/>
      </c>
      <c r="HE100" s="99" t="str">
        <f t="shared" si="1100"/>
        <v/>
      </c>
      <c r="HF100" s="97" t="str">
        <f t="shared" si="1101"/>
        <v/>
      </c>
      <c r="HG100" s="98" t="str">
        <f t="shared" si="1102"/>
        <v/>
      </c>
      <c r="HH100" s="99" t="str">
        <f t="shared" si="1103"/>
        <v/>
      </c>
      <c r="HI100" s="97" t="str">
        <f t="shared" si="1104"/>
        <v/>
      </c>
      <c r="HJ100" s="98" t="str">
        <f t="shared" si="1105"/>
        <v/>
      </c>
      <c r="HK100" s="99" t="str">
        <f t="shared" si="1106"/>
        <v/>
      </c>
      <c r="HL100" s="97" t="str">
        <f t="shared" si="1107"/>
        <v/>
      </c>
      <c r="HM100" s="98" t="str">
        <f t="shared" si="1108"/>
        <v/>
      </c>
      <c r="HN100" s="99" t="str">
        <f t="shared" si="1109"/>
        <v/>
      </c>
      <c r="HO100" s="97" t="str">
        <f t="shared" si="1110"/>
        <v/>
      </c>
      <c r="HP100" s="98" t="str">
        <f t="shared" si="1111"/>
        <v/>
      </c>
      <c r="HQ100" s="99" t="str">
        <f t="shared" si="1112"/>
        <v/>
      </c>
      <c r="HR100" s="97" t="str">
        <f t="shared" si="1113"/>
        <v/>
      </c>
      <c r="HS100" s="98" t="str">
        <f t="shared" si="1114"/>
        <v/>
      </c>
      <c r="HT100" s="99" t="str">
        <f t="shared" si="1115"/>
        <v/>
      </c>
      <c r="HU100" s="97" t="str">
        <f t="shared" si="1116"/>
        <v/>
      </c>
      <c r="HV100" s="98" t="str">
        <f t="shared" si="1117"/>
        <v/>
      </c>
      <c r="HW100" s="99" t="str">
        <f t="shared" si="1118"/>
        <v/>
      </c>
      <c r="HX100" s="97" t="str">
        <f t="shared" si="1119"/>
        <v/>
      </c>
      <c r="HY100" s="98" t="str">
        <f t="shared" si="1120"/>
        <v/>
      </c>
      <c r="HZ100" s="99" t="str">
        <f t="shared" si="1121"/>
        <v/>
      </c>
      <c r="IA100" s="97" t="str">
        <f t="shared" si="1122"/>
        <v/>
      </c>
      <c r="IB100" s="98" t="str">
        <f t="shared" si="1123"/>
        <v/>
      </c>
      <c r="IC100" s="99" t="str">
        <f t="shared" si="1124"/>
        <v/>
      </c>
      <c r="ID100" s="97" t="str">
        <f t="shared" si="1125"/>
        <v/>
      </c>
      <c r="IE100" s="98" t="str">
        <f t="shared" si="1126"/>
        <v/>
      </c>
      <c r="IF100" s="99" t="str">
        <f t="shared" si="1127"/>
        <v/>
      </c>
      <c r="IG100" s="97" t="str">
        <f t="shared" si="1128"/>
        <v/>
      </c>
      <c r="IH100" s="98" t="str">
        <f t="shared" si="1129"/>
        <v/>
      </c>
      <c r="II100" s="99" t="str">
        <f t="shared" si="1130"/>
        <v/>
      </c>
      <c r="IJ100" s="97" t="str">
        <f t="shared" si="1131"/>
        <v/>
      </c>
      <c r="IK100" s="98" t="str">
        <f t="shared" si="1132"/>
        <v/>
      </c>
      <c r="IL100" s="99" t="str">
        <f t="shared" si="1133"/>
        <v/>
      </c>
      <c r="IM100" s="97" t="str">
        <f t="shared" si="1134"/>
        <v/>
      </c>
      <c r="IN100" s="98" t="str">
        <f t="shared" si="1307"/>
        <v/>
      </c>
      <c r="IO100" s="99" t="str">
        <f t="shared" si="1135"/>
        <v/>
      </c>
      <c r="IP100" s="97" t="str">
        <f t="shared" si="1136"/>
        <v/>
      </c>
      <c r="IQ100" s="98" t="str">
        <f t="shared" si="1137"/>
        <v/>
      </c>
      <c r="IR100" s="99" t="str">
        <f t="shared" si="1138"/>
        <v/>
      </c>
      <c r="IS100" s="97" t="str">
        <f t="shared" si="1139"/>
        <v/>
      </c>
      <c r="IT100" s="98" t="str">
        <f t="shared" si="1140"/>
        <v/>
      </c>
      <c r="IU100" s="99" t="str">
        <f t="shared" si="1141"/>
        <v/>
      </c>
      <c r="IV100" s="97" t="str">
        <f t="shared" si="1142"/>
        <v/>
      </c>
      <c r="IW100" s="98" t="str">
        <f t="shared" si="1143"/>
        <v/>
      </c>
      <c r="IX100" s="99" t="str">
        <f t="shared" si="1144"/>
        <v/>
      </c>
      <c r="IY100" s="97" t="str">
        <f t="shared" si="1145"/>
        <v/>
      </c>
      <c r="IZ100" s="98" t="str">
        <f t="shared" si="1146"/>
        <v/>
      </c>
      <c r="JA100" s="99" t="str">
        <f t="shared" si="1147"/>
        <v/>
      </c>
      <c r="JB100" s="97" t="str">
        <f t="shared" si="1148"/>
        <v/>
      </c>
      <c r="JC100" s="98" t="str">
        <f t="shared" si="1149"/>
        <v/>
      </c>
      <c r="JD100" s="99" t="str">
        <f t="shared" si="1150"/>
        <v/>
      </c>
      <c r="JE100" s="97" t="str">
        <f t="shared" si="1151"/>
        <v/>
      </c>
      <c r="JF100" s="98" t="str">
        <f t="shared" si="1152"/>
        <v/>
      </c>
      <c r="JG100" s="99" t="str">
        <f t="shared" si="1153"/>
        <v/>
      </c>
      <c r="JH100" s="97" t="str">
        <f t="shared" si="1154"/>
        <v/>
      </c>
      <c r="JI100" s="98" t="str">
        <f t="shared" si="1155"/>
        <v/>
      </c>
      <c r="JJ100" s="99" t="str">
        <f t="shared" si="1156"/>
        <v/>
      </c>
      <c r="JK100" s="97" t="str">
        <f t="shared" si="1157"/>
        <v/>
      </c>
      <c r="JL100" s="98" t="str">
        <f t="shared" si="1158"/>
        <v/>
      </c>
      <c r="JM100" s="99" t="str">
        <f t="shared" si="1159"/>
        <v/>
      </c>
      <c r="JN100" s="97" t="str">
        <f t="shared" si="1160"/>
        <v/>
      </c>
      <c r="JO100" s="98" t="str">
        <f t="shared" si="1161"/>
        <v/>
      </c>
      <c r="JP100" s="99" t="str">
        <f t="shared" si="1162"/>
        <v/>
      </c>
      <c r="JQ100" s="97" t="str">
        <f t="shared" si="1163"/>
        <v/>
      </c>
      <c r="JR100" s="98" t="str">
        <f t="shared" si="1164"/>
        <v/>
      </c>
      <c r="JS100" s="99" t="str">
        <f t="shared" si="1165"/>
        <v/>
      </c>
      <c r="JT100" s="97" t="str">
        <f t="shared" si="1166"/>
        <v/>
      </c>
      <c r="JU100" s="98" t="str">
        <f t="shared" si="1167"/>
        <v/>
      </c>
      <c r="JV100" s="99" t="str">
        <f t="shared" si="1168"/>
        <v/>
      </c>
      <c r="JW100" s="97" t="str">
        <f t="shared" si="1169"/>
        <v/>
      </c>
      <c r="JX100" s="98" t="str">
        <f t="shared" si="1170"/>
        <v/>
      </c>
      <c r="JY100" s="99" t="str">
        <f t="shared" si="1171"/>
        <v/>
      </c>
      <c r="JZ100" s="97" t="str">
        <f t="shared" si="1172"/>
        <v/>
      </c>
      <c r="KA100" s="98" t="str">
        <f t="shared" si="1173"/>
        <v/>
      </c>
      <c r="KB100" s="99" t="str">
        <f t="shared" si="1174"/>
        <v/>
      </c>
      <c r="KC100" s="97" t="str">
        <f t="shared" si="1175"/>
        <v/>
      </c>
      <c r="KD100" s="98" t="str">
        <f t="shared" si="1308"/>
        <v/>
      </c>
      <c r="KE100" s="99" t="str">
        <f t="shared" si="1176"/>
        <v/>
      </c>
      <c r="KF100" s="97" t="str">
        <f t="shared" si="1177"/>
        <v/>
      </c>
      <c r="KG100" s="98" t="str">
        <f t="shared" si="1178"/>
        <v/>
      </c>
      <c r="KH100" s="99" t="str">
        <f t="shared" si="1179"/>
        <v/>
      </c>
      <c r="KI100" s="97" t="str">
        <f t="shared" si="1180"/>
        <v/>
      </c>
      <c r="KJ100" s="98" t="str">
        <f t="shared" si="1181"/>
        <v/>
      </c>
      <c r="KK100" s="99" t="str">
        <f t="shared" si="1182"/>
        <v/>
      </c>
      <c r="KL100" s="97" t="str">
        <f t="shared" si="1183"/>
        <v/>
      </c>
      <c r="KM100" s="98" t="str">
        <f t="shared" si="1184"/>
        <v/>
      </c>
      <c r="KN100" s="99" t="str">
        <f t="shared" si="1185"/>
        <v/>
      </c>
      <c r="KO100" s="97" t="str">
        <f t="shared" si="1186"/>
        <v/>
      </c>
      <c r="KP100" s="98" t="str">
        <f t="shared" si="1309"/>
        <v/>
      </c>
      <c r="KQ100" s="99" t="str">
        <f t="shared" si="1187"/>
        <v/>
      </c>
      <c r="KR100" s="97" t="str">
        <f t="shared" si="1188"/>
        <v/>
      </c>
      <c r="KS100" s="98" t="str">
        <f t="shared" si="1189"/>
        <v/>
      </c>
      <c r="KT100" s="99" t="str">
        <f t="shared" si="1190"/>
        <v/>
      </c>
      <c r="KU100" s="97" t="str">
        <f t="shared" si="1191"/>
        <v/>
      </c>
      <c r="KV100" s="98" t="str">
        <f t="shared" si="1192"/>
        <v/>
      </c>
      <c r="KW100" s="99" t="str">
        <f t="shared" si="1193"/>
        <v/>
      </c>
      <c r="KX100" s="97" t="str">
        <f t="shared" si="1194"/>
        <v/>
      </c>
      <c r="KY100" s="98" t="str">
        <f t="shared" si="1195"/>
        <v/>
      </c>
      <c r="KZ100" s="99" t="str">
        <f t="shared" si="1196"/>
        <v/>
      </c>
      <c r="LA100" s="97" t="str">
        <f t="shared" si="1197"/>
        <v/>
      </c>
      <c r="LB100" s="98" t="str">
        <f t="shared" si="1198"/>
        <v/>
      </c>
      <c r="LC100" s="99" t="str">
        <f t="shared" si="1199"/>
        <v/>
      </c>
      <c r="LD100" s="97" t="str">
        <f t="shared" si="1200"/>
        <v/>
      </c>
      <c r="LE100" s="98" t="str">
        <f t="shared" si="1201"/>
        <v/>
      </c>
      <c r="LF100" s="99" t="str">
        <f t="shared" si="1202"/>
        <v/>
      </c>
      <c r="LG100" s="97" t="str">
        <f t="shared" si="1203"/>
        <v/>
      </c>
      <c r="LH100" s="98" t="str">
        <f t="shared" si="1204"/>
        <v/>
      </c>
      <c r="LI100" s="99" t="str">
        <f t="shared" si="1205"/>
        <v/>
      </c>
      <c r="LJ100" s="97" t="str">
        <f t="shared" si="1206"/>
        <v/>
      </c>
      <c r="LK100" s="98" t="str">
        <f t="shared" si="1207"/>
        <v/>
      </c>
      <c r="LL100" s="99" t="str">
        <f t="shared" si="1208"/>
        <v/>
      </c>
      <c r="LM100" s="97" t="str">
        <f t="shared" si="1209"/>
        <v/>
      </c>
      <c r="LN100" s="98" t="str">
        <f t="shared" si="1210"/>
        <v/>
      </c>
      <c r="LO100" s="99" t="str">
        <f t="shared" si="1211"/>
        <v/>
      </c>
      <c r="LP100" s="97" t="str">
        <f t="shared" si="1212"/>
        <v/>
      </c>
      <c r="LQ100" s="98" t="str">
        <f t="shared" si="1213"/>
        <v/>
      </c>
      <c r="LR100" s="99" t="str">
        <f t="shared" si="1214"/>
        <v/>
      </c>
      <c r="LS100" s="97" t="str">
        <f t="shared" si="1215"/>
        <v/>
      </c>
      <c r="LT100" s="98" t="str">
        <f t="shared" si="1216"/>
        <v/>
      </c>
      <c r="LU100" s="99" t="str">
        <f t="shared" si="1217"/>
        <v/>
      </c>
      <c r="LV100" s="97" t="str">
        <f t="shared" si="1218"/>
        <v/>
      </c>
      <c r="LW100" s="98" t="str">
        <f t="shared" si="1219"/>
        <v/>
      </c>
      <c r="LX100" s="99" t="str">
        <f t="shared" si="1220"/>
        <v/>
      </c>
      <c r="LY100" s="97" t="str">
        <f t="shared" si="1221"/>
        <v/>
      </c>
      <c r="LZ100" s="98" t="str">
        <f t="shared" si="1222"/>
        <v/>
      </c>
      <c r="MA100" s="99" t="str">
        <f t="shared" si="1223"/>
        <v/>
      </c>
      <c r="MB100" s="97" t="str">
        <f t="shared" si="1224"/>
        <v/>
      </c>
      <c r="MC100" s="98" t="str">
        <f t="shared" si="1225"/>
        <v/>
      </c>
      <c r="MD100" s="99" t="str">
        <f t="shared" si="1226"/>
        <v/>
      </c>
      <c r="ME100" s="97" t="str">
        <f t="shared" si="1227"/>
        <v/>
      </c>
      <c r="MF100" s="98" t="str">
        <f t="shared" si="1228"/>
        <v/>
      </c>
      <c r="MG100" s="99" t="str">
        <f t="shared" si="1229"/>
        <v/>
      </c>
      <c r="MH100" s="97" t="str">
        <f t="shared" si="1230"/>
        <v/>
      </c>
      <c r="MI100" s="98" t="str">
        <f t="shared" si="1231"/>
        <v/>
      </c>
      <c r="MJ100" s="99" t="str">
        <f t="shared" si="1232"/>
        <v/>
      </c>
      <c r="MK100" s="97" t="str">
        <f t="shared" si="1233"/>
        <v/>
      </c>
      <c r="ML100" s="98" t="str">
        <f t="shared" si="1234"/>
        <v/>
      </c>
      <c r="MM100" s="99" t="str">
        <f t="shared" si="1235"/>
        <v/>
      </c>
      <c r="MN100" s="97" t="str">
        <f t="shared" si="1236"/>
        <v/>
      </c>
      <c r="MO100" s="98" t="str">
        <f t="shared" si="1237"/>
        <v/>
      </c>
      <c r="MP100" s="99" t="str">
        <f t="shared" si="1238"/>
        <v/>
      </c>
      <c r="MQ100" s="97" t="str">
        <f t="shared" si="1239"/>
        <v/>
      </c>
      <c r="MR100" s="98" t="str">
        <f t="shared" si="1310"/>
        <v/>
      </c>
      <c r="MS100" s="99" t="str">
        <f t="shared" si="1240"/>
        <v/>
      </c>
      <c r="MT100" s="97" t="str">
        <f t="shared" si="1241"/>
        <v/>
      </c>
      <c r="MU100" s="98" t="str">
        <f t="shared" si="1242"/>
        <v/>
      </c>
      <c r="MV100" s="99" t="str">
        <f t="shared" si="1243"/>
        <v/>
      </c>
      <c r="MW100" s="97" t="str">
        <f t="shared" si="1244"/>
        <v/>
      </c>
      <c r="MX100" s="98" t="str">
        <f t="shared" si="1245"/>
        <v/>
      </c>
      <c r="MY100" s="99" t="str">
        <f t="shared" si="1246"/>
        <v/>
      </c>
      <c r="MZ100" s="97" t="str">
        <f t="shared" si="1247"/>
        <v/>
      </c>
      <c r="NA100" s="98" t="str">
        <f t="shared" si="1248"/>
        <v/>
      </c>
      <c r="NB100" s="99" t="str">
        <f t="shared" si="1249"/>
        <v/>
      </c>
      <c r="NC100" s="97" t="str">
        <f t="shared" si="1250"/>
        <v/>
      </c>
      <c r="ND100" s="98" t="str">
        <f t="shared" si="1251"/>
        <v/>
      </c>
      <c r="NE100" s="99" t="str">
        <f t="shared" si="1252"/>
        <v/>
      </c>
      <c r="NF100" s="97" t="str">
        <f t="shared" si="1253"/>
        <v/>
      </c>
      <c r="NG100" s="98" t="str">
        <f t="shared" si="1254"/>
        <v/>
      </c>
      <c r="NH100" s="99" t="str">
        <f t="shared" si="1255"/>
        <v/>
      </c>
      <c r="NI100" s="97" t="str">
        <f t="shared" si="1256"/>
        <v/>
      </c>
      <c r="NJ100" s="98" t="str">
        <f t="shared" si="1257"/>
        <v/>
      </c>
      <c r="NK100" s="99" t="str">
        <f t="shared" si="1258"/>
        <v/>
      </c>
      <c r="NL100" s="97" t="str">
        <f t="shared" si="1259"/>
        <v/>
      </c>
      <c r="NM100" s="98" t="str">
        <f t="shared" si="1260"/>
        <v/>
      </c>
      <c r="NN100" s="99" t="str">
        <f t="shared" si="1261"/>
        <v/>
      </c>
      <c r="NO100" s="97" t="str">
        <f t="shared" si="1311"/>
        <v/>
      </c>
      <c r="NP100" s="130">
        <f t="shared" si="1312"/>
        <v>0</v>
      </c>
      <c r="NQ100" s="131">
        <f t="shared" si="1313"/>
        <v>1</v>
      </c>
      <c r="NR100" s="132" t="str">
        <f t="shared" si="1314"/>
        <v/>
      </c>
      <c r="NS100" s="331" t="str">
        <f t="shared" si="1315"/>
        <v/>
      </c>
      <c r="NT100" s="325" t="str">
        <f t="shared" si="1316"/>
        <v/>
      </c>
      <c r="NU100" s="325" t="str">
        <f t="shared" si="1317"/>
        <v/>
      </c>
      <c r="NV100" s="325" t="str">
        <f t="shared" si="1318"/>
        <v/>
      </c>
      <c r="NW100" s="325" t="str">
        <f t="shared" si="1319"/>
        <v/>
      </c>
      <c r="NX100" s="325" t="str">
        <f t="shared" si="1320"/>
        <v/>
      </c>
      <c r="NY100" s="325" t="str">
        <f t="shared" si="1321"/>
        <v/>
      </c>
      <c r="NZ100" s="325" t="str">
        <f t="shared" si="1322"/>
        <v/>
      </c>
      <c r="OA100" s="325" t="str">
        <f t="shared" si="1323"/>
        <v/>
      </c>
      <c r="OB100" s="325" t="str">
        <f t="shared" si="1324"/>
        <v>000000</v>
      </c>
      <c r="OC100" s="325" t="str">
        <f t="shared" si="1325"/>
        <v/>
      </c>
      <c r="OD100" s="325" t="str">
        <f t="shared" si="1326"/>
        <v/>
      </c>
      <c r="OE100" s="325" t="str">
        <f t="shared" si="1327"/>
        <v/>
      </c>
      <c r="OF100" s="325" t="str">
        <f t="shared" si="1328"/>
        <v/>
      </c>
      <c r="OG100" s="325" t="str">
        <f t="shared" si="1329"/>
        <v/>
      </c>
      <c r="OH100" s="325" t="str">
        <f t="shared" si="1330"/>
        <v/>
      </c>
      <c r="OI100" s="325" t="str">
        <f t="shared" si="1331"/>
        <v/>
      </c>
      <c r="OJ100" s="325" t="str">
        <f t="shared" si="1332"/>
        <v/>
      </c>
      <c r="OK100" s="326" t="str">
        <f t="shared" si="1333"/>
        <v/>
      </c>
      <c r="OL100" s="326" t="str">
        <f t="shared" si="1334"/>
        <v/>
      </c>
      <c r="OM100" s="326" t="str">
        <f t="shared" si="1335"/>
        <v/>
      </c>
      <c r="ON100" s="326" t="str">
        <f t="shared" si="1336"/>
        <v/>
      </c>
      <c r="OO100" s="326" t="str">
        <f t="shared" si="1337"/>
        <v/>
      </c>
      <c r="OP100" s="326" t="str">
        <f t="shared" si="1338"/>
        <v/>
      </c>
      <c r="OQ100" s="326" t="str">
        <f t="shared" si="1339"/>
        <v/>
      </c>
      <c r="OR100" s="326" t="str">
        <f t="shared" si="1340"/>
        <v/>
      </c>
      <c r="OS100" s="326" t="str">
        <f t="shared" si="1341"/>
        <v/>
      </c>
      <c r="OT100" s="326" t="str">
        <f t="shared" si="1342"/>
        <v/>
      </c>
      <c r="OU100" s="326" t="str">
        <f t="shared" si="1343"/>
        <v/>
      </c>
      <c r="OV100" s="326" t="str">
        <f t="shared" si="1344"/>
        <v/>
      </c>
      <c r="OW100" s="326" t="str">
        <f t="shared" si="1345"/>
        <v/>
      </c>
      <c r="OX100" s="326" t="str">
        <f t="shared" si="1346"/>
        <v/>
      </c>
      <c r="OY100" s="326" t="str">
        <f t="shared" si="1347"/>
        <v/>
      </c>
      <c r="OZ100" s="326" t="str">
        <f t="shared" si="1348"/>
        <v/>
      </c>
      <c r="PA100" s="326" t="str">
        <f t="shared" si="1349"/>
        <v/>
      </c>
      <c r="PB100" s="326" t="str">
        <f t="shared" si="1350"/>
        <v/>
      </c>
      <c r="PC100" s="325" t="str">
        <f t="shared" si="1351"/>
        <v/>
      </c>
      <c r="PD100" s="325" t="str">
        <f t="shared" si="1352"/>
        <v/>
      </c>
      <c r="PE100" s="325" t="str">
        <f t="shared" si="1353"/>
        <v/>
      </c>
      <c r="PF100" s="325" t="str">
        <f t="shared" si="1354"/>
        <v/>
      </c>
      <c r="PG100" s="325" t="str">
        <f t="shared" si="1355"/>
        <v/>
      </c>
      <c r="PH100" s="325" t="str">
        <f t="shared" si="1356"/>
        <v/>
      </c>
      <c r="PI100" s="325" t="str">
        <f t="shared" si="1357"/>
        <v/>
      </c>
      <c r="PJ100" s="325" t="str">
        <f t="shared" si="1358"/>
        <v/>
      </c>
      <c r="PK100" s="325" t="str">
        <f t="shared" si="1359"/>
        <v/>
      </c>
      <c r="PL100" s="325" t="str">
        <f t="shared" si="1360"/>
        <v/>
      </c>
      <c r="PM100" s="325" t="str">
        <f t="shared" si="1361"/>
        <v/>
      </c>
      <c r="PN100" s="325" t="str">
        <f t="shared" si="1362"/>
        <v/>
      </c>
      <c r="PO100" s="325" t="str">
        <f t="shared" si="1363"/>
        <v/>
      </c>
      <c r="PP100" s="325" t="str">
        <f t="shared" si="1364"/>
        <v/>
      </c>
      <c r="PQ100" s="325" t="str">
        <f t="shared" si="1365"/>
        <v/>
      </c>
      <c r="PR100" s="325" t="str">
        <f t="shared" si="1366"/>
        <v/>
      </c>
      <c r="PS100" s="325" t="str">
        <f t="shared" si="1367"/>
        <v/>
      </c>
      <c r="PT100" s="325" t="str">
        <f t="shared" si="1368"/>
        <v/>
      </c>
      <c r="PU100" s="326" t="str">
        <f t="shared" si="1369"/>
        <v/>
      </c>
      <c r="PV100" s="326" t="str">
        <f t="shared" si="1370"/>
        <v/>
      </c>
      <c r="PW100" s="326" t="str">
        <f t="shared" si="1371"/>
        <v/>
      </c>
      <c r="PX100" s="326" t="str">
        <f t="shared" si="1372"/>
        <v/>
      </c>
      <c r="PY100" s="326" t="str">
        <f t="shared" si="1373"/>
        <v/>
      </c>
      <c r="PZ100" s="326" t="str">
        <f t="shared" si="1374"/>
        <v/>
      </c>
      <c r="QA100" s="326" t="str">
        <f t="shared" si="1375"/>
        <v/>
      </c>
      <c r="QB100" s="326" t="str">
        <f t="shared" si="1376"/>
        <v/>
      </c>
      <c r="QC100" s="326" t="str">
        <f t="shared" si="1377"/>
        <v/>
      </c>
      <c r="QD100" s="326" t="str">
        <f t="shared" si="1378"/>
        <v/>
      </c>
      <c r="QE100" s="326" t="str">
        <f t="shared" si="1379"/>
        <v/>
      </c>
      <c r="QF100" s="326" t="str">
        <f t="shared" si="1380"/>
        <v/>
      </c>
      <c r="QG100" s="326" t="str">
        <f t="shared" si="1381"/>
        <v/>
      </c>
      <c r="QH100" s="326" t="str">
        <f t="shared" si="1382"/>
        <v/>
      </c>
      <c r="QI100" s="326" t="str">
        <f t="shared" si="1383"/>
        <v/>
      </c>
      <c r="QJ100" s="326" t="str">
        <f t="shared" si="1384"/>
        <v/>
      </c>
      <c r="QK100" s="326" t="str">
        <f t="shared" si="1385"/>
        <v/>
      </c>
      <c r="QL100" s="326" t="str">
        <f t="shared" si="1386"/>
        <v/>
      </c>
      <c r="QM100" s="325" t="str">
        <f t="shared" si="1387"/>
        <v/>
      </c>
      <c r="QN100" s="325" t="str">
        <f t="shared" si="1388"/>
        <v/>
      </c>
      <c r="QO100" s="325" t="str">
        <f t="shared" si="1389"/>
        <v/>
      </c>
      <c r="QP100" s="325" t="str">
        <f t="shared" si="1390"/>
        <v/>
      </c>
      <c r="QQ100" s="325" t="str">
        <f t="shared" si="1391"/>
        <v/>
      </c>
      <c r="QR100" s="325" t="str">
        <f t="shared" si="1392"/>
        <v/>
      </c>
      <c r="QS100" s="325" t="str">
        <f t="shared" si="1393"/>
        <v/>
      </c>
      <c r="QT100" s="325" t="str">
        <f t="shared" si="1394"/>
        <v/>
      </c>
      <c r="QU100" s="325" t="str">
        <f t="shared" si="1395"/>
        <v/>
      </c>
      <c r="QV100" s="325" t="str">
        <f t="shared" si="1396"/>
        <v/>
      </c>
      <c r="QW100" s="325" t="str">
        <f t="shared" si="1397"/>
        <v/>
      </c>
      <c r="QX100" s="325">
        <f t="shared" si="1398"/>
        <v>0</v>
      </c>
      <c r="QY100" s="325" t="str">
        <f t="shared" si="1399"/>
        <v/>
      </c>
      <c r="QZ100" s="325" t="str">
        <f t="shared" si="1400"/>
        <v/>
      </c>
      <c r="RA100" s="325" t="str">
        <f t="shared" si="1401"/>
        <v/>
      </c>
      <c r="RB100" s="325" t="str">
        <f t="shared" si="1402"/>
        <v/>
      </c>
      <c r="RC100" s="325" t="str">
        <f t="shared" si="1403"/>
        <v/>
      </c>
      <c r="RD100" s="325" t="str">
        <f t="shared" si="1404"/>
        <v/>
      </c>
      <c r="RE100" s="326" t="str">
        <f t="shared" si="1405"/>
        <v/>
      </c>
      <c r="RF100" s="326" t="str">
        <f t="shared" si="1406"/>
        <v/>
      </c>
      <c r="RG100" s="326" t="str">
        <f t="shared" si="1407"/>
        <v/>
      </c>
      <c r="RH100" s="326" t="str">
        <f t="shared" si="1408"/>
        <v/>
      </c>
      <c r="RI100" s="326" t="str">
        <f t="shared" si="1409"/>
        <v/>
      </c>
      <c r="RJ100" s="326" t="str">
        <f t="shared" si="1410"/>
        <v/>
      </c>
      <c r="RK100" s="326" t="str">
        <f t="shared" si="1411"/>
        <v/>
      </c>
      <c r="RL100" s="326" t="str">
        <f t="shared" si="1412"/>
        <v/>
      </c>
      <c r="RM100" s="326" t="str">
        <f t="shared" si="1413"/>
        <v/>
      </c>
      <c r="RN100" s="332" t="str">
        <f t="shared" si="1414"/>
        <v/>
      </c>
      <c r="RO100" s="108">
        <v>100</v>
      </c>
      <c r="RP100" s="112">
        <f t="shared" si="1440"/>
        <v>95</v>
      </c>
      <c r="RQ100" s="110" t="str" cm="1">
        <f t="array" ref="RQ100">IFERROR(INDEX($NS$4:$RN$4,_xlfn.AGGREGATE(15,6,COLUMN($NS$4:$RN$4)-COLUMN($NR$1)/($NS100:$RN100=LARGE($NS100:$RN100,1)),COLUMNS($RN$4:$RN$4))),"")</f>
        <v>LQ</v>
      </c>
      <c r="RR100" s="110" t="str" cm="1">
        <f t="array" ref="RR100">IFERROR(INDEX($NS$4:$RN$4,_xlfn.AGGREGATE(15,6,COLUMN($NS$4:$RN$4)-COLUMN($NR$1)/($NS100:$RN100=LARGE($NS100:$RN100,2)),COLUMNS($RN$4:$RO$4))),"")</f>
        <v/>
      </c>
      <c r="RS100" s="110" t="str" cm="1">
        <f t="array" ref="RS100">IFERROR(INDEX($NS$4:$RN$4,_xlfn.AGGREGATE(15,6,COLUMN($NS$4:$RN$4)-COLUMN($NR$1)/($NS100:$RN100=LARGE($NS100:$RN100,3)),COLUMNS($RN$4:$RP$4))),"")</f>
        <v/>
      </c>
      <c r="RT100" s="110" t="str" cm="1">
        <f t="array" ref="RT100">IFERROR(INDEX($NS$4:$RN$4,_xlfn.AGGREGATE(15,6,COLUMN($NS$4:$RN$4)-COLUMN($NR$1)/($NS100:$RN100=LARGE($NS100:$RN100,4)),COLUMNS($RN$4:$RQ$4))),"")</f>
        <v/>
      </c>
      <c r="RU100" s="110" t="str" cm="1">
        <f t="array" ref="RU100">IFERROR(INDEX($NS$4:$RN$4,_xlfn.AGGREGATE(15,6,COLUMN($NS$4:$RN$4)-COLUMN($NR$1)/($NS100:$RN100=LARGE($NS100:$RN100,5)),COLUMNS($RN$4:$RR$4))),"")</f>
        <v/>
      </c>
      <c r="RV100" s="110" t="str" cm="1">
        <f t="array" ref="RV100">IFERROR(INDEX($NS$4:$RN$4,_xlfn.AGGREGATE(15,6,COLUMN($NS$4:$RN$4)-COLUMN($NR$1)/($NS100:$RN100=LARGE($NS100:$RN100,6)),COLUMNS($RN$4:$RS$4))),"")</f>
        <v/>
      </c>
      <c r="RW100" s="108" t="str">
        <f t="shared" si="1427"/>
        <v/>
      </c>
      <c r="RX100" s="111" t="str">
        <f t="shared" ca="1" si="1428"/>
        <v>N</v>
      </c>
      <c r="RY100" s="111" t="e" cm="1">
        <f t="array" aca="1" ref="RY100" ca="1">IF(INDIRECT(VLOOKUP(RY99,General!AC:AE,3,FALSE)&amp;RO99)&gt;0,RY99,RW99)</f>
        <v>#N/A</v>
      </c>
      <c r="RZ100" s="112">
        <f t="shared" ca="1" si="1429"/>
        <v>1</v>
      </c>
      <c r="SA100" s="110" t="s">
        <v>45</v>
      </c>
      <c r="SB100" s="111" t="s">
        <v>45</v>
      </c>
      <c r="SC100" s="111" t="s">
        <v>45</v>
      </c>
      <c r="SD100" s="111" t="s">
        <v>45</v>
      </c>
      <c r="SE100" s="111" t="s">
        <v>45</v>
      </c>
      <c r="SF100" s="109" t="s">
        <v>45</v>
      </c>
      <c r="SG100" s="133" t="e">
        <f ca="1">IF(RQ100="",-1,COUNTIF(INDIRECT(SA100&amp;$DN$10):INDIRECT(SA100&amp;RO100),"Y"))</f>
        <v>#REF!</v>
      </c>
      <c r="SH100" s="136">
        <f ca="1">IF(RR100="",-1,COUNTIF(INDIRECT(SB100&amp;$DN$10):INDIRECT(SB100&amp;RO100),"Y"))</f>
        <v>-1</v>
      </c>
      <c r="SI100" s="136">
        <f ca="1">IF(RS100="",-1,COUNTIF(INDIRECT(SC100&amp;$DN$10):INDIRECT(SC100&amp;RO100),"Y"))</f>
        <v>-1</v>
      </c>
      <c r="SJ100" s="134">
        <f ca="1">IF(RT100="",-1,COUNTIF(INDIRECT(SD100&amp;$DN$10):INDIRECT(SD100&amp;RO100),"Y"))</f>
        <v>-1</v>
      </c>
      <c r="SK100" s="138">
        <f ca="1">IF(RU100="",-1,COUNTIF(INDIRECT(SE100&amp;$DN$10):INDIRECT(SE100&amp;RO100),"Y"))</f>
        <v>-1</v>
      </c>
      <c r="SL100" s="138">
        <f ca="1">IF(RV100="",-1,COUNTIF(INDIRECT(SF100&amp;$DN$10):INDIRECT(SF100&amp;RO100),"Y"))</f>
        <v>-1</v>
      </c>
      <c r="SM100" s="110" t="str" cm="1">
        <f t="array" ref="SM100">IFERROR(INDEX($DP$100:$DU$100,_xlfn.AGGREGATE(15,6,COLUMN($DP$100:$DU$100)-COLUMN($DO$100)/($NR$100:$NW$100=MAX($NR$100:$NW$100)),COLUMNS($DP$100:RQ100))),"")</f>
        <v/>
      </c>
      <c r="SN100" s="111" t="str" cm="1">
        <f t="array" ref="SN100">IFERROR(INDEX($DP$100:$DU$100,_xlfn.AGGREGATE(15,6,COLUMN($DP$100:$DU$100)-COLUMN($DO$100)/($NR$100:$NW$100=MAX($NR$100:$NW$100)),COLUMNS($DP$100:RR100))),"")</f>
        <v/>
      </c>
      <c r="SO100" s="111" t="str" cm="1">
        <f t="array" ref="SO100">IFERROR(INDEX($DP$100:$DU$100,_xlfn.AGGREGATE(15,6,COLUMN($DP$100:$DU$100)-COLUMN($DO$100)/($NR$100:$NW$100=MAX($NR$100:$NW$100)),COLUMNS($DP$100:RS100))),"")</f>
        <v/>
      </c>
      <c r="SP100" s="111" t="str" cm="1">
        <f t="array" ref="SP100">IFERROR(INDEX($DP$100:$DU$100,_xlfn.AGGREGATE(15,6,COLUMN($DP$100:$DU$100)-COLUMN($DO$100)/($NR$100:$NW$100=MAX($NR$100:$NW$100)),COLUMNS($DP$100:RT100))),"")</f>
        <v/>
      </c>
      <c r="SQ100" s="111" t="str" cm="1">
        <f t="array" ref="SQ100">IFERROR(INDEX($DP$100:$DU$100,_xlfn.AGGREGATE(15,6,COLUMN($DP$100:$DU$100)-COLUMN($DO$100)/($NR$100:$NW$100=MAX($NR$100:$NW$100)),COLUMNS($DP$100:RU100))),"")</f>
        <v/>
      </c>
      <c r="SR100" s="109" t="str" cm="1">
        <f t="array" ref="SR100">IFERROR(INDEX($DP$100:$DU$100,_xlfn.AGGREGATE(15,6,COLUMN($DP$100:$DU$100)-COLUMN($DO$100)/($NR$100:$NW$100=MAX($NR$100:$NW$100)),COLUMNS($DP$100:RV100))),"")</f>
        <v/>
      </c>
      <c r="SS100" s="114">
        <f t="shared" ca="1" si="1415"/>
        <v>1</v>
      </c>
      <c r="ST100" s="112">
        <f t="shared" ca="1" si="1430"/>
        <v>1</v>
      </c>
      <c r="SU100" s="137" t="str" cm="1">
        <f t="array" aca="1" ref="SU100" ca="1">INDEX(SM100:SR100,1,ST100)</f>
        <v/>
      </c>
      <c r="SV100" s="110" t="str">
        <f t="shared" ca="1" si="944"/>
        <v>B</v>
      </c>
      <c r="SW100" s="111" t="str">
        <f t="shared" ca="1" si="945"/>
        <v>T</v>
      </c>
      <c r="SX100" s="111" t="str">
        <f t="shared" si="946"/>
        <v>C</v>
      </c>
      <c r="SY100" s="111" t="str">
        <f t="shared" si="936"/>
        <v/>
      </c>
      <c r="SZ100" s="111" t="str">
        <f t="shared" ca="1" si="937"/>
        <v/>
      </c>
      <c r="TA100" s="111" t="str">
        <f t="shared" si="938"/>
        <v>00</v>
      </c>
      <c r="TB100" s="114" t="str">
        <f t="shared" si="1262"/>
        <v/>
      </c>
      <c r="TC100" s="114" t="str">
        <f t="shared" si="1263"/>
        <v/>
      </c>
      <c r="TD100" s="114" t="str">
        <f t="shared" si="1264"/>
        <v/>
      </c>
      <c r="TE100" s="114" t="str">
        <f t="shared" si="1265"/>
        <v/>
      </c>
      <c r="TF100" s="114" t="str">
        <f t="shared" si="1266"/>
        <v/>
      </c>
      <c r="TG100" s="114" t="str">
        <f t="shared" si="1267"/>
        <v/>
      </c>
      <c r="TH100" s="114">
        <f t="shared" ca="1" si="1268"/>
        <v>0</v>
      </c>
      <c r="TI100" s="114">
        <f t="shared" ca="1" si="1269"/>
        <v>0</v>
      </c>
      <c r="TJ100" s="110" t="str">
        <f t="shared" si="939"/>
        <v/>
      </c>
      <c r="TK100" s="111">
        <f>IF(CC100="",0,IFERROR(VLOOKUP(CC95&amp;CC96&amp;CC97&amp;CC98&amp;CC99&amp;CC100,General!I:J,2,FALSE),0))</f>
        <v>0</v>
      </c>
      <c r="TL100" s="111">
        <f>IF(CF100="",0,IFERROR(VLOOKUP(CF95&amp;CF96&amp;CF97&amp;CF98&amp;CF99&amp;CF100,General!I:J,2,FALSE),0))</f>
        <v>0</v>
      </c>
      <c r="TM100" s="111">
        <f>IF(CI100="",0,IFERROR(VLOOKUP(CI95&amp;CI96&amp;CI97&amp;CI98&amp;CI99&amp;CI100,General!I:J,2,FALSE),0))</f>
        <v>0</v>
      </c>
      <c r="TN100" s="111">
        <f>IF(CL100="",0,IFERROR(VLOOKUP(CL95&amp;CL96&amp;CL97&amp;CL98&amp;CL99&amp;CL100,General!I:J,2,FALSE),0))</f>
        <v>0</v>
      </c>
      <c r="TO100" s="111">
        <f>IF(CO100="",0,IFERROR(VLOOKUP(CO95&amp;CO96&amp;CO97&amp;CO98&amp;CO99&amp;CO100,General!I:J,2,FALSE),0))</f>
        <v>0</v>
      </c>
      <c r="TP100" s="111">
        <f>IF(CR100="",0,IFERROR(VLOOKUP(CR95&amp;CR96&amp;CR97&amp;CR98&amp;CR99&amp;CR100,General!I:J,2,FALSE),0))</f>
        <v>0</v>
      </c>
      <c r="TQ100" s="111">
        <f>IF(CU100="",0,IFERROR(VLOOKUP(CU95&amp;CU96&amp;CU97&amp;CU98&amp;CU99&amp;CU100,General!I:J,2,FALSE),0))</f>
        <v>0</v>
      </c>
      <c r="TR100" s="111">
        <f>IF(CX100="",0,IFERROR(VLOOKUP(CX95&amp;CX96&amp;CX97&amp;CX98&amp;CX99&amp;CX100,General!I:J,2,FALSE),0))</f>
        <v>0</v>
      </c>
      <c r="TS100" s="111">
        <f>IF(DA100="",0,IFERROR(VLOOKUP(DA95&amp;DA96&amp;DA97&amp;DA98&amp;DA99&amp;DA100,General!I:J,2,FALSE),0))</f>
        <v>0</v>
      </c>
      <c r="TT100" s="111">
        <f>IF(DD100="",0,IFERROR(VLOOKUP(DD95&amp;DD96&amp;DD97&amp;DD98&amp;DD99&amp;DD100,General!I:J,2,FALSE),0))</f>
        <v>0</v>
      </c>
      <c r="TU100" s="111">
        <f>IF(DG100="",0,IFERROR(VLOOKUP(DG95&amp;DG96&amp;DG97&amp;DG98&amp;DG99&amp;DG100,General!I:J,2,FALSE),0))</f>
        <v>0</v>
      </c>
      <c r="TV100" s="111">
        <f>IF(DJ100="",0,IFERROR(VLOOKUP(DJ95&amp;DJ96&amp;DJ97&amp;DJ98&amp;DJ99&amp;DJ100,General!I:J,2,FALSE),0))</f>
        <v>0</v>
      </c>
      <c r="TW100" s="111">
        <f>IF(DM100="",0,IFERROR(VLOOKUP(DM95&amp;DM96&amp;DM97&amp;DM98&amp;DM99&amp;DM100,General!I:J,2,FALSE),0))</f>
        <v>0</v>
      </c>
      <c r="TX100" s="111">
        <f>IF(DP100="",0,IFERROR(VLOOKUP(DP95&amp;DP96&amp;DP97&amp;DP98&amp;DP99&amp;DP100,General!I:J,2,FALSE),0))</f>
        <v>0</v>
      </c>
      <c r="TY100" s="111">
        <f>IF(DS100="",0,IFERROR(VLOOKUP(DS95&amp;DS96&amp;DS97&amp;DS98&amp;DS99&amp;DS100,General!I:J,2,FALSE),0))</f>
        <v>0</v>
      </c>
      <c r="TZ100" s="111">
        <f>IF(DV100="",0,IFERROR(VLOOKUP(DV95&amp;DV96&amp;DV97&amp;DV98&amp;DV99&amp;DV100,General!I:J,2,FALSE),0))</f>
        <v>0</v>
      </c>
      <c r="UA100" s="111">
        <f>IF(DY100="",0,IFERROR(VLOOKUP(DY95&amp;DY96&amp;DY97&amp;DY98&amp;DY99&amp;DY100,General!I:J,2,FALSE),0))</f>
        <v>0</v>
      </c>
      <c r="UB100" s="111">
        <f>IF(EE100="",0,IFERROR(VLOOKUP(EE95&amp;EE96&amp;EE97&amp;EE98&amp;EE99&amp;EE100,General!I:J,2,FALSE),0))</f>
        <v>0</v>
      </c>
      <c r="UC100" s="111">
        <f>IF(EH100="",0,IFERROR(VLOOKUP(EH95&amp;EH96&amp;EH97&amp;EH98&amp;EH99&amp;EH100,General!I:J,2,FALSE),0))</f>
        <v>0</v>
      </c>
      <c r="UD100" s="111">
        <f>IF(EK100="",0,IFERROR(VLOOKUP(EK95&amp;EK96&amp;EK97&amp;EK98&amp;EK99&amp;EK100,General!I:J,2,FALSE),0))</f>
        <v>0</v>
      </c>
      <c r="UE100" s="111">
        <f>IF(EN100="",0,IFERROR(VLOOKUP(EN95&amp;EN96&amp;EN97&amp;EN98&amp;EN99&amp;EN100,General!I:J,2,FALSE),0))</f>
        <v>0</v>
      </c>
      <c r="UF100" s="111">
        <f>IF(EQ100="",0,IFERROR(VLOOKUP(EQ95&amp;EQ96&amp;EQ97&amp;EQ98&amp;EQ99&amp;EQ100,General!I:J,2,FALSE),0))</f>
        <v>0</v>
      </c>
      <c r="UG100" s="111">
        <f>IF(ET100="",0,IFERROR(VLOOKUP(ET95&amp;ET96&amp;ET97&amp;ET98&amp;ET99&amp;ET100,General!I:J,2,FALSE),0))</f>
        <v>0</v>
      </c>
      <c r="UH100" s="111">
        <f>IF(EW100="",0,IFERROR(VLOOKUP(EW95&amp;EW96&amp;EW97&amp;EW98&amp;EW99&amp;EW100,General!I:J,2,FALSE),0))</f>
        <v>0</v>
      </c>
      <c r="UI100" s="111">
        <f>IF(EZ100="",0,IFERROR(VLOOKUP(EZ95&amp;EZ96&amp;EZ97&amp;EZ98&amp;EZ99&amp;EZ100,General!I:J,2,FALSE),0))</f>
        <v>0</v>
      </c>
      <c r="UJ100" s="111">
        <f>IF(FC100="",0,IFERROR(VLOOKUP(FC95&amp;FC96&amp;FC97&amp;FC98&amp;FC99&amp;FC100,General!I:J,2,FALSE),0))</f>
        <v>0</v>
      </c>
      <c r="UK100" s="111">
        <f>IF(FF100="",0,IFERROR(VLOOKUP(FF95&amp;FF96&amp;FF97&amp;FF98&amp;FF99&amp;FF100,General!I:J,2,FALSE),0))</f>
        <v>0</v>
      </c>
      <c r="UL100" s="111">
        <f>IF(FI100="",0,IFERROR(VLOOKUP(FI95&amp;FI96&amp;FI97&amp;FI98&amp;FI99&amp;FI100,General!I:J,2,FALSE),0))</f>
        <v>0</v>
      </c>
      <c r="UM100" s="111">
        <f>IF(FL100="",0,IFERROR(VLOOKUP(FL95&amp;FL96&amp;FL97&amp;FL98&amp;FL99&amp;FL100,General!I:J,2,FALSE),0))</f>
        <v>0</v>
      </c>
      <c r="UN100" s="111">
        <f>IF(FO100="",0,IFERROR(VLOOKUP(FO95&amp;FO96&amp;FO97&amp;FO98&amp;FO99&amp;FO100,General!I:J,2,FALSE),0))</f>
        <v>0</v>
      </c>
      <c r="UO100" s="111">
        <f>IF(FR100="",0,IFERROR(VLOOKUP(FR95&amp;FR96&amp;FR97&amp;FR98&amp;FR99&amp;FR100,General!I:J,2,FALSE),0))</f>
        <v>0</v>
      </c>
      <c r="UP100" s="111">
        <f>IF(FU100="",0,IFERROR(VLOOKUP(FU95&amp;FU96&amp;FU97&amp;FU98&amp;FU99&amp;FU100,General!I:J,2,FALSE),0))</f>
        <v>0</v>
      </c>
      <c r="UQ100" s="111">
        <f>IF(FX100="",0,IFERROR(VLOOKUP(FX95&amp;FX96&amp;FX97&amp;FX98&amp;FX99&amp;FX100,General!I:J,2,FALSE),0))</f>
        <v>0</v>
      </c>
      <c r="UR100" s="111">
        <f>IF(GA100="",0,IFERROR(VLOOKUP(GA95&amp;GA96&amp;GA97&amp;GA98&amp;GA99&amp;GA100,General!I:J,2,FALSE),0))</f>
        <v>0</v>
      </c>
      <c r="US100" s="111">
        <f>IF(GD100="",0,IFERROR(VLOOKUP(GD95&amp;GD96&amp;GD97&amp;GD98&amp;GD99&amp;GD100,General!I:J,2,FALSE),0))</f>
        <v>0</v>
      </c>
      <c r="UT100" s="111">
        <f>IF(GG100="",0,IFERROR(VLOOKUP(GG95&amp;GG96&amp;GG97&amp;GG98&amp;GG99&amp;GG100,General!I:J,2,FALSE),0))</f>
        <v>0</v>
      </c>
      <c r="UU100" s="111">
        <f>IF(GJ100="",0,IFERROR(VLOOKUP(GJ95&amp;GJ96&amp;GJ97&amp;GJ98&amp;GJ99&amp;GJ100,General!I:J,2,FALSE),0))</f>
        <v>0</v>
      </c>
      <c r="UV100" s="111">
        <f>IF(GM100="",0,IFERROR(VLOOKUP(GM95&amp;GM96&amp;GM97&amp;GM98&amp;GM99&amp;GM100,General!I:J,2,FALSE),0))</f>
        <v>0</v>
      </c>
      <c r="UW100" s="111">
        <f>IF(GP100="",0,IFERROR(VLOOKUP(GP95&amp;GP96&amp;GP97&amp;GP98&amp;GP99&amp;GP100,General!I:J,2,FALSE),0))</f>
        <v>0</v>
      </c>
      <c r="UX100" s="111">
        <f>IF(GS100="",0,IFERROR(VLOOKUP(GS95&amp;GS96&amp;GS97&amp;GS98&amp;GS99&amp;GS100,General!I:J,2,FALSE),0))</f>
        <v>0</v>
      </c>
      <c r="UY100" s="111">
        <f>IF(GV100="",0,IFERROR(VLOOKUP(GV95&amp;GV96&amp;GV97&amp;GV98&amp;GV99&amp;GV100,General!I:J,2,FALSE),0))</f>
        <v>0</v>
      </c>
      <c r="UZ100" s="111">
        <f>IF(GY100="",0,IFERROR(VLOOKUP(GY95&amp;GY96&amp;GY97&amp;GY98&amp;GY99&amp;GY100,General!I:J,2,FALSE),0))</f>
        <v>0</v>
      </c>
      <c r="VA100" s="111">
        <f>IF(HB100="",0,IFERROR(VLOOKUP(HB95&amp;HB96&amp;HB97&amp;HB98&amp;HB99&amp;HB100,General!I:J,2,FALSE),0))</f>
        <v>0</v>
      </c>
      <c r="VB100" s="111">
        <f>IF(HE100="",0,IFERROR(VLOOKUP(HE95&amp;HE96&amp;HE97&amp;HE98&amp;HE99&amp;HE100,General!I:J,2,FALSE),0))</f>
        <v>0</v>
      </c>
      <c r="VC100" s="111">
        <f>IF(HH100="",0,IFERROR(VLOOKUP(HH95&amp;HH96&amp;HH97&amp;HH98&amp;HH99&amp;HH100,General!I:J,2,FALSE),0))</f>
        <v>0</v>
      </c>
      <c r="VD100" s="111">
        <f>IF(HK100="",0,IFERROR(VLOOKUP(HK95&amp;HK96&amp;HK97&amp;HK98&amp;HK99&amp;HK100,General!I:J,2,FALSE),0))</f>
        <v>0</v>
      </c>
      <c r="VE100" s="111">
        <f>IF(HN100="",0,IFERROR(VLOOKUP(HN95&amp;HN96&amp;HN97&amp;HN98&amp;HN99&amp;HN100,General!I:J,2,FALSE),0))</f>
        <v>0</v>
      </c>
      <c r="VF100" s="111">
        <f>IF(HQ100="",0,IFERROR(VLOOKUP(HQ95&amp;HQ96&amp;HQ97&amp;HQ98&amp;HQ99&amp;HQ100,General!I:J,2,FALSE),0))</f>
        <v>0</v>
      </c>
      <c r="VG100" s="111">
        <f>IF(HT100="",0,IFERROR(VLOOKUP(HT95&amp;HT96&amp;HT97&amp;HT98&amp;HT99&amp;HT100,General!I:J,2,FALSE),0))</f>
        <v>0</v>
      </c>
      <c r="VH100" s="111">
        <f>IF(HW100="",0,IFERROR(VLOOKUP(HW95&amp;HW96&amp;HW97&amp;HW98&amp;HW99&amp;HW100,General!I:J,2,FALSE),0))</f>
        <v>0</v>
      </c>
      <c r="VI100" s="111">
        <f>IF(HZ100="",0,IFERROR(VLOOKUP(HZ95&amp;HZ96&amp;HZ97&amp;HZ98&amp;HZ99&amp;HZ100,General!I:J,2,FALSE),0))</f>
        <v>0</v>
      </c>
      <c r="VJ100" s="111">
        <f>IF(FF100="",0,IFERROR(VLOOKUP(FF95&amp;FF96&amp;FF97&amp;FF98&amp;FF99&amp;FF100,General!I:J,2,FALSE),0))</f>
        <v>0</v>
      </c>
      <c r="VK100" s="111">
        <f>IF(FI100="",0,IFERROR(VLOOKUP(FI95&amp;FI96&amp;FI97&amp;FI98&amp;FI99&amp;FI100,General!I:J,2,FALSE),0))</f>
        <v>0</v>
      </c>
      <c r="VL100" s="111">
        <f>IF(II100="",0,IFERROR(VLOOKUP(II95&amp;II96&amp;II97&amp;II98&amp;II99&amp;II100,General!I:J,2,FALSE),0))</f>
        <v>0</v>
      </c>
      <c r="VM100" s="111">
        <f>IF(IL100="",0,IFERROR(VLOOKUP(IL95&amp;IL96&amp;IL97&amp;IL98&amp;IL99&amp;IL100,General!I:J,2,FALSE),0))</f>
        <v>0</v>
      </c>
      <c r="VN100" s="111">
        <f>IF(IO100="",0,IFERROR(VLOOKUP(IO95&amp;IO96&amp;IO97&amp;IO98&amp;IO99&amp;IO100,General!I:J,2,FALSE),0))</f>
        <v>0</v>
      </c>
      <c r="VO100" s="111">
        <f>IF(IR100="",0,IFERROR(VLOOKUP(IR95&amp;IR96&amp;IR97&amp;IR98&amp;IR99&amp;IR100,General!I:J,2,FALSE),0))</f>
        <v>0</v>
      </c>
      <c r="VP100" s="111">
        <f>IF(IU100="",0,IFERROR(VLOOKUP(IU95&amp;IU96&amp;IU97&amp;IU98&amp;IU99&amp;IU100,General!I:J,2,FALSE),0))</f>
        <v>0</v>
      </c>
      <c r="VQ100" s="111">
        <f>IF(IX100="",0,IFERROR(VLOOKUP(IX95&amp;IX96&amp;IX97&amp;IX98&amp;IX99&amp;IX100,General!I:J,2,FALSE),0))</f>
        <v>0</v>
      </c>
      <c r="VR100" s="111">
        <f>IF(JA100="",0,IFERROR(VLOOKUP(JA95&amp;JA96&amp;JA97&amp;JA98&amp;JA99&amp;JA100,General!I:J,2,FALSE),0))</f>
        <v>0</v>
      </c>
      <c r="VS100" s="111">
        <f>IF(JD100="",0,IFERROR(VLOOKUP(JD95&amp;JD96&amp;JD97&amp;JD98&amp;JD99&amp;JD100,General!I:J,2,FALSE),0))</f>
        <v>0</v>
      </c>
      <c r="VT100" s="111">
        <f>IF(JG100="",0,IFERROR(VLOOKUP(JG95&amp;JG96&amp;JG97&amp;JG98&amp;JG99&amp;JG100,General!I:J,2,FALSE),0))</f>
        <v>0</v>
      </c>
      <c r="VU100" s="111">
        <f>IF(JJ100="",0,IFERROR(VLOOKUP(JJ95&amp;JJ96&amp;JJ97&amp;JJ98&amp;JJ99&amp;JJ100,General!I:J,2,FALSE),0))</f>
        <v>0</v>
      </c>
      <c r="VV100" s="111">
        <f>IF(JM100="",0,IFERROR(VLOOKUP(JM95&amp;JM96&amp;JM97&amp;JM98&amp;JM99&amp;JM100,General!I:J,2,FALSE),0))</f>
        <v>0</v>
      </c>
      <c r="VW100" s="111">
        <f>IF(JP100="",0,IFERROR(VLOOKUP(JP95&amp;JP96&amp;JP97&amp;JP98&amp;JP99&amp;JP100,General!I:J,2,FALSE),0))</f>
        <v>0</v>
      </c>
      <c r="VX100" s="111">
        <f>IF(JS100="",0,IFERROR(VLOOKUP(JS95&amp;JS96&amp;JS97&amp;JS98&amp;JS99&amp;JS100,General!I:J,2,FALSE),0))</f>
        <v>0</v>
      </c>
      <c r="VY100" s="111">
        <f>IF(JV100="",0,IFERROR(VLOOKUP(JV95&amp;JV96&amp;JV97&amp;JV98&amp;JV99&amp;JV100,General!I:J,2,FALSE),0))</f>
        <v>0</v>
      </c>
      <c r="VZ100" s="111">
        <f>IF(JY100="",0,IFERROR(VLOOKUP(JY95&amp;JY96&amp;JY97&amp;JY98&amp;JY99&amp;JY100,General!I:J,2,FALSE),0))</f>
        <v>0</v>
      </c>
      <c r="WA100" s="111">
        <f>IF(KB100="",0,IFERROR(VLOOKUP(KB95&amp;KB96&amp;KB97&amp;KB98&amp;KB99&amp;KB100,General!I:J,2,FALSE),0))</f>
        <v>0</v>
      </c>
      <c r="WB100" s="111">
        <f>IF(KE100="",0,IFERROR(VLOOKUP(KE95&amp;KE96&amp;KE97&amp;KE98&amp;KE99&amp;KE100,General!I:J,2,FALSE),0))</f>
        <v>0</v>
      </c>
      <c r="WC100" s="111">
        <f>IF(KH100="",0,IFERROR(VLOOKUP(KH95&amp;KH96&amp;KH97&amp;KH98&amp;KH99&amp;KH100,General!I:J,2,FALSE),0))</f>
        <v>0</v>
      </c>
      <c r="WD100" s="111">
        <f>IF(KK100="",0,IFERROR(VLOOKUP(KK95&amp;KK96&amp;KK97&amp;KK98&amp;KK99&amp;KK100,General!I:J,2,FALSE),0))</f>
        <v>0</v>
      </c>
      <c r="WE100" s="111">
        <f>IF(KN100="",0,IFERROR(VLOOKUP(KN95&amp;KN96&amp;KN97&amp;KN98&amp;KN99&amp;KN100,General!I:J,2,FALSE),0))</f>
        <v>0</v>
      </c>
      <c r="WF100" s="111">
        <f>IF(KQ100="",0,IFERROR(VLOOKUP(KQ95&amp;KQ96&amp;KQ97&amp;KQ98&amp;KQ99&amp;KQ100,General!I:J,2,FALSE),0))</f>
        <v>0</v>
      </c>
      <c r="WG100" s="111">
        <f>IF(KT100="",0,IFERROR(VLOOKUP(KT95&amp;KT96&amp;KT97&amp;KT98&amp;KT99&amp;KT100,General!I:J,2,FALSE),0))</f>
        <v>0</v>
      </c>
      <c r="WH100" s="111">
        <f>IF(KW100="",0,IFERROR(VLOOKUP(KW95&amp;KW96&amp;KW97&amp;KW98&amp;KW99&amp;KW100,General!I:J,2,FALSE),0))</f>
        <v>0</v>
      </c>
      <c r="WI100" s="111">
        <f>IF(KZ100="",0,IFERROR(VLOOKUP(KZ95&amp;KZ96&amp;KZ97&amp;KZ98&amp;KZ99&amp;KZ100,General!I:J,2,FALSE),0))</f>
        <v>0</v>
      </c>
      <c r="WJ100" s="111">
        <f>IF(LC100="",0,IFERROR(VLOOKUP(LC95&amp;LC96&amp;LC97&amp;LC98&amp;LC99&amp;LC100,General!I:J,2,FALSE),0))</f>
        <v>0</v>
      </c>
      <c r="WK100" s="111">
        <f>IF(LF100="",0,IFERROR(VLOOKUP(LF95&amp;LF96&amp;LF97&amp;LF98&amp;LF99&amp;LF100,General!I:J,2,FALSE),0))</f>
        <v>0</v>
      </c>
      <c r="WL100" s="111">
        <f>IF(LI100="",0,IFERROR(VLOOKUP(LI95&amp;LI96&amp;LI97&amp;LI98&amp;LI99&amp;LI100,General!I:J,2,FALSE),0))</f>
        <v>0</v>
      </c>
      <c r="WM100" s="111">
        <f>IF(LL100="",0,IFERROR(VLOOKUP(LL95&amp;LL96&amp;LL97&amp;LL98&amp;LL99&amp;LL100,General!I:J,2,FALSE),0))</f>
        <v>0</v>
      </c>
      <c r="WN100" s="111">
        <f>IF(LO100="",0,IFERROR(VLOOKUP(LO95&amp;LO96&amp;LO97&amp;LO98&amp;LO99&amp;LO100,General!I:J,2,FALSE),0))</f>
        <v>0</v>
      </c>
      <c r="WO100" s="111">
        <f>IF(LR100="",0,IFERROR(VLOOKUP(LR95&amp;LR96&amp;LR97&amp;LR98&amp;LR99&amp;LR100,General!I:J,2,FALSE),0))</f>
        <v>0</v>
      </c>
      <c r="WP100" s="111">
        <f>IF(LU100="",0,IFERROR(VLOOKUP(LU95&amp;LU96&amp;LU97&amp;LU98&amp;LU99&amp;LU100,General!I:J,2,FALSE),0))</f>
        <v>0</v>
      </c>
      <c r="WQ100" s="111">
        <f>IF(LX100="",0,IFERROR(VLOOKUP(LX95&amp;LX96&amp;LX97&amp;LX98&amp;LX99&amp;LX100,General!I:J,2,FALSE),0))</f>
        <v>0</v>
      </c>
      <c r="WR100" s="111">
        <f>IF(MA100="",0,IFERROR(VLOOKUP(MA95&amp;MA96&amp;MA97&amp;MA98&amp;MA99&amp;MA100,General!I:J,2,FALSE),0))</f>
        <v>0</v>
      </c>
      <c r="WS100" s="111">
        <f>IF(MD100="",0,IFERROR(VLOOKUP(MD95&amp;MD96&amp;MD97&amp;MD98&amp;MD99&amp;MD100,General!I:J,2,FALSE),0))</f>
        <v>0</v>
      </c>
      <c r="WT100" s="111">
        <f>IF(MG100="",0,IFERROR(VLOOKUP(MG95&amp;MG96&amp;MG97&amp;MG98&amp;MG99&amp;MG100,General!I:J,2,FALSE),0))</f>
        <v>0</v>
      </c>
      <c r="WU100" s="111">
        <f>IF(MJ100="",0,IFERROR(VLOOKUP(MJ95&amp;MJ96&amp;MJ97&amp;MJ98&amp;MJ99&amp;MJ100,General!I:J,2,FALSE),0))</f>
        <v>0</v>
      </c>
      <c r="WV100" s="111">
        <f>IF(MM100="",0,IFERROR(VLOOKUP(MM95&amp;MM96&amp;MM97&amp;MM98&amp;MM99&amp;MM100,General!I:J,2,FALSE),0))</f>
        <v>0</v>
      </c>
      <c r="WW100" s="111">
        <f>IF(MP100="",0,IFERROR(VLOOKUP(MP95&amp;MP96&amp;MP97&amp;MP98&amp;MP99&amp;MP100,General!I:J,2,FALSE),0))</f>
        <v>0</v>
      </c>
      <c r="WX100" s="111">
        <f>IF(MS100="",0,IFERROR(VLOOKUP(MS95&amp;MS96&amp;MS97&amp;MS98&amp;MS99&amp;MS100,General!I:J,2,FALSE),0))</f>
        <v>0</v>
      </c>
      <c r="WY100" s="111">
        <f>IF(MV100="",0,IFERROR(VLOOKUP(MV95&amp;MV96&amp;MV97&amp;MV98&amp;MV99&amp;MV100,General!I:J,2,FALSE),0))</f>
        <v>0</v>
      </c>
      <c r="WZ100" s="111">
        <f>IF(MY100="",0,IFERROR(VLOOKUP(MY95&amp;MY96&amp;MY97&amp;MY98&amp;MY99&amp;MY100,General!I:J,2,FALSE),0))</f>
        <v>0</v>
      </c>
      <c r="XA100" s="111">
        <f>IF(NB100="",0,IFERROR(VLOOKUP(NB95&amp;NB96&amp;NB97&amp;NB98&amp;NB99&amp;NB100,General!I:J,2,FALSE),0))</f>
        <v>0</v>
      </c>
      <c r="XB100" s="111">
        <f>IF(NE100="",0,IFERROR(VLOOKUP(NE95&amp;NE96&amp;NE97&amp;NE98&amp;NE99&amp;NE100,General!I:J,2,FALSE),0))</f>
        <v>0</v>
      </c>
      <c r="XC100" s="111">
        <f>IF(NH100="",0,IFERROR(VLOOKUP(NH95&amp;NH96&amp;NH97&amp;NH98&amp;NH99&amp;NH100,General!I:J,2,FALSE),0))</f>
        <v>0</v>
      </c>
      <c r="XD100" s="111">
        <f>IF(NK100="",0,IFERROR(VLOOKUP(NK95&amp;NK96&amp;NK97&amp;NK98&amp;NK99&amp;NK100,General!I:J,2,FALSE),0))</f>
        <v>0</v>
      </c>
      <c r="XE100" s="109">
        <f>IF(NN100="",0,IFERROR(VLOOKUP(NN95&amp;NN96&amp;NN97&amp;NN98&amp;NN99&amp;NN100,General!I:J,2,FALSE),0))</f>
        <v>0</v>
      </c>
      <c r="XF100" s="155">
        <f>IF(EB100="",0,IFERROR(VLOOKUP(EB95&amp;EB96&amp;EB97&amp;EB98&amp;EB99&amp;EB100,General!I:J,2,FALSE),0))</f>
        <v>0</v>
      </c>
      <c r="XG100" s="109">
        <v>0</v>
      </c>
      <c r="XH100" s="114" t="str">
        <f t="shared" si="1416"/>
        <v/>
      </c>
      <c r="XI100" s="114" t="str">
        <f t="shared" si="1270"/>
        <v>N</v>
      </c>
      <c r="XJ100" s="114" t="str">
        <f t="shared" ca="1" si="1271"/>
        <v>N</v>
      </c>
      <c r="XK100" s="114" t="str">
        <f t="shared" si="1272"/>
        <v>N</v>
      </c>
      <c r="XL100" s="114" t="str">
        <f t="shared" si="1273"/>
        <v/>
      </c>
      <c r="XM100" s="150" t="str">
        <f t="shared" si="1274"/>
        <v/>
      </c>
      <c r="XN100" s="114" t="str">
        <f t="shared" si="1275"/>
        <v/>
      </c>
      <c r="XO100" s="114" t="str">
        <f t="shared" si="1276"/>
        <v/>
      </c>
      <c r="XP100" s="114" t="str">
        <f t="shared" si="1277"/>
        <v/>
      </c>
      <c r="XQ100" s="114" t="str">
        <f t="shared" si="1278"/>
        <v/>
      </c>
      <c r="XR100" s="114" t="str">
        <f t="shared" si="1279"/>
        <v/>
      </c>
      <c r="XS100" s="114" t="str">
        <f t="shared" si="930"/>
        <v/>
      </c>
      <c r="XT100" s="114" t="str">
        <f t="shared" si="931"/>
        <v/>
      </c>
      <c r="XU100" s="114" t="str">
        <f t="shared" si="897"/>
        <v>00000</v>
      </c>
      <c r="XV100" s="114" t="str">
        <f t="shared" si="897"/>
        <v>00000</v>
      </c>
      <c r="XW100" s="114" t="str">
        <f t="shared" si="898"/>
        <v>000000</v>
      </c>
      <c r="XX100" s="114" t="str">
        <f t="shared" si="898"/>
        <v>000000</v>
      </c>
      <c r="XY100" s="114" t="str">
        <f t="shared" si="899"/>
        <v>B</v>
      </c>
      <c r="XZ100" s="114" t="str">
        <f t="shared" si="1417"/>
        <v>B</v>
      </c>
      <c r="YA100" s="114" t="str">
        <f t="shared" si="1280"/>
        <v/>
      </c>
      <c r="YB100" s="114" t="str">
        <f t="shared" ca="1" si="1281"/>
        <v/>
      </c>
      <c r="YC100" s="114" t="str">
        <f t="shared" ca="1" si="1282"/>
        <v/>
      </c>
      <c r="YD100" s="114" t="str">
        <f t="shared" ca="1" si="1283"/>
        <v/>
      </c>
      <c r="YE100" s="114" t="str">
        <f t="shared" si="1284"/>
        <v>0</v>
      </c>
      <c r="YF100" s="114" t="str">
        <f t="shared" si="1285"/>
        <v/>
      </c>
      <c r="YG100" s="114" t="str">
        <f t="shared" ca="1" si="1418"/>
        <v/>
      </c>
      <c r="YH100" s="114" t="str">
        <f t="shared" ca="1" si="1419"/>
        <v/>
      </c>
      <c r="YI100" s="114" t="str">
        <f t="shared" si="1420"/>
        <v/>
      </c>
      <c r="YJ100" s="114" t="str">
        <f t="shared" si="1286"/>
        <v/>
      </c>
      <c r="YK100" s="114"/>
      <c r="YL100" s="114">
        <v>0</v>
      </c>
      <c r="YM100" s="114">
        <v>0</v>
      </c>
      <c r="YN100" s="114">
        <v>0</v>
      </c>
      <c r="YO100" s="114">
        <v>0</v>
      </c>
      <c r="YP100" s="114">
        <v>1</v>
      </c>
      <c r="YQ100" s="98"/>
      <c r="YR100" s="114">
        <v>0</v>
      </c>
      <c r="YS100" s="114">
        <v>0</v>
      </c>
      <c r="YU100" s="151">
        <f>LARGE(NS100:RN100,1)</f>
        <v>0</v>
      </c>
      <c r="YV100" s="1" t="e">
        <f>LARGE(NS100:RN100,2)</f>
        <v>#NUM!</v>
      </c>
      <c r="YW100" s="1" t="e">
        <f>LARGE(NS100:RN100,3)</f>
        <v>#NUM!</v>
      </c>
      <c r="YX100" s="1" t="e">
        <f>LARGE(NS100:RN100,4)</f>
        <v>#NUM!</v>
      </c>
      <c r="YY100" s="1" t="e">
        <f>LARGE(NS100:RN100,5)</f>
        <v>#NUM!</v>
      </c>
      <c r="YZ100" s="1" t="str">
        <f>IF(M99="","",INDEX($NS$4:$RN$4,MATCH(YU99,$NS99:$RN99,0)))</f>
        <v/>
      </c>
      <c r="ZA100" s="1" t="str">
        <f>IF(M99="","",INDEX($NS$4:$RN$4,MATCH(YV99,$NS99:$RN99,0)))</f>
        <v/>
      </c>
      <c r="ZB100" s="1" t="str">
        <f>IF(M99="","",INDEX($NS$4:$RN$4,MATCH(YW99,$NS99:$RN99,0)))</f>
        <v/>
      </c>
      <c r="ZC100" s="1" t="str">
        <f>IF(M99="","",INDEX($NS$4:$RN$4,MATCH(YX99,$NS99:$RN99,0)))</f>
        <v/>
      </c>
      <c r="ZD100" s="1" t="str">
        <f>IF(M99="","",INDEX($NS$4:$RN$4,MATCH(YY99,$NS99:$RN99,0)))</f>
        <v/>
      </c>
      <c r="ZE100" s="1" t="str" cm="1">
        <f t="array" aca="1" ref="ZE100" ca="1">IF(INDIRECT(VLOOKUP(ZE99,General!AC:AE,3,FALSE)&amp;RO99)&gt;=9,ZE99,YZ100)</f>
        <v>GF</v>
      </c>
      <c r="ZF100" s="1" t="str" cm="1">
        <f t="array" aca="1" ref="ZF100" ca="1">IF(AND(INDIRECT(VLOOKUP(ZF99,General!AC:AE,3,FALSE)&amp;RO99)&gt;1,ZF99&lt;&gt;ZE100),ZF99,IF(YZ100&lt;&gt;ZE100,YZ100,IF(AND(YZ100=ZA100,YZ100=ZB100),ZC100,IF(YZ100=ZA100,ZB100,ZA100))))</f>
        <v>DX</v>
      </c>
      <c r="ZG100" s="1" t="str">
        <f t="shared" si="1431"/>
        <v/>
      </c>
      <c r="ZH100" s="1" t="str" cm="1">
        <f t="array" aca="1" ref="ZH100" ca="1">INDIRECT(ZE100&amp;RO100)</f>
        <v/>
      </c>
      <c r="ZI100" s="1" t="str" cm="1">
        <f t="array" aca="1" ref="ZI100" ca="1">INDIRECT(ZF100&amp;RO100)</f>
        <v/>
      </c>
      <c r="ZJ100" s="1" t="e" cm="1">
        <f t="array" aca="1" ref="ZJ100" ca="1">INDIRECT(ZG100&amp;RO100)</f>
        <v>#REF!</v>
      </c>
      <c r="ZK100" s="1" t="str">
        <f ca="1">VLOOKUP(ZE100,General!AF:AG,2,FALSE)</f>
        <v>S37</v>
      </c>
      <c r="ZL100" s="1" t="str">
        <f ca="1">VLOOKUP(ZF100,General!AF:AG,2,FALSE)</f>
        <v xml:space="preserve">L5O </v>
      </c>
      <c r="ZM100" s="1" t="e">
        <f>VLOOKUP(ZG100,General!AF:AG,2,FALSE)</f>
        <v>#N/A</v>
      </c>
      <c r="ZN100" s="1" t="str">
        <f t="shared" ca="1" si="1432"/>
        <v>Y</v>
      </c>
      <c r="ZO100" s="1" t="str">
        <f t="shared" ca="1" si="1433"/>
        <v>Y</v>
      </c>
      <c r="ZP100" s="1" t="e">
        <f t="shared" si="1434"/>
        <v>#N/A</v>
      </c>
      <c r="ZR100" s="1">
        <f t="shared" si="927"/>
        <v>1</v>
      </c>
    </row>
    <row r="101" spans="1:694" ht="15.75" thickBot="1">
      <c r="A101" s="1">
        <v>87</v>
      </c>
      <c r="B101" s="9" t="str">
        <f t="shared" si="948"/>
        <v/>
      </c>
      <c r="C101" s="54" t="str">
        <f t="shared" si="1437"/>
        <v/>
      </c>
      <c r="D101" s="49" t="str">
        <f t="shared" si="1287"/>
        <v/>
      </c>
      <c r="E101" s="50" t="str">
        <f t="shared" si="1287"/>
        <v/>
      </c>
      <c r="F101" s="8" t="str">
        <f t="shared" si="949"/>
        <v/>
      </c>
      <c r="H101" s="57" t="str">
        <f t="shared" si="1459"/>
        <v/>
      </c>
      <c r="I101" s="49" t="str">
        <f t="shared" si="1288"/>
        <v/>
      </c>
      <c r="J101" s="50" t="str">
        <f t="shared" si="1288"/>
        <v/>
      </c>
      <c r="K101" s="8" t="str">
        <f t="shared" si="1289"/>
        <v/>
      </c>
      <c r="L101" s="32"/>
      <c r="M101" s="68" t="s">
        <v>45</v>
      </c>
      <c r="O101" s="11">
        <v>0</v>
      </c>
      <c r="P101" s="12">
        <v>0</v>
      </c>
      <c r="Q101" s="23">
        <v>0</v>
      </c>
      <c r="R101" s="48">
        <v>0</v>
      </c>
      <c r="S101" s="48" t="str">
        <f t="shared" si="1290"/>
        <v/>
      </c>
      <c r="T101" s="65" t="str">
        <f t="shared" si="1291"/>
        <v/>
      </c>
      <c r="U101" s="4" t="str">
        <f>IF(M101="","",IF(B101="NB",U100,IF(T101="",SUM($T$5:$T101)+S101,SUM($T$5:$T101))))</f>
        <v/>
      </c>
      <c r="V101" s="61" t="str">
        <f t="shared" si="925"/>
        <v/>
      </c>
      <c r="W101" s="35" t="str">
        <f t="shared" si="1292"/>
        <v/>
      </c>
      <c r="X101" s="37" t="str">
        <f t="shared" si="950"/>
        <v/>
      </c>
      <c r="Y101" s="9" t="str">
        <f t="shared" ca="1" si="940"/>
        <v>D</v>
      </c>
      <c r="Z101" s="4" t="str">
        <f t="shared" ca="1" si="941"/>
        <v>D</v>
      </c>
      <c r="AA101" s="4" t="str">
        <f t="shared" si="942"/>
        <v>C</v>
      </c>
      <c r="AB101" s="4" t="str">
        <f t="shared" si="1421"/>
        <v/>
      </c>
      <c r="AC101" s="4" t="str">
        <f t="shared" si="1422"/>
        <v/>
      </c>
      <c r="AD101" s="4">
        <f t="shared" si="1423"/>
        <v>0</v>
      </c>
      <c r="AE101" s="1" t="str">
        <f t="shared" si="951"/>
        <v/>
      </c>
      <c r="AF101" s="1" t="str">
        <f t="shared" si="952"/>
        <v/>
      </c>
      <c r="AG101" s="1" t="str">
        <f t="shared" si="1424"/>
        <v/>
      </c>
      <c r="AH101" s="1" t="str">
        <f t="shared" si="953"/>
        <v/>
      </c>
      <c r="AI101" s="1" t="str">
        <f t="shared" si="954"/>
        <v/>
      </c>
      <c r="AJ101" s="1" t="str">
        <f t="shared" si="955"/>
        <v/>
      </c>
      <c r="AK101" s="1">
        <f t="shared" si="1293"/>
        <v>0</v>
      </c>
      <c r="AL101" s="1">
        <f t="shared" si="1294"/>
        <v>0</v>
      </c>
      <c r="AM101" s="1" t="str">
        <f t="shared" si="932"/>
        <v/>
      </c>
      <c r="AN101" s="1">
        <f t="shared" si="956"/>
        <v>0</v>
      </c>
      <c r="AO101" s="1" t="str">
        <f t="shared" si="1425"/>
        <v/>
      </c>
      <c r="AP101" s="1" t="str">
        <f t="shared" si="957"/>
        <v>N</v>
      </c>
      <c r="AQ101" s="1" t="str">
        <f t="shared" si="958"/>
        <v>N</v>
      </c>
      <c r="AR101" s="1" t="str">
        <f t="shared" si="959"/>
        <v>N</v>
      </c>
      <c r="AS101" s="1" t="str">
        <f t="shared" si="960"/>
        <v/>
      </c>
      <c r="AT101" s="14" t="str">
        <f t="shared" ca="1" si="1295"/>
        <v/>
      </c>
      <c r="AU101" s="1" t="str">
        <f t="shared" ca="1" si="961"/>
        <v/>
      </c>
      <c r="AV101" s="1" t="str">
        <f t="shared" ca="1" si="962"/>
        <v/>
      </c>
      <c r="AW101" s="1" t="str">
        <f t="shared" si="963"/>
        <v/>
      </c>
      <c r="AX101" s="1" t="str">
        <f t="shared" si="964"/>
        <v/>
      </c>
      <c r="AY101" s="1" t="str">
        <f t="shared" si="965"/>
        <v/>
      </c>
      <c r="AZ101" s="1" t="str">
        <f t="shared" si="933"/>
        <v/>
      </c>
      <c r="BA101" s="1" t="str">
        <f t="shared" si="934"/>
        <v/>
      </c>
      <c r="BB101" s="1" t="str">
        <f t="shared" si="914"/>
        <v>00000</v>
      </c>
      <c r="BC101" s="1" t="str">
        <f t="shared" si="914"/>
        <v>00000</v>
      </c>
      <c r="BD101" s="1" t="str">
        <f t="shared" si="915"/>
        <v>000000</v>
      </c>
      <c r="BE101" s="1" t="str">
        <f t="shared" si="915"/>
        <v>000000</v>
      </c>
      <c r="BF101" s="1" t="str">
        <f t="shared" si="1296"/>
        <v>B</v>
      </c>
      <c r="BG101" s="1" t="str">
        <f t="shared" si="966"/>
        <v/>
      </c>
      <c r="BH101" s="1" t="str">
        <f t="shared" ca="1" si="1297"/>
        <v/>
      </c>
      <c r="BI101" s="1" t="str">
        <f t="shared" si="967"/>
        <v/>
      </c>
      <c r="BJ101" s="1" t="str">
        <f t="shared" ca="1" si="1298"/>
        <v/>
      </c>
      <c r="BK101" s="1" t="str">
        <f t="shared" si="968"/>
        <v>0</v>
      </c>
      <c r="BL101" s="1" t="str">
        <f t="shared" ca="1" si="1299"/>
        <v/>
      </c>
      <c r="BM101" s="1" t="str">
        <f t="shared" ca="1" si="1300"/>
        <v/>
      </c>
      <c r="BN101" s="1" t="str">
        <f t="shared" ca="1" si="1301"/>
        <v/>
      </c>
      <c r="BO101" s="1" t="str">
        <f t="shared" ca="1" si="1302"/>
        <v/>
      </c>
      <c r="BR101" s="1">
        <f>General!A99</f>
        <v>0</v>
      </c>
      <c r="BS101" s="1">
        <f>General!B99</f>
        <v>0</v>
      </c>
      <c r="BT101" s="1">
        <f>General!C99</f>
        <v>0</v>
      </c>
      <c r="BU101" s="1">
        <f>General!D99</f>
        <v>0</v>
      </c>
      <c r="BW101" s="1" t="str">
        <f>General!F99</f>
        <v>WLLWLL</v>
      </c>
      <c r="BX101" s="1">
        <f>General!G99</f>
        <v>-1</v>
      </c>
      <c r="BZ101" s="1">
        <f t="shared" si="928"/>
        <v>1</v>
      </c>
      <c r="CA101" s="1" t="str">
        <f t="shared" ref="CA101" si="1462">CK101</f>
        <v/>
      </c>
      <c r="CB101" s="110" t="str">
        <f t="shared" si="970"/>
        <v/>
      </c>
      <c r="CC101" s="111" t="str">
        <f t="shared" si="971"/>
        <v/>
      </c>
      <c r="CD101" s="109" t="str">
        <f t="shared" si="972"/>
        <v/>
      </c>
      <c r="CE101" s="110" t="str">
        <f t="shared" si="973"/>
        <v/>
      </c>
      <c r="CF101" s="111" t="str">
        <f t="shared" si="974"/>
        <v/>
      </c>
      <c r="CG101" s="109" t="str">
        <f t="shared" si="975"/>
        <v/>
      </c>
      <c r="CH101" s="110" t="str">
        <f t="shared" si="976"/>
        <v/>
      </c>
      <c r="CI101" s="111" t="str">
        <f t="shared" si="977"/>
        <v/>
      </c>
      <c r="CJ101" s="109" t="str">
        <f t="shared" si="978"/>
        <v/>
      </c>
      <c r="CK101" s="110" t="str">
        <f t="shared" si="979"/>
        <v/>
      </c>
      <c r="CL101" s="111" t="str">
        <f t="shared" si="980"/>
        <v/>
      </c>
      <c r="CM101" s="109" t="str">
        <f t="shared" si="981"/>
        <v/>
      </c>
      <c r="CN101" s="110" t="str">
        <f t="shared" si="1304"/>
        <v/>
      </c>
      <c r="CO101" s="111" t="str">
        <f t="shared" si="982"/>
        <v/>
      </c>
      <c r="CP101" s="109" t="str">
        <f t="shared" si="983"/>
        <v/>
      </c>
      <c r="CQ101" s="110" t="str">
        <f t="shared" si="984"/>
        <v/>
      </c>
      <c r="CR101" s="111" t="str">
        <f t="shared" si="985"/>
        <v/>
      </c>
      <c r="CS101" s="109" t="str">
        <f t="shared" si="986"/>
        <v/>
      </c>
      <c r="CT101" s="110" t="str">
        <f t="shared" si="987"/>
        <v/>
      </c>
      <c r="CU101" s="111" t="str">
        <f t="shared" si="988"/>
        <v/>
      </c>
      <c r="CV101" s="109" t="str">
        <f t="shared" si="989"/>
        <v/>
      </c>
      <c r="CW101" s="110" t="str">
        <f t="shared" si="990"/>
        <v/>
      </c>
      <c r="CX101" s="111" t="str">
        <f t="shared" si="991"/>
        <v/>
      </c>
      <c r="CY101" s="112" t="str">
        <f t="shared" si="992"/>
        <v/>
      </c>
      <c r="CZ101" s="110" t="str">
        <f t="shared" si="993"/>
        <v/>
      </c>
      <c r="DA101" s="111" t="str">
        <f t="shared" si="994"/>
        <v/>
      </c>
      <c r="DB101" s="109" t="str">
        <f t="shared" si="995"/>
        <v/>
      </c>
      <c r="DC101" s="110" t="str">
        <f t="shared" si="996"/>
        <v/>
      </c>
      <c r="DD101" s="111" t="str">
        <f t="shared" si="997"/>
        <v/>
      </c>
      <c r="DE101" s="109" t="str">
        <f t="shared" si="998"/>
        <v/>
      </c>
      <c r="DF101" s="110" t="str">
        <f t="shared" si="999"/>
        <v/>
      </c>
      <c r="DG101" s="111" t="str">
        <f t="shared" si="1000"/>
        <v/>
      </c>
      <c r="DH101" s="109" t="str">
        <f t="shared" si="1001"/>
        <v/>
      </c>
      <c r="DI101" s="110" t="str">
        <f t="shared" si="1002"/>
        <v/>
      </c>
      <c r="DJ101" s="111" t="str">
        <f t="shared" si="1003"/>
        <v/>
      </c>
      <c r="DK101" s="109" t="str">
        <f t="shared" si="1004"/>
        <v/>
      </c>
      <c r="DL101" s="110" t="str">
        <f t="shared" si="1005"/>
        <v/>
      </c>
      <c r="DM101" s="111" t="str">
        <f t="shared" si="1006"/>
        <v/>
      </c>
      <c r="DN101" s="109" t="str">
        <f t="shared" si="1007"/>
        <v/>
      </c>
      <c r="DO101" s="110" t="str">
        <f t="shared" si="1008"/>
        <v/>
      </c>
      <c r="DP101" s="111" t="str">
        <f t="shared" si="1009"/>
        <v/>
      </c>
      <c r="DQ101" s="109" t="str">
        <f t="shared" si="1010"/>
        <v/>
      </c>
      <c r="DR101" s="110" t="str">
        <f t="shared" si="1011"/>
        <v/>
      </c>
      <c r="DS101" s="111" t="str">
        <f t="shared" si="1012"/>
        <v/>
      </c>
      <c r="DT101" s="109" t="str">
        <f t="shared" si="1013"/>
        <v/>
      </c>
      <c r="DU101" s="110" t="str">
        <f t="shared" si="1014"/>
        <v/>
      </c>
      <c r="DV101" s="111" t="str">
        <f t="shared" si="1015"/>
        <v/>
      </c>
      <c r="DW101" s="109" t="str">
        <f t="shared" si="1016"/>
        <v/>
      </c>
      <c r="DX101" s="110" t="str">
        <f t="shared" si="1017"/>
        <v/>
      </c>
      <c r="DY101" s="111" t="str">
        <f t="shared" si="1018"/>
        <v/>
      </c>
      <c r="DZ101" s="109" t="str">
        <f t="shared" si="1019"/>
        <v/>
      </c>
      <c r="EA101" s="110" t="str">
        <f t="shared" si="1020"/>
        <v/>
      </c>
      <c r="EB101" s="111" t="str">
        <f t="shared" si="1021"/>
        <v/>
      </c>
      <c r="EC101" s="109" t="str">
        <f t="shared" si="1022"/>
        <v/>
      </c>
      <c r="ED101" s="110" t="str">
        <f t="shared" si="1023"/>
        <v/>
      </c>
      <c r="EE101" s="111" t="str">
        <f t="shared" si="1024"/>
        <v/>
      </c>
      <c r="EF101" s="109" t="str">
        <f t="shared" si="1025"/>
        <v/>
      </c>
      <c r="EG101" s="110" t="str">
        <f t="shared" si="1026"/>
        <v/>
      </c>
      <c r="EH101" s="111" t="str">
        <f t="shared" si="1027"/>
        <v/>
      </c>
      <c r="EI101" s="109" t="str">
        <f t="shared" si="1028"/>
        <v/>
      </c>
      <c r="EJ101" s="108" t="str">
        <f t="shared" si="1029"/>
        <v/>
      </c>
      <c r="EK101" s="111" t="str">
        <f t="shared" si="1030"/>
        <v/>
      </c>
      <c r="EL101" s="109" t="str">
        <f t="shared" si="1031"/>
        <v/>
      </c>
      <c r="EM101" s="110" t="str">
        <f t="shared" si="1032"/>
        <v/>
      </c>
      <c r="EN101" s="111" t="str">
        <f t="shared" si="1033"/>
        <v/>
      </c>
      <c r="EO101" s="109" t="str">
        <f t="shared" si="1034"/>
        <v/>
      </c>
      <c r="EP101" s="110" t="str">
        <f t="shared" si="1305"/>
        <v/>
      </c>
      <c r="EQ101" s="111" t="str">
        <f t="shared" si="1035"/>
        <v/>
      </c>
      <c r="ER101" s="109" t="str">
        <f t="shared" si="1036"/>
        <v/>
      </c>
      <c r="ES101" s="110" t="str">
        <f t="shared" si="1037"/>
        <v/>
      </c>
      <c r="ET101" s="111" t="str">
        <f t="shared" si="1038"/>
        <v/>
      </c>
      <c r="EU101" s="109" t="str">
        <f t="shared" si="1039"/>
        <v/>
      </c>
      <c r="EV101" s="110" t="str">
        <f t="shared" si="1040"/>
        <v/>
      </c>
      <c r="EW101" s="111" t="str">
        <f t="shared" si="1041"/>
        <v/>
      </c>
      <c r="EX101" s="109" t="str">
        <f t="shared" si="1042"/>
        <v/>
      </c>
      <c r="EY101" s="110" t="str">
        <f t="shared" si="1043"/>
        <v/>
      </c>
      <c r="EZ101" s="111" t="str">
        <f t="shared" si="1044"/>
        <v/>
      </c>
      <c r="FA101" s="112" t="str">
        <f t="shared" si="1045"/>
        <v/>
      </c>
      <c r="FB101" s="110" t="str">
        <f t="shared" si="1046"/>
        <v/>
      </c>
      <c r="FC101" s="111" t="str">
        <f t="shared" si="1047"/>
        <v/>
      </c>
      <c r="FD101" s="109" t="str">
        <f t="shared" si="1048"/>
        <v/>
      </c>
      <c r="FE101" s="110" t="str">
        <f t="shared" si="1049"/>
        <v/>
      </c>
      <c r="FF101" s="111" t="str">
        <f t="shared" si="1050"/>
        <v/>
      </c>
      <c r="FG101" s="109" t="str">
        <f t="shared" si="1051"/>
        <v/>
      </c>
      <c r="FH101" s="110" t="str">
        <f t="shared" si="1052"/>
        <v/>
      </c>
      <c r="FI101" s="111" t="str">
        <f t="shared" si="1053"/>
        <v/>
      </c>
      <c r="FJ101" s="109" t="str">
        <f t="shared" si="1054"/>
        <v/>
      </c>
      <c r="FK101" s="110" t="str">
        <f t="shared" si="1055"/>
        <v/>
      </c>
      <c r="FL101" s="111" t="str">
        <f t="shared" si="1056"/>
        <v/>
      </c>
      <c r="FM101" s="109" t="str">
        <f t="shared" si="1057"/>
        <v/>
      </c>
      <c r="FN101" s="110" t="str">
        <f t="shared" si="1058"/>
        <v/>
      </c>
      <c r="FO101" s="111" t="str">
        <f t="shared" si="1059"/>
        <v/>
      </c>
      <c r="FP101" s="109" t="str">
        <f t="shared" si="1060"/>
        <v/>
      </c>
      <c r="FQ101" s="110" t="str">
        <f t="shared" si="1061"/>
        <v/>
      </c>
      <c r="FR101" s="111" t="str">
        <f t="shared" si="1062"/>
        <v/>
      </c>
      <c r="FS101" s="109" t="str">
        <f t="shared" si="1063"/>
        <v/>
      </c>
      <c r="FT101" s="110" t="str">
        <f t="shared" si="1064"/>
        <v/>
      </c>
      <c r="FU101" s="111" t="str">
        <f t="shared" si="1065"/>
        <v/>
      </c>
      <c r="FV101" s="109" t="str">
        <f t="shared" si="1066"/>
        <v/>
      </c>
      <c r="FW101" s="110" t="str">
        <f t="shared" si="1067"/>
        <v/>
      </c>
      <c r="FX101" s="111" t="str">
        <f t="shared" si="1068"/>
        <v/>
      </c>
      <c r="FY101" s="109" t="str">
        <f t="shared" si="1069"/>
        <v/>
      </c>
      <c r="FZ101" s="110" t="str">
        <f t="shared" si="1070"/>
        <v/>
      </c>
      <c r="GA101" s="111" t="str">
        <f t="shared" si="1071"/>
        <v/>
      </c>
      <c r="GB101" s="109" t="str">
        <f t="shared" si="1072"/>
        <v/>
      </c>
      <c r="GC101" s="110" t="str">
        <f t="shared" si="1073"/>
        <v/>
      </c>
      <c r="GD101" s="111" t="str">
        <f t="shared" si="1074"/>
        <v/>
      </c>
      <c r="GE101" s="109" t="str">
        <f t="shared" si="1075"/>
        <v/>
      </c>
      <c r="GF101" s="110" t="str">
        <f t="shared" si="1076"/>
        <v/>
      </c>
      <c r="GG101" s="111" t="str">
        <f t="shared" si="1077"/>
        <v/>
      </c>
      <c r="GH101" s="109" t="str">
        <f t="shared" si="1078"/>
        <v/>
      </c>
      <c r="GI101" s="110" t="str">
        <f t="shared" si="1079"/>
        <v/>
      </c>
      <c r="GJ101" s="111" t="str">
        <f t="shared" si="1080"/>
        <v/>
      </c>
      <c r="GK101" s="109" t="str">
        <f t="shared" si="1081"/>
        <v/>
      </c>
      <c r="GL101" s="110" t="str">
        <f t="shared" si="1306"/>
        <v/>
      </c>
      <c r="GM101" s="111" t="str">
        <f t="shared" si="1082"/>
        <v/>
      </c>
      <c r="GN101" s="109" t="str">
        <f t="shared" si="1083"/>
        <v/>
      </c>
      <c r="GO101" s="110" t="str">
        <f t="shared" si="1084"/>
        <v/>
      </c>
      <c r="GP101" s="111" t="str">
        <f t="shared" si="1085"/>
        <v/>
      </c>
      <c r="GQ101" s="109" t="str">
        <f t="shared" si="1086"/>
        <v/>
      </c>
      <c r="GR101" s="110" t="str">
        <f t="shared" si="1087"/>
        <v/>
      </c>
      <c r="GS101" s="111" t="str">
        <f t="shared" si="1088"/>
        <v/>
      </c>
      <c r="GT101" s="109" t="str">
        <f t="shared" si="1089"/>
        <v/>
      </c>
      <c r="GU101" s="110" t="str">
        <f t="shared" si="1090"/>
        <v/>
      </c>
      <c r="GV101" s="111" t="str">
        <f t="shared" si="1091"/>
        <v/>
      </c>
      <c r="GW101" s="112" t="str">
        <f t="shared" si="1092"/>
        <v/>
      </c>
      <c r="GX101" s="110" t="str">
        <f t="shared" si="1093"/>
        <v/>
      </c>
      <c r="GY101" s="111" t="str">
        <f t="shared" si="1094"/>
        <v/>
      </c>
      <c r="GZ101" s="109" t="str">
        <f t="shared" si="1095"/>
        <v/>
      </c>
      <c r="HA101" s="110" t="str">
        <f t="shared" si="1096"/>
        <v/>
      </c>
      <c r="HB101" s="111" t="str">
        <f t="shared" si="1097"/>
        <v/>
      </c>
      <c r="HC101" s="109" t="str">
        <f t="shared" si="1098"/>
        <v/>
      </c>
      <c r="HD101" s="110" t="str">
        <f t="shared" si="1099"/>
        <v/>
      </c>
      <c r="HE101" s="111" t="str">
        <f t="shared" si="1100"/>
        <v/>
      </c>
      <c r="HF101" s="109" t="str">
        <f t="shared" si="1101"/>
        <v/>
      </c>
      <c r="HG101" s="110" t="str">
        <f t="shared" si="1102"/>
        <v/>
      </c>
      <c r="HH101" s="111" t="str">
        <f t="shared" si="1103"/>
        <v/>
      </c>
      <c r="HI101" s="109" t="str">
        <f t="shared" si="1104"/>
        <v/>
      </c>
      <c r="HJ101" s="110" t="str">
        <f t="shared" si="1105"/>
        <v/>
      </c>
      <c r="HK101" s="111" t="str">
        <f t="shared" si="1106"/>
        <v/>
      </c>
      <c r="HL101" s="109" t="str">
        <f t="shared" si="1107"/>
        <v/>
      </c>
      <c r="HM101" s="110" t="str">
        <f t="shared" si="1108"/>
        <v/>
      </c>
      <c r="HN101" s="111" t="str">
        <f t="shared" si="1109"/>
        <v/>
      </c>
      <c r="HO101" s="109" t="str">
        <f t="shared" si="1110"/>
        <v/>
      </c>
      <c r="HP101" s="110" t="str">
        <f t="shared" si="1111"/>
        <v/>
      </c>
      <c r="HQ101" s="111" t="str">
        <f t="shared" si="1112"/>
        <v/>
      </c>
      <c r="HR101" s="109" t="str">
        <f t="shared" si="1113"/>
        <v/>
      </c>
      <c r="HS101" s="110" t="str">
        <f t="shared" si="1114"/>
        <v/>
      </c>
      <c r="HT101" s="111" t="str">
        <f t="shared" si="1115"/>
        <v/>
      </c>
      <c r="HU101" s="109" t="str">
        <f t="shared" si="1116"/>
        <v/>
      </c>
      <c r="HV101" s="110" t="str">
        <f t="shared" si="1117"/>
        <v/>
      </c>
      <c r="HW101" s="111" t="str">
        <f t="shared" si="1118"/>
        <v/>
      </c>
      <c r="HX101" s="109" t="str">
        <f t="shared" si="1119"/>
        <v/>
      </c>
      <c r="HY101" s="110" t="str">
        <f t="shared" si="1120"/>
        <v/>
      </c>
      <c r="HZ101" s="111" t="str">
        <f t="shared" si="1121"/>
        <v/>
      </c>
      <c r="IA101" s="109" t="str">
        <f t="shared" si="1122"/>
        <v/>
      </c>
      <c r="IB101" s="110" t="str">
        <f t="shared" si="1123"/>
        <v/>
      </c>
      <c r="IC101" s="111" t="str">
        <f t="shared" si="1124"/>
        <v/>
      </c>
      <c r="ID101" s="109" t="str">
        <f t="shared" si="1125"/>
        <v/>
      </c>
      <c r="IE101" s="110" t="str">
        <f t="shared" si="1126"/>
        <v/>
      </c>
      <c r="IF101" s="111" t="str">
        <f t="shared" si="1127"/>
        <v/>
      </c>
      <c r="IG101" s="109" t="str">
        <f t="shared" si="1128"/>
        <v/>
      </c>
      <c r="IH101" s="110" t="str">
        <f t="shared" si="1129"/>
        <v/>
      </c>
      <c r="II101" s="111" t="str">
        <f t="shared" si="1130"/>
        <v/>
      </c>
      <c r="IJ101" s="109" t="str">
        <f t="shared" si="1131"/>
        <v/>
      </c>
      <c r="IK101" s="110" t="str">
        <f t="shared" si="1132"/>
        <v/>
      </c>
      <c r="IL101" s="111" t="str">
        <f t="shared" si="1133"/>
        <v/>
      </c>
      <c r="IM101" s="109" t="str">
        <f t="shared" si="1134"/>
        <v/>
      </c>
      <c r="IN101" s="110" t="str">
        <f t="shared" si="1307"/>
        <v/>
      </c>
      <c r="IO101" s="111" t="str">
        <f t="shared" si="1135"/>
        <v/>
      </c>
      <c r="IP101" s="109" t="str">
        <f t="shared" si="1136"/>
        <v/>
      </c>
      <c r="IQ101" s="110" t="str">
        <f t="shared" si="1137"/>
        <v/>
      </c>
      <c r="IR101" s="111" t="str">
        <f t="shared" si="1138"/>
        <v/>
      </c>
      <c r="IS101" s="109" t="str">
        <f t="shared" si="1139"/>
        <v/>
      </c>
      <c r="IT101" s="110" t="str">
        <f t="shared" si="1140"/>
        <v/>
      </c>
      <c r="IU101" s="111" t="str">
        <f t="shared" si="1141"/>
        <v/>
      </c>
      <c r="IV101" s="109" t="str">
        <f t="shared" si="1142"/>
        <v/>
      </c>
      <c r="IW101" s="110" t="str">
        <f t="shared" si="1143"/>
        <v/>
      </c>
      <c r="IX101" s="111" t="str">
        <f t="shared" si="1144"/>
        <v/>
      </c>
      <c r="IY101" s="109" t="str">
        <f t="shared" si="1145"/>
        <v/>
      </c>
      <c r="IZ101" s="110" t="str">
        <f t="shared" si="1146"/>
        <v/>
      </c>
      <c r="JA101" s="111" t="str">
        <f t="shared" si="1147"/>
        <v/>
      </c>
      <c r="JB101" s="109" t="str">
        <f t="shared" si="1148"/>
        <v/>
      </c>
      <c r="JC101" s="110" t="str">
        <f t="shared" si="1149"/>
        <v/>
      </c>
      <c r="JD101" s="111" t="str">
        <f t="shared" si="1150"/>
        <v/>
      </c>
      <c r="JE101" s="109" t="str">
        <f t="shared" si="1151"/>
        <v/>
      </c>
      <c r="JF101" s="110" t="str">
        <f t="shared" si="1152"/>
        <v/>
      </c>
      <c r="JG101" s="111" t="str">
        <f t="shared" si="1153"/>
        <v/>
      </c>
      <c r="JH101" s="109" t="str">
        <f t="shared" si="1154"/>
        <v/>
      </c>
      <c r="JI101" s="110" t="str">
        <f t="shared" si="1155"/>
        <v/>
      </c>
      <c r="JJ101" s="111" t="str">
        <f t="shared" si="1156"/>
        <v/>
      </c>
      <c r="JK101" s="109" t="str">
        <f t="shared" si="1157"/>
        <v/>
      </c>
      <c r="JL101" s="110" t="str">
        <f t="shared" si="1158"/>
        <v/>
      </c>
      <c r="JM101" s="111" t="str">
        <f t="shared" si="1159"/>
        <v/>
      </c>
      <c r="JN101" s="109" t="str">
        <f t="shared" si="1160"/>
        <v/>
      </c>
      <c r="JO101" s="110" t="str">
        <f t="shared" si="1161"/>
        <v/>
      </c>
      <c r="JP101" s="111" t="str">
        <f t="shared" si="1162"/>
        <v/>
      </c>
      <c r="JQ101" s="109" t="str">
        <f t="shared" si="1163"/>
        <v/>
      </c>
      <c r="JR101" s="110" t="str">
        <f t="shared" si="1164"/>
        <v/>
      </c>
      <c r="JS101" s="111" t="str">
        <f t="shared" si="1165"/>
        <v/>
      </c>
      <c r="JT101" s="109" t="str">
        <f t="shared" si="1166"/>
        <v/>
      </c>
      <c r="JU101" s="110" t="str">
        <f t="shared" si="1167"/>
        <v/>
      </c>
      <c r="JV101" s="111" t="str">
        <f t="shared" si="1168"/>
        <v/>
      </c>
      <c r="JW101" s="109" t="str">
        <f t="shared" si="1169"/>
        <v/>
      </c>
      <c r="JX101" s="110" t="str">
        <f t="shared" si="1170"/>
        <v/>
      </c>
      <c r="JY101" s="111" t="str">
        <f t="shared" si="1171"/>
        <v/>
      </c>
      <c r="JZ101" s="109" t="str">
        <f t="shared" si="1172"/>
        <v/>
      </c>
      <c r="KA101" s="110" t="str">
        <f t="shared" si="1173"/>
        <v/>
      </c>
      <c r="KB101" s="111" t="str">
        <f t="shared" si="1174"/>
        <v/>
      </c>
      <c r="KC101" s="109" t="str">
        <f t="shared" si="1175"/>
        <v/>
      </c>
      <c r="KD101" s="110" t="str">
        <f t="shared" si="1308"/>
        <v/>
      </c>
      <c r="KE101" s="111" t="str">
        <f t="shared" si="1176"/>
        <v/>
      </c>
      <c r="KF101" s="109" t="str">
        <f t="shared" si="1177"/>
        <v/>
      </c>
      <c r="KG101" s="110" t="str">
        <f t="shared" si="1178"/>
        <v/>
      </c>
      <c r="KH101" s="111" t="str">
        <f t="shared" si="1179"/>
        <v/>
      </c>
      <c r="KI101" s="109" t="str">
        <f t="shared" si="1180"/>
        <v/>
      </c>
      <c r="KJ101" s="110" t="str">
        <f t="shared" si="1181"/>
        <v/>
      </c>
      <c r="KK101" s="111" t="str">
        <f t="shared" si="1182"/>
        <v/>
      </c>
      <c r="KL101" s="109" t="str">
        <f t="shared" si="1183"/>
        <v/>
      </c>
      <c r="KM101" s="110" t="str">
        <f t="shared" si="1184"/>
        <v/>
      </c>
      <c r="KN101" s="111" t="str">
        <f t="shared" si="1185"/>
        <v/>
      </c>
      <c r="KO101" s="109" t="str">
        <f t="shared" si="1186"/>
        <v/>
      </c>
      <c r="KP101" s="110" t="str">
        <f t="shared" si="1309"/>
        <v/>
      </c>
      <c r="KQ101" s="111" t="str">
        <f t="shared" si="1187"/>
        <v/>
      </c>
      <c r="KR101" s="109" t="str">
        <f t="shared" si="1188"/>
        <v/>
      </c>
      <c r="KS101" s="110" t="str">
        <f t="shared" si="1189"/>
        <v/>
      </c>
      <c r="KT101" s="111" t="str">
        <f t="shared" si="1190"/>
        <v/>
      </c>
      <c r="KU101" s="109" t="str">
        <f t="shared" si="1191"/>
        <v/>
      </c>
      <c r="KV101" s="110" t="str">
        <f t="shared" si="1192"/>
        <v/>
      </c>
      <c r="KW101" s="111" t="str">
        <f t="shared" si="1193"/>
        <v/>
      </c>
      <c r="KX101" s="109" t="str">
        <f t="shared" si="1194"/>
        <v/>
      </c>
      <c r="KY101" s="110" t="str">
        <f t="shared" si="1195"/>
        <v/>
      </c>
      <c r="KZ101" s="111" t="str">
        <f t="shared" si="1196"/>
        <v/>
      </c>
      <c r="LA101" s="109" t="str">
        <f t="shared" si="1197"/>
        <v/>
      </c>
      <c r="LB101" s="110" t="str">
        <f t="shared" si="1198"/>
        <v/>
      </c>
      <c r="LC101" s="111" t="str">
        <f t="shared" si="1199"/>
        <v/>
      </c>
      <c r="LD101" s="109" t="str">
        <f t="shared" si="1200"/>
        <v/>
      </c>
      <c r="LE101" s="110" t="str">
        <f t="shared" si="1201"/>
        <v/>
      </c>
      <c r="LF101" s="111" t="str">
        <f t="shared" si="1202"/>
        <v/>
      </c>
      <c r="LG101" s="109" t="str">
        <f t="shared" si="1203"/>
        <v/>
      </c>
      <c r="LH101" s="110" t="str">
        <f t="shared" si="1204"/>
        <v/>
      </c>
      <c r="LI101" s="111" t="str">
        <f t="shared" si="1205"/>
        <v/>
      </c>
      <c r="LJ101" s="109" t="str">
        <f t="shared" si="1206"/>
        <v/>
      </c>
      <c r="LK101" s="110" t="str">
        <f t="shared" si="1207"/>
        <v/>
      </c>
      <c r="LL101" s="111" t="str">
        <f t="shared" si="1208"/>
        <v/>
      </c>
      <c r="LM101" s="109" t="str">
        <f t="shared" si="1209"/>
        <v/>
      </c>
      <c r="LN101" s="110" t="str">
        <f t="shared" si="1210"/>
        <v/>
      </c>
      <c r="LO101" s="111" t="str">
        <f t="shared" si="1211"/>
        <v/>
      </c>
      <c r="LP101" s="109" t="str">
        <f t="shared" si="1212"/>
        <v/>
      </c>
      <c r="LQ101" s="110" t="str">
        <f t="shared" si="1213"/>
        <v/>
      </c>
      <c r="LR101" s="111" t="str">
        <f t="shared" si="1214"/>
        <v/>
      </c>
      <c r="LS101" s="109" t="str">
        <f t="shared" si="1215"/>
        <v/>
      </c>
      <c r="LT101" s="110" t="str">
        <f t="shared" si="1216"/>
        <v/>
      </c>
      <c r="LU101" s="111" t="str">
        <f t="shared" si="1217"/>
        <v/>
      </c>
      <c r="LV101" s="109" t="str">
        <f t="shared" si="1218"/>
        <v/>
      </c>
      <c r="LW101" s="110" t="str">
        <f t="shared" si="1219"/>
        <v/>
      </c>
      <c r="LX101" s="111" t="str">
        <f t="shared" si="1220"/>
        <v/>
      </c>
      <c r="LY101" s="109" t="str">
        <f t="shared" si="1221"/>
        <v/>
      </c>
      <c r="LZ101" s="110" t="str">
        <f t="shared" si="1222"/>
        <v/>
      </c>
      <c r="MA101" s="111" t="str">
        <f t="shared" si="1223"/>
        <v/>
      </c>
      <c r="MB101" s="109" t="str">
        <f t="shared" si="1224"/>
        <v/>
      </c>
      <c r="MC101" s="110" t="str">
        <f t="shared" si="1225"/>
        <v/>
      </c>
      <c r="MD101" s="111" t="str">
        <f t="shared" si="1226"/>
        <v/>
      </c>
      <c r="ME101" s="109" t="str">
        <f t="shared" si="1227"/>
        <v/>
      </c>
      <c r="MF101" s="110" t="str">
        <f t="shared" si="1228"/>
        <v/>
      </c>
      <c r="MG101" s="111" t="str">
        <f t="shared" si="1229"/>
        <v/>
      </c>
      <c r="MH101" s="109" t="str">
        <f t="shared" si="1230"/>
        <v/>
      </c>
      <c r="MI101" s="110" t="str">
        <f t="shared" si="1231"/>
        <v/>
      </c>
      <c r="MJ101" s="111" t="str">
        <f t="shared" si="1232"/>
        <v/>
      </c>
      <c r="MK101" s="109" t="str">
        <f t="shared" si="1233"/>
        <v/>
      </c>
      <c r="ML101" s="110" t="str">
        <f t="shared" si="1234"/>
        <v/>
      </c>
      <c r="MM101" s="111" t="str">
        <f t="shared" si="1235"/>
        <v/>
      </c>
      <c r="MN101" s="109" t="str">
        <f t="shared" si="1236"/>
        <v/>
      </c>
      <c r="MO101" s="110" t="str">
        <f t="shared" si="1237"/>
        <v/>
      </c>
      <c r="MP101" s="111" t="str">
        <f t="shared" si="1238"/>
        <v/>
      </c>
      <c r="MQ101" s="109" t="str">
        <f t="shared" si="1239"/>
        <v/>
      </c>
      <c r="MR101" s="110" t="str">
        <f t="shared" si="1310"/>
        <v/>
      </c>
      <c r="MS101" s="111" t="str">
        <f t="shared" si="1240"/>
        <v/>
      </c>
      <c r="MT101" s="109" t="str">
        <f t="shared" si="1241"/>
        <v/>
      </c>
      <c r="MU101" s="110" t="str">
        <f t="shared" si="1242"/>
        <v/>
      </c>
      <c r="MV101" s="111" t="str">
        <f t="shared" si="1243"/>
        <v/>
      </c>
      <c r="MW101" s="109" t="str">
        <f t="shared" si="1244"/>
        <v/>
      </c>
      <c r="MX101" s="110" t="str">
        <f t="shared" si="1245"/>
        <v/>
      </c>
      <c r="MY101" s="111" t="str">
        <f t="shared" si="1246"/>
        <v/>
      </c>
      <c r="MZ101" s="109" t="str">
        <f t="shared" si="1247"/>
        <v/>
      </c>
      <c r="NA101" s="110" t="str">
        <f t="shared" si="1248"/>
        <v/>
      </c>
      <c r="NB101" s="111" t="str">
        <f t="shared" si="1249"/>
        <v/>
      </c>
      <c r="NC101" s="109" t="str">
        <f t="shared" si="1250"/>
        <v/>
      </c>
      <c r="ND101" s="110" t="str">
        <f t="shared" si="1251"/>
        <v/>
      </c>
      <c r="NE101" s="111" t="str">
        <f t="shared" si="1252"/>
        <v/>
      </c>
      <c r="NF101" s="109" t="str">
        <f t="shared" si="1253"/>
        <v/>
      </c>
      <c r="NG101" s="110" t="str">
        <f t="shared" si="1254"/>
        <v/>
      </c>
      <c r="NH101" s="111" t="str">
        <f t="shared" si="1255"/>
        <v/>
      </c>
      <c r="NI101" s="109" t="str">
        <f t="shared" si="1256"/>
        <v/>
      </c>
      <c r="NJ101" s="110" t="str">
        <f t="shared" si="1257"/>
        <v/>
      </c>
      <c r="NK101" s="111" t="str">
        <f t="shared" si="1258"/>
        <v/>
      </c>
      <c r="NL101" s="109" t="str">
        <f t="shared" si="1259"/>
        <v/>
      </c>
      <c r="NM101" s="110" t="str">
        <f t="shared" si="1260"/>
        <v/>
      </c>
      <c r="NN101" s="111" t="str">
        <f t="shared" si="1261"/>
        <v/>
      </c>
      <c r="NO101" s="109" t="str">
        <f t="shared" si="1311"/>
        <v/>
      </c>
      <c r="NP101" s="130">
        <f t="shared" si="1312"/>
        <v>0</v>
      </c>
      <c r="NQ101" s="131">
        <f t="shared" si="1313"/>
        <v>1</v>
      </c>
      <c r="NR101" s="132" t="str">
        <f t="shared" si="1314"/>
        <v/>
      </c>
      <c r="NS101" s="331" t="str">
        <f t="shared" si="1315"/>
        <v/>
      </c>
      <c r="NT101" s="325" t="str">
        <f t="shared" si="1316"/>
        <v/>
      </c>
      <c r="NU101" s="325" t="str">
        <f t="shared" si="1317"/>
        <v/>
      </c>
      <c r="NV101" s="325" t="str">
        <f t="shared" si="1318"/>
        <v/>
      </c>
      <c r="NW101" s="325" t="str">
        <f t="shared" si="1319"/>
        <v/>
      </c>
      <c r="NX101" s="325" t="str">
        <f t="shared" si="1320"/>
        <v/>
      </c>
      <c r="NY101" s="325" t="str">
        <f t="shared" si="1321"/>
        <v/>
      </c>
      <c r="NZ101" s="325" t="str">
        <f t="shared" si="1322"/>
        <v/>
      </c>
      <c r="OA101" s="325" t="str">
        <f t="shared" si="1323"/>
        <v/>
      </c>
      <c r="OB101" s="325" t="str">
        <f t="shared" si="1324"/>
        <v>000000</v>
      </c>
      <c r="OC101" s="325" t="str">
        <f t="shared" si="1325"/>
        <v/>
      </c>
      <c r="OD101" s="325" t="str">
        <f t="shared" si="1326"/>
        <v/>
      </c>
      <c r="OE101" s="325" t="str">
        <f t="shared" si="1327"/>
        <v/>
      </c>
      <c r="OF101" s="325" t="str">
        <f t="shared" si="1328"/>
        <v/>
      </c>
      <c r="OG101" s="325" t="str">
        <f t="shared" si="1329"/>
        <v/>
      </c>
      <c r="OH101" s="325" t="str">
        <f t="shared" si="1330"/>
        <v/>
      </c>
      <c r="OI101" s="325" t="str">
        <f t="shared" si="1331"/>
        <v/>
      </c>
      <c r="OJ101" s="325" t="str">
        <f t="shared" si="1332"/>
        <v/>
      </c>
      <c r="OK101" s="326" t="str">
        <f t="shared" si="1333"/>
        <v/>
      </c>
      <c r="OL101" s="326" t="str">
        <f t="shared" si="1334"/>
        <v/>
      </c>
      <c r="OM101" s="326" t="str">
        <f t="shared" si="1335"/>
        <v/>
      </c>
      <c r="ON101" s="326" t="str">
        <f t="shared" si="1336"/>
        <v/>
      </c>
      <c r="OO101" s="326" t="str">
        <f t="shared" si="1337"/>
        <v/>
      </c>
      <c r="OP101" s="326" t="str">
        <f t="shared" si="1338"/>
        <v/>
      </c>
      <c r="OQ101" s="326" t="str">
        <f t="shared" si="1339"/>
        <v/>
      </c>
      <c r="OR101" s="326" t="str">
        <f t="shared" si="1340"/>
        <v/>
      </c>
      <c r="OS101" s="326" t="str">
        <f t="shared" si="1341"/>
        <v/>
      </c>
      <c r="OT101" s="326" t="str">
        <f t="shared" si="1342"/>
        <v/>
      </c>
      <c r="OU101" s="326" t="str">
        <f t="shared" si="1343"/>
        <v/>
      </c>
      <c r="OV101" s="326" t="str">
        <f t="shared" si="1344"/>
        <v/>
      </c>
      <c r="OW101" s="326" t="str">
        <f t="shared" si="1345"/>
        <v/>
      </c>
      <c r="OX101" s="326" t="str">
        <f t="shared" si="1346"/>
        <v/>
      </c>
      <c r="OY101" s="326" t="str">
        <f t="shared" si="1347"/>
        <v/>
      </c>
      <c r="OZ101" s="326" t="str">
        <f t="shared" si="1348"/>
        <v/>
      </c>
      <c r="PA101" s="326" t="str">
        <f t="shared" si="1349"/>
        <v/>
      </c>
      <c r="PB101" s="326" t="str">
        <f t="shared" si="1350"/>
        <v/>
      </c>
      <c r="PC101" s="325" t="str">
        <f t="shared" si="1351"/>
        <v/>
      </c>
      <c r="PD101" s="325" t="str">
        <f t="shared" si="1352"/>
        <v/>
      </c>
      <c r="PE101" s="325" t="str">
        <f t="shared" si="1353"/>
        <v/>
      </c>
      <c r="PF101" s="325" t="str">
        <f t="shared" si="1354"/>
        <v/>
      </c>
      <c r="PG101" s="325" t="str">
        <f t="shared" si="1355"/>
        <v/>
      </c>
      <c r="PH101" s="325" t="str">
        <f t="shared" si="1356"/>
        <v/>
      </c>
      <c r="PI101" s="325" t="str">
        <f t="shared" si="1357"/>
        <v/>
      </c>
      <c r="PJ101" s="325" t="str">
        <f t="shared" si="1358"/>
        <v/>
      </c>
      <c r="PK101" s="325" t="str">
        <f t="shared" si="1359"/>
        <v/>
      </c>
      <c r="PL101" s="325" t="str">
        <f t="shared" si="1360"/>
        <v/>
      </c>
      <c r="PM101" s="325" t="str">
        <f t="shared" si="1361"/>
        <v/>
      </c>
      <c r="PN101" s="325" t="str">
        <f t="shared" si="1362"/>
        <v/>
      </c>
      <c r="PO101" s="325" t="str">
        <f t="shared" si="1363"/>
        <v/>
      </c>
      <c r="PP101" s="325" t="str">
        <f t="shared" si="1364"/>
        <v/>
      </c>
      <c r="PQ101" s="325" t="str">
        <f t="shared" si="1365"/>
        <v/>
      </c>
      <c r="PR101" s="325" t="str">
        <f t="shared" si="1366"/>
        <v/>
      </c>
      <c r="PS101" s="325" t="str">
        <f t="shared" si="1367"/>
        <v/>
      </c>
      <c r="PT101" s="325" t="str">
        <f t="shared" si="1368"/>
        <v/>
      </c>
      <c r="PU101" s="326" t="str">
        <f t="shared" si="1369"/>
        <v/>
      </c>
      <c r="PV101" s="326" t="str">
        <f t="shared" si="1370"/>
        <v/>
      </c>
      <c r="PW101" s="326" t="str">
        <f t="shared" si="1371"/>
        <v/>
      </c>
      <c r="PX101" s="326" t="str">
        <f t="shared" si="1372"/>
        <v/>
      </c>
      <c r="PY101" s="326" t="str">
        <f t="shared" si="1373"/>
        <v/>
      </c>
      <c r="PZ101" s="326" t="str">
        <f t="shared" si="1374"/>
        <v/>
      </c>
      <c r="QA101" s="326" t="str">
        <f t="shared" si="1375"/>
        <v/>
      </c>
      <c r="QB101" s="326" t="str">
        <f t="shared" si="1376"/>
        <v/>
      </c>
      <c r="QC101" s="326" t="str">
        <f t="shared" si="1377"/>
        <v/>
      </c>
      <c r="QD101" s="326" t="str">
        <f t="shared" si="1378"/>
        <v/>
      </c>
      <c r="QE101" s="326" t="str">
        <f t="shared" si="1379"/>
        <v/>
      </c>
      <c r="QF101" s="326" t="str">
        <f t="shared" si="1380"/>
        <v/>
      </c>
      <c r="QG101" s="326" t="str">
        <f t="shared" si="1381"/>
        <v/>
      </c>
      <c r="QH101" s="326" t="str">
        <f t="shared" si="1382"/>
        <v/>
      </c>
      <c r="QI101" s="326" t="str">
        <f t="shared" si="1383"/>
        <v/>
      </c>
      <c r="QJ101" s="326" t="str">
        <f t="shared" si="1384"/>
        <v/>
      </c>
      <c r="QK101" s="326" t="str">
        <f t="shared" si="1385"/>
        <v/>
      </c>
      <c r="QL101" s="326" t="str">
        <f t="shared" si="1386"/>
        <v/>
      </c>
      <c r="QM101" s="325" t="str">
        <f t="shared" si="1387"/>
        <v/>
      </c>
      <c r="QN101" s="325" t="str">
        <f t="shared" si="1388"/>
        <v/>
      </c>
      <c r="QO101" s="325" t="str">
        <f t="shared" si="1389"/>
        <v/>
      </c>
      <c r="QP101" s="325" t="str">
        <f t="shared" si="1390"/>
        <v/>
      </c>
      <c r="QQ101" s="325" t="str">
        <f t="shared" si="1391"/>
        <v/>
      </c>
      <c r="QR101" s="325" t="str">
        <f t="shared" si="1392"/>
        <v/>
      </c>
      <c r="QS101" s="325" t="str">
        <f t="shared" si="1393"/>
        <v/>
      </c>
      <c r="QT101" s="325" t="str">
        <f t="shared" si="1394"/>
        <v/>
      </c>
      <c r="QU101" s="325" t="str">
        <f t="shared" si="1395"/>
        <v/>
      </c>
      <c r="QV101" s="325" t="str">
        <f t="shared" si="1396"/>
        <v/>
      </c>
      <c r="QW101" s="325" t="str">
        <f t="shared" si="1397"/>
        <v/>
      </c>
      <c r="QX101" s="325">
        <f t="shared" si="1398"/>
        <v>0</v>
      </c>
      <c r="QY101" s="325" t="str">
        <f t="shared" si="1399"/>
        <v/>
      </c>
      <c r="QZ101" s="325" t="str">
        <f t="shared" si="1400"/>
        <v/>
      </c>
      <c r="RA101" s="325" t="str">
        <f t="shared" si="1401"/>
        <v/>
      </c>
      <c r="RB101" s="325" t="str">
        <f t="shared" si="1402"/>
        <v/>
      </c>
      <c r="RC101" s="325" t="str">
        <f t="shared" si="1403"/>
        <v/>
      </c>
      <c r="RD101" s="325" t="str">
        <f t="shared" si="1404"/>
        <v/>
      </c>
      <c r="RE101" s="326" t="str">
        <f t="shared" si="1405"/>
        <v/>
      </c>
      <c r="RF101" s="326" t="str">
        <f t="shared" si="1406"/>
        <v/>
      </c>
      <c r="RG101" s="326" t="str">
        <f t="shared" si="1407"/>
        <v/>
      </c>
      <c r="RH101" s="326" t="str">
        <f t="shared" si="1408"/>
        <v/>
      </c>
      <c r="RI101" s="326" t="str">
        <f t="shared" si="1409"/>
        <v/>
      </c>
      <c r="RJ101" s="326" t="str">
        <f t="shared" si="1410"/>
        <v/>
      </c>
      <c r="RK101" s="326" t="str">
        <f t="shared" si="1411"/>
        <v/>
      </c>
      <c r="RL101" s="326" t="str">
        <f t="shared" si="1412"/>
        <v/>
      </c>
      <c r="RM101" s="326" t="str">
        <f t="shared" si="1413"/>
        <v/>
      </c>
      <c r="RN101" s="332" t="str">
        <f t="shared" si="1414"/>
        <v/>
      </c>
      <c r="RO101" s="108">
        <v>101</v>
      </c>
      <c r="RP101" s="112">
        <f t="shared" si="1440"/>
        <v>96</v>
      </c>
      <c r="RQ101" s="110" t="str" cm="1">
        <f t="array" ref="RQ101">IFERROR(INDEX($NS$4:$RN$4,_xlfn.AGGREGATE(15,6,COLUMN($NS$4:$RN$4)-COLUMN($NR$1)/($NS101:$RN101=LARGE($NS101:$RN101,1)),COLUMNS($RN$4:$RN$4))),"")</f>
        <v>LQ</v>
      </c>
      <c r="RR101" s="110" t="str" cm="1">
        <f t="array" ref="RR101">IFERROR(INDEX($NS$4:$RN$4,_xlfn.AGGREGATE(15,6,COLUMN($NS$4:$RN$4)-COLUMN($NR$1)/($NS101:$RN101=LARGE($NS101:$RN101,2)),COLUMNS($RN$4:$RO$4))),"")</f>
        <v/>
      </c>
      <c r="RS101" s="110" t="str" cm="1">
        <f t="array" ref="RS101">IFERROR(INDEX($NS$4:$RN$4,_xlfn.AGGREGATE(15,6,COLUMN($NS$4:$RN$4)-COLUMN($NR$1)/($NS101:$RN101=LARGE($NS101:$RN101,3)),COLUMNS($RN$4:$RP$4))),"")</f>
        <v/>
      </c>
      <c r="RT101" s="110" t="str" cm="1">
        <f t="array" ref="RT101">IFERROR(INDEX($NS$4:$RN$4,_xlfn.AGGREGATE(15,6,COLUMN($NS$4:$RN$4)-COLUMN($NR$1)/($NS101:$RN101=LARGE($NS101:$RN101,4)),COLUMNS($RN$4:$RQ$4))),"")</f>
        <v/>
      </c>
      <c r="RU101" s="110" t="str" cm="1">
        <f t="array" ref="RU101">IFERROR(INDEX($NS$4:$RN$4,_xlfn.AGGREGATE(15,6,COLUMN($NS$4:$RN$4)-COLUMN($NR$1)/($NS101:$RN101=LARGE($NS101:$RN101,5)),COLUMNS($RN$4:$RR$4))),"")</f>
        <v/>
      </c>
      <c r="RV101" s="110" t="str" cm="1">
        <f t="array" ref="RV101">IFERROR(INDEX($NS$4:$RN$4,_xlfn.AGGREGATE(15,6,COLUMN($NS$4:$RN$4)-COLUMN($NR$1)/($NS101:$RN101=LARGE($NS101:$RN101,6)),COLUMNS($RN$4:$RS$4))),"")</f>
        <v/>
      </c>
      <c r="RW101" s="108" t="str">
        <f t="shared" si="1427"/>
        <v/>
      </c>
      <c r="RX101" s="111" t="str">
        <f t="shared" ca="1" si="1428"/>
        <v>N</v>
      </c>
      <c r="RY101" s="111" t="e" cm="1">
        <f t="array" aca="1" ref="RY101" ca="1">IF(INDIRECT(VLOOKUP(RY100,General!AC:AE,3,FALSE)&amp;RO100)&gt;0,RY100,RW100)</f>
        <v>#N/A</v>
      </c>
      <c r="RZ101" s="112">
        <f t="shared" ca="1" si="1429"/>
        <v>1</v>
      </c>
      <c r="SA101" s="110" t="s">
        <v>45</v>
      </c>
      <c r="SB101" s="111" t="s">
        <v>45</v>
      </c>
      <c r="SC101" s="111" t="s">
        <v>45</v>
      </c>
      <c r="SD101" s="111" t="s">
        <v>45</v>
      </c>
      <c r="SE101" s="111" t="s">
        <v>45</v>
      </c>
      <c r="SF101" s="109" t="s">
        <v>45</v>
      </c>
      <c r="SG101" s="133" t="e">
        <f ca="1">IF(RQ101="",-1,COUNTIF(INDIRECT(SA101&amp;$DN$10):INDIRECT(SA101&amp;RO101),"Y"))</f>
        <v>#REF!</v>
      </c>
      <c r="SH101" s="136">
        <f ca="1">IF(RR101="",-1,COUNTIF(INDIRECT(SB101&amp;$DN$10):INDIRECT(SB101&amp;RO101),"Y"))</f>
        <v>-1</v>
      </c>
      <c r="SI101" s="136">
        <f ca="1">IF(RS101="",-1,COUNTIF(INDIRECT(SC101&amp;$DN$10):INDIRECT(SC101&amp;RO101),"Y"))</f>
        <v>-1</v>
      </c>
      <c r="SJ101" s="134">
        <f ca="1">IF(RT101="",-1,COUNTIF(INDIRECT(SD101&amp;$DN$10):INDIRECT(SD101&amp;RO101),"Y"))</f>
        <v>-1</v>
      </c>
      <c r="SK101" s="138">
        <f ca="1">IF(RU101="",-1,COUNTIF(INDIRECT(SE101&amp;$DN$10):INDIRECT(SE101&amp;RO101),"Y"))</f>
        <v>-1</v>
      </c>
      <c r="SL101" s="138">
        <f ca="1">IF(RV101="",-1,COUNTIF(INDIRECT(SF101&amp;$DN$10):INDIRECT(SF101&amp;RO101),"Y"))</f>
        <v>-1</v>
      </c>
      <c r="SM101" s="110" t="str" cm="1">
        <f t="array" ref="SM101">IFERROR(INDEX($DP$101:$DU$101,_xlfn.AGGREGATE(15,6,COLUMN($DP$101:$DU$101)-COLUMN($DO$101)/($NR$101:$NW$101=MAX($NR$101:$NW$101)),COLUMNS($DP$101:RQ101))),"")</f>
        <v/>
      </c>
      <c r="SN101" s="111" t="str" cm="1">
        <f t="array" ref="SN101">IFERROR(INDEX($DP$101:$DU$101,_xlfn.AGGREGATE(15,6,COLUMN($DP$101:$DU$101)-COLUMN($DO$101)/($NR$101:$NW$101=MAX($NR$101:$NW$101)),COLUMNS($DP$101:RR101))),"")</f>
        <v/>
      </c>
      <c r="SO101" s="111" t="str" cm="1">
        <f t="array" ref="SO101">IFERROR(INDEX($DP$101:$DU$101,_xlfn.AGGREGATE(15,6,COLUMN($DP$101:$DU$101)-COLUMN($DO$101)/($NR$101:$NW$101=MAX($NR$101:$NW$101)),COLUMNS($DP$101:RS101))),"")</f>
        <v/>
      </c>
      <c r="SP101" s="111" t="str" cm="1">
        <f t="array" ref="SP101">IFERROR(INDEX($DP$101:$DU$101,_xlfn.AGGREGATE(15,6,COLUMN($DP$101:$DU$101)-COLUMN($DO$101)/($NR$101:$NW$101=MAX($NR$101:$NW$101)),COLUMNS($DP$101:RT101))),"")</f>
        <v/>
      </c>
      <c r="SQ101" s="111" t="str" cm="1">
        <f t="array" ref="SQ101">IFERROR(INDEX($DP$101:$DU$101,_xlfn.AGGREGATE(15,6,COLUMN($DP$101:$DU$101)-COLUMN($DO$101)/($NR$101:$NW$101=MAX($NR$101:$NW$101)),COLUMNS($DP$101:RU101))),"")</f>
        <v/>
      </c>
      <c r="SR101" s="109" t="str" cm="1">
        <f t="array" ref="SR101">IFERROR(INDEX($DP$101:$DU$101,_xlfn.AGGREGATE(15,6,COLUMN($DP$101:$DU$101)-COLUMN($DO$101)/($NR$101:$NW$101=MAX($NR$101:$NW$101)),COLUMNS($DP$101:RV101))),"")</f>
        <v/>
      </c>
      <c r="SS101" s="114">
        <f t="shared" ca="1" si="1415"/>
        <v>1</v>
      </c>
      <c r="ST101" s="112">
        <f t="shared" ca="1" si="1430"/>
        <v>1</v>
      </c>
      <c r="SU101" s="137" t="str" cm="1">
        <f t="array" aca="1" ref="SU101" ca="1">INDEX(SM101:SR101,1,ST101)</f>
        <v/>
      </c>
      <c r="SV101" s="110" t="str">
        <f t="shared" ca="1" si="944"/>
        <v>B</v>
      </c>
      <c r="SW101" s="111" t="str">
        <f t="shared" ca="1" si="945"/>
        <v>T</v>
      </c>
      <c r="SX101" s="111" t="str">
        <f t="shared" si="946"/>
        <v>C</v>
      </c>
      <c r="SY101" s="111" t="str">
        <f t="shared" si="936"/>
        <v/>
      </c>
      <c r="SZ101" s="111" t="str">
        <f t="shared" ca="1" si="937"/>
        <v/>
      </c>
      <c r="TA101" s="111" t="str">
        <f t="shared" si="938"/>
        <v>00</v>
      </c>
      <c r="TB101" s="114" t="str">
        <f t="shared" si="1262"/>
        <v/>
      </c>
      <c r="TC101" s="114" t="str">
        <f t="shared" si="1263"/>
        <v/>
      </c>
      <c r="TD101" s="114" t="str">
        <f t="shared" si="1264"/>
        <v/>
      </c>
      <c r="TE101" s="114" t="str">
        <f t="shared" si="1265"/>
        <v/>
      </c>
      <c r="TF101" s="114" t="str">
        <f t="shared" si="1266"/>
        <v/>
      </c>
      <c r="TG101" s="114" t="str">
        <f t="shared" si="1267"/>
        <v/>
      </c>
      <c r="TH101" s="114">
        <f t="shared" ca="1" si="1268"/>
        <v>0</v>
      </c>
      <c r="TI101" s="114">
        <f t="shared" ca="1" si="1269"/>
        <v>0</v>
      </c>
      <c r="TJ101" s="110" t="str">
        <f t="shared" si="939"/>
        <v/>
      </c>
      <c r="TK101" s="111">
        <f>IF(CC101="",0,IFERROR(VLOOKUP(CC96&amp;CC97&amp;CC98&amp;CC99&amp;CC100&amp;CC101,General!I:J,2,FALSE),0))</f>
        <v>0</v>
      </c>
      <c r="TL101" s="111">
        <f>IF(CF101="",0,IFERROR(VLOOKUP(CF96&amp;CF97&amp;CF98&amp;CF99&amp;CF100&amp;CF101,General!I:J,2,FALSE),0))</f>
        <v>0</v>
      </c>
      <c r="TM101" s="111">
        <f>IF(CI101="",0,IFERROR(VLOOKUP(CI96&amp;CI97&amp;CI98&amp;CI99&amp;CI100&amp;CI101,General!I:J,2,FALSE),0))</f>
        <v>0</v>
      </c>
      <c r="TN101" s="111">
        <f>IF(CL101="",0,IFERROR(VLOOKUP(CL96&amp;CL97&amp;CL98&amp;CL99&amp;CL100&amp;CL101,General!I:J,2,FALSE),0))</f>
        <v>0</v>
      </c>
      <c r="TO101" s="111">
        <f>IF(CO101="",0,IFERROR(VLOOKUP(CO96&amp;CO97&amp;CO98&amp;CO99&amp;CO100&amp;CO101,General!I:J,2,FALSE),0))</f>
        <v>0</v>
      </c>
      <c r="TP101" s="111">
        <f>IF(CR101="",0,IFERROR(VLOOKUP(CR96&amp;CR97&amp;CR98&amp;CR99&amp;CR100&amp;CR101,General!I:J,2,FALSE),0))</f>
        <v>0</v>
      </c>
      <c r="TQ101" s="111">
        <f>IF(CU101="",0,IFERROR(VLOOKUP(CU96&amp;CU97&amp;CU98&amp;CU99&amp;CU100&amp;CU101,General!I:J,2,FALSE),0))</f>
        <v>0</v>
      </c>
      <c r="TR101" s="111">
        <f>IF(CX101="",0,IFERROR(VLOOKUP(CX96&amp;CX97&amp;CX98&amp;CX99&amp;CX100&amp;CX101,General!I:J,2,FALSE),0))</f>
        <v>0</v>
      </c>
      <c r="TS101" s="111">
        <f>IF(DA101="",0,IFERROR(VLOOKUP(DA96&amp;DA97&amp;DA98&amp;DA99&amp;DA100&amp;DA101,General!I:J,2,FALSE),0))</f>
        <v>0</v>
      </c>
      <c r="TT101" s="111">
        <f>IF(DD101="",0,IFERROR(VLOOKUP(DD96&amp;DD97&amp;DD98&amp;DD99&amp;DD100&amp;DD101,General!I:J,2,FALSE),0))</f>
        <v>0</v>
      </c>
      <c r="TU101" s="111">
        <f>IF(DG101="",0,IFERROR(VLOOKUP(DG96&amp;DG97&amp;DG98&amp;DG99&amp;DG100&amp;DG101,General!I:J,2,FALSE),0))</f>
        <v>0</v>
      </c>
      <c r="TV101" s="111">
        <f>IF(DJ101="",0,IFERROR(VLOOKUP(DJ96&amp;DJ97&amp;DJ98&amp;DJ99&amp;DJ100&amp;DJ101,General!I:J,2,FALSE),0))</f>
        <v>0</v>
      </c>
      <c r="TW101" s="111">
        <f>IF(DM101="",0,IFERROR(VLOOKUP(DM96&amp;DM97&amp;DM98&amp;DM99&amp;DM100&amp;DM101,General!I:J,2,FALSE),0))</f>
        <v>0</v>
      </c>
      <c r="TX101" s="111">
        <f>IF(DP101="",0,IFERROR(VLOOKUP(DP96&amp;DP97&amp;DP98&amp;DP99&amp;DP100&amp;DP101,General!I:J,2,FALSE),0))</f>
        <v>0</v>
      </c>
      <c r="TY101" s="111">
        <f>IF(DS101="",0,IFERROR(VLOOKUP(DS96&amp;DS97&amp;DS98&amp;DS99&amp;DS100&amp;DS101,General!I:J,2,FALSE),0))</f>
        <v>0</v>
      </c>
      <c r="TZ101" s="111">
        <f>IF(DV101="",0,IFERROR(VLOOKUP(DV96&amp;DV97&amp;DV98&amp;DV99&amp;DV100&amp;DV101,General!I:J,2,FALSE),0))</f>
        <v>0</v>
      </c>
      <c r="UA101" s="111">
        <f>IF(DY101="",0,IFERROR(VLOOKUP(DY96&amp;DY97&amp;DY98&amp;DY99&amp;DY100&amp;DY101,General!I:J,2,FALSE),0))</f>
        <v>0</v>
      </c>
      <c r="UB101" s="111">
        <f>IF(EE101="",0,IFERROR(VLOOKUP(EE96&amp;EE97&amp;EE98&amp;EE99&amp;EE100&amp;EE101,General!I:J,2,FALSE),0))</f>
        <v>0</v>
      </c>
      <c r="UC101" s="111">
        <f>IF(EH101="",0,IFERROR(VLOOKUP(EH96&amp;EH97&amp;EH98&amp;EH99&amp;EH100&amp;EH101,General!I:J,2,FALSE),0))</f>
        <v>0</v>
      </c>
      <c r="UD101" s="111">
        <f>IF(EK101="",0,IFERROR(VLOOKUP(EK96&amp;EK97&amp;EK98&amp;EK99&amp;EK100&amp;EK101,General!I:J,2,FALSE),0))</f>
        <v>0</v>
      </c>
      <c r="UE101" s="111">
        <f>IF(EN101="",0,IFERROR(VLOOKUP(EN96&amp;EN97&amp;EN98&amp;EN99&amp;EN100&amp;EN101,General!I:J,2,FALSE),0))</f>
        <v>0</v>
      </c>
      <c r="UF101" s="111">
        <f>IF(EQ101="",0,IFERROR(VLOOKUP(EQ96&amp;EQ97&amp;EQ98&amp;EQ99&amp;EQ100&amp;EQ101,General!I:J,2,FALSE),0))</f>
        <v>0</v>
      </c>
      <c r="UG101" s="111">
        <f>IF(ET101="",0,IFERROR(VLOOKUP(ET96&amp;ET97&amp;ET98&amp;ET99&amp;ET100&amp;ET101,General!I:J,2,FALSE),0))</f>
        <v>0</v>
      </c>
      <c r="UH101" s="111">
        <f>IF(EW101="",0,IFERROR(VLOOKUP(EW96&amp;EW97&amp;EW98&amp;EW99&amp;EW100&amp;EW101,General!I:J,2,FALSE),0))</f>
        <v>0</v>
      </c>
      <c r="UI101" s="111">
        <f>IF(EZ101="",0,IFERROR(VLOOKUP(EZ96&amp;EZ97&amp;EZ98&amp;EZ99&amp;EZ100&amp;EZ101,General!I:J,2,FALSE),0))</f>
        <v>0</v>
      </c>
      <c r="UJ101" s="111">
        <f>IF(FC101="",0,IFERROR(VLOOKUP(FC96&amp;FC97&amp;FC98&amp;FC99&amp;FC100&amp;FC101,General!I:J,2,FALSE),0))</f>
        <v>0</v>
      </c>
      <c r="UK101" s="111">
        <f>IF(FF101="",0,IFERROR(VLOOKUP(FF96&amp;FF97&amp;FF98&amp;FF99&amp;FF100&amp;FF101,General!I:J,2,FALSE),0))</f>
        <v>0</v>
      </c>
      <c r="UL101" s="111">
        <f>IF(FI101="",0,IFERROR(VLOOKUP(FI96&amp;FI97&amp;FI98&amp;FI99&amp;FI100&amp;FI101,General!I:J,2,FALSE),0))</f>
        <v>0</v>
      </c>
      <c r="UM101" s="111">
        <f>IF(FL101="",0,IFERROR(VLOOKUP(FL96&amp;FL97&amp;FL98&amp;FL99&amp;FL100&amp;FL101,General!I:J,2,FALSE),0))</f>
        <v>0</v>
      </c>
      <c r="UN101" s="111">
        <f>IF(FO101="",0,IFERROR(VLOOKUP(FO96&amp;FO97&amp;FO98&amp;FO99&amp;FO100&amp;FO101,General!I:J,2,FALSE),0))</f>
        <v>0</v>
      </c>
      <c r="UO101" s="111">
        <f>IF(FR101="",0,IFERROR(VLOOKUP(FR96&amp;FR97&amp;FR98&amp;FR99&amp;FR100&amp;FR101,General!I:J,2,FALSE),0))</f>
        <v>0</v>
      </c>
      <c r="UP101" s="111">
        <f>IF(FU101="",0,IFERROR(VLOOKUP(FU96&amp;FU97&amp;FU98&amp;FU99&amp;FU100&amp;FU101,General!I:J,2,FALSE),0))</f>
        <v>0</v>
      </c>
      <c r="UQ101" s="111">
        <f>IF(FX101="",0,IFERROR(VLOOKUP(FX96&amp;FX97&amp;FX98&amp;FX99&amp;FX100&amp;FX101,General!I:J,2,FALSE),0))</f>
        <v>0</v>
      </c>
      <c r="UR101" s="111">
        <f>IF(GA101="",0,IFERROR(VLOOKUP(GA96&amp;GA97&amp;GA98&amp;GA99&amp;GA100&amp;GA101,General!I:J,2,FALSE),0))</f>
        <v>0</v>
      </c>
      <c r="US101" s="111">
        <f>IF(GD101="",0,IFERROR(VLOOKUP(GD96&amp;GD97&amp;GD98&amp;GD99&amp;GD100&amp;GD101,General!I:J,2,FALSE),0))</f>
        <v>0</v>
      </c>
      <c r="UT101" s="111">
        <f>IF(GG101="",0,IFERROR(VLOOKUP(GG96&amp;GG97&amp;GG98&amp;GG99&amp;GG100&amp;GG101,General!I:J,2,FALSE),0))</f>
        <v>0</v>
      </c>
      <c r="UU101" s="111">
        <f>IF(GJ101="",0,IFERROR(VLOOKUP(GJ96&amp;GJ97&amp;GJ98&amp;GJ99&amp;GJ100&amp;GJ101,General!I:J,2,FALSE),0))</f>
        <v>0</v>
      </c>
      <c r="UV101" s="111">
        <f>IF(GM101="",0,IFERROR(VLOOKUP(GM96&amp;GM97&amp;GM98&amp;GM99&amp;GM100&amp;GM101,General!I:J,2,FALSE),0))</f>
        <v>0</v>
      </c>
      <c r="UW101" s="111">
        <f>IF(GP101="",0,IFERROR(VLOOKUP(GP96&amp;GP97&amp;GP98&amp;GP99&amp;GP100&amp;GP101,General!I:J,2,FALSE),0))</f>
        <v>0</v>
      </c>
      <c r="UX101" s="111">
        <f>IF(GS101="",0,IFERROR(VLOOKUP(GS96&amp;GS97&amp;GS98&amp;GS99&amp;GS100&amp;GS101,General!I:J,2,FALSE),0))</f>
        <v>0</v>
      </c>
      <c r="UY101" s="111">
        <f>IF(GV101="",0,IFERROR(VLOOKUP(GV96&amp;GV97&amp;GV98&amp;GV99&amp;GV100&amp;GV101,General!I:J,2,FALSE),0))</f>
        <v>0</v>
      </c>
      <c r="UZ101" s="111">
        <f>IF(GY101="",0,IFERROR(VLOOKUP(GY96&amp;GY97&amp;GY98&amp;GY99&amp;GY100&amp;GY101,General!I:J,2,FALSE),0))</f>
        <v>0</v>
      </c>
      <c r="VA101" s="111">
        <f>IF(HB101="",0,IFERROR(VLOOKUP(HB96&amp;HB97&amp;HB98&amp;HB99&amp;HB100&amp;HB101,General!I:J,2,FALSE),0))</f>
        <v>0</v>
      </c>
      <c r="VB101" s="111">
        <f>IF(HE101="",0,IFERROR(VLOOKUP(HE96&amp;HE97&amp;HE98&amp;HE99&amp;HE100&amp;HE101,General!I:J,2,FALSE),0))</f>
        <v>0</v>
      </c>
      <c r="VC101" s="111">
        <f>IF(HH101="",0,IFERROR(VLOOKUP(HH96&amp;HH97&amp;HH98&amp;HH99&amp;HH100&amp;HH101,General!I:J,2,FALSE),0))</f>
        <v>0</v>
      </c>
      <c r="VD101" s="111">
        <f>IF(HK101="",0,IFERROR(VLOOKUP(HK96&amp;HK97&amp;HK98&amp;HK99&amp;HK100&amp;HK101,General!I:J,2,FALSE),0))</f>
        <v>0</v>
      </c>
      <c r="VE101" s="111">
        <f>IF(HN101="",0,IFERROR(VLOOKUP(HN96&amp;HN97&amp;HN98&amp;HN99&amp;HN100&amp;HN101,General!I:J,2,FALSE),0))</f>
        <v>0</v>
      </c>
      <c r="VF101" s="111">
        <f>IF(HQ101="",0,IFERROR(VLOOKUP(HQ96&amp;HQ97&amp;HQ98&amp;HQ99&amp;HQ100&amp;HQ101,General!I:J,2,FALSE),0))</f>
        <v>0</v>
      </c>
      <c r="VG101" s="111">
        <f>IF(HT101="",0,IFERROR(VLOOKUP(HT96&amp;HT97&amp;HT98&amp;HT99&amp;HT100&amp;HT101,General!I:J,2,FALSE),0))</f>
        <v>0</v>
      </c>
      <c r="VH101" s="111">
        <f>IF(HW101="",0,IFERROR(VLOOKUP(HW96&amp;HW97&amp;HW98&amp;HW99&amp;HW100&amp;HW101,General!I:J,2,FALSE),0))</f>
        <v>0</v>
      </c>
      <c r="VI101" s="111">
        <f>IF(HZ101="",0,IFERROR(VLOOKUP(HZ96&amp;HZ97&amp;HZ98&amp;HZ99&amp;HZ100&amp;HZ101,General!I:J,2,FALSE),0))</f>
        <v>0</v>
      </c>
      <c r="VJ101" s="111">
        <f>IF(FF101="",0,IFERROR(VLOOKUP(FF96&amp;FF97&amp;FF98&amp;FF99&amp;FF100&amp;FF101,General!I:J,2,FALSE),0))</f>
        <v>0</v>
      </c>
      <c r="VK101" s="111">
        <f>IF(FI101="",0,IFERROR(VLOOKUP(FI96&amp;FI97&amp;FI98&amp;FI99&amp;FI100&amp;FI101,General!I:J,2,FALSE),0))</f>
        <v>0</v>
      </c>
      <c r="VL101" s="111">
        <f>IF(II101="",0,IFERROR(VLOOKUP(II96&amp;II97&amp;II98&amp;II99&amp;II100&amp;II101,General!I:J,2,FALSE),0))</f>
        <v>0</v>
      </c>
      <c r="VM101" s="111">
        <f>IF(IL101="",0,IFERROR(VLOOKUP(IL96&amp;IL97&amp;IL98&amp;IL99&amp;IL100&amp;IL101,General!I:J,2,FALSE),0))</f>
        <v>0</v>
      </c>
      <c r="VN101" s="111">
        <f>IF(IO101="",0,IFERROR(VLOOKUP(IO96&amp;IO97&amp;IO98&amp;IO99&amp;IO100&amp;IO101,General!I:J,2,FALSE),0))</f>
        <v>0</v>
      </c>
      <c r="VO101" s="111">
        <f>IF(IR101="",0,IFERROR(VLOOKUP(IR96&amp;IR97&amp;IR98&amp;IR99&amp;IR100&amp;IR101,General!I:J,2,FALSE),0))</f>
        <v>0</v>
      </c>
      <c r="VP101" s="111">
        <f>IF(IU101="",0,IFERROR(VLOOKUP(IU96&amp;IU97&amp;IU98&amp;IU99&amp;IU100&amp;IU101,General!I:J,2,FALSE),0))</f>
        <v>0</v>
      </c>
      <c r="VQ101" s="111">
        <f>IF(IX101="",0,IFERROR(VLOOKUP(IX96&amp;IX97&amp;IX98&amp;IX99&amp;IX100&amp;IX101,General!I:J,2,FALSE),0))</f>
        <v>0</v>
      </c>
      <c r="VR101" s="111">
        <f>IF(JA101="",0,IFERROR(VLOOKUP(JA96&amp;JA97&amp;JA98&amp;JA99&amp;JA100&amp;JA101,General!I:J,2,FALSE),0))</f>
        <v>0</v>
      </c>
      <c r="VS101" s="111">
        <f>IF(JD101="",0,IFERROR(VLOOKUP(JD96&amp;JD97&amp;JD98&amp;JD99&amp;JD100&amp;JD101,General!I:J,2,FALSE),0))</f>
        <v>0</v>
      </c>
      <c r="VT101" s="111">
        <f>IF(JG101="",0,IFERROR(VLOOKUP(JG96&amp;JG97&amp;JG98&amp;JG99&amp;JG100&amp;JG101,General!I:J,2,FALSE),0))</f>
        <v>0</v>
      </c>
      <c r="VU101" s="111">
        <f>IF(JJ101="",0,IFERROR(VLOOKUP(JJ96&amp;JJ97&amp;JJ98&amp;JJ99&amp;JJ100&amp;JJ101,General!I:J,2,FALSE),0))</f>
        <v>0</v>
      </c>
      <c r="VV101" s="111">
        <f>IF(JM101="",0,IFERROR(VLOOKUP(JM96&amp;JM97&amp;JM98&amp;JM99&amp;JM100&amp;JM101,General!I:J,2,FALSE),0))</f>
        <v>0</v>
      </c>
      <c r="VW101" s="111">
        <f>IF(JP101="",0,IFERROR(VLOOKUP(JP96&amp;JP97&amp;JP98&amp;JP99&amp;JP100&amp;JP101,General!I:J,2,FALSE),0))</f>
        <v>0</v>
      </c>
      <c r="VX101" s="111">
        <f>IF(JS101="",0,IFERROR(VLOOKUP(JS96&amp;JS97&amp;JS98&amp;JS99&amp;JS100&amp;JS101,General!I:J,2,FALSE),0))</f>
        <v>0</v>
      </c>
      <c r="VY101" s="111">
        <f>IF(JV101="",0,IFERROR(VLOOKUP(JV96&amp;JV97&amp;JV98&amp;JV99&amp;JV100&amp;JV101,General!I:J,2,FALSE),0))</f>
        <v>0</v>
      </c>
      <c r="VZ101" s="111">
        <f>IF(JY101="",0,IFERROR(VLOOKUP(JY96&amp;JY97&amp;JY98&amp;JY99&amp;JY100&amp;JY101,General!I:J,2,FALSE),0))</f>
        <v>0</v>
      </c>
      <c r="WA101" s="111">
        <f>IF(KB101="",0,IFERROR(VLOOKUP(KB96&amp;KB97&amp;KB98&amp;KB99&amp;KB100&amp;KB101,General!I:J,2,FALSE),0))</f>
        <v>0</v>
      </c>
      <c r="WB101" s="111">
        <f>IF(KE101="",0,IFERROR(VLOOKUP(KE96&amp;KE97&amp;KE98&amp;KE99&amp;KE100&amp;KE101,General!I:J,2,FALSE),0))</f>
        <v>0</v>
      </c>
      <c r="WC101" s="111">
        <f>IF(KH101="",0,IFERROR(VLOOKUP(KH96&amp;KH97&amp;KH98&amp;KH99&amp;KH100&amp;KH101,General!I:J,2,FALSE),0))</f>
        <v>0</v>
      </c>
      <c r="WD101" s="111">
        <f>IF(KK101="",0,IFERROR(VLOOKUP(KK96&amp;KK97&amp;KK98&amp;KK99&amp;KK100&amp;KK101,General!I:J,2,FALSE),0))</f>
        <v>0</v>
      </c>
      <c r="WE101" s="111">
        <f>IF(KN101="",0,IFERROR(VLOOKUP(KN96&amp;KN97&amp;KN98&amp;KN99&amp;KN100&amp;KN101,General!I:J,2,FALSE),0))</f>
        <v>0</v>
      </c>
      <c r="WF101" s="111">
        <f>IF(KQ101="",0,IFERROR(VLOOKUP(KQ96&amp;KQ97&amp;KQ98&amp;KQ99&amp;KQ100&amp;KQ101,General!I:J,2,FALSE),0))</f>
        <v>0</v>
      </c>
      <c r="WG101" s="111">
        <f>IF(KT101="",0,IFERROR(VLOOKUP(KT96&amp;KT97&amp;KT98&amp;KT99&amp;KT100&amp;KT101,General!I:J,2,FALSE),0))</f>
        <v>0</v>
      </c>
      <c r="WH101" s="111">
        <f>IF(KW101="",0,IFERROR(VLOOKUP(KW96&amp;KW97&amp;KW98&amp;KW99&amp;KW100&amp;KW101,General!I:J,2,FALSE),0))</f>
        <v>0</v>
      </c>
      <c r="WI101" s="111">
        <f>IF(KZ101="",0,IFERROR(VLOOKUP(KZ96&amp;KZ97&amp;KZ98&amp;KZ99&amp;KZ100&amp;KZ101,General!I:J,2,FALSE),0))</f>
        <v>0</v>
      </c>
      <c r="WJ101" s="111">
        <f>IF(LC101="",0,IFERROR(VLOOKUP(LC96&amp;LC97&amp;LC98&amp;LC99&amp;LC100&amp;LC101,General!I:J,2,FALSE),0))</f>
        <v>0</v>
      </c>
      <c r="WK101" s="111">
        <f>IF(LF101="",0,IFERROR(VLOOKUP(LF96&amp;LF97&amp;LF98&amp;LF99&amp;LF100&amp;LF101,General!I:J,2,FALSE),0))</f>
        <v>0</v>
      </c>
      <c r="WL101" s="111">
        <f>IF(LI101="",0,IFERROR(VLOOKUP(LI96&amp;LI97&amp;LI98&amp;LI99&amp;LI100&amp;LI101,General!I:J,2,FALSE),0))</f>
        <v>0</v>
      </c>
      <c r="WM101" s="111">
        <f>IF(LL101="",0,IFERROR(VLOOKUP(LL96&amp;LL97&amp;LL98&amp;LL99&amp;LL100&amp;LL101,General!I:J,2,FALSE),0))</f>
        <v>0</v>
      </c>
      <c r="WN101" s="111">
        <f>IF(LO101="",0,IFERROR(VLOOKUP(LO96&amp;LO97&amp;LO98&amp;LO99&amp;LO100&amp;LO101,General!I:J,2,FALSE),0))</f>
        <v>0</v>
      </c>
      <c r="WO101" s="111">
        <f>IF(LR101="",0,IFERROR(VLOOKUP(LR96&amp;LR97&amp;LR98&amp;LR99&amp;LR100&amp;LR101,General!I:J,2,FALSE),0))</f>
        <v>0</v>
      </c>
      <c r="WP101" s="111">
        <f>IF(LU101="",0,IFERROR(VLOOKUP(LU96&amp;LU97&amp;LU98&amp;LU99&amp;LU100&amp;LU101,General!I:J,2,FALSE),0))</f>
        <v>0</v>
      </c>
      <c r="WQ101" s="111">
        <f>IF(LX101="",0,IFERROR(VLOOKUP(LX96&amp;LX97&amp;LX98&amp;LX99&amp;LX100&amp;LX101,General!I:J,2,FALSE),0))</f>
        <v>0</v>
      </c>
      <c r="WR101" s="111">
        <f>IF(MA101="",0,IFERROR(VLOOKUP(MA96&amp;MA97&amp;MA98&amp;MA99&amp;MA100&amp;MA101,General!I:J,2,FALSE),0))</f>
        <v>0</v>
      </c>
      <c r="WS101" s="111">
        <f>IF(MD101="",0,IFERROR(VLOOKUP(MD96&amp;MD97&amp;MD98&amp;MD99&amp;MD100&amp;MD101,General!I:J,2,FALSE),0))</f>
        <v>0</v>
      </c>
      <c r="WT101" s="111">
        <f>IF(MG101="",0,IFERROR(VLOOKUP(MG96&amp;MG97&amp;MG98&amp;MG99&amp;MG100&amp;MG101,General!I:J,2,FALSE),0))</f>
        <v>0</v>
      </c>
      <c r="WU101" s="111">
        <f>IF(MJ101="",0,IFERROR(VLOOKUP(MJ96&amp;MJ97&amp;MJ98&amp;MJ99&amp;MJ100&amp;MJ101,General!I:J,2,FALSE),0))</f>
        <v>0</v>
      </c>
      <c r="WV101" s="111">
        <f>IF(MM101="",0,IFERROR(VLOOKUP(MM96&amp;MM97&amp;MM98&amp;MM99&amp;MM100&amp;MM101,General!I:J,2,FALSE),0))</f>
        <v>0</v>
      </c>
      <c r="WW101" s="111">
        <f>IF(MP101="",0,IFERROR(VLOOKUP(MP96&amp;MP97&amp;MP98&amp;MP99&amp;MP100&amp;MP101,General!I:J,2,FALSE),0))</f>
        <v>0</v>
      </c>
      <c r="WX101" s="111">
        <f>IF(MS101="",0,IFERROR(VLOOKUP(MS96&amp;MS97&amp;MS98&amp;MS99&amp;MS100&amp;MS101,General!I:J,2,FALSE),0))</f>
        <v>0</v>
      </c>
      <c r="WY101" s="111">
        <f>IF(MV101="",0,IFERROR(VLOOKUP(MV96&amp;MV97&amp;MV98&amp;MV99&amp;MV100&amp;MV101,General!I:J,2,FALSE),0))</f>
        <v>0</v>
      </c>
      <c r="WZ101" s="111">
        <f>IF(MY101="",0,IFERROR(VLOOKUP(MY96&amp;MY97&amp;MY98&amp;MY99&amp;MY100&amp;MY101,General!I:J,2,FALSE),0))</f>
        <v>0</v>
      </c>
      <c r="XA101" s="111">
        <f>IF(NB101="",0,IFERROR(VLOOKUP(NB96&amp;NB97&amp;NB98&amp;NB99&amp;NB100&amp;NB101,General!I:J,2,FALSE),0))</f>
        <v>0</v>
      </c>
      <c r="XB101" s="111">
        <f>IF(NE101="",0,IFERROR(VLOOKUP(NE96&amp;NE97&amp;NE98&amp;NE99&amp;NE100&amp;NE101,General!I:J,2,FALSE),0))</f>
        <v>0</v>
      </c>
      <c r="XC101" s="111">
        <f>IF(NH101="",0,IFERROR(VLOOKUP(NH96&amp;NH97&amp;NH98&amp;NH99&amp;NH100&amp;NH101,General!I:J,2,FALSE),0))</f>
        <v>0</v>
      </c>
      <c r="XD101" s="111">
        <f>IF(NK101="",0,IFERROR(VLOOKUP(NK96&amp;NK97&amp;NK98&amp;NK99&amp;NK100&amp;NK101,General!I:J,2,FALSE),0))</f>
        <v>0</v>
      </c>
      <c r="XE101" s="109">
        <f>IF(NN101="",0,IFERROR(VLOOKUP(NN96&amp;NN97&amp;NN98&amp;NN99&amp;NN100&amp;NN101,General!I:J,2,FALSE),0))</f>
        <v>0</v>
      </c>
      <c r="XF101" s="155">
        <f>IF(EB101="",0,IFERROR(VLOOKUP(EB96&amp;EB97&amp;EB98&amp;EB99&amp;EB100&amp;EB101,General!I:J,2,FALSE),0))</f>
        <v>0</v>
      </c>
      <c r="XG101" s="109">
        <v>0</v>
      </c>
      <c r="XH101" s="114" t="str">
        <f t="shared" si="1416"/>
        <v/>
      </c>
      <c r="XI101" s="114" t="str">
        <f t="shared" si="1270"/>
        <v>N</v>
      </c>
      <c r="XJ101" s="114" t="str">
        <f t="shared" ca="1" si="1271"/>
        <v>N</v>
      </c>
      <c r="XK101" s="114" t="str">
        <f t="shared" si="1272"/>
        <v>N</v>
      </c>
      <c r="XL101" s="114" t="str">
        <f t="shared" si="1273"/>
        <v/>
      </c>
      <c r="XM101" s="150" t="str">
        <f t="shared" si="1274"/>
        <v/>
      </c>
      <c r="XN101" s="114" t="str">
        <f t="shared" si="1275"/>
        <v/>
      </c>
      <c r="XO101" s="114" t="str">
        <f t="shared" si="1276"/>
        <v/>
      </c>
      <c r="XP101" s="114" t="str">
        <f t="shared" si="1277"/>
        <v/>
      </c>
      <c r="XQ101" s="114" t="str">
        <f t="shared" si="1278"/>
        <v/>
      </c>
      <c r="XR101" s="114" t="str">
        <f t="shared" si="1279"/>
        <v/>
      </c>
      <c r="XS101" s="114" t="str">
        <f t="shared" si="930"/>
        <v/>
      </c>
      <c r="XT101" s="114" t="str">
        <f t="shared" si="931"/>
        <v/>
      </c>
      <c r="XU101" s="114" t="str">
        <f t="shared" si="897"/>
        <v>00000</v>
      </c>
      <c r="XV101" s="114" t="str">
        <f t="shared" si="897"/>
        <v>00000</v>
      </c>
      <c r="XW101" s="114" t="str">
        <f t="shared" si="898"/>
        <v>000000</v>
      </c>
      <c r="XX101" s="114" t="str">
        <f t="shared" si="898"/>
        <v>000000</v>
      </c>
      <c r="XY101" s="114" t="str">
        <f t="shared" si="899"/>
        <v>B</v>
      </c>
      <c r="XZ101" s="114" t="str">
        <f t="shared" si="1417"/>
        <v>B</v>
      </c>
      <c r="YA101" s="114" t="str">
        <f t="shared" si="1280"/>
        <v/>
      </c>
      <c r="YB101" s="114" t="str">
        <f t="shared" ca="1" si="1281"/>
        <v/>
      </c>
      <c r="YC101" s="114" t="str">
        <f t="shared" ca="1" si="1282"/>
        <v/>
      </c>
      <c r="YD101" s="114" t="str">
        <f t="shared" ca="1" si="1283"/>
        <v/>
      </c>
      <c r="YE101" s="114" t="str">
        <f t="shared" si="1284"/>
        <v>0</v>
      </c>
      <c r="YF101" s="114" t="str">
        <f t="shared" si="1285"/>
        <v/>
      </c>
      <c r="YG101" s="114" t="str">
        <f t="shared" ca="1" si="1418"/>
        <v/>
      </c>
      <c r="YH101" s="114" t="str">
        <f t="shared" ca="1" si="1419"/>
        <v/>
      </c>
      <c r="YI101" s="114" t="str">
        <f t="shared" si="1420"/>
        <v/>
      </c>
      <c r="YJ101" s="114" t="str">
        <f t="shared" si="1286"/>
        <v/>
      </c>
      <c r="YK101" s="114"/>
      <c r="YL101" s="114">
        <v>0</v>
      </c>
      <c r="YM101" s="114">
        <v>0</v>
      </c>
      <c r="YN101" s="114">
        <v>0</v>
      </c>
      <c r="YO101" s="114">
        <v>0</v>
      </c>
      <c r="YP101" s="114">
        <v>1</v>
      </c>
      <c r="YQ101" s="98"/>
      <c r="YR101" s="114">
        <v>0</v>
      </c>
      <c r="YS101" s="114">
        <v>0</v>
      </c>
      <c r="YU101" s="151">
        <f>LARGE(NS101:RN101,1)</f>
        <v>0</v>
      </c>
      <c r="YV101" s="1" t="e">
        <f>LARGE(NS101:RN101,2)</f>
        <v>#NUM!</v>
      </c>
      <c r="YW101" s="1" t="e">
        <f>LARGE(NS101:RN101,3)</f>
        <v>#NUM!</v>
      </c>
      <c r="YX101" s="1" t="e">
        <f>LARGE(NS101:RN101,4)</f>
        <v>#NUM!</v>
      </c>
      <c r="YY101" s="1" t="e">
        <f>LARGE(NS101:RN101,5)</f>
        <v>#NUM!</v>
      </c>
      <c r="YZ101" s="1" t="str">
        <f>IF(M100="","",INDEX($NS$4:$RN$4,MATCH(YU100,$NS100:$RN100,0)))</f>
        <v/>
      </c>
      <c r="ZA101" s="1" t="str">
        <f>IF(M100="","",INDEX($NS$4:$RN$4,MATCH(YV100,$NS100:$RN100,0)))</f>
        <v/>
      </c>
      <c r="ZB101" s="1" t="str">
        <f>IF(M100="","",INDEX($NS$4:$RN$4,MATCH(YW100,$NS100:$RN100,0)))</f>
        <v/>
      </c>
      <c r="ZC101" s="1" t="str">
        <f>IF(M100="","",INDEX($NS$4:$RN$4,MATCH(YX100,$NS100:$RN100,0)))</f>
        <v/>
      </c>
      <c r="ZD101" s="1" t="str">
        <f>IF(M100="","",INDEX($NS$4:$RN$4,MATCH(YY100,$NS100:$RN100,0)))</f>
        <v/>
      </c>
      <c r="ZE101" s="1" t="str" cm="1">
        <f t="array" aca="1" ref="ZE101" ca="1">IF(INDIRECT(VLOOKUP(ZE100,General!AC:AE,3,FALSE)&amp;RO100)&gt;=9,ZE100,YZ101)</f>
        <v>GF</v>
      </c>
      <c r="ZF101" s="1" t="str" cm="1">
        <f t="array" aca="1" ref="ZF101" ca="1">IF(AND(INDIRECT(VLOOKUP(ZF100,General!AC:AE,3,FALSE)&amp;RO100)&gt;1,ZF100&lt;&gt;ZE101),ZF100,IF(YZ101&lt;&gt;ZE101,YZ101,IF(AND(YZ101=ZA101,YZ101=ZB101),ZC101,IF(YZ101=ZA101,ZB101,ZA101))))</f>
        <v>DX</v>
      </c>
      <c r="ZG101" s="1" t="str">
        <f t="shared" si="1431"/>
        <v/>
      </c>
      <c r="ZH101" s="1" t="str" cm="1">
        <f t="array" aca="1" ref="ZH101" ca="1">INDIRECT(ZE101&amp;RO101)</f>
        <v/>
      </c>
      <c r="ZI101" s="1" t="str" cm="1">
        <f t="array" aca="1" ref="ZI101" ca="1">INDIRECT(ZF101&amp;RO101)</f>
        <v/>
      </c>
      <c r="ZJ101" s="1" t="e" cm="1">
        <f t="array" aca="1" ref="ZJ101" ca="1">INDIRECT(ZG101&amp;RO101)</f>
        <v>#REF!</v>
      </c>
      <c r="ZK101" s="1" t="str">
        <f ca="1">VLOOKUP(ZE101,General!AF:AG,2,FALSE)</f>
        <v>S37</v>
      </c>
      <c r="ZL101" s="1" t="str">
        <f ca="1">VLOOKUP(ZF101,General!AF:AG,2,FALSE)</f>
        <v xml:space="preserve">L5O </v>
      </c>
      <c r="ZM101" s="1" t="e">
        <f>VLOOKUP(ZG101,General!AF:AG,2,FALSE)</f>
        <v>#N/A</v>
      </c>
      <c r="ZN101" s="1" t="str">
        <f t="shared" ca="1" si="1432"/>
        <v>Y</v>
      </c>
      <c r="ZO101" s="1" t="str">
        <f t="shared" ca="1" si="1433"/>
        <v>Y</v>
      </c>
      <c r="ZP101" s="1" t="e">
        <f t="shared" si="1434"/>
        <v>#N/A</v>
      </c>
      <c r="ZR101" s="1">
        <f t="shared" ref="ZR101:ZR109" si="1463">IF(G101="",1,0.5)</f>
        <v>1</v>
      </c>
    </row>
    <row r="102" spans="1:694" ht="15.75" thickBot="1">
      <c r="A102" s="1">
        <v>88</v>
      </c>
      <c r="B102" s="9" t="str">
        <f t="shared" si="948"/>
        <v/>
      </c>
      <c r="C102" s="54" t="str">
        <f t="shared" si="1437"/>
        <v/>
      </c>
      <c r="D102" s="49" t="str">
        <f t="shared" si="1287"/>
        <v/>
      </c>
      <c r="E102" s="50" t="str">
        <f t="shared" si="1287"/>
        <v/>
      </c>
      <c r="F102" s="8" t="str">
        <f t="shared" si="949"/>
        <v/>
      </c>
      <c r="H102" s="57" t="str">
        <f t="shared" si="1459"/>
        <v/>
      </c>
      <c r="I102" s="49" t="str">
        <f t="shared" si="1288"/>
        <v/>
      </c>
      <c r="J102" s="50" t="str">
        <f t="shared" si="1288"/>
        <v/>
      </c>
      <c r="K102" s="8" t="str">
        <f t="shared" si="1289"/>
        <v/>
      </c>
      <c r="L102" s="32"/>
      <c r="M102" s="68" t="s">
        <v>45</v>
      </c>
      <c r="O102" s="11">
        <v>0</v>
      </c>
      <c r="P102" s="12">
        <v>0</v>
      </c>
      <c r="Q102" s="23">
        <v>0</v>
      </c>
      <c r="R102" s="48">
        <v>0</v>
      </c>
      <c r="S102" s="48" t="str">
        <f t="shared" si="1290"/>
        <v/>
      </c>
      <c r="T102" s="65" t="str">
        <f t="shared" si="1291"/>
        <v/>
      </c>
      <c r="U102" s="4" t="str">
        <f>IF(M102="","",IF(B102="NB",U101,IF(T102="",SUM($T$5:$T102)+S102,SUM($T$5:$T102))))</f>
        <v/>
      </c>
      <c r="V102" s="61" t="str">
        <f t="shared" si="925"/>
        <v/>
      </c>
      <c r="W102" s="35" t="str">
        <f t="shared" si="1292"/>
        <v/>
      </c>
      <c r="X102" s="37" t="str">
        <f t="shared" si="950"/>
        <v/>
      </c>
      <c r="Y102" s="9" t="str">
        <f t="shared" ca="1" si="940"/>
        <v>D</v>
      </c>
      <c r="Z102" s="4" t="str">
        <f t="shared" ca="1" si="941"/>
        <v>D</v>
      </c>
      <c r="AA102" s="4" t="str">
        <f t="shared" si="942"/>
        <v>C</v>
      </c>
      <c r="AB102" s="4" t="str">
        <f t="shared" si="1421"/>
        <v/>
      </c>
      <c r="AC102" s="4" t="str">
        <f t="shared" si="1422"/>
        <v/>
      </c>
      <c r="AD102" s="4">
        <f t="shared" si="1423"/>
        <v>0</v>
      </c>
      <c r="AE102" s="1" t="str">
        <f t="shared" si="951"/>
        <v/>
      </c>
      <c r="AF102" s="1" t="str">
        <f t="shared" si="952"/>
        <v/>
      </c>
      <c r="AG102" s="1" t="str">
        <f t="shared" si="1424"/>
        <v/>
      </c>
      <c r="AH102" s="1" t="str">
        <f t="shared" si="953"/>
        <v/>
      </c>
      <c r="AI102" s="1" t="str">
        <f t="shared" si="954"/>
        <v/>
      </c>
      <c r="AJ102" s="1" t="str">
        <f t="shared" si="955"/>
        <v/>
      </c>
      <c r="AK102" s="1">
        <f t="shared" si="1293"/>
        <v>0</v>
      </c>
      <c r="AL102" s="1">
        <f t="shared" si="1294"/>
        <v>0</v>
      </c>
      <c r="AM102" s="1" t="str">
        <f t="shared" si="932"/>
        <v/>
      </c>
      <c r="AN102" s="1">
        <f t="shared" si="956"/>
        <v>0</v>
      </c>
      <c r="AO102" s="1" t="str">
        <f t="shared" si="1425"/>
        <v/>
      </c>
      <c r="AP102" s="1" t="str">
        <f t="shared" si="957"/>
        <v>N</v>
      </c>
      <c r="AQ102" s="1" t="str">
        <f t="shared" si="958"/>
        <v>N</v>
      </c>
      <c r="AR102" s="1" t="str">
        <f t="shared" si="959"/>
        <v>N</v>
      </c>
      <c r="AS102" s="1" t="str">
        <f t="shared" si="960"/>
        <v/>
      </c>
      <c r="AT102" s="14" t="str">
        <f t="shared" ca="1" si="1295"/>
        <v/>
      </c>
      <c r="AU102" s="1" t="str">
        <f t="shared" ca="1" si="961"/>
        <v/>
      </c>
      <c r="AV102" s="1" t="str">
        <f t="shared" ca="1" si="962"/>
        <v/>
      </c>
      <c r="AW102" s="1" t="str">
        <f t="shared" si="963"/>
        <v/>
      </c>
      <c r="AX102" s="1" t="str">
        <f t="shared" si="964"/>
        <v/>
      </c>
      <c r="AY102" s="1" t="str">
        <f t="shared" si="965"/>
        <v/>
      </c>
      <c r="AZ102" s="1" t="str">
        <f t="shared" si="933"/>
        <v/>
      </c>
      <c r="BA102" s="1" t="str">
        <f t="shared" si="934"/>
        <v/>
      </c>
      <c r="BB102" s="1" t="str">
        <f t="shared" si="914"/>
        <v>00000</v>
      </c>
      <c r="BC102" s="1" t="str">
        <f t="shared" si="914"/>
        <v>00000</v>
      </c>
      <c r="BD102" s="1" t="str">
        <f t="shared" si="915"/>
        <v>000000</v>
      </c>
      <c r="BE102" s="1" t="str">
        <f t="shared" si="915"/>
        <v>000000</v>
      </c>
      <c r="BF102" s="1" t="str">
        <f t="shared" si="1296"/>
        <v>B</v>
      </c>
      <c r="BG102" s="1" t="str">
        <f t="shared" si="966"/>
        <v/>
      </c>
      <c r="BH102" s="1" t="str">
        <f t="shared" ca="1" si="1297"/>
        <v/>
      </c>
      <c r="BI102" s="1" t="str">
        <f t="shared" si="967"/>
        <v/>
      </c>
      <c r="BJ102" s="1" t="str">
        <f t="shared" ca="1" si="1298"/>
        <v/>
      </c>
      <c r="BK102" s="1" t="str">
        <f t="shared" si="968"/>
        <v>0</v>
      </c>
      <c r="BL102" s="1" t="str">
        <f t="shared" ca="1" si="1299"/>
        <v/>
      </c>
      <c r="BM102" s="1" t="str">
        <f t="shared" ca="1" si="1300"/>
        <v/>
      </c>
      <c r="BN102" s="1" t="str">
        <f t="shared" ca="1" si="1301"/>
        <v/>
      </c>
      <c r="BO102" s="1" t="str">
        <f t="shared" ca="1" si="1302"/>
        <v/>
      </c>
      <c r="BR102" s="1">
        <f>General!A100</f>
        <v>0</v>
      </c>
      <c r="BS102" s="1">
        <f>General!B100</f>
        <v>0</v>
      </c>
      <c r="BT102" s="1">
        <f>General!C100</f>
        <v>0</v>
      </c>
      <c r="BU102" s="1">
        <f>General!D100</f>
        <v>0</v>
      </c>
      <c r="BW102" s="1" t="str">
        <f>General!F100</f>
        <v>WLLWLW</v>
      </c>
      <c r="BX102" s="1">
        <f>General!G100</f>
        <v>1</v>
      </c>
      <c r="BZ102" s="1">
        <f t="shared" si="928"/>
        <v>1</v>
      </c>
      <c r="CA102" s="1" t="str">
        <f t="shared" ref="CA102" si="1464">CH102</f>
        <v/>
      </c>
      <c r="CB102" s="110" t="str">
        <f t="shared" si="970"/>
        <v/>
      </c>
      <c r="CC102" s="111" t="str">
        <f t="shared" si="971"/>
        <v/>
      </c>
      <c r="CD102" s="109" t="str">
        <f t="shared" si="972"/>
        <v/>
      </c>
      <c r="CE102" s="110" t="str">
        <f t="shared" si="973"/>
        <v/>
      </c>
      <c r="CF102" s="111" t="str">
        <f t="shared" si="974"/>
        <v/>
      </c>
      <c r="CG102" s="109" t="str">
        <f t="shared" si="975"/>
        <v/>
      </c>
      <c r="CH102" s="110" t="str">
        <f t="shared" si="976"/>
        <v/>
      </c>
      <c r="CI102" s="111" t="str">
        <f t="shared" si="977"/>
        <v/>
      </c>
      <c r="CJ102" s="109" t="str">
        <f t="shared" si="978"/>
        <v/>
      </c>
      <c r="CK102" s="110" t="str">
        <f t="shared" si="979"/>
        <v/>
      </c>
      <c r="CL102" s="111" t="str">
        <f t="shared" si="980"/>
        <v/>
      </c>
      <c r="CM102" s="109" t="str">
        <f t="shared" si="981"/>
        <v/>
      </c>
      <c r="CN102" s="110" t="str">
        <f t="shared" si="1304"/>
        <v/>
      </c>
      <c r="CO102" s="111" t="str">
        <f t="shared" si="982"/>
        <v/>
      </c>
      <c r="CP102" s="109" t="str">
        <f t="shared" si="983"/>
        <v/>
      </c>
      <c r="CQ102" s="110" t="str">
        <f t="shared" si="984"/>
        <v/>
      </c>
      <c r="CR102" s="111" t="str">
        <f t="shared" si="985"/>
        <v/>
      </c>
      <c r="CS102" s="109" t="str">
        <f t="shared" si="986"/>
        <v/>
      </c>
      <c r="CT102" s="110" t="str">
        <f t="shared" si="987"/>
        <v/>
      </c>
      <c r="CU102" s="111" t="str">
        <f t="shared" si="988"/>
        <v/>
      </c>
      <c r="CV102" s="109" t="str">
        <f t="shared" si="989"/>
        <v/>
      </c>
      <c r="CW102" s="110" t="str">
        <f t="shared" si="990"/>
        <v/>
      </c>
      <c r="CX102" s="111" t="str">
        <f t="shared" si="991"/>
        <v/>
      </c>
      <c r="CY102" s="112" t="str">
        <f t="shared" si="992"/>
        <v/>
      </c>
      <c r="CZ102" s="110" t="str">
        <f t="shared" si="993"/>
        <v/>
      </c>
      <c r="DA102" s="111" t="str">
        <f t="shared" si="994"/>
        <v/>
      </c>
      <c r="DB102" s="109" t="str">
        <f t="shared" si="995"/>
        <v/>
      </c>
      <c r="DC102" s="110" t="str">
        <f t="shared" si="996"/>
        <v/>
      </c>
      <c r="DD102" s="111" t="str">
        <f t="shared" si="997"/>
        <v/>
      </c>
      <c r="DE102" s="109" t="str">
        <f t="shared" si="998"/>
        <v/>
      </c>
      <c r="DF102" s="110" t="str">
        <f t="shared" si="999"/>
        <v/>
      </c>
      <c r="DG102" s="111" t="str">
        <f t="shared" si="1000"/>
        <v/>
      </c>
      <c r="DH102" s="109" t="str">
        <f t="shared" si="1001"/>
        <v/>
      </c>
      <c r="DI102" s="110" t="str">
        <f t="shared" si="1002"/>
        <v/>
      </c>
      <c r="DJ102" s="111" t="str">
        <f t="shared" si="1003"/>
        <v/>
      </c>
      <c r="DK102" s="109" t="str">
        <f t="shared" si="1004"/>
        <v/>
      </c>
      <c r="DL102" s="110" t="str">
        <f t="shared" si="1005"/>
        <v/>
      </c>
      <c r="DM102" s="111" t="str">
        <f t="shared" si="1006"/>
        <v/>
      </c>
      <c r="DN102" s="109" t="str">
        <f t="shared" si="1007"/>
        <v/>
      </c>
      <c r="DO102" s="110" t="str">
        <f t="shared" si="1008"/>
        <v/>
      </c>
      <c r="DP102" s="111" t="str">
        <f t="shared" si="1009"/>
        <v/>
      </c>
      <c r="DQ102" s="109" t="str">
        <f t="shared" si="1010"/>
        <v/>
      </c>
      <c r="DR102" s="110" t="str">
        <f t="shared" si="1011"/>
        <v/>
      </c>
      <c r="DS102" s="111" t="str">
        <f t="shared" si="1012"/>
        <v/>
      </c>
      <c r="DT102" s="109" t="str">
        <f t="shared" si="1013"/>
        <v/>
      </c>
      <c r="DU102" s="110" t="str">
        <f t="shared" si="1014"/>
        <v/>
      </c>
      <c r="DV102" s="111" t="str">
        <f t="shared" si="1015"/>
        <v/>
      </c>
      <c r="DW102" s="109" t="str">
        <f t="shared" si="1016"/>
        <v/>
      </c>
      <c r="DX102" s="110" t="str">
        <f t="shared" si="1017"/>
        <v/>
      </c>
      <c r="DY102" s="111" t="str">
        <f t="shared" si="1018"/>
        <v/>
      </c>
      <c r="DZ102" s="109" t="str">
        <f t="shared" si="1019"/>
        <v/>
      </c>
      <c r="EA102" s="110" t="str">
        <f t="shared" si="1020"/>
        <v/>
      </c>
      <c r="EB102" s="111" t="str">
        <f t="shared" si="1021"/>
        <v/>
      </c>
      <c r="EC102" s="109" t="str">
        <f t="shared" si="1022"/>
        <v/>
      </c>
      <c r="ED102" s="110" t="str">
        <f t="shared" si="1023"/>
        <v/>
      </c>
      <c r="EE102" s="111" t="str">
        <f t="shared" si="1024"/>
        <v/>
      </c>
      <c r="EF102" s="109" t="str">
        <f t="shared" si="1025"/>
        <v/>
      </c>
      <c r="EG102" s="110" t="str">
        <f t="shared" si="1026"/>
        <v/>
      </c>
      <c r="EH102" s="111" t="str">
        <f t="shared" si="1027"/>
        <v/>
      </c>
      <c r="EI102" s="109" t="str">
        <f t="shared" si="1028"/>
        <v/>
      </c>
      <c r="EJ102" s="108" t="str">
        <f t="shared" si="1029"/>
        <v/>
      </c>
      <c r="EK102" s="111" t="str">
        <f t="shared" si="1030"/>
        <v/>
      </c>
      <c r="EL102" s="109" t="str">
        <f t="shared" si="1031"/>
        <v/>
      </c>
      <c r="EM102" s="110" t="str">
        <f t="shared" si="1032"/>
        <v/>
      </c>
      <c r="EN102" s="111" t="str">
        <f t="shared" si="1033"/>
        <v/>
      </c>
      <c r="EO102" s="109" t="str">
        <f t="shared" si="1034"/>
        <v/>
      </c>
      <c r="EP102" s="110" t="str">
        <f t="shared" si="1305"/>
        <v/>
      </c>
      <c r="EQ102" s="111" t="str">
        <f t="shared" si="1035"/>
        <v/>
      </c>
      <c r="ER102" s="109" t="str">
        <f t="shared" si="1036"/>
        <v/>
      </c>
      <c r="ES102" s="110" t="str">
        <f t="shared" si="1037"/>
        <v/>
      </c>
      <c r="ET102" s="111" t="str">
        <f t="shared" si="1038"/>
        <v/>
      </c>
      <c r="EU102" s="109" t="str">
        <f t="shared" si="1039"/>
        <v/>
      </c>
      <c r="EV102" s="110" t="str">
        <f t="shared" si="1040"/>
        <v/>
      </c>
      <c r="EW102" s="111" t="str">
        <f t="shared" si="1041"/>
        <v/>
      </c>
      <c r="EX102" s="109" t="str">
        <f t="shared" si="1042"/>
        <v/>
      </c>
      <c r="EY102" s="110" t="str">
        <f t="shared" si="1043"/>
        <v/>
      </c>
      <c r="EZ102" s="111" t="str">
        <f t="shared" si="1044"/>
        <v/>
      </c>
      <c r="FA102" s="112" t="str">
        <f t="shared" si="1045"/>
        <v/>
      </c>
      <c r="FB102" s="110" t="str">
        <f t="shared" si="1046"/>
        <v/>
      </c>
      <c r="FC102" s="111" t="str">
        <f t="shared" si="1047"/>
        <v/>
      </c>
      <c r="FD102" s="109" t="str">
        <f t="shared" si="1048"/>
        <v/>
      </c>
      <c r="FE102" s="110" t="str">
        <f t="shared" si="1049"/>
        <v/>
      </c>
      <c r="FF102" s="111" t="str">
        <f t="shared" si="1050"/>
        <v/>
      </c>
      <c r="FG102" s="109" t="str">
        <f t="shared" si="1051"/>
        <v/>
      </c>
      <c r="FH102" s="110" t="str">
        <f t="shared" si="1052"/>
        <v/>
      </c>
      <c r="FI102" s="111" t="str">
        <f t="shared" si="1053"/>
        <v/>
      </c>
      <c r="FJ102" s="109" t="str">
        <f t="shared" si="1054"/>
        <v/>
      </c>
      <c r="FK102" s="110" t="str">
        <f t="shared" si="1055"/>
        <v/>
      </c>
      <c r="FL102" s="111" t="str">
        <f t="shared" si="1056"/>
        <v/>
      </c>
      <c r="FM102" s="109" t="str">
        <f t="shared" si="1057"/>
        <v/>
      </c>
      <c r="FN102" s="110" t="str">
        <f t="shared" si="1058"/>
        <v/>
      </c>
      <c r="FO102" s="111" t="str">
        <f t="shared" si="1059"/>
        <v/>
      </c>
      <c r="FP102" s="109" t="str">
        <f t="shared" si="1060"/>
        <v/>
      </c>
      <c r="FQ102" s="110" t="str">
        <f t="shared" si="1061"/>
        <v/>
      </c>
      <c r="FR102" s="111" t="str">
        <f t="shared" si="1062"/>
        <v/>
      </c>
      <c r="FS102" s="109" t="str">
        <f t="shared" si="1063"/>
        <v/>
      </c>
      <c r="FT102" s="110" t="str">
        <f t="shared" si="1064"/>
        <v/>
      </c>
      <c r="FU102" s="111" t="str">
        <f t="shared" si="1065"/>
        <v/>
      </c>
      <c r="FV102" s="109" t="str">
        <f t="shared" si="1066"/>
        <v/>
      </c>
      <c r="FW102" s="110" t="str">
        <f t="shared" si="1067"/>
        <v/>
      </c>
      <c r="FX102" s="111" t="str">
        <f t="shared" si="1068"/>
        <v/>
      </c>
      <c r="FY102" s="109" t="str">
        <f t="shared" si="1069"/>
        <v/>
      </c>
      <c r="FZ102" s="110" t="str">
        <f t="shared" si="1070"/>
        <v/>
      </c>
      <c r="GA102" s="111" t="str">
        <f t="shared" si="1071"/>
        <v/>
      </c>
      <c r="GB102" s="109" t="str">
        <f t="shared" si="1072"/>
        <v/>
      </c>
      <c r="GC102" s="110" t="str">
        <f t="shared" si="1073"/>
        <v/>
      </c>
      <c r="GD102" s="111" t="str">
        <f t="shared" si="1074"/>
        <v/>
      </c>
      <c r="GE102" s="109" t="str">
        <f t="shared" si="1075"/>
        <v/>
      </c>
      <c r="GF102" s="110" t="str">
        <f t="shared" si="1076"/>
        <v/>
      </c>
      <c r="GG102" s="111" t="str">
        <f t="shared" si="1077"/>
        <v/>
      </c>
      <c r="GH102" s="109" t="str">
        <f t="shared" si="1078"/>
        <v/>
      </c>
      <c r="GI102" s="110" t="str">
        <f t="shared" si="1079"/>
        <v/>
      </c>
      <c r="GJ102" s="111" t="str">
        <f t="shared" si="1080"/>
        <v/>
      </c>
      <c r="GK102" s="109" t="str">
        <f t="shared" si="1081"/>
        <v/>
      </c>
      <c r="GL102" s="110" t="str">
        <f t="shared" si="1306"/>
        <v/>
      </c>
      <c r="GM102" s="111" t="str">
        <f t="shared" si="1082"/>
        <v/>
      </c>
      <c r="GN102" s="109" t="str">
        <f t="shared" si="1083"/>
        <v/>
      </c>
      <c r="GO102" s="110" t="str">
        <f t="shared" si="1084"/>
        <v/>
      </c>
      <c r="GP102" s="111" t="str">
        <f t="shared" si="1085"/>
        <v/>
      </c>
      <c r="GQ102" s="109" t="str">
        <f t="shared" si="1086"/>
        <v/>
      </c>
      <c r="GR102" s="110" t="str">
        <f t="shared" si="1087"/>
        <v/>
      </c>
      <c r="GS102" s="111" t="str">
        <f t="shared" si="1088"/>
        <v/>
      </c>
      <c r="GT102" s="109" t="str">
        <f t="shared" si="1089"/>
        <v/>
      </c>
      <c r="GU102" s="110" t="str">
        <f t="shared" si="1090"/>
        <v/>
      </c>
      <c r="GV102" s="111" t="str">
        <f t="shared" si="1091"/>
        <v/>
      </c>
      <c r="GW102" s="112" t="str">
        <f t="shared" si="1092"/>
        <v/>
      </c>
      <c r="GX102" s="110" t="str">
        <f t="shared" si="1093"/>
        <v/>
      </c>
      <c r="GY102" s="111" t="str">
        <f t="shared" si="1094"/>
        <v/>
      </c>
      <c r="GZ102" s="109" t="str">
        <f t="shared" si="1095"/>
        <v/>
      </c>
      <c r="HA102" s="110" t="str">
        <f t="shared" si="1096"/>
        <v/>
      </c>
      <c r="HB102" s="111" t="str">
        <f t="shared" si="1097"/>
        <v/>
      </c>
      <c r="HC102" s="109" t="str">
        <f t="shared" si="1098"/>
        <v/>
      </c>
      <c r="HD102" s="110" t="str">
        <f t="shared" si="1099"/>
        <v/>
      </c>
      <c r="HE102" s="111" t="str">
        <f t="shared" si="1100"/>
        <v/>
      </c>
      <c r="HF102" s="109" t="str">
        <f t="shared" si="1101"/>
        <v/>
      </c>
      <c r="HG102" s="110" t="str">
        <f t="shared" si="1102"/>
        <v/>
      </c>
      <c r="HH102" s="111" t="str">
        <f t="shared" si="1103"/>
        <v/>
      </c>
      <c r="HI102" s="109" t="str">
        <f t="shared" si="1104"/>
        <v/>
      </c>
      <c r="HJ102" s="110" t="str">
        <f t="shared" si="1105"/>
        <v/>
      </c>
      <c r="HK102" s="111" t="str">
        <f t="shared" si="1106"/>
        <v/>
      </c>
      <c r="HL102" s="109" t="str">
        <f t="shared" si="1107"/>
        <v/>
      </c>
      <c r="HM102" s="110" t="str">
        <f t="shared" si="1108"/>
        <v/>
      </c>
      <c r="HN102" s="111" t="str">
        <f t="shared" si="1109"/>
        <v/>
      </c>
      <c r="HO102" s="109" t="str">
        <f t="shared" si="1110"/>
        <v/>
      </c>
      <c r="HP102" s="110" t="str">
        <f t="shared" si="1111"/>
        <v/>
      </c>
      <c r="HQ102" s="111" t="str">
        <f t="shared" si="1112"/>
        <v/>
      </c>
      <c r="HR102" s="109" t="str">
        <f t="shared" si="1113"/>
        <v/>
      </c>
      <c r="HS102" s="110" t="str">
        <f t="shared" si="1114"/>
        <v/>
      </c>
      <c r="HT102" s="111" t="str">
        <f t="shared" si="1115"/>
        <v/>
      </c>
      <c r="HU102" s="109" t="str">
        <f t="shared" si="1116"/>
        <v/>
      </c>
      <c r="HV102" s="110" t="str">
        <f t="shared" si="1117"/>
        <v/>
      </c>
      <c r="HW102" s="111" t="str">
        <f t="shared" si="1118"/>
        <v/>
      </c>
      <c r="HX102" s="109" t="str">
        <f t="shared" si="1119"/>
        <v/>
      </c>
      <c r="HY102" s="110" t="str">
        <f t="shared" si="1120"/>
        <v/>
      </c>
      <c r="HZ102" s="111" t="str">
        <f t="shared" si="1121"/>
        <v/>
      </c>
      <c r="IA102" s="109" t="str">
        <f t="shared" si="1122"/>
        <v/>
      </c>
      <c r="IB102" s="110" t="str">
        <f t="shared" si="1123"/>
        <v/>
      </c>
      <c r="IC102" s="111" t="str">
        <f t="shared" si="1124"/>
        <v/>
      </c>
      <c r="ID102" s="109" t="str">
        <f t="shared" si="1125"/>
        <v/>
      </c>
      <c r="IE102" s="110" t="str">
        <f t="shared" si="1126"/>
        <v/>
      </c>
      <c r="IF102" s="111" t="str">
        <f t="shared" si="1127"/>
        <v/>
      </c>
      <c r="IG102" s="109" t="str">
        <f t="shared" si="1128"/>
        <v/>
      </c>
      <c r="IH102" s="110" t="str">
        <f t="shared" si="1129"/>
        <v/>
      </c>
      <c r="II102" s="111" t="str">
        <f t="shared" si="1130"/>
        <v/>
      </c>
      <c r="IJ102" s="109" t="str">
        <f t="shared" si="1131"/>
        <v/>
      </c>
      <c r="IK102" s="110" t="str">
        <f t="shared" si="1132"/>
        <v/>
      </c>
      <c r="IL102" s="111" t="str">
        <f t="shared" si="1133"/>
        <v/>
      </c>
      <c r="IM102" s="109" t="str">
        <f t="shared" si="1134"/>
        <v/>
      </c>
      <c r="IN102" s="110" t="str">
        <f t="shared" si="1307"/>
        <v/>
      </c>
      <c r="IO102" s="111" t="str">
        <f t="shared" si="1135"/>
        <v/>
      </c>
      <c r="IP102" s="109" t="str">
        <f t="shared" si="1136"/>
        <v/>
      </c>
      <c r="IQ102" s="110" t="str">
        <f t="shared" si="1137"/>
        <v/>
      </c>
      <c r="IR102" s="111" t="str">
        <f t="shared" si="1138"/>
        <v/>
      </c>
      <c r="IS102" s="109" t="str">
        <f t="shared" si="1139"/>
        <v/>
      </c>
      <c r="IT102" s="110" t="str">
        <f t="shared" si="1140"/>
        <v/>
      </c>
      <c r="IU102" s="111" t="str">
        <f t="shared" si="1141"/>
        <v/>
      </c>
      <c r="IV102" s="109" t="str">
        <f t="shared" si="1142"/>
        <v/>
      </c>
      <c r="IW102" s="110" t="str">
        <f t="shared" si="1143"/>
        <v/>
      </c>
      <c r="IX102" s="111" t="str">
        <f t="shared" si="1144"/>
        <v/>
      </c>
      <c r="IY102" s="109" t="str">
        <f t="shared" si="1145"/>
        <v/>
      </c>
      <c r="IZ102" s="110" t="str">
        <f t="shared" si="1146"/>
        <v/>
      </c>
      <c r="JA102" s="111" t="str">
        <f t="shared" si="1147"/>
        <v/>
      </c>
      <c r="JB102" s="109" t="str">
        <f t="shared" si="1148"/>
        <v/>
      </c>
      <c r="JC102" s="110" t="str">
        <f t="shared" si="1149"/>
        <v/>
      </c>
      <c r="JD102" s="111" t="str">
        <f t="shared" si="1150"/>
        <v/>
      </c>
      <c r="JE102" s="109" t="str">
        <f t="shared" si="1151"/>
        <v/>
      </c>
      <c r="JF102" s="110" t="str">
        <f t="shared" si="1152"/>
        <v/>
      </c>
      <c r="JG102" s="111" t="str">
        <f t="shared" si="1153"/>
        <v/>
      </c>
      <c r="JH102" s="109" t="str">
        <f t="shared" si="1154"/>
        <v/>
      </c>
      <c r="JI102" s="110" t="str">
        <f t="shared" si="1155"/>
        <v/>
      </c>
      <c r="JJ102" s="111" t="str">
        <f t="shared" si="1156"/>
        <v/>
      </c>
      <c r="JK102" s="109" t="str">
        <f t="shared" si="1157"/>
        <v/>
      </c>
      <c r="JL102" s="110" t="str">
        <f t="shared" si="1158"/>
        <v/>
      </c>
      <c r="JM102" s="111" t="str">
        <f t="shared" si="1159"/>
        <v/>
      </c>
      <c r="JN102" s="109" t="str">
        <f t="shared" si="1160"/>
        <v/>
      </c>
      <c r="JO102" s="110" t="str">
        <f t="shared" si="1161"/>
        <v/>
      </c>
      <c r="JP102" s="111" t="str">
        <f t="shared" si="1162"/>
        <v/>
      </c>
      <c r="JQ102" s="109" t="str">
        <f t="shared" si="1163"/>
        <v/>
      </c>
      <c r="JR102" s="110" t="str">
        <f t="shared" si="1164"/>
        <v/>
      </c>
      <c r="JS102" s="111" t="str">
        <f t="shared" si="1165"/>
        <v/>
      </c>
      <c r="JT102" s="109" t="str">
        <f t="shared" si="1166"/>
        <v/>
      </c>
      <c r="JU102" s="110" t="str">
        <f t="shared" si="1167"/>
        <v/>
      </c>
      <c r="JV102" s="111" t="str">
        <f t="shared" si="1168"/>
        <v/>
      </c>
      <c r="JW102" s="109" t="str">
        <f t="shared" si="1169"/>
        <v/>
      </c>
      <c r="JX102" s="110" t="str">
        <f t="shared" si="1170"/>
        <v/>
      </c>
      <c r="JY102" s="111" t="str">
        <f t="shared" si="1171"/>
        <v/>
      </c>
      <c r="JZ102" s="109" t="str">
        <f t="shared" si="1172"/>
        <v/>
      </c>
      <c r="KA102" s="110" t="str">
        <f t="shared" si="1173"/>
        <v/>
      </c>
      <c r="KB102" s="111" t="str">
        <f t="shared" si="1174"/>
        <v/>
      </c>
      <c r="KC102" s="109" t="str">
        <f t="shared" si="1175"/>
        <v/>
      </c>
      <c r="KD102" s="110" t="str">
        <f t="shared" si="1308"/>
        <v/>
      </c>
      <c r="KE102" s="111" t="str">
        <f t="shared" si="1176"/>
        <v/>
      </c>
      <c r="KF102" s="109" t="str">
        <f t="shared" si="1177"/>
        <v/>
      </c>
      <c r="KG102" s="110" t="str">
        <f t="shared" si="1178"/>
        <v/>
      </c>
      <c r="KH102" s="111" t="str">
        <f t="shared" si="1179"/>
        <v/>
      </c>
      <c r="KI102" s="109" t="str">
        <f t="shared" si="1180"/>
        <v/>
      </c>
      <c r="KJ102" s="110" t="str">
        <f t="shared" si="1181"/>
        <v/>
      </c>
      <c r="KK102" s="111" t="str">
        <f t="shared" si="1182"/>
        <v/>
      </c>
      <c r="KL102" s="109" t="str">
        <f t="shared" si="1183"/>
        <v/>
      </c>
      <c r="KM102" s="110" t="str">
        <f t="shared" si="1184"/>
        <v/>
      </c>
      <c r="KN102" s="111" t="str">
        <f t="shared" si="1185"/>
        <v/>
      </c>
      <c r="KO102" s="109" t="str">
        <f t="shared" si="1186"/>
        <v/>
      </c>
      <c r="KP102" s="110" t="str">
        <f t="shared" si="1309"/>
        <v/>
      </c>
      <c r="KQ102" s="111" t="str">
        <f t="shared" si="1187"/>
        <v/>
      </c>
      <c r="KR102" s="109" t="str">
        <f t="shared" si="1188"/>
        <v/>
      </c>
      <c r="KS102" s="110" t="str">
        <f t="shared" si="1189"/>
        <v/>
      </c>
      <c r="KT102" s="111" t="str">
        <f t="shared" si="1190"/>
        <v/>
      </c>
      <c r="KU102" s="109" t="str">
        <f t="shared" si="1191"/>
        <v/>
      </c>
      <c r="KV102" s="110" t="str">
        <f t="shared" si="1192"/>
        <v/>
      </c>
      <c r="KW102" s="111" t="str">
        <f t="shared" si="1193"/>
        <v/>
      </c>
      <c r="KX102" s="109" t="str">
        <f t="shared" si="1194"/>
        <v/>
      </c>
      <c r="KY102" s="110" t="str">
        <f t="shared" si="1195"/>
        <v/>
      </c>
      <c r="KZ102" s="111" t="str">
        <f t="shared" si="1196"/>
        <v/>
      </c>
      <c r="LA102" s="109" t="str">
        <f t="shared" si="1197"/>
        <v/>
      </c>
      <c r="LB102" s="110" t="str">
        <f t="shared" si="1198"/>
        <v/>
      </c>
      <c r="LC102" s="111" t="str">
        <f t="shared" si="1199"/>
        <v/>
      </c>
      <c r="LD102" s="109" t="str">
        <f t="shared" si="1200"/>
        <v/>
      </c>
      <c r="LE102" s="110" t="str">
        <f t="shared" si="1201"/>
        <v/>
      </c>
      <c r="LF102" s="111" t="str">
        <f t="shared" si="1202"/>
        <v/>
      </c>
      <c r="LG102" s="109" t="str">
        <f t="shared" si="1203"/>
        <v/>
      </c>
      <c r="LH102" s="110" t="str">
        <f t="shared" si="1204"/>
        <v/>
      </c>
      <c r="LI102" s="111" t="str">
        <f t="shared" si="1205"/>
        <v/>
      </c>
      <c r="LJ102" s="109" t="str">
        <f t="shared" si="1206"/>
        <v/>
      </c>
      <c r="LK102" s="110" t="str">
        <f t="shared" si="1207"/>
        <v/>
      </c>
      <c r="LL102" s="111" t="str">
        <f t="shared" si="1208"/>
        <v/>
      </c>
      <c r="LM102" s="109" t="str">
        <f t="shared" si="1209"/>
        <v/>
      </c>
      <c r="LN102" s="110" t="str">
        <f t="shared" si="1210"/>
        <v/>
      </c>
      <c r="LO102" s="111" t="str">
        <f t="shared" si="1211"/>
        <v/>
      </c>
      <c r="LP102" s="109" t="str">
        <f t="shared" si="1212"/>
        <v/>
      </c>
      <c r="LQ102" s="110" t="str">
        <f t="shared" si="1213"/>
        <v/>
      </c>
      <c r="LR102" s="111" t="str">
        <f t="shared" si="1214"/>
        <v/>
      </c>
      <c r="LS102" s="109" t="str">
        <f t="shared" si="1215"/>
        <v/>
      </c>
      <c r="LT102" s="110" t="str">
        <f t="shared" si="1216"/>
        <v/>
      </c>
      <c r="LU102" s="111" t="str">
        <f t="shared" si="1217"/>
        <v/>
      </c>
      <c r="LV102" s="109" t="str">
        <f t="shared" si="1218"/>
        <v/>
      </c>
      <c r="LW102" s="110" t="str">
        <f t="shared" si="1219"/>
        <v/>
      </c>
      <c r="LX102" s="111" t="str">
        <f t="shared" si="1220"/>
        <v/>
      </c>
      <c r="LY102" s="109" t="str">
        <f t="shared" si="1221"/>
        <v/>
      </c>
      <c r="LZ102" s="110" t="str">
        <f t="shared" si="1222"/>
        <v/>
      </c>
      <c r="MA102" s="111" t="str">
        <f t="shared" si="1223"/>
        <v/>
      </c>
      <c r="MB102" s="109" t="str">
        <f t="shared" si="1224"/>
        <v/>
      </c>
      <c r="MC102" s="110" t="str">
        <f t="shared" si="1225"/>
        <v/>
      </c>
      <c r="MD102" s="111" t="str">
        <f t="shared" si="1226"/>
        <v/>
      </c>
      <c r="ME102" s="109" t="str">
        <f t="shared" si="1227"/>
        <v/>
      </c>
      <c r="MF102" s="110" t="str">
        <f t="shared" si="1228"/>
        <v/>
      </c>
      <c r="MG102" s="111" t="str">
        <f t="shared" si="1229"/>
        <v/>
      </c>
      <c r="MH102" s="109" t="str">
        <f t="shared" si="1230"/>
        <v/>
      </c>
      <c r="MI102" s="110" t="str">
        <f t="shared" si="1231"/>
        <v/>
      </c>
      <c r="MJ102" s="111" t="str">
        <f t="shared" si="1232"/>
        <v/>
      </c>
      <c r="MK102" s="109" t="str">
        <f t="shared" si="1233"/>
        <v/>
      </c>
      <c r="ML102" s="110" t="str">
        <f t="shared" si="1234"/>
        <v/>
      </c>
      <c r="MM102" s="111" t="str">
        <f t="shared" si="1235"/>
        <v/>
      </c>
      <c r="MN102" s="109" t="str">
        <f t="shared" si="1236"/>
        <v/>
      </c>
      <c r="MO102" s="110" t="str">
        <f t="shared" si="1237"/>
        <v/>
      </c>
      <c r="MP102" s="111" t="str">
        <f t="shared" si="1238"/>
        <v/>
      </c>
      <c r="MQ102" s="109" t="str">
        <f t="shared" si="1239"/>
        <v/>
      </c>
      <c r="MR102" s="110" t="str">
        <f t="shared" si="1310"/>
        <v/>
      </c>
      <c r="MS102" s="111" t="str">
        <f t="shared" si="1240"/>
        <v/>
      </c>
      <c r="MT102" s="109" t="str">
        <f t="shared" si="1241"/>
        <v/>
      </c>
      <c r="MU102" s="110" t="str">
        <f t="shared" si="1242"/>
        <v/>
      </c>
      <c r="MV102" s="111" t="str">
        <f t="shared" si="1243"/>
        <v/>
      </c>
      <c r="MW102" s="109" t="str">
        <f t="shared" si="1244"/>
        <v/>
      </c>
      <c r="MX102" s="110" t="str">
        <f t="shared" si="1245"/>
        <v/>
      </c>
      <c r="MY102" s="111" t="str">
        <f t="shared" si="1246"/>
        <v/>
      </c>
      <c r="MZ102" s="109" t="str">
        <f t="shared" si="1247"/>
        <v/>
      </c>
      <c r="NA102" s="110" t="str">
        <f t="shared" si="1248"/>
        <v/>
      </c>
      <c r="NB102" s="111" t="str">
        <f t="shared" si="1249"/>
        <v/>
      </c>
      <c r="NC102" s="109" t="str">
        <f t="shared" si="1250"/>
        <v/>
      </c>
      <c r="ND102" s="110" t="str">
        <f t="shared" si="1251"/>
        <v/>
      </c>
      <c r="NE102" s="111" t="str">
        <f t="shared" si="1252"/>
        <v/>
      </c>
      <c r="NF102" s="109" t="str">
        <f t="shared" si="1253"/>
        <v/>
      </c>
      <c r="NG102" s="110" t="str">
        <f t="shared" si="1254"/>
        <v/>
      </c>
      <c r="NH102" s="111" t="str">
        <f t="shared" si="1255"/>
        <v/>
      </c>
      <c r="NI102" s="109" t="str">
        <f t="shared" si="1256"/>
        <v/>
      </c>
      <c r="NJ102" s="110" t="str">
        <f t="shared" si="1257"/>
        <v/>
      </c>
      <c r="NK102" s="111" t="str">
        <f t="shared" si="1258"/>
        <v/>
      </c>
      <c r="NL102" s="109" t="str">
        <f t="shared" si="1259"/>
        <v/>
      </c>
      <c r="NM102" s="110" t="str">
        <f t="shared" si="1260"/>
        <v/>
      </c>
      <c r="NN102" s="111" t="str">
        <f t="shared" si="1261"/>
        <v/>
      </c>
      <c r="NO102" s="109" t="str">
        <f t="shared" si="1311"/>
        <v/>
      </c>
      <c r="NP102" s="130">
        <f t="shared" si="1312"/>
        <v>0</v>
      </c>
      <c r="NQ102" s="131">
        <f t="shared" si="1313"/>
        <v>1</v>
      </c>
      <c r="NR102" s="132" t="str">
        <f t="shared" si="1314"/>
        <v/>
      </c>
      <c r="NS102" s="331" t="str">
        <f t="shared" si="1315"/>
        <v/>
      </c>
      <c r="NT102" s="325" t="str">
        <f t="shared" si="1316"/>
        <v/>
      </c>
      <c r="NU102" s="325" t="str">
        <f t="shared" si="1317"/>
        <v/>
      </c>
      <c r="NV102" s="325" t="str">
        <f t="shared" si="1318"/>
        <v/>
      </c>
      <c r="NW102" s="325" t="str">
        <f t="shared" si="1319"/>
        <v/>
      </c>
      <c r="NX102" s="325" t="str">
        <f t="shared" si="1320"/>
        <v/>
      </c>
      <c r="NY102" s="325" t="str">
        <f t="shared" si="1321"/>
        <v/>
      </c>
      <c r="NZ102" s="325" t="str">
        <f t="shared" si="1322"/>
        <v/>
      </c>
      <c r="OA102" s="325" t="str">
        <f t="shared" si="1323"/>
        <v/>
      </c>
      <c r="OB102" s="325" t="str">
        <f t="shared" si="1324"/>
        <v>000000</v>
      </c>
      <c r="OC102" s="325" t="str">
        <f t="shared" si="1325"/>
        <v/>
      </c>
      <c r="OD102" s="325" t="str">
        <f t="shared" si="1326"/>
        <v/>
      </c>
      <c r="OE102" s="325" t="str">
        <f t="shared" si="1327"/>
        <v/>
      </c>
      <c r="OF102" s="325" t="str">
        <f t="shared" si="1328"/>
        <v/>
      </c>
      <c r="OG102" s="325" t="str">
        <f t="shared" si="1329"/>
        <v/>
      </c>
      <c r="OH102" s="325" t="str">
        <f t="shared" si="1330"/>
        <v/>
      </c>
      <c r="OI102" s="325" t="str">
        <f t="shared" si="1331"/>
        <v/>
      </c>
      <c r="OJ102" s="325" t="str">
        <f t="shared" si="1332"/>
        <v/>
      </c>
      <c r="OK102" s="326" t="str">
        <f t="shared" si="1333"/>
        <v/>
      </c>
      <c r="OL102" s="326" t="str">
        <f t="shared" si="1334"/>
        <v/>
      </c>
      <c r="OM102" s="326" t="str">
        <f t="shared" si="1335"/>
        <v/>
      </c>
      <c r="ON102" s="326" t="str">
        <f t="shared" si="1336"/>
        <v/>
      </c>
      <c r="OO102" s="326" t="str">
        <f t="shared" si="1337"/>
        <v/>
      </c>
      <c r="OP102" s="326" t="str">
        <f t="shared" si="1338"/>
        <v/>
      </c>
      <c r="OQ102" s="326" t="str">
        <f t="shared" si="1339"/>
        <v/>
      </c>
      <c r="OR102" s="326" t="str">
        <f t="shared" si="1340"/>
        <v/>
      </c>
      <c r="OS102" s="326" t="str">
        <f t="shared" si="1341"/>
        <v/>
      </c>
      <c r="OT102" s="326" t="str">
        <f t="shared" si="1342"/>
        <v/>
      </c>
      <c r="OU102" s="326" t="str">
        <f t="shared" si="1343"/>
        <v/>
      </c>
      <c r="OV102" s="326" t="str">
        <f t="shared" si="1344"/>
        <v/>
      </c>
      <c r="OW102" s="326" t="str">
        <f t="shared" si="1345"/>
        <v/>
      </c>
      <c r="OX102" s="326" t="str">
        <f t="shared" si="1346"/>
        <v/>
      </c>
      <c r="OY102" s="326" t="str">
        <f t="shared" si="1347"/>
        <v/>
      </c>
      <c r="OZ102" s="326" t="str">
        <f t="shared" si="1348"/>
        <v/>
      </c>
      <c r="PA102" s="326" t="str">
        <f t="shared" si="1349"/>
        <v/>
      </c>
      <c r="PB102" s="326" t="str">
        <f t="shared" si="1350"/>
        <v/>
      </c>
      <c r="PC102" s="325" t="str">
        <f t="shared" si="1351"/>
        <v/>
      </c>
      <c r="PD102" s="325" t="str">
        <f t="shared" si="1352"/>
        <v/>
      </c>
      <c r="PE102" s="325" t="str">
        <f t="shared" si="1353"/>
        <v/>
      </c>
      <c r="PF102" s="325" t="str">
        <f t="shared" si="1354"/>
        <v/>
      </c>
      <c r="PG102" s="325" t="str">
        <f t="shared" si="1355"/>
        <v/>
      </c>
      <c r="PH102" s="325" t="str">
        <f t="shared" si="1356"/>
        <v/>
      </c>
      <c r="PI102" s="325" t="str">
        <f t="shared" si="1357"/>
        <v/>
      </c>
      <c r="PJ102" s="325" t="str">
        <f t="shared" si="1358"/>
        <v/>
      </c>
      <c r="PK102" s="325" t="str">
        <f t="shared" si="1359"/>
        <v/>
      </c>
      <c r="PL102" s="325" t="str">
        <f t="shared" si="1360"/>
        <v/>
      </c>
      <c r="PM102" s="325" t="str">
        <f t="shared" si="1361"/>
        <v/>
      </c>
      <c r="PN102" s="325" t="str">
        <f t="shared" si="1362"/>
        <v/>
      </c>
      <c r="PO102" s="325" t="str">
        <f t="shared" si="1363"/>
        <v/>
      </c>
      <c r="PP102" s="325" t="str">
        <f t="shared" si="1364"/>
        <v/>
      </c>
      <c r="PQ102" s="325" t="str">
        <f t="shared" si="1365"/>
        <v/>
      </c>
      <c r="PR102" s="325" t="str">
        <f t="shared" si="1366"/>
        <v/>
      </c>
      <c r="PS102" s="325" t="str">
        <f t="shared" si="1367"/>
        <v/>
      </c>
      <c r="PT102" s="325" t="str">
        <f t="shared" si="1368"/>
        <v/>
      </c>
      <c r="PU102" s="326" t="str">
        <f t="shared" si="1369"/>
        <v/>
      </c>
      <c r="PV102" s="326" t="str">
        <f t="shared" si="1370"/>
        <v/>
      </c>
      <c r="PW102" s="326" t="str">
        <f t="shared" si="1371"/>
        <v/>
      </c>
      <c r="PX102" s="326" t="str">
        <f t="shared" si="1372"/>
        <v/>
      </c>
      <c r="PY102" s="326" t="str">
        <f t="shared" si="1373"/>
        <v/>
      </c>
      <c r="PZ102" s="326" t="str">
        <f t="shared" si="1374"/>
        <v/>
      </c>
      <c r="QA102" s="326" t="str">
        <f t="shared" si="1375"/>
        <v/>
      </c>
      <c r="QB102" s="326" t="str">
        <f t="shared" si="1376"/>
        <v/>
      </c>
      <c r="QC102" s="326" t="str">
        <f t="shared" si="1377"/>
        <v/>
      </c>
      <c r="QD102" s="326" t="str">
        <f t="shared" si="1378"/>
        <v/>
      </c>
      <c r="QE102" s="326" t="str">
        <f t="shared" si="1379"/>
        <v/>
      </c>
      <c r="QF102" s="326" t="str">
        <f t="shared" si="1380"/>
        <v/>
      </c>
      <c r="QG102" s="326" t="str">
        <f t="shared" si="1381"/>
        <v/>
      </c>
      <c r="QH102" s="326" t="str">
        <f t="shared" si="1382"/>
        <v/>
      </c>
      <c r="QI102" s="326" t="str">
        <f t="shared" si="1383"/>
        <v/>
      </c>
      <c r="QJ102" s="326" t="str">
        <f t="shared" si="1384"/>
        <v/>
      </c>
      <c r="QK102" s="326" t="str">
        <f t="shared" si="1385"/>
        <v/>
      </c>
      <c r="QL102" s="326" t="str">
        <f t="shared" si="1386"/>
        <v/>
      </c>
      <c r="QM102" s="325" t="str">
        <f t="shared" si="1387"/>
        <v/>
      </c>
      <c r="QN102" s="325" t="str">
        <f t="shared" si="1388"/>
        <v/>
      </c>
      <c r="QO102" s="325" t="str">
        <f t="shared" si="1389"/>
        <v/>
      </c>
      <c r="QP102" s="325" t="str">
        <f t="shared" si="1390"/>
        <v/>
      </c>
      <c r="QQ102" s="325" t="str">
        <f t="shared" si="1391"/>
        <v/>
      </c>
      <c r="QR102" s="325" t="str">
        <f t="shared" si="1392"/>
        <v/>
      </c>
      <c r="QS102" s="325" t="str">
        <f t="shared" si="1393"/>
        <v/>
      </c>
      <c r="QT102" s="325" t="str">
        <f t="shared" si="1394"/>
        <v/>
      </c>
      <c r="QU102" s="325" t="str">
        <f t="shared" si="1395"/>
        <v/>
      </c>
      <c r="QV102" s="325" t="str">
        <f t="shared" si="1396"/>
        <v/>
      </c>
      <c r="QW102" s="325" t="str">
        <f t="shared" si="1397"/>
        <v/>
      </c>
      <c r="QX102" s="325">
        <f t="shared" si="1398"/>
        <v>0</v>
      </c>
      <c r="QY102" s="325" t="str">
        <f t="shared" si="1399"/>
        <v/>
      </c>
      <c r="QZ102" s="325" t="str">
        <f t="shared" si="1400"/>
        <v/>
      </c>
      <c r="RA102" s="325" t="str">
        <f t="shared" si="1401"/>
        <v/>
      </c>
      <c r="RB102" s="325" t="str">
        <f t="shared" si="1402"/>
        <v/>
      </c>
      <c r="RC102" s="325" t="str">
        <f t="shared" si="1403"/>
        <v/>
      </c>
      <c r="RD102" s="325" t="str">
        <f t="shared" si="1404"/>
        <v/>
      </c>
      <c r="RE102" s="326" t="str">
        <f t="shared" si="1405"/>
        <v/>
      </c>
      <c r="RF102" s="326" t="str">
        <f t="shared" si="1406"/>
        <v/>
      </c>
      <c r="RG102" s="326" t="str">
        <f t="shared" si="1407"/>
        <v/>
      </c>
      <c r="RH102" s="326" t="str">
        <f t="shared" si="1408"/>
        <v/>
      </c>
      <c r="RI102" s="326" t="str">
        <f t="shared" si="1409"/>
        <v/>
      </c>
      <c r="RJ102" s="326" t="str">
        <f t="shared" si="1410"/>
        <v/>
      </c>
      <c r="RK102" s="326" t="str">
        <f t="shared" si="1411"/>
        <v/>
      </c>
      <c r="RL102" s="326" t="str">
        <f t="shared" si="1412"/>
        <v/>
      </c>
      <c r="RM102" s="326" t="str">
        <f t="shared" si="1413"/>
        <v/>
      </c>
      <c r="RN102" s="332" t="str">
        <f t="shared" si="1414"/>
        <v/>
      </c>
      <c r="RO102" s="108">
        <v>102</v>
      </c>
      <c r="RP102" s="112">
        <f t="shared" si="1440"/>
        <v>97</v>
      </c>
      <c r="RQ102" s="110" t="str" cm="1">
        <f t="array" ref="RQ102">IFERROR(INDEX($NS$4:$RN$4,_xlfn.AGGREGATE(15,6,COLUMN($NS$4:$RN$4)-COLUMN($NR$1)/($NS102:$RN102=LARGE($NS102:$RN102,1)),COLUMNS($RN$4:$RN$4))),"")</f>
        <v>LQ</v>
      </c>
      <c r="RR102" s="110" t="str" cm="1">
        <f t="array" ref="RR102">IFERROR(INDEX($NS$4:$RN$4,_xlfn.AGGREGATE(15,6,COLUMN($NS$4:$RN$4)-COLUMN($NR$1)/($NS102:$RN102=LARGE($NS102:$RN102,2)),COLUMNS($RN$4:$RO$4))),"")</f>
        <v/>
      </c>
      <c r="RS102" s="110" t="str" cm="1">
        <f t="array" ref="RS102">IFERROR(INDEX($NS$4:$RN$4,_xlfn.AGGREGATE(15,6,COLUMN($NS$4:$RN$4)-COLUMN($NR$1)/($NS102:$RN102=LARGE($NS102:$RN102,3)),COLUMNS($RN$4:$RP$4))),"")</f>
        <v/>
      </c>
      <c r="RT102" s="110" t="str" cm="1">
        <f t="array" ref="RT102">IFERROR(INDEX($NS$4:$RN$4,_xlfn.AGGREGATE(15,6,COLUMN($NS$4:$RN$4)-COLUMN($NR$1)/($NS102:$RN102=LARGE($NS102:$RN102,4)),COLUMNS($RN$4:$RQ$4))),"")</f>
        <v/>
      </c>
      <c r="RU102" s="110" t="str" cm="1">
        <f t="array" ref="RU102">IFERROR(INDEX($NS$4:$RN$4,_xlfn.AGGREGATE(15,6,COLUMN($NS$4:$RN$4)-COLUMN($NR$1)/($NS102:$RN102=LARGE($NS102:$RN102,5)),COLUMNS($RN$4:$RR$4))),"")</f>
        <v/>
      </c>
      <c r="RV102" s="110" t="str" cm="1">
        <f t="array" ref="RV102">IFERROR(INDEX($NS$4:$RN$4,_xlfn.AGGREGATE(15,6,COLUMN($NS$4:$RN$4)-COLUMN($NR$1)/($NS102:$RN102=LARGE($NS102:$RN102,6)),COLUMNS($RN$4:$RS$4))),"")</f>
        <v/>
      </c>
      <c r="RW102" s="108" t="str">
        <f t="shared" si="1427"/>
        <v/>
      </c>
      <c r="RX102" s="111" t="str">
        <f t="shared" ca="1" si="1428"/>
        <v>N</v>
      </c>
      <c r="RY102" s="111" t="e" cm="1">
        <f t="array" aca="1" ref="RY102" ca="1">IF(INDIRECT(VLOOKUP(RY101,General!AC:AE,3,FALSE)&amp;RO101)&gt;0,RY101,RW101)</f>
        <v>#N/A</v>
      </c>
      <c r="RZ102" s="112">
        <f t="shared" ca="1" si="1429"/>
        <v>1</v>
      </c>
      <c r="SA102" s="110" t="s">
        <v>45</v>
      </c>
      <c r="SB102" s="111" t="s">
        <v>45</v>
      </c>
      <c r="SC102" s="111" t="s">
        <v>45</v>
      </c>
      <c r="SD102" s="111" t="s">
        <v>45</v>
      </c>
      <c r="SE102" s="111" t="s">
        <v>45</v>
      </c>
      <c r="SF102" s="109" t="s">
        <v>45</v>
      </c>
      <c r="SG102" s="133" t="e">
        <f ca="1">IF(RQ102="",-1,COUNTIF(INDIRECT(SA102&amp;$DN$10):INDIRECT(SA102&amp;RO102),"Y"))</f>
        <v>#REF!</v>
      </c>
      <c r="SH102" s="136">
        <f ca="1">IF(RR102="",-1,COUNTIF(INDIRECT(SB102&amp;$DN$10):INDIRECT(SB102&amp;RO102),"Y"))</f>
        <v>-1</v>
      </c>
      <c r="SI102" s="136">
        <f ca="1">IF(RS102="",-1,COUNTIF(INDIRECT(SC102&amp;$DN$10):INDIRECT(SC102&amp;RO102),"Y"))</f>
        <v>-1</v>
      </c>
      <c r="SJ102" s="134">
        <f ca="1">IF(RT102="",-1,COUNTIF(INDIRECT(SD102&amp;$DN$10):INDIRECT(SD102&amp;RO102),"Y"))</f>
        <v>-1</v>
      </c>
      <c r="SK102" s="138">
        <f ca="1">IF(RU102="",-1,COUNTIF(INDIRECT(SE102&amp;$DN$10):INDIRECT(SE102&amp;RO102),"Y"))</f>
        <v>-1</v>
      </c>
      <c r="SL102" s="138">
        <f ca="1">IF(RV102="",-1,COUNTIF(INDIRECT(SF102&amp;$DN$10):INDIRECT(SF102&amp;RO102),"Y"))</f>
        <v>-1</v>
      </c>
      <c r="SM102" s="110" t="str" cm="1">
        <f t="array" ref="SM102">IFERROR(INDEX($DP$102:$DU$102,_xlfn.AGGREGATE(15,6,COLUMN($DP$102:$DU$102)-COLUMN($DO$102)/($NR$102:$NW$102=MAX($NR$102:$NW$102)),COLUMNS($DP$102:RQ102))),"")</f>
        <v/>
      </c>
      <c r="SN102" s="111" t="str" cm="1">
        <f t="array" ref="SN102">IFERROR(INDEX($DP$102:$DU$102,_xlfn.AGGREGATE(15,6,COLUMN($DP$102:$DU$102)-COLUMN($DO$102)/($NR$102:$NW$102=MAX($NR$102:$NW$102)),COLUMNS($DP$102:RR102))),"")</f>
        <v/>
      </c>
      <c r="SO102" s="111" t="str" cm="1">
        <f t="array" ref="SO102">IFERROR(INDEX($DP$102:$DU$102,_xlfn.AGGREGATE(15,6,COLUMN($DP$102:$DU$102)-COLUMN($DO$102)/($NR$102:$NW$102=MAX($NR$102:$NW$102)),COLUMNS($DP$102:RS102))),"")</f>
        <v/>
      </c>
      <c r="SP102" s="111" t="str" cm="1">
        <f t="array" ref="SP102">IFERROR(INDEX($DP$102:$DU$102,_xlfn.AGGREGATE(15,6,COLUMN($DP$102:$DU$102)-COLUMN($DO$102)/($NR$102:$NW$102=MAX($NR$102:$NW$102)),COLUMNS($DP$102:RT102))),"")</f>
        <v/>
      </c>
      <c r="SQ102" s="111" t="str" cm="1">
        <f t="array" ref="SQ102">IFERROR(INDEX($DP$102:$DU$102,_xlfn.AGGREGATE(15,6,COLUMN($DP$102:$DU$102)-COLUMN($DO$102)/($NR$102:$NW$102=MAX($NR$102:$NW$102)),COLUMNS($DP$102:RU102))),"")</f>
        <v/>
      </c>
      <c r="SR102" s="109" t="str" cm="1">
        <f t="array" ref="SR102">IFERROR(INDEX($DP$102:$DU$102,_xlfn.AGGREGATE(15,6,COLUMN($DP$102:$DU$102)-COLUMN($DO$102)/($NR$102:$NW$102=MAX($NR$102:$NW$102)),COLUMNS($DP$102:RV102))),"")</f>
        <v/>
      </c>
      <c r="SS102" s="114">
        <f t="shared" ca="1" si="1415"/>
        <v>1</v>
      </c>
      <c r="ST102" s="112">
        <f t="shared" ca="1" si="1430"/>
        <v>1</v>
      </c>
      <c r="SU102" s="137" t="str" cm="1">
        <f t="array" aca="1" ref="SU102" ca="1">INDEX(SM102:SR102,1,ST102)</f>
        <v/>
      </c>
      <c r="SV102" s="110" t="str">
        <f t="shared" ca="1" si="944"/>
        <v>B</v>
      </c>
      <c r="SW102" s="111" t="str">
        <f t="shared" ca="1" si="945"/>
        <v>T</v>
      </c>
      <c r="SX102" s="111" t="str">
        <f t="shared" si="946"/>
        <v>C</v>
      </c>
      <c r="SY102" s="111" t="str">
        <f t="shared" si="936"/>
        <v/>
      </c>
      <c r="SZ102" s="111" t="str">
        <f t="shared" ca="1" si="937"/>
        <v/>
      </c>
      <c r="TA102" s="111" t="str">
        <f t="shared" si="938"/>
        <v>00</v>
      </c>
      <c r="TB102" s="114" t="str">
        <f t="shared" si="1262"/>
        <v/>
      </c>
      <c r="TC102" s="114" t="str">
        <f t="shared" si="1263"/>
        <v/>
      </c>
      <c r="TD102" s="114" t="str">
        <f t="shared" si="1264"/>
        <v/>
      </c>
      <c r="TE102" s="114" t="str">
        <f t="shared" si="1265"/>
        <v/>
      </c>
      <c r="TF102" s="114" t="str">
        <f t="shared" si="1266"/>
        <v/>
      </c>
      <c r="TG102" s="114" t="str">
        <f t="shared" si="1267"/>
        <v/>
      </c>
      <c r="TH102" s="114">
        <f t="shared" ca="1" si="1268"/>
        <v>0</v>
      </c>
      <c r="TI102" s="114">
        <f t="shared" ca="1" si="1269"/>
        <v>0</v>
      </c>
      <c r="TJ102" s="110" t="str">
        <f t="shared" si="939"/>
        <v/>
      </c>
      <c r="TK102" s="111">
        <f>IF(CC102="",0,IFERROR(VLOOKUP(CC97&amp;CC98&amp;CC99&amp;CC100&amp;CC101&amp;CC102,General!I:J,2,FALSE),0))</f>
        <v>0</v>
      </c>
      <c r="TL102" s="111">
        <f>IF(CF102="",0,IFERROR(VLOOKUP(CF97&amp;CF98&amp;CF99&amp;CF100&amp;CF101&amp;CF102,General!I:J,2,FALSE),0))</f>
        <v>0</v>
      </c>
      <c r="TM102" s="111">
        <f>IF(CI102="",0,IFERROR(VLOOKUP(CI97&amp;CI98&amp;CI99&amp;CI100&amp;CI101&amp;CI102,General!I:J,2,FALSE),0))</f>
        <v>0</v>
      </c>
      <c r="TN102" s="111">
        <f>IF(CL102="",0,IFERROR(VLOOKUP(CL97&amp;CL98&amp;CL99&amp;CL100&amp;CL101&amp;CL102,General!I:J,2,FALSE),0))</f>
        <v>0</v>
      </c>
      <c r="TO102" s="111">
        <f>IF(CO102="",0,IFERROR(VLOOKUP(CO97&amp;CO98&amp;CO99&amp;CO100&amp;CO101&amp;CO102,General!I:J,2,FALSE),0))</f>
        <v>0</v>
      </c>
      <c r="TP102" s="111">
        <f>IF(CR102="",0,IFERROR(VLOOKUP(CR97&amp;CR98&amp;CR99&amp;CR100&amp;CR101&amp;CR102,General!I:J,2,FALSE),0))</f>
        <v>0</v>
      </c>
      <c r="TQ102" s="111">
        <f>IF(CU102="",0,IFERROR(VLOOKUP(CU97&amp;CU98&amp;CU99&amp;CU100&amp;CU101&amp;CU102,General!I:J,2,FALSE),0))</f>
        <v>0</v>
      </c>
      <c r="TR102" s="111">
        <f>IF(CX102="",0,IFERROR(VLOOKUP(CX97&amp;CX98&amp;CX99&amp;CX100&amp;CX101&amp;CX102,General!I:J,2,FALSE),0))</f>
        <v>0</v>
      </c>
      <c r="TS102" s="111">
        <f>IF(DA102="",0,IFERROR(VLOOKUP(DA97&amp;DA98&amp;DA99&amp;DA100&amp;DA101&amp;DA102,General!I:J,2,FALSE),0))</f>
        <v>0</v>
      </c>
      <c r="TT102" s="111">
        <f>IF(DD102="",0,IFERROR(VLOOKUP(DD97&amp;DD98&amp;DD99&amp;DD100&amp;DD101&amp;DD102,General!I:J,2,FALSE),0))</f>
        <v>0</v>
      </c>
      <c r="TU102" s="111">
        <f>IF(DG102="",0,IFERROR(VLOOKUP(DG97&amp;DG98&amp;DG99&amp;DG100&amp;DG101&amp;DG102,General!I:J,2,FALSE),0))</f>
        <v>0</v>
      </c>
      <c r="TV102" s="111">
        <f>IF(DJ102="",0,IFERROR(VLOOKUP(DJ97&amp;DJ98&amp;DJ99&amp;DJ100&amp;DJ101&amp;DJ102,General!I:J,2,FALSE),0))</f>
        <v>0</v>
      </c>
      <c r="TW102" s="111">
        <f>IF(DM102="",0,IFERROR(VLOOKUP(DM97&amp;DM98&amp;DM99&amp;DM100&amp;DM101&amp;DM102,General!I:J,2,FALSE),0))</f>
        <v>0</v>
      </c>
      <c r="TX102" s="111">
        <f>IF(DP102="",0,IFERROR(VLOOKUP(DP97&amp;DP98&amp;DP99&amp;DP100&amp;DP101&amp;DP102,General!I:J,2,FALSE),0))</f>
        <v>0</v>
      </c>
      <c r="TY102" s="111">
        <f>IF(DS102="",0,IFERROR(VLOOKUP(DS97&amp;DS98&amp;DS99&amp;DS100&amp;DS101&amp;DS102,General!I:J,2,FALSE),0))</f>
        <v>0</v>
      </c>
      <c r="TZ102" s="111">
        <f>IF(DV102="",0,IFERROR(VLOOKUP(DV97&amp;DV98&amp;DV99&amp;DV100&amp;DV101&amp;DV102,General!I:J,2,FALSE),0))</f>
        <v>0</v>
      </c>
      <c r="UA102" s="111">
        <f>IF(DY102="",0,IFERROR(VLOOKUP(DY97&amp;DY98&amp;DY99&amp;DY100&amp;DY101&amp;DY102,General!I:J,2,FALSE),0))</f>
        <v>0</v>
      </c>
      <c r="UB102" s="111">
        <f>IF(EE102="",0,IFERROR(VLOOKUP(EE97&amp;EE98&amp;EE99&amp;EE100&amp;EE101&amp;EE102,General!I:J,2,FALSE),0))</f>
        <v>0</v>
      </c>
      <c r="UC102" s="111">
        <f>IF(EH102="",0,IFERROR(VLOOKUP(EH97&amp;EH98&amp;EH99&amp;EH100&amp;EH101&amp;EH102,General!I:J,2,FALSE),0))</f>
        <v>0</v>
      </c>
      <c r="UD102" s="111">
        <f>IF(EK102="",0,IFERROR(VLOOKUP(EK97&amp;EK98&amp;EK99&amp;EK100&amp;EK101&amp;EK102,General!I:J,2,FALSE),0))</f>
        <v>0</v>
      </c>
      <c r="UE102" s="111">
        <f>IF(EN102="",0,IFERROR(VLOOKUP(EN97&amp;EN98&amp;EN99&amp;EN100&amp;EN101&amp;EN102,General!I:J,2,FALSE),0))</f>
        <v>0</v>
      </c>
      <c r="UF102" s="111">
        <f>IF(EQ102="",0,IFERROR(VLOOKUP(EQ97&amp;EQ98&amp;EQ99&amp;EQ100&amp;EQ101&amp;EQ102,General!I:J,2,FALSE),0))</f>
        <v>0</v>
      </c>
      <c r="UG102" s="111">
        <f>IF(ET102="",0,IFERROR(VLOOKUP(ET97&amp;ET98&amp;ET99&amp;ET100&amp;ET101&amp;ET102,General!I:J,2,FALSE),0))</f>
        <v>0</v>
      </c>
      <c r="UH102" s="111">
        <f>IF(EW102="",0,IFERROR(VLOOKUP(EW97&amp;EW98&amp;EW99&amp;EW100&amp;EW101&amp;EW102,General!I:J,2,FALSE),0))</f>
        <v>0</v>
      </c>
      <c r="UI102" s="111">
        <f>IF(EZ102="",0,IFERROR(VLOOKUP(EZ97&amp;EZ98&amp;EZ99&amp;EZ100&amp;EZ101&amp;EZ102,General!I:J,2,FALSE),0))</f>
        <v>0</v>
      </c>
      <c r="UJ102" s="111">
        <f>IF(FC102="",0,IFERROR(VLOOKUP(FC97&amp;FC98&amp;FC99&amp;FC100&amp;FC101&amp;FC102,General!I:J,2,FALSE),0))</f>
        <v>0</v>
      </c>
      <c r="UK102" s="111">
        <f>IF(FF102="",0,IFERROR(VLOOKUP(FF97&amp;FF98&amp;FF99&amp;FF100&amp;FF101&amp;FF102,General!I:J,2,FALSE),0))</f>
        <v>0</v>
      </c>
      <c r="UL102" s="111">
        <f>IF(FI102="",0,IFERROR(VLOOKUP(FI97&amp;FI98&amp;FI99&amp;FI100&amp;FI101&amp;FI102,General!I:J,2,FALSE),0))</f>
        <v>0</v>
      </c>
      <c r="UM102" s="111">
        <f>IF(FL102="",0,IFERROR(VLOOKUP(FL97&amp;FL98&amp;FL99&amp;FL100&amp;FL101&amp;FL102,General!I:J,2,FALSE),0))</f>
        <v>0</v>
      </c>
      <c r="UN102" s="111">
        <f>IF(FO102="",0,IFERROR(VLOOKUP(FO97&amp;FO98&amp;FO99&amp;FO100&amp;FO101&amp;FO102,General!I:J,2,FALSE),0))</f>
        <v>0</v>
      </c>
      <c r="UO102" s="111">
        <f>IF(FR102="",0,IFERROR(VLOOKUP(FR97&amp;FR98&amp;FR99&amp;FR100&amp;FR101&amp;FR102,General!I:J,2,FALSE),0))</f>
        <v>0</v>
      </c>
      <c r="UP102" s="111">
        <f>IF(FU102="",0,IFERROR(VLOOKUP(FU97&amp;FU98&amp;FU99&amp;FU100&amp;FU101&amp;FU102,General!I:J,2,FALSE),0))</f>
        <v>0</v>
      </c>
      <c r="UQ102" s="111">
        <f>IF(FX102="",0,IFERROR(VLOOKUP(FX97&amp;FX98&amp;FX99&amp;FX100&amp;FX101&amp;FX102,General!I:J,2,FALSE),0))</f>
        <v>0</v>
      </c>
      <c r="UR102" s="111">
        <f>IF(GA102="",0,IFERROR(VLOOKUP(GA97&amp;GA98&amp;GA99&amp;GA100&amp;GA101&amp;GA102,General!I:J,2,FALSE),0))</f>
        <v>0</v>
      </c>
      <c r="US102" s="111">
        <f>IF(GD102="",0,IFERROR(VLOOKUP(GD97&amp;GD98&amp;GD99&amp;GD100&amp;GD101&amp;GD102,General!I:J,2,FALSE),0))</f>
        <v>0</v>
      </c>
      <c r="UT102" s="111">
        <f>IF(GG102="",0,IFERROR(VLOOKUP(GG97&amp;GG98&amp;GG99&amp;GG100&amp;GG101&amp;GG102,General!I:J,2,FALSE),0))</f>
        <v>0</v>
      </c>
      <c r="UU102" s="111">
        <f>IF(GJ102="",0,IFERROR(VLOOKUP(GJ97&amp;GJ98&amp;GJ99&amp;GJ100&amp;GJ101&amp;GJ102,General!I:J,2,FALSE),0))</f>
        <v>0</v>
      </c>
      <c r="UV102" s="111">
        <f>IF(GM102="",0,IFERROR(VLOOKUP(GM97&amp;GM98&amp;GM99&amp;GM100&amp;GM101&amp;GM102,General!I:J,2,FALSE),0))</f>
        <v>0</v>
      </c>
      <c r="UW102" s="111">
        <f>IF(GP102="",0,IFERROR(VLOOKUP(GP97&amp;GP98&amp;GP99&amp;GP100&amp;GP101&amp;GP102,General!I:J,2,FALSE),0))</f>
        <v>0</v>
      </c>
      <c r="UX102" s="111">
        <f>IF(GS102="",0,IFERROR(VLOOKUP(GS97&amp;GS98&amp;GS99&amp;GS100&amp;GS101&amp;GS102,General!I:J,2,FALSE),0))</f>
        <v>0</v>
      </c>
      <c r="UY102" s="111">
        <f>IF(GV102="",0,IFERROR(VLOOKUP(GV97&amp;GV98&amp;GV99&amp;GV100&amp;GV101&amp;GV102,General!I:J,2,FALSE),0))</f>
        <v>0</v>
      </c>
      <c r="UZ102" s="111">
        <f>IF(GY102="",0,IFERROR(VLOOKUP(GY97&amp;GY98&amp;GY99&amp;GY100&amp;GY101&amp;GY102,General!I:J,2,FALSE),0))</f>
        <v>0</v>
      </c>
      <c r="VA102" s="111">
        <f>IF(HB102="",0,IFERROR(VLOOKUP(HB97&amp;HB98&amp;HB99&amp;HB100&amp;HB101&amp;HB102,General!I:J,2,FALSE),0))</f>
        <v>0</v>
      </c>
      <c r="VB102" s="111">
        <f>IF(HE102="",0,IFERROR(VLOOKUP(HE97&amp;HE98&amp;HE99&amp;HE100&amp;HE101&amp;HE102,General!I:J,2,FALSE),0))</f>
        <v>0</v>
      </c>
      <c r="VC102" s="111">
        <f>IF(HH102="",0,IFERROR(VLOOKUP(HH97&amp;HH98&amp;HH99&amp;HH100&amp;HH101&amp;HH102,General!I:J,2,FALSE),0))</f>
        <v>0</v>
      </c>
      <c r="VD102" s="111">
        <f>IF(HK102="",0,IFERROR(VLOOKUP(HK97&amp;HK98&amp;HK99&amp;HK100&amp;HK101&amp;HK102,General!I:J,2,FALSE),0))</f>
        <v>0</v>
      </c>
      <c r="VE102" s="111">
        <f>IF(HN102="",0,IFERROR(VLOOKUP(HN97&amp;HN98&amp;HN99&amp;HN100&amp;HN101&amp;HN102,General!I:J,2,FALSE),0))</f>
        <v>0</v>
      </c>
      <c r="VF102" s="111">
        <f>IF(HQ102="",0,IFERROR(VLOOKUP(HQ97&amp;HQ98&amp;HQ99&amp;HQ100&amp;HQ101&amp;HQ102,General!I:J,2,FALSE),0))</f>
        <v>0</v>
      </c>
      <c r="VG102" s="111">
        <f>IF(HT102="",0,IFERROR(VLOOKUP(HT97&amp;HT98&amp;HT99&amp;HT100&amp;HT101&amp;HT102,General!I:J,2,FALSE),0))</f>
        <v>0</v>
      </c>
      <c r="VH102" s="111">
        <f>IF(HW102="",0,IFERROR(VLOOKUP(HW97&amp;HW98&amp;HW99&amp;HW100&amp;HW101&amp;HW102,General!I:J,2,FALSE),0))</f>
        <v>0</v>
      </c>
      <c r="VI102" s="111">
        <f>IF(HZ102="",0,IFERROR(VLOOKUP(HZ97&amp;HZ98&amp;HZ99&amp;HZ100&amp;HZ101&amp;HZ102,General!I:J,2,FALSE),0))</f>
        <v>0</v>
      </c>
      <c r="VJ102" s="111">
        <f>IF(FF102="",0,IFERROR(VLOOKUP(FF97&amp;FF98&amp;FF99&amp;FF100&amp;FF101&amp;FF102,General!I:J,2,FALSE),0))</f>
        <v>0</v>
      </c>
      <c r="VK102" s="111">
        <f>IF(FI102="",0,IFERROR(VLOOKUP(FI97&amp;FI98&amp;FI99&amp;FI100&amp;FI101&amp;FI102,General!I:J,2,FALSE),0))</f>
        <v>0</v>
      </c>
      <c r="VL102" s="111">
        <f>IF(II102="",0,IFERROR(VLOOKUP(II97&amp;II98&amp;II99&amp;II100&amp;II101&amp;II102,General!I:J,2,FALSE),0))</f>
        <v>0</v>
      </c>
      <c r="VM102" s="111">
        <f>IF(IL102="",0,IFERROR(VLOOKUP(IL97&amp;IL98&amp;IL99&amp;IL100&amp;IL101&amp;IL102,General!I:J,2,FALSE),0))</f>
        <v>0</v>
      </c>
      <c r="VN102" s="111">
        <f>IF(IO102="",0,IFERROR(VLOOKUP(IO97&amp;IO98&amp;IO99&amp;IO100&amp;IO101&amp;IO102,General!I:J,2,FALSE),0))</f>
        <v>0</v>
      </c>
      <c r="VO102" s="111">
        <f>IF(IR102="",0,IFERROR(VLOOKUP(IR97&amp;IR98&amp;IR99&amp;IR100&amp;IR101&amp;IR102,General!I:J,2,FALSE),0))</f>
        <v>0</v>
      </c>
      <c r="VP102" s="111">
        <f>IF(IU102="",0,IFERROR(VLOOKUP(IU97&amp;IU98&amp;IU99&amp;IU100&amp;IU101&amp;IU102,General!I:J,2,FALSE),0))</f>
        <v>0</v>
      </c>
      <c r="VQ102" s="111">
        <f>IF(IX102="",0,IFERROR(VLOOKUP(IX97&amp;IX98&amp;IX99&amp;IX100&amp;IX101&amp;IX102,General!I:J,2,FALSE),0))</f>
        <v>0</v>
      </c>
      <c r="VR102" s="111">
        <f>IF(JA102="",0,IFERROR(VLOOKUP(JA97&amp;JA98&amp;JA99&amp;JA100&amp;JA101&amp;JA102,General!I:J,2,FALSE),0))</f>
        <v>0</v>
      </c>
      <c r="VS102" s="111">
        <f>IF(JD102="",0,IFERROR(VLOOKUP(JD97&amp;JD98&amp;JD99&amp;JD100&amp;JD101&amp;JD102,General!I:J,2,FALSE),0))</f>
        <v>0</v>
      </c>
      <c r="VT102" s="111">
        <f>IF(JG102="",0,IFERROR(VLOOKUP(JG97&amp;JG98&amp;JG99&amp;JG100&amp;JG101&amp;JG102,General!I:J,2,FALSE),0))</f>
        <v>0</v>
      </c>
      <c r="VU102" s="111">
        <f>IF(JJ102="",0,IFERROR(VLOOKUP(JJ97&amp;JJ98&amp;JJ99&amp;JJ100&amp;JJ101&amp;JJ102,General!I:J,2,FALSE),0))</f>
        <v>0</v>
      </c>
      <c r="VV102" s="111">
        <f>IF(JM102="",0,IFERROR(VLOOKUP(JM97&amp;JM98&amp;JM99&amp;JM100&amp;JM101&amp;JM102,General!I:J,2,FALSE),0))</f>
        <v>0</v>
      </c>
      <c r="VW102" s="111">
        <f>IF(JP102="",0,IFERROR(VLOOKUP(JP97&amp;JP98&amp;JP99&amp;JP100&amp;JP101&amp;JP102,General!I:J,2,FALSE),0))</f>
        <v>0</v>
      </c>
      <c r="VX102" s="111">
        <f>IF(JS102="",0,IFERROR(VLOOKUP(JS97&amp;JS98&amp;JS99&amp;JS100&amp;JS101&amp;JS102,General!I:J,2,FALSE),0))</f>
        <v>0</v>
      </c>
      <c r="VY102" s="111">
        <f>IF(JV102="",0,IFERROR(VLOOKUP(JV97&amp;JV98&amp;JV99&amp;JV100&amp;JV101&amp;JV102,General!I:J,2,FALSE),0))</f>
        <v>0</v>
      </c>
      <c r="VZ102" s="111">
        <f>IF(JY102="",0,IFERROR(VLOOKUP(JY97&amp;JY98&amp;JY99&amp;JY100&amp;JY101&amp;JY102,General!I:J,2,FALSE),0))</f>
        <v>0</v>
      </c>
      <c r="WA102" s="111">
        <f>IF(KB102="",0,IFERROR(VLOOKUP(KB97&amp;KB98&amp;KB99&amp;KB100&amp;KB101&amp;KB102,General!I:J,2,FALSE),0))</f>
        <v>0</v>
      </c>
      <c r="WB102" s="111">
        <f>IF(KE102="",0,IFERROR(VLOOKUP(KE97&amp;KE98&amp;KE99&amp;KE100&amp;KE101&amp;KE102,General!I:J,2,FALSE),0))</f>
        <v>0</v>
      </c>
      <c r="WC102" s="111">
        <f>IF(KH102="",0,IFERROR(VLOOKUP(KH97&amp;KH98&amp;KH99&amp;KH100&amp;KH101&amp;KH102,General!I:J,2,FALSE),0))</f>
        <v>0</v>
      </c>
      <c r="WD102" s="111">
        <f>IF(KK102="",0,IFERROR(VLOOKUP(KK97&amp;KK98&amp;KK99&amp;KK100&amp;KK101&amp;KK102,General!I:J,2,FALSE),0))</f>
        <v>0</v>
      </c>
      <c r="WE102" s="111">
        <f>IF(KN102="",0,IFERROR(VLOOKUP(KN97&amp;KN98&amp;KN99&amp;KN100&amp;KN101&amp;KN102,General!I:J,2,FALSE),0))</f>
        <v>0</v>
      </c>
      <c r="WF102" s="111">
        <f>IF(KQ102="",0,IFERROR(VLOOKUP(KQ97&amp;KQ98&amp;KQ99&amp;KQ100&amp;KQ101&amp;KQ102,General!I:J,2,FALSE),0))</f>
        <v>0</v>
      </c>
      <c r="WG102" s="111">
        <f>IF(KT102="",0,IFERROR(VLOOKUP(KT97&amp;KT98&amp;KT99&amp;KT100&amp;KT101&amp;KT102,General!I:J,2,FALSE),0))</f>
        <v>0</v>
      </c>
      <c r="WH102" s="111">
        <f>IF(KW102="",0,IFERROR(VLOOKUP(KW97&amp;KW98&amp;KW99&amp;KW100&amp;KW101&amp;KW102,General!I:J,2,FALSE),0))</f>
        <v>0</v>
      </c>
      <c r="WI102" s="111">
        <f>IF(KZ102="",0,IFERROR(VLOOKUP(KZ97&amp;KZ98&amp;KZ99&amp;KZ100&amp;KZ101&amp;KZ102,General!I:J,2,FALSE),0))</f>
        <v>0</v>
      </c>
      <c r="WJ102" s="111">
        <f>IF(LC102="",0,IFERROR(VLOOKUP(LC97&amp;LC98&amp;LC99&amp;LC100&amp;LC101&amp;LC102,General!I:J,2,FALSE),0))</f>
        <v>0</v>
      </c>
      <c r="WK102" s="111">
        <f>IF(LF102="",0,IFERROR(VLOOKUP(LF97&amp;LF98&amp;LF99&amp;LF100&amp;LF101&amp;LF102,General!I:J,2,FALSE),0))</f>
        <v>0</v>
      </c>
      <c r="WL102" s="111">
        <f>IF(LI102="",0,IFERROR(VLOOKUP(LI97&amp;LI98&amp;LI99&amp;LI100&amp;LI101&amp;LI102,General!I:J,2,FALSE),0))</f>
        <v>0</v>
      </c>
      <c r="WM102" s="111">
        <f>IF(LL102="",0,IFERROR(VLOOKUP(LL97&amp;LL98&amp;LL99&amp;LL100&amp;LL101&amp;LL102,General!I:J,2,FALSE),0))</f>
        <v>0</v>
      </c>
      <c r="WN102" s="111">
        <f>IF(LO102="",0,IFERROR(VLOOKUP(LO97&amp;LO98&amp;LO99&amp;LO100&amp;LO101&amp;LO102,General!I:J,2,FALSE),0))</f>
        <v>0</v>
      </c>
      <c r="WO102" s="111">
        <f>IF(LR102="",0,IFERROR(VLOOKUP(LR97&amp;LR98&amp;LR99&amp;LR100&amp;LR101&amp;LR102,General!I:J,2,FALSE),0))</f>
        <v>0</v>
      </c>
      <c r="WP102" s="111">
        <f>IF(LU102="",0,IFERROR(VLOOKUP(LU97&amp;LU98&amp;LU99&amp;LU100&amp;LU101&amp;LU102,General!I:J,2,FALSE),0))</f>
        <v>0</v>
      </c>
      <c r="WQ102" s="111">
        <f>IF(LX102="",0,IFERROR(VLOOKUP(LX97&amp;LX98&amp;LX99&amp;LX100&amp;LX101&amp;LX102,General!I:J,2,FALSE),0))</f>
        <v>0</v>
      </c>
      <c r="WR102" s="111">
        <f>IF(MA102="",0,IFERROR(VLOOKUP(MA97&amp;MA98&amp;MA99&amp;MA100&amp;MA101&amp;MA102,General!I:J,2,FALSE),0))</f>
        <v>0</v>
      </c>
      <c r="WS102" s="111">
        <f>IF(MD102="",0,IFERROR(VLOOKUP(MD97&amp;MD98&amp;MD99&amp;MD100&amp;MD101&amp;MD102,General!I:J,2,FALSE),0))</f>
        <v>0</v>
      </c>
      <c r="WT102" s="111">
        <f>IF(MG102="",0,IFERROR(VLOOKUP(MG97&amp;MG98&amp;MG99&amp;MG100&amp;MG101&amp;MG102,General!I:J,2,FALSE),0))</f>
        <v>0</v>
      </c>
      <c r="WU102" s="111">
        <f>IF(MJ102="",0,IFERROR(VLOOKUP(MJ97&amp;MJ98&amp;MJ99&amp;MJ100&amp;MJ101&amp;MJ102,General!I:J,2,FALSE),0))</f>
        <v>0</v>
      </c>
      <c r="WV102" s="111">
        <f>IF(MM102="",0,IFERROR(VLOOKUP(MM97&amp;MM98&amp;MM99&amp;MM100&amp;MM101&amp;MM102,General!I:J,2,FALSE),0))</f>
        <v>0</v>
      </c>
      <c r="WW102" s="111">
        <f>IF(MP102="",0,IFERROR(VLOOKUP(MP97&amp;MP98&amp;MP99&amp;MP100&amp;MP101&amp;MP102,General!I:J,2,FALSE),0))</f>
        <v>0</v>
      </c>
      <c r="WX102" s="111">
        <f>IF(MS102="",0,IFERROR(VLOOKUP(MS97&amp;MS98&amp;MS99&amp;MS100&amp;MS101&amp;MS102,General!I:J,2,FALSE),0))</f>
        <v>0</v>
      </c>
      <c r="WY102" s="111">
        <f>IF(MV102="",0,IFERROR(VLOOKUP(MV97&amp;MV98&amp;MV99&amp;MV100&amp;MV101&amp;MV102,General!I:J,2,FALSE),0))</f>
        <v>0</v>
      </c>
      <c r="WZ102" s="111">
        <f>IF(MY102="",0,IFERROR(VLOOKUP(MY97&amp;MY98&amp;MY99&amp;MY100&amp;MY101&amp;MY102,General!I:J,2,FALSE),0))</f>
        <v>0</v>
      </c>
      <c r="XA102" s="111">
        <f>IF(NB102="",0,IFERROR(VLOOKUP(NB97&amp;NB98&amp;NB99&amp;NB100&amp;NB101&amp;NB102,General!I:J,2,FALSE),0))</f>
        <v>0</v>
      </c>
      <c r="XB102" s="111">
        <f>IF(NE102="",0,IFERROR(VLOOKUP(NE97&amp;NE98&amp;NE99&amp;NE100&amp;NE101&amp;NE102,General!I:J,2,FALSE),0))</f>
        <v>0</v>
      </c>
      <c r="XC102" s="111">
        <f>IF(NH102="",0,IFERROR(VLOOKUP(NH97&amp;NH98&amp;NH99&amp;NH100&amp;NH101&amp;NH102,General!I:J,2,FALSE),0))</f>
        <v>0</v>
      </c>
      <c r="XD102" s="111">
        <f>IF(NK102="",0,IFERROR(VLOOKUP(NK97&amp;NK98&amp;NK99&amp;NK100&amp;NK101&amp;NK102,General!I:J,2,FALSE),0))</f>
        <v>0</v>
      </c>
      <c r="XE102" s="109">
        <f>IF(NN102="",0,IFERROR(VLOOKUP(NN97&amp;NN98&amp;NN99&amp;NN100&amp;NN101&amp;NN102,General!I:J,2,FALSE),0))</f>
        <v>0</v>
      </c>
      <c r="XF102" s="155">
        <f>IF(EB102="",0,IFERROR(VLOOKUP(EB97&amp;EB98&amp;EB99&amp;EB100&amp;EB101&amp;EB102,General!I:J,2,FALSE),0))</f>
        <v>0</v>
      </c>
      <c r="XG102" s="109">
        <v>0</v>
      </c>
      <c r="XH102" s="114" t="str">
        <f t="shared" si="1416"/>
        <v/>
      </c>
      <c r="XI102" s="114" t="str">
        <f t="shared" si="1270"/>
        <v>N</v>
      </c>
      <c r="XJ102" s="114" t="str">
        <f t="shared" ca="1" si="1271"/>
        <v>N</v>
      </c>
      <c r="XK102" s="114" t="str">
        <f t="shared" si="1272"/>
        <v>N</v>
      </c>
      <c r="XL102" s="114" t="str">
        <f t="shared" si="1273"/>
        <v/>
      </c>
      <c r="XM102" s="150" t="str">
        <f t="shared" si="1274"/>
        <v/>
      </c>
      <c r="XN102" s="114" t="str">
        <f t="shared" si="1275"/>
        <v/>
      </c>
      <c r="XO102" s="114" t="str">
        <f t="shared" si="1276"/>
        <v/>
      </c>
      <c r="XP102" s="114" t="str">
        <f t="shared" si="1277"/>
        <v/>
      </c>
      <c r="XQ102" s="114" t="str">
        <f t="shared" si="1278"/>
        <v/>
      </c>
      <c r="XR102" s="114" t="str">
        <f t="shared" si="1279"/>
        <v/>
      </c>
      <c r="XS102" s="114" t="str">
        <f t="shared" ref="XS102:XS109" si="1465">IF(M102="P",IF(XS101="",1,XS101+1),"")</f>
        <v/>
      </c>
      <c r="XT102" s="114" t="str">
        <f t="shared" ref="XT102:XT109" si="1466">IF(M102="B",IF(XT101="",1,XT101+1),"")</f>
        <v/>
      </c>
      <c r="XU102" s="114" t="str">
        <f t="shared" si="897"/>
        <v>00000</v>
      </c>
      <c r="XV102" s="114" t="str">
        <f t="shared" si="897"/>
        <v>00000</v>
      </c>
      <c r="XW102" s="114" t="str">
        <f t="shared" si="898"/>
        <v>000000</v>
      </c>
      <c r="XX102" s="114" t="str">
        <f t="shared" si="898"/>
        <v>000000</v>
      </c>
      <c r="XY102" s="114" t="str">
        <f t="shared" si="899"/>
        <v>B</v>
      </c>
      <c r="XZ102" s="114" t="str">
        <f t="shared" si="1417"/>
        <v>B</v>
      </c>
      <c r="YA102" s="114" t="str">
        <f t="shared" si="1280"/>
        <v/>
      </c>
      <c r="YB102" s="114" t="str">
        <f t="shared" ca="1" si="1281"/>
        <v/>
      </c>
      <c r="YC102" s="114" t="str">
        <f t="shared" ca="1" si="1282"/>
        <v/>
      </c>
      <c r="YD102" s="114" t="str">
        <f t="shared" ca="1" si="1283"/>
        <v/>
      </c>
      <c r="YE102" s="114" t="str">
        <f t="shared" si="1284"/>
        <v>0</v>
      </c>
      <c r="YF102" s="114" t="str">
        <f t="shared" si="1285"/>
        <v/>
      </c>
      <c r="YG102" s="114" t="str">
        <f t="shared" ca="1" si="1418"/>
        <v/>
      </c>
      <c r="YH102" s="114" t="str">
        <f t="shared" ca="1" si="1419"/>
        <v/>
      </c>
      <c r="YI102" s="114" t="str">
        <f t="shared" si="1420"/>
        <v/>
      </c>
      <c r="YJ102" s="114" t="str">
        <f t="shared" si="1286"/>
        <v/>
      </c>
      <c r="YK102" s="114"/>
      <c r="YL102" s="114">
        <v>0</v>
      </c>
      <c r="YM102" s="114">
        <v>0</v>
      </c>
      <c r="YN102" s="114">
        <v>0</v>
      </c>
      <c r="YO102" s="114">
        <v>0</v>
      </c>
      <c r="YP102" s="114">
        <v>1</v>
      </c>
      <c r="YQ102" s="98"/>
      <c r="YR102" s="114">
        <v>0</v>
      </c>
      <c r="YS102" s="114">
        <v>0</v>
      </c>
      <c r="YU102" s="151">
        <f>LARGE(NS102:RN102,1)</f>
        <v>0</v>
      </c>
      <c r="YV102" s="1" t="e">
        <f>LARGE(NS102:RN102,2)</f>
        <v>#NUM!</v>
      </c>
      <c r="YW102" s="1" t="e">
        <f>LARGE(NS102:RN102,3)</f>
        <v>#NUM!</v>
      </c>
      <c r="YX102" s="1" t="e">
        <f>LARGE(NS102:RN102,4)</f>
        <v>#NUM!</v>
      </c>
      <c r="YY102" s="1" t="e">
        <f>LARGE(NS102:RN102,5)</f>
        <v>#NUM!</v>
      </c>
      <c r="YZ102" s="1" t="str">
        <f>IF(M101="","",INDEX($NS$4:$RN$4,MATCH(YU101,$NS101:$RN101,0)))</f>
        <v/>
      </c>
      <c r="ZA102" s="1" t="str">
        <f>IF(M101="","",INDEX($NS$4:$RN$4,MATCH(YV101,$NS101:$RN101,0)))</f>
        <v/>
      </c>
      <c r="ZB102" s="1" t="str">
        <f>IF(M101="","",INDEX($NS$4:$RN$4,MATCH(YW101,$NS101:$RN101,0)))</f>
        <v/>
      </c>
      <c r="ZC102" s="1" t="str">
        <f>IF(M101="","",INDEX($NS$4:$RN$4,MATCH(YX101,$NS101:$RN101,0)))</f>
        <v/>
      </c>
      <c r="ZD102" s="1" t="str">
        <f>IF(M101="","",INDEX($NS$4:$RN$4,MATCH(YY101,$NS101:$RN101,0)))</f>
        <v/>
      </c>
      <c r="ZE102" s="1" t="str" cm="1">
        <f t="array" aca="1" ref="ZE102" ca="1">IF(INDIRECT(VLOOKUP(ZE101,General!AC:AE,3,FALSE)&amp;RO101)&gt;=9,ZE101,YZ102)</f>
        <v>GF</v>
      </c>
      <c r="ZF102" s="1" t="str" cm="1">
        <f t="array" aca="1" ref="ZF102" ca="1">IF(AND(INDIRECT(VLOOKUP(ZF101,General!AC:AE,3,FALSE)&amp;RO101)&gt;1,ZF101&lt;&gt;ZE102),ZF101,IF(YZ102&lt;&gt;ZE102,YZ102,IF(AND(YZ102=ZA102,YZ102=ZB102),ZC102,IF(YZ102=ZA102,ZB102,ZA102))))</f>
        <v>DX</v>
      </c>
      <c r="ZG102" s="1" t="str">
        <f t="shared" si="1431"/>
        <v/>
      </c>
      <c r="ZH102" s="1" t="str" cm="1">
        <f t="array" aca="1" ref="ZH102" ca="1">INDIRECT(ZE102&amp;RO102)</f>
        <v/>
      </c>
      <c r="ZI102" s="1" t="str" cm="1">
        <f t="array" aca="1" ref="ZI102" ca="1">INDIRECT(ZF102&amp;RO102)</f>
        <v/>
      </c>
      <c r="ZJ102" s="1" t="e" cm="1">
        <f t="array" aca="1" ref="ZJ102" ca="1">INDIRECT(ZG102&amp;RO102)</f>
        <v>#REF!</v>
      </c>
      <c r="ZK102" s="1" t="str">
        <f ca="1">VLOOKUP(ZE102,General!AF:AG,2,FALSE)</f>
        <v>S37</v>
      </c>
      <c r="ZL102" s="1" t="str">
        <f ca="1">VLOOKUP(ZF102,General!AF:AG,2,FALSE)</f>
        <v xml:space="preserve">L5O </v>
      </c>
      <c r="ZM102" s="1" t="e">
        <f>VLOOKUP(ZG102,General!AF:AG,2,FALSE)</f>
        <v>#N/A</v>
      </c>
      <c r="ZN102" s="1" t="str">
        <f t="shared" ca="1" si="1432"/>
        <v>Y</v>
      </c>
      <c r="ZO102" s="1" t="str">
        <f t="shared" ca="1" si="1433"/>
        <v>Y</v>
      </c>
      <c r="ZP102" s="1" t="e">
        <f t="shared" si="1434"/>
        <v>#N/A</v>
      </c>
      <c r="ZR102" s="1">
        <f t="shared" si="1463"/>
        <v>1</v>
      </c>
    </row>
    <row r="103" spans="1:694" ht="15.75" thickBot="1">
      <c r="A103" s="1">
        <v>89</v>
      </c>
      <c r="B103" s="9" t="str">
        <f t="shared" si="948"/>
        <v/>
      </c>
      <c r="C103" s="54" t="str">
        <f t="shared" si="1437"/>
        <v/>
      </c>
      <c r="D103" s="49" t="str">
        <f t="shared" si="1287"/>
        <v/>
      </c>
      <c r="E103" s="50" t="str">
        <f t="shared" si="1287"/>
        <v/>
      </c>
      <c r="F103" s="8" t="str">
        <f t="shared" si="949"/>
        <v/>
      </c>
      <c r="H103" s="57" t="str">
        <f t="shared" si="1459"/>
        <v/>
      </c>
      <c r="I103" s="49" t="str">
        <f t="shared" si="1288"/>
        <v/>
      </c>
      <c r="J103" s="50" t="str">
        <f t="shared" si="1288"/>
        <v/>
      </c>
      <c r="K103" s="8" t="str">
        <f t="shared" si="1289"/>
        <v/>
      </c>
      <c r="L103" s="32"/>
      <c r="M103" s="68" t="s">
        <v>45</v>
      </c>
      <c r="O103" s="11">
        <v>0</v>
      </c>
      <c r="P103" s="12">
        <v>0</v>
      </c>
      <c r="Q103" s="23">
        <v>0</v>
      </c>
      <c r="R103" s="48">
        <v>0</v>
      </c>
      <c r="S103" s="48" t="str">
        <f t="shared" si="1290"/>
        <v/>
      </c>
      <c r="T103" s="65" t="str">
        <f t="shared" si="1291"/>
        <v/>
      </c>
      <c r="U103" s="4" t="str">
        <f>IF(M103="","",IF(B103="NB",U102,IF(T103="",SUM($T$5:$T103)+S103,SUM($T$5:$T103))))</f>
        <v/>
      </c>
      <c r="V103" s="61" t="str">
        <f t="shared" si="925"/>
        <v/>
      </c>
      <c r="W103" s="35" t="str">
        <f t="shared" si="1292"/>
        <v/>
      </c>
      <c r="X103" s="37" t="str">
        <f t="shared" si="950"/>
        <v/>
      </c>
      <c r="Y103" s="9" t="str">
        <f t="shared" ca="1" si="940"/>
        <v>D</v>
      </c>
      <c r="Z103" s="4" t="str">
        <f t="shared" ca="1" si="941"/>
        <v>D</v>
      </c>
      <c r="AA103" s="4" t="str">
        <f t="shared" si="942"/>
        <v>C</v>
      </c>
      <c r="AB103" s="4" t="str">
        <f t="shared" si="1421"/>
        <v/>
      </c>
      <c r="AC103" s="4" t="str">
        <f t="shared" si="1422"/>
        <v/>
      </c>
      <c r="AD103" s="4">
        <f t="shared" si="1423"/>
        <v>0</v>
      </c>
      <c r="AE103" s="1" t="str">
        <f t="shared" si="951"/>
        <v/>
      </c>
      <c r="AF103" s="1" t="str">
        <f t="shared" si="952"/>
        <v/>
      </c>
      <c r="AG103" s="1" t="str">
        <f t="shared" si="1424"/>
        <v/>
      </c>
      <c r="AH103" s="1" t="str">
        <f t="shared" si="953"/>
        <v/>
      </c>
      <c r="AI103" s="1" t="str">
        <f t="shared" si="954"/>
        <v/>
      </c>
      <c r="AJ103" s="1" t="str">
        <f t="shared" si="955"/>
        <v/>
      </c>
      <c r="AK103" s="1">
        <f t="shared" si="1293"/>
        <v>0</v>
      </c>
      <c r="AL103" s="1">
        <f t="shared" si="1294"/>
        <v>0</v>
      </c>
      <c r="AM103" s="1" t="str">
        <f t="shared" si="932"/>
        <v/>
      </c>
      <c r="AN103" s="1">
        <f t="shared" si="956"/>
        <v>0</v>
      </c>
      <c r="AO103" s="1" t="str">
        <f t="shared" si="1425"/>
        <v/>
      </c>
      <c r="AP103" s="1" t="str">
        <f t="shared" si="957"/>
        <v>N</v>
      </c>
      <c r="AQ103" s="1" t="str">
        <f t="shared" si="958"/>
        <v>N</v>
      </c>
      <c r="AR103" s="1" t="str">
        <f t="shared" si="959"/>
        <v>N</v>
      </c>
      <c r="AS103" s="1" t="str">
        <f t="shared" si="960"/>
        <v/>
      </c>
      <c r="AT103" s="14" t="str">
        <f t="shared" ca="1" si="1295"/>
        <v/>
      </c>
      <c r="AU103" s="1" t="str">
        <f t="shared" ca="1" si="961"/>
        <v/>
      </c>
      <c r="AV103" s="1" t="str">
        <f t="shared" ca="1" si="962"/>
        <v/>
      </c>
      <c r="AW103" s="1" t="str">
        <f t="shared" si="963"/>
        <v/>
      </c>
      <c r="AX103" s="1" t="str">
        <f t="shared" si="964"/>
        <v/>
      </c>
      <c r="AY103" s="1" t="str">
        <f t="shared" si="965"/>
        <v/>
      </c>
      <c r="AZ103" s="1" t="str">
        <f t="shared" si="933"/>
        <v/>
      </c>
      <c r="BA103" s="1" t="str">
        <f t="shared" si="934"/>
        <v/>
      </c>
      <c r="BB103" s="1" t="str">
        <f t="shared" si="914"/>
        <v>00000</v>
      </c>
      <c r="BC103" s="1" t="str">
        <f t="shared" si="914"/>
        <v>00000</v>
      </c>
      <c r="BD103" s="1" t="str">
        <f t="shared" si="915"/>
        <v>000000</v>
      </c>
      <c r="BE103" s="1" t="str">
        <f t="shared" si="915"/>
        <v>000000</v>
      </c>
      <c r="BF103" s="1" t="str">
        <f t="shared" si="1296"/>
        <v>B</v>
      </c>
      <c r="BG103" s="1" t="str">
        <f t="shared" si="966"/>
        <v/>
      </c>
      <c r="BH103" s="1" t="str">
        <f t="shared" ca="1" si="1297"/>
        <v/>
      </c>
      <c r="BI103" s="1" t="str">
        <f t="shared" si="967"/>
        <v/>
      </c>
      <c r="BJ103" s="1" t="str">
        <f t="shared" ca="1" si="1298"/>
        <v/>
      </c>
      <c r="BK103" s="1" t="str">
        <f t="shared" si="968"/>
        <v>0</v>
      </c>
      <c r="BL103" s="1" t="str">
        <f t="shared" ca="1" si="1299"/>
        <v/>
      </c>
      <c r="BM103" s="1" t="str">
        <f t="shared" ca="1" si="1300"/>
        <v/>
      </c>
      <c r="BN103" s="1" t="str">
        <f t="shared" ca="1" si="1301"/>
        <v/>
      </c>
      <c r="BO103" s="1" t="str">
        <f t="shared" ca="1" si="1302"/>
        <v/>
      </c>
      <c r="BR103" s="1">
        <f>General!A101</f>
        <v>0</v>
      </c>
      <c r="BS103" s="1">
        <f>General!B101</f>
        <v>0</v>
      </c>
      <c r="BT103" s="1">
        <f>General!C101</f>
        <v>0</v>
      </c>
      <c r="BU103" s="1">
        <f>General!D101</f>
        <v>0</v>
      </c>
      <c r="BW103" s="1" t="str">
        <f>General!F101</f>
        <v>WLLWWL</v>
      </c>
      <c r="BX103" s="1">
        <f>General!G101</f>
        <v>-1</v>
      </c>
      <c r="BZ103" s="1">
        <f t="shared" si="928"/>
        <v>1</v>
      </c>
      <c r="CA103" s="1" t="str">
        <f t="shared" ref="CA103" si="1467">CK103</f>
        <v/>
      </c>
      <c r="CB103" s="110" t="str">
        <f t="shared" si="970"/>
        <v/>
      </c>
      <c r="CC103" s="111" t="str">
        <f t="shared" si="971"/>
        <v/>
      </c>
      <c r="CD103" s="109" t="str">
        <f t="shared" si="972"/>
        <v/>
      </c>
      <c r="CE103" s="110" t="str">
        <f t="shared" si="973"/>
        <v/>
      </c>
      <c r="CF103" s="111" t="str">
        <f t="shared" si="974"/>
        <v/>
      </c>
      <c r="CG103" s="109" t="str">
        <f t="shared" si="975"/>
        <v/>
      </c>
      <c r="CH103" s="110" t="str">
        <f t="shared" si="976"/>
        <v/>
      </c>
      <c r="CI103" s="111" t="str">
        <f t="shared" si="977"/>
        <v/>
      </c>
      <c r="CJ103" s="109" t="str">
        <f t="shared" si="978"/>
        <v/>
      </c>
      <c r="CK103" s="110" t="str">
        <f t="shared" si="979"/>
        <v/>
      </c>
      <c r="CL103" s="111" t="str">
        <f t="shared" si="980"/>
        <v/>
      </c>
      <c r="CM103" s="109" t="str">
        <f t="shared" si="981"/>
        <v/>
      </c>
      <c r="CN103" s="110" t="str">
        <f t="shared" si="1304"/>
        <v/>
      </c>
      <c r="CO103" s="111" t="str">
        <f t="shared" si="982"/>
        <v/>
      </c>
      <c r="CP103" s="109" t="str">
        <f t="shared" si="983"/>
        <v/>
      </c>
      <c r="CQ103" s="110" t="str">
        <f t="shared" si="984"/>
        <v/>
      </c>
      <c r="CR103" s="111" t="str">
        <f t="shared" si="985"/>
        <v/>
      </c>
      <c r="CS103" s="109" t="str">
        <f t="shared" si="986"/>
        <v/>
      </c>
      <c r="CT103" s="110" t="str">
        <f t="shared" si="987"/>
        <v/>
      </c>
      <c r="CU103" s="111" t="str">
        <f t="shared" si="988"/>
        <v/>
      </c>
      <c r="CV103" s="109" t="str">
        <f t="shared" si="989"/>
        <v/>
      </c>
      <c r="CW103" s="110" t="str">
        <f t="shared" si="990"/>
        <v/>
      </c>
      <c r="CX103" s="111" t="str">
        <f t="shared" si="991"/>
        <v/>
      </c>
      <c r="CY103" s="112" t="str">
        <f t="shared" si="992"/>
        <v/>
      </c>
      <c r="CZ103" s="110" t="str">
        <f t="shared" si="993"/>
        <v/>
      </c>
      <c r="DA103" s="111" t="str">
        <f t="shared" si="994"/>
        <v/>
      </c>
      <c r="DB103" s="109" t="str">
        <f t="shared" si="995"/>
        <v/>
      </c>
      <c r="DC103" s="110" t="str">
        <f t="shared" si="996"/>
        <v/>
      </c>
      <c r="DD103" s="111" t="str">
        <f t="shared" si="997"/>
        <v/>
      </c>
      <c r="DE103" s="109" t="str">
        <f t="shared" si="998"/>
        <v/>
      </c>
      <c r="DF103" s="110" t="str">
        <f t="shared" si="999"/>
        <v/>
      </c>
      <c r="DG103" s="111" t="str">
        <f t="shared" si="1000"/>
        <v/>
      </c>
      <c r="DH103" s="109" t="str">
        <f t="shared" si="1001"/>
        <v/>
      </c>
      <c r="DI103" s="110" t="str">
        <f t="shared" si="1002"/>
        <v/>
      </c>
      <c r="DJ103" s="111" t="str">
        <f t="shared" si="1003"/>
        <v/>
      </c>
      <c r="DK103" s="109" t="str">
        <f t="shared" si="1004"/>
        <v/>
      </c>
      <c r="DL103" s="110" t="str">
        <f t="shared" si="1005"/>
        <v/>
      </c>
      <c r="DM103" s="111" t="str">
        <f t="shared" si="1006"/>
        <v/>
      </c>
      <c r="DN103" s="109" t="str">
        <f t="shared" si="1007"/>
        <v/>
      </c>
      <c r="DO103" s="110" t="str">
        <f t="shared" si="1008"/>
        <v/>
      </c>
      <c r="DP103" s="111" t="str">
        <f t="shared" si="1009"/>
        <v/>
      </c>
      <c r="DQ103" s="109" t="str">
        <f t="shared" si="1010"/>
        <v/>
      </c>
      <c r="DR103" s="110" t="str">
        <f t="shared" si="1011"/>
        <v/>
      </c>
      <c r="DS103" s="111" t="str">
        <f t="shared" si="1012"/>
        <v/>
      </c>
      <c r="DT103" s="109" t="str">
        <f t="shared" si="1013"/>
        <v/>
      </c>
      <c r="DU103" s="110" t="str">
        <f t="shared" si="1014"/>
        <v/>
      </c>
      <c r="DV103" s="111" t="str">
        <f t="shared" si="1015"/>
        <v/>
      </c>
      <c r="DW103" s="109" t="str">
        <f t="shared" si="1016"/>
        <v/>
      </c>
      <c r="DX103" s="110" t="str">
        <f t="shared" si="1017"/>
        <v/>
      </c>
      <c r="DY103" s="111" t="str">
        <f t="shared" si="1018"/>
        <v/>
      </c>
      <c r="DZ103" s="109" t="str">
        <f t="shared" si="1019"/>
        <v/>
      </c>
      <c r="EA103" s="110" t="str">
        <f t="shared" si="1020"/>
        <v/>
      </c>
      <c r="EB103" s="111" t="str">
        <f t="shared" si="1021"/>
        <v/>
      </c>
      <c r="EC103" s="109" t="str">
        <f t="shared" si="1022"/>
        <v/>
      </c>
      <c r="ED103" s="110" t="str">
        <f t="shared" si="1023"/>
        <v/>
      </c>
      <c r="EE103" s="111" t="str">
        <f t="shared" si="1024"/>
        <v/>
      </c>
      <c r="EF103" s="109" t="str">
        <f t="shared" si="1025"/>
        <v/>
      </c>
      <c r="EG103" s="110" t="str">
        <f t="shared" si="1026"/>
        <v/>
      </c>
      <c r="EH103" s="111" t="str">
        <f t="shared" si="1027"/>
        <v/>
      </c>
      <c r="EI103" s="109" t="str">
        <f t="shared" si="1028"/>
        <v/>
      </c>
      <c r="EJ103" s="108" t="str">
        <f t="shared" si="1029"/>
        <v/>
      </c>
      <c r="EK103" s="111" t="str">
        <f t="shared" si="1030"/>
        <v/>
      </c>
      <c r="EL103" s="109" t="str">
        <f t="shared" si="1031"/>
        <v/>
      </c>
      <c r="EM103" s="110" t="str">
        <f t="shared" si="1032"/>
        <v/>
      </c>
      <c r="EN103" s="111" t="str">
        <f t="shared" si="1033"/>
        <v/>
      </c>
      <c r="EO103" s="109" t="str">
        <f t="shared" si="1034"/>
        <v/>
      </c>
      <c r="EP103" s="110" t="str">
        <f t="shared" si="1305"/>
        <v/>
      </c>
      <c r="EQ103" s="111" t="str">
        <f t="shared" si="1035"/>
        <v/>
      </c>
      <c r="ER103" s="109" t="str">
        <f t="shared" si="1036"/>
        <v/>
      </c>
      <c r="ES103" s="110" t="str">
        <f t="shared" si="1037"/>
        <v/>
      </c>
      <c r="ET103" s="111" t="str">
        <f t="shared" si="1038"/>
        <v/>
      </c>
      <c r="EU103" s="109" t="str">
        <f t="shared" si="1039"/>
        <v/>
      </c>
      <c r="EV103" s="110" t="str">
        <f t="shared" si="1040"/>
        <v/>
      </c>
      <c r="EW103" s="111" t="str">
        <f t="shared" si="1041"/>
        <v/>
      </c>
      <c r="EX103" s="109" t="str">
        <f t="shared" si="1042"/>
        <v/>
      </c>
      <c r="EY103" s="110" t="str">
        <f t="shared" si="1043"/>
        <v/>
      </c>
      <c r="EZ103" s="111" t="str">
        <f t="shared" si="1044"/>
        <v/>
      </c>
      <c r="FA103" s="112" t="str">
        <f t="shared" si="1045"/>
        <v/>
      </c>
      <c r="FB103" s="110" t="str">
        <f t="shared" si="1046"/>
        <v/>
      </c>
      <c r="FC103" s="111" t="str">
        <f t="shared" si="1047"/>
        <v/>
      </c>
      <c r="FD103" s="109" t="str">
        <f t="shared" si="1048"/>
        <v/>
      </c>
      <c r="FE103" s="110" t="str">
        <f t="shared" si="1049"/>
        <v/>
      </c>
      <c r="FF103" s="111" t="str">
        <f t="shared" si="1050"/>
        <v/>
      </c>
      <c r="FG103" s="109" t="str">
        <f t="shared" si="1051"/>
        <v/>
      </c>
      <c r="FH103" s="110" t="str">
        <f t="shared" si="1052"/>
        <v/>
      </c>
      <c r="FI103" s="111" t="str">
        <f t="shared" si="1053"/>
        <v/>
      </c>
      <c r="FJ103" s="109" t="str">
        <f t="shared" si="1054"/>
        <v/>
      </c>
      <c r="FK103" s="110" t="str">
        <f t="shared" si="1055"/>
        <v/>
      </c>
      <c r="FL103" s="111" t="str">
        <f t="shared" si="1056"/>
        <v/>
      </c>
      <c r="FM103" s="109" t="str">
        <f t="shared" si="1057"/>
        <v/>
      </c>
      <c r="FN103" s="110" t="str">
        <f t="shared" si="1058"/>
        <v/>
      </c>
      <c r="FO103" s="111" t="str">
        <f t="shared" si="1059"/>
        <v/>
      </c>
      <c r="FP103" s="109" t="str">
        <f t="shared" si="1060"/>
        <v/>
      </c>
      <c r="FQ103" s="110" t="str">
        <f t="shared" si="1061"/>
        <v/>
      </c>
      <c r="FR103" s="111" t="str">
        <f t="shared" si="1062"/>
        <v/>
      </c>
      <c r="FS103" s="109" t="str">
        <f t="shared" si="1063"/>
        <v/>
      </c>
      <c r="FT103" s="110" t="str">
        <f t="shared" si="1064"/>
        <v/>
      </c>
      <c r="FU103" s="111" t="str">
        <f t="shared" si="1065"/>
        <v/>
      </c>
      <c r="FV103" s="109" t="str">
        <f t="shared" si="1066"/>
        <v/>
      </c>
      <c r="FW103" s="110" t="str">
        <f t="shared" si="1067"/>
        <v/>
      </c>
      <c r="FX103" s="111" t="str">
        <f t="shared" si="1068"/>
        <v/>
      </c>
      <c r="FY103" s="109" t="str">
        <f t="shared" si="1069"/>
        <v/>
      </c>
      <c r="FZ103" s="110" t="str">
        <f t="shared" si="1070"/>
        <v/>
      </c>
      <c r="GA103" s="111" t="str">
        <f t="shared" si="1071"/>
        <v/>
      </c>
      <c r="GB103" s="109" t="str">
        <f t="shared" si="1072"/>
        <v/>
      </c>
      <c r="GC103" s="110" t="str">
        <f t="shared" si="1073"/>
        <v/>
      </c>
      <c r="GD103" s="111" t="str">
        <f t="shared" si="1074"/>
        <v/>
      </c>
      <c r="GE103" s="109" t="str">
        <f t="shared" si="1075"/>
        <v/>
      </c>
      <c r="GF103" s="110" t="str">
        <f t="shared" si="1076"/>
        <v/>
      </c>
      <c r="GG103" s="111" t="str">
        <f t="shared" si="1077"/>
        <v/>
      </c>
      <c r="GH103" s="109" t="str">
        <f t="shared" si="1078"/>
        <v/>
      </c>
      <c r="GI103" s="110" t="str">
        <f t="shared" si="1079"/>
        <v/>
      </c>
      <c r="GJ103" s="111" t="str">
        <f t="shared" si="1080"/>
        <v/>
      </c>
      <c r="GK103" s="109" t="str">
        <f t="shared" si="1081"/>
        <v/>
      </c>
      <c r="GL103" s="110" t="str">
        <f t="shared" si="1306"/>
        <v/>
      </c>
      <c r="GM103" s="111" t="str">
        <f t="shared" si="1082"/>
        <v/>
      </c>
      <c r="GN103" s="109" t="str">
        <f t="shared" si="1083"/>
        <v/>
      </c>
      <c r="GO103" s="110" t="str">
        <f t="shared" si="1084"/>
        <v/>
      </c>
      <c r="GP103" s="111" t="str">
        <f t="shared" si="1085"/>
        <v/>
      </c>
      <c r="GQ103" s="109" t="str">
        <f t="shared" si="1086"/>
        <v/>
      </c>
      <c r="GR103" s="110" t="str">
        <f t="shared" si="1087"/>
        <v/>
      </c>
      <c r="GS103" s="111" t="str">
        <f t="shared" si="1088"/>
        <v/>
      </c>
      <c r="GT103" s="109" t="str">
        <f t="shared" si="1089"/>
        <v/>
      </c>
      <c r="GU103" s="110" t="str">
        <f t="shared" si="1090"/>
        <v/>
      </c>
      <c r="GV103" s="111" t="str">
        <f t="shared" si="1091"/>
        <v/>
      </c>
      <c r="GW103" s="112" t="str">
        <f t="shared" si="1092"/>
        <v/>
      </c>
      <c r="GX103" s="110" t="str">
        <f t="shared" si="1093"/>
        <v/>
      </c>
      <c r="GY103" s="111" t="str">
        <f t="shared" si="1094"/>
        <v/>
      </c>
      <c r="GZ103" s="109" t="str">
        <f t="shared" si="1095"/>
        <v/>
      </c>
      <c r="HA103" s="110" t="str">
        <f t="shared" si="1096"/>
        <v/>
      </c>
      <c r="HB103" s="111" t="str">
        <f t="shared" si="1097"/>
        <v/>
      </c>
      <c r="HC103" s="109" t="str">
        <f t="shared" si="1098"/>
        <v/>
      </c>
      <c r="HD103" s="110" t="str">
        <f t="shared" si="1099"/>
        <v/>
      </c>
      <c r="HE103" s="111" t="str">
        <f t="shared" si="1100"/>
        <v/>
      </c>
      <c r="HF103" s="109" t="str">
        <f t="shared" si="1101"/>
        <v/>
      </c>
      <c r="HG103" s="110" t="str">
        <f t="shared" si="1102"/>
        <v/>
      </c>
      <c r="HH103" s="111" t="str">
        <f t="shared" si="1103"/>
        <v/>
      </c>
      <c r="HI103" s="109" t="str">
        <f t="shared" si="1104"/>
        <v/>
      </c>
      <c r="HJ103" s="110" t="str">
        <f t="shared" si="1105"/>
        <v/>
      </c>
      <c r="HK103" s="111" t="str">
        <f t="shared" si="1106"/>
        <v/>
      </c>
      <c r="HL103" s="109" t="str">
        <f t="shared" si="1107"/>
        <v/>
      </c>
      <c r="HM103" s="110" t="str">
        <f t="shared" si="1108"/>
        <v/>
      </c>
      <c r="HN103" s="111" t="str">
        <f t="shared" si="1109"/>
        <v/>
      </c>
      <c r="HO103" s="109" t="str">
        <f t="shared" si="1110"/>
        <v/>
      </c>
      <c r="HP103" s="110" t="str">
        <f t="shared" si="1111"/>
        <v/>
      </c>
      <c r="HQ103" s="111" t="str">
        <f t="shared" si="1112"/>
        <v/>
      </c>
      <c r="HR103" s="109" t="str">
        <f t="shared" si="1113"/>
        <v/>
      </c>
      <c r="HS103" s="110" t="str">
        <f t="shared" si="1114"/>
        <v/>
      </c>
      <c r="HT103" s="111" t="str">
        <f t="shared" si="1115"/>
        <v/>
      </c>
      <c r="HU103" s="109" t="str">
        <f t="shared" si="1116"/>
        <v/>
      </c>
      <c r="HV103" s="110" t="str">
        <f t="shared" si="1117"/>
        <v/>
      </c>
      <c r="HW103" s="111" t="str">
        <f t="shared" si="1118"/>
        <v/>
      </c>
      <c r="HX103" s="109" t="str">
        <f t="shared" si="1119"/>
        <v/>
      </c>
      <c r="HY103" s="110" t="str">
        <f t="shared" si="1120"/>
        <v/>
      </c>
      <c r="HZ103" s="111" t="str">
        <f t="shared" si="1121"/>
        <v/>
      </c>
      <c r="IA103" s="109" t="str">
        <f t="shared" si="1122"/>
        <v/>
      </c>
      <c r="IB103" s="110" t="str">
        <f t="shared" si="1123"/>
        <v/>
      </c>
      <c r="IC103" s="111" t="str">
        <f t="shared" si="1124"/>
        <v/>
      </c>
      <c r="ID103" s="109" t="str">
        <f t="shared" si="1125"/>
        <v/>
      </c>
      <c r="IE103" s="110" t="str">
        <f t="shared" si="1126"/>
        <v/>
      </c>
      <c r="IF103" s="111" t="str">
        <f t="shared" si="1127"/>
        <v/>
      </c>
      <c r="IG103" s="109" t="str">
        <f t="shared" si="1128"/>
        <v/>
      </c>
      <c r="IH103" s="110" t="str">
        <f t="shared" si="1129"/>
        <v/>
      </c>
      <c r="II103" s="111" t="str">
        <f t="shared" si="1130"/>
        <v/>
      </c>
      <c r="IJ103" s="109" t="str">
        <f t="shared" si="1131"/>
        <v/>
      </c>
      <c r="IK103" s="110" t="str">
        <f t="shared" si="1132"/>
        <v/>
      </c>
      <c r="IL103" s="111" t="str">
        <f t="shared" si="1133"/>
        <v/>
      </c>
      <c r="IM103" s="109" t="str">
        <f t="shared" si="1134"/>
        <v/>
      </c>
      <c r="IN103" s="110" t="str">
        <f t="shared" si="1307"/>
        <v/>
      </c>
      <c r="IO103" s="111" t="str">
        <f t="shared" si="1135"/>
        <v/>
      </c>
      <c r="IP103" s="109" t="str">
        <f t="shared" si="1136"/>
        <v/>
      </c>
      <c r="IQ103" s="110" t="str">
        <f t="shared" si="1137"/>
        <v/>
      </c>
      <c r="IR103" s="111" t="str">
        <f t="shared" si="1138"/>
        <v/>
      </c>
      <c r="IS103" s="109" t="str">
        <f t="shared" si="1139"/>
        <v/>
      </c>
      <c r="IT103" s="110" t="str">
        <f t="shared" si="1140"/>
        <v/>
      </c>
      <c r="IU103" s="111" t="str">
        <f t="shared" si="1141"/>
        <v/>
      </c>
      <c r="IV103" s="109" t="str">
        <f t="shared" si="1142"/>
        <v/>
      </c>
      <c r="IW103" s="110" t="str">
        <f t="shared" si="1143"/>
        <v/>
      </c>
      <c r="IX103" s="111" t="str">
        <f t="shared" si="1144"/>
        <v/>
      </c>
      <c r="IY103" s="109" t="str">
        <f t="shared" si="1145"/>
        <v/>
      </c>
      <c r="IZ103" s="110" t="str">
        <f t="shared" si="1146"/>
        <v/>
      </c>
      <c r="JA103" s="111" t="str">
        <f t="shared" si="1147"/>
        <v/>
      </c>
      <c r="JB103" s="109" t="str">
        <f t="shared" si="1148"/>
        <v/>
      </c>
      <c r="JC103" s="110" t="str">
        <f t="shared" si="1149"/>
        <v/>
      </c>
      <c r="JD103" s="111" t="str">
        <f t="shared" si="1150"/>
        <v/>
      </c>
      <c r="JE103" s="109" t="str">
        <f t="shared" si="1151"/>
        <v/>
      </c>
      <c r="JF103" s="110" t="str">
        <f t="shared" si="1152"/>
        <v/>
      </c>
      <c r="JG103" s="111" t="str">
        <f t="shared" si="1153"/>
        <v/>
      </c>
      <c r="JH103" s="109" t="str">
        <f t="shared" si="1154"/>
        <v/>
      </c>
      <c r="JI103" s="110" t="str">
        <f t="shared" si="1155"/>
        <v/>
      </c>
      <c r="JJ103" s="111" t="str">
        <f t="shared" si="1156"/>
        <v/>
      </c>
      <c r="JK103" s="109" t="str">
        <f t="shared" si="1157"/>
        <v/>
      </c>
      <c r="JL103" s="110" t="str">
        <f t="shared" si="1158"/>
        <v/>
      </c>
      <c r="JM103" s="111" t="str">
        <f t="shared" si="1159"/>
        <v/>
      </c>
      <c r="JN103" s="109" t="str">
        <f t="shared" si="1160"/>
        <v/>
      </c>
      <c r="JO103" s="110" t="str">
        <f t="shared" si="1161"/>
        <v/>
      </c>
      <c r="JP103" s="111" t="str">
        <f t="shared" si="1162"/>
        <v/>
      </c>
      <c r="JQ103" s="109" t="str">
        <f t="shared" si="1163"/>
        <v/>
      </c>
      <c r="JR103" s="110" t="str">
        <f t="shared" si="1164"/>
        <v/>
      </c>
      <c r="JS103" s="111" t="str">
        <f t="shared" si="1165"/>
        <v/>
      </c>
      <c r="JT103" s="109" t="str">
        <f t="shared" si="1166"/>
        <v/>
      </c>
      <c r="JU103" s="110" t="str">
        <f t="shared" si="1167"/>
        <v/>
      </c>
      <c r="JV103" s="111" t="str">
        <f t="shared" si="1168"/>
        <v/>
      </c>
      <c r="JW103" s="109" t="str">
        <f t="shared" si="1169"/>
        <v/>
      </c>
      <c r="JX103" s="110" t="str">
        <f t="shared" si="1170"/>
        <v/>
      </c>
      <c r="JY103" s="111" t="str">
        <f t="shared" si="1171"/>
        <v/>
      </c>
      <c r="JZ103" s="109" t="str">
        <f t="shared" si="1172"/>
        <v/>
      </c>
      <c r="KA103" s="110" t="str">
        <f t="shared" si="1173"/>
        <v/>
      </c>
      <c r="KB103" s="111" t="str">
        <f t="shared" si="1174"/>
        <v/>
      </c>
      <c r="KC103" s="109" t="str">
        <f t="shared" si="1175"/>
        <v/>
      </c>
      <c r="KD103" s="110" t="str">
        <f t="shared" si="1308"/>
        <v/>
      </c>
      <c r="KE103" s="111" t="str">
        <f t="shared" si="1176"/>
        <v/>
      </c>
      <c r="KF103" s="109" t="str">
        <f t="shared" si="1177"/>
        <v/>
      </c>
      <c r="KG103" s="110" t="str">
        <f t="shared" si="1178"/>
        <v/>
      </c>
      <c r="KH103" s="111" t="str">
        <f t="shared" si="1179"/>
        <v/>
      </c>
      <c r="KI103" s="109" t="str">
        <f t="shared" si="1180"/>
        <v/>
      </c>
      <c r="KJ103" s="110" t="str">
        <f t="shared" si="1181"/>
        <v/>
      </c>
      <c r="KK103" s="111" t="str">
        <f t="shared" si="1182"/>
        <v/>
      </c>
      <c r="KL103" s="109" t="str">
        <f t="shared" si="1183"/>
        <v/>
      </c>
      <c r="KM103" s="110" t="str">
        <f t="shared" si="1184"/>
        <v/>
      </c>
      <c r="KN103" s="111" t="str">
        <f t="shared" si="1185"/>
        <v/>
      </c>
      <c r="KO103" s="109" t="str">
        <f t="shared" si="1186"/>
        <v/>
      </c>
      <c r="KP103" s="110" t="str">
        <f t="shared" si="1309"/>
        <v/>
      </c>
      <c r="KQ103" s="111" t="str">
        <f t="shared" si="1187"/>
        <v/>
      </c>
      <c r="KR103" s="109" t="str">
        <f t="shared" si="1188"/>
        <v/>
      </c>
      <c r="KS103" s="110" t="str">
        <f t="shared" si="1189"/>
        <v/>
      </c>
      <c r="KT103" s="111" t="str">
        <f t="shared" si="1190"/>
        <v/>
      </c>
      <c r="KU103" s="109" t="str">
        <f t="shared" si="1191"/>
        <v/>
      </c>
      <c r="KV103" s="110" t="str">
        <f t="shared" si="1192"/>
        <v/>
      </c>
      <c r="KW103" s="111" t="str">
        <f t="shared" si="1193"/>
        <v/>
      </c>
      <c r="KX103" s="109" t="str">
        <f t="shared" si="1194"/>
        <v/>
      </c>
      <c r="KY103" s="110" t="str">
        <f t="shared" si="1195"/>
        <v/>
      </c>
      <c r="KZ103" s="111" t="str">
        <f t="shared" si="1196"/>
        <v/>
      </c>
      <c r="LA103" s="109" t="str">
        <f t="shared" si="1197"/>
        <v/>
      </c>
      <c r="LB103" s="110" t="str">
        <f t="shared" si="1198"/>
        <v/>
      </c>
      <c r="LC103" s="111" t="str">
        <f t="shared" si="1199"/>
        <v/>
      </c>
      <c r="LD103" s="109" t="str">
        <f t="shared" si="1200"/>
        <v/>
      </c>
      <c r="LE103" s="110" t="str">
        <f t="shared" si="1201"/>
        <v/>
      </c>
      <c r="LF103" s="111" t="str">
        <f t="shared" si="1202"/>
        <v/>
      </c>
      <c r="LG103" s="109" t="str">
        <f t="shared" si="1203"/>
        <v/>
      </c>
      <c r="LH103" s="110" t="str">
        <f t="shared" si="1204"/>
        <v/>
      </c>
      <c r="LI103" s="111" t="str">
        <f t="shared" si="1205"/>
        <v/>
      </c>
      <c r="LJ103" s="109" t="str">
        <f t="shared" si="1206"/>
        <v/>
      </c>
      <c r="LK103" s="110" t="str">
        <f t="shared" si="1207"/>
        <v/>
      </c>
      <c r="LL103" s="111" t="str">
        <f t="shared" si="1208"/>
        <v/>
      </c>
      <c r="LM103" s="109" t="str">
        <f t="shared" si="1209"/>
        <v/>
      </c>
      <c r="LN103" s="110" t="str">
        <f t="shared" si="1210"/>
        <v/>
      </c>
      <c r="LO103" s="111" t="str">
        <f t="shared" si="1211"/>
        <v/>
      </c>
      <c r="LP103" s="109" t="str">
        <f t="shared" si="1212"/>
        <v/>
      </c>
      <c r="LQ103" s="110" t="str">
        <f t="shared" si="1213"/>
        <v/>
      </c>
      <c r="LR103" s="111" t="str">
        <f t="shared" si="1214"/>
        <v/>
      </c>
      <c r="LS103" s="109" t="str">
        <f t="shared" si="1215"/>
        <v/>
      </c>
      <c r="LT103" s="110" t="str">
        <f t="shared" si="1216"/>
        <v/>
      </c>
      <c r="LU103" s="111" t="str">
        <f t="shared" si="1217"/>
        <v/>
      </c>
      <c r="LV103" s="109" t="str">
        <f t="shared" si="1218"/>
        <v/>
      </c>
      <c r="LW103" s="110" t="str">
        <f t="shared" si="1219"/>
        <v/>
      </c>
      <c r="LX103" s="111" t="str">
        <f t="shared" si="1220"/>
        <v/>
      </c>
      <c r="LY103" s="109" t="str">
        <f t="shared" si="1221"/>
        <v/>
      </c>
      <c r="LZ103" s="110" t="str">
        <f t="shared" si="1222"/>
        <v/>
      </c>
      <c r="MA103" s="111" t="str">
        <f t="shared" si="1223"/>
        <v/>
      </c>
      <c r="MB103" s="109" t="str">
        <f t="shared" si="1224"/>
        <v/>
      </c>
      <c r="MC103" s="110" t="str">
        <f t="shared" si="1225"/>
        <v/>
      </c>
      <c r="MD103" s="111" t="str">
        <f t="shared" si="1226"/>
        <v/>
      </c>
      <c r="ME103" s="109" t="str">
        <f t="shared" si="1227"/>
        <v/>
      </c>
      <c r="MF103" s="110" t="str">
        <f t="shared" si="1228"/>
        <v/>
      </c>
      <c r="MG103" s="111" t="str">
        <f t="shared" si="1229"/>
        <v/>
      </c>
      <c r="MH103" s="109" t="str">
        <f t="shared" si="1230"/>
        <v/>
      </c>
      <c r="MI103" s="110" t="str">
        <f t="shared" si="1231"/>
        <v/>
      </c>
      <c r="MJ103" s="111" t="str">
        <f t="shared" si="1232"/>
        <v/>
      </c>
      <c r="MK103" s="109" t="str">
        <f t="shared" si="1233"/>
        <v/>
      </c>
      <c r="ML103" s="110" t="str">
        <f t="shared" si="1234"/>
        <v/>
      </c>
      <c r="MM103" s="111" t="str">
        <f t="shared" si="1235"/>
        <v/>
      </c>
      <c r="MN103" s="109" t="str">
        <f t="shared" si="1236"/>
        <v/>
      </c>
      <c r="MO103" s="110" t="str">
        <f t="shared" si="1237"/>
        <v/>
      </c>
      <c r="MP103" s="111" t="str">
        <f t="shared" si="1238"/>
        <v/>
      </c>
      <c r="MQ103" s="109" t="str">
        <f t="shared" si="1239"/>
        <v/>
      </c>
      <c r="MR103" s="110" t="str">
        <f t="shared" si="1310"/>
        <v/>
      </c>
      <c r="MS103" s="111" t="str">
        <f t="shared" si="1240"/>
        <v/>
      </c>
      <c r="MT103" s="109" t="str">
        <f t="shared" si="1241"/>
        <v/>
      </c>
      <c r="MU103" s="110" t="str">
        <f t="shared" si="1242"/>
        <v/>
      </c>
      <c r="MV103" s="111" t="str">
        <f t="shared" si="1243"/>
        <v/>
      </c>
      <c r="MW103" s="109" t="str">
        <f t="shared" si="1244"/>
        <v/>
      </c>
      <c r="MX103" s="110" t="str">
        <f t="shared" si="1245"/>
        <v/>
      </c>
      <c r="MY103" s="111" t="str">
        <f t="shared" si="1246"/>
        <v/>
      </c>
      <c r="MZ103" s="109" t="str">
        <f t="shared" si="1247"/>
        <v/>
      </c>
      <c r="NA103" s="110" t="str">
        <f t="shared" si="1248"/>
        <v/>
      </c>
      <c r="NB103" s="111" t="str">
        <f t="shared" si="1249"/>
        <v/>
      </c>
      <c r="NC103" s="109" t="str">
        <f t="shared" si="1250"/>
        <v/>
      </c>
      <c r="ND103" s="110" t="str">
        <f t="shared" si="1251"/>
        <v/>
      </c>
      <c r="NE103" s="111" t="str">
        <f t="shared" si="1252"/>
        <v/>
      </c>
      <c r="NF103" s="109" t="str">
        <f t="shared" si="1253"/>
        <v/>
      </c>
      <c r="NG103" s="110" t="str">
        <f t="shared" si="1254"/>
        <v/>
      </c>
      <c r="NH103" s="111" t="str">
        <f t="shared" si="1255"/>
        <v/>
      </c>
      <c r="NI103" s="109" t="str">
        <f t="shared" si="1256"/>
        <v/>
      </c>
      <c r="NJ103" s="110" t="str">
        <f t="shared" si="1257"/>
        <v/>
      </c>
      <c r="NK103" s="111" t="str">
        <f t="shared" si="1258"/>
        <v/>
      </c>
      <c r="NL103" s="109" t="str">
        <f t="shared" si="1259"/>
        <v/>
      </c>
      <c r="NM103" s="110" t="str">
        <f t="shared" si="1260"/>
        <v/>
      </c>
      <c r="NN103" s="111" t="str">
        <f t="shared" si="1261"/>
        <v/>
      </c>
      <c r="NO103" s="109" t="str">
        <f t="shared" si="1311"/>
        <v/>
      </c>
      <c r="NP103" s="130">
        <f t="shared" si="1312"/>
        <v>0</v>
      </c>
      <c r="NQ103" s="131">
        <f t="shared" si="1313"/>
        <v>1</v>
      </c>
      <c r="NR103" s="132" t="str">
        <f t="shared" si="1314"/>
        <v/>
      </c>
      <c r="NS103" s="331" t="str">
        <f t="shared" si="1315"/>
        <v/>
      </c>
      <c r="NT103" s="325" t="str">
        <f t="shared" si="1316"/>
        <v/>
      </c>
      <c r="NU103" s="325" t="str">
        <f t="shared" si="1317"/>
        <v/>
      </c>
      <c r="NV103" s="325" t="str">
        <f t="shared" si="1318"/>
        <v/>
      </c>
      <c r="NW103" s="325" t="str">
        <f t="shared" si="1319"/>
        <v/>
      </c>
      <c r="NX103" s="325" t="str">
        <f t="shared" si="1320"/>
        <v/>
      </c>
      <c r="NY103" s="325" t="str">
        <f t="shared" si="1321"/>
        <v/>
      </c>
      <c r="NZ103" s="325" t="str">
        <f t="shared" si="1322"/>
        <v/>
      </c>
      <c r="OA103" s="325" t="str">
        <f t="shared" si="1323"/>
        <v/>
      </c>
      <c r="OB103" s="325" t="str">
        <f t="shared" si="1324"/>
        <v>000000</v>
      </c>
      <c r="OC103" s="325" t="str">
        <f t="shared" si="1325"/>
        <v/>
      </c>
      <c r="OD103" s="325" t="str">
        <f t="shared" si="1326"/>
        <v/>
      </c>
      <c r="OE103" s="325" t="str">
        <f t="shared" si="1327"/>
        <v/>
      </c>
      <c r="OF103" s="325" t="str">
        <f t="shared" si="1328"/>
        <v/>
      </c>
      <c r="OG103" s="325" t="str">
        <f t="shared" si="1329"/>
        <v/>
      </c>
      <c r="OH103" s="325" t="str">
        <f t="shared" si="1330"/>
        <v/>
      </c>
      <c r="OI103" s="325" t="str">
        <f t="shared" si="1331"/>
        <v/>
      </c>
      <c r="OJ103" s="325" t="str">
        <f t="shared" si="1332"/>
        <v/>
      </c>
      <c r="OK103" s="326" t="str">
        <f t="shared" si="1333"/>
        <v/>
      </c>
      <c r="OL103" s="326" t="str">
        <f t="shared" si="1334"/>
        <v/>
      </c>
      <c r="OM103" s="326" t="str">
        <f t="shared" si="1335"/>
        <v/>
      </c>
      <c r="ON103" s="326" t="str">
        <f t="shared" si="1336"/>
        <v/>
      </c>
      <c r="OO103" s="326" t="str">
        <f t="shared" si="1337"/>
        <v/>
      </c>
      <c r="OP103" s="326" t="str">
        <f t="shared" si="1338"/>
        <v/>
      </c>
      <c r="OQ103" s="326" t="str">
        <f t="shared" si="1339"/>
        <v/>
      </c>
      <c r="OR103" s="326" t="str">
        <f t="shared" si="1340"/>
        <v/>
      </c>
      <c r="OS103" s="326" t="str">
        <f t="shared" si="1341"/>
        <v/>
      </c>
      <c r="OT103" s="326" t="str">
        <f t="shared" si="1342"/>
        <v/>
      </c>
      <c r="OU103" s="326" t="str">
        <f t="shared" si="1343"/>
        <v/>
      </c>
      <c r="OV103" s="326" t="str">
        <f t="shared" si="1344"/>
        <v/>
      </c>
      <c r="OW103" s="326" t="str">
        <f t="shared" si="1345"/>
        <v/>
      </c>
      <c r="OX103" s="326" t="str">
        <f t="shared" si="1346"/>
        <v/>
      </c>
      <c r="OY103" s="326" t="str">
        <f t="shared" si="1347"/>
        <v/>
      </c>
      <c r="OZ103" s="326" t="str">
        <f t="shared" si="1348"/>
        <v/>
      </c>
      <c r="PA103" s="326" t="str">
        <f t="shared" si="1349"/>
        <v/>
      </c>
      <c r="PB103" s="326" t="str">
        <f t="shared" si="1350"/>
        <v/>
      </c>
      <c r="PC103" s="325" t="str">
        <f t="shared" si="1351"/>
        <v/>
      </c>
      <c r="PD103" s="325" t="str">
        <f t="shared" si="1352"/>
        <v/>
      </c>
      <c r="PE103" s="325" t="str">
        <f t="shared" si="1353"/>
        <v/>
      </c>
      <c r="PF103" s="325" t="str">
        <f t="shared" si="1354"/>
        <v/>
      </c>
      <c r="PG103" s="325" t="str">
        <f t="shared" si="1355"/>
        <v/>
      </c>
      <c r="PH103" s="325" t="str">
        <f t="shared" si="1356"/>
        <v/>
      </c>
      <c r="PI103" s="325" t="str">
        <f t="shared" si="1357"/>
        <v/>
      </c>
      <c r="PJ103" s="325" t="str">
        <f t="shared" si="1358"/>
        <v/>
      </c>
      <c r="PK103" s="325" t="str">
        <f t="shared" si="1359"/>
        <v/>
      </c>
      <c r="PL103" s="325" t="str">
        <f t="shared" si="1360"/>
        <v/>
      </c>
      <c r="PM103" s="325" t="str">
        <f t="shared" si="1361"/>
        <v/>
      </c>
      <c r="PN103" s="325" t="str">
        <f t="shared" si="1362"/>
        <v/>
      </c>
      <c r="PO103" s="325" t="str">
        <f t="shared" si="1363"/>
        <v/>
      </c>
      <c r="PP103" s="325" t="str">
        <f t="shared" si="1364"/>
        <v/>
      </c>
      <c r="PQ103" s="325" t="str">
        <f t="shared" si="1365"/>
        <v/>
      </c>
      <c r="PR103" s="325" t="str">
        <f t="shared" si="1366"/>
        <v/>
      </c>
      <c r="PS103" s="325" t="str">
        <f t="shared" si="1367"/>
        <v/>
      </c>
      <c r="PT103" s="325" t="str">
        <f t="shared" si="1368"/>
        <v/>
      </c>
      <c r="PU103" s="326" t="str">
        <f t="shared" si="1369"/>
        <v/>
      </c>
      <c r="PV103" s="326" t="str">
        <f t="shared" si="1370"/>
        <v/>
      </c>
      <c r="PW103" s="326" t="str">
        <f t="shared" si="1371"/>
        <v/>
      </c>
      <c r="PX103" s="326" t="str">
        <f t="shared" si="1372"/>
        <v/>
      </c>
      <c r="PY103" s="326" t="str">
        <f t="shared" si="1373"/>
        <v/>
      </c>
      <c r="PZ103" s="326" t="str">
        <f t="shared" si="1374"/>
        <v/>
      </c>
      <c r="QA103" s="326" t="str">
        <f t="shared" si="1375"/>
        <v/>
      </c>
      <c r="QB103" s="326" t="str">
        <f t="shared" si="1376"/>
        <v/>
      </c>
      <c r="QC103" s="326" t="str">
        <f t="shared" si="1377"/>
        <v/>
      </c>
      <c r="QD103" s="326" t="str">
        <f t="shared" si="1378"/>
        <v/>
      </c>
      <c r="QE103" s="326" t="str">
        <f t="shared" si="1379"/>
        <v/>
      </c>
      <c r="QF103" s="326" t="str">
        <f t="shared" si="1380"/>
        <v/>
      </c>
      <c r="QG103" s="326" t="str">
        <f t="shared" si="1381"/>
        <v/>
      </c>
      <c r="QH103" s="326" t="str">
        <f t="shared" si="1382"/>
        <v/>
      </c>
      <c r="QI103" s="326" t="str">
        <f t="shared" si="1383"/>
        <v/>
      </c>
      <c r="QJ103" s="326" t="str">
        <f t="shared" si="1384"/>
        <v/>
      </c>
      <c r="QK103" s="326" t="str">
        <f t="shared" si="1385"/>
        <v/>
      </c>
      <c r="QL103" s="326" t="str">
        <f t="shared" si="1386"/>
        <v/>
      </c>
      <c r="QM103" s="325" t="str">
        <f t="shared" si="1387"/>
        <v/>
      </c>
      <c r="QN103" s="325" t="str">
        <f t="shared" si="1388"/>
        <v/>
      </c>
      <c r="QO103" s="325" t="str">
        <f t="shared" si="1389"/>
        <v/>
      </c>
      <c r="QP103" s="325" t="str">
        <f t="shared" si="1390"/>
        <v/>
      </c>
      <c r="QQ103" s="325" t="str">
        <f t="shared" si="1391"/>
        <v/>
      </c>
      <c r="QR103" s="325" t="str">
        <f t="shared" si="1392"/>
        <v/>
      </c>
      <c r="QS103" s="325" t="str">
        <f t="shared" si="1393"/>
        <v/>
      </c>
      <c r="QT103" s="325" t="str">
        <f t="shared" si="1394"/>
        <v/>
      </c>
      <c r="QU103" s="325" t="str">
        <f t="shared" si="1395"/>
        <v/>
      </c>
      <c r="QV103" s="325" t="str">
        <f t="shared" si="1396"/>
        <v/>
      </c>
      <c r="QW103" s="325" t="str">
        <f t="shared" si="1397"/>
        <v/>
      </c>
      <c r="QX103" s="325">
        <f t="shared" si="1398"/>
        <v>0</v>
      </c>
      <c r="QY103" s="325" t="str">
        <f t="shared" si="1399"/>
        <v/>
      </c>
      <c r="QZ103" s="325" t="str">
        <f t="shared" si="1400"/>
        <v/>
      </c>
      <c r="RA103" s="325" t="str">
        <f t="shared" si="1401"/>
        <v/>
      </c>
      <c r="RB103" s="325" t="str">
        <f t="shared" si="1402"/>
        <v/>
      </c>
      <c r="RC103" s="325" t="str">
        <f t="shared" si="1403"/>
        <v/>
      </c>
      <c r="RD103" s="325" t="str">
        <f t="shared" si="1404"/>
        <v/>
      </c>
      <c r="RE103" s="326" t="str">
        <f t="shared" si="1405"/>
        <v/>
      </c>
      <c r="RF103" s="326" t="str">
        <f t="shared" si="1406"/>
        <v/>
      </c>
      <c r="RG103" s="326" t="str">
        <f t="shared" si="1407"/>
        <v/>
      </c>
      <c r="RH103" s="326" t="str">
        <f t="shared" si="1408"/>
        <v/>
      </c>
      <c r="RI103" s="326" t="str">
        <f t="shared" si="1409"/>
        <v/>
      </c>
      <c r="RJ103" s="326" t="str">
        <f t="shared" si="1410"/>
        <v/>
      </c>
      <c r="RK103" s="326" t="str">
        <f t="shared" si="1411"/>
        <v/>
      </c>
      <c r="RL103" s="326" t="str">
        <f t="shared" si="1412"/>
        <v/>
      </c>
      <c r="RM103" s="326" t="str">
        <f t="shared" si="1413"/>
        <v/>
      </c>
      <c r="RN103" s="332" t="str">
        <f t="shared" si="1414"/>
        <v/>
      </c>
      <c r="RO103" s="108">
        <v>103</v>
      </c>
      <c r="RP103" s="112">
        <f t="shared" si="1440"/>
        <v>98</v>
      </c>
      <c r="RQ103" s="110" t="str" cm="1">
        <f t="array" ref="RQ103">IFERROR(INDEX($NS$4:$RN$4,_xlfn.AGGREGATE(15,6,COLUMN($NS$4:$RN$4)-COLUMN($NR$1)/($NS103:$RN103=LARGE($NS103:$RN103,1)),COLUMNS($RN$4:$RN$4))),"")</f>
        <v>LQ</v>
      </c>
      <c r="RR103" s="110" t="str" cm="1">
        <f t="array" ref="RR103">IFERROR(INDEX($NS$4:$RN$4,_xlfn.AGGREGATE(15,6,COLUMN($NS$4:$RN$4)-COLUMN($NR$1)/($NS103:$RN103=LARGE($NS103:$RN103,2)),COLUMNS($RN$4:$RO$4))),"")</f>
        <v/>
      </c>
      <c r="RS103" s="110" t="str" cm="1">
        <f t="array" ref="RS103">IFERROR(INDEX($NS$4:$RN$4,_xlfn.AGGREGATE(15,6,COLUMN($NS$4:$RN$4)-COLUMN($NR$1)/($NS103:$RN103=LARGE($NS103:$RN103,3)),COLUMNS($RN$4:$RP$4))),"")</f>
        <v/>
      </c>
      <c r="RT103" s="110" t="str" cm="1">
        <f t="array" ref="RT103">IFERROR(INDEX($NS$4:$RN$4,_xlfn.AGGREGATE(15,6,COLUMN($NS$4:$RN$4)-COLUMN($NR$1)/($NS103:$RN103=LARGE($NS103:$RN103,4)),COLUMNS($RN$4:$RQ$4))),"")</f>
        <v/>
      </c>
      <c r="RU103" s="110" t="str" cm="1">
        <f t="array" ref="RU103">IFERROR(INDEX($NS$4:$RN$4,_xlfn.AGGREGATE(15,6,COLUMN($NS$4:$RN$4)-COLUMN($NR$1)/($NS103:$RN103=LARGE($NS103:$RN103,5)),COLUMNS($RN$4:$RR$4))),"")</f>
        <v/>
      </c>
      <c r="RV103" s="110" t="str" cm="1">
        <f t="array" ref="RV103">IFERROR(INDEX($NS$4:$RN$4,_xlfn.AGGREGATE(15,6,COLUMN($NS$4:$RN$4)-COLUMN($NR$1)/($NS103:$RN103=LARGE($NS103:$RN103,6)),COLUMNS($RN$4:$RS$4))),"")</f>
        <v/>
      </c>
      <c r="RW103" s="108" t="str">
        <f t="shared" si="1427"/>
        <v/>
      </c>
      <c r="RX103" s="111" t="str">
        <f t="shared" ca="1" si="1428"/>
        <v>N</v>
      </c>
      <c r="RY103" s="111" t="e" cm="1">
        <f t="array" aca="1" ref="RY103" ca="1">IF(INDIRECT(VLOOKUP(RY102,General!AC:AE,3,FALSE)&amp;RO102)&gt;0,RY102,RW102)</f>
        <v>#N/A</v>
      </c>
      <c r="RZ103" s="112">
        <f t="shared" ca="1" si="1429"/>
        <v>1</v>
      </c>
      <c r="SA103" s="110" t="s">
        <v>45</v>
      </c>
      <c r="SB103" s="111" t="s">
        <v>45</v>
      </c>
      <c r="SC103" s="111" t="s">
        <v>45</v>
      </c>
      <c r="SD103" s="111" t="s">
        <v>45</v>
      </c>
      <c r="SE103" s="111" t="s">
        <v>45</v>
      </c>
      <c r="SF103" s="109" t="s">
        <v>45</v>
      </c>
      <c r="SG103" s="133" t="e">
        <f ca="1">IF(RQ103="",-1,COUNTIF(INDIRECT(SA103&amp;$DN$10):INDIRECT(SA103&amp;RO103),"Y"))</f>
        <v>#REF!</v>
      </c>
      <c r="SH103" s="136">
        <f ca="1">IF(RR103="",-1,COUNTIF(INDIRECT(SB103&amp;$DN$10):INDIRECT(SB103&amp;RO103),"Y"))</f>
        <v>-1</v>
      </c>
      <c r="SI103" s="136">
        <f ca="1">IF(RS103="",-1,COUNTIF(INDIRECT(SC103&amp;$DN$10):INDIRECT(SC103&amp;RO103),"Y"))</f>
        <v>-1</v>
      </c>
      <c r="SJ103" s="134">
        <f ca="1">IF(RT103="",-1,COUNTIF(INDIRECT(SD103&amp;$DN$10):INDIRECT(SD103&amp;RO103),"Y"))</f>
        <v>-1</v>
      </c>
      <c r="SK103" s="138">
        <f ca="1">IF(RU103="",-1,COUNTIF(INDIRECT(SE103&amp;$DN$10):INDIRECT(SE103&amp;RO103),"Y"))</f>
        <v>-1</v>
      </c>
      <c r="SL103" s="138">
        <f ca="1">IF(RV103="",-1,COUNTIF(INDIRECT(SF103&amp;$DN$10):INDIRECT(SF103&amp;RO103),"Y"))</f>
        <v>-1</v>
      </c>
      <c r="SM103" s="110" t="str" cm="1">
        <f t="array" ref="SM103">IFERROR(INDEX($DP$103:$DU$103,_xlfn.AGGREGATE(15,6,COLUMN($DP$103:$DU$103)-COLUMN($DO$103)/($NR$103:$NW$103=MAX($NR$103:$NW$103)),COLUMNS($DP$103:RQ103))),"")</f>
        <v/>
      </c>
      <c r="SN103" s="111" t="str" cm="1">
        <f t="array" ref="SN103">IFERROR(INDEX($DP$103:$DU$103,_xlfn.AGGREGATE(15,6,COLUMN($DP$103:$DU$103)-COLUMN($DO$103)/($NR$103:$NW$103=MAX($NR$103:$NW$103)),COLUMNS($DP$103:RR103))),"")</f>
        <v/>
      </c>
      <c r="SO103" s="111" t="str" cm="1">
        <f t="array" ref="SO103">IFERROR(INDEX($DP$103:$DU$103,_xlfn.AGGREGATE(15,6,COLUMN($DP$103:$DU$103)-COLUMN($DO$103)/($NR$103:$NW$103=MAX($NR$103:$NW$103)),COLUMNS($DP$103:RS103))),"")</f>
        <v/>
      </c>
      <c r="SP103" s="111" t="str" cm="1">
        <f t="array" ref="SP103">IFERROR(INDEX($DP$103:$DU$103,_xlfn.AGGREGATE(15,6,COLUMN($DP$103:$DU$103)-COLUMN($DO$103)/($NR$103:$NW$103=MAX($NR$103:$NW$103)),COLUMNS($DP$103:RT103))),"")</f>
        <v/>
      </c>
      <c r="SQ103" s="111" t="str" cm="1">
        <f t="array" ref="SQ103">IFERROR(INDEX($DP$103:$DU$103,_xlfn.AGGREGATE(15,6,COLUMN($DP$103:$DU$103)-COLUMN($DO$103)/($NR$103:$NW$103=MAX($NR$103:$NW$103)),COLUMNS($DP$103:RU103))),"")</f>
        <v/>
      </c>
      <c r="SR103" s="109" t="str" cm="1">
        <f t="array" ref="SR103">IFERROR(INDEX($DP$103:$DU$103,_xlfn.AGGREGATE(15,6,COLUMN($DP$103:$DU$103)-COLUMN($DO$103)/($NR$103:$NW$103=MAX($NR$103:$NW$103)),COLUMNS($DP$103:RV103))),"")</f>
        <v/>
      </c>
      <c r="SS103" s="114">
        <f t="shared" ca="1" si="1415"/>
        <v>1</v>
      </c>
      <c r="ST103" s="112">
        <f t="shared" ca="1" si="1430"/>
        <v>1</v>
      </c>
      <c r="SU103" s="137" t="str" cm="1">
        <f t="array" aca="1" ref="SU103" ca="1">INDEX(SM103:SR103,1,ST103)</f>
        <v/>
      </c>
      <c r="SV103" s="110" t="str">
        <f t="shared" ca="1" si="944"/>
        <v>B</v>
      </c>
      <c r="SW103" s="111" t="str">
        <f t="shared" ca="1" si="945"/>
        <v>T</v>
      </c>
      <c r="SX103" s="111" t="str">
        <f t="shared" si="946"/>
        <v>C</v>
      </c>
      <c r="SY103" s="111" t="str">
        <f t="shared" si="936"/>
        <v/>
      </c>
      <c r="SZ103" s="111" t="str">
        <f t="shared" ca="1" si="937"/>
        <v/>
      </c>
      <c r="TA103" s="111" t="str">
        <f t="shared" si="938"/>
        <v>00</v>
      </c>
      <c r="TB103" s="114" t="str">
        <f t="shared" si="1262"/>
        <v/>
      </c>
      <c r="TC103" s="114" t="str">
        <f t="shared" si="1263"/>
        <v/>
      </c>
      <c r="TD103" s="114" t="str">
        <f t="shared" si="1264"/>
        <v/>
      </c>
      <c r="TE103" s="114" t="str">
        <f t="shared" si="1265"/>
        <v/>
      </c>
      <c r="TF103" s="114" t="str">
        <f t="shared" si="1266"/>
        <v/>
      </c>
      <c r="TG103" s="114" t="str">
        <f t="shared" si="1267"/>
        <v/>
      </c>
      <c r="TH103" s="114">
        <f t="shared" ca="1" si="1268"/>
        <v>0</v>
      </c>
      <c r="TI103" s="114">
        <f t="shared" ca="1" si="1269"/>
        <v>0</v>
      </c>
      <c r="TJ103" s="110" t="str">
        <f t="shared" ref="TJ103:TJ109" si="1468">IF(M103="","",IF(TJ102+TK103&gt;=10,10,IF(TJ102+TK103&lt;=-10,-10,TJ102+TK103)))</f>
        <v/>
      </c>
      <c r="TK103" s="111">
        <f>IF(CC103="",0,IFERROR(VLOOKUP(CC98&amp;CC99&amp;CC100&amp;CC101&amp;CC102&amp;CC103,General!I:J,2,FALSE),0))</f>
        <v>0</v>
      </c>
      <c r="TL103" s="111">
        <f>IF(CF103="",0,IFERROR(VLOOKUP(CF98&amp;CF99&amp;CF100&amp;CF101&amp;CF102&amp;CF103,General!I:J,2,FALSE),0))</f>
        <v>0</v>
      </c>
      <c r="TM103" s="111">
        <f>IF(CI103="",0,IFERROR(VLOOKUP(CI98&amp;CI99&amp;CI100&amp;CI101&amp;CI102&amp;CI103,General!I:J,2,FALSE),0))</f>
        <v>0</v>
      </c>
      <c r="TN103" s="111">
        <f>IF(CL103="",0,IFERROR(VLOOKUP(CL98&amp;CL99&amp;CL100&amp;CL101&amp;CL102&amp;CL103,General!I:J,2,FALSE),0))</f>
        <v>0</v>
      </c>
      <c r="TO103" s="111">
        <f>IF(CO103="",0,IFERROR(VLOOKUP(CO98&amp;CO99&amp;CO100&amp;CO101&amp;CO102&amp;CO103,General!I:J,2,FALSE),0))</f>
        <v>0</v>
      </c>
      <c r="TP103" s="111">
        <f>IF(CR103="",0,IFERROR(VLOOKUP(CR98&amp;CR99&amp;CR100&amp;CR101&amp;CR102&amp;CR103,General!I:J,2,FALSE),0))</f>
        <v>0</v>
      </c>
      <c r="TQ103" s="111">
        <f>IF(CU103="",0,IFERROR(VLOOKUP(CU98&amp;CU99&amp;CU100&amp;CU101&amp;CU102&amp;CU103,General!I:J,2,FALSE),0))</f>
        <v>0</v>
      </c>
      <c r="TR103" s="111">
        <f>IF(CX103="",0,IFERROR(VLOOKUP(CX98&amp;CX99&amp;CX100&amp;CX101&amp;CX102&amp;CX103,General!I:J,2,FALSE),0))</f>
        <v>0</v>
      </c>
      <c r="TS103" s="111">
        <f>IF(DA103="",0,IFERROR(VLOOKUP(DA98&amp;DA99&amp;DA100&amp;DA101&amp;DA102&amp;DA103,General!I:J,2,FALSE),0))</f>
        <v>0</v>
      </c>
      <c r="TT103" s="111">
        <f>IF(DD103="",0,IFERROR(VLOOKUP(DD98&amp;DD99&amp;DD100&amp;DD101&amp;DD102&amp;DD103,General!I:J,2,FALSE),0))</f>
        <v>0</v>
      </c>
      <c r="TU103" s="111">
        <f>IF(DG103="",0,IFERROR(VLOOKUP(DG98&amp;DG99&amp;DG100&amp;DG101&amp;DG102&amp;DG103,General!I:J,2,FALSE),0))</f>
        <v>0</v>
      </c>
      <c r="TV103" s="111">
        <f>IF(DJ103="",0,IFERROR(VLOOKUP(DJ98&amp;DJ99&amp;DJ100&amp;DJ101&amp;DJ102&amp;DJ103,General!I:J,2,FALSE),0))</f>
        <v>0</v>
      </c>
      <c r="TW103" s="111">
        <f>IF(DM103="",0,IFERROR(VLOOKUP(DM98&amp;DM99&amp;DM100&amp;DM101&amp;DM102&amp;DM103,General!I:J,2,FALSE),0))</f>
        <v>0</v>
      </c>
      <c r="TX103" s="111">
        <f>IF(DP103="",0,IFERROR(VLOOKUP(DP98&amp;DP99&amp;DP100&amp;DP101&amp;DP102&amp;DP103,General!I:J,2,FALSE),0))</f>
        <v>0</v>
      </c>
      <c r="TY103" s="111">
        <f>IF(DS103="",0,IFERROR(VLOOKUP(DS98&amp;DS99&amp;DS100&amp;DS101&amp;DS102&amp;DS103,General!I:J,2,FALSE),0))</f>
        <v>0</v>
      </c>
      <c r="TZ103" s="111">
        <f>IF(DV103="",0,IFERROR(VLOOKUP(DV98&amp;DV99&amp;DV100&amp;DV101&amp;DV102&amp;DV103,General!I:J,2,FALSE),0))</f>
        <v>0</v>
      </c>
      <c r="UA103" s="111">
        <f>IF(DY103="",0,IFERROR(VLOOKUP(DY98&amp;DY99&amp;DY100&amp;DY101&amp;DY102&amp;DY103,General!I:J,2,FALSE),0))</f>
        <v>0</v>
      </c>
      <c r="UB103" s="111">
        <f>IF(EE103="",0,IFERROR(VLOOKUP(EE98&amp;EE99&amp;EE100&amp;EE101&amp;EE102&amp;EE103,General!I:J,2,FALSE),0))</f>
        <v>0</v>
      </c>
      <c r="UC103" s="111">
        <f>IF(EH103="",0,IFERROR(VLOOKUP(EH98&amp;EH99&amp;EH100&amp;EH101&amp;EH102&amp;EH103,General!I:J,2,FALSE),0))</f>
        <v>0</v>
      </c>
      <c r="UD103" s="111">
        <f>IF(EK103="",0,IFERROR(VLOOKUP(EK98&amp;EK99&amp;EK100&amp;EK101&amp;EK102&amp;EK103,General!I:J,2,FALSE),0))</f>
        <v>0</v>
      </c>
      <c r="UE103" s="111">
        <f>IF(EN103="",0,IFERROR(VLOOKUP(EN98&amp;EN99&amp;EN100&amp;EN101&amp;EN102&amp;EN103,General!I:J,2,FALSE),0))</f>
        <v>0</v>
      </c>
      <c r="UF103" s="111">
        <f>IF(EQ103="",0,IFERROR(VLOOKUP(EQ98&amp;EQ99&amp;EQ100&amp;EQ101&amp;EQ102&amp;EQ103,General!I:J,2,FALSE),0))</f>
        <v>0</v>
      </c>
      <c r="UG103" s="111">
        <f>IF(ET103="",0,IFERROR(VLOOKUP(ET98&amp;ET99&amp;ET100&amp;ET101&amp;ET102&amp;ET103,General!I:J,2,FALSE),0))</f>
        <v>0</v>
      </c>
      <c r="UH103" s="111">
        <f>IF(EW103="",0,IFERROR(VLOOKUP(EW98&amp;EW99&amp;EW100&amp;EW101&amp;EW102&amp;EW103,General!I:J,2,FALSE),0))</f>
        <v>0</v>
      </c>
      <c r="UI103" s="111">
        <f>IF(EZ103="",0,IFERROR(VLOOKUP(EZ98&amp;EZ99&amp;EZ100&amp;EZ101&amp;EZ102&amp;EZ103,General!I:J,2,FALSE),0))</f>
        <v>0</v>
      </c>
      <c r="UJ103" s="111">
        <f>IF(FC103="",0,IFERROR(VLOOKUP(FC98&amp;FC99&amp;FC100&amp;FC101&amp;FC102&amp;FC103,General!I:J,2,FALSE),0))</f>
        <v>0</v>
      </c>
      <c r="UK103" s="111">
        <f>IF(FF103="",0,IFERROR(VLOOKUP(FF98&amp;FF99&amp;FF100&amp;FF101&amp;FF102&amp;FF103,General!I:J,2,FALSE),0))</f>
        <v>0</v>
      </c>
      <c r="UL103" s="111">
        <f>IF(FI103="",0,IFERROR(VLOOKUP(FI98&amp;FI99&amp;FI100&amp;FI101&amp;FI102&amp;FI103,General!I:J,2,FALSE),0))</f>
        <v>0</v>
      </c>
      <c r="UM103" s="111">
        <f>IF(FL103="",0,IFERROR(VLOOKUP(FL98&amp;FL99&amp;FL100&amp;FL101&amp;FL102&amp;FL103,General!I:J,2,FALSE),0))</f>
        <v>0</v>
      </c>
      <c r="UN103" s="111">
        <f>IF(FO103="",0,IFERROR(VLOOKUP(FO98&amp;FO99&amp;FO100&amp;FO101&amp;FO102&amp;FO103,General!I:J,2,FALSE),0))</f>
        <v>0</v>
      </c>
      <c r="UO103" s="111">
        <f>IF(FR103="",0,IFERROR(VLOOKUP(FR98&amp;FR99&amp;FR100&amp;FR101&amp;FR102&amp;FR103,General!I:J,2,FALSE),0))</f>
        <v>0</v>
      </c>
      <c r="UP103" s="111">
        <f>IF(FU103="",0,IFERROR(VLOOKUP(FU98&amp;FU99&amp;FU100&amp;FU101&amp;FU102&amp;FU103,General!I:J,2,FALSE),0))</f>
        <v>0</v>
      </c>
      <c r="UQ103" s="111">
        <f>IF(FX103="",0,IFERROR(VLOOKUP(FX98&amp;FX99&amp;FX100&amp;FX101&amp;FX102&amp;FX103,General!I:J,2,FALSE),0))</f>
        <v>0</v>
      </c>
      <c r="UR103" s="111">
        <f>IF(GA103="",0,IFERROR(VLOOKUP(GA98&amp;GA99&amp;GA100&amp;GA101&amp;GA102&amp;GA103,General!I:J,2,FALSE),0))</f>
        <v>0</v>
      </c>
      <c r="US103" s="111">
        <f>IF(GD103="",0,IFERROR(VLOOKUP(GD98&amp;GD99&amp;GD100&amp;GD101&amp;GD102&amp;GD103,General!I:J,2,FALSE),0))</f>
        <v>0</v>
      </c>
      <c r="UT103" s="111">
        <f>IF(GG103="",0,IFERROR(VLOOKUP(GG98&amp;GG99&amp;GG100&amp;GG101&amp;GG102&amp;GG103,General!I:J,2,FALSE),0))</f>
        <v>0</v>
      </c>
      <c r="UU103" s="111">
        <f>IF(GJ103="",0,IFERROR(VLOOKUP(GJ98&amp;GJ99&amp;GJ100&amp;GJ101&amp;GJ102&amp;GJ103,General!I:J,2,FALSE),0))</f>
        <v>0</v>
      </c>
      <c r="UV103" s="111">
        <f>IF(GM103="",0,IFERROR(VLOOKUP(GM98&amp;GM99&amp;GM100&amp;GM101&amp;GM102&amp;GM103,General!I:J,2,FALSE),0))</f>
        <v>0</v>
      </c>
      <c r="UW103" s="111">
        <f>IF(GP103="",0,IFERROR(VLOOKUP(GP98&amp;GP99&amp;GP100&amp;GP101&amp;GP102&amp;GP103,General!I:J,2,FALSE),0))</f>
        <v>0</v>
      </c>
      <c r="UX103" s="111">
        <f>IF(GS103="",0,IFERROR(VLOOKUP(GS98&amp;GS99&amp;GS100&amp;GS101&amp;GS102&amp;GS103,General!I:J,2,FALSE),0))</f>
        <v>0</v>
      </c>
      <c r="UY103" s="111">
        <f>IF(GV103="",0,IFERROR(VLOOKUP(GV98&amp;GV99&amp;GV100&amp;GV101&amp;GV102&amp;GV103,General!I:J,2,FALSE),0))</f>
        <v>0</v>
      </c>
      <c r="UZ103" s="111">
        <f>IF(GY103="",0,IFERROR(VLOOKUP(GY98&amp;GY99&amp;GY100&amp;GY101&amp;GY102&amp;GY103,General!I:J,2,FALSE),0))</f>
        <v>0</v>
      </c>
      <c r="VA103" s="111">
        <f>IF(HB103="",0,IFERROR(VLOOKUP(HB98&amp;HB99&amp;HB100&amp;HB101&amp;HB102&amp;HB103,General!I:J,2,FALSE),0))</f>
        <v>0</v>
      </c>
      <c r="VB103" s="111">
        <f>IF(HE103="",0,IFERROR(VLOOKUP(HE98&amp;HE99&amp;HE100&amp;HE101&amp;HE102&amp;HE103,General!I:J,2,FALSE),0))</f>
        <v>0</v>
      </c>
      <c r="VC103" s="111">
        <f>IF(HH103="",0,IFERROR(VLOOKUP(HH98&amp;HH99&amp;HH100&amp;HH101&amp;HH102&amp;HH103,General!I:J,2,FALSE),0))</f>
        <v>0</v>
      </c>
      <c r="VD103" s="111">
        <f>IF(HK103="",0,IFERROR(VLOOKUP(HK98&amp;HK99&amp;HK100&amp;HK101&amp;HK102&amp;HK103,General!I:J,2,FALSE),0))</f>
        <v>0</v>
      </c>
      <c r="VE103" s="111">
        <f>IF(HN103="",0,IFERROR(VLOOKUP(HN98&amp;HN99&amp;HN100&amp;HN101&amp;HN102&amp;HN103,General!I:J,2,FALSE),0))</f>
        <v>0</v>
      </c>
      <c r="VF103" s="111">
        <f>IF(HQ103="",0,IFERROR(VLOOKUP(HQ98&amp;HQ99&amp;HQ100&amp;HQ101&amp;HQ102&amp;HQ103,General!I:J,2,FALSE),0))</f>
        <v>0</v>
      </c>
      <c r="VG103" s="111">
        <f>IF(HT103="",0,IFERROR(VLOOKUP(HT98&amp;HT99&amp;HT100&amp;HT101&amp;HT102&amp;HT103,General!I:J,2,FALSE),0))</f>
        <v>0</v>
      </c>
      <c r="VH103" s="111">
        <f>IF(HW103="",0,IFERROR(VLOOKUP(HW98&amp;HW99&amp;HW100&amp;HW101&amp;HW102&amp;HW103,General!I:J,2,FALSE),0))</f>
        <v>0</v>
      </c>
      <c r="VI103" s="111">
        <f>IF(HZ103="",0,IFERROR(VLOOKUP(HZ98&amp;HZ99&amp;HZ100&amp;HZ101&amp;HZ102&amp;HZ103,General!I:J,2,FALSE),0))</f>
        <v>0</v>
      </c>
      <c r="VJ103" s="111">
        <f>IF(FF103="",0,IFERROR(VLOOKUP(FF98&amp;FF99&amp;FF100&amp;FF101&amp;FF102&amp;FF103,General!I:J,2,FALSE),0))</f>
        <v>0</v>
      </c>
      <c r="VK103" s="111">
        <f>IF(FI103="",0,IFERROR(VLOOKUP(FI98&amp;FI99&amp;FI100&amp;FI101&amp;FI102&amp;FI103,General!I:J,2,FALSE),0))</f>
        <v>0</v>
      </c>
      <c r="VL103" s="111">
        <f>IF(II103="",0,IFERROR(VLOOKUP(II98&amp;II99&amp;II100&amp;II101&amp;II102&amp;II103,General!I:J,2,FALSE),0))</f>
        <v>0</v>
      </c>
      <c r="VM103" s="111">
        <f>IF(IL103="",0,IFERROR(VLOOKUP(IL98&amp;IL99&amp;IL100&amp;IL101&amp;IL102&amp;IL103,General!I:J,2,FALSE),0))</f>
        <v>0</v>
      </c>
      <c r="VN103" s="111">
        <f>IF(IO103="",0,IFERROR(VLOOKUP(IO98&amp;IO99&amp;IO100&amp;IO101&amp;IO102&amp;IO103,General!I:J,2,FALSE),0))</f>
        <v>0</v>
      </c>
      <c r="VO103" s="111">
        <f>IF(IR103="",0,IFERROR(VLOOKUP(IR98&amp;IR99&amp;IR100&amp;IR101&amp;IR102&amp;IR103,General!I:J,2,FALSE),0))</f>
        <v>0</v>
      </c>
      <c r="VP103" s="111">
        <f>IF(IU103="",0,IFERROR(VLOOKUP(IU98&amp;IU99&amp;IU100&amp;IU101&amp;IU102&amp;IU103,General!I:J,2,FALSE),0))</f>
        <v>0</v>
      </c>
      <c r="VQ103" s="111">
        <f>IF(IX103="",0,IFERROR(VLOOKUP(IX98&amp;IX99&amp;IX100&amp;IX101&amp;IX102&amp;IX103,General!I:J,2,FALSE),0))</f>
        <v>0</v>
      </c>
      <c r="VR103" s="111">
        <f>IF(JA103="",0,IFERROR(VLOOKUP(JA98&amp;JA99&amp;JA100&amp;JA101&amp;JA102&amp;JA103,General!I:J,2,FALSE),0))</f>
        <v>0</v>
      </c>
      <c r="VS103" s="111">
        <f>IF(JD103="",0,IFERROR(VLOOKUP(JD98&amp;JD99&amp;JD100&amp;JD101&amp;JD102&amp;JD103,General!I:J,2,FALSE),0))</f>
        <v>0</v>
      </c>
      <c r="VT103" s="111">
        <f>IF(JG103="",0,IFERROR(VLOOKUP(JG98&amp;JG99&amp;JG100&amp;JG101&amp;JG102&amp;JG103,General!I:J,2,FALSE),0))</f>
        <v>0</v>
      </c>
      <c r="VU103" s="111">
        <f>IF(JJ103="",0,IFERROR(VLOOKUP(JJ98&amp;JJ99&amp;JJ100&amp;JJ101&amp;JJ102&amp;JJ103,General!I:J,2,FALSE),0))</f>
        <v>0</v>
      </c>
      <c r="VV103" s="111">
        <f>IF(JM103="",0,IFERROR(VLOOKUP(JM98&amp;JM99&amp;JM100&amp;JM101&amp;JM102&amp;JM103,General!I:J,2,FALSE),0))</f>
        <v>0</v>
      </c>
      <c r="VW103" s="111">
        <f>IF(JP103="",0,IFERROR(VLOOKUP(JP98&amp;JP99&amp;JP100&amp;JP101&amp;JP102&amp;JP103,General!I:J,2,FALSE),0))</f>
        <v>0</v>
      </c>
      <c r="VX103" s="111">
        <f>IF(JS103="",0,IFERROR(VLOOKUP(JS98&amp;JS99&amp;JS100&amp;JS101&amp;JS102&amp;JS103,General!I:J,2,FALSE),0))</f>
        <v>0</v>
      </c>
      <c r="VY103" s="111">
        <f>IF(JV103="",0,IFERROR(VLOOKUP(JV98&amp;JV99&amp;JV100&amp;JV101&amp;JV102&amp;JV103,General!I:J,2,FALSE),0))</f>
        <v>0</v>
      </c>
      <c r="VZ103" s="111">
        <f>IF(JY103="",0,IFERROR(VLOOKUP(JY98&amp;JY99&amp;JY100&amp;JY101&amp;JY102&amp;JY103,General!I:J,2,FALSE),0))</f>
        <v>0</v>
      </c>
      <c r="WA103" s="111">
        <f>IF(KB103="",0,IFERROR(VLOOKUP(KB98&amp;KB99&amp;KB100&amp;KB101&amp;KB102&amp;KB103,General!I:J,2,FALSE),0))</f>
        <v>0</v>
      </c>
      <c r="WB103" s="111">
        <f>IF(KE103="",0,IFERROR(VLOOKUP(KE98&amp;KE99&amp;KE100&amp;KE101&amp;KE102&amp;KE103,General!I:J,2,FALSE),0))</f>
        <v>0</v>
      </c>
      <c r="WC103" s="111">
        <f>IF(KH103="",0,IFERROR(VLOOKUP(KH98&amp;KH99&amp;KH100&amp;KH101&amp;KH102&amp;KH103,General!I:J,2,FALSE),0))</f>
        <v>0</v>
      </c>
      <c r="WD103" s="111">
        <f>IF(KK103="",0,IFERROR(VLOOKUP(KK98&amp;KK99&amp;KK100&amp;KK101&amp;KK102&amp;KK103,General!I:J,2,FALSE),0))</f>
        <v>0</v>
      </c>
      <c r="WE103" s="111">
        <f>IF(KN103="",0,IFERROR(VLOOKUP(KN98&amp;KN99&amp;KN100&amp;KN101&amp;KN102&amp;KN103,General!I:J,2,FALSE),0))</f>
        <v>0</v>
      </c>
      <c r="WF103" s="111">
        <f>IF(KQ103="",0,IFERROR(VLOOKUP(KQ98&amp;KQ99&amp;KQ100&amp;KQ101&amp;KQ102&amp;KQ103,General!I:J,2,FALSE),0))</f>
        <v>0</v>
      </c>
      <c r="WG103" s="111">
        <f>IF(KT103="",0,IFERROR(VLOOKUP(KT98&amp;KT99&amp;KT100&amp;KT101&amp;KT102&amp;KT103,General!I:J,2,FALSE),0))</f>
        <v>0</v>
      </c>
      <c r="WH103" s="111">
        <f>IF(KW103="",0,IFERROR(VLOOKUP(KW98&amp;KW99&amp;KW100&amp;KW101&amp;KW102&amp;KW103,General!I:J,2,FALSE),0))</f>
        <v>0</v>
      </c>
      <c r="WI103" s="111">
        <f>IF(KZ103="",0,IFERROR(VLOOKUP(KZ98&amp;KZ99&amp;KZ100&amp;KZ101&amp;KZ102&amp;KZ103,General!I:J,2,FALSE),0))</f>
        <v>0</v>
      </c>
      <c r="WJ103" s="111">
        <f>IF(LC103="",0,IFERROR(VLOOKUP(LC98&amp;LC99&amp;LC100&amp;LC101&amp;LC102&amp;LC103,General!I:J,2,FALSE),0))</f>
        <v>0</v>
      </c>
      <c r="WK103" s="111">
        <f>IF(LF103="",0,IFERROR(VLOOKUP(LF98&amp;LF99&amp;LF100&amp;LF101&amp;LF102&amp;LF103,General!I:J,2,FALSE),0))</f>
        <v>0</v>
      </c>
      <c r="WL103" s="111">
        <f>IF(LI103="",0,IFERROR(VLOOKUP(LI98&amp;LI99&amp;LI100&amp;LI101&amp;LI102&amp;LI103,General!I:J,2,FALSE),0))</f>
        <v>0</v>
      </c>
      <c r="WM103" s="111">
        <f>IF(LL103="",0,IFERROR(VLOOKUP(LL98&amp;LL99&amp;LL100&amp;LL101&amp;LL102&amp;LL103,General!I:J,2,FALSE),0))</f>
        <v>0</v>
      </c>
      <c r="WN103" s="111">
        <f>IF(LO103="",0,IFERROR(VLOOKUP(LO98&amp;LO99&amp;LO100&amp;LO101&amp;LO102&amp;LO103,General!I:J,2,FALSE),0))</f>
        <v>0</v>
      </c>
      <c r="WO103" s="111">
        <f>IF(LR103="",0,IFERROR(VLOOKUP(LR98&amp;LR99&amp;LR100&amp;LR101&amp;LR102&amp;LR103,General!I:J,2,FALSE),0))</f>
        <v>0</v>
      </c>
      <c r="WP103" s="111">
        <f>IF(LU103="",0,IFERROR(VLOOKUP(LU98&amp;LU99&amp;LU100&amp;LU101&amp;LU102&amp;LU103,General!I:J,2,FALSE),0))</f>
        <v>0</v>
      </c>
      <c r="WQ103" s="111">
        <f>IF(LX103="",0,IFERROR(VLOOKUP(LX98&amp;LX99&amp;LX100&amp;LX101&amp;LX102&amp;LX103,General!I:J,2,FALSE),0))</f>
        <v>0</v>
      </c>
      <c r="WR103" s="111">
        <f>IF(MA103="",0,IFERROR(VLOOKUP(MA98&amp;MA99&amp;MA100&amp;MA101&amp;MA102&amp;MA103,General!I:J,2,FALSE),0))</f>
        <v>0</v>
      </c>
      <c r="WS103" s="111">
        <f>IF(MD103="",0,IFERROR(VLOOKUP(MD98&amp;MD99&amp;MD100&amp;MD101&amp;MD102&amp;MD103,General!I:J,2,FALSE),0))</f>
        <v>0</v>
      </c>
      <c r="WT103" s="111">
        <f>IF(MG103="",0,IFERROR(VLOOKUP(MG98&amp;MG99&amp;MG100&amp;MG101&amp;MG102&amp;MG103,General!I:J,2,FALSE),0))</f>
        <v>0</v>
      </c>
      <c r="WU103" s="111">
        <f>IF(MJ103="",0,IFERROR(VLOOKUP(MJ98&amp;MJ99&amp;MJ100&amp;MJ101&amp;MJ102&amp;MJ103,General!I:J,2,FALSE),0))</f>
        <v>0</v>
      </c>
      <c r="WV103" s="111">
        <f>IF(MM103="",0,IFERROR(VLOOKUP(MM98&amp;MM99&amp;MM100&amp;MM101&amp;MM102&amp;MM103,General!I:J,2,FALSE),0))</f>
        <v>0</v>
      </c>
      <c r="WW103" s="111">
        <f>IF(MP103="",0,IFERROR(VLOOKUP(MP98&amp;MP99&amp;MP100&amp;MP101&amp;MP102&amp;MP103,General!I:J,2,FALSE),0))</f>
        <v>0</v>
      </c>
      <c r="WX103" s="111">
        <f>IF(MS103="",0,IFERROR(VLOOKUP(MS98&amp;MS99&amp;MS100&amp;MS101&amp;MS102&amp;MS103,General!I:J,2,FALSE),0))</f>
        <v>0</v>
      </c>
      <c r="WY103" s="111">
        <f>IF(MV103="",0,IFERROR(VLOOKUP(MV98&amp;MV99&amp;MV100&amp;MV101&amp;MV102&amp;MV103,General!I:J,2,FALSE),0))</f>
        <v>0</v>
      </c>
      <c r="WZ103" s="111">
        <f>IF(MY103="",0,IFERROR(VLOOKUP(MY98&amp;MY99&amp;MY100&amp;MY101&amp;MY102&amp;MY103,General!I:J,2,FALSE),0))</f>
        <v>0</v>
      </c>
      <c r="XA103" s="111">
        <f>IF(NB103="",0,IFERROR(VLOOKUP(NB98&amp;NB99&amp;NB100&amp;NB101&amp;NB102&amp;NB103,General!I:J,2,FALSE),0))</f>
        <v>0</v>
      </c>
      <c r="XB103" s="111">
        <f>IF(NE103="",0,IFERROR(VLOOKUP(NE98&amp;NE99&amp;NE100&amp;NE101&amp;NE102&amp;NE103,General!I:J,2,FALSE),0))</f>
        <v>0</v>
      </c>
      <c r="XC103" s="111">
        <f>IF(NH103="",0,IFERROR(VLOOKUP(NH98&amp;NH99&amp;NH100&amp;NH101&amp;NH102&amp;NH103,General!I:J,2,FALSE),0))</f>
        <v>0</v>
      </c>
      <c r="XD103" s="111">
        <f>IF(NK103="",0,IFERROR(VLOOKUP(NK98&amp;NK99&amp;NK100&amp;NK101&amp;NK102&amp;NK103,General!I:J,2,FALSE),0))</f>
        <v>0</v>
      </c>
      <c r="XE103" s="109">
        <f>IF(NN103="",0,IFERROR(VLOOKUP(NN98&amp;NN99&amp;NN100&amp;NN101&amp;NN102&amp;NN103,General!I:J,2,FALSE),0))</f>
        <v>0</v>
      </c>
      <c r="XF103" s="155">
        <f>IF(EB103="",0,IFERROR(VLOOKUP(EB98&amp;EB99&amp;EB100&amp;EB101&amp;EB102&amp;EB103,General!I:J,2,FALSE),0))</f>
        <v>0</v>
      </c>
      <c r="XG103" s="109">
        <v>0</v>
      </c>
      <c r="XH103" s="114" t="str">
        <f t="shared" si="1416"/>
        <v/>
      </c>
      <c r="XI103" s="114" t="str">
        <f t="shared" si="1270"/>
        <v>N</v>
      </c>
      <c r="XJ103" s="114" t="str">
        <f t="shared" ca="1" si="1271"/>
        <v>N</v>
      </c>
      <c r="XK103" s="114" t="str">
        <f t="shared" si="1272"/>
        <v>N</v>
      </c>
      <c r="XL103" s="114" t="str">
        <f t="shared" si="1273"/>
        <v/>
      </c>
      <c r="XM103" s="150" t="str">
        <f t="shared" si="1274"/>
        <v/>
      </c>
      <c r="XN103" s="114" t="str">
        <f t="shared" si="1275"/>
        <v/>
      </c>
      <c r="XO103" s="114" t="str">
        <f t="shared" si="1276"/>
        <v/>
      </c>
      <c r="XP103" s="114" t="str">
        <f t="shared" si="1277"/>
        <v/>
      </c>
      <c r="XQ103" s="114" t="str">
        <f t="shared" si="1278"/>
        <v/>
      </c>
      <c r="XR103" s="114" t="str">
        <f t="shared" si="1279"/>
        <v/>
      </c>
      <c r="XS103" s="114" t="str">
        <f t="shared" si="1465"/>
        <v/>
      </c>
      <c r="XT103" s="114" t="str">
        <f t="shared" si="1466"/>
        <v/>
      </c>
      <c r="XU103" s="114" t="str">
        <f t="shared" si="897"/>
        <v>00000</v>
      </c>
      <c r="XV103" s="114" t="str">
        <f t="shared" si="897"/>
        <v>00000</v>
      </c>
      <c r="XW103" s="114" t="str">
        <f t="shared" si="898"/>
        <v>000000</v>
      </c>
      <c r="XX103" s="114" t="str">
        <f t="shared" si="898"/>
        <v>000000</v>
      </c>
      <c r="XY103" s="114" t="str">
        <f t="shared" si="899"/>
        <v>B</v>
      </c>
      <c r="XZ103" s="114" t="str">
        <f t="shared" si="1417"/>
        <v>B</v>
      </c>
      <c r="YA103" s="114" t="str">
        <f t="shared" si="1280"/>
        <v/>
      </c>
      <c r="YB103" s="114" t="str">
        <f t="shared" ca="1" si="1281"/>
        <v/>
      </c>
      <c r="YC103" s="114" t="str">
        <f t="shared" ca="1" si="1282"/>
        <v/>
      </c>
      <c r="YD103" s="114" t="str">
        <f t="shared" ca="1" si="1283"/>
        <v/>
      </c>
      <c r="YE103" s="114" t="str">
        <f t="shared" si="1284"/>
        <v>0</v>
      </c>
      <c r="YF103" s="114" t="str">
        <f t="shared" si="1285"/>
        <v/>
      </c>
      <c r="YG103" s="114" t="str">
        <f t="shared" ca="1" si="1418"/>
        <v/>
      </c>
      <c r="YH103" s="114" t="str">
        <f t="shared" ca="1" si="1419"/>
        <v/>
      </c>
      <c r="YI103" s="114" t="str">
        <f t="shared" si="1420"/>
        <v/>
      </c>
      <c r="YJ103" s="114" t="str">
        <f t="shared" si="1286"/>
        <v/>
      </c>
      <c r="YK103" s="114"/>
      <c r="YL103" s="114">
        <v>0</v>
      </c>
      <c r="YM103" s="114">
        <v>0</v>
      </c>
      <c r="YN103" s="114">
        <v>0</v>
      </c>
      <c r="YO103" s="114">
        <v>0</v>
      </c>
      <c r="YP103" s="114">
        <v>1</v>
      </c>
      <c r="YQ103" s="98"/>
      <c r="YR103" s="114">
        <v>0</v>
      </c>
      <c r="YS103" s="114">
        <v>0</v>
      </c>
      <c r="YU103" s="151">
        <f>LARGE(NS103:RN103,1)</f>
        <v>0</v>
      </c>
      <c r="YV103" s="1" t="e">
        <f>LARGE(NS103:RN103,2)</f>
        <v>#NUM!</v>
      </c>
      <c r="YW103" s="1" t="e">
        <f>LARGE(NS103:RN103,3)</f>
        <v>#NUM!</v>
      </c>
      <c r="YX103" s="1" t="e">
        <f>LARGE(NS103:RN103,4)</f>
        <v>#NUM!</v>
      </c>
      <c r="YY103" s="1" t="e">
        <f>LARGE(NS103:RN103,5)</f>
        <v>#NUM!</v>
      </c>
      <c r="YZ103" s="1" t="str">
        <f>IF(M102="","",INDEX($NS$4:$RN$4,MATCH(YU102,$NS102:$RN102,0)))</f>
        <v/>
      </c>
      <c r="ZA103" s="1" t="str">
        <f>IF(M102="","",INDEX($NS$4:$RN$4,MATCH(YV102,$NS102:$RN102,0)))</f>
        <v/>
      </c>
      <c r="ZB103" s="1" t="str">
        <f>IF(M102="","",INDEX($NS$4:$RN$4,MATCH(YW102,$NS102:$RN102,0)))</f>
        <v/>
      </c>
      <c r="ZC103" s="1" t="str">
        <f>IF(M102="","",INDEX($NS$4:$RN$4,MATCH(YX102,$NS102:$RN102,0)))</f>
        <v/>
      </c>
      <c r="ZD103" s="1" t="str">
        <f>IF(M102="","",INDEX($NS$4:$RN$4,MATCH(YY102,$NS102:$RN102,0)))</f>
        <v/>
      </c>
      <c r="ZE103" s="1" t="str" cm="1">
        <f t="array" aca="1" ref="ZE103" ca="1">IF(INDIRECT(VLOOKUP(ZE102,General!AC:AE,3,FALSE)&amp;RO102)&gt;=9,ZE102,YZ103)</f>
        <v>GF</v>
      </c>
      <c r="ZF103" s="1" t="str" cm="1">
        <f t="array" aca="1" ref="ZF103" ca="1">IF(AND(INDIRECT(VLOOKUP(ZF102,General!AC:AE,3,FALSE)&amp;RO102)&gt;1,ZF102&lt;&gt;ZE103),ZF102,IF(YZ103&lt;&gt;ZE103,YZ103,IF(AND(YZ103=ZA103,YZ103=ZB103),ZC103,IF(YZ103=ZA103,ZB103,ZA103))))</f>
        <v>DX</v>
      </c>
      <c r="ZG103" s="1" t="str">
        <f t="shared" si="1431"/>
        <v/>
      </c>
      <c r="ZH103" s="1" t="str" cm="1">
        <f t="array" aca="1" ref="ZH103" ca="1">INDIRECT(ZE103&amp;RO103)</f>
        <v/>
      </c>
      <c r="ZI103" s="1" t="str" cm="1">
        <f t="array" aca="1" ref="ZI103" ca="1">INDIRECT(ZF103&amp;RO103)</f>
        <v/>
      </c>
      <c r="ZJ103" s="1" t="e" cm="1">
        <f t="array" aca="1" ref="ZJ103" ca="1">INDIRECT(ZG103&amp;RO103)</f>
        <v>#REF!</v>
      </c>
      <c r="ZK103" s="1" t="str">
        <f ca="1">VLOOKUP(ZE103,General!AF:AG,2,FALSE)</f>
        <v>S37</v>
      </c>
      <c r="ZL103" s="1" t="str">
        <f ca="1">VLOOKUP(ZF103,General!AF:AG,2,FALSE)</f>
        <v xml:space="preserve">L5O </v>
      </c>
      <c r="ZM103" s="1" t="e">
        <f>VLOOKUP(ZG103,General!AF:AG,2,FALSE)</f>
        <v>#N/A</v>
      </c>
      <c r="ZN103" s="1" t="str">
        <f t="shared" ca="1" si="1432"/>
        <v>Y</v>
      </c>
      <c r="ZO103" s="1" t="str">
        <f t="shared" ca="1" si="1433"/>
        <v>Y</v>
      </c>
      <c r="ZP103" s="1" t="e">
        <f t="shared" si="1434"/>
        <v>#N/A</v>
      </c>
      <c r="ZR103" s="1">
        <f t="shared" si="1463"/>
        <v>1</v>
      </c>
    </row>
    <row r="104" spans="1:694" ht="15.75" thickBot="1">
      <c r="A104" s="1">
        <v>90</v>
      </c>
      <c r="B104" s="38" t="str">
        <f t="shared" si="948"/>
        <v/>
      </c>
      <c r="C104" s="55" t="str">
        <f t="shared" si="1437"/>
        <v/>
      </c>
      <c r="D104" s="51" t="str">
        <f t="shared" si="1287"/>
        <v/>
      </c>
      <c r="E104" s="52" t="str">
        <f t="shared" si="1287"/>
        <v/>
      </c>
      <c r="F104" s="10" t="str">
        <f t="shared" si="949"/>
        <v/>
      </c>
      <c r="H104" s="58" t="str">
        <f t="shared" si="1459"/>
        <v/>
      </c>
      <c r="I104" s="51" t="str">
        <f t="shared" si="1288"/>
        <v/>
      </c>
      <c r="J104" s="52" t="str">
        <f t="shared" si="1288"/>
        <v/>
      </c>
      <c r="K104" s="10" t="str">
        <f t="shared" si="1289"/>
        <v/>
      </c>
      <c r="L104" s="32"/>
      <c r="M104" s="68" t="s">
        <v>45</v>
      </c>
      <c r="O104" s="11">
        <v>0</v>
      </c>
      <c r="P104" s="12">
        <v>0</v>
      </c>
      <c r="Q104" s="23">
        <v>0</v>
      </c>
      <c r="R104" s="48">
        <v>0</v>
      </c>
      <c r="S104" s="48" t="str">
        <f t="shared" si="1290"/>
        <v/>
      </c>
      <c r="T104" s="66" t="str">
        <f t="shared" si="1291"/>
        <v/>
      </c>
      <c r="U104" s="5" t="str">
        <f>IF(M104="","",IF(B104="NB",U103,IF(T104="",SUM($T$5:$T104)+S104,SUM($T$5:$T104))))</f>
        <v/>
      </c>
      <c r="V104" s="62" t="str">
        <f t="shared" si="925"/>
        <v/>
      </c>
      <c r="W104" s="35" t="str">
        <f t="shared" si="1292"/>
        <v/>
      </c>
      <c r="X104" s="37" t="str">
        <f t="shared" si="950"/>
        <v/>
      </c>
      <c r="Y104" s="9" t="str">
        <f t="shared" ca="1" si="940"/>
        <v>D</v>
      </c>
      <c r="Z104" s="4" t="str">
        <f t="shared" ca="1" si="941"/>
        <v>D</v>
      </c>
      <c r="AA104" s="4" t="str">
        <f t="shared" si="942"/>
        <v>C</v>
      </c>
      <c r="AB104" s="4" t="str">
        <f t="shared" si="1421"/>
        <v/>
      </c>
      <c r="AC104" s="4" t="str">
        <f t="shared" si="1422"/>
        <v/>
      </c>
      <c r="AD104" s="4">
        <f t="shared" si="1423"/>
        <v>0</v>
      </c>
      <c r="AE104" s="1" t="str">
        <f t="shared" si="951"/>
        <v/>
      </c>
      <c r="AF104" s="1" t="str">
        <f t="shared" si="952"/>
        <v/>
      </c>
      <c r="AG104" s="1" t="str">
        <f t="shared" si="1424"/>
        <v/>
      </c>
      <c r="AH104" s="1" t="str">
        <f t="shared" si="953"/>
        <v/>
      </c>
      <c r="AI104" s="1" t="str">
        <f t="shared" si="954"/>
        <v/>
      </c>
      <c r="AJ104" s="1" t="str">
        <f t="shared" si="955"/>
        <v/>
      </c>
      <c r="AK104" s="1">
        <f t="shared" si="1293"/>
        <v>0</v>
      </c>
      <c r="AL104" s="1">
        <f t="shared" si="1294"/>
        <v>0</v>
      </c>
      <c r="AM104" s="1" t="str">
        <f t="shared" si="932"/>
        <v/>
      </c>
      <c r="AN104" s="1">
        <f t="shared" si="956"/>
        <v>0</v>
      </c>
      <c r="AO104" s="1" t="str">
        <f t="shared" si="1425"/>
        <v/>
      </c>
      <c r="AP104" s="1" t="str">
        <f t="shared" si="957"/>
        <v>N</v>
      </c>
      <c r="AQ104" s="1" t="str">
        <f t="shared" si="958"/>
        <v>N</v>
      </c>
      <c r="AR104" s="1" t="str">
        <f t="shared" si="959"/>
        <v>N</v>
      </c>
      <c r="AS104" s="1" t="str">
        <f t="shared" si="960"/>
        <v/>
      </c>
      <c r="AT104" s="14" t="str">
        <f t="shared" ca="1" si="1295"/>
        <v/>
      </c>
      <c r="AU104" s="1" t="str">
        <f t="shared" ca="1" si="961"/>
        <v/>
      </c>
      <c r="AV104" s="1" t="str">
        <f t="shared" ca="1" si="962"/>
        <v/>
      </c>
      <c r="AW104" s="1" t="str">
        <f t="shared" si="963"/>
        <v/>
      </c>
      <c r="AX104" s="1" t="str">
        <f t="shared" si="964"/>
        <v/>
      </c>
      <c r="AY104" s="1" t="str">
        <f t="shared" si="965"/>
        <v/>
      </c>
      <c r="AZ104" s="1" t="str">
        <f t="shared" si="933"/>
        <v/>
      </c>
      <c r="BA104" s="1" t="str">
        <f t="shared" si="934"/>
        <v/>
      </c>
      <c r="BB104" s="1" t="str">
        <f t="shared" si="914"/>
        <v>00000</v>
      </c>
      <c r="BC104" s="1" t="str">
        <f t="shared" si="914"/>
        <v>00000</v>
      </c>
      <c r="BD104" s="1" t="str">
        <f t="shared" si="915"/>
        <v>000000</v>
      </c>
      <c r="BE104" s="1" t="str">
        <f t="shared" si="915"/>
        <v>000000</v>
      </c>
      <c r="BF104" s="1" t="str">
        <f t="shared" si="1296"/>
        <v>B</v>
      </c>
      <c r="BG104" s="1" t="str">
        <f t="shared" si="966"/>
        <v/>
      </c>
      <c r="BH104" s="1" t="str">
        <f t="shared" ca="1" si="1297"/>
        <v/>
      </c>
      <c r="BI104" s="1" t="str">
        <f t="shared" si="967"/>
        <v/>
      </c>
      <c r="BJ104" s="1" t="str">
        <f t="shared" ca="1" si="1298"/>
        <v/>
      </c>
      <c r="BK104" s="1" t="str">
        <f t="shared" si="968"/>
        <v>0</v>
      </c>
      <c r="BL104" s="1" t="str">
        <f t="shared" ca="1" si="1299"/>
        <v/>
      </c>
      <c r="BM104" s="1" t="str">
        <f t="shared" ca="1" si="1300"/>
        <v/>
      </c>
      <c r="BN104" s="1" t="str">
        <f t="shared" ca="1" si="1301"/>
        <v/>
      </c>
      <c r="BO104" s="1" t="str">
        <f t="shared" ca="1" si="1302"/>
        <v/>
      </c>
      <c r="BR104" s="1">
        <f>General!A102</f>
        <v>0</v>
      </c>
      <c r="BS104" s="1">
        <f>General!B102</f>
        <v>0</v>
      </c>
      <c r="BT104" s="1">
        <f>General!C102</f>
        <v>0</v>
      </c>
      <c r="BU104" s="1">
        <f>General!D102</f>
        <v>0</v>
      </c>
      <c r="BW104" s="1" t="str">
        <f>General!F102</f>
        <v>WLLWWW</v>
      </c>
      <c r="BX104" s="1">
        <f>General!G102</f>
        <v>1</v>
      </c>
      <c r="BZ104" s="1">
        <f t="shared" si="928"/>
        <v>1</v>
      </c>
      <c r="CA104" s="1" t="str">
        <f t="shared" ref="CA104" si="1469">CH104</f>
        <v/>
      </c>
      <c r="CB104" s="123" t="str">
        <f t="shared" si="970"/>
        <v/>
      </c>
      <c r="CC104" s="124" t="str">
        <f t="shared" si="971"/>
        <v/>
      </c>
      <c r="CD104" s="122" t="str">
        <f t="shared" si="972"/>
        <v/>
      </c>
      <c r="CE104" s="123" t="str">
        <f t="shared" si="973"/>
        <v/>
      </c>
      <c r="CF104" s="124" t="str">
        <f t="shared" si="974"/>
        <v/>
      </c>
      <c r="CG104" s="122" t="str">
        <f t="shared" si="975"/>
        <v/>
      </c>
      <c r="CH104" s="123" t="str">
        <f t="shared" si="976"/>
        <v/>
      </c>
      <c r="CI104" s="124" t="str">
        <f t="shared" si="977"/>
        <v/>
      </c>
      <c r="CJ104" s="122" t="str">
        <f t="shared" si="978"/>
        <v/>
      </c>
      <c r="CK104" s="123" t="str">
        <f t="shared" si="979"/>
        <v/>
      </c>
      <c r="CL104" s="124" t="str">
        <f t="shared" si="980"/>
        <v/>
      </c>
      <c r="CM104" s="122" t="str">
        <f t="shared" si="981"/>
        <v/>
      </c>
      <c r="CN104" s="123" t="str">
        <f t="shared" si="1304"/>
        <v/>
      </c>
      <c r="CO104" s="124" t="str">
        <f t="shared" si="982"/>
        <v/>
      </c>
      <c r="CP104" s="122" t="str">
        <f t="shared" si="983"/>
        <v/>
      </c>
      <c r="CQ104" s="123" t="str">
        <f t="shared" si="984"/>
        <v/>
      </c>
      <c r="CR104" s="124" t="str">
        <f t="shared" si="985"/>
        <v/>
      </c>
      <c r="CS104" s="122" t="str">
        <f t="shared" si="986"/>
        <v/>
      </c>
      <c r="CT104" s="123" t="str">
        <f t="shared" si="987"/>
        <v/>
      </c>
      <c r="CU104" s="124" t="str">
        <f t="shared" si="988"/>
        <v/>
      </c>
      <c r="CV104" s="122" t="str">
        <f t="shared" si="989"/>
        <v/>
      </c>
      <c r="CW104" s="123" t="str">
        <f t="shared" si="990"/>
        <v/>
      </c>
      <c r="CX104" s="124" t="str">
        <f t="shared" si="991"/>
        <v/>
      </c>
      <c r="CY104" s="125" t="str">
        <f t="shared" si="992"/>
        <v/>
      </c>
      <c r="CZ104" s="123" t="str">
        <f t="shared" si="993"/>
        <v/>
      </c>
      <c r="DA104" s="124" t="str">
        <f t="shared" si="994"/>
        <v/>
      </c>
      <c r="DB104" s="122" t="str">
        <f t="shared" si="995"/>
        <v/>
      </c>
      <c r="DC104" s="123" t="str">
        <f t="shared" si="996"/>
        <v/>
      </c>
      <c r="DD104" s="124" t="str">
        <f t="shared" si="997"/>
        <v/>
      </c>
      <c r="DE104" s="122" t="str">
        <f t="shared" si="998"/>
        <v/>
      </c>
      <c r="DF104" s="123" t="str">
        <f t="shared" si="999"/>
        <v/>
      </c>
      <c r="DG104" s="124" t="str">
        <f t="shared" si="1000"/>
        <v/>
      </c>
      <c r="DH104" s="122" t="str">
        <f t="shared" si="1001"/>
        <v/>
      </c>
      <c r="DI104" s="123" t="str">
        <f t="shared" si="1002"/>
        <v/>
      </c>
      <c r="DJ104" s="124" t="str">
        <f t="shared" si="1003"/>
        <v/>
      </c>
      <c r="DK104" s="122" t="str">
        <f t="shared" si="1004"/>
        <v/>
      </c>
      <c r="DL104" s="123" t="str">
        <f t="shared" si="1005"/>
        <v/>
      </c>
      <c r="DM104" s="124" t="str">
        <f t="shared" si="1006"/>
        <v/>
      </c>
      <c r="DN104" s="122" t="str">
        <f t="shared" si="1007"/>
        <v/>
      </c>
      <c r="DO104" s="123" t="str">
        <f t="shared" si="1008"/>
        <v/>
      </c>
      <c r="DP104" s="124" t="str">
        <f t="shared" si="1009"/>
        <v/>
      </c>
      <c r="DQ104" s="122" t="str">
        <f t="shared" si="1010"/>
        <v/>
      </c>
      <c r="DR104" s="123" t="str">
        <f t="shared" si="1011"/>
        <v/>
      </c>
      <c r="DS104" s="124" t="str">
        <f t="shared" si="1012"/>
        <v/>
      </c>
      <c r="DT104" s="122" t="str">
        <f t="shared" si="1013"/>
        <v/>
      </c>
      <c r="DU104" s="123" t="str">
        <f t="shared" si="1014"/>
        <v/>
      </c>
      <c r="DV104" s="124" t="str">
        <f t="shared" si="1015"/>
        <v/>
      </c>
      <c r="DW104" s="122" t="str">
        <f t="shared" si="1016"/>
        <v/>
      </c>
      <c r="DX104" s="123" t="str">
        <f t="shared" si="1017"/>
        <v/>
      </c>
      <c r="DY104" s="124" t="str">
        <f t="shared" si="1018"/>
        <v/>
      </c>
      <c r="DZ104" s="122" t="str">
        <f t="shared" si="1019"/>
        <v/>
      </c>
      <c r="EA104" s="110" t="str">
        <f t="shared" si="1020"/>
        <v/>
      </c>
      <c r="EB104" s="124" t="str">
        <f t="shared" si="1021"/>
        <v/>
      </c>
      <c r="EC104" s="122" t="str">
        <f t="shared" si="1022"/>
        <v/>
      </c>
      <c r="ED104" s="123" t="str">
        <f t="shared" si="1023"/>
        <v/>
      </c>
      <c r="EE104" s="124" t="str">
        <f t="shared" si="1024"/>
        <v/>
      </c>
      <c r="EF104" s="122" t="str">
        <f t="shared" si="1025"/>
        <v/>
      </c>
      <c r="EG104" s="123" t="str">
        <f t="shared" si="1026"/>
        <v/>
      </c>
      <c r="EH104" s="124" t="str">
        <f t="shared" si="1027"/>
        <v/>
      </c>
      <c r="EI104" s="122" t="str">
        <f t="shared" si="1028"/>
        <v/>
      </c>
      <c r="EJ104" s="121" t="str">
        <f t="shared" si="1029"/>
        <v/>
      </c>
      <c r="EK104" s="124" t="str">
        <f t="shared" si="1030"/>
        <v/>
      </c>
      <c r="EL104" s="122" t="str">
        <f t="shared" si="1031"/>
        <v/>
      </c>
      <c r="EM104" s="123" t="str">
        <f t="shared" si="1032"/>
        <v/>
      </c>
      <c r="EN104" s="124" t="str">
        <f t="shared" si="1033"/>
        <v/>
      </c>
      <c r="EO104" s="122" t="str">
        <f t="shared" si="1034"/>
        <v/>
      </c>
      <c r="EP104" s="123" t="str">
        <f t="shared" si="1305"/>
        <v/>
      </c>
      <c r="EQ104" s="124" t="str">
        <f t="shared" si="1035"/>
        <v/>
      </c>
      <c r="ER104" s="122" t="str">
        <f t="shared" si="1036"/>
        <v/>
      </c>
      <c r="ES104" s="123" t="str">
        <f t="shared" si="1037"/>
        <v/>
      </c>
      <c r="ET104" s="124" t="str">
        <f t="shared" si="1038"/>
        <v/>
      </c>
      <c r="EU104" s="122" t="str">
        <f t="shared" si="1039"/>
        <v/>
      </c>
      <c r="EV104" s="123" t="str">
        <f t="shared" si="1040"/>
        <v/>
      </c>
      <c r="EW104" s="124" t="str">
        <f t="shared" si="1041"/>
        <v/>
      </c>
      <c r="EX104" s="122" t="str">
        <f t="shared" si="1042"/>
        <v/>
      </c>
      <c r="EY104" s="123" t="str">
        <f t="shared" si="1043"/>
        <v/>
      </c>
      <c r="EZ104" s="124" t="str">
        <f t="shared" si="1044"/>
        <v/>
      </c>
      <c r="FA104" s="125" t="str">
        <f t="shared" si="1045"/>
        <v/>
      </c>
      <c r="FB104" s="123" t="str">
        <f t="shared" si="1046"/>
        <v/>
      </c>
      <c r="FC104" s="124" t="str">
        <f t="shared" si="1047"/>
        <v/>
      </c>
      <c r="FD104" s="122" t="str">
        <f t="shared" si="1048"/>
        <v/>
      </c>
      <c r="FE104" s="123" t="str">
        <f t="shared" si="1049"/>
        <v/>
      </c>
      <c r="FF104" s="124" t="str">
        <f t="shared" si="1050"/>
        <v/>
      </c>
      <c r="FG104" s="122" t="str">
        <f t="shared" si="1051"/>
        <v/>
      </c>
      <c r="FH104" s="123" t="str">
        <f t="shared" si="1052"/>
        <v/>
      </c>
      <c r="FI104" s="124" t="str">
        <f t="shared" si="1053"/>
        <v/>
      </c>
      <c r="FJ104" s="122" t="str">
        <f t="shared" si="1054"/>
        <v/>
      </c>
      <c r="FK104" s="123" t="str">
        <f t="shared" si="1055"/>
        <v/>
      </c>
      <c r="FL104" s="124" t="str">
        <f t="shared" si="1056"/>
        <v/>
      </c>
      <c r="FM104" s="122" t="str">
        <f t="shared" si="1057"/>
        <v/>
      </c>
      <c r="FN104" s="123" t="str">
        <f t="shared" si="1058"/>
        <v/>
      </c>
      <c r="FO104" s="124" t="str">
        <f t="shared" si="1059"/>
        <v/>
      </c>
      <c r="FP104" s="122" t="str">
        <f t="shared" si="1060"/>
        <v/>
      </c>
      <c r="FQ104" s="123" t="str">
        <f t="shared" si="1061"/>
        <v/>
      </c>
      <c r="FR104" s="124" t="str">
        <f t="shared" si="1062"/>
        <v/>
      </c>
      <c r="FS104" s="122" t="str">
        <f t="shared" si="1063"/>
        <v/>
      </c>
      <c r="FT104" s="123" t="str">
        <f t="shared" si="1064"/>
        <v/>
      </c>
      <c r="FU104" s="124" t="str">
        <f t="shared" si="1065"/>
        <v/>
      </c>
      <c r="FV104" s="122" t="str">
        <f t="shared" si="1066"/>
        <v/>
      </c>
      <c r="FW104" s="123" t="str">
        <f t="shared" si="1067"/>
        <v/>
      </c>
      <c r="FX104" s="124" t="str">
        <f t="shared" si="1068"/>
        <v/>
      </c>
      <c r="FY104" s="122" t="str">
        <f t="shared" si="1069"/>
        <v/>
      </c>
      <c r="FZ104" s="123" t="str">
        <f t="shared" si="1070"/>
        <v/>
      </c>
      <c r="GA104" s="124" t="str">
        <f t="shared" si="1071"/>
        <v/>
      </c>
      <c r="GB104" s="122" t="str">
        <f t="shared" si="1072"/>
        <v/>
      </c>
      <c r="GC104" s="123" t="str">
        <f t="shared" si="1073"/>
        <v/>
      </c>
      <c r="GD104" s="124" t="str">
        <f t="shared" si="1074"/>
        <v/>
      </c>
      <c r="GE104" s="122" t="str">
        <f t="shared" si="1075"/>
        <v/>
      </c>
      <c r="GF104" s="123" t="str">
        <f t="shared" si="1076"/>
        <v/>
      </c>
      <c r="GG104" s="124" t="str">
        <f t="shared" si="1077"/>
        <v/>
      </c>
      <c r="GH104" s="122" t="str">
        <f t="shared" si="1078"/>
        <v/>
      </c>
      <c r="GI104" s="123" t="str">
        <f t="shared" si="1079"/>
        <v/>
      </c>
      <c r="GJ104" s="124" t="str">
        <f t="shared" si="1080"/>
        <v/>
      </c>
      <c r="GK104" s="122" t="str">
        <f t="shared" si="1081"/>
        <v/>
      </c>
      <c r="GL104" s="123" t="str">
        <f t="shared" si="1306"/>
        <v/>
      </c>
      <c r="GM104" s="124" t="str">
        <f t="shared" si="1082"/>
        <v/>
      </c>
      <c r="GN104" s="122" t="str">
        <f t="shared" si="1083"/>
        <v/>
      </c>
      <c r="GO104" s="123" t="str">
        <f t="shared" si="1084"/>
        <v/>
      </c>
      <c r="GP104" s="124" t="str">
        <f t="shared" si="1085"/>
        <v/>
      </c>
      <c r="GQ104" s="122" t="str">
        <f t="shared" si="1086"/>
        <v/>
      </c>
      <c r="GR104" s="123" t="str">
        <f t="shared" si="1087"/>
        <v/>
      </c>
      <c r="GS104" s="124" t="str">
        <f t="shared" si="1088"/>
        <v/>
      </c>
      <c r="GT104" s="122" t="str">
        <f t="shared" si="1089"/>
        <v/>
      </c>
      <c r="GU104" s="123" t="str">
        <f t="shared" si="1090"/>
        <v/>
      </c>
      <c r="GV104" s="124" t="str">
        <f t="shared" si="1091"/>
        <v/>
      </c>
      <c r="GW104" s="125" t="str">
        <f t="shared" si="1092"/>
        <v/>
      </c>
      <c r="GX104" s="123" t="str">
        <f t="shared" si="1093"/>
        <v/>
      </c>
      <c r="GY104" s="124" t="str">
        <f t="shared" si="1094"/>
        <v/>
      </c>
      <c r="GZ104" s="122" t="str">
        <f t="shared" si="1095"/>
        <v/>
      </c>
      <c r="HA104" s="123" t="str">
        <f t="shared" si="1096"/>
        <v/>
      </c>
      <c r="HB104" s="124" t="str">
        <f t="shared" si="1097"/>
        <v/>
      </c>
      <c r="HC104" s="122" t="str">
        <f t="shared" si="1098"/>
        <v/>
      </c>
      <c r="HD104" s="123" t="str">
        <f t="shared" si="1099"/>
        <v/>
      </c>
      <c r="HE104" s="124" t="str">
        <f t="shared" si="1100"/>
        <v/>
      </c>
      <c r="HF104" s="122" t="str">
        <f t="shared" si="1101"/>
        <v/>
      </c>
      <c r="HG104" s="123" t="str">
        <f t="shared" si="1102"/>
        <v/>
      </c>
      <c r="HH104" s="124" t="str">
        <f t="shared" si="1103"/>
        <v/>
      </c>
      <c r="HI104" s="122" t="str">
        <f t="shared" si="1104"/>
        <v/>
      </c>
      <c r="HJ104" s="123" t="str">
        <f t="shared" si="1105"/>
        <v/>
      </c>
      <c r="HK104" s="124" t="str">
        <f t="shared" si="1106"/>
        <v/>
      </c>
      <c r="HL104" s="122" t="str">
        <f t="shared" si="1107"/>
        <v/>
      </c>
      <c r="HM104" s="123" t="str">
        <f t="shared" si="1108"/>
        <v/>
      </c>
      <c r="HN104" s="124" t="str">
        <f t="shared" si="1109"/>
        <v/>
      </c>
      <c r="HO104" s="122" t="str">
        <f t="shared" si="1110"/>
        <v/>
      </c>
      <c r="HP104" s="123" t="str">
        <f t="shared" si="1111"/>
        <v/>
      </c>
      <c r="HQ104" s="124" t="str">
        <f t="shared" si="1112"/>
        <v/>
      </c>
      <c r="HR104" s="122" t="str">
        <f t="shared" si="1113"/>
        <v/>
      </c>
      <c r="HS104" s="123" t="str">
        <f t="shared" si="1114"/>
        <v/>
      </c>
      <c r="HT104" s="124" t="str">
        <f t="shared" si="1115"/>
        <v/>
      </c>
      <c r="HU104" s="122" t="str">
        <f t="shared" si="1116"/>
        <v/>
      </c>
      <c r="HV104" s="123" t="str">
        <f t="shared" si="1117"/>
        <v/>
      </c>
      <c r="HW104" s="124" t="str">
        <f t="shared" si="1118"/>
        <v/>
      </c>
      <c r="HX104" s="122" t="str">
        <f t="shared" si="1119"/>
        <v/>
      </c>
      <c r="HY104" s="123" t="str">
        <f t="shared" si="1120"/>
        <v/>
      </c>
      <c r="HZ104" s="124" t="str">
        <f t="shared" si="1121"/>
        <v/>
      </c>
      <c r="IA104" s="122" t="str">
        <f t="shared" si="1122"/>
        <v/>
      </c>
      <c r="IB104" s="123" t="str">
        <f t="shared" si="1123"/>
        <v/>
      </c>
      <c r="IC104" s="124" t="str">
        <f t="shared" si="1124"/>
        <v/>
      </c>
      <c r="ID104" s="122" t="str">
        <f t="shared" si="1125"/>
        <v/>
      </c>
      <c r="IE104" s="123" t="str">
        <f t="shared" si="1126"/>
        <v/>
      </c>
      <c r="IF104" s="124" t="str">
        <f t="shared" si="1127"/>
        <v/>
      </c>
      <c r="IG104" s="122" t="str">
        <f t="shared" si="1128"/>
        <v/>
      </c>
      <c r="IH104" s="123" t="str">
        <f t="shared" si="1129"/>
        <v/>
      </c>
      <c r="II104" s="124" t="str">
        <f t="shared" si="1130"/>
        <v/>
      </c>
      <c r="IJ104" s="122" t="str">
        <f t="shared" si="1131"/>
        <v/>
      </c>
      <c r="IK104" s="123" t="str">
        <f t="shared" si="1132"/>
        <v/>
      </c>
      <c r="IL104" s="124" t="str">
        <f t="shared" si="1133"/>
        <v/>
      </c>
      <c r="IM104" s="122" t="str">
        <f t="shared" si="1134"/>
        <v/>
      </c>
      <c r="IN104" s="123" t="str">
        <f t="shared" si="1307"/>
        <v/>
      </c>
      <c r="IO104" s="124" t="str">
        <f t="shared" si="1135"/>
        <v/>
      </c>
      <c r="IP104" s="122" t="str">
        <f t="shared" si="1136"/>
        <v/>
      </c>
      <c r="IQ104" s="123" t="str">
        <f t="shared" si="1137"/>
        <v/>
      </c>
      <c r="IR104" s="124" t="str">
        <f t="shared" si="1138"/>
        <v/>
      </c>
      <c r="IS104" s="122" t="str">
        <f t="shared" si="1139"/>
        <v/>
      </c>
      <c r="IT104" s="123" t="str">
        <f t="shared" si="1140"/>
        <v/>
      </c>
      <c r="IU104" s="124" t="str">
        <f t="shared" si="1141"/>
        <v/>
      </c>
      <c r="IV104" s="122" t="str">
        <f t="shared" si="1142"/>
        <v/>
      </c>
      <c r="IW104" s="123" t="str">
        <f t="shared" si="1143"/>
        <v/>
      </c>
      <c r="IX104" s="124" t="str">
        <f t="shared" si="1144"/>
        <v/>
      </c>
      <c r="IY104" s="122" t="str">
        <f t="shared" si="1145"/>
        <v/>
      </c>
      <c r="IZ104" s="123" t="str">
        <f t="shared" si="1146"/>
        <v/>
      </c>
      <c r="JA104" s="124" t="str">
        <f t="shared" si="1147"/>
        <v/>
      </c>
      <c r="JB104" s="122" t="str">
        <f t="shared" si="1148"/>
        <v/>
      </c>
      <c r="JC104" s="123" t="str">
        <f t="shared" si="1149"/>
        <v/>
      </c>
      <c r="JD104" s="124" t="str">
        <f t="shared" si="1150"/>
        <v/>
      </c>
      <c r="JE104" s="122" t="str">
        <f t="shared" si="1151"/>
        <v/>
      </c>
      <c r="JF104" s="123" t="str">
        <f t="shared" si="1152"/>
        <v/>
      </c>
      <c r="JG104" s="124" t="str">
        <f t="shared" si="1153"/>
        <v/>
      </c>
      <c r="JH104" s="122" t="str">
        <f t="shared" si="1154"/>
        <v/>
      </c>
      <c r="JI104" s="123" t="str">
        <f t="shared" si="1155"/>
        <v/>
      </c>
      <c r="JJ104" s="124" t="str">
        <f t="shared" si="1156"/>
        <v/>
      </c>
      <c r="JK104" s="122" t="str">
        <f t="shared" si="1157"/>
        <v/>
      </c>
      <c r="JL104" s="123" t="str">
        <f t="shared" si="1158"/>
        <v/>
      </c>
      <c r="JM104" s="124" t="str">
        <f t="shared" si="1159"/>
        <v/>
      </c>
      <c r="JN104" s="122" t="str">
        <f t="shared" si="1160"/>
        <v/>
      </c>
      <c r="JO104" s="123" t="str">
        <f t="shared" si="1161"/>
        <v/>
      </c>
      <c r="JP104" s="124" t="str">
        <f t="shared" si="1162"/>
        <v/>
      </c>
      <c r="JQ104" s="122" t="str">
        <f t="shared" si="1163"/>
        <v/>
      </c>
      <c r="JR104" s="123" t="str">
        <f t="shared" si="1164"/>
        <v/>
      </c>
      <c r="JS104" s="124" t="str">
        <f t="shared" si="1165"/>
        <v/>
      </c>
      <c r="JT104" s="122" t="str">
        <f t="shared" si="1166"/>
        <v/>
      </c>
      <c r="JU104" s="123" t="str">
        <f t="shared" si="1167"/>
        <v/>
      </c>
      <c r="JV104" s="124" t="str">
        <f t="shared" si="1168"/>
        <v/>
      </c>
      <c r="JW104" s="122" t="str">
        <f t="shared" si="1169"/>
        <v/>
      </c>
      <c r="JX104" s="123" t="str">
        <f t="shared" si="1170"/>
        <v/>
      </c>
      <c r="JY104" s="124" t="str">
        <f t="shared" si="1171"/>
        <v/>
      </c>
      <c r="JZ104" s="122" t="str">
        <f t="shared" si="1172"/>
        <v/>
      </c>
      <c r="KA104" s="123" t="str">
        <f t="shared" si="1173"/>
        <v/>
      </c>
      <c r="KB104" s="124" t="str">
        <f t="shared" si="1174"/>
        <v/>
      </c>
      <c r="KC104" s="122" t="str">
        <f t="shared" si="1175"/>
        <v/>
      </c>
      <c r="KD104" s="123" t="str">
        <f t="shared" si="1308"/>
        <v/>
      </c>
      <c r="KE104" s="124" t="str">
        <f t="shared" si="1176"/>
        <v/>
      </c>
      <c r="KF104" s="122" t="str">
        <f t="shared" si="1177"/>
        <v/>
      </c>
      <c r="KG104" s="123" t="str">
        <f t="shared" si="1178"/>
        <v/>
      </c>
      <c r="KH104" s="124" t="str">
        <f t="shared" si="1179"/>
        <v/>
      </c>
      <c r="KI104" s="122" t="str">
        <f t="shared" si="1180"/>
        <v/>
      </c>
      <c r="KJ104" s="123" t="str">
        <f t="shared" si="1181"/>
        <v/>
      </c>
      <c r="KK104" s="124" t="str">
        <f t="shared" si="1182"/>
        <v/>
      </c>
      <c r="KL104" s="122" t="str">
        <f t="shared" si="1183"/>
        <v/>
      </c>
      <c r="KM104" s="123" t="str">
        <f t="shared" si="1184"/>
        <v/>
      </c>
      <c r="KN104" s="124" t="str">
        <f t="shared" si="1185"/>
        <v/>
      </c>
      <c r="KO104" s="122" t="str">
        <f t="shared" si="1186"/>
        <v/>
      </c>
      <c r="KP104" s="123" t="str">
        <f t="shared" si="1309"/>
        <v/>
      </c>
      <c r="KQ104" s="124" t="str">
        <f t="shared" si="1187"/>
        <v/>
      </c>
      <c r="KR104" s="122" t="str">
        <f t="shared" si="1188"/>
        <v/>
      </c>
      <c r="KS104" s="123" t="str">
        <f t="shared" si="1189"/>
        <v/>
      </c>
      <c r="KT104" s="124" t="str">
        <f t="shared" si="1190"/>
        <v/>
      </c>
      <c r="KU104" s="122" t="str">
        <f t="shared" si="1191"/>
        <v/>
      </c>
      <c r="KV104" s="123" t="str">
        <f t="shared" si="1192"/>
        <v/>
      </c>
      <c r="KW104" s="124" t="str">
        <f t="shared" si="1193"/>
        <v/>
      </c>
      <c r="KX104" s="122" t="str">
        <f t="shared" si="1194"/>
        <v/>
      </c>
      <c r="KY104" s="123" t="str">
        <f t="shared" si="1195"/>
        <v/>
      </c>
      <c r="KZ104" s="124" t="str">
        <f t="shared" si="1196"/>
        <v/>
      </c>
      <c r="LA104" s="122" t="str">
        <f t="shared" si="1197"/>
        <v/>
      </c>
      <c r="LB104" s="123" t="str">
        <f t="shared" si="1198"/>
        <v/>
      </c>
      <c r="LC104" s="124" t="str">
        <f t="shared" si="1199"/>
        <v/>
      </c>
      <c r="LD104" s="122" t="str">
        <f t="shared" si="1200"/>
        <v/>
      </c>
      <c r="LE104" s="123" t="str">
        <f t="shared" si="1201"/>
        <v/>
      </c>
      <c r="LF104" s="124" t="str">
        <f t="shared" si="1202"/>
        <v/>
      </c>
      <c r="LG104" s="122" t="str">
        <f t="shared" si="1203"/>
        <v/>
      </c>
      <c r="LH104" s="123" t="str">
        <f t="shared" si="1204"/>
        <v/>
      </c>
      <c r="LI104" s="124" t="str">
        <f t="shared" si="1205"/>
        <v/>
      </c>
      <c r="LJ104" s="122" t="str">
        <f t="shared" si="1206"/>
        <v/>
      </c>
      <c r="LK104" s="123" t="str">
        <f t="shared" si="1207"/>
        <v/>
      </c>
      <c r="LL104" s="124" t="str">
        <f t="shared" si="1208"/>
        <v/>
      </c>
      <c r="LM104" s="122" t="str">
        <f t="shared" si="1209"/>
        <v/>
      </c>
      <c r="LN104" s="123" t="str">
        <f t="shared" si="1210"/>
        <v/>
      </c>
      <c r="LO104" s="124" t="str">
        <f t="shared" si="1211"/>
        <v/>
      </c>
      <c r="LP104" s="122" t="str">
        <f t="shared" si="1212"/>
        <v/>
      </c>
      <c r="LQ104" s="123" t="str">
        <f t="shared" si="1213"/>
        <v/>
      </c>
      <c r="LR104" s="124" t="str">
        <f t="shared" si="1214"/>
        <v/>
      </c>
      <c r="LS104" s="122" t="str">
        <f t="shared" si="1215"/>
        <v/>
      </c>
      <c r="LT104" s="123" t="str">
        <f t="shared" si="1216"/>
        <v/>
      </c>
      <c r="LU104" s="124" t="str">
        <f t="shared" si="1217"/>
        <v/>
      </c>
      <c r="LV104" s="122" t="str">
        <f t="shared" si="1218"/>
        <v/>
      </c>
      <c r="LW104" s="123" t="str">
        <f t="shared" si="1219"/>
        <v/>
      </c>
      <c r="LX104" s="124" t="str">
        <f t="shared" si="1220"/>
        <v/>
      </c>
      <c r="LY104" s="122" t="str">
        <f t="shared" si="1221"/>
        <v/>
      </c>
      <c r="LZ104" s="123" t="str">
        <f t="shared" si="1222"/>
        <v/>
      </c>
      <c r="MA104" s="124" t="str">
        <f t="shared" si="1223"/>
        <v/>
      </c>
      <c r="MB104" s="122" t="str">
        <f t="shared" si="1224"/>
        <v/>
      </c>
      <c r="MC104" s="123" t="str">
        <f t="shared" si="1225"/>
        <v/>
      </c>
      <c r="MD104" s="124" t="str">
        <f t="shared" si="1226"/>
        <v/>
      </c>
      <c r="ME104" s="122" t="str">
        <f t="shared" si="1227"/>
        <v/>
      </c>
      <c r="MF104" s="123" t="str">
        <f t="shared" si="1228"/>
        <v/>
      </c>
      <c r="MG104" s="124" t="str">
        <f t="shared" si="1229"/>
        <v/>
      </c>
      <c r="MH104" s="122" t="str">
        <f t="shared" si="1230"/>
        <v/>
      </c>
      <c r="MI104" s="123" t="str">
        <f t="shared" si="1231"/>
        <v/>
      </c>
      <c r="MJ104" s="124" t="str">
        <f t="shared" si="1232"/>
        <v/>
      </c>
      <c r="MK104" s="122" t="str">
        <f t="shared" si="1233"/>
        <v/>
      </c>
      <c r="ML104" s="123" t="str">
        <f t="shared" si="1234"/>
        <v/>
      </c>
      <c r="MM104" s="124" t="str">
        <f t="shared" si="1235"/>
        <v/>
      </c>
      <c r="MN104" s="122" t="str">
        <f t="shared" si="1236"/>
        <v/>
      </c>
      <c r="MO104" s="123" t="str">
        <f t="shared" si="1237"/>
        <v/>
      </c>
      <c r="MP104" s="124" t="str">
        <f t="shared" si="1238"/>
        <v/>
      </c>
      <c r="MQ104" s="122" t="str">
        <f t="shared" si="1239"/>
        <v/>
      </c>
      <c r="MR104" s="123" t="str">
        <f t="shared" si="1310"/>
        <v/>
      </c>
      <c r="MS104" s="124" t="str">
        <f t="shared" si="1240"/>
        <v/>
      </c>
      <c r="MT104" s="122" t="str">
        <f t="shared" si="1241"/>
        <v/>
      </c>
      <c r="MU104" s="123" t="str">
        <f t="shared" si="1242"/>
        <v/>
      </c>
      <c r="MV104" s="124" t="str">
        <f t="shared" si="1243"/>
        <v/>
      </c>
      <c r="MW104" s="122" t="str">
        <f t="shared" si="1244"/>
        <v/>
      </c>
      <c r="MX104" s="123" t="str">
        <f t="shared" si="1245"/>
        <v/>
      </c>
      <c r="MY104" s="124" t="str">
        <f t="shared" si="1246"/>
        <v/>
      </c>
      <c r="MZ104" s="122" t="str">
        <f t="shared" si="1247"/>
        <v/>
      </c>
      <c r="NA104" s="123" t="str">
        <f t="shared" si="1248"/>
        <v/>
      </c>
      <c r="NB104" s="124" t="str">
        <f t="shared" si="1249"/>
        <v/>
      </c>
      <c r="NC104" s="122" t="str">
        <f t="shared" si="1250"/>
        <v/>
      </c>
      <c r="ND104" s="123" t="str">
        <f t="shared" si="1251"/>
        <v/>
      </c>
      <c r="NE104" s="124" t="str">
        <f t="shared" si="1252"/>
        <v/>
      </c>
      <c r="NF104" s="122" t="str">
        <f t="shared" si="1253"/>
        <v/>
      </c>
      <c r="NG104" s="123" t="str">
        <f t="shared" si="1254"/>
        <v/>
      </c>
      <c r="NH104" s="124" t="str">
        <f t="shared" si="1255"/>
        <v/>
      </c>
      <c r="NI104" s="122" t="str">
        <f t="shared" si="1256"/>
        <v/>
      </c>
      <c r="NJ104" s="123" t="str">
        <f t="shared" si="1257"/>
        <v/>
      </c>
      <c r="NK104" s="124" t="str">
        <f t="shared" si="1258"/>
        <v/>
      </c>
      <c r="NL104" s="122" t="str">
        <f t="shared" si="1259"/>
        <v/>
      </c>
      <c r="NM104" s="123" t="str">
        <f t="shared" si="1260"/>
        <v/>
      </c>
      <c r="NN104" s="124" t="str">
        <f t="shared" si="1261"/>
        <v/>
      </c>
      <c r="NO104" s="122" t="str">
        <f t="shared" si="1311"/>
        <v/>
      </c>
      <c r="NP104" s="130">
        <f t="shared" si="1312"/>
        <v>0</v>
      </c>
      <c r="NQ104" s="131">
        <f t="shared" si="1313"/>
        <v>1</v>
      </c>
      <c r="NR104" s="132" t="str">
        <f t="shared" si="1314"/>
        <v/>
      </c>
      <c r="NS104" s="331" t="str">
        <f t="shared" si="1315"/>
        <v/>
      </c>
      <c r="NT104" s="325" t="str">
        <f t="shared" si="1316"/>
        <v/>
      </c>
      <c r="NU104" s="325" t="str">
        <f t="shared" si="1317"/>
        <v/>
      </c>
      <c r="NV104" s="325" t="str">
        <f t="shared" si="1318"/>
        <v/>
      </c>
      <c r="NW104" s="325" t="str">
        <f t="shared" si="1319"/>
        <v/>
      </c>
      <c r="NX104" s="325" t="str">
        <f t="shared" si="1320"/>
        <v/>
      </c>
      <c r="NY104" s="325" t="str">
        <f t="shared" si="1321"/>
        <v/>
      </c>
      <c r="NZ104" s="325" t="str">
        <f t="shared" si="1322"/>
        <v/>
      </c>
      <c r="OA104" s="325" t="str">
        <f t="shared" si="1323"/>
        <v/>
      </c>
      <c r="OB104" s="325" t="str">
        <f t="shared" si="1324"/>
        <v>000000</v>
      </c>
      <c r="OC104" s="325" t="str">
        <f t="shared" si="1325"/>
        <v/>
      </c>
      <c r="OD104" s="325" t="str">
        <f t="shared" si="1326"/>
        <v/>
      </c>
      <c r="OE104" s="325" t="str">
        <f t="shared" si="1327"/>
        <v/>
      </c>
      <c r="OF104" s="325" t="str">
        <f t="shared" si="1328"/>
        <v/>
      </c>
      <c r="OG104" s="325" t="str">
        <f t="shared" si="1329"/>
        <v/>
      </c>
      <c r="OH104" s="325" t="str">
        <f t="shared" si="1330"/>
        <v/>
      </c>
      <c r="OI104" s="325" t="str">
        <f t="shared" si="1331"/>
        <v/>
      </c>
      <c r="OJ104" s="325" t="str">
        <f t="shared" si="1332"/>
        <v/>
      </c>
      <c r="OK104" s="326" t="str">
        <f t="shared" si="1333"/>
        <v/>
      </c>
      <c r="OL104" s="326" t="str">
        <f t="shared" si="1334"/>
        <v/>
      </c>
      <c r="OM104" s="326" t="str">
        <f t="shared" si="1335"/>
        <v/>
      </c>
      <c r="ON104" s="326" t="str">
        <f t="shared" si="1336"/>
        <v/>
      </c>
      <c r="OO104" s="326" t="str">
        <f t="shared" si="1337"/>
        <v/>
      </c>
      <c r="OP104" s="326" t="str">
        <f t="shared" si="1338"/>
        <v/>
      </c>
      <c r="OQ104" s="326" t="str">
        <f t="shared" si="1339"/>
        <v/>
      </c>
      <c r="OR104" s="326" t="str">
        <f t="shared" si="1340"/>
        <v/>
      </c>
      <c r="OS104" s="326" t="str">
        <f t="shared" si="1341"/>
        <v/>
      </c>
      <c r="OT104" s="326" t="str">
        <f t="shared" si="1342"/>
        <v/>
      </c>
      <c r="OU104" s="326" t="str">
        <f t="shared" si="1343"/>
        <v/>
      </c>
      <c r="OV104" s="326" t="str">
        <f t="shared" si="1344"/>
        <v/>
      </c>
      <c r="OW104" s="326" t="str">
        <f t="shared" si="1345"/>
        <v/>
      </c>
      <c r="OX104" s="326" t="str">
        <f t="shared" si="1346"/>
        <v/>
      </c>
      <c r="OY104" s="326" t="str">
        <f t="shared" si="1347"/>
        <v/>
      </c>
      <c r="OZ104" s="326" t="str">
        <f t="shared" si="1348"/>
        <v/>
      </c>
      <c r="PA104" s="326" t="str">
        <f t="shared" si="1349"/>
        <v/>
      </c>
      <c r="PB104" s="326" t="str">
        <f t="shared" si="1350"/>
        <v/>
      </c>
      <c r="PC104" s="325" t="str">
        <f t="shared" si="1351"/>
        <v/>
      </c>
      <c r="PD104" s="325" t="str">
        <f t="shared" si="1352"/>
        <v/>
      </c>
      <c r="PE104" s="325" t="str">
        <f t="shared" si="1353"/>
        <v/>
      </c>
      <c r="PF104" s="325" t="str">
        <f t="shared" si="1354"/>
        <v/>
      </c>
      <c r="PG104" s="325" t="str">
        <f t="shared" si="1355"/>
        <v/>
      </c>
      <c r="PH104" s="325" t="str">
        <f t="shared" si="1356"/>
        <v/>
      </c>
      <c r="PI104" s="325" t="str">
        <f t="shared" si="1357"/>
        <v/>
      </c>
      <c r="PJ104" s="325" t="str">
        <f t="shared" si="1358"/>
        <v/>
      </c>
      <c r="PK104" s="325" t="str">
        <f t="shared" si="1359"/>
        <v/>
      </c>
      <c r="PL104" s="325" t="str">
        <f t="shared" si="1360"/>
        <v/>
      </c>
      <c r="PM104" s="325" t="str">
        <f t="shared" si="1361"/>
        <v/>
      </c>
      <c r="PN104" s="325" t="str">
        <f t="shared" si="1362"/>
        <v/>
      </c>
      <c r="PO104" s="325" t="str">
        <f t="shared" si="1363"/>
        <v/>
      </c>
      <c r="PP104" s="325" t="str">
        <f t="shared" si="1364"/>
        <v/>
      </c>
      <c r="PQ104" s="325" t="str">
        <f t="shared" si="1365"/>
        <v/>
      </c>
      <c r="PR104" s="325" t="str">
        <f t="shared" si="1366"/>
        <v/>
      </c>
      <c r="PS104" s="325" t="str">
        <f t="shared" si="1367"/>
        <v/>
      </c>
      <c r="PT104" s="325" t="str">
        <f t="shared" si="1368"/>
        <v/>
      </c>
      <c r="PU104" s="326" t="str">
        <f t="shared" si="1369"/>
        <v/>
      </c>
      <c r="PV104" s="326" t="str">
        <f t="shared" si="1370"/>
        <v/>
      </c>
      <c r="PW104" s="326" t="str">
        <f t="shared" si="1371"/>
        <v/>
      </c>
      <c r="PX104" s="326" t="str">
        <f t="shared" si="1372"/>
        <v/>
      </c>
      <c r="PY104" s="326" t="str">
        <f t="shared" si="1373"/>
        <v/>
      </c>
      <c r="PZ104" s="326" t="str">
        <f t="shared" si="1374"/>
        <v/>
      </c>
      <c r="QA104" s="326" t="str">
        <f t="shared" si="1375"/>
        <v/>
      </c>
      <c r="QB104" s="326" t="str">
        <f t="shared" si="1376"/>
        <v/>
      </c>
      <c r="QC104" s="326" t="str">
        <f t="shared" si="1377"/>
        <v/>
      </c>
      <c r="QD104" s="326" t="str">
        <f t="shared" si="1378"/>
        <v/>
      </c>
      <c r="QE104" s="326" t="str">
        <f t="shared" si="1379"/>
        <v/>
      </c>
      <c r="QF104" s="326" t="str">
        <f t="shared" si="1380"/>
        <v/>
      </c>
      <c r="QG104" s="326" t="str">
        <f t="shared" si="1381"/>
        <v/>
      </c>
      <c r="QH104" s="326" t="str">
        <f t="shared" si="1382"/>
        <v/>
      </c>
      <c r="QI104" s="326" t="str">
        <f t="shared" si="1383"/>
        <v/>
      </c>
      <c r="QJ104" s="326" t="str">
        <f t="shared" si="1384"/>
        <v/>
      </c>
      <c r="QK104" s="326" t="str">
        <f t="shared" si="1385"/>
        <v/>
      </c>
      <c r="QL104" s="326" t="str">
        <f t="shared" si="1386"/>
        <v/>
      </c>
      <c r="QM104" s="325" t="str">
        <f t="shared" si="1387"/>
        <v/>
      </c>
      <c r="QN104" s="325" t="str">
        <f t="shared" si="1388"/>
        <v/>
      </c>
      <c r="QO104" s="325" t="str">
        <f t="shared" si="1389"/>
        <v/>
      </c>
      <c r="QP104" s="325" t="str">
        <f t="shared" si="1390"/>
        <v/>
      </c>
      <c r="QQ104" s="325" t="str">
        <f t="shared" si="1391"/>
        <v/>
      </c>
      <c r="QR104" s="325" t="str">
        <f t="shared" si="1392"/>
        <v/>
      </c>
      <c r="QS104" s="325" t="str">
        <f t="shared" si="1393"/>
        <v/>
      </c>
      <c r="QT104" s="325" t="str">
        <f t="shared" si="1394"/>
        <v/>
      </c>
      <c r="QU104" s="325" t="str">
        <f t="shared" si="1395"/>
        <v/>
      </c>
      <c r="QV104" s="325" t="str">
        <f t="shared" si="1396"/>
        <v/>
      </c>
      <c r="QW104" s="325" t="str">
        <f t="shared" si="1397"/>
        <v/>
      </c>
      <c r="QX104" s="325">
        <f t="shared" si="1398"/>
        <v>0</v>
      </c>
      <c r="QY104" s="325" t="str">
        <f t="shared" si="1399"/>
        <v/>
      </c>
      <c r="QZ104" s="325" t="str">
        <f t="shared" si="1400"/>
        <v/>
      </c>
      <c r="RA104" s="325" t="str">
        <f t="shared" si="1401"/>
        <v/>
      </c>
      <c r="RB104" s="325" t="str">
        <f t="shared" si="1402"/>
        <v/>
      </c>
      <c r="RC104" s="325" t="str">
        <f t="shared" si="1403"/>
        <v/>
      </c>
      <c r="RD104" s="325" t="str">
        <f t="shared" si="1404"/>
        <v/>
      </c>
      <c r="RE104" s="326" t="str">
        <f t="shared" si="1405"/>
        <v/>
      </c>
      <c r="RF104" s="326" t="str">
        <f t="shared" si="1406"/>
        <v/>
      </c>
      <c r="RG104" s="326" t="str">
        <f t="shared" si="1407"/>
        <v/>
      </c>
      <c r="RH104" s="326" t="str">
        <f t="shared" si="1408"/>
        <v/>
      </c>
      <c r="RI104" s="326" t="str">
        <f t="shared" si="1409"/>
        <v/>
      </c>
      <c r="RJ104" s="326" t="str">
        <f t="shared" si="1410"/>
        <v/>
      </c>
      <c r="RK104" s="326" t="str">
        <f t="shared" si="1411"/>
        <v/>
      </c>
      <c r="RL104" s="326" t="str">
        <f t="shared" si="1412"/>
        <v/>
      </c>
      <c r="RM104" s="326" t="str">
        <f t="shared" si="1413"/>
        <v/>
      </c>
      <c r="RN104" s="332" t="str">
        <f t="shared" si="1414"/>
        <v/>
      </c>
      <c r="RO104" s="108">
        <v>104</v>
      </c>
      <c r="RP104" s="112">
        <f t="shared" si="1440"/>
        <v>99</v>
      </c>
      <c r="RQ104" s="110" t="str" cm="1">
        <f t="array" ref="RQ104">IFERROR(INDEX($NS$4:$RN$4,_xlfn.AGGREGATE(15,6,COLUMN($NS$4:$RN$4)-COLUMN($NR$1)/($NS104:$RN104=LARGE($NS104:$RN104,1)),COLUMNS($RN$4:$RN$4))),"")</f>
        <v>LQ</v>
      </c>
      <c r="RR104" s="110" t="str" cm="1">
        <f t="array" ref="RR104">IFERROR(INDEX($NS$4:$RN$4,_xlfn.AGGREGATE(15,6,COLUMN($NS$4:$RN$4)-COLUMN($NR$1)/($NS104:$RN104=LARGE($NS104:$RN104,2)),COLUMNS($RN$4:$RO$4))),"")</f>
        <v/>
      </c>
      <c r="RS104" s="110" t="str" cm="1">
        <f t="array" ref="RS104">IFERROR(INDEX($NS$4:$RN$4,_xlfn.AGGREGATE(15,6,COLUMN($NS$4:$RN$4)-COLUMN($NR$1)/($NS104:$RN104=LARGE($NS104:$RN104,3)),COLUMNS($RN$4:$RP$4))),"")</f>
        <v/>
      </c>
      <c r="RT104" s="110" t="str" cm="1">
        <f t="array" ref="RT104">IFERROR(INDEX($NS$4:$RN$4,_xlfn.AGGREGATE(15,6,COLUMN($NS$4:$RN$4)-COLUMN($NR$1)/($NS104:$RN104=LARGE($NS104:$RN104,4)),COLUMNS($RN$4:$RQ$4))),"")</f>
        <v/>
      </c>
      <c r="RU104" s="110" t="str" cm="1">
        <f t="array" ref="RU104">IFERROR(INDEX($NS$4:$RN$4,_xlfn.AGGREGATE(15,6,COLUMN($NS$4:$RN$4)-COLUMN($NR$1)/($NS104:$RN104=LARGE($NS104:$RN104,5)),COLUMNS($RN$4:$RR$4))),"")</f>
        <v/>
      </c>
      <c r="RV104" s="110" t="str" cm="1">
        <f t="array" ref="RV104">IFERROR(INDEX($NS$4:$RN$4,_xlfn.AGGREGATE(15,6,COLUMN($NS$4:$RN$4)-COLUMN($NR$1)/($NS104:$RN104=LARGE($NS104:$RN104,6)),COLUMNS($RN$4:$RS$4))),"")</f>
        <v/>
      </c>
      <c r="RW104" s="108" t="str">
        <f t="shared" si="1427"/>
        <v/>
      </c>
      <c r="RX104" s="111" t="str">
        <f t="shared" ca="1" si="1428"/>
        <v>N</v>
      </c>
      <c r="RY104" s="111" t="e" cm="1">
        <f t="array" aca="1" ref="RY104" ca="1">IF(INDIRECT(VLOOKUP(RY103,General!AC:AE,3,FALSE)&amp;RO103)&gt;0,RY103,RW103)</f>
        <v>#N/A</v>
      </c>
      <c r="RZ104" s="112">
        <f t="shared" ca="1" si="1429"/>
        <v>1</v>
      </c>
      <c r="SA104" s="110" t="s">
        <v>45</v>
      </c>
      <c r="SB104" s="111" t="s">
        <v>45</v>
      </c>
      <c r="SC104" s="111" t="s">
        <v>45</v>
      </c>
      <c r="SD104" s="111" t="s">
        <v>45</v>
      </c>
      <c r="SE104" s="111" t="s">
        <v>45</v>
      </c>
      <c r="SF104" s="109" t="s">
        <v>45</v>
      </c>
      <c r="SG104" s="133" t="e">
        <f ca="1">IF(RQ104="",-1,COUNTIF(INDIRECT(SA104&amp;$DN$10):INDIRECT(SA104&amp;RO104),"Y"))</f>
        <v>#REF!</v>
      </c>
      <c r="SH104" s="136">
        <f ca="1">IF(RR104="",-1,COUNTIF(INDIRECT(SB104&amp;$DN$10):INDIRECT(SB104&amp;RO104),"Y"))</f>
        <v>-1</v>
      </c>
      <c r="SI104" s="136">
        <f ca="1">IF(RS104="",-1,COUNTIF(INDIRECT(SC104&amp;$DN$10):INDIRECT(SC104&amp;RO104),"Y"))</f>
        <v>-1</v>
      </c>
      <c r="SJ104" s="134">
        <f ca="1">IF(RT104="",-1,COUNTIF(INDIRECT(SD104&amp;$DN$10):INDIRECT(SD104&amp;RO104),"Y"))</f>
        <v>-1</v>
      </c>
      <c r="SK104" s="138">
        <f ca="1">IF(RU104="",-1,COUNTIF(INDIRECT(SE104&amp;$DN$10):INDIRECT(SE104&amp;RO104),"Y"))</f>
        <v>-1</v>
      </c>
      <c r="SL104" s="138">
        <f ca="1">IF(RV104="",-1,COUNTIF(INDIRECT(SF104&amp;$DN$10):INDIRECT(SF104&amp;RO104),"Y"))</f>
        <v>-1</v>
      </c>
      <c r="SM104" s="110" t="str" cm="1">
        <f t="array" ref="SM104">IFERROR(INDEX($DP$104:$DU$104,_xlfn.AGGREGATE(15,6,COLUMN($DP$104:$DU$104)-COLUMN($DO$104)/($NR$104:$NW$104=MAX($NR$104:$NW$104)),COLUMNS($DP$104:RQ104))),"")</f>
        <v/>
      </c>
      <c r="SN104" s="111" t="str" cm="1">
        <f t="array" ref="SN104">IFERROR(INDEX($DP$104:$DU$104,_xlfn.AGGREGATE(15,6,COLUMN($DP$104:$DU$104)-COLUMN($DO$104)/($NR$104:$NW$104=MAX($NR$104:$NW$104)),COLUMNS($DP$104:RR104))),"")</f>
        <v/>
      </c>
      <c r="SO104" s="111" t="str" cm="1">
        <f t="array" ref="SO104">IFERROR(INDEX($DP$104:$DU$104,_xlfn.AGGREGATE(15,6,COLUMN($DP$104:$DU$104)-COLUMN($DO$104)/($NR$104:$NW$104=MAX($NR$104:$NW$104)),COLUMNS($DP$104:RS104))),"")</f>
        <v/>
      </c>
      <c r="SP104" s="111" t="str" cm="1">
        <f t="array" ref="SP104">IFERROR(INDEX($DP$104:$DU$104,_xlfn.AGGREGATE(15,6,COLUMN($DP$104:$DU$104)-COLUMN($DO$104)/($NR$104:$NW$104=MAX($NR$104:$NW$104)),COLUMNS($DP$104:RT104))),"")</f>
        <v/>
      </c>
      <c r="SQ104" s="111" t="str" cm="1">
        <f t="array" ref="SQ104">IFERROR(INDEX($DP$104:$DU$104,_xlfn.AGGREGATE(15,6,COLUMN($DP$104:$DU$104)-COLUMN($DO$104)/($NR$104:$NW$104=MAX($NR$104:$NW$104)),COLUMNS($DP$104:RU104))),"")</f>
        <v/>
      </c>
      <c r="SR104" s="109" t="str" cm="1">
        <f t="array" ref="SR104">IFERROR(INDEX($DP$104:$DU$104,_xlfn.AGGREGATE(15,6,COLUMN($DP$104:$DU$104)-COLUMN($DO$104)/($NR$104:$NW$104=MAX($NR$104:$NW$104)),COLUMNS($DP$104:RV104))),"")</f>
        <v/>
      </c>
      <c r="SS104" s="114">
        <f t="shared" ca="1" si="1415"/>
        <v>1</v>
      </c>
      <c r="ST104" s="112">
        <f t="shared" ca="1" si="1430"/>
        <v>1</v>
      </c>
      <c r="SU104" s="137" t="str" cm="1">
        <f t="array" aca="1" ref="SU104" ca="1">INDEX(SM104:SR104,1,ST104)</f>
        <v/>
      </c>
      <c r="SV104" s="110" t="str">
        <f t="shared" ca="1" si="944"/>
        <v>B</v>
      </c>
      <c r="SW104" s="111" t="str">
        <f t="shared" ca="1" si="945"/>
        <v>T</v>
      </c>
      <c r="SX104" s="111" t="str">
        <f t="shared" si="946"/>
        <v>C</v>
      </c>
      <c r="SY104" s="111" t="str">
        <f t="shared" si="936"/>
        <v/>
      </c>
      <c r="SZ104" s="111" t="str">
        <f t="shared" ca="1" si="937"/>
        <v/>
      </c>
      <c r="TA104" s="111" t="str">
        <f t="shared" si="938"/>
        <v>00</v>
      </c>
      <c r="TB104" s="114" t="str">
        <f t="shared" si="1262"/>
        <v/>
      </c>
      <c r="TC104" s="114" t="str">
        <f t="shared" si="1263"/>
        <v/>
      </c>
      <c r="TD104" s="114" t="str">
        <f t="shared" si="1264"/>
        <v/>
      </c>
      <c r="TE104" s="114" t="str">
        <f t="shared" si="1265"/>
        <v/>
      </c>
      <c r="TF104" s="114" t="str">
        <f t="shared" si="1266"/>
        <v/>
      </c>
      <c r="TG104" s="114" t="str">
        <f t="shared" si="1267"/>
        <v/>
      </c>
      <c r="TH104" s="114">
        <f t="shared" ca="1" si="1268"/>
        <v>0</v>
      </c>
      <c r="TI104" s="114">
        <f t="shared" ca="1" si="1269"/>
        <v>0</v>
      </c>
      <c r="TJ104" s="110" t="str">
        <f t="shared" si="1468"/>
        <v/>
      </c>
      <c r="TK104" s="111">
        <f>IF(CC104="",0,IFERROR(VLOOKUP(CC99&amp;CC100&amp;CC101&amp;CC102&amp;CC103&amp;CC104,General!I:J,2,FALSE),0))</f>
        <v>0</v>
      </c>
      <c r="TL104" s="111">
        <f>IF(CF104="",0,IFERROR(VLOOKUP(CF99&amp;CF100&amp;CF101&amp;CF102&amp;CF103&amp;CF104,General!I:J,2,FALSE),0))</f>
        <v>0</v>
      </c>
      <c r="TM104" s="111">
        <f>IF(CI104="",0,IFERROR(VLOOKUP(CI99&amp;CI100&amp;CI101&amp;CI102&amp;CI103&amp;CI104,General!I:J,2,FALSE),0))</f>
        <v>0</v>
      </c>
      <c r="TN104" s="111">
        <f>IF(CL104="",0,IFERROR(VLOOKUP(CL99&amp;CL100&amp;CL101&amp;CL102&amp;CL103&amp;CL104,General!I:J,2,FALSE),0))</f>
        <v>0</v>
      </c>
      <c r="TO104" s="111">
        <f>IF(CO104="",0,IFERROR(VLOOKUP(CO99&amp;CO100&amp;CO101&amp;CO102&amp;CO103&amp;CO104,General!I:J,2,FALSE),0))</f>
        <v>0</v>
      </c>
      <c r="TP104" s="111">
        <f>IF(CR104="",0,IFERROR(VLOOKUP(CR99&amp;CR100&amp;CR101&amp;CR102&amp;CR103&amp;CR104,General!I:J,2,FALSE),0))</f>
        <v>0</v>
      </c>
      <c r="TQ104" s="111">
        <f>IF(CU104="",0,IFERROR(VLOOKUP(CU99&amp;CU100&amp;CU101&amp;CU102&amp;CU103&amp;CU104,General!I:J,2,FALSE),0))</f>
        <v>0</v>
      </c>
      <c r="TR104" s="111">
        <f>IF(CX104="",0,IFERROR(VLOOKUP(CX99&amp;CX100&amp;CX101&amp;CX102&amp;CX103&amp;CX104,General!I:J,2,FALSE),0))</f>
        <v>0</v>
      </c>
      <c r="TS104" s="111">
        <f>IF(DA104="",0,IFERROR(VLOOKUP(DA99&amp;DA100&amp;DA101&amp;DA102&amp;DA103&amp;DA104,General!I:J,2,FALSE),0))</f>
        <v>0</v>
      </c>
      <c r="TT104" s="111">
        <f>IF(DD104="",0,IFERROR(VLOOKUP(DD99&amp;DD100&amp;DD101&amp;DD102&amp;DD103&amp;DD104,General!I:J,2,FALSE),0))</f>
        <v>0</v>
      </c>
      <c r="TU104" s="111">
        <f>IF(DG104="",0,IFERROR(VLOOKUP(DG99&amp;DG100&amp;DG101&amp;DG102&amp;DG103&amp;DG104,General!I:J,2,FALSE),0))</f>
        <v>0</v>
      </c>
      <c r="TV104" s="111">
        <f>IF(DJ104="",0,IFERROR(VLOOKUP(DJ99&amp;DJ100&amp;DJ101&amp;DJ102&amp;DJ103&amp;DJ104,General!I:J,2,FALSE),0))</f>
        <v>0</v>
      </c>
      <c r="TW104" s="111">
        <f>IF(DM104="",0,IFERROR(VLOOKUP(DM99&amp;DM100&amp;DM101&amp;DM102&amp;DM103&amp;DM104,General!I:J,2,FALSE),0))</f>
        <v>0</v>
      </c>
      <c r="TX104" s="111">
        <f>IF(DP104="",0,IFERROR(VLOOKUP(DP99&amp;DP100&amp;DP101&amp;DP102&amp;DP103&amp;DP104,General!I:J,2,FALSE),0))</f>
        <v>0</v>
      </c>
      <c r="TY104" s="111">
        <f>IF(DS104="",0,IFERROR(VLOOKUP(DS99&amp;DS100&amp;DS101&amp;DS102&amp;DS103&amp;DS104,General!I:J,2,FALSE),0))</f>
        <v>0</v>
      </c>
      <c r="TZ104" s="111">
        <f>IF(DV104="",0,IFERROR(VLOOKUP(DV99&amp;DV100&amp;DV101&amp;DV102&amp;DV103&amp;DV104,General!I:J,2,FALSE),0))</f>
        <v>0</v>
      </c>
      <c r="UA104" s="111">
        <f>IF(DY104="",0,IFERROR(VLOOKUP(DY99&amp;DY100&amp;DY101&amp;DY102&amp;DY103&amp;DY104,General!I:J,2,FALSE),0))</f>
        <v>0</v>
      </c>
      <c r="UB104" s="111">
        <f>IF(EE104="",0,IFERROR(VLOOKUP(EE99&amp;EE100&amp;EE101&amp;EE102&amp;EE103&amp;EE104,General!I:J,2,FALSE),0))</f>
        <v>0</v>
      </c>
      <c r="UC104" s="111">
        <f>IF(EH104="",0,IFERROR(VLOOKUP(EH99&amp;EH100&amp;EH101&amp;EH102&amp;EH103&amp;EH104,General!I:J,2,FALSE),0))</f>
        <v>0</v>
      </c>
      <c r="UD104" s="111">
        <f>IF(EK104="",0,IFERROR(VLOOKUP(EK99&amp;EK100&amp;EK101&amp;EK102&amp;EK103&amp;EK104,General!I:J,2,FALSE),0))</f>
        <v>0</v>
      </c>
      <c r="UE104" s="111">
        <f>IF(EN104="",0,IFERROR(VLOOKUP(EN99&amp;EN100&amp;EN101&amp;EN102&amp;EN103&amp;EN104,General!I:J,2,FALSE),0))</f>
        <v>0</v>
      </c>
      <c r="UF104" s="111">
        <f>IF(EQ104="",0,IFERROR(VLOOKUP(EQ99&amp;EQ100&amp;EQ101&amp;EQ102&amp;EQ103&amp;EQ104,General!I:J,2,FALSE),0))</f>
        <v>0</v>
      </c>
      <c r="UG104" s="111">
        <f>IF(ET104="",0,IFERROR(VLOOKUP(ET99&amp;ET100&amp;ET101&amp;ET102&amp;ET103&amp;ET104,General!I:J,2,FALSE),0))</f>
        <v>0</v>
      </c>
      <c r="UH104" s="111">
        <f>IF(EW104="",0,IFERROR(VLOOKUP(EW99&amp;EW100&amp;EW101&amp;EW102&amp;EW103&amp;EW104,General!I:J,2,FALSE),0))</f>
        <v>0</v>
      </c>
      <c r="UI104" s="111">
        <f>IF(EZ104="",0,IFERROR(VLOOKUP(EZ99&amp;EZ100&amp;EZ101&amp;EZ102&amp;EZ103&amp;EZ104,General!I:J,2,FALSE),0))</f>
        <v>0</v>
      </c>
      <c r="UJ104" s="111">
        <f>IF(FC104="",0,IFERROR(VLOOKUP(FC99&amp;FC100&amp;FC101&amp;FC102&amp;FC103&amp;FC104,General!I:J,2,FALSE),0))</f>
        <v>0</v>
      </c>
      <c r="UK104" s="111">
        <f>IF(FF104="",0,IFERROR(VLOOKUP(FF99&amp;FF100&amp;FF101&amp;FF102&amp;FF103&amp;FF104,General!I:J,2,FALSE),0))</f>
        <v>0</v>
      </c>
      <c r="UL104" s="111">
        <f>IF(FI104="",0,IFERROR(VLOOKUP(FI99&amp;FI100&amp;FI101&amp;FI102&amp;FI103&amp;FI104,General!I:J,2,FALSE),0))</f>
        <v>0</v>
      </c>
      <c r="UM104" s="111">
        <f>IF(FL104="",0,IFERROR(VLOOKUP(FL99&amp;FL100&amp;FL101&amp;FL102&amp;FL103&amp;FL104,General!I:J,2,FALSE),0))</f>
        <v>0</v>
      </c>
      <c r="UN104" s="111">
        <f>IF(FO104="",0,IFERROR(VLOOKUP(FO99&amp;FO100&amp;FO101&amp;FO102&amp;FO103&amp;FO104,General!I:J,2,FALSE),0))</f>
        <v>0</v>
      </c>
      <c r="UO104" s="111">
        <f>IF(FR104="",0,IFERROR(VLOOKUP(FR99&amp;FR100&amp;FR101&amp;FR102&amp;FR103&amp;FR104,General!I:J,2,FALSE),0))</f>
        <v>0</v>
      </c>
      <c r="UP104" s="111">
        <f>IF(FU104="",0,IFERROR(VLOOKUP(FU99&amp;FU100&amp;FU101&amp;FU102&amp;FU103&amp;FU104,General!I:J,2,FALSE),0))</f>
        <v>0</v>
      </c>
      <c r="UQ104" s="111">
        <f>IF(FX104="",0,IFERROR(VLOOKUP(FX99&amp;FX100&amp;FX101&amp;FX102&amp;FX103&amp;FX104,General!I:J,2,FALSE),0))</f>
        <v>0</v>
      </c>
      <c r="UR104" s="111">
        <f>IF(GA104="",0,IFERROR(VLOOKUP(GA99&amp;GA100&amp;GA101&amp;GA102&amp;GA103&amp;GA104,General!I:J,2,FALSE),0))</f>
        <v>0</v>
      </c>
      <c r="US104" s="111">
        <f>IF(GD104="",0,IFERROR(VLOOKUP(GD99&amp;GD100&amp;GD101&amp;GD102&amp;GD103&amp;GD104,General!I:J,2,FALSE),0))</f>
        <v>0</v>
      </c>
      <c r="UT104" s="111">
        <f>IF(GG104="",0,IFERROR(VLOOKUP(GG99&amp;GG100&amp;GG101&amp;GG102&amp;GG103&amp;GG104,General!I:J,2,FALSE),0))</f>
        <v>0</v>
      </c>
      <c r="UU104" s="111">
        <f>IF(GJ104="",0,IFERROR(VLOOKUP(GJ99&amp;GJ100&amp;GJ101&amp;GJ102&amp;GJ103&amp;GJ104,General!I:J,2,FALSE),0))</f>
        <v>0</v>
      </c>
      <c r="UV104" s="111">
        <f>IF(GM104="",0,IFERROR(VLOOKUP(GM99&amp;GM100&amp;GM101&amp;GM102&amp;GM103&amp;GM104,General!I:J,2,FALSE),0))</f>
        <v>0</v>
      </c>
      <c r="UW104" s="111">
        <f>IF(GP104="",0,IFERROR(VLOOKUP(GP99&amp;GP100&amp;GP101&amp;GP102&amp;GP103&amp;GP104,General!I:J,2,FALSE),0))</f>
        <v>0</v>
      </c>
      <c r="UX104" s="111">
        <f>IF(GS104="",0,IFERROR(VLOOKUP(GS99&amp;GS100&amp;GS101&amp;GS102&amp;GS103&amp;GS104,General!I:J,2,FALSE),0))</f>
        <v>0</v>
      </c>
      <c r="UY104" s="111">
        <f>IF(GV104="",0,IFERROR(VLOOKUP(GV99&amp;GV100&amp;GV101&amp;GV102&amp;GV103&amp;GV104,General!I:J,2,FALSE),0))</f>
        <v>0</v>
      </c>
      <c r="UZ104" s="111">
        <f>IF(GY104="",0,IFERROR(VLOOKUP(GY99&amp;GY100&amp;GY101&amp;GY102&amp;GY103&amp;GY104,General!I:J,2,FALSE),0))</f>
        <v>0</v>
      </c>
      <c r="VA104" s="111">
        <f>IF(HB104="",0,IFERROR(VLOOKUP(HB99&amp;HB100&amp;HB101&amp;HB102&amp;HB103&amp;HB104,General!I:J,2,FALSE),0))</f>
        <v>0</v>
      </c>
      <c r="VB104" s="111">
        <f>IF(HE104="",0,IFERROR(VLOOKUP(HE99&amp;HE100&amp;HE101&amp;HE102&amp;HE103&amp;HE104,General!I:J,2,FALSE),0))</f>
        <v>0</v>
      </c>
      <c r="VC104" s="111">
        <f>IF(HH104="",0,IFERROR(VLOOKUP(HH99&amp;HH100&amp;HH101&amp;HH102&amp;HH103&amp;HH104,General!I:J,2,FALSE),0))</f>
        <v>0</v>
      </c>
      <c r="VD104" s="111">
        <f>IF(HK104="",0,IFERROR(VLOOKUP(HK99&amp;HK100&amp;HK101&amp;HK102&amp;HK103&amp;HK104,General!I:J,2,FALSE),0))</f>
        <v>0</v>
      </c>
      <c r="VE104" s="111">
        <f>IF(HN104="",0,IFERROR(VLOOKUP(HN99&amp;HN100&amp;HN101&amp;HN102&amp;HN103&amp;HN104,General!I:J,2,FALSE),0))</f>
        <v>0</v>
      </c>
      <c r="VF104" s="111">
        <f>IF(HQ104="",0,IFERROR(VLOOKUP(HQ99&amp;HQ100&amp;HQ101&amp;HQ102&amp;HQ103&amp;HQ104,General!I:J,2,FALSE),0))</f>
        <v>0</v>
      </c>
      <c r="VG104" s="111">
        <f>IF(HT104="",0,IFERROR(VLOOKUP(HT99&amp;HT100&amp;HT101&amp;HT102&amp;HT103&amp;HT104,General!I:J,2,FALSE),0))</f>
        <v>0</v>
      </c>
      <c r="VH104" s="111">
        <f>IF(HW104="",0,IFERROR(VLOOKUP(HW99&amp;HW100&amp;HW101&amp;HW102&amp;HW103&amp;HW104,General!I:J,2,FALSE),0))</f>
        <v>0</v>
      </c>
      <c r="VI104" s="111">
        <f>IF(HZ104="",0,IFERROR(VLOOKUP(HZ99&amp;HZ100&amp;HZ101&amp;HZ102&amp;HZ103&amp;HZ104,General!I:J,2,FALSE),0))</f>
        <v>0</v>
      </c>
      <c r="VJ104" s="111">
        <f>IF(FF104="",0,IFERROR(VLOOKUP(FF99&amp;FF100&amp;FF101&amp;FF102&amp;FF103&amp;FF104,General!I:J,2,FALSE),0))</f>
        <v>0</v>
      </c>
      <c r="VK104" s="111">
        <f>IF(FI104="",0,IFERROR(VLOOKUP(FI99&amp;FI100&amp;FI101&amp;FI102&amp;FI103&amp;FI104,General!I:J,2,FALSE),0))</f>
        <v>0</v>
      </c>
      <c r="VL104" s="111">
        <f>IF(II104="",0,IFERROR(VLOOKUP(II99&amp;II100&amp;II101&amp;II102&amp;II103&amp;II104,General!I:J,2,FALSE),0))</f>
        <v>0</v>
      </c>
      <c r="VM104" s="111">
        <f>IF(IL104="",0,IFERROR(VLOOKUP(IL99&amp;IL100&amp;IL101&amp;IL102&amp;IL103&amp;IL104,General!I:J,2,FALSE),0))</f>
        <v>0</v>
      </c>
      <c r="VN104" s="111">
        <f>IF(IO104="",0,IFERROR(VLOOKUP(IO99&amp;IO100&amp;IO101&amp;IO102&amp;IO103&amp;IO104,General!I:J,2,FALSE),0))</f>
        <v>0</v>
      </c>
      <c r="VO104" s="111">
        <f>IF(IR104="",0,IFERROR(VLOOKUP(IR99&amp;IR100&amp;IR101&amp;IR102&amp;IR103&amp;IR104,General!I:J,2,FALSE),0))</f>
        <v>0</v>
      </c>
      <c r="VP104" s="111">
        <f>IF(IU104="",0,IFERROR(VLOOKUP(IU99&amp;IU100&amp;IU101&amp;IU102&amp;IU103&amp;IU104,General!I:J,2,FALSE),0))</f>
        <v>0</v>
      </c>
      <c r="VQ104" s="111">
        <f>IF(IX104="",0,IFERROR(VLOOKUP(IX99&amp;IX100&amp;IX101&amp;IX102&amp;IX103&amp;IX104,General!I:J,2,FALSE),0))</f>
        <v>0</v>
      </c>
      <c r="VR104" s="111">
        <f>IF(JA104="",0,IFERROR(VLOOKUP(JA99&amp;JA100&amp;JA101&amp;JA102&amp;JA103&amp;JA104,General!I:J,2,FALSE),0))</f>
        <v>0</v>
      </c>
      <c r="VS104" s="111">
        <f>IF(JD104="",0,IFERROR(VLOOKUP(JD99&amp;JD100&amp;JD101&amp;JD102&amp;JD103&amp;JD104,General!I:J,2,FALSE),0))</f>
        <v>0</v>
      </c>
      <c r="VT104" s="111">
        <f>IF(JG104="",0,IFERROR(VLOOKUP(JG99&amp;JG100&amp;JG101&amp;JG102&amp;JG103&amp;JG104,General!I:J,2,FALSE),0))</f>
        <v>0</v>
      </c>
      <c r="VU104" s="111">
        <f>IF(JJ104="",0,IFERROR(VLOOKUP(JJ99&amp;JJ100&amp;JJ101&amp;JJ102&amp;JJ103&amp;JJ104,General!I:J,2,FALSE),0))</f>
        <v>0</v>
      </c>
      <c r="VV104" s="111">
        <f>IF(JM104="",0,IFERROR(VLOOKUP(JM99&amp;JM100&amp;JM101&amp;JM102&amp;JM103&amp;JM104,General!I:J,2,FALSE),0))</f>
        <v>0</v>
      </c>
      <c r="VW104" s="111">
        <f>IF(JP104="",0,IFERROR(VLOOKUP(JP99&amp;JP100&amp;JP101&amp;JP102&amp;JP103&amp;JP104,General!I:J,2,FALSE),0))</f>
        <v>0</v>
      </c>
      <c r="VX104" s="111">
        <f>IF(JS104="",0,IFERROR(VLOOKUP(JS99&amp;JS100&amp;JS101&amp;JS102&amp;JS103&amp;JS104,General!I:J,2,FALSE),0))</f>
        <v>0</v>
      </c>
      <c r="VY104" s="111">
        <f>IF(JV104="",0,IFERROR(VLOOKUP(JV99&amp;JV100&amp;JV101&amp;JV102&amp;JV103&amp;JV104,General!I:J,2,FALSE),0))</f>
        <v>0</v>
      </c>
      <c r="VZ104" s="111">
        <f>IF(JY104="",0,IFERROR(VLOOKUP(JY99&amp;JY100&amp;JY101&amp;JY102&amp;JY103&amp;JY104,General!I:J,2,FALSE),0))</f>
        <v>0</v>
      </c>
      <c r="WA104" s="111">
        <f>IF(KB104="",0,IFERROR(VLOOKUP(KB99&amp;KB100&amp;KB101&amp;KB102&amp;KB103&amp;KB104,General!I:J,2,FALSE),0))</f>
        <v>0</v>
      </c>
      <c r="WB104" s="111">
        <f>IF(KE104="",0,IFERROR(VLOOKUP(KE99&amp;KE100&amp;KE101&amp;KE102&amp;KE103&amp;KE104,General!I:J,2,FALSE),0))</f>
        <v>0</v>
      </c>
      <c r="WC104" s="111">
        <f>IF(KH104="",0,IFERROR(VLOOKUP(KH99&amp;KH100&amp;KH101&amp;KH102&amp;KH103&amp;KH104,General!I:J,2,FALSE),0))</f>
        <v>0</v>
      </c>
      <c r="WD104" s="111">
        <f>IF(KK104="",0,IFERROR(VLOOKUP(KK99&amp;KK100&amp;KK101&amp;KK102&amp;KK103&amp;KK104,General!I:J,2,FALSE),0))</f>
        <v>0</v>
      </c>
      <c r="WE104" s="111">
        <f>IF(KN104="",0,IFERROR(VLOOKUP(KN99&amp;KN100&amp;KN101&amp;KN102&amp;KN103&amp;KN104,General!I:J,2,FALSE),0))</f>
        <v>0</v>
      </c>
      <c r="WF104" s="111">
        <f>IF(KQ104="",0,IFERROR(VLOOKUP(KQ99&amp;KQ100&amp;KQ101&amp;KQ102&amp;KQ103&amp;KQ104,General!I:J,2,FALSE),0))</f>
        <v>0</v>
      </c>
      <c r="WG104" s="111">
        <f>IF(KT104="",0,IFERROR(VLOOKUP(KT99&amp;KT100&amp;KT101&amp;KT102&amp;KT103&amp;KT104,General!I:J,2,FALSE),0))</f>
        <v>0</v>
      </c>
      <c r="WH104" s="111">
        <f>IF(KW104="",0,IFERROR(VLOOKUP(KW99&amp;KW100&amp;KW101&amp;KW102&amp;KW103&amp;KW104,General!I:J,2,FALSE),0))</f>
        <v>0</v>
      </c>
      <c r="WI104" s="111">
        <f>IF(KZ104="",0,IFERROR(VLOOKUP(KZ99&amp;KZ100&amp;KZ101&amp;KZ102&amp;KZ103&amp;KZ104,General!I:J,2,FALSE),0))</f>
        <v>0</v>
      </c>
      <c r="WJ104" s="111">
        <f>IF(LC104="",0,IFERROR(VLOOKUP(LC99&amp;LC100&amp;LC101&amp;LC102&amp;LC103&amp;LC104,General!I:J,2,FALSE),0))</f>
        <v>0</v>
      </c>
      <c r="WK104" s="111">
        <f>IF(LF104="",0,IFERROR(VLOOKUP(LF99&amp;LF100&amp;LF101&amp;LF102&amp;LF103&amp;LF104,General!I:J,2,FALSE),0))</f>
        <v>0</v>
      </c>
      <c r="WL104" s="111">
        <f>IF(LI104="",0,IFERROR(VLOOKUP(LI99&amp;LI100&amp;LI101&amp;LI102&amp;LI103&amp;LI104,General!I:J,2,FALSE),0))</f>
        <v>0</v>
      </c>
      <c r="WM104" s="111">
        <f>IF(LL104="",0,IFERROR(VLOOKUP(LL99&amp;LL100&amp;LL101&amp;LL102&amp;LL103&amp;LL104,General!I:J,2,FALSE),0))</f>
        <v>0</v>
      </c>
      <c r="WN104" s="111">
        <f>IF(LO104="",0,IFERROR(VLOOKUP(LO99&amp;LO100&amp;LO101&amp;LO102&amp;LO103&amp;LO104,General!I:J,2,FALSE),0))</f>
        <v>0</v>
      </c>
      <c r="WO104" s="111">
        <f>IF(LR104="",0,IFERROR(VLOOKUP(LR99&amp;LR100&amp;LR101&amp;LR102&amp;LR103&amp;LR104,General!I:J,2,FALSE),0))</f>
        <v>0</v>
      </c>
      <c r="WP104" s="111">
        <f>IF(LU104="",0,IFERROR(VLOOKUP(LU99&amp;LU100&amp;LU101&amp;LU102&amp;LU103&amp;LU104,General!I:J,2,FALSE),0))</f>
        <v>0</v>
      </c>
      <c r="WQ104" s="111">
        <f>IF(LX104="",0,IFERROR(VLOOKUP(LX99&amp;LX100&amp;LX101&amp;LX102&amp;LX103&amp;LX104,General!I:J,2,FALSE),0))</f>
        <v>0</v>
      </c>
      <c r="WR104" s="111">
        <f>IF(MA104="",0,IFERROR(VLOOKUP(MA99&amp;MA100&amp;MA101&amp;MA102&amp;MA103&amp;MA104,General!I:J,2,FALSE),0))</f>
        <v>0</v>
      </c>
      <c r="WS104" s="111">
        <f>IF(MD104="",0,IFERROR(VLOOKUP(MD99&amp;MD100&amp;MD101&amp;MD102&amp;MD103&amp;MD104,General!I:J,2,FALSE),0))</f>
        <v>0</v>
      </c>
      <c r="WT104" s="111">
        <f>IF(MG104="",0,IFERROR(VLOOKUP(MG99&amp;MG100&amp;MG101&amp;MG102&amp;MG103&amp;MG104,General!I:J,2,FALSE),0))</f>
        <v>0</v>
      </c>
      <c r="WU104" s="111">
        <f>IF(MJ104="",0,IFERROR(VLOOKUP(MJ99&amp;MJ100&amp;MJ101&amp;MJ102&amp;MJ103&amp;MJ104,General!I:J,2,FALSE),0))</f>
        <v>0</v>
      </c>
      <c r="WV104" s="111">
        <f>IF(MM104="",0,IFERROR(VLOOKUP(MM99&amp;MM100&amp;MM101&amp;MM102&amp;MM103&amp;MM104,General!I:J,2,FALSE),0))</f>
        <v>0</v>
      </c>
      <c r="WW104" s="111">
        <f>IF(MP104="",0,IFERROR(VLOOKUP(MP99&amp;MP100&amp;MP101&amp;MP102&amp;MP103&amp;MP104,General!I:J,2,FALSE),0))</f>
        <v>0</v>
      </c>
      <c r="WX104" s="111">
        <f>IF(MS104="",0,IFERROR(VLOOKUP(MS99&amp;MS100&amp;MS101&amp;MS102&amp;MS103&amp;MS104,General!I:J,2,FALSE),0))</f>
        <v>0</v>
      </c>
      <c r="WY104" s="111">
        <f>IF(MV104="",0,IFERROR(VLOOKUP(MV99&amp;MV100&amp;MV101&amp;MV102&amp;MV103&amp;MV104,General!I:J,2,FALSE),0))</f>
        <v>0</v>
      </c>
      <c r="WZ104" s="111">
        <f>IF(MY104="",0,IFERROR(VLOOKUP(MY99&amp;MY100&amp;MY101&amp;MY102&amp;MY103&amp;MY104,General!I:J,2,FALSE),0))</f>
        <v>0</v>
      </c>
      <c r="XA104" s="111">
        <f>IF(NB104="",0,IFERROR(VLOOKUP(NB99&amp;NB100&amp;NB101&amp;NB102&amp;NB103&amp;NB104,General!I:J,2,FALSE),0))</f>
        <v>0</v>
      </c>
      <c r="XB104" s="111">
        <f>IF(NE104="",0,IFERROR(VLOOKUP(NE99&amp;NE100&amp;NE101&amp;NE102&amp;NE103&amp;NE104,General!I:J,2,FALSE),0))</f>
        <v>0</v>
      </c>
      <c r="XC104" s="111">
        <f>IF(NH104="",0,IFERROR(VLOOKUP(NH99&amp;NH100&amp;NH101&amp;NH102&amp;NH103&amp;NH104,General!I:J,2,FALSE),0))</f>
        <v>0</v>
      </c>
      <c r="XD104" s="111">
        <f>IF(NK104="",0,IFERROR(VLOOKUP(NK99&amp;NK100&amp;NK101&amp;NK102&amp;NK103&amp;NK104,General!I:J,2,FALSE),0))</f>
        <v>0</v>
      </c>
      <c r="XE104" s="109">
        <f>IF(NN104="",0,IFERROR(VLOOKUP(NN99&amp;NN100&amp;NN101&amp;NN102&amp;NN103&amp;NN104,General!I:J,2,FALSE),0))</f>
        <v>0</v>
      </c>
      <c r="XF104" s="155">
        <f>IF(EB104="",0,IFERROR(VLOOKUP(EB99&amp;EB100&amp;EB101&amp;EB102&amp;EB103&amp;EB104,General!I:J,2,FALSE),0))</f>
        <v>0</v>
      </c>
      <c r="XG104" s="109">
        <v>0</v>
      </c>
      <c r="XH104" s="114" t="str">
        <f t="shared" si="1416"/>
        <v/>
      </c>
      <c r="XI104" s="114" t="str">
        <f t="shared" si="1270"/>
        <v>N</v>
      </c>
      <c r="XJ104" s="114" t="str">
        <f t="shared" ca="1" si="1271"/>
        <v>N</v>
      </c>
      <c r="XK104" s="114" t="str">
        <f t="shared" si="1272"/>
        <v>N</v>
      </c>
      <c r="XL104" s="114" t="str">
        <f t="shared" si="1273"/>
        <v/>
      </c>
      <c r="XM104" s="150" t="str">
        <f t="shared" si="1274"/>
        <v/>
      </c>
      <c r="XN104" s="114" t="str">
        <f t="shared" si="1275"/>
        <v/>
      </c>
      <c r="XO104" s="114" t="str">
        <f t="shared" si="1276"/>
        <v/>
      </c>
      <c r="XP104" s="114" t="str">
        <f t="shared" si="1277"/>
        <v/>
      </c>
      <c r="XQ104" s="114" t="str">
        <f t="shared" si="1278"/>
        <v/>
      </c>
      <c r="XR104" s="114" t="str">
        <f t="shared" si="1279"/>
        <v/>
      </c>
      <c r="XS104" s="114" t="str">
        <f t="shared" si="1465"/>
        <v/>
      </c>
      <c r="XT104" s="114" t="str">
        <f t="shared" si="1466"/>
        <v/>
      </c>
      <c r="XU104" s="114" t="str">
        <f t="shared" si="897"/>
        <v>00000</v>
      </c>
      <c r="XV104" s="114" t="str">
        <f t="shared" si="897"/>
        <v>00000</v>
      </c>
      <c r="XW104" s="114" t="str">
        <f t="shared" si="898"/>
        <v>000000</v>
      </c>
      <c r="XX104" s="114" t="str">
        <f t="shared" si="898"/>
        <v>000000</v>
      </c>
      <c r="XY104" s="114" t="str">
        <f t="shared" si="899"/>
        <v>B</v>
      </c>
      <c r="XZ104" s="114" t="str">
        <f t="shared" si="1417"/>
        <v>B</v>
      </c>
      <c r="YA104" s="114" t="str">
        <f t="shared" si="1280"/>
        <v/>
      </c>
      <c r="YB104" s="114" t="str">
        <f t="shared" ca="1" si="1281"/>
        <v/>
      </c>
      <c r="YC104" s="114" t="str">
        <f t="shared" ca="1" si="1282"/>
        <v/>
      </c>
      <c r="YD104" s="114" t="str">
        <f t="shared" ca="1" si="1283"/>
        <v/>
      </c>
      <c r="YE104" s="114" t="str">
        <f t="shared" si="1284"/>
        <v>0</v>
      </c>
      <c r="YF104" s="114" t="str">
        <f t="shared" si="1285"/>
        <v/>
      </c>
      <c r="YG104" s="114" t="str">
        <f t="shared" ca="1" si="1418"/>
        <v/>
      </c>
      <c r="YH104" s="114" t="str">
        <f t="shared" ca="1" si="1419"/>
        <v/>
      </c>
      <c r="YI104" s="114" t="str">
        <f t="shared" si="1420"/>
        <v/>
      </c>
      <c r="YJ104" s="114" t="str">
        <f t="shared" si="1286"/>
        <v/>
      </c>
      <c r="YK104" s="114"/>
      <c r="YL104" s="114">
        <v>0</v>
      </c>
      <c r="YM104" s="114">
        <v>0</v>
      </c>
      <c r="YN104" s="114">
        <v>0</v>
      </c>
      <c r="YO104" s="114">
        <v>0</v>
      </c>
      <c r="YP104" s="114">
        <v>2</v>
      </c>
      <c r="YQ104" s="98"/>
      <c r="YR104" s="114">
        <v>0</v>
      </c>
      <c r="YS104" s="114">
        <v>0</v>
      </c>
      <c r="YU104" s="151">
        <f>LARGE(NS104:RN104,1)</f>
        <v>0</v>
      </c>
      <c r="YV104" s="1" t="e">
        <f>LARGE(NS104:RN104,2)</f>
        <v>#NUM!</v>
      </c>
      <c r="YW104" s="1" t="e">
        <f>LARGE(NS104:RN104,3)</f>
        <v>#NUM!</v>
      </c>
      <c r="YX104" s="1" t="e">
        <f>LARGE(NS104:RN104,4)</f>
        <v>#NUM!</v>
      </c>
      <c r="YY104" s="1" t="e">
        <f>LARGE(NS104:RN104,5)</f>
        <v>#NUM!</v>
      </c>
      <c r="YZ104" s="1" t="str">
        <f>IF(M103="","",INDEX($NS$4:$RN$4,MATCH(YU103,$NS103:$RN103,0)))</f>
        <v/>
      </c>
      <c r="ZA104" s="1" t="str">
        <f>IF(M103="","",INDEX($NS$4:$RN$4,MATCH(YV103,$NS103:$RN103,0)))</f>
        <v/>
      </c>
      <c r="ZB104" s="1" t="str">
        <f>IF(M103="","",INDEX($NS$4:$RN$4,MATCH(YW103,$NS103:$RN103,0)))</f>
        <v/>
      </c>
      <c r="ZC104" s="1" t="str">
        <f>IF(M103="","",INDEX($NS$4:$RN$4,MATCH(YX103,$NS103:$RN103,0)))</f>
        <v/>
      </c>
      <c r="ZD104" s="1" t="str">
        <f>IF(M103="","",INDEX($NS$4:$RN$4,MATCH(YY103,$NS103:$RN103,0)))</f>
        <v/>
      </c>
      <c r="ZE104" s="1" t="str" cm="1">
        <f t="array" aca="1" ref="ZE104" ca="1">IF(INDIRECT(VLOOKUP(ZE103,General!AC:AE,3,FALSE)&amp;RO103)&gt;=9,ZE103,YZ104)</f>
        <v>GF</v>
      </c>
      <c r="ZF104" s="1" t="str" cm="1">
        <f t="array" aca="1" ref="ZF104" ca="1">IF(AND(INDIRECT(VLOOKUP(ZF103,General!AC:AE,3,FALSE)&amp;RO103)&gt;1,ZF103&lt;&gt;ZE104),ZF103,IF(YZ104&lt;&gt;ZE104,YZ104,IF(AND(YZ104=ZA104,YZ104=ZB104),ZC104,IF(YZ104=ZA104,ZB104,ZA104))))</f>
        <v>DX</v>
      </c>
      <c r="ZG104" s="1" t="str">
        <f t="shared" si="1431"/>
        <v/>
      </c>
      <c r="ZH104" s="1" t="str" cm="1">
        <f t="array" aca="1" ref="ZH104" ca="1">INDIRECT(ZE104&amp;RO104)</f>
        <v/>
      </c>
      <c r="ZI104" s="1" t="str" cm="1">
        <f t="array" aca="1" ref="ZI104" ca="1">INDIRECT(ZF104&amp;RO104)</f>
        <v/>
      </c>
      <c r="ZJ104" s="1" t="e" cm="1">
        <f t="array" aca="1" ref="ZJ104" ca="1">INDIRECT(ZG104&amp;RO104)</f>
        <v>#REF!</v>
      </c>
      <c r="ZK104" s="1" t="str">
        <f ca="1">VLOOKUP(ZE104,General!AF:AG,2,FALSE)</f>
        <v>S37</v>
      </c>
      <c r="ZL104" s="1" t="str">
        <f ca="1">VLOOKUP(ZF104,General!AF:AG,2,FALSE)</f>
        <v xml:space="preserve">L5O </v>
      </c>
      <c r="ZM104" s="1" t="e">
        <f>VLOOKUP(ZG104,General!AF:AG,2,FALSE)</f>
        <v>#N/A</v>
      </c>
      <c r="ZN104" s="1" t="str">
        <f t="shared" ca="1" si="1432"/>
        <v>Y</v>
      </c>
      <c r="ZO104" s="1" t="str">
        <f t="shared" ca="1" si="1433"/>
        <v>Y</v>
      </c>
      <c r="ZP104" s="1" t="e">
        <f t="shared" si="1434"/>
        <v>#N/A</v>
      </c>
      <c r="ZR104" s="1">
        <f t="shared" si="1463"/>
        <v>1</v>
      </c>
    </row>
    <row r="105" spans="1:694" ht="15.75" thickBot="1">
      <c r="A105" s="1">
        <v>91</v>
      </c>
      <c r="B105" s="11" t="str">
        <f t="shared" si="948"/>
        <v/>
      </c>
      <c r="C105" s="53" t="str">
        <f t="shared" si="1437"/>
        <v/>
      </c>
      <c r="D105" s="12" t="str">
        <f t="shared" si="1287"/>
        <v/>
      </c>
      <c r="E105" s="23" t="str">
        <f t="shared" si="1287"/>
        <v/>
      </c>
      <c r="F105" s="13" t="str">
        <f t="shared" si="949"/>
        <v/>
      </c>
      <c r="H105" s="56" t="str">
        <f t="shared" si="1459"/>
        <v/>
      </c>
      <c r="I105" s="12" t="str">
        <f t="shared" si="1288"/>
        <v/>
      </c>
      <c r="J105" s="23" t="str">
        <f t="shared" si="1288"/>
        <v/>
      </c>
      <c r="K105" s="13" t="str">
        <f t="shared" si="1289"/>
        <v/>
      </c>
      <c r="L105" s="32"/>
      <c r="M105" s="68" t="s">
        <v>45</v>
      </c>
      <c r="O105" s="11">
        <v>0</v>
      </c>
      <c r="P105" s="12">
        <v>0</v>
      </c>
      <c r="Q105" s="23">
        <v>0</v>
      </c>
      <c r="R105" s="48">
        <v>0</v>
      </c>
      <c r="S105" s="48" t="str">
        <f t="shared" si="1290"/>
        <v/>
      </c>
      <c r="T105" s="59" t="str">
        <f t="shared" si="1291"/>
        <v/>
      </c>
      <c r="U105" s="48" t="str">
        <f>IF(M105="","",IF(B105="NB",U104,IF(T105="",SUM($T$5:$T105)+S105,SUM($T$5:$T105))))</f>
        <v/>
      </c>
      <c r="V105" s="60" t="str">
        <f t="shared" si="925"/>
        <v/>
      </c>
      <c r="W105" s="35" t="str">
        <f t="shared" si="1292"/>
        <v/>
      </c>
      <c r="X105" s="37" t="str">
        <f t="shared" si="950"/>
        <v/>
      </c>
      <c r="Y105" s="9" t="str">
        <f t="shared" ca="1" si="940"/>
        <v>D</v>
      </c>
      <c r="Z105" s="4" t="str">
        <f t="shared" ca="1" si="941"/>
        <v>D</v>
      </c>
      <c r="AA105" s="4" t="str">
        <f t="shared" si="942"/>
        <v>C</v>
      </c>
      <c r="AB105" s="4" t="str">
        <f t="shared" si="1421"/>
        <v/>
      </c>
      <c r="AC105" s="4" t="str">
        <f t="shared" si="1422"/>
        <v/>
      </c>
      <c r="AD105" s="4">
        <f t="shared" si="1423"/>
        <v>0</v>
      </c>
      <c r="AE105" s="1" t="str">
        <f t="shared" si="951"/>
        <v/>
      </c>
      <c r="AF105" s="1" t="str">
        <f t="shared" si="952"/>
        <v/>
      </c>
      <c r="AG105" s="1" t="str">
        <f t="shared" si="1424"/>
        <v/>
      </c>
      <c r="AH105" s="1" t="str">
        <f t="shared" si="953"/>
        <v/>
      </c>
      <c r="AI105" s="1" t="str">
        <f t="shared" si="954"/>
        <v/>
      </c>
      <c r="AJ105" s="1" t="str">
        <f t="shared" si="955"/>
        <v/>
      </c>
      <c r="AK105" s="1">
        <f t="shared" si="1293"/>
        <v>0</v>
      </c>
      <c r="AL105" s="1">
        <f t="shared" si="1294"/>
        <v>0</v>
      </c>
      <c r="AM105" s="1" t="str">
        <f t="shared" si="932"/>
        <v/>
      </c>
      <c r="AN105" s="1">
        <f t="shared" si="956"/>
        <v>0</v>
      </c>
      <c r="AO105" s="1" t="str">
        <f t="shared" si="1425"/>
        <v/>
      </c>
      <c r="AP105" s="1" t="str">
        <f t="shared" si="957"/>
        <v>N</v>
      </c>
      <c r="AQ105" s="1" t="str">
        <f t="shared" si="958"/>
        <v>N</v>
      </c>
      <c r="AR105" s="1" t="str">
        <f t="shared" si="959"/>
        <v>N</v>
      </c>
      <c r="AS105" s="1" t="str">
        <f t="shared" si="960"/>
        <v/>
      </c>
      <c r="AT105" s="14" t="str">
        <f t="shared" ca="1" si="1295"/>
        <v/>
      </c>
      <c r="AU105" s="1" t="str">
        <f t="shared" ca="1" si="961"/>
        <v/>
      </c>
      <c r="AV105" s="1" t="str">
        <f t="shared" ca="1" si="962"/>
        <v/>
      </c>
      <c r="AW105" s="1" t="str">
        <f t="shared" si="963"/>
        <v/>
      </c>
      <c r="AX105" s="1" t="str">
        <f t="shared" si="964"/>
        <v/>
      </c>
      <c r="AY105" s="1" t="str">
        <f t="shared" si="965"/>
        <v/>
      </c>
      <c r="AZ105" s="1" t="str">
        <f t="shared" si="933"/>
        <v/>
      </c>
      <c r="BA105" s="1" t="str">
        <f t="shared" si="934"/>
        <v/>
      </c>
      <c r="BB105" s="1" t="str">
        <f t="shared" si="914"/>
        <v>00000</v>
      </c>
      <c r="BC105" s="1" t="str">
        <f t="shared" si="914"/>
        <v>00000</v>
      </c>
      <c r="BD105" s="1" t="str">
        <f t="shared" si="915"/>
        <v>000000</v>
      </c>
      <c r="BE105" s="1" t="str">
        <f t="shared" si="915"/>
        <v>000000</v>
      </c>
      <c r="BF105" s="1" t="str">
        <f t="shared" si="1296"/>
        <v>B</v>
      </c>
      <c r="BG105" s="1" t="str">
        <f t="shared" si="966"/>
        <v/>
      </c>
      <c r="BH105" s="1" t="str">
        <f t="shared" ca="1" si="1297"/>
        <v/>
      </c>
      <c r="BI105" s="1" t="str">
        <f t="shared" si="967"/>
        <v/>
      </c>
      <c r="BJ105" s="1" t="str">
        <f t="shared" ca="1" si="1298"/>
        <v/>
      </c>
      <c r="BK105" s="1" t="str">
        <f t="shared" si="968"/>
        <v>0</v>
      </c>
      <c r="BL105" s="1" t="str">
        <f t="shared" ca="1" si="1299"/>
        <v/>
      </c>
      <c r="BM105" s="1" t="str">
        <f t="shared" ca="1" si="1300"/>
        <v/>
      </c>
      <c r="BN105" s="1" t="str">
        <f t="shared" ca="1" si="1301"/>
        <v/>
      </c>
      <c r="BO105" s="1" t="str">
        <f t="shared" ca="1" si="1302"/>
        <v/>
      </c>
      <c r="BR105" s="1">
        <f>General!A103</f>
        <v>0</v>
      </c>
      <c r="BS105" s="1">
        <f>General!B103</f>
        <v>0</v>
      </c>
      <c r="BT105" s="1">
        <f>General!C103</f>
        <v>0</v>
      </c>
      <c r="BU105" s="1">
        <f>General!D103</f>
        <v>0</v>
      </c>
      <c r="BW105" s="1" t="str">
        <f>General!F103</f>
        <v>WLWLLL</v>
      </c>
      <c r="BX105" s="1">
        <f>General!G103</f>
        <v>-1</v>
      </c>
      <c r="BZ105" s="1">
        <f t="shared" si="928"/>
        <v>1</v>
      </c>
      <c r="CA105" s="1" t="str">
        <f t="shared" ref="CA105" si="1470">CK105</f>
        <v/>
      </c>
      <c r="CB105" s="98" t="str">
        <f t="shared" si="970"/>
        <v/>
      </c>
      <c r="CC105" s="99" t="str">
        <f t="shared" si="971"/>
        <v/>
      </c>
      <c r="CD105" s="97" t="str">
        <f t="shared" si="972"/>
        <v/>
      </c>
      <c r="CE105" s="98" t="str">
        <f t="shared" si="973"/>
        <v/>
      </c>
      <c r="CF105" s="99" t="str">
        <f t="shared" si="974"/>
        <v/>
      </c>
      <c r="CG105" s="97" t="str">
        <f t="shared" si="975"/>
        <v/>
      </c>
      <c r="CH105" s="98" t="str">
        <f t="shared" si="976"/>
        <v/>
      </c>
      <c r="CI105" s="99" t="str">
        <f t="shared" si="977"/>
        <v/>
      </c>
      <c r="CJ105" s="97" t="str">
        <f t="shared" si="978"/>
        <v/>
      </c>
      <c r="CK105" s="98" t="str">
        <f t="shared" si="979"/>
        <v/>
      </c>
      <c r="CL105" s="99" t="str">
        <f t="shared" si="980"/>
        <v/>
      </c>
      <c r="CM105" s="97" t="str">
        <f t="shared" si="981"/>
        <v/>
      </c>
      <c r="CN105" s="98" t="str">
        <f t="shared" si="1304"/>
        <v/>
      </c>
      <c r="CO105" s="99" t="str">
        <f t="shared" si="982"/>
        <v/>
      </c>
      <c r="CP105" s="97" t="str">
        <f t="shared" si="983"/>
        <v/>
      </c>
      <c r="CQ105" s="98" t="str">
        <f t="shared" si="984"/>
        <v/>
      </c>
      <c r="CR105" s="99" t="str">
        <f t="shared" si="985"/>
        <v/>
      </c>
      <c r="CS105" s="97" t="str">
        <f t="shared" si="986"/>
        <v/>
      </c>
      <c r="CT105" s="98" t="str">
        <f t="shared" si="987"/>
        <v/>
      </c>
      <c r="CU105" s="99" t="str">
        <f t="shared" si="988"/>
        <v/>
      </c>
      <c r="CV105" s="97" t="str">
        <f t="shared" si="989"/>
        <v/>
      </c>
      <c r="CW105" s="98" t="str">
        <f t="shared" si="990"/>
        <v/>
      </c>
      <c r="CX105" s="99" t="str">
        <f t="shared" si="991"/>
        <v/>
      </c>
      <c r="CY105" s="100" t="str">
        <f t="shared" si="992"/>
        <v/>
      </c>
      <c r="CZ105" s="98" t="str">
        <f t="shared" si="993"/>
        <v/>
      </c>
      <c r="DA105" s="99" t="str">
        <f t="shared" si="994"/>
        <v/>
      </c>
      <c r="DB105" s="97" t="str">
        <f t="shared" si="995"/>
        <v/>
      </c>
      <c r="DC105" s="98" t="str">
        <f t="shared" si="996"/>
        <v/>
      </c>
      <c r="DD105" s="99" t="str">
        <f t="shared" si="997"/>
        <v/>
      </c>
      <c r="DE105" s="97" t="str">
        <f t="shared" si="998"/>
        <v/>
      </c>
      <c r="DF105" s="98" t="str">
        <f t="shared" si="999"/>
        <v/>
      </c>
      <c r="DG105" s="99" t="str">
        <f t="shared" si="1000"/>
        <v/>
      </c>
      <c r="DH105" s="97" t="str">
        <f t="shared" si="1001"/>
        <v/>
      </c>
      <c r="DI105" s="98" t="str">
        <f t="shared" si="1002"/>
        <v/>
      </c>
      <c r="DJ105" s="99" t="str">
        <f t="shared" si="1003"/>
        <v/>
      </c>
      <c r="DK105" s="97" t="str">
        <f t="shared" si="1004"/>
        <v/>
      </c>
      <c r="DL105" s="98" t="str">
        <f t="shared" si="1005"/>
        <v/>
      </c>
      <c r="DM105" s="99" t="str">
        <f t="shared" si="1006"/>
        <v/>
      </c>
      <c r="DN105" s="97" t="str">
        <f t="shared" si="1007"/>
        <v/>
      </c>
      <c r="DO105" s="98" t="str">
        <f t="shared" si="1008"/>
        <v/>
      </c>
      <c r="DP105" s="99" t="str">
        <f t="shared" si="1009"/>
        <v/>
      </c>
      <c r="DQ105" s="97" t="str">
        <f t="shared" si="1010"/>
        <v/>
      </c>
      <c r="DR105" s="98" t="str">
        <f t="shared" si="1011"/>
        <v/>
      </c>
      <c r="DS105" s="99" t="str">
        <f t="shared" si="1012"/>
        <v/>
      </c>
      <c r="DT105" s="97" t="str">
        <f t="shared" si="1013"/>
        <v/>
      </c>
      <c r="DU105" s="98" t="str">
        <f t="shared" si="1014"/>
        <v/>
      </c>
      <c r="DV105" s="99" t="str">
        <f t="shared" si="1015"/>
        <v/>
      </c>
      <c r="DW105" s="97" t="str">
        <f t="shared" si="1016"/>
        <v/>
      </c>
      <c r="DX105" s="98" t="str">
        <f t="shared" si="1017"/>
        <v/>
      </c>
      <c r="DY105" s="99" t="str">
        <f t="shared" si="1018"/>
        <v/>
      </c>
      <c r="DZ105" s="97" t="str">
        <f t="shared" si="1019"/>
        <v/>
      </c>
      <c r="EA105" s="110" t="str">
        <f t="shared" si="1020"/>
        <v/>
      </c>
      <c r="EB105" s="99" t="str">
        <f t="shared" si="1021"/>
        <v/>
      </c>
      <c r="EC105" s="97" t="str">
        <f t="shared" si="1022"/>
        <v/>
      </c>
      <c r="ED105" s="98" t="str">
        <f t="shared" si="1023"/>
        <v/>
      </c>
      <c r="EE105" s="99" t="str">
        <f t="shared" si="1024"/>
        <v/>
      </c>
      <c r="EF105" s="97" t="str">
        <f t="shared" si="1025"/>
        <v/>
      </c>
      <c r="EG105" s="98" t="str">
        <f t="shared" si="1026"/>
        <v/>
      </c>
      <c r="EH105" s="99" t="str">
        <f t="shared" si="1027"/>
        <v/>
      </c>
      <c r="EI105" s="97" t="str">
        <f t="shared" si="1028"/>
        <v/>
      </c>
      <c r="EJ105" s="96" t="str">
        <f t="shared" si="1029"/>
        <v/>
      </c>
      <c r="EK105" s="99" t="str">
        <f t="shared" si="1030"/>
        <v/>
      </c>
      <c r="EL105" s="97" t="str">
        <f t="shared" si="1031"/>
        <v/>
      </c>
      <c r="EM105" s="98" t="str">
        <f t="shared" si="1032"/>
        <v/>
      </c>
      <c r="EN105" s="99" t="str">
        <f t="shared" si="1033"/>
        <v/>
      </c>
      <c r="EO105" s="97" t="str">
        <f t="shared" si="1034"/>
        <v/>
      </c>
      <c r="EP105" s="98" t="str">
        <f t="shared" si="1305"/>
        <v/>
      </c>
      <c r="EQ105" s="99" t="str">
        <f t="shared" si="1035"/>
        <v/>
      </c>
      <c r="ER105" s="97" t="str">
        <f t="shared" si="1036"/>
        <v/>
      </c>
      <c r="ES105" s="98" t="str">
        <f t="shared" si="1037"/>
        <v/>
      </c>
      <c r="ET105" s="99" t="str">
        <f t="shared" si="1038"/>
        <v/>
      </c>
      <c r="EU105" s="97" t="str">
        <f t="shared" si="1039"/>
        <v/>
      </c>
      <c r="EV105" s="98" t="str">
        <f t="shared" si="1040"/>
        <v/>
      </c>
      <c r="EW105" s="99" t="str">
        <f t="shared" si="1041"/>
        <v/>
      </c>
      <c r="EX105" s="97" t="str">
        <f t="shared" si="1042"/>
        <v/>
      </c>
      <c r="EY105" s="98" t="str">
        <f t="shared" si="1043"/>
        <v/>
      </c>
      <c r="EZ105" s="99" t="str">
        <f t="shared" si="1044"/>
        <v/>
      </c>
      <c r="FA105" s="100" t="str">
        <f t="shared" si="1045"/>
        <v/>
      </c>
      <c r="FB105" s="98" t="str">
        <f t="shared" si="1046"/>
        <v/>
      </c>
      <c r="FC105" s="99" t="str">
        <f t="shared" si="1047"/>
        <v/>
      </c>
      <c r="FD105" s="97" t="str">
        <f t="shared" si="1048"/>
        <v/>
      </c>
      <c r="FE105" s="98" t="str">
        <f t="shared" si="1049"/>
        <v/>
      </c>
      <c r="FF105" s="99" t="str">
        <f t="shared" si="1050"/>
        <v/>
      </c>
      <c r="FG105" s="97" t="str">
        <f t="shared" si="1051"/>
        <v/>
      </c>
      <c r="FH105" s="98" t="str">
        <f t="shared" si="1052"/>
        <v/>
      </c>
      <c r="FI105" s="99" t="str">
        <f t="shared" si="1053"/>
        <v/>
      </c>
      <c r="FJ105" s="97" t="str">
        <f t="shared" si="1054"/>
        <v/>
      </c>
      <c r="FK105" s="98" t="str">
        <f t="shared" si="1055"/>
        <v/>
      </c>
      <c r="FL105" s="99" t="str">
        <f t="shared" si="1056"/>
        <v/>
      </c>
      <c r="FM105" s="97" t="str">
        <f t="shared" si="1057"/>
        <v/>
      </c>
      <c r="FN105" s="98" t="str">
        <f t="shared" si="1058"/>
        <v/>
      </c>
      <c r="FO105" s="99" t="str">
        <f t="shared" si="1059"/>
        <v/>
      </c>
      <c r="FP105" s="97" t="str">
        <f t="shared" si="1060"/>
        <v/>
      </c>
      <c r="FQ105" s="98" t="str">
        <f t="shared" si="1061"/>
        <v/>
      </c>
      <c r="FR105" s="99" t="str">
        <f t="shared" si="1062"/>
        <v/>
      </c>
      <c r="FS105" s="97" t="str">
        <f t="shared" si="1063"/>
        <v/>
      </c>
      <c r="FT105" s="98" t="str">
        <f t="shared" si="1064"/>
        <v/>
      </c>
      <c r="FU105" s="99" t="str">
        <f t="shared" si="1065"/>
        <v/>
      </c>
      <c r="FV105" s="97" t="str">
        <f t="shared" si="1066"/>
        <v/>
      </c>
      <c r="FW105" s="98" t="str">
        <f t="shared" si="1067"/>
        <v/>
      </c>
      <c r="FX105" s="99" t="str">
        <f t="shared" si="1068"/>
        <v/>
      </c>
      <c r="FY105" s="97" t="str">
        <f t="shared" si="1069"/>
        <v/>
      </c>
      <c r="FZ105" s="98" t="str">
        <f t="shared" si="1070"/>
        <v/>
      </c>
      <c r="GA105" s="99" t="str">
        <f t="shared" si="1071"/>
        <v/>
      </c>
      <c r="GB105" s="97" t="str">
        <f t="shared" si="1072"/>
        <v/>
      </c>
      <c r="GC105" s="98" t="str">
        <f t="shared" si="1073"/>
        <v/>
      </c>
      <c r="GD105" s="99" t="str">
        <f t="shared" si="1074"/>
        <v/>
      </c>
      <c r="GE105" s="97" t="str">
        <f t="shared" si="1075"/>
        <v/>
      </c>
      <c r="GF105" s="98" t="str">
        <f t="shared" si="1076"/>
        <v/>
      </c>
      <c r="GG105" s="99" t="str">
        <f t="shared" si="1077"/>
        <v/>
      </c>
      <c r="GH105" s="97" t="str">
        <f t="shared" si="1078"/>
        <v/>
      </c>
      <c r="GI105" s="98" t="str">
        <f t="shared" si="1079"/>
        <v/>
      </c>
      <c r="GJ105" s="99" t="str">
        <f t="shared" si="1080"/>
        <v/>
      </c>
      <c r="GK105" s="97" t="str">
        <f t="shared" si="1081"/>
        <v/>
      </c>
      <c r="GL105" s="98" t="str">
        <f t="shared" si="1306"/>
        <v/>
      </c>
      <c r="GM105" s="99" t="str">
        <f t="shared" si="1082"/>
        <v/>
      </c>
      <c r="GN105" s="97" t="str">
        <f t="shared" si="1083"/>
        <v/>
      </c>
      <c r="GO105" s="98" t="str">
        <f t="shared" si="1084"/>
        <v/>
      </c>
      <c r="GP105" s="99" t="str">
        <f t="shared" si="1085"/>
        <v/>
      </c>
      <c r="GQ105" s="97" t="str">
        <f t="shared" si="1086"/>
        <v/>
      </c>
      <c r="GR105" s="98" t="str">
        <f t="shared" si="1087"/>
        <v/>
      </c>
      <c r="GS105" s="99" t="str">
        <f t="shared" si="1088"/>
        <v/>
      </c>
      <c r="GT105" s="97" t="str">
        <f t="shared" si="1089"/>
        <v/>
      </c>
      <c r="GU105" s="98" t="str">
        <f t="shared" si="1090"/>
        <v/>
      </c>
      <c r="GV105" s="99" t="str">
        <f t="shared" si="1091"/>
        <v/>
      </c>
      <c r="GW105" s="100" t="str">
        <f t="shared" si="1092"/>
        <v/>
      </c>
      <c r="GX105" s="98" t="str">
        <f t="shared" si="1093"/>
        <v/>
      </c>
      <c r="GY105" s="99" t="str">
        <f t="shared" si="1094"/>
        <v/>
      </c>
      <c r="GZ105" s="97" t="str">
        <f t="shared" si="1095"/>
        <v/>
      </c>
      <c r="HA105" s="98" t="str">
        <f t="shared" si="1096"/>
        <v/>
      </c>
      <c r="HB105" s="99" t="str">
        <f t="shared" si="1097"/>
        <v/>
      </c>
      <c r="HC105" s="97" t="str">
        <f t="shared" si="1098"/>
        <v/>
      </c>
      <c r="HD105" s="98" t="str">
        <f t="shared" si="1099"/>
        <v/>
      </c>
      <c r="HE105" s="99" t="str">
        <f t="shared" si="1100"/>
        <v/>
      </c>
      <c r="HF105" s="97" t="str">
        <f t="shared" si="1101"/>
        <v/>
      </c>
      <c r="HG105" s="98" t="str">
        <f t="shared" si="1102"/>
        <v/>
      </c>
      <c r="HH105" s="99" t="str">
        <f t="shared" si="1103"/>
        <v/>
      </c>
      <c r="HI105" s="97" t="str">
        <f t="shared" si="1104"/>
        <v/>
      </c>
      <c r="HJ105" s="98" t="str">
        <f t="shared" si="1105"/>
        <v/>
      </c>
      <c r="HK105" s="99" t="str">
        <f t="shared" si="1106"/>
        <v/>
      </c>
      <c r="HL105" s="97" t="str">
        <f t="shared" si="1107"/>
        <v/>
      </c>
      <c r="HM105" s="98" t="str">
        <f t="shared" si="1108"/>
        <v/>
      </c>
      <c r="HN105" s="99" t="str">
        <f t="shared" si="1109"/>
        <v/>
      </c>
      <c r="HO105" s="97" t="str">
        <f t="shared" si="1110"/>
        <v/>
      </c>
      <c r="HP105" s="98" t="str">
        <f t="shared" si="1111"/>
        <v/>
      </c>
      <c r="HQ105" s="99" t="str">
        <f t="shared" si="1112"/>
        <v/>
      </c>
      <c r="HR105" s="97" t="str">
        <f t="shared" si="1113"/>
        <v/>
      </c>
      <c r="HS105" s="98" t="str">
        <f t="shared" si="1114"/>
        <v/>
      </c>
      <c r="HT105" s="99" t="str">
        <f t="shared" si="1115"/>
        <v/>
      </c>
      <c r="HU105" s="97" t="str">
        <f t="shared" si="1116"/>
        <v/>
      </c>
      <c r="HV105" s="98" t="str">
        <f t="shared" si="1117"/>
        <v/>
      </c>
      <c r="HW105" s="99" t="str">
        <f t="shared" si="1118"/>
        <v/>
      </c>
      <c r="HX105" s="97" t="str">
        <f t="shared" si="1119"/>
        <v/>
      </c>
      <c r="HY105" s="98" t="str">
        <f t="shared" si="1120"/>
        <v/>
      </c>
      <c r="HZ105" s="99" t="str">
        <f t="shared" si="1121"/>
        <v/>
      </c>
      <c r="IA105" s="97" t="str">
        <f t="shared" si="1122"/>
        <v/>
      </c>
      <c r="IB105" s="98" t="str">
        <f t="shared" si="1123"/>
        <v/>
      </c>
      <c r="IC105" s="99" t="str">
        <f t="shared" si="1124"/>
        <v/>
      </c>
      <c r="ID105" s="97" t="str">
        <f t="shared" si="1125"/>
        <v/>
      </c>
      <c r="IE105" s="98" t="str">
        <f t="shared" si="1126"/>
        <v/>
      </c>
      <c r="IF105" s="99" t="str">
        <f t="shared" si="1127"/>
        <v/>
      </c>
      <c r="IG105" s="97" t="str">
        <f t="shared" si="1128"/>
        <v/>
      </c>
      <c r="IH105" s="98" t="str">
        <f t="shared" si="1129"/>
        <v/>
      </c>
      <c r="II105" s="99" t="str">
        <f t="shared" si="1130"/>
        <v/>
      </c>
      <c r="IJ105" s="97" t="str">
        <f t="shared" si="1131"/>
        <v/>
      </c>
      <c r="IK105" s="98" t="str">
        <f t="shared" si="1132"/>
        <v/>
      </c>
      <c r="IL105" s="99" t="str">
        <f t="shared" si="1133"/>
        <v/>
      </c>
      <c r="IM105" s="97" t="str">
        <f t="shared" si="1134"/>
        <v/>
      </c>
      <c r="IN105" s="98" t="str">
        <f t="shared" si="1307"/>
        <v/>
      </c>
      <c r="IO105" s="99" t="str">
        <f t="shared" si="1135"/>
        <v/>
      </c>
      <c r="IP105" s="97" t="str">
        <f t="shared" si="1136"/>
        <v/>
      </c>
      <c r="IQ105" s="98" t="str">
        <f t="shared" si="1137"/>
        <v/>
      </c>
      <c r="IR105" s="99" t="str">
        <f t="shared" si="1138"/>
        <v/>
      </c>
      <c r="IS105" s="97" t="str">
        <f t="shared" si="1139"/>
        <v/>
      </c>
      <c r="IT105" s="98" t="str">
        <f t="shared" si="1140"/>
        <v/>
      </c>
      <c r="IU105" s="99" t="str">
        <f t="shared" si="1141"/>
        <v/>
      </c>
      <c r="IV105" s="97" t="str">
        <f t="shared" si="1142"/>
        <v/>
      </c>
      <c r="IW105" s="98" t="str">
        <f t="shared" si="1143"/>
        <v/>
      </c>
      <c r="IX105" s="99" t="str">
        <f t="shared" si="1144"/>
        <v/>
      </c>
      <c r="IY105" s="97" t="str">
        <f t="shared" si="1145"/>
        <v/>
      </c>
      <c r="IZ105" s="98" t="str">
        <f t="shared" si="1146"/>
        <v/>
      </c>
      <c r="JA105" s="99" t="str">
        <f t="shared" si="1147"/>
        <v/>
      </c>
      <c r="JB105" s="97" t="str">
        <f t="shared" si="1148"/>
        <v/>
      </c>
      <c r="JC105" s="98" t="str">
        <f t="shared" si="1149"/>
        <v/>
      </c>
      <c r="JD105" s="99" t="str">
        <f t="shared" si="1150"/>
        <v/>
      </c>
      <c r="JE105" s="97" t="str">
        <f t="shared" si="1151"/>
        <v/>
      </c>
      <c r="JF105" s="98" t="str">
        <f t="shared" si="1152"/>
        <v/>
      </c>
      <c r="JG105" s="99" t="str">
        <f t="shared" si="1153"/>
        <v/>
      </c>
      <c r="JH105" s="97" t="str">
        <f t="shared" si="1154"/>
        <v/>
      </c>
      <c r="JI105" s="98" t="str">
        <f t="shared" si="1155"/>
        <v/>
      </c>
      <c r="JJ105" s="99" t="str">
        <f t="shared" si="1156"/>
        <v/>
      </c>
      <c r="JK105" s="97" t="str">
        <f t="shared" si="1157"/>
        <v/>
      </c>
      <c r="JL105" s="98" t="str">
        <f t="shared" si="1158"/>
        <v/>
      </c>
      <c r="JM105" s="99" t="str">
        <f t="shared" si="1159"/>
        <v/>
      </c>
      <c r="JN105" s="97" t="str">
        <f t="shared" si="1160"/>
        <v/>
      </c>
      <c r="JO105" s="98" t="str">
        <f t="shared" si="1161"/>
        <v/>
      </c>
      <c r="JP105" s="99" t="str">
        <f t="shared" si="1162"/>
        <v/>
      </c>
      <c r="JQ105" s="97" t="str">
        <f t="shared" si="1163"/>
        <v/>
      </c>
      <c r="JR105" s="98" t="str">
        <f t="shared" si="1164"/>
        <v/>
      </c>
      <c r="JS105" s="99" t="str">
        <f t="shared" si="1165"/>
        <v/>
      </c>
      <c r="JT105" s="97" t="str">
        <f t="shared" si="1166"/>
        <v/>
      </c>
      <c r="JU105" s="98" t="str">
        <f t="shared" si="1167"/>
        <v/>
      </c>
      <c r="JV105" s="99" t="str">
        <f t="shared" si="1168"/>
        <v/>
      </c>
      <c r="JW105" s="97" t="str">
        <f t="shared" si="1169"/>
        <v/>
      </c>
      <c r="JX105" s="98" t="str">
        <f t="shared" si="1170"/>
        <v/>
      </c>
      <c r="JY105" s="99" t="str">
        <f t="shared" si="1171"/>
        <v/>
      </c>
      <c r="JZ105" s="97" t="str">
        <f t="shared" si="1172"/>
        <v/>
      </c>
      <c r="KA105" s="98" t="str">
        <f t="shared" si="1173"/>
        <v/>
      </c>
      <c r="KB105" s="99" t="str">
        <f t="shared" si="1174"/>
        <v/>
      </c>
      <c r="KC105" s="97" t="str">
        <f t="shared" si="1175"/>
        <v/>
      </c>
      <c r="KD105" s="98" t="str">
        <f t="shared" si="1308"/>
        <v/>
      </c>
      <c r="KE105" s="99" t="str">
        <f t="shared" si="1176"/>
        <v/>
      </c>
      <c r="KF105" s="97" t="str">
        <f t="shared" si="1177"/>
        <v/>
      </c>
      <c r="KG105" s="98" t="str">
        <f t="shared" si="1178"/>
        <v/>
      </c>
      <c r="KH105" s="99" t="str">
        <f t="shared" si="1179"/>
        <v/>
      </c>
      <c r="KI105" s="97" t="str">
        <f t="shared" si="1180"/>
        <v/>
      </c>
      <c r="KJ105" s="98" t="str">
        <f t="shared" si="1181"/>
        <v/>
      </c>
      <c r="KK105" s="99" t="str">
        <f t="shared" si="1182"/>
        <v/>
      </c>
      <c r="KL105" s="97" t="str">
        <f t="shared" si="1183"/>
        <v/>
      </c>
      <c r="KM105" s="98" t="str">
        <f t="shared" si="1184"/>
        <v/>
      </c>
      <c r="KN105" s="99" t="str">
        <f t="shared" si="1185"/>
        <v/>
      </c>
      <c r="KO105" s="97" t="str">
        <f t="shared" si="1186"/>
        <v/>
      </c>
      <c r="KP105" s="98" t="str">
        <f t="shared" si="1309"/>
        <v/>
      </c>
      <c r="KQ105" s="99" t="str">
        <f t="shared" si="1187"/>
        <v/>
      </c>
      <c r="KR105" s="97" t="str">
        <f t="shared" si="1188"/>
        <v/>
      </c>
      <c r="KS105" s="98" t="str">
        <f t="shared" si="1189"/>
        <v/>
      </c>
      <c r="KT105" s="99" t="str">
        <f t="shared" si="1190"/>
        <v/>
      </c>
      <c r="KU105" s="97" t="str">
        <f t="shared" si="1191"/>
        <v/>
      </c>
      <c r="KV105" s="98" t="str">
        <f t="shared" si="1192"/>
        <v/>
      </c>
      <c r="KW105" s="99" t="str">
        <f t="shared" si="1193"/>
        <v/>
      </c>
      <c r="KX105" s="97" t="str">
        <f t="shared" si="1194"/>
        <v/>
      </c>
      <c r="KY105" s="98" t="str">
        <f t="shared" si="1195"/>
        <v/>
      </c>
      <c r="KZ105" s="99" t="str">
        <f t="shared" si="1196"/>
        <v/>
      </c>
      <c r="LA105" s="97" t="str">
        <f t="shared" si="1197"/>
        <v/>
      </c>
      <c r="LB105" s="98" t="str">
        <f t="shared" si="1198"/>
        <v/>
      </c>
      <c r="LC105" s="99" t="str">
        <f t="shared" si="1199"/>
        <v/>
      </c>
      <c r="LD105" s="97" t="str">
        <f t="shared" si="1200"/>
        <v/>
      </c>
      <c r="LE105" s="98" t="str">
        <f t="shared" si="1201"/>
        <v/>
      </c>
      <c r="LF105" s="99" t="str">
        <f t="shared" si="1202"/>
        <v/>
      </c>
      <c r="LG105" s="97" t="str">
        <f t="shared" si="1203"/>
        <v/>
      </c>
      <c r="LH105" s="98" t="str">
        <f t="shared" si="1204"/>
        <v/>
      </c>
      <c r="LI105" s="99" t="str">
        <f t="shared" si="1205"/>
        <v/>
      </c>
      <c r="LJ105" s="97" t="str">
        <f t="shared" si="1206"/>
        <v/>
      </c>
      <c r="LK105" s="98" t="str">
        <f t="shared" si="1207"/>
        <v/>
      </c>
      <c r="LL105" s="99" t="str">
        <f t="shared" si="1208"/>
        <v/>
      </c>
      <c r="LM105" s="97" t="str">
        <f t="shared" si="1209"/>
        <v/>
      </c>
      <c r="LN105" s="98" t="str">
        <f t="shared" si="1210"/>
        <v/>
      </c>
      <c r="LO105" s="99" t="str">
        <f t="shared" si="1211"/>
        <v/>
      </c>
      <c r="LP105" s="97" t="str">
        <f t="shared" si="1212"/>
        <v/>
      </c>
      <c r="LQ105" s="98" t="str">
        <f t="shared" si="1213"/>
        <v/>
      </c>
      <c r="LR105" s="99" t="str">
        <f t="shared" si="1214"/>
        <v/>
      </c>
      <c r="LS105" s="97" t="str">
        <f t="shared" si="1215"/>
        <v/>
      </c>
      <c r="LT105" s="98" t="str">
        <f t="shared" si="1216"/>
        <v/>
      </c>
      <c r="LU105" s="99" t="str">
        <f t="shared" si="1217"/>
        <v/>
      </c>
      <c r="LV105" s="97" t="str">
        <f t="shared" si="1218"/>
        <v/>
      </c>
      <c r="LW105" s="98" t="str">
        <f t="shared" si="1219"/>
        <v/>
      </c>
      <c r="LX105" s="99" t="str">
        <f t="shared" si="1220"/>
        <v/>
      </c>
      <c r="LY105" s="97" t="str">
        <f t="shared" si="1221"/>
        <v/>
      </c>
      <c r="LZ105" s="98" t="str">
        <f t="shared" si="1222"/>
        <v/>
      </c>
      <c r="MA105" s="99" t="str">
        <f t="shared" si="1223"/>
        <v/>
      </c>
      <c r="MB105" s="97" t="str">
        <f t="shared" si="1224"/>
        <v/>
      </c>
      <c r="MC105" s="98" t="str">
        <f t="shared" si="1225"/>
        <v/>
      </c>
      <c r="MD105" s="99" t="str">
        <f t="shared" si="1226"/>
        <v/>
      </c>
      <c r="ME105" s="97" t="str">
        <f t="shared" si="1227"/>
        <v/>
      </c>
      <c r="MF105" s="98" t="str">
        <f t="shared" si="1228"/>
        <v/>
      </c>
      <c r="MG105" s="99" t="str">
        <f t="shared" si="1229"/>
        <v/>
      </c>
      <c r="MH105" s="97" t="str">
        <f t="shared" si="1230"/>
        <v/>
      </c>
      <c r="MI105" s="98" t="str">
        <f t="shared" si="1231"/>
        <v/>
      </c>
      <c r="MJ105" s="99" t="str">
        <f t="shared" si="1232"/>
        <v/>
      </c>
      <c r="MK105" s="97" t="str">
        <f t="shared" si="1233"/>
        <v/>
      </c>
      <c r="ML105" s="98" t="str">
        <f t="shared" si="1234"/>
        <v/>
      </c>
      <c r="MM105" s="99" t="str">
        <f t="shared" si="1235"/>
        <v/>
      </c>
      <c r="MN105" s="97" t="str">
        <f t="shared" si="1236"/>
        <v/>
      </c>
      <c r="MO105" s="98" t="str">
        <f t="shared" si="1237"/>
        <v/>
      </c>
      <c r="MP105" s="99" t="str">
        <f t="shared" si="1238"/>
        <v/>
      </c>
      <c r="MQ105" s="97" t="str">
        <f t="shared" si="1239"/>
        <v/>
      </c>
      <c r="MR105" s="98" t="str">
        <f t="shared" si="1310"/>
        <v/>
      </c>
      <c r="MS105" s="99" t="str">
        <f t="shared" si="1240"/>
        <v/>
      </c>
      <c r="MT105" s="97" t="str">
        <f t="shared" si="1241"/>
        <v/>
      </c>
      <c r="MU105" s="98" t="str">
        <f t="shared" si="1242"/>
        <v/>
      </c>
      <c r="MV105" s="99" t="str">
        <f t="shared" si="1243"/>
        <v/>
      </c>
      <c r="MW105" s="97" t="str">
        <f t="shared" si="1244"/>
        <v/>
      </c>
      <c r="MX105" s="98" t="str">
        <f t="shared" si="1245"/>
        <v/>
      </c>
      <c r="MY105" s="99" t="str">
        <f t="shared" si="1246"/>
        <v/>
      </c>
      <c r="MZ105" s="97" t="str">
        <f t="shared" si="1247"/>
        <v/>
      </c>
      <c r="NA105" s="98" t="str">
        <f t="shared" si="1248"/>
        <v/>
      </c>
      <c r="NB105" s="99" t="str">
        <f t="shared" si="1249"/>
        <v/>
      </c>
      <c r="NC105" s="97" t="str">
        <f t="shared" si="1250"/>
        <v/>
      </c>
      <c r="ND105" s="98" t="str">
        <f t="shared" si="1251"/>
        <v/>
      </c>
      <c r="NE105" s="99" t="str">
        <f t="shared" si="1252"/>
        <v/>
      </c>
      <c r="NF105" s="97" t="str">
        <f t="shared" si="1253"/>
        <v/>
      </c>
      <c r="NG105" s="98" t="str">
        <f t="shared" si="1254"/>
        <v/>
      </c>
      <c r="NH105" s="99" t="str">
        <f t="shared" si="1255"/>
        <v/>
      </c>
      <c r="NI105" s="97" t="str">
        <f t="shared" si="1256"/>
        <v/>
      </c>
      <c r="NJ105" s="98" t="str">
        <f t="shared" si="1257"/>
        <v/>
      </c>
      <c r="NK105" s="99" t="str">
        <f t="shared" si="1258"/>
        <v/>
      </c>
      <c r="NL105" s="97" t="str">
        <f t="shared" si="1259"/>
        <v/>
      </c>
      <c r="NM105" s="98" t="str">
        <f t="shared" si="1260"/>
        <v/>
      </c>
      <c r="NN105" s="99" t="str">
        <f t="shared" si="1261"/>
        <v/>
      </c>
      <c r="NO105" s="97" t="str">
        <f t="shared" si="1311"/>
        <v/>
      </c>
      <c r="NP105" s="130">
        <f t="shared" si="1312"/>
        <v>0</v>
      </c>
      <c r="NQ105" s="131">
        <f t="shared" si="1313"/>
        <v>1</v>
      </c>
      <c r="NR105" s="132" t="str">
        <f t="shared" si="1314"/>
        <v/>
      </c>
      <c r="NS105" s="331" t="str">
        <f t="shared" si="1315"/>
        <v/>
      </c>
      <c r="NT105" s="325" t="str">
        <f t="shared" si="1316"/>
        <v/>
      </c>
      <c r="NU105" s="325" t="str">
        <f t="shared" si="1317"/>
        <v/>
      </c>
      <c r="NV105" s="325" t="str">
        <f t="shared" si="1318"/>
        <v/>
      </c>
      <c r="NW105" s="325" t="str">
        <f t="shared" si="1319"/>
        <v/>
      </c>
      <c r="NX105" s="325" t="str">
        <f t="shared" si="1320"/>
        <v/>
      </c>
      <c r="NY105" s="325" t="str">
        <f t="shared" si="1321"/>
        <v/>
      </c>
      <c r="NZ105" s="325" t="str">
        <f t="shared" si="1322"/>
        <v/>
      </c>
      <c r="OA105" s="325" t="str">
        <f t="shared" si="1323"/>
        <v/>
      </c>
      <c r="OB105" s="325" t="str">
        <f t="shared" si="1324"/>
        <v>000000</v>
      </c>
      <c r="OC105" s="325" t="str">
        <f t="shared" si="1325"/>
        <v/>
      </c>
      <c r="OD105" s="325" t="str">
        <f t="shared" si="1326"/>
        <v/>
      </c>
      <c r="OE105" s="325" t="str">
        <f t="shared" si="1327"/>
        <v/>
      </c>
      <c r="OF105" s="325" t="str">
        <f t="shared" si="1328"/>
        <v/>
      </c>
      <c r="OG105" s="325" t="str">
        <f t="shared" si="1329"/>
        <v/>
      </c>
      <c r="OH105" s="325" t="str">
        <f t="shared" si="1330"/>
        <v/>
      </c>
      <c r="OI105" s="325" t="str">
        <f t="shared" si="1331"/>
        <v/>
      </c>
      <c r="OJ105" s="325" t="str">
        <f t="shared" si="1332"/>
        <v/>
      </c>
      <c r="OK105" s="326" t="str">
        <f t="shared" si="1333"/>
        <v/>
      </c>
      <c r="OL105" s="326" t="str">
        <f t="shared" si="1334"/>
        <v/>
      </c>
      <c r="OM105" s="326" t="str">
        <f t="shared" si="1335"/>
        <v/>
      </c>
      <c r="ON105" s="326" t="str">
        <f t="shared" si="1336"/>
        <v/>
      </c>
      <c r="OO105" s="326" t="str">
        <f t="shared" si="1337"/>
        <v/>
      </c>
      <c r="OP105" s="326" t="str">
        <f t="shared" si="1338"/>
        <v/>
      </c>
      <c r="OQ105" s="326" t="str">
        <f t="shared" si="1339"/>
        <v/>
      </c>
      <c r="OR105" s="326" t="str">
        <f t="shared" si="1340"/>
        <v/>
      </c>
      <c r="OS105" s="326" t="str">
        <f t="shared" si="1341"/>
        <v/>
      </c>
      <c r="OT105" s="326" t="str">
        <f t="shared" si="1342"/>
        <v/>
      </c>
      <c r="OU105" s="326" t="str">
        <f t="shared" si="1343"/>
        <v/>
      </c>
      <c r="OV105" s="326" t="str">
        <f t="shared" si="1344"/>
        <v/>
      </c>
      <c r="OW105" s="326" t="str">
        <f t="shared" si="1345"/>
        <v/>
      </c>
      <c r="OX105" s="326" t="str">
        <f t="shared" si="1346"/>
        <v/>
      </c>
      <c r="OY105" s="326" t="str">
        <f t="shared" si="1347"/>
        <v/>
      </c>
      <c r="OZ105" s="326" t="str">
        <f t="shared" si="1348"/>
        <v/>
      </c>
      <c r="PA105" s="326" t="str">
        <f t="shared" si="1349"/>
        <v/>
      </c>
      <c r="PB105" s="326" t="str">
        <f t="shared" si="1350"/>
        <v/>
      </c>
      <c r="PC105" s="325" t="str">
        <f t="shared" si="1351"/>
        <v/>
      </c>
      <c r="PD105" s="325" t="str">
        <f t="shared" si="1352"/>
        <v/>
      </c>
      <c r="PE105" s="325" t="str">
        <f t="shared" si="1353"/>
        <v/>
      </c>
      <c r="PF105" s="325" t="str">
        <f t="shared" si="1354"/>
        <v/>
      </c>
      <c r="PG105" s="325" t="str">
        <f t="shared" si="1355"/>
        <v/>
      </c>
      <c r="PH105" s="325" t="str">
        <f t="shared" si="1356"/>
        <v/>
      </c>
      <c r="PI105" s="325" t="str">
        <f t="shared" si="1357"/>
        <v/>
      </c>
      <c r="PJ105" s="325" t="str">
        <f t="shared" si="1358"/>
        <v/>
      </c>
      <c r="PK105" s="325" t="str">
        <f t="shared" si="1359"/>
        <v/>
      </c>
      <c r="PL105" s="325" t="str">
        <f t="shared" si="1360"/>
        <v/>
      </c>
      <c r="PM105" s="325" t="str">
        <f t="shared" si="1361"/>
        <v/>
      </c>
      <c r="PN105" s="325" t="str">
        <f t="shared" si="1362"/>
        <v/>
      </c>
      <c r="PO105" s="325" t="str">
        <f t="shared" si="1363"/>
        <v/>
      </c>
      <c r="PP105" s="325" t="str">
        <f t="shared" si="1364"/>
        <v/>
      </c>
      <c r="PQ105" s="325" t="str">
        <f t="shared" si="1365"/>
        <v/>
      </c>
      <c r="PR105" s="325" t="str">
        <f t="shared" si="1366"/>
        <v/>
      </c>
      <c r="PS105" s="325" t="str">
        <f t="shared" si="1367"/>
        <v/>
      </c>
      <c r="PT105" s="325" t="str">
        <f t="shared" si="1368"/>
        <v/>
      </c>
      <c r="PU105" s="326" t="str">
        <f t="shared" si="1369"/>
        <v/>
      </c>
      <c r="PV105" s="326" t="str">
        <f t="shared" si="1370"/>
        <v/>
      </c>
      <c r="PW105" s="326" t="str">
        <f t="shared" si="1371"/>
        <v/>
      </c>
      <c r="PX105" s="326" t="str">
        <f t="shared" si="1372"/>
        <v/>
      </c>
      <c r="PY105" s="326" t="str">
        <f t="shared" si="1373"/>
        <v/>
      </c>
      <c r="PZ105" s="326" t="str">
        <f t="shared" si="1374"/>
        <v/>
      </c>
      <c r="QA105" s="326" t="str">
        <f t="shared" si="1375"/>
        <v/>
      </c>
      <c r="QB105" s="326" t="str">
        <f t="shared" si="1376"/>
        <v/>
      </c>
      <c r="QC105" s="326" t="str">
        <f t="shared" si="1377"/>
        <v/>
      </c>
      <c r="QD105" s="326" t="str">
        <f t="shared" si="1378"/>
        <v/>
      </c>
      <c r="QE105" s="326" t="str">
        <f t="shared" si="1379"/>
        <v/>
      </c>
      <c r="QF105" s="326" t="str">
        <f t="shared" si="1380"/>
        <v/>
      </c>
      <c r="QG105" s="326" t="str">
        <f t="shared" si="1381"/>
        <v/>
      </c>
      <c r="QH105" s="326" t="str">
        <f t="shared" si="1382"/>
        <v/>
      </c>
      <c r="QI105" s="326" t="str">
        <f t="shared" si="1383"/>
        <v/>
      </c>
      <c r="QJ105" s="326" t="str">
        <f t="shared" si="1384"/>
        <v/>
      </c>
      <c r="QK105" s="326" t="str">
        <f t="shared" si="1385"/>
        <v/>
      </c>
      <c r="QL105" s="326" t="str">
        <f t="shared" si="1386"/>
        <v/>
      </c>
      <c r="QM105" s="325" t="str">
        <f t="shared" si="1387"/>
        <v/>
      </c>
      <c r="QN105" s="325" t="str">
        <f t="shared" si="1388"/>
        <v/>
      </c>
      <c r="QO105" s="325" t="str">
        <f t="shared" si="1389"/>
        <v/>
      </c>
      <c r="QP105" s="325" t="str">
        <f t="shared" si="1390"/>
        <v/>
      </c>
      <c r="QQ105" s="325" t="str">
        <f t="shared" si="1391"/>
        <v/>
      </c>
      <c r="QR105" s="325" t="str">
        <f t="shared" si="1392"/>
        <v/>
      </c>
      <c r="QS105" s="325" t="str">
        <f t="shared" si="1393"/>
        <v/>
      </c>
      <c r="QT105" s="325" t="str">
        <f t="shared" si="1394"/>
        <v/>
      </c>
      <c r="QU105" s="325" t="str">
        <f t="shared" si="1395"/>
        <v/>
      </c>
      <c r="QV105" s="325" t="str">
        <f t="shared" si="1396"/>
        <v/>
      </c>
      <c r="QW105" s="325" t="str">
        <f t="shared" si="1397"/>
        <v/>
      </c>
      <c r="QX105" s="325">
        <f t="shared" si="1398"/>
        <v>0</v>
      </c>
      <c r="QY105" s="325" t="str">
        <f t="shared" si="1399"/>
        <v/>
      </c>
      <c r="QZ105" s="325" t="str">
        <f t="shared" si="1400"/>
        <v/>
      </c>
      <c r="RA105" s="325" t="str">
        <f t="shared" si="1401"/>
        <v/>
      </c>
      <c r="RB105" s="325" t="str">
        <f t="shared" si="1402"/>
        <v/>
      </c>
      <c r="RC105" s="325" t="str">
        <f t="shared" si="1403"/>
        <v/>
      </c>
      <c r="RD105" s="325" t="str">
        <f t="shared" si="1404"/>
        <v/>
      </c>
      <c r="RE105" s="326" t="str">
        <f t="shared" si="1405"/>
        <v/>
      </c>
      <c r="RF105" s="326" t="str">
        <f t="shared" si="1406"/>
        <v/>
      </c>
      <c r="RG105" s="326" t="str">
        <f t="shared" si="1407"/>
        <v/>
      </c>
      <c r="RH105" s="326" t="str">
        <f t="shared" si="1408"/>
        <v/>
      </c>
      <c r="RI105" s="326" t="str">
        <f t="shared" si="1409"/>
        <v/>
      </c>
      <c r="RJ105" s="326" t="str">
        <f t="shared" si="1410"/>
        <v/>
      </c>
      <c r="RK105" s="326" t="str">
        <f t="shared" si="1411"/>
        <v/>
      </c>
      <c r="RL105" s="326" t="str">
        <f t="shared" si="1412"/>
        <v/>
      </c>
      <c r="RM105" s="326" t="str">
        <f t="shared" si="1413"/>
        <v/>
      </c>
      <c r="RN105" s="332" t="str">
        <f t="shared" si="1414"/>
        <v/>
      </c>
      <c r="RO105" s="108">
        <v>105</v>
      </c>
      <c r="RP105" s="112">
        <f t="shared" si="1440"/>
        <v>100</v>
      </c>
      <c r="RQ105" s="110" t="str" cm="1">
        <f t="array" ref="RQ105">IFERROR(INDEX($NS$4:$RN$4,_xlfn.AGGREGATE(15,6,COLUMN($NS$4:$RN$4)-COLUMN($NR$1)/($NS105:$RN105=LARGE($NS105:$RN105,1)),COLUMNS($RN$4:$RN$4))),"")</f>
        <v>LQ</v>
      </c>
      <c r="RR105" s="110" t="str" cm="1">
        <f t="array" ref="RR105">IFERROR(INDEX($NS$4:$RN$4,_xlfn.AGGREGATE(15,6,COLUMN($NS$4:$RN$4)-COLUMN($NR$1)/($NS105:$RN105=LARGE($NS105:$RN105,2)),COLUMNS($RN$4:$RO$4))),"")</f>
        <v/>
      </c>
      <c r="RS105" s="110" t="str" cm="1">
        <f t="array" ref="RS105">IFERROR(INDEX($NS$4:$RN$4,_xlfn.AGGREGATE(15,6,COLUMN($NS$4:$RN$4)-COLUMN($NR$1)/($NS105:$RN105=LARGE($NS105:$RN105,3)),COLUMNS($RN$4:$RP$4))),"")</f>
        <v/>
      </c>
      <c r="RT105" s="110" t="str" cm="1">
        <f t="array" ref="RT105">IFERROR(INDEX($NS$4:$RN$4,_xlfn.AGGREGATE(15,6,COLUMN($NS$4:$RN$4)-COLUMN($NR$1)/($NS105:$RN105=LARGE($NS105:$RN105,4)),COLUMNS($RN$4:$RQ$4))),"")</f>
        <v/>
      </c>
      <c r="RU105" s="110" t="str" cm="1">
        <f t="array" ref="RU105">IFERROR(INDEX($NS$4:$RN$4,_xlfn.AGGREGATE(15,6,COLUMN($NS$4:$RN$4)-COLUMN($NR$1)/($NS105:$RN105=LARGE($NS105:$RN105,5)),COLUMNS($RN$4:$RR$4))),"")</f>
        <v/>
      </c>
      <c r="RV105" s="110" t="str" cm="1">
        <f t="array" ref="RV105">IFERROR(INDEX($NS$4:$RN$4,_xlfn.AGGREGATE(15,6,COLUMN($NS$4:$RN$4)-COLUMN($NR$1)/($NS105:$RN105=LARGE($NS105:$RN105,6)),COLUMNS($RN$4:$RS$4))),"")</f>
        <v/>
      </c>
      <c r="RW105" s="108" t="str">
        <f t="shared" si="1427"/>
        <v/>
      </c>
      <c r="RX105" s="111" t="str">
        <f t="shared" ca="1" si="1428"/>
        <v>N</v>
      </c>
      <c r="RY105" s="111" t="e" cm="1">
        <f t="array" aca="1" ref="RY105" ca="1">IF(INDIRECT(VLOOKUP(RY104,General!AC:AE,3,FALSE)&amp;RO104)&gt;0,RY104,RW104)</f>
        <v>#N/A</v>
      </c>
      <c r="RZ105" s="112">
        <f t="shared" ca="1" si="1429"/>
        <v>1</v>
      </c>
      <c r="SA105" s="110" t="s">
        <v>45</v>
      </c>
      <c r="SB105" s="111" t="s">
        <v>45</v>
      </c>
      <c r="SC105" s="111" t="s">
        <v>45</v>
      </c>
      <c r="SD105" s="111" t="s">
        <v>45</v>
      </c>
      <c r="SE105" s="111" t="s">
        <v>45</v>
      </c>
      <c r="SF105" s="109" t="s">
        <v>45</v>
      </c>
      <c r="SG105" s="133" t="e">
        <f ca="1">IF(RQ105="",-1,COUNTIF(INDIRECT(SA105&amp;$DN$10):INDIRECT(SA105&amp;RO105),"Y"))</f>
        <v>#REF!</v>
      </c>
      <c r="SH105" s="136">
        <f ca="1">IF(RR105="",-1,COUNTIF(INDIRECT(SB105&amp;$DN$10):INDIRECT(SB105&amp;RO105),"Y"))</f>
        <v>-1</v>
      </c>
      <c r="SI105" s="136">
        <f ca="1">IF(RS105="",-1,COUNTIF(INDIRECT(SC105&amp;$DN$10):INDIRECT(SC105&amp;RO105),"Y"))</f>
        <v>-1</v>
      </c>
      <c r="SJ105" s="134">
        <f ca="1">IF(RT105="",-1,COUNTIF(INDIRECT(SD105&amp;$DN$10):INDIRECT(SD105&amp;RO105),"Y"))</f>
        <v>-1</v>
      </c>
      <c r="SK105" s="138">
        <f ca="1">IF(RU105="",-1,COUNTIF(INDIRECT(SE105&amp;$DN$10):INDIRECT(SE105&amp;RO105),"Y"))</f>
        <v>-1</v>
      </c>
      <c r="SL105" s="138">
        <f ca="1">IF(RV105="",-1,COUNTIF(INDIRECT(SF105&amp;$DN$10):INDIRECT(SF105&amp;RO105),"Y"))</f>
        <v>-1</v>
      </c>
      <c r="SM105" s="110" t="str" cm="1">
        <f t="array" ref="SM105">IFERROR(INDEX($DP$105:$DU$105,_xlfn.AGGREGATE(15,6,COLUMN($DP$105:$DU$105)-COLUMN($DO$105)/($NR$105:$NW$105=MAX($NR$105:$NW$105)),COLUMNS($DP$105:RQ105))),"")</f>
        <v/>
      </c>
      <c r="SN105" s="111" t="str" cm="1">
        <f t="array" ref="SN105">IFERROR(INDEX($DP$105:$DU$105,_xlfn.AGGREGATE(15,6,COLUMN($DP$105:$DU$105)-COLUMN($DO$105)/($NR$105:$NW$105=MAX($NR$105:$NW$105)),COLUMNS($DP$105:RR105))),"")</f>
        <v/>
      </c>
      <c r="SO105" s="111" t="str" cm="1">
        <f t="array" ref="SO105">IFERROR(INDEX($DP$105:$DU$105,_xlfn.AGGREGATE(15,6,COLUMN($DP$105:$DU$105)-COLUMN($DO$105)/($NR$105:$NW$105=MAX($NR$105:$NW$105)),COLUMNS($DP$105:RS105))),"")</f>
        <v/>
      </c>
      <c r="SP105" s="111" t="str" cm="1">
        <f t="array" ref="SP105">IFERROR(INDEX($DP$105:$DU$105,_xlfn.AGGREGATE(15,6,COLUMN($DP$105:$DU$105)-COLUMN($DO$105)/($NR$105:$NW$105=MAX($NR$105:$NW$105)),COLUMNS($DP$105:RT105))),"")</f>
        <v/>
      </c>
      <c r="SQ105" s="111" t="str" cm="1">
        <f t="array" ref="SQ105">IFERROR(INDEX($DP$105:$DU$105,_xlfn.AGGREGATE(15,6,COLUMN($DP$105:$DU$105)-COLUMN($DO$105)/($NR$105:$NW$105=MAX($NR$105:$NW$105)),COLUMNS($DP$105:RU105))),"")</f>
        <v/>
      </c>
      <c r="SR105" s="109" t="str" cm="1">
        <f t="array" ref="SR105">IFERROR(INDEX($DP$105:$DU$105,_xlfn.AGGREGATE(15,6,COLUMN($DP$105:$DU$105)-COLUMN($DO$105)/($NR$105:$NW$105=MAX($NR$105:$NW$105)),COLUMNS($DP$105:RV105))),"")</f>
        <v/>
      </c>
      <c r="SS105" s="114">
        <f t="shared" ca="1" si="1415"/>
        <v>1</v>
      </c>
      <c r="ST105" s="112">
        <f t="shared" ca="1" si="1430"/>
        <v>1</v>
      </c>
      <c r="SU105" s="137" t="str" cm="1">
        <f t="array" aca="1" ref="SU105" ca="1">INDEX(SM105:SR105,1,ST105)</f>
        <v/>
      </c>
      <c r="SV105" s="110" t="str">
        <f t="shared" ca="1" si="944"/>
        <v>B</v>
      </c>
      <c r="SW105" s="111" t="str">
        <f t="shared" ca="1" si="945"/>
        <v>T</v>
      </c>
      <c r="SX105" s="111" t="str">
        <f t="shared" si="946"/>
        <v>C</v>
      </c>
      <c r="SY105" s="111" t="str">
        <f t="shared" si="936"/>
        <v/>
      </c>
      <c r="SZ105" s="111" t="str">
        <f t="shared" ca="1" si="937"/>
        <v/>
      </c>
      <c r="TA105" s="111" t="str">
        <f t="shared" si="938"/>
        <v>00</v>
      </c>
      <c r="TB105" s="114" t="str">
        <f t="shared" si="1262"/>
        <v/>
      </c>
      <c r="TC105" s="114" t="str">
        <f t="shared" si="1263"/>
        <v/>
      </c>
      <c r="TD105" s="114" t="str">
        <f t="shared" si="1264"/>
        <v/>
      </c>
      <c r="TE105" s="114" t="str">
        <f t="shared" si="1265"/>
        <v/>
      </c>
      <c r="TF105" s="114" t="str">
        <f t="shared" si="1266"/>
        <v/>
      </c>
      <c r="TG105" s="114" t="str">
        <f t="shared" si="1267"/>
        <v/>
      </c>
      <c r="TH105" s="114">
        <f t="shared" ca="1" si="1268"/>
        <v>0</v>
      </c>
      <c r="TI105" s="114">
        <f t="shared" ca="1" si="1269"/>
        <v>0</v>
      </c>
      <c r="TJ105" s="110" t="str">
        <f t="shared" si="1468"/>
        <v/>
      </c>
      <c r="TK105" s="111">
        <f>IF(CC105="",0,IFERROR(VLOOKUP(CC100&amp;CC101&amp;CC102&amp;CC103&amp;CC104&amp;CC105,General!I:J,2,FALSE),0))</f>
        <v>0</v>
      </c>
      <c r="TL105" s="111">
        <f>IF(CF105="",0,IFERROR(VLOOKUP(CF100&amp;CF101&amp;CF102&amp;CF103&amp;CF104&amp;CF105,General!I:J,2,FALSE),0))</f>
        <v>0</v>
      </c>
      <c r="TM105" s="111">
        <f>IF(CI105="",0,IFERROR(VLOOKUP(CI100&amp;CI101&amp;CI102&amp;CI103&amp;CI104&amp;CI105,General!I:J,2,FALSE),0))</f>
        <v>0</v>
      </c>
      <c r="TN105" s="111">
        <f>IF(CL105="",0,IFERROR(VLOOKUP(CL100&amp;CL101&amp;CL102&amp;CL103&amp;CL104&amp;CL105,General!I:J,2,FALSE),0))</f>
        <v>0</v>
      </c>
      <c r="TO105" s="111">
        <f>IF(CO105="",0,IFERROR(VLOOKUP(CO100&amp;CO101&amp;CO102&amp;CO103&amp;CO104&amp;CO105,General!I:J,2,FALSE),0))</f>
        <v>0</v>
      </c>
      <c r="TP105" s="111">
        <f>IF(CR105="",0,IFERROR(VLOOKUP(CR100&amp;CR101&amp;CR102&amp;CR103&amp;CR104&amp;CR105,General!I:J,2,FALSE),0))</f>
        <v>0</v>
      </c>
      <c r="TQ105" s="111">
        <f>IF(CU105="",0,IFERROR(VLOOKUP(CU100&amp;CU101&amp;CU102&amp;CU103&amp;CU104&amp;CU105,General!I:J,2,FALSE),0))</f>
        <v>0</v>
      </c>
      <c r="TR105" s="111">
        <f>IF(CX105="",0,IFERROR(VLOOKUP(CX100&amp;CX101&amp;CX102&amp;CX103&amp;CX104&amp;CX105,General!I:J,2,FALSE),0))</f>
        <v>0</v>
      </c>
      <c r="TS105" s="111">
        <f>IF(DA105="",0,IFERROR(VLOOKUP(DA100&amp;DA101&amp;DA102&amp;DA103&amp;DA104&amp;DA105,General!I:J,2,FALSE),0))</f>
        <v>0</v>
      </c>
      <c r="TT105" s="111">
        <f>IF(DD105="",0,IFERROR(VLOOKUP(DD100&amp;DD101&amp;DD102&amp;DD103&amp;DD104&amp;DD105,General!I:J,2,FALSE),0))</f>
        <v>0</v>
      </c>
      <c r="TU105" s="111">
        <f>IF(DG105="",0,IFERROR(VLOOKUP(DG100&amp;DG101&amp;DG102&amp;DG103&amp;DG104&amp;DG105,General!I:J,2,FALSE),0))</f>
        <v>0</v>
      </c>
      <c r="TV105" s="111">
        <f>IF(DJ105="",0,IFERROR(VLOOKUP(DJ100&amp;DJ101&amp;DJ102&amp;DJ103&amp;DJ104&amp;DJ105,General!I:J,2,FALSE),0))</f>
        <v>0</v>
      </c>
      <c r="TW105" s="111">
        <f>IF(DM105="",0,IFERROR(VLOOKUP(DM100&amp;DM101&amp;DM102&amp;DM103&amp;DM104&amp;DM105,General!I:J,2,FALSE),0))</f>
        <v>0</v>
      </c>
      <c r="TX105" s="111">
        <f>IF(DP105="",0,IFERROR(VLOOKUP(DP100&amp;DP101&amp;DP102&amp;DP103&amp;DP104&amp;DP105,General!I:J,2,FALSE),0))</f>
        <v>0</v>
      </c>
      <c r="TY105" s="111">
        <f>IF(DS105="",0,IFERROR(VLOOKUP(DS100&amp;DS101&amp;DS102&amp;DS103&amp;DS104&amp;DS105,General!I:J,2,FALSE),0))</f>
        <v>0</v>
      </c>
      <c r="TZ105" s="111">
        <f>IF(DV105="",0,IFERROR(VLOOKUP(DV100&amp;DV101&amp;DV102&amp;DV103&amp;DV104&amp;DV105,General!I:J,2,FALSE),0))</f>
        <v>0</v>
      </c>
      <c r="UA105" s="111">
        <f>IF(DY105="",0,IFERROR(VLOOKUP(DY100&amp;DY101&amp;DY102&amp;DY103&amp;DY104&amp;DY105,General!I:J,2,FALSE),0))</f>
        <v>0</v>
      </c>
      <c r="UB105" s="111">
        <f>IF(EE105="",0,IFERROR(VLOOKUP(EE100&amp;EE101&amp;EE102&amp;EE103&amp;EE104&amp;EE105,General!I:J,2,FALSE),0))</f>
        <v>0</v>
      </c>
      <c r="UC105" s="111">
        <f>IF(EH105="",0,IFERROR(VLOOKUP(EH100&amp;EH101&amp;EH102&amp;EH103&amp;EH104&amp;EH105,General!I:J,2,FALSE),0))</f>
        <v>0</v>
      </c>
      <c r="UD105" s="111">
        <f>IF(EK105="",0,IFERROR(VLOOKUP(EK100&amp;EK101&amp;EK102&amp;EK103&amp;EK104&amp;EK105,General!I:J,2,FALSE),0))</f>
        <v>0</v>
      </c>
      <c r="UE105" s="111">
        <f>IF(EN105="",0,IFERROR(VLOOKUP(EN100&amp;EN101&amp;EN102&amp;EN103&amp;EN104&amp;EN105,General!I:J,2,FALSE),0))</f>
        <v>0</v>
      </c>
      <c r="UF105" s="111">
        <f>IF(EQ105="",0,IFERROR(VLOOKUP(EQ100&amp;EQ101&amp;EQ102&amp;EQ103&amp;EQ104&amp;EQ105,General!I:J,2,FALSE),0))</f>
        <v>0</v>
      </c>
      <c r="UG105" s="111">
        <f>IF(ET105="",0,IFERROR(VLOOKUP(ET100&amp;ET101&amp;ET102&amp;ET103&amp;ET104&amp;ET105,General!I:J,2,FALSE),0))</f>
        <v>0</v>
      </c>
      <c r="UH105" s="111">
        <f>IF(EW105="",0,IFERROR(VLOOKUP(EW100&amp;EW101&amp;EW102&amp;EW103&amp;EW104&amp;EW105,General!I:J,2,FALSE),0))</f>
        <v>0</v>
      </c>
      <c r="UI105" s="111">
        <f>IF(EZ105="",0,IFERROR(VLOOKUP(EZ100&amp;EZ101&amp;EZ102&amp;EZ103&amp;EZ104&amp;EZ105,General!I:J,2,FALSE),0))</f>
        <v>0</v>
      </c>
      <c r="UJ105" s="111">
        <f>IF(FC105="",0,IFERROR(VLOOKUP(FC100&amp;FC101&amp;FC102&amp;FC103&amp;FC104&amp;FC105,General!I:J,2,FALSE),0))</f>
        <v>0</v>
      </c>
      <c r="UK105" s="111">
        <f>IF(FF105="",0,IFERROR(VLOOKUP(FF100&amp;FF101&amp;FF102&amp;FF103&amp;FF104&amp;FF105,General!I:J,2,FALSE),0))</f>
        <v>0</v>
      </c>
      <c r="UL105" s="111">
        <f>IF(FI105="",0,IFERROR(VLOOKUP(FI100&amp;FI101&amp;FI102&amp;FI103&amp;FI104&amp;FI105,General!I:J,2,FALSE),0))</f>
        <v>0</v>
      </c>
      <c r="UM105" s="111">
        <f>IF(FL105="",0,IFERROR(VLOOKUP(FL100&amp;FL101&amp;FL102&amp;FL103&amp;FL104&amp;FL105,General!I:J,2,FALSE),0))</f>
        <v>0</v>
      </c>
      <c r="UN105" s="111">
        <f>IF(FO105="",0,IFERROR(VLOOKUP(FO100&amp;FO101&amp;FO102&amp;FO103&amp;FO104&amp;FO105,General!I:J,2,FALSE),0))</f>
        <v>0</v>
      </c>
      <c r="UO105" s="111">
        <f>IF(FR105="",0,IFERROR(VLOOKUP(FR100&amp;FR101&amp;FR102&amp;FR103&amp;FR104&amp;FR105,General!I:J,2,FALSE),0))</f>
        <v>0</v>
      </c>
      <c r="UP105" s="111">
        <f>IF(FU105="",0,IFERROR(VLOOKUP(FU100&amp;FU101&amp;FU102&amp;FU103&amp;FU104&amp;FU105,General!I:J,2,FALSE),0))</f>
        <v>0</v>
      </c>
      <c r="UQ105" s="111">
        <f>IF(FX105="",0,IFERROR(VLOOKUP(FX100&amp;FX101&amp;FX102&amp;FX103&amp;FX104&amp;FX105,General!I:J,2,FALSE),0))</f>
        <v>0</v>
      </c>
      <c r="UR105" s="111">
        <f>IF(GA105="",0,IFERROR(VLOOKUP(GA100&amp;GA101&amp;GA102&amp;GA103&amp;GA104&amp;GA105,General!I:J,2,FALSE),0))</f>
        <v>0</v>
      </c>
      <c r="US105" s="111">
        <f>IF(GD105="",0,IFERROR(VLOOKUP(GD100&amp;GD101&amp;GD102&amp;GD103&amp;GD104&amp;GD105,General!I:J,2,FALSE),0))</f>
        <v>0</v>
      </c>
      <c r="UT105" s="111">
        <f>IF(GG105="",0,IFERROR(VLOOKUP(GG100&amp;GG101&amp;GG102&amp;GG103&amp;GG104&amp;GG105,General!I:J,2,FALSE),0))</f>
        <v>0</v>
      </c>
      <c r="UU105" s="111">
        <f>IF(GJ105="",0,IFERROR(VLOOKUP(GJ100&amp;GJ101&amp;GJ102&amp;GJ103&amp;GJ104&amp;GJ105,General!I:J,2,FALSE),0))</f>
        <v>0</v>
      </c>
      <c r="UV105" s="111">
        <f>IF(GM105="",0,IFERROR(VLOOKUP(GM100&amp;GM101&amp;GM102&amp;GM103&amp;GM104&amp;GM105,General!I:J,2,FALSE),0))</f>
        <v>0</v>
      </c>
      <c r="UW105" s="111">
        <f>IF(GP105="",0,IFERROR(VLOOKUP(GP100&amp;GP101&amp;GP102&amp;GP103&amp;GP104&amp;GP105,General!I:J,2,FALSE),0))</f>
        <v>0</v>
      </c>
      <c r="UX105" s="111">
        <f>IF(GS105="",0,IFERROR(VLOOKUP(GS100&amp;GS101&amp;GS102&amp;GS103&amp;GS104&amp;GS105,General!I:J,2,FALSE),0))</f>
        <v>0</v>
      </c>
      <c r="UY105" s="111">
        <f>IF(GV105="",0,IFERROR(VLOOKUP(GV100&amp;GV101&amp;GV102&amp;GV103&amp;GV104&amp;GV105,General!I:J,2,FALSE),0))</f>
        <v>0</v>
      </c>
      <c r="UZ105" s="111">
        <f>IF(GY105="",0,IFERROR(VLOOKUP(GY100&amp;GY101&amp;GY102&amp;GY103&amp;GY104&amp;GY105,General!I:J,2,FALSE),0))</f>
        <v>0</v>
      </c>
      <c r="VA105" s="111">
        <f>IF(HB105="",0,IFERROR(VLOOKUP(HB100&amp;HB101&amp;HB102&amp;HB103&amp;HB104&amp;HB105,General!I:J,2,FALSE),0))</f>
        <v>0</v>
      </c>
      <c r="VB105" s="111">
        <f>IF(HE105="",0,IFERROR(VLOOKUP(HE100&amp;HE101&amp;HE102&amp;HE103&amp;HE104&amp;HE105,General!I:J,2,FALSE),0))</f>
        <v>0</v>
      </c>
      <c r="VC105" s="111">
        <f>IF(HH105="",0,IFERROR(VLOOKUP(HH100&amp;HH101&amp;HH102&amp;HH103&amp;HH104&amp;HH105,General!I:J,2,FALSE),0))</f>
        <v>0</v>
      </c>
      <c r="VD105" s="111">
        <f>IF(HK105="",0,IFERROR(VLOOKUP(HK100&amp;HK101&amp;HK102&amp;HK103&amp;HK104&amp;HK105,General!I:J,2,FALSE),0))</f>
        <v>0</v>
      </c>
      <c r="VE105" s="111">
        <f>IF(HN105="",0,IFERROR(VLOOKUP(HN100&amp;HN101&amp;HN102&amp;HN103&amp;HN104&amp;HN105,General!I:J,2,FALSE),0))</f>
        <v>0</v>
      </c>
      <c r="VF105" s="111">
        <f>IF(HQ105="",0,IFERROR(VLOOKUP(HQ100&amp;HQ101&amp;HQ102&amp;HQ103&amp;HQ104&amp;HQ105,General!I:J,2,FALSE),0))</f>
        <v>0</v>
      </c>
      <c r="VG105" s="111">
        <f>IF(HT105="",0,IFERROR(VLOOKUP(HT100&amp;HT101&amp;HT102&amp;HT103&amp;HT104&amp;HT105,General!I:J,2,FALSE),0))</f>
        <v>0</v>
      </c>
      <c r="VH105" s="111">
        <f>IF(HW105="",0,IFERROR(VLOOKUP(HW100&amp;HW101&amp;HW102&amp;HW103&amp;HW104&amp;HW105,General!I:J,2,FALSE),0))</f>
        <v>0</v>
      </c>
      <c r="VI105" s="111">
        <f>IF(HZ105="",0,IFERROR(VLOOKUP(HZ100&amp;HZ101&amp;HZ102&amp;HZ103&amp;HZ104&amp;HZ105,General!I:J,2,FALSE),0))</f>
        <v>0</v>
      </c>
      <c r="VJ105" s="111">
        <f>IF(FF105="",0,IFERROR(VLOOKUP(FF100&amp;FF101&amp;FF102&amp;FF103&amp;FF104&amp;FF105,General!I:J,2,FALSE),0))</f>
        <v>0</v>
      </c>
      <c r="VK105" s="111">
        <f>IF(FI105="",0,IFERROR(VLOOKUP(FI100&amp;FI101&amp;FI102&amp;FI103&amp;FI104&amp;FI105,General!I:J,2,FALSE),0))</f>
        <v>0</v>
      </c>
      <c r="VL105" s="111">
        <f>IF(II105="",0,IFERROR(VLOOKUP(II100&amp;II101&amp;II102&amp;II103&amp;II104&amp;II105,General!I:J,2,FALSE),0))</f>
        <v>0</v>
      </c>
      <c r="VM105" s="111">
        <f>IF(IL105="",0,IFERROR(VLOOKUP(IL100&amp;IL101&amp;IL102&amp;IL103&amp;IL104&amp;IL105,General!I:J,2,FALSE),0))</f>
        <v>0</v>
      </c>
      <c r="VN105" s="111">
        <f>IF(IO105="",0,IFERROR(VLOOKUP(IO100&amp;IO101&amp;IO102&amp;IO103&amp;IO104&amp;IO105,General!I:J,2,FALSE),0))</f>
        <v>0</v>
      </c>
      <c r="VO105" s="111">
        <f>IF(IR105="",0,IFERROR(VLOOKUP(IR100&amp;IR101&amp;IR102&amp;IR103&amp;IR104&amp;IR105,General!I:J,2,FALSE),0))</f>
        <v>0</v>
      </c>
      <c r="VP105" s="111">
        <f>IF(IU105="",0,IFERROR(VLOOKUP(IU100&amp;IU101&amp;IU102&amp;IU103&amp;IU104&amp;IU105,General!I:J,2,FALSE),0))</f>
        <v>0</v>
      </c>
      <c r="VQ105" s="111">
        <f>IF(IX105="",0,IFERROR(VLOOKUP(IX100&amp;IX101&amp;IX102&amp;IX103&amp;IX104&amp;IX105,General!I:J,2,FALSE),0))</f>
        <v>0</v>
      </c>
      <c r="VR105" s="111">
        <f>IF(JA105="",0,IFERROR(VLOOKUP(JA100&amp;JA101&amp;JA102&amp;JA103&amp;JA104&amp;JA105,General!I:J,2,FALSE),0))</f>
        <v>0</v>
      </c>
      <c r="VS105" s="111">
        <f>IF(JD105="",0,IFERROR(VLOOKUP(JD100&amp;JD101&amp;JD102&amp;JD103&amp;JD104&amp;JD105,General!I:J,2,FALSE),0))</f>
        <v>0</v>
      </c>
      <c r="VT105" s="111">
        <f>IF(JG105="",0,IFERROR(VLOOKUP(JG100&amp;JG101&amp;JG102&amp;JG103&amp;JG104&amp;JG105,General!I:J,2,FALSE),0))</f>
        <v>0</v>
      </c>
      <c r="VU105" s="111">
        <f>IF(JJ105="",0,IFERROR(VLOOKUP(JJ100&amp;JJ101&amp;JJ102&amp;JJ103&amp;JJ104&amp;JJ105,General!I:J,2,FALSE),0))</f>
        <v>0</v>
      </c>
      <c r="VV105" s="111">
        <f>IF(JM105="",0,IFERROR(VLOOKUP(JM100&amp;JM101&amp;JM102&amp;JM103&amp;JM104&amp;JM105,General!I:J,2,FALSE),0))</f>
        <v>0</v>
      </c>
      <c r="VW105" s="111">
        <f>IF(JP105="",0,IFERROR(VLOOKUP(JP100&amp;JP101&amp;JP102&amp;JP103&amp;JP104&amp;JP105,General!I:J,2,FALSE),0))</f>
        <v>0</v>
      </c>
      <c r="VX105" s="111">
        <f>IF(JS105="",0,IFERROR(VLOOKUP(JS100&amp;JS101&amp;JS102&amp;JS103&amp;JS104&amp;JS105,General!I:J,2,FALSE),0))</f>
        <v>0</v>
      </c>
      <c r="VY105" s="111">
        <f>IF(JV105="",0,IFERROR(VLOOKUP(JV100&amp;JV101&amp;JV102&amp;JV103&amp;JV104&amp;JV105,General!I:J,2,FALSE),0))</f>
        <v>0</v>
      </c>
      <c r="VZ105" s="111">
        <f>IF(JY105="",0,IFERROR(VLOOKUP(JY100&amp;JY101&amp;JY102&amp;JY103&amp;JY104&amp;JY105,General!I:J,2,FALSE),0))</f>
        <v>0</v>
      </c>
      <c r="WA105" s="111">
        <f>IF(KB105="",0,IFERROR(VLOOKUP(KB100&amp;KB101&amp;KB102&amp;KB103&amp;KB104&amp;KB105,General!I:J,2,FALSE),0))</f>
        <v>0</v>
      </c>
      <c r="WB105" s="111">
        <f>IF(KE105="",0,IFERROR(VLOOKUP(KE100&amp;KE101&amp;KE102&amp;KE103&amp;KE104&amp;KE105,General!I:J,2,FALSE),0))</f>
        <v>0</v>
      </c>
      <c r="WC105" s="111">
        <f>IF(KH105="",0,IFERROR(VLOOKUP(KH100&amp;KH101&amp;KH102&amp;KH103&amp;KH104&amp;KH105,General!I:J,2,FALSE),0))</f>
        <v>0</v>
      </c>
      <c r="WD105" s="111">
        <f>IF(KK105="",0,IFERROR(VLOOKUP(KK100&amp;KK101&amp;KK102&amp;KK103&amp;KK104&amp;KK105,General!I:J,2,FALSE),0))</f>
        <v>0</v>
      </c>
      <c r="WE105" s="111">
        <f>IF(KN105="",0,IFERROR(VLOOKUP(KN100&amp;KN101&amp;KN102&amp;KN103&amp;KN104&amp;KN105,General!I:J,2,FALSE),0))</f>
        <v>0</v>
      </c>
      <c r="WF105" s="111">
        <f>IF(KQ105="",0,IFERROR(VLOOKUP(KQ100&amp;KQ101&amp;KQ102&amp;KQ103&amp;KQ104&amp;KQ105,General!I:J,2,FALSE),0))</f>
        <v>0</v>
      </c>
      <c r="WG105" s="111">
        <f>IF(KT105="",0,IFERROR(VLOOKUP(KT100&amp;KT101&amp;KT102&amp;KT103&amp;KT104&amp;KT105,General!I:J,2,FALSE),0))</f>
        <v>0</v>
      </c>
      <c r="WH105" s="111">
        <f>IF(KW105="",0,IFERROR(VLOOKUP(KW100&amp;KW101&amp;KW102&amp;KW103&amp;KW104&amp;KW105,General!I:J,2,FALSE),0))</f>
        <v>0</v>
      </c>
      <c r="WI105" s="111">
        <f>IF(KZ105="",0,IFERROR(VLOOKUP(KZ100&amp;KZ101&amp;KZ102&amp;KZ103&amp;KZ104&amp;KZ105,General!I:J,2,FALSE),0))</f>
        <v>0</v>
      </c>
      <c r="WJ105" s="111">
        <f>IF(LC105="",0,IFERROR(VLOOKUP(LC100&amp;LC101&amp;LC102&amp;LC103&amp;LC104&amp;LC105,General!I:J,2,FALSE),0))</f>
        <v>0</v>
      </c>
      <c r="WK105" s="111">
        <f>IF(LF105="",0,IFERROR(VLOOKUP(LF100&amp;LF101&amp;LF102&amp;LF103&amp;LF104&amp;LF105,General!I:J,2,FALSE),0))</f>
        <v>0</v>
      </c>
      <c r="WL105" s="111">
        <f>IF(LI105="",0,IFERROR(VLOOKUP(LI100&amp;LI101&amp;LI102&amp;LI103&amp;LI104&amp;LI105,General!I:J,2,FALSE),0))</f>
        <v>0</v>
      </c>
      <c r="WM105" s="111">
        <f>IF(LL105="",0,IFERROR(VLOOKUP(LL100&amp;LL101&amp;LL102&amp;LL103&amp;LL104&amp;LL105,General!I:J,2,FALSE),0))</f>
        <v>0</v>
      </c>
      <c r="WN105" s="111">
        <f>IF(LO105="",0,IFERROR(VLOOKUP(LO100&amp;LO101&amp;LO102&amp;LO103&amp;LO104&amp;LO105,General!I:J,2,FALSE),0))</f>
        <v>0</v>
      </c>
      <c r="WO105" s="111">
        <f>IF(LR105="",0,IFERROR(VLOOKUP(LR100&amp;LR101&amp;LR102&amp;LR103&amp;LR104&amp;LR105,General!I:J,2,FALSE),0))</f>
        <v>0</v>
      </c>
      <c r="WP105" s="111">
        <f>IF(LU105="",0,IFERROR(VLOOKUP(LU100&amp;LU101&amp;LU102&amp;LU103&amp;LU104&amp;LU105,General!I:J,2,FALSE),0))</f>
        <v>0</v>
      </c>
      <c r="WQ105" s="111">
        <f>IF(LX105="",0,IFERROR(VLOOKUP(LX100&amp;LX101&amp;LX102&amp;LX103&amp;LX104&amp;LX105,General!I:J,2,FALSE),0))</f>
        <v>0</v>
      </c>
      <c r="WR105" s="111">
        <f>IF(MA105="",0,IFERROR(VLOOKUP(MA100&amp;MA101&amp;MA102&amp;MA103&amp;MA104&amp;MA105,General!I:J,2,FALSE),0))</f>
        <v>0</v>
      </c>
      <c r="WS105" s="111">
        <f>IF(MD105="",0,IFERROR(VLOOKUP(MD100&amp;MD101&amp;MD102&amp;MD103&amp;MD104&amp;MD105,General!I:J,2,FALSE),0))</f>
        <v>0</v>
      </c>
      <c r="WT105" s="111">
        <f>IF(MG105="",0,IFERROR(VLOOKUP(MG100&amp;MG101&amp;MG102&amp;MG103&amp;MG104&amp;MG105,General!I:J,2,FALSE),0))</f>
        <v>0</v>
      </c>
      <c r="WU105" s="111">
        <f>IF(MJ105="",0,IFERROR(VLOOKUP(MJ100&amp;MJ101&amp;MJ102&amp;MJ103&amp;MJ104&amp;MJ105,General!I:J,2,FALSE),0))</f>
        <v>0</v>
      </c>
      <c r="WV105" s="111">
        <f>IF(MM105="",0,IFERROR(VLOOKUP(MM100&amp;MM101&amp;MM102&amp;MM103&amp;MM104&amp;MM105,General!I:J,2,FALSE),0))</f>
        <v>0</v>
      </c>
      <c r="WW105" s="111">
        <f>IF(MP105="",0,IFERROR(VLOOKUP(MP100&amp;MP101&amp;MP102&amp;MP103&amp;MP104&amp;MP105,General!I:J,2,FALSE),0))</f>
        <v>0</v>
      </c>
      <c r="WX105" s="111">
        <f>IF(MS105="",0,IFERROR(VLOOKUP(MS100&amp;MS101&amp;MS102&amp;MS103&amp;MS104&amp;MS105,General!I:J,2,FALSE),0))</f>
        <v>0</v>
      </c>
      <c r="WY105" s="111">
        <f>IF(MV105="",0,IFERROR(VLOOKUP(MV100&amp;MV101&amp;MV102&amp;MV103&amp;MV104&amp;MV105,General!I:J,2,FALSE),0))</f>
        <v>0</v>
      </c>
      <c r="WZ105" s="111">
        <f>IF(MY105="",0,IFERROR(VLOOKUP(MY100&amp;MY101&amp;MY102&amp;MY103&amp;MY104&amp;MY105,General!I:J,2,FALSE),0))</f>
        <v>0</v>
      </c>
      <c r="XA105" s="111">
        <f>IF(NB105="",0,IFERROR(VLOOKUP(NB100&amp;NB101&amp;NB102&amp;NB103&amp;NB104&amp;NB105,General!I:J,2,FALSE),0))</f>
        <v>0</v>
      </c>
      <c r="XB105" s="111">
        <f>IF(NE105="",0,IFERROR(VLOOKUP(NE100&amp;NE101&amp;NE102&amp;NE103&amp;NE104&amp;NE105,General!I:J,2,FALSE),0))</f>
        <v>0</v>
      </c>
      <c r="XC105" s="111">
        <f>IF(NH105="",0,IFERROR(VLOOKUP(NH100&amp;NH101&amp;NH102&amp;NH103&amp;NH104&amp;NH105,General!I:J,2,FALSE),0))</f>
        <v>0</v>
      </c>
      <c r="XD105" s="111">
        <f>IF(NK105="",0,IFERROR(VLOOKUP(NK100&amp;NK101&amp;NK102&amp;NK103&amp;NK104&amp;NK105,General!I:J,2,FALSE),0))</f>
        <v>0</v>
      </c>
      <c r="XE105" s="109">
        <f>IF(NN105="",0,IFERROR(VLOOKUP(NN100&amp;NN101&amp;NN102&amp;NN103&amp;NN104&amp;NN105,General!I:J,2,FALSE),0))</f>
        <v>0</v>
      </c>
      <c r="XF105" s="155">
        <f>IF(EB105="",0,IFERROR(VLOOKUP(EB100&amp;EB101&amp;EB102&amp;EB103&amp;EB104&amp;EB105,General!I:J,2,FALSE),0))</f>
        <v>0</v>
      </c>
      <c r="XG105" s="109">
        <v>0</v>
      </c>
      <c r="XH105" s="114" t="str">
        <f t="shared" si="1416"/>
        <v/>
      </c>
      <c r="XI105" s="114" t="str">
        <f t="shared" si="1270"/>
        <v>N</v>
      </c>
      <c r="XJ105" s="114" t="str">
        <f t="shared" ca="1" si="1271"/>
        <v>N</v>
      </c>
      <c r="XK105" s="114" t="str">
        <f t="shared" si="1272"/>
        <v>N</v>
      </c>
      <c r="XL105" s="114" t="str">
        <f t="shared" si="1273"/>
        <v/>
      </c>
      <c r="XM105" s="150" t="str">
        <f t="shared" si="1274"/>
        <v/>
      </c>
      <c r="XN105" s="114" t="str">
        <f t="shared" si="1275"/>
        <v/>
      </c>
      <c r="XO105" s="114" t="str">
        <f t="shared" si="1276"/>
        <v/>
      </c>
      <c r="XP105" s="114" t="str">
        <f t="shared" si="1277"/>
        <v/>
      </c>
      <c r="XQ105" s="114" t="str">
        <f t="shared" si="1278"/>
        <v/>
      </c>
      <c r="XR105" s="114" t="str">
        <f t="shared" si="1279"/>
        <v/>
      </c>
      <c r="XS105" s="114" t="str">
        <f t="shared" si="1465"/>
        <v/>
      </c>
      <c r="XT105" s="114" t="str">
        <f t="shared" si="1466"/>
        <v/>
      </c>
      <c r="XU105" s="114" t="str">
        <f t="shared" si="897"/>
        <v>00000</v>
      </c>
      <c r="XV105" s="114" t="str">
        <f t="shared" si="897"/>
        <v>00000</v>
      </c>
      <c r="XW105" s="114" t="str">
        <f t="shared" si="898"/>
        <v>000000</v>
      </c>
      <c r="XX105" s="114" t="str">
        <f t="shared" si="898"/>
        <v>000000</v>
      </c>
      <c r="XY105" s="114" t="str">
        <f t="shared" si="899"/>
        <v>B</v>
      </c>
      <c r="XZ105" s="114" t="str">
        <f t="shared" si="1417"/>
        <v>B</v>
      </c>
      <c r="YA105" s="114" t="str">
        <f t="shared" si="1280"/>
        <v/>
      </c>
      <c r="YB105" s="114" t="str">
        <f t="shared" ca="1" si="1281"/>
        <v/>
      </c>
      <c r="YC105" s="114" t="str">
        <f t="shared" ca="1" si="1282"/>
        <v/>
      </c>
      <c r="YD105" s="114" t="str">
        <f t="shared" ca="1" si="1283"/>
        <v/>
      </c>
      <c r="YE105" s="114" t="str">
        <f t="shared" si="1284"/>
        <v>0</v>
      </c>
      <c r="YF105" s="114" t="str">
        <f t="shared" si="1285"/>
        <v/>
      </c>
      <c r="YG105" s="114" t="str">
        <f t="shared" ca="1" si="1418"/>
        <v/>
      </c>
      <c r="YH105" s="114" t="str">
        <f t="shared" ca="1" si="1419"/>
        <v/>
      </c>
      <c r="YI105" s="114" t="str">
        <f t="shared" si="1420"/>
        <v/>
      </c>
      <c r="YJ105" s="114" t="str">
        <f t="shared" si="1286"/>
        <v/>
      </c>
      <c r="YK105" s="114"/>
      <c r="YL105" s="114">
        <v>0</v>
      </c>
      <c r="YM105" s="114">
        <v>0</v>
      </c>
      <c r="YN105" s="114">
        <v>0</v>
      </c>
      <c r="YO105" s="114">
        <v>0</v>
      </c>
      <c r="YP105" s="114">
        <v>1</v>
      </c>
      <c r="YQ105" s="98"/>
      <c r="YR105" s="114">
        <v>0</v>
      </c>
      <c r="YS105" s="114">
        <v>0</v>
      </c>
      <c r="YU105" s="151">
        <f>LARGE(NS105:RN105,1)</f>
        <v>0</v>
      </c>
      <c r="YV105" s="1" t="e">
        <f>LARGE(NS105:RN105,2)</f>
        <v>#NUM!</v>
      </c>
      <c r="YW105" s="1" t="e">
        <f>LARGE(NS105:RN105,3)</f>
        <v>#NUM!</v>
      </c>
      <c r="YX105" s="1" t="e">
        <f>LARGE(NS105:RN105,4)</f>
        <v>#NUM!</v>
      </c>
      <c r="YY105" s="1" t="e">
        <f>LARGE(NS105:RN105,5)</f>
        <v>#NUM!</v>
      </c>
      <c r="YZ105" s="1" t="str">
        <f>IF(M104="","",INDEX($NS$4:$RN$4,MATCH(YU104,$NS104:$RN104,0)))</f>
        <v/>
      </c>
      <c r="ZA105" s="1" t="str">
        <f>IF(M104="","",INDEX($NS$4:$RN$4,MATCH(YV104,$NS104:$RN104,0)))</f>
        <v/>
      </c>
      <c r="ZB105" s="1" t="str">
        <f>IF(M104="","",INDEX($NS$4:$RN$4,MATCH(YW104,$NS104:$RN104,0)))</f>
        <v/>
      </c>
      <c r="ZC105" s="1" t="str">
        <f>IF(M104="","",INDEX($NS$4:$RN$4,MATCH(YX104,$NS104:$RN104,0)))</f>
        <v/>
      </c>
      <c r="ZD105" s="1" t="str">
        <f>IF(M104="","",INDEX($NS$4:$RN$4,MATCH(YY104,$NS104:$RN104,0)))</f>
        <v/>
      </c>
      <c r="ZE105" s="1" t="str" cm="1">
        <f t="array" aca="1" ref="ZE105" ca="1">IF(INDIRECT(VLOOKUP(ZE104,General!AC:AE,3,FALSE)&amp;RO104)&gt;=9,ZE104,YZ105)</f>
        <v>GF</v>
      </c>
      <c r="ZF105" s="1" t="str" cm="1">
        <f t="array" aca="1" ref="ZF105" ca="1">IF(AND(INDIRECT(VLOOKUP(ZF104,General!AC:AE,3,FALSE)&amp;RO104)&gt;1,ZF104&lt;&gt;ZE105),ZF104,IF(YZ105&lt;&gt;ZE105,YZ105,IF(AND(YZ105=ZA105,YZ105=ZB105),ZC105,IF(YZ105=ZA105,ZB105,ZA105))))</f>
        <v>DX</v>
      </c>
      <c r="ZG105" s="1" t="str">
        <f t="shared" si="1431"/>
        <v/>
      </c>
      <c r="ZH105" s="1" t="str" cm="1">
        <f t="array" aca="1" ref="ZH105" ca="1">INDIRECT(ZE105&amp;RO105)</f>
        <v/>
      </c>
      <c r="ZI105" s="1" t="str" cm="1">
        <f t="array" aca="1" ref="ZI105" ca="1">INDIRECT(ZF105&amp;RO105)</f>
        <v/>
      </c>
      <c r="ZJ105" s="1" t="e" cm="1">
        <f t="array" aca="1" ref="ZJ105" ca="1">INDIRECT(ZG105&amp;RO105)</f>
        <v>#REF!</v>
      </c>
      <c r="ZK105" s="1" t="str">
        <f ca="1">VLOOKUP(ZE105,General!AF:AG,2,FALSE)</f>
        <v>S37</v>
      </c>
      <c r="ZL105" s="1" t="str">
        <f ca="1">VLOOKUP(ZF105,General!AF:AG,2,FALSE)</f>
        <v xml:space="preserve">L5O </v>
      </c>
      <c r="ZM105" s="1" t="e">
        <f>VLOOKUP(ZG105,General!AF:AG,2,FALSE)</f>
        <v>#N/A</v>
      </c>
      <c r="ZN105" s="1" t="str">
        <f t="shared" ca="1" si="1432"/>
        <v>Y</v>
      </c>
      <c r="ZO105" s="1" t="str">
        <f t="shared" ca="1" si="1433"/>
        <v>Y</v>
      </c>
      <c r="ZP105" s="1" t="e">
        <f t="shared" si="1434"/>
        <v>#N/A</v>
      </c>
      <c r="ZR105" s="1">
        <f t="shared" si="1463"/>
        <v>1</v>
      </c>
    </row>
    <row r="106" spans="1:694" ht="15.75" thickBot="1">
      <c r="A106" s="1">
        <v>92</v>
      </c>
      <c r="B106" s="9" t="str">
        <f t="shared" si="948"/>
        <v/>
      </c>
      <c r="C106" s="54" t="str">
        <f t="shared" si="1437"/>
        <v/>
      </c>
      <c r="D106" s="49" t="str">
        <f t="shared" si="1287"/>
        <v/>
      </c>
      <c r="E106" s="50" t="str">
        <f t="shared" si="1287"/>
        <v/>
      </c>
      <c r="F106" s="8" t="str">
        <f t="shared" si="949"/>
        <v/>
      </c>
      <c r="H106" s="57" t="str">
        <f t="shared" si="1459"/>
        <v/>
      </c>
      <c r="I106" s="49" t="str">
        <f t="shared" si="1288"/>
        <v/>
      </c>
      <c r="J106" s="50" t="str">
        <f t="shared" si="1288"/>
        <v/>
      </c>
      <c r="K106" s="8" t="str">
        <f t="shared" si="1289"/>
        <v/>
      </c>
      <c r="L106" s="32"/>
      <c r="M106" s="68" t="s">
        <v>45</v>
      </c>
      <c r="O106" s="11">
        <v>0</v>
      </c>
      <c r="P106" s="12">
        <v>0</v>
      </c>
      <c r="Q106" s="23">
        <v>0</v>
      </c>
      <c r="R106" s="48">
        <v>0</v>
      </c>
      <c r="S106" s="48" t="str">
        <f t="shared" si="1290"/>
        <v/>
      </c>
      <c r="T106" s="65" t="str">
        <f t="shared" si="1291"/>
        <v/>
      </c>
      <c r="U106" s="4" t="str">
        <f>IF(M106="","",IF(B106="NB",U105,IF(T106="",SUM($T$5:$T106)+S106,SUM($T$5:$T106))))</f>
        <v/>
      </c>
      <c r="V106" s="61" t="str">
        <f t="shared" si="925"/>
        <v/>
      </c>
      <c r="W106" s="35" t="str">
        <f t="shared" si="1292"/>
        <v/>
      </c>
      <c r="X106" s="37" t="str">
        <f t="shared" si="950"/>
        <v/>
      </c>
      <c r="Y106" s="9" t="str">
        <f t="shared" ca="1" si="940"/>
        <v>D</v>
      </c>
      <c r="Z106" s="4" t="str">
        <f t="shared" ca="1" si="941"/>
        <v>D</v>
      </c>
      <c r="AA106" s="4" t="str">
        <f t="shared" si="942"/>
        <v>C</v>
      </c>
      <c r="AB106" s="4" t="str">
        <f t="shared" si="1421"/>
        <v/>
      </c>
      <c r="AC106" s="4" t="str">
        <f t="shared" si="1422"/>
        <v/>
      </c>
      <c r="AD106" s="4">
        <f t="shared" si="1423"/>
        <v>0</v>
      </c>
      <c r="AE106" s="1" t="str">
        <f t="shared" ref="AE106:AE137" si="1471">IF(M105="","",IF(ZH106="P",BH106,""))</f>
        <v/>
      </c>
      <c r="AF106" s="1" t="str">
        <f t="shared" ref="AF106:AF137" si="1472">IF(M105="","",IF(ZH106="B",BH106,""))</f>
        <v/>
      </c>
      <c r="AG106" s="1" t="str">
        <f t="shared" si="1424"/>
        <v/>
      </c>
      <c r="AH106" s="1" t="str">
        <f t="shared" ref="AH106:AH137" si="1473">IF(M105="","",IF(ZI106="B",BJ106,""))</f>
        <v/>
      </c>
      <c r="AI106" s="1" t="str">
        <f t="shared" ref="AI106:AI137" si="1474">IF(M105="","",IF(ZJ106="P",BL106,""))</f>
        <v/>
      </c>
      <c r="AJ106" s="1" t="str">
        <f t="shared" ref="AJ106:AJ137" si="1475">IF(M105="","",IF(ZJ106="B",BL106,""))</f>
        <v/>
      </c>
      <c r="AK106" s="1">
        <f t="shared" si="1293"/>
        <v>0</v>
      </c>
      <c r="AL106" s="1">
        <f t="shared" si="1294"/>
        <v>0</v>
      </c>
      <c r="AM106" s="1" t="str">
        <f t="shared" si="932"/>
        <v/>
      </c>
      <c r="AN106" s="1">
        <f>IF(X106="",0,IFERROR(VLOOKUP(X101&amp;X102&amp;X103&amp;X104&amp;X105&amp;X106,BW:BX,2,FALSE),0))</f>
        <v>0</v>
      </c>
      <c r="AO106" s="1" t="str">
        <f t="shared" si="1425"/>
        <v/>
      </c>
      <c r="AP106" s="1" t="str">
        <f t="shared" si="957"/>
        <v>N</v>
      </c>
      <c r="AQ106" s="1" t="str">
        <f t="shared" si="958"/>
        <v>N</v>
      </c>
      <c r="AR106" s="1" t="str">
        <f t="shared" si="959"/>
        <v>N</v>
      </c>
      <c r="AS106" s="1" t="str">
        <f t="shared" si="960"/>
        <v/>
      </c>
      <c r="AT106" s="14" t="str">
        <f t="shared" ca="1" si="1295"/>
        <v/>
      </c>
      <c r="AU106" s="1" t="str">
        <f t="shared" ca="1" si="961"/>
        <v/>
      </c>
      <c r="AV106" s="1" t="str">
        <f t="shared" ca="1" si="962"/>
        <v/>
      </c>
      <c r="AW106" s="1" t="str">
        <f t="shared" si="963"/>
        <v/>
      </c>
      <c r="AX106" s="1" t="str">
        <f t="shared" si="964"/>
        <v/>
      </c>
      <c r="AY106" s="1" t="str">
        <f t="shared" si="965"/>
        <v/>
      </c>
      <c r="AZ106" s="1" t="str">
        <f t="shared" si="933"/>
        <v/>
      </c>
      <c r="BA106" s="1" t="str">
        <f t="shared" si="934"/>
        <v/>
      </c>
      <c r="BB106" s="1" t="str">
        <f t="shared" si="914"/>
        <v>00000</v>
      </c>
      <c r="BC106" s="1" t="str">
        <f t="shared" si="914"/>
        <v>00000</v>
      </c>
      <c r="BD106" s="1" t="str">
        <f t="shared" si="915"/>
        <v>000000</v>
      </c>
      <c r="BE106" s="1" t="str">
        <f t="shared" si="915"/>
        <v>000000</v>
      </c>
      <c r="BF106" s="1" t="str">
        <f t="shared" si="1296"/>
        <v>B</v>
      </c>
      <c r="BG106" s="1" t="str">
        <f t="shared" si="966"/>
        <v/>
      </c>
      <c r="BH106" s="1" t="str">
        <f t="shared" ca="1" si="1297"/>
        <v/>
      </c>
      <c r="BI106" s="1" t="str">
        <f t="shared" si="967"/>
        <v/>
      </c>
      <c r="BJ106" s="1" t="str">
        <f t="shared" ca="1" si="1298"/>
        <v/>
      </c>
      <c r="BK106" s="1" t="str">
        <f t="shared" si="968"/>
        <v>0</v>
      </c>
      <c r="BL106" s="1" t="str">
        <f t="shared" ca="1" si="1299"/>
        <v/>
      </c>
      <c r="BM106" s="1" t="str">
        <f t="shared" ca="1" si="1300"/>
        <v/>
      </c>
      <c r="BN106" s="1" t="str">
        <f t="shared" ca="1" si="1301"/>
        <v/>
      </c>
      <c r="BO106" s="1" t="str">
        <f t="shared" ca="1" si="1302"/>
        <v/>
      </c>
      <c r="BR106" s="1">
        <f>General!A104</f>
        <v>0</v>
      </c>
      <c r="BS106" s="1">
        <f>General!B104</f>
        <v>0</v>
      </c>
      <c r="BT106" s="1">
        <f>General!C104</f>
        <v>0</v>
      </c>
      <c r="BU106" s="1">
        <f>General!D104</f>
        <v>0</v>
      </c>
      <c r="BW106" s="1" t="str">
        <f>General!F104</f>
        <v>WLWLLW</v>
      </c>
      <c r="BX106" s="1">
        <f>General!G104</f>
        <v>1</v>
      </c>
      <c r="BZ106" s="1">
        <f t="shared" si="928"/>
        <v>1</v>
      </c>
      <c r="CA106" s="1" t="str">
        <f t="shared" ref="CA106" si="1476">CH106</f>
        <v/>
      </c>
      <c r="CB106" s="110" t="str">
        <f t="shared" si="970"/>
        <v/>
      </c>
      <c r="CC106" s="111" t="str">
        <f t="shared" ref="CC106:CC109" si="1477">IF(M106="","",IF(M106=CB106,"Y","N"))</f>
        <v/>
      </c>
      <c r="CD106" s="109" t="str">
        <f t="shared" si="972"/>
        <v/>
      </c>
      <c r="CE106" s="110" t="str">
        <f t="shared" si="973"/>
        <v/>
      </c>
      <c r="CF106" s="111" t="str">
        <f t="shared" ref="CF106:CF109" si="1478">IF(M106="","",IF(M106=CE106,"Y","N"))</f>
        <v/>
      </c>
      <c r="CG106" s="109" t="str">
        <f t="shared" si="975"/>
        <v/>
      </c>
      <c r="CH106" s="110" t="str">
        <f t="shared" si="976"/>
        <v/>
      </c>
      <c r="CI106" s="111" t="str">
        <f t="shared" ref="CI106:CI109" si="1479">IF(M106="","",IF(M106=CH106,"Y","N"))</f>
        <v/>
      </c>
      <c r="CJ106" s="109" t="str">
        <f t="shared" si="978"/>
        <v/>
      </c>
      <c r="CK106" s="110" t="str">
        <f t="shared" si="979"/>
        <v/>
      </c>
      <c r="CL106" s="111" t="str">
        <f t="shared" ref="CL106:CL109" si="1480">IF(M106="","",IF(M106=CK106,"Y","N"))</f>
        <v/>
      </c>
      <c r="CM106" s="109" t="str">
        <f t="shared" si="981"/>
        <v/>
      </c>
      <c r="CN106" s="110" t="str">
        <f t="shared" si="1304"/>
        <v/>
      </c>
      <c r="CO106" s="111" t="str">
        <f t="shared" ref="CO106:CO109" si="1481">IF(M106="","",IF(M106=CN106,"Y","N"))</f>
        <v/>
      </c>
      <c r="CP106" s="109" t="str">
        <f t="shared" si="983"/>
        <v/>
      </c>
      <c r="CQ106" s="110" t="str">
        <f t="shared" ref="CQ106:CQ109" si="1482">IF(M105="","",IF(M104="P","P","B"))</f>
        <v/>
      </c>
      <c r="CR106" s="111" t="str">
        <f t="shared" ref="CR106:CR109" si="1483">IF(M106="","",IF(M106=CQ106,"Y","N"))</f>
        <v/>
      </c>
      <c r="CS106" s="109" t="str">
        <f t="shared" si="986"/>
        <v/>
      </c>
      <c r="CT106" s="110" t="str">
        <f t="shared" ref="CT106:CT109" si="1484">IF(M105="","",IF(M104="P","B","P"))</f>
        <v/>
      </c>
      <c r="CU106" s="111" t="str">
        <f t="shared" ref="CU106:CU109" si="1485">IF(M106="","",IF(M106=CT106,"Y","N"))</f>
        <v/>
      </c>
      <c r="CV106" s="109" t="str">
        <f t="shared" si="989"/>
        <v/>
      </c>
      <c r="CW106" s="110" t="str">
        <f t="shared" si="990"/>
        <v/>
      </c>
      <c r="CX106" s="111" t="str">
        <f t="shared" ref="CX106:CX109" si="1486">IF(M106="","",IF(M106=CW106,"Y","N"))</f>
        <v/>
      </c>
      <c r="CY106" s="112" t="str">
        <f t="shared" si="992"/>
        <v/>
      </c>
      <c r="CZ106" s="110" t="str">
        <f t="shared" si="993"/>
        <v/>
      </c>
      <c r="DA106" s="111" t="str">
        <f t="shared" ref="DA106:DA109" si="1487">IF(M106="","",IF(M106=CZ106,"Y","N"))</f>
        <v/>
      </c>
      <c r="DB106" s="109" t="str">
        <f t="shared" si="995"/>
        <v/>
      </c>
      <c r="DC106" s="110" t="str">
        <f t="shared" si="996"/>
        <v/>
      </c>
      <c r="DD106" s="111" t="str">
        <f t="shared" ref="DD106:DD109" si="1488">IF(M106="","",IF(M106=DC106,"Y","N"))</f>
        <v/>
      </c>
      <c r="DE106" s="109" t="str">
        <f t="shared" si="998"/>
        <v/>
      </c>
      <c r="DF106" s="110" t="str">
        <f t="shared" si="999"/>
        <v/>
      </c>
      <c r="DG106" s="111" t="str">
        <f t="shared" ref="DG106:DG109" si="1489">IF(M106="","",IF(DF106=M106,"Y","N"))</f>
        <v/>
      </c>
      <c r="DH106" s="109" t="str">
        <f t="shared" si="1001"/>
        <v/>
      </c>
      <c r="DI106" s="110" t="str">
        <f t="shared" ref="DI106:DI109" si="1490">IF(M105="","",M103)</f>
        <v/>
      </c>
      <c r="DJ106" s="111" t="str">
        <f t="shared" ref="DJ106:DJ109" si="1491">IF(M106="","",IF(M106=DI106,"Y","N"))</f>
        <v/>
      </c>
      <c r="DK106" s="109" t="str">
        <f t="shared" si="1004"/>
        <v/>
      </c>
      <c r="DL106" s="110" t="str">
        <f t="shared" ref="DL106:DL109" si="1492">IF(M105="","",IF(M103="P","B","P"))</f>
        <v/>
      </c>
      <c r="DM106" s="111" t="str">
        <f t="shared" ref="DM106:DM109" si="1493">IF(M106="","",IF(M106=DL106,"Y","N"))</f>
        <v/>
      </c>
      <c r="DN106" s="109" t="str">
        <f t="shared" si="1007"/>
        <v/>
      </c>
      <c r="DO106" s="110" t="str">
        <f t="shared" ref="DO106:DO109" si="1494">IF(M105="","",M102)</f>
        <v/>
      </c>
      <c r="DP106" s="111" t="str">
        <f t="shared" ref="DP106:DP109" si="1495">IF(M106="","",IF(M106=DO106,"Y","N"))</f>
        <v/>
      </c>
      <c r="DQ106" s="109" t="str">
        <f t="shared" si="1010"/>
        <v/>
      </c>
      <c r="DR106" s="110" t="str">
        <f t="shared" ref="DR106:DR109" si="1496">IF(M105="","",IF(M102="P","B","P"))</f>
        <v/>
      </c>
      <c r="DS106" s="111" t="str">
        <f t="shared" ref="DS106:DS109" si="1497">IF(M106="","",IF(M106=DR106,"Y","N"))</f>
        <v/>
      </c>
      <c r="DT106" s="109" t="str">
        <f t="shared" si="1013"/>
        <v/>
      </c>
      <c r="DU106" s="110" t="str">
        <f t="shared" ref="DU106:DU109" si="1498">IF(M105="","",M101)</f>
        <v/>
      </c>
      <c r="DV106" s="111" t="str">
        <f t="shared" ref="DV106:DV109" si="1499">IF(M106="","",IF(M106=DU106,"Y","N"))</f>
        <v/>
      </c>
      <c r="DW106" s="109" t="str">
        <f t="shared" si="1016"/>
        <v/>
      </c>
      <c r="DX106" s="110" t="str">
        <f t="shared" ref="DX106:DX109" si="1500">IF(M105="","",IF(M101="P","B","P"))</f>
        <v/>
      </c>
      <c r="DY106" s="111" t="str">
        <f t="shared" ref="DY106:DY109" si="1501">IF(M106="","",IF(M106=DX106,"Y","N"))</f>
        <v/>
      </c>
      <c r="DZ106" s="109" t="str">
        <f t="shared" si="1019"/>
        <v/>
      </c>
      <c r="EA106" s="110" t="str">
        <f t="shared" si="1020"/>
        <v/>
      </c>
      <c r="EB106" s="111" t="str">
        <f t="shared" ref="EB106:EB109" si="1502">IF(M106="","",IF(M106=EA106,"Y","N"))</f>
        <v/>
      </c>
      <c r="EC106" s="109" t="str">
        <f t="shared" si="1022"/>
        <v/>
      </c>
      <c r="ED106" s="110" t="str">
        <f t="shared" si="1023"/>
        <v/>
      </c>
      <c r="EE106" s="111" t="str">
        <f t="shared" ref="EE106:EE109" si="1503">IF(M106="","",IF(M106=ED106,"Y","N"))</f>
        <v/>
      </c>
      <c r="EF106" s="109" t="str">
        <f t="shared" si="1025"/>
        <v/>
      </c>
      <c r="EG106" s="110" t="str">
        <f t="shared" si="1026"/>
        <v/>
      </c>
      <c r="EH106" s="111" t="str">
        <f t="shared" ref="EH106:EH109" si="1504">IF(M106="","",IF(M106=EG106,"Y","N"))</f>
        <v/>
      </c>
      <c r="EI106" s="109" t="str">
        <f t="shared" si="1028"/>
        <v/>
      </c>
      <c r="EJ106" s="108" t="str">
        <f t="shared" si="1029"/>
        <v/>
      </c>
      <c r="EK106" s="111" t="str">
        <f t="shared" ref="EK106:EK109" si="1505">IF(M106="","",IF(M106=EJ106,"Y","N"))</f>
        <v/>
      </c>
      <c r="EL106" s="109" t="str">
        <f t="shared" si="1031"/>
        <v/>
      </c>
      <c r="EM106" s="110" t="str">
        <f t="shared" si="1032"/>
        <v/>
      </c>
      <c r="EN106" s="111" t="str">
        <f t="shared" ref="EN106:EN109" si="1506">IF(M106="","",IF(M106=EM106,"Y","N"))</f>
        <v/>
      </c>
      <c r="EO106" s="109" t="str">
        <f t="shared" si="1034"/>
        <v/>
      </c>
      <c r="EP106" s="110" t="str">
        <f t="shared" si="1305"/>
        <v/>
      </c>
      <c r="EQ106" s="111" t="str">
        <f t="shared" ref="EQ106:EQ109" si="1507">IF(M106="","",IF(M106=EP106,"Y","N"))</f>
        <v/>
      </c>
      <c r="ER106" s="109" t="str">
        <f t="shared" si="1036"/>
        <v/>
      </c>
      <c r="ES106" s="110" t="str">
        <f t="shared" ref="ES106:ES109" si="1508">IF(M105="","",IF(M104="P","P","B"))</f>
        <v/>
      </c>
      <c r="ET106" s="111" t="str">
        <f t="shared" ref="ET106:ET109" si="1509">IF(M106="","",IF(M106=ES106,"Y","N"))</f>
        <v/>
      </c>
      <c r="EU106" s="109" t="str">
        <f t="shared" si="1039"/>
        <v/>
      </c>
      <c r="EV106" s="110" t="str">
        <f t="shared" ref="EV106:EV109" si="1510">IF(M105="","",IF(M104="P","B","P"))</f>
        <v/>
      </c>
      <c r="EW106" s="111" t="str">
        <f t="shared" ref="EW106:EW109" si="1511">IF(M106="","",IF(M106=EV106,"Y","N"))</f>
        <v/>
      </c>
      <c r="EX106" s="109" t="str">
        <f t="shared" si="1042"/>
        <v/>
      </c>
      <c r="EY106" s="110" t="str">
        <f t="shared" si="1043"/>
        <v/>
      </c>
      <c r="EZ106" s="111" t="str">
        <f t="shared" ref="EZ106:EZ109" si="1512">IF(M106="","",IF(M106=EY106,"Y","N"))</f>
        <v/>
      </c>
      <c r="FA106" s="112" t="str">
        <f t="shared" si="1045"/>
        <v/>
      </c>
      <c r="FB106" s="110" t="str">
        <f t="shared" si="1046"/>
        <v/>
      </c>
      <c r="FC106" s="111" t="str">
        <f t="shared" ref="FC106:FC109" si="1513">IF(M106="","",IF(M106=FB106,"Y","N"))</f>
        <v/>
      </c>
      <c r="FD106" s="109" t="str">
        <f t="shared" si="1048"/>
        <v/>
      </c>
      <c r="FE106" s="110" t="str">
        <f t="shared" si="1049"/>
        <v/>
      </c>
      <c r="FF106" s="111" t="str">
        <f t="shared" ref="FF106:FF109" si="1514">IF(M106="","",IF(M106=FE106,"Y","N"))</f>
        <v/>
      </c>
      <c r="FG106" s="109" t="str">
        <f t="shared" si="1051"/>
        <v/>
      </c>
      <c r="FH106" s="110" t="str">
        <f t="shared" si="1052"/>
        <v/>
      </c>
      <c r="FI106" s="111" t="str">
        <f t="shared" ref="FI106:FI109" si="1515">IF(M106="","",IF(FH106=M106,"Y","N"))</f>
        <v/>
      </c>
      <c r="FJ106" s="109" t="str">
        <f t="shared" si="1054"/>
        <v/>
      </c>
      <c r="FK106" s="110" t="str">
        <f t="shared" ref="FK106:FK109" si="1516">IF(M105="","",M103)</f>
        <v/>
      </c>
      <c r="FL106" s="111" t="str">
        <f t="shared" ref="FL106:FL109" si="1517">IF(M106="","",IF(M106=FK106,"Y","N"))</f>
        <v/>
      </c>
      <c r="FM106" s="109" t="str">
        <f t="shared" si="1057"/>
        <v/>
      </c>
      <c r="FN106" s="110" t="str">
        <f t="shared" ref="FN106:FN109" si="1518">IF(M105="","",IF(M103="P","B","P"))</f>
        <v/>
      </c>
      <c r="FO106" s="111" t="str">
        <f t="shared" ref="FO106:FO109" si="1519">IF(M106="","",IF(M106=FN106,"Y","N"))</f>
        <v/>
      </c>
      <c r="FP106" s="109" t="str">
        <f t="shared" si="1060"/>
        <v/>
      </c>
      <c r="FQ106" s="110" t="str">
        <f t="shared" ref="FQ106:FQ109" si="1520">IF(M105="","",M102)</f>
        <v/>
      </c>
      <c r="FR106" s="111" t="str">
        <f t="shared" ref="FR106:FR109" si="1521">IF(M106="","",IF(M106=FQ106,"Y","N"))</f>
        <v/>
      </c>
      <c r="FS106" s="109" t="str">
        <f t="shared" si="1063"/>
        <v/>
      </c>
      <c r="FT106" s="110" t="str">
        <f t="shared" ref="FT106:FT109" si="1522">IF(M105="","",IF(M102="P","B","P"))</f>
        <v/>
      </c>
      <c r="FU106" s="111" t="str">
        <f t="shared" ref="FU106:FU109" si="1523">IF(M106="","",IF(M106=FT106,"Y","N"))</f>
        <v/>
      </c>
      <c r="FV106" s="109" t="str">
        <f t="shared" si="1066"/>
        <v/>
      </c>
      <c r="FW106" s="110" t="str">
        <f t="shared" ref="FW106:FW109" si="1524">IF(M105="","",M101)</f>
        <v/>
      </c>
      <c r="FX106" s="111" t="str">
        <f t="shared" ref="FX106:FX109" si="1525">IF(M106="","",IF(M106=FW106,"Y","N"))</f>
        <v/>
      </c>
      <c r="FY106" s="109" t="str">
        <f t="shared" si="1069"/>
        <v/>
      </c>
      <c r="FZ106" s="110" t="str">
        <f t="shared" ref="FZ106:FZ109" si="1526">IF(M105="","",IF(M101="P","B","P"))</f>
        <v/>
      </c>
      <c r="GA106" s="111" t="str">
        <f t="shared" ref="GA106:GA109" si="1527">IF(M106="","",IF(M106=FZ106,"Y","N"))</f>
        <v/>
      </c>
      <c r="GB106" s="109" t="str">
        <f t="shared" si="1072"/>
        <v/>
      </c>
      <c r="GC106" s="110" t="str">
        <f t="shared" si="1073"/>
        <v/>
      </c>
      <c r="GD106" s="111" t="str">
        <f t="shared" ref="GD106:GD109" si="1528">IF(M106="","",IF(M106=GC106,"Y","N"))</f>
        <v/>
      </c>
      <c r="GE106" s="109" t="str">
        <f t="shared" si="1075"/>
        <v/>
      </c>
      <c r="GF106" s="110" t="str">
        <f t="shared" si="1076"/>
        <v/>
      </c>
      <c r="GG106" s="111" t="str">
        <f t="shared" ref="GG106:GG109" si="1529">IF(M106="","",IF(M106=GF106,"Y","N"))</f>
        <v/>
      </c>
      <c r="GH106" s="109" t="str">
        <f t="shared" si="1078"/>
        <v/>
      </c>
      <c r="GI106" s="110" t="str">
        <f t="shared" si="1079"/>
        <v/>
      </c>
      <c r="GJ106" s="111" t="str">
        <f t="shared" ref="GJ106:GJ109" si="1530">IF(M106="","",IF(M106=GI106,"Y","N"))</f>
        <v/>
      </c>
      <c r="GK106" s="109" t="str">
        <f t="shared" si="1081"/>
        <v/>
      </c>
      <c r="GL106" s="110" t="str">
        <f t="shared" si="1306"/>
        <v/>
      </c>
      <c r="GM106" s="111" t="str">
        <f t="shared" ref="GM106:GM109" si="1531">IF(M106="","",IF(M106=GL106,"Y","N"))</f>
        <v/>
      </c>
      <c r="GN106" s="109" t="str">
        <f t="shared" si="1083"/>
        <v/>
      </c>
      <c r="GO106" s="110" t="str">
        <f t="shared" ref="GO106:GO109" si="1532">IF(M105="","",IF(M104="P","P","B"))</f>
        <v/>
      </c>
      <c r="GP106" s="111" t="str">
        <f t="shared" ref="GP106:GP109" si="1533">IF(M106="","",IF(M106=GO106,"Y","N"))</f>
        <v/>
      </c>
      <c r="GQ106" s="109" t="str">
        <f t="shared" si="1086"/>
        <v/>
      </c>
      <c r="GR106" s="110" t="str">
        <f t="shared" ref="GR106:GR109" si="1534">IF(M105="","",IF(M104="P","B","P"))</f>
        <v/>
      </c>
      <c r="GS106" s="111" t="str">
        <f t="shared" ref="GS106:GS109" si="1535">IF(M106="","",IF(M106=GR106,"Y","N"))</f>
        <v/>
      </c>
      <c r="GT106" s="109" t="str">
        <f t="shared" si="1089"/>
        <v/>
      </c>
      <c r="GU106" s="110" t="str">
        <f t="shared" si="1090"/>
        <v/>
      </c>
      <c r="GV106" s="111" t="str">
        <f t="shared" ref="GV106:GV109" si="1536">IF(M106="","",IF(M106=GU106,"Y","N"))</f>
        <v/>
      </c>
      <c r="GW106" s="112" t="str">
        <f t="shared" si="1092"/>
        <v/>
      </c>
      <c r="GX106" s="110" t="str">
        <f t="shared" si="1093"/>
        <v/>
      </c>
      <c r="GY106" s="111" t="str">
        <f t="shared" ref="GY106:GY109" si="1537">IF(M106="","",IF(M106=GX106,"Y","N"))</f>
        <v/>
      </c>
      <c r="GZ106" s="109" t="str">
        <f t="shared" si="1095"/>
        <v/>
      </c>
      <c r="HA106" s="110" t="str">
        <f t="shared" si="1096"/>
        <v/>
      </c>
      <c r="HB106" s="111" t="str">
        <f t="shared" ref="HB106:HB109" si="1538">IF(M106="","",IF(M106=HA106,"Y","N"))</f>
        <v/>
      </c>
      <c r="HC106" s="109" t="str">
        <f t="shared" si="1098"/>
        <v/>
      </c>
      <c r="HD106" s="110" t="str">
        <f t="shared" si="1099"/>
        <v/>
      </c>
      <c r="HE106" s="111" t="str">
        <f t="shared" ref="HE106:HE109" si="1539">IF(M106="","",IF(HD106=M106,"Y","N"))</f>
        <v/>
      </c>
      <c r="HF106" s="109" t="str">
        <f t="shared" si="1101"/>
        <v/>
      </c>
      <c r="HG106" s="110" t="str">
        <f t="shared" ref="HG106:HG109" si="1540">IF(M105="","",M103)</f>
        <v/>
      </c>
      <c r="HH106" s="111" t="str">
        <f t="shared" ref="HH106:HH109" si="1541">IF(M106="","",IF(M106=HG106,"Y","N"))</f>
        <v/>
      </c>
      <c r="HI106" s="109" t="str">
        <f t="shared" si="1104"/>
        <v/>
      </c>
      <c r="HJ106" s="110" t="str">
        <f t="shared" ref="HJ106:HJ109" si="1542">IF(M105="","",IF(M103="P","B","P"))</f>
        <v/>
      </c>
      <c r="HK106" s="111" t="str">
        <f t="shared" ref="HK106:HK109" si="1543">IF(M106="","",IF(M106=HJ106,"Y","N"))</f>
        <v/>
      </c>
      <c r="HL106" s="109" t="str">
        <f t="shared" si="1107"/>
        <v/>
      </c>
      <c r="HM106" s="110" t="str">
        <f t="shared" ref="HM106:HM109" si="1544">IF(M105="","",M102)</f>
        <v/>
      </c>
      <c r="HN106" s="111" t="str">
        <f t="shared" ref="HN106:HN109" si="1545">IF(M106="","",IF(M106=HM106,"Y","N"))</f>
        <v/>
      </c>
      <c r="HO106" s="109" t="str">
        <f t="shared" si="1110"/>
        <v/>
      </c>
      <c r="HP106" s="110" t="str">
        <f t="shared" ref="HP106:HP109" si="1546">IF(M105="","",IF(M102="P","B","P"))</f>
        <v/>
      </c>
      <c r="HQ106" s="111" t="str">
        <f t="shared" ref="HQ106:HQ109" si="1547">IF(M106="","",IF(M106=HP106,"Y","N"))</f>
        <v/>
      </c>
      <c r="HR106" s="109" t="str">
        <f t="shared" si="1113"/>
        <v/>
      </c>
      <c r="HS106" s="110" t="str">
        <f t="shared" ref="HS106:HS109" si="1548">IF(M105="","",M101)</f>
        <v/>
      </c>
      <c r="HT106" s="111" t="str">
        <f t="shared" ref="HT106:HT109" si="1549">IF(M106="","",IF(M106=HS106,"Y","N"))</f>
        <v/>
      </c>
      <c r="HU106" s="109" t="str">
        <f t="shared" si="1116"/>
        <v/>
      </c>
      <c r="HV106" s="110" t="str">
        <f t="shared" ref="HV106:HV109" si="1550">IF(M105="","",IF(M101="P","B","P"))</f>
        <v/>
      </c>
      <c r="HW106" s="111" t="str">
        <f t="shared" ref="HW106:HW109" si="1551">IF(M106="","",IF(M106=HV106,"Y","N"))</f>
        <v/>
      </c>
      <c r="HX106" s="109" t="str">
        <f t="shared" si="1119"/>
        <v/>
      </c>
      <c r="HY106" s="110" t="str">
        <f t="shared" si="1120"/>
        <v/>
      </c>
      <c r="HZ106" s="111" t="str">
        <f t="shared" ref="HZ106:HZ109" si="1552">IF(M106="","",IF(M106=HY106,"Y","N"))</f>
        <v/>
      </c>
      <c r="IA106" s="109" t="str">
        <f t="shared" si="1122"/>
        <v/>
      </c>
      <c r="IB106" s="110" t="str">
        <f t="shared" si="1123"/>
        <v/>
      </c>
      <c r="IC106" s="111" t="str">
        <f t="shared" ref="IC106:IC109" si="1553">IF(M106="","",IF(M106=IB106,"Y","N"))</f>
        <v/>
      </c>
      <c r="ID106" s="109" t="str">
        <f t="shared" si="1125"/>
        <v/>
      </c>
      <c r="IE106" s="110" t="str">
        <f t="shared" si="1126"/>
        <v/>
      </c>
      <c r="IF106" s="111" t="str">
        <f t="shared" ref="IF106:IF109" si="1554">IF(M106="","",IF(M106=IE106,"Y","N"))</f>
        <v/>
      </c>
      <c r="IG106" s="109" t="str">
        <f t="shared" si="1128"/>
        <v/>
      </c>
      <c r="IH106" s="110" t="str">
        <f t="shared" si="1129"/>
        <v/>
      </c>
      <c r="II106" s="111" t="str">
        <f t="shared" ref="II106:II109" si="1555">IF(M106="","",IF(M106=IH106,"Y","N"))</f>
        <v/>
      </c>
      <c r="IJ106" s="109" t="str">
        <f t="shared" si="1131"/>
        <v/>
      </c>
      <c r="IK106" s="110" t="str">
        <f t="shared" si="1132"/>
        <v/>
      </c>
      <c r="IL106" s="111" t="str">
        <f t="shared" ref="IL106:IL109" si="1556">IF(M106="","",IF(M106=IK106,"Y","N"))</f>
        <v/>
      </c>
      <c r="IM106" s="109" t="str">
        <f t="shared" si="1134"/>
        <v/>
      </c>
      <c r="IN106" s="110" t="str">
        <f t="shared" si="1307"/>
        <v/>
      </c>
      <c r="IO106" s="111" t="str">
        <f t="shared" ref="IO106:IO109" si="1557">IF(M106="","",IF(M106=IN106,"Y","N"))</f>
        <v/>
      </c>
      <c r="IP106" s="109" t="str">
        <f t="shared" si="1136"/>
        <v/>
      </c>
      <c r="IQ106" s="110" t="str">
        <f t="shared" ref="IQ106:IQ109" si="1558">IF(M105="","",IF(M104="P","P","B"))</f>
        <v/>
      </c>
      <c r="IR106" s="111" t="str">
        <f t="shared" ref="IR106:IR109" si="1559">IF(M106="","",IF(M106=IQ106,"Y","N"))</f>
        <v/>
      </c>
      <c r="IS106" s="109" t="str">
        <f t="shared" si="1139"/>
        <v/>
      </c>
      <c r="IT106" s="110" t="str">
        <f t="shared" ref="IT106:IT109" si="1560">IF(M105="","",IF(M104="P","B","P"))</f>
        <v/>
      </c>
      <c r="IU106" s="111" t="str">
        <f t="shared" ref="IU106:IU109" si="1561">IF(M106="","",IF(M106=IT106,"Y","N"))</f>
        <v/>
      </c>
      <c r="IV106" s="109" t="str">
        <f t="shared" si="1142"/>
        <v/>
      </c>
      <c r="IW106" s="110" t="str">
        <f t="shared" si="1143"/>
        <v/>
      </c>
      <c r="IX106" s="111" t="str">
        <f t="shared" ref="IX106:IX109" si="1562">IF(M106="","",IF(M106=IW106,"Y","N"))</f>
        <v/>
      </c>
      <c r="IY106" s="109" t="str">
        <f t="shared" si="1145"/>
        <v/>
      </c>
      <c r="IZ106" s="110" t="str">
        <f t="shared" si="1146"/>
        <v/>
      </c>
      <c r="JA106" s="111" t="str">
        <f t="shared" ref="JA106:JA109" si="1563">IF(M106="","",IF(M106=IZ106,"Y","N"))</f>
        <v/>
      </c>
      <c r="JB106" s="109" t="str">
        <f t="shared" si="1148"/>
        <v/>
      </c>
      <c r="JC106" s="110" t="str">
        <f t="shared" si="1149"/>
        <v/>
      </c>
      <c r="JD106" s="111" t="str">
        <f t="shared" ref="JD106:JD109" si="1564">IF(M106="","",IF(M106=JC106,"Y","N"))</f>
        <v/>
      </c>
      <c r="JE106" s="109" t="str">
        <f t="shared" si="1151"/>
        <v/>
      </c>
      <c r="JF106" s="110" t="str">
        <f t="shared" si="1152"/>
        <v/>
      </c>
      <c r="JG106" s="111" t="str">
        <f t="shared" ref="JG106:JG109" si="1565">IF(M106="","",IF(JF106=M106,"Y","N"))</f>
        <v/>
      </c>
      <c r="JH106" s="109" t="str">
        <f t="shared" si="1154"/>
        <v/>
      </c>
      <c r="JI106" s="110" t="str">
        <f t="shared" ref="JI106:JI109" si="1566">IF(M105="","",M103)</f>
        <v/>
      </c>
      <c r="JJ106" s="111" t="str">
        <f t="shared" ref="JJ106:JJ109" si="1567">IF(M106="","",IF(M106=JI106,"Y","N"))</f>
        <v/>
      </c>
      <c r="JK106" s="109" t="str">
        <f t="shared" si="1157"/>
        <v/>
      </c>
      <c r="JL106" s="110" t="str">
        <f t="shared" ref="JL106:JL109" si="1568">IF(M105="","",IF(M103="P","B","P"))</f>
        <v/>
      </c>
      <c r="JM106" s="111" t="str">
        <f t="shared" ref="JM106:JM109" si="1569">IF(M106="","",IF(M106=JL106,"Y","N"))</f>
        <v/>
      </c>
      <c r="JN106" s="109" t="str">
        <f t="shared" si="1160"/>
        <v/>
      </c>
      <c r="JO106" s="110" t="str">
        <f t="shared" ref="JO106:JO109" si="1570">IF(M105="","",M102)</f>
        <v/>
      </c>
      <c r="JP106" s="111" t="str">
        <f t="shared" ref="JP106:JP109" si="1571">IF(M106="","",IF(M106=JO106,"Y","N"))</f>
        <v/>
      </c>
      <c r="JQ106" s="109" t="str">
        <f t="shared" si="1163"/>
        <v/>
      </c>
      <c r="JR106" s="110" t="str">
        <f t="shared" ref="JR106:JR109" si="1572">IF(M105="","",IF(M102="P","B","P"))</f>
        <v/>
      </c>
      <c r="JS106" s="111" t="str">
        <f t="shared" ref="JS106:JS109" si="1573">IF(M106="","",IF(M106=JR106,"Y","N"))</f>
        <v/>
      </c>
      <c r="JT106" s="109" t="str">
        <f t="shared" si="1166"/>
        <v/>
      </c>
      <c r="JU106" s="110" t="str">
        <f t="shared" ref="JU106:JU109" si="1574">IF(M105="","",M101)</f>
        <v/>
      </c>
      <c r="JV106" s="111" t="str">
        <f t="shared" ref="JV106:JV109" si="1575">IF(M106="","",IF(M106=JU106,"Y","N"))</f>
        <v/>
      </c>
      <c r="JW106" s="109" t="str">
        <f t="shared" si="1169"/>
        <v/>
      </c>
      <c r="JX106" s="110" t="str">
        <f t="shared" ref="JX106:JX109" si="1576">IF(M105="","",IF(M101="P","B","P"))</f>
        <v/>
      </c>
      <c r="JY106" s="111" t="str">
        <f t="shared" ref="JY106:JY109" si="1577">IF(M106="","",IF(M106=JX106,"Y","N"))</f>
        <v/>
      </c>
      <c r="JZ106" s="109" t="str">
        <f t="shared" si="1172"/>
        <v/>
      </c>
      <c r="KA106" s="110" t="str">
        <f t="shared" si="1173"/>
        <v/>
      </c>
      <c r="KB106" s="111" t="str">
        <f t="shared" ref="KB106:KB109" si="1578">IF(M106="","",IF(M106=KA106,"Y","N"))</f>
        <v/>
      </c>
      <c r="KC106" s="109" t="str">
        <f t="shared" si="1175"/>
        <v/>
      </c>
      <c r="KD106" s="110" t="str">
        <f t="shared" si="1308"/>
        <v/>
      </c>
      <c r="KE106" s="111" t="str">
        <f t="shared" ref="KE106:KE109" si="1579">IF(M106="","",IF(M106=KD106,"Y","N"))</f>
        <v/>
      </c>
      <c r="KF106" s="109" t="str">
        <f t="shared" si="1177"/>
        <v/>
      </c>
      <c r="KG106" s="110" t="str">
        <f t="shared" si="1178"/>
        <v/>
      </c>
      <c r="KH106" s="111" t="str">
        <f t="shared" ref="KH106:KH109" si="1580">IF(M106="","",IF(M106=KG106,"Y","N"))</f>
        <v/>
      </c>
      <c r="KI106" s="109" t="str">
        <f t="shared" si="1180"/>
        <v/>
      </c>
      <c r="KJ106" s="110" t="str">
        <f t="shared" si="1181"/>
        <v/>
      </c>
      <c r="KK106" s="111" t="str">
        <f t="shared" ref="KK106:KK109" si="1581">IF(M106="","",IF(M106=KJ106,"Y","N"))</f>
        <v/>
      </c>
      <c r="KL106" s="109" t="str">
        <f t="shared" si="1183"/>
        <v/>
      </c>
      <c r="KM106" s="110" t="str">
        <f t="shared" si="1184"/>
        <v/>
      </c>
      <c r="KN106" s="111" t="str">
        <f t="shared" ref="KN106:KN109" si="1582">IF(M106="","",IF(M106=KM106,"Y","N"))</f>
        <v/>
      </c>
      <c r="KO106" s="109" t="str">
        <f t="shared" si="1186"/>
        <v/>
      </c>
      <c r="KP106" s="110" t="str">
        <f t="shared" si="1309"/>
        <v/>
      </c>
      <c r="KQ106" s="111" t="str">
        <f t="shared" ref="KQ106:KQ109" si="1583">IF(M106="","",IF(M106=KP106,"Y","N"))</f>
        <v/>
      </c>
      <c r="KR106" s="109" t="str">
        <f t="shared" si="1188"/>
        <v/>
      </c>
      <c r="KS106" s="110" t="str">
        <f t="shared" ref="KS106:KS109" si="1584">IF(M105="","",IF(M104="P","P","B"))</f>
        <v/>
      </c>
      <c r="KT106" s="111" t="str">
        <f t="shared" ref="KT106:KT109" si="1585">IF(M106="","",IF(M106=KS106,"Y","N"))</f>
        <v/>
      </c>
      <c r="KU106" s="109" t="str">
        <f t="shared" si="1191"/>
        <v/>
      </c>
      <c r="KV106" s="110" t="str">
        <f t="shared" ref="KV106:KV109" si="1586">IF(M105="","",IF(M104="P","B","P"))</f>
        <v/>
      </c>
      <c r="KW106" s="111" t="str">
        <f t="shared" ref="KW106:KW109" si="1587">IF(M106="","",IF(M106=KV106,"Y","N"))</f>
        <v/>
      </c>
      <c r="KX106" s="109" t="str">
        <f t="shared" si="1194"/>
        <v/>
      </c>
      <c r="KY106" s="110" t="str">
        <f t="shared" si="1195"/>
        <v/>
      </c>
      <c r="KZ106" s="111" t="str">
        <f t="shared" ref="KZ106:KZ109" si="1588">IF(M106="","",IF(M106=KY106,"Y","N"))</f>
        <v/>
      </c>
      <c r="LA106" s="109" t="str">
        <f t="shared" si="1197"/>
        <v/>
      </c>
      <c r="LB106" s="110" t="str">
        <f t="shared" si="1198"/>
        <v/>
      </c>
      <c r="LC106" s="111" t="str">
        <f t="shared" ref="LC106:LC109" si="1589">IF(M106="","",IF(M106=LB106,"Y","N"))</f>
        <v/>
      </c>
      <c r="LD106" s="109" t="str">
        <f t="shared" si="1200"/>
        <v/>
      </c>
      <c r="LE106" s="110" t="str">
        <f t="shared" si="1201"/>
        <v/>
      </c>
      <c r="LF106" s="111" t="str">
        <f t="shared" ref="LF106:LF109" si="1590">IF(M106="","",IF(M106=LE106,"Y","N"))</f>
        <v/>
      </c>
      <c r="LG106" s="109" t="str">
        <f t="shared" si="1203"/>
        <v/>
      </c>
      <c r="LH106" s="110" t="str">
        <f t="shared" si="1204"/>
        <v/>
      </c>
      <c r="LI106" s="111" t="str">
        <f t="shared" ref="LI106:LI109" si="1591">IF(M106="","",IF(LH106=M106,"Y","N"))</f>
        <v/>
      </c>
      <c r="LJ106" s="109" t="str">
        <f t="shared" si="1206"/>
        <v/>
      </c>
      <c r="LK106" s="110" t="str">
        <f t="shared" si="1207"/>
        <v/>
      </c>
      <c r="LL106" s="111" t="str">
        <f t="shared" ref="LL106:LL109" si="1592">IF(M106="","",IF(M106=LK106,"Y","N"))</f>
        <v/>
      </c>
      <c r="LM106" s="109" t="str">
        <f t="shared" si="1209"/>
        <v/>
      </c>
      <c r="LN106" s="110" t="str">
        <f t="shared" ref="LN106:LN109" si="1593">IF(M105="","",IF(M103="P","B","P"))</f>
        <v/>
      </c>
      <c r="LO106" s="111" t="str">
        <f t="shared" ref="LO106:LO109" si="1594">IF(M106="","",IF(M106=LN106,"Y","N"))</f>
        <v/>
      </c>
      <c r="LP106" s="109" t="str">
        <f t="shared" si="1212"/>
        <v/>
      </c>
      <c r="LQ106" s="110" t="str">
        <f t="shared" si="1213"/>
        <v/>
      </c>
      <c r="LR106" s="111" t="str">
        <f t="shared" ref="LR106:LR109" si="1595">IF(M106="","",IF(M106=LQ106,"Y","N"))</f>
        <v/>
      </c>
      <c r="LS106" s="109" t="str">
        <f t="shared" si="1215"/>
        <v/>
      </c>
      <c r="LT106" s="110" t="str">
        <f t="shared" ref="LT106:LT109" si="1596">IF(M105="","",IF(M102="P","B","P"))</f>
        <v/>
      </c>
      <c r="LU106" s="111" t="str">
        <f t="shared" ref="LU106:LU109" si="1597">IF(M106="","",IF(M106=LT106,"Y","N"))</f>
        <v/>
      </c>
      <c r="LV106" s="109" t="str">
        <f t="shared" si="1218"/>
        <v/>
      </c>
      <c r="LW106" s="110" t="str">
        <f t="shared" ref="LW106:LW109" si="1598">IF(M105="","",IF(M101="P","B","P"))</f>
        <v/>
      </c>
      <c r="LX106" s="111" t="str">
        <f t="shared" ref="LX106:LX109" si="1599">IF(M106="","",IF(M106=LW106,"Y","N"))</f>
        <v/>
      </c>
      <c r="LY106" s="109" t="str">
        <f t="shared" si="1221"/>
        <v/>
      </c>
      <c r="LZ106" s="110" t="str">
        <f t="shared" ref="LZ106:LZ109" si="1600">IF(M105="","",IF(M101="P","B","P"))</f>
        <v/>
      </c>
      <c r="MA106" s="111" t="str">
        <f t="shared" ref="MA106:MA109" si="1601">IF(M106="","",IF(M106=LZ106,"Y","N"))</f>
        <v/>
      </c>
      <c r="MB106" s="109" t="str">
        <f t="shared" si="1224"/>
        <v/>
      </c>
      <c r="MC106" s="110" t="str">
        <f t="shared" si="1225"/>
        <v/>
      </c>
      <c r="MD106" s="111" t="str">
        <f t="shared" ref="MD106:MD109" si="1602">IF(M106="","",IF(M106=MC106,"Y","N"))</f>
        <v/>
      </c>
      <c r="ME106" s="109" t="str">
        <f t="shared" si="1227"/>
        <v/>
      </c>
      <c r="MF106" s="110" t="str">
        <f t="shared" si="1228"/>
        <v/>
      </c>
      <c r="MG106" s="111" t="str">
        <f t="shared" ref="MG106:MG109" si="1603">IF(M106="","",IF(M106=MF106,"Y","N"))</f>
        <v/>
      </c>
      <c r="MH106" s="109" t="str">
        <f t="shared" si="1230"/>
        <v/>
      </c>
      <c r="MI106" s="110" t="str">
        <f t="shared" si="1231"/>
        <v/>
      </c>
      <c r="MJ106" s="111" t="str">
        <f t="shared" ref="MJ106:MJ109" si="1604">IF(M106="","",IF(M106=MI106,"Y","N"))</f>
        <v/>
      </c>
      <c r="MK106" s="109" t="str">
        <f t="shared" si="1233"/>
        <v/>
      </c>
      <c r="ML106" s="110" t="str">
        <f t="shared" si="1234"/>
        <v/>
      </c>
      <c r="MM106" s="111" t="str">
        <f t="shared" ref="MM106:MM109" si="1605">IF(M106="","",IF(M106=ML106,"Y","N"))</f>
        <v/>
      </c>
      <c r="MN106" s="109" t="str">
        <f t="shared" si="1236"/>
        <v/>
      </c>
      <c r="MO106" s="110" t="str">
        <f t="shared" si="1237"/>
        <v/>
      </c>
      <c r="MP106" s="111" t="str">
        <f t="shared" ref="MP106:MP109" si="1606">IF(M106="","",IF(M106=MO106,"Y","N"))</f>
        <v/>
      </c>
      <c r="MQ106" s="109" t="str">
        <f t="shared" si="1239"/>
        <v/>
      </c>
      <c r="MR106" s="110" t="str">
        <f t="shared" si="1310"/>
        <v/>
      </c>
      <c r="MS106" s="111" t="str">
        <f t="shared" ref="MS106:MS109" si="1607">IF(M106="","",IF(M106=MR106,"Y","N"))</f>
        <v/>
      </c>
      <c r="MT106" s="109" t="str">
        <f t="shared" si="1241"/>
        <v/>
      </c>
      <c r="MU106" s="110" t="str">
        <f t="shared" ref="MU106:MU109" si="1608">IF(M105="","",IF(M104="P","P","B"))</f>
        <v/>
      </c>
      <c r="MV106" s="111" t="str">
        <f t="shared" ref="MV106:MV109" si="1609">IF(M106="","",IF(M106=MU106,"Y","N"))</f>
        <v/>
      </c>
      <c r="MW106" s="109" t="str">
        <f t="shared" si="1244"/>
        <v/>
      </c>
      <c r="MX106" s="110" t="str">
        <f t="shared" ref="MX106:MX109" si="1610">IF(M105="","",IF(M104="P","B","P"))</f>
        <v/>
      </c>
      <c r="MY106" s="111" t="str">
        <f t="shared" ref="MY106:MY109" si="1611">IF(M106="","",IF(M106=MX106,"Y","N"))</f>
        <v/>
      </c>
      <c r="MZ106" s="109" t="str">
        <f t="shared" si="1247"/>
        <v/>
      </c>
      <c r="NA106" s="110" t="str">
        <f t="shared" si="1248"/>
        <v/>
      </c>
      <c r="NB106" s="111" t="str">
        <f t="shared" ref="NB106:NB109" si="1612">IF(M106="","",IF(M106=NA106,"Y","N"))</f>
        <v/>
      </c>
      <c r="NC106" s="109" t="str">
        <f t="shared" si="1250"/>
        <v/>
      </c>
      <c r="ND106" s="110" t="str">
        <f t="shared" si="1251"/>
        <v/>
      </c>
      <c r="NE106" s="111" t="str">
        <f t="shared" ref="NE106:NE109" si="1613">IF(M106="","",IF(M106=ND106,"Y","N"))</f>
        <v/>
      </c>
      <c r="NF106" s="109" t="str">
        <f t="shared" si="1253"/>
        <v/>
      </c>
      <c r="NG106" s="110" t="str">
        <f t="shared" si="1254"/>
        <v/>
      </c>
      <c r="NH106" s="111" t="str">
        <f t="shared" ref="NH106:NH109" si="1614">IF(M106="","",IF(M106=NG106,"Y","N"))</f>
        <v/>
      </c>
      <c r="NI106" s="109" t="str">
        <f t="shared" si="1256"/>
        <v/>
      </c>
      <c r="NJ106" s="110" t="str">
        <f t="shared" ref="NJ106:NJ109" si="1615">IF(M105="","",IF(M103="P","B","P"))</f>
        <v/>
      </c>
      <c r="NK106" s="111" t="str">
        <f t="shared" ref="NK106:NK109" si="1616">IF(M106="","",IF(M106=NJ106,"Y","N"))</f>
        <v/>
      </c>
      <c r="NL106" s="109" t="str">
        <f t="shared" si="1259"/>
        <v/>
      </c>
      <c r="NM106" s="110" t="str">
        <f t="shared" ref="NM106:NM109" si="1617">IF(M105="","",M102)</f>
        <v/>
      </c>
      <c r="NN106" s="111" t="str">
        <f t="shared" ref="NN106:NN109" si="1618">IF(M106="","",IF(M106=NM106,"Y","N"))</f>
        <v/>
      </c>
      <c r="NO106" s="109" t="str">
        <f t="shared" si="1311"/>
        <v/>
      </c>
      <c r="NP106" s="130">
        <f t="shared" si="1312"/>
        <v>0</v>
      </c>
      <c r="NQ106" s="131">
        <f t="shared" si="1313"/>
        <v>1</v>
      </c>
      <c r="NR106" s="132" t="str">
        <f t="shared" si="1314"/>
        <v/>
      </c>
      <c r="NS106" s="331" t="str">
        <f t="shared" si="1315"/>
        <v/>
      </c>
      <c r="NT106" s="325" t="str">
        <f t="shared" si="1316"/>
        <v/>
      </c>
      <c r="NU106" s="325" t="str">
        <f t="shared" si="1317"/>
        <v/>
      </c>
      <c r="NV106" s="325" t="str">
        <f t="shared" si="1318"/>
        <v/>
      </c>
      <c r="NW106" s="325" t="str">
        <f t="shared" si="1319"/>
        <v/>
      </c>
      <c r="NX106" s="325" t="str">
        <f t="shared" si="1320"/>
        <v/>
      </c>
      <c r="NY106" s="325" t="str">
        <f t="shared" si="1321"/>
        <v/>
      </c>
      <c r="NZ106" s="325" t="str">
        <f t="shared" si="1322"/>
        <v/>
      </c>
      <c r="OA106" s="325" t="str">
        <f t="shared" si="1323"/>
        <v/>
      </c>
      <c r="OB106" s="325" t="str">
        <f t="shared" si="1324"/>
        <v>000000</v>
      </c>
      <c r="OC106" s="325" t="str">
        <f t="shared" si="1325"/>
        <v/>
      </c>
      <c r="OD106" s="325" t="str">
        <f t="shared" si="1326"/>
        <v/>
      </c>
      <c r="OE106" s="325" t="str">
        <f t="shared" si="1327"/>
        <v/>
      </c>
      <c r="OF106" s="325" t="str">
        <f t="shared" si="1328"/>
        <v/>
      </c>
      <c r="OG106" s="325" t="str">
        <f t="shared" si="1329"/>
        <v/>
      </c>
      <c r="OH106" s="325" t="str">
        <f t="shared" si="1330"/>
        <v/>
      </c>
      <c r="OI106" s="325" t="str">
        <f t="shared" si="1331"/>
        <v/>
      </c>
      <c r="OJ106" s="325" t="str">
        <f t="shared" si="1332"/>
        <v/>
      </c>
      <c r="OK106" s="326" t="str">
        <f t="shared" si="1333"/>
        <v/>
      </c>
      <c r="OL106" s="326" t="str">
        <f t="shared" si="1334"/>
        <v/>
      </c>
      <c r="OM106" s="326" t="str">
        <f t="shared" si="1335"/>
        <v/>
      </c>
      <c r="ON106" s="326" t="str">
        <f t="shared" si="1336"/>
        <v/>
      </c>
      <c r="OO106" s="326" t="str">
        <f t="shared" si="1337"/>
        <v/>
      </c>
      <c r="OP106" s="326" t="str">
        <f t="shared" si="1338"/>
        <v/>
      </c>
      <c r="OQ106" s="326" t="str">
        <f t="shared" si="1339"/>
        <v/>
      </c>
      <c r="OR106" s="326" t="str">
        <f t="shared" si="1340"/>
        <v/>
      </c>
      <c r="OS106" s="326" t="str">
        <f t="shared" si="1341"/>
        <v/>
      </c>
      <c r="OT106" s="326" t="str">
        <f t="shared" si="1342"/>
        <v/>
      </c>
      <c r="OU106" s="326" t="str">
        <f t="shared" si="1343"/>
        <v/>
      </c>
      <c r="OV106" s="326" t="str">
        <f t="shared" si="1344"/>
        <v/>
      </c>
      <c r="OW106" s="326" t="str">
        <f t="shared" si="1345"/>
        <v/>
      </c>
      <c r="OX106" s="326" t="str">
        <f t="shared" si="1346"/>
        <v/>
      </c>
      <c r="OY106" s="326" t="str">
        <f t="shared" si="1347"/>
        <v/>
      </c>
      <c r="OZ106" s="326" t="str">
        <f t="shared" si="1348"/>
        <v/>
      </c>
      <c r="PA106" s="326" t="str">
        <f t="shared" si="1349"/>
        <v/>
      </c>
      <c r="PB106" s="326" t="str">
        <f t="shared" si="1350"/>
        <v/>
      </c>
      <c r="PC106" s="325" t="str">
        <f t="shared" si="1351"/>
        <v/>
      </c>
      <c r="PD106" s="325" t="str">
        <f t="shared" si="1352"/>
        <v/>
      </c>
      <c r="PE106" s="325" t="str">
        <f t="shared" si="1353"/>
        <v/>
      </c>
      <c r="PF106" s="325" t="str">
        <f t="shared" si="1354"/>
        <v/>
      </c>
      <c r="PG106" s="325" t="str">
        <f t="shared" si="1355"/>
        <v/>
      </c>
      <c r="PH106" s="325" t="str">
        <f t="shared" si="1356"/>
        <v/>
      </c>
      <c r="PI106" s="325" t="str">
        <f t="shared" si="1357"/>
        <v/>
      </c>
      <c r="PJ106" s="325" t="str">
        <f t="shared" si="1358"/>
        <v/>
      </c>
      <c r="PK106" s="325" t="str">
        <f t="shared" si="1359"/>
        <v/>
      </c>
      <c r="PL106" s="325" t="str">
        <f t="shared" si="1360"/>
        <v/>
      </c>
      <c r="PM106" s="325" t="str">
        <f t="shared" si="1361"/>
        <v/>
      </c>
      <c r="PN106" s="325" t="str">
        <f t="shared" si="1362"/>
        <v/>
      </c>
      <c r="PO106" s="325" t="str">
        <f t="shared" si="1363"/>
        <v/>
      </c>
      <c r="PP106" s="325" t="str">
        <f t="shared" si="1364"/>
        <v/>
      </c>
      <c r="PQ106" s="325" t="str">
        <f t="shared" si="1365"/>
        <v/>
      </c>
      <c r="PR106" s="325" t="str">
        <f t="shared" si="1366"/>
        <v/>
      </c>
      <c r="PS106" s="325" t="str">
        <f t="shared" si="1367"/>
        <v/>
      </c>
      <c r="PT106" s="325" t="str">
        <f t="shared" si="1368"/>
        <v/>
      </c>
      <c r="PU106" s="326" t="str">
        <f t="shared" si="1369"/>
        <v/>
      </c>
      <c r="PV106" s="326" t="str">
        <f t="shared" si="1370"/>
        <v/>
      </c>
      <c r="PW106" s="326" t="str">
        <f t="shared" si="1371"/>
        <v/>
      </c>
      <c r="PX106" s="326" t="str">
        <f t="shared" si="1372"/>
        <v/>
      </c>
      <c r="PY106" s="326" t="str">
        <f t="shared" si="1373"/>
        <v/>
      </c>
      <c r="PZ106" s="326" t="str">
        <f t="shared" si="1374"/>
        <v/>
      </c>
      <c r="QA106" s="326" t="str">
        <f t="shared" si="1375"/>
        <v/>
      </c>
      <c r="QB106" s="326" t="str">
        <f t="shared" si="1376"/>
        <v/>
      </c>
      <c r="QC106" s="326" t="str">
        <f t="shared" si="1377"/>
        <v/>
      </c>
      <c r="QD106" s="326" t="str">
        <f t="shared" si="1378"/>
        <v/>
      </c>
      <c r="QE106" s="326" t="str">
        <f t="shared" si="1379"/>
        <v/>
      </c>
      <c r="QF106" s="326" t="str">
        <f t="shared" si="1380"/>
        <v/>
      </c>
      <c r="QG106" s="326" t="str">
        <f t="shared" si="1381"/>
        <v/>
      </c>
      <c r="QH106" s="326" t="str">
        <f t="shared" si="1382"/>
        <v/>
      </c>
      <c r="QI106" s="326" t="str">
        <f t="shared" si="1383"/>
        <v/>
      </c>
      <c r="QJ106" s="326" t="str">
        <f t="shared" si="1384"/>
        <v/>
      </c>
      <c r="QK106" s="326" t="str">
        <f t="shared" si="1385"/>
        <v/>
      </c>
      <c r="QL106" s="326" t="str">
        <f t="shared" si="1386"/>
        <v/>
      </c>
      <c r="QM106" s="325" t="str">
        <f t="shared" si="1387"/>
        <v/>
      </c>
      <c r="QN106" s="325" t="str">
        <f t="shared" si="1388"/>
        <v/>
      </c>
      <c r="QO106" s="325" t="str">
        <f t="shared" si="1389"/>
        <v/>
      </c>
      <c r="QP106" s="325" t="str">
        <f t="shared" si="1390"/>
        <v/>
      </c>
      <c r="QQ106" s="325" t="str">
        <f t="shared" si="1391"/>
        <v/>
      </c>
      <c r="QR106" s="325" t="str">
        <f t="shared" si="1392"/>
        <v/>
      </c>
      <c r="QS106" s="325" t="str">
        <f t="shared" si="1393"/>
        <v/>
      </c>
      <c r="QT106" s="325" t="str">
        <f t="shared" si="1394"/>
        <v/>
      </c>
      <c r="QU106" s="325" t="str">
        <f t="shared" si="1395"/>
        <v/>
      </c>
      <c r="QV106" s="325" t="str">
        <f t="shared" si="1396"/>
        <v/>
      </c>
      <c r="QW106" s="325" t="str">
        <f t="shared" si="1397"/>
        <v/>
      </c>
      <c r="QX106" s="325">
        <f t="shared" si="1398"/>
        <v>0</v>
      </c>
      <c r="QY106" s="325" t="str">
        <f t="shared" si="1399"/>
        <v/>
      </c>
      <c r="QZ106" s="325" t="str">
        <f t="shared" si="1400"/>
        <v/>
      </c>
      <c r="RA106" s="325" t="str">
        <f t="shared" si="1401"/>
        <v/>
      </c>
      <c r="RB106" s="325" t="str">
        <f t="shared" si="1402"/>
        <v/>
      </c>
      <c r="RC106" s="325" t="str">
        <f t="shared" si="1403"/>
        <v/>
      </c>
      <c r="RD106" s="325" t="str">
        <f t="shared" si="1404"/>
        <v/>
      </c>
      <c r="RE106" s="326" t="str">
        <f t="shared" si="1405"/>
        <v/>
      </c>
      <c r="RF106" s="326" t="str">
        <f t="shared" si="1406"/>
        <v/>
      </c>
      <c r="RG106" s="326" t="str">
        <f t="shared" si="1407"/>
        <v/>
      </c>
      <c r="RH106" s="326" t="str">
        <f t="shared" si="1408"/>
        <v/>
      </c>
      <c r="RI106" s="326" t="str">
        <f t="shared" si="1409"/>
        <v/>
      </c>
      <c r="RJ106" s="326" t="str">
        <f t="shared" si="1410"/>
        <v/>
      </c>
      <c r="RK106" s="326" t="str">
        <f t="shared" si="1411"/>
        <v/>
      </c>
      <c r="RL106" s="326" t="str">
        <f t="shared" si="1412"/>
        <v/>
      </c>
      <c r="RM106" s="326" t="str">
        <f t="shared" si="1413"/>
        <v/>
      </c>
      <c r="RN106" s="332" t="str">
        <f t="shared" si="1414"/>
        <v/>
      </c>
      <c r="RO106" s="108">
        <v>106</v>
      </c>
      <c r="RP106" s="112">
        <f t="shared" si="1440"/>
        <v>101</v>
      </c>
      <c r="RQ106" s="110" t="str" cm="1">
        <f t="array" ref="RQ106">IFERROR(INDEX($NS$4:$RN$4,_xlfn.AGGREGATE(15,6,COLUMN($NS$4:$RN$4)-COLUMN($NR$1)/($NS106:$RN106=LARGE($NS106:$RN106,1)),COLUMNS($RN$4:$RN$4))),"")</f>
        <v>LQ</v>
      </c>
      <c r="RR106" s="110" t="str" cm="1">
        <f t="array" ref="RR106">IFERROR(INDEX($NS$4:$RN$4,_xlfn.AGGREGATE(15,6,COLUMN($NS$4:$RN$4)-COLUMN($NR$1)/($NS106:$RN106=LARGE($NS106:$RN106,2)),COLUMNS($RN$4:$RO$4))),"")</f>
        <v/>
      </c>
      <c r="RS106" s="110" t="str" cm="1">
        <f t="array" ref="RS106">IFERROR(INDEX($NS$4:$RN$4,_xlfn.AGGREGATE(15,6,COLUMN($NS$4:$RN$4)-COLUMN($NR$1)/($NS106:$RN106=LARGE($NS106:$RN106,3)),COLUMNS($RN$4:$RP$4))),"")</f>
        <v/>
      </c>
      <c r="RT106" s="110" t="str" cm="1">
        <f t="array" ref="RT106">IFERROR(INDEX($NS$4:$RN$4,_xlfn.AGGREGATE(15,6,COLUMN($NS$4:$RN$4)-COLUMN($NR$1)/($NS106:$RN106=LARGE($NS106:$RN106,4)),COLUMNS($RN$4:$RQ$4))),"")</f>
        <v/>
      </c>
      <c r="RU106" s="110" t="str" cm="1">
        <f t="array" ref="RU106">IFERROR(INDEX($NS$4:$RN$4,_xlfn.AGGREGATE(15,6,COLUMN($NS$4:$RN$4)-COLUMN($NR$1)/($NS106:$RN106=LARGE($NS106:$RN106,5)),COLUMNS($RN$4:$RR$4))),"")</f>
        <v/>
      </c>
      <c r="RV106" s="110" t="str" cm="1">
        <f t="array" ref="RV106">IFERROR(INDEX($NS$4:$RN$4,_xlfn.AGGREGATE(15,6,COLUMN($NS$4:$RN$4)-COLUMN($NR$1)/($NS106:$RN106=LARGE($NS106:$RN106,6)),COLUMNS($RN$4:$RS$4))),"")</f>
        <v/>
      </c>
      <c r="RW106" s="108" t="str">
        <f t="shared" si="1427"/>
        <v/>
      </c>
      <c r="RX106" s="111" t="str">
        <f t="shared" ca="1" si="1428"/>
        <v>N</v>
      </c>
      <c r="RY106" s="111" t="e" cm="1">
        <f t="array" aca="1" ref="RY106" ca="1">IF(INDIRECT(VLOOKUP(RY105,General!AC:AE,3,FALSE)&amp;RO105)&gt;0,RY105,RW105)</f>
        <v>#N/A</v>
      </c>
      <c r="RZ106" s="112">
        <f t="shared" ca="1" si="1429"/>
        <v>1</v>
      </c>
      <c r="SA106" s="110" t="s">
        <v>45</v>
      </c>
      <c r="SB106" s="111" t="s">
        <v>45</v>
      </c>
      <c r="SC106" s="111" t="s">
        <v>45</v>
      </c>
      <c r="SD106" s="111" t="s">
        <v>45</v>
      </c>
      <c r="SE106" s="111" t="s">
        <v>45</v>
      </c>
      <c r="SF106" s="109" t="s">
        <v>45</v>
      </c>
      <c r="SG106" s="133" t="e">
        <f ca="1">IF(RQ106="",-1,COUNTIF(INDIRECT(SA106&amp;$DN$10):INDIRECT(SA106&amp;RO106),"Y"))</f>
        <v>#REF!</v>
      </c>
      <c r="SH106" s="136">
        <f ca="1">IF(RR106="",-1,COUNTIF(INDIRECT(SB106&amp;$DN$10):INDIRECT(SB106&amp;RO106),"Y"))</f>
        <v>-1</v>
      </c>
      <c r="SI106" s="136">
        <f ca="1">IF(RS106="",-1,COUNTIF(INDIRECT(SC106&amp;$DN$10):INDIRECT(SC106&amp;RO106),"Y"))</f>
        <v>-1</v>
      </c>
      <c r="SJ106" s="134">
        <f ca="1">IF(RT106="",-1,COUNTIF(INDIRECT(SD106&amp;$DN$10):INDIRECT(SD106&amp;RO106),"Y"))</f>
        <v>-1</v>
      </c>
      <c r="SK106" s="138">
        <f ca="1">IF(RU106="",-1,COUNTIF(INDIRECT(SE106&amp;$DN$10):INDIRECT(SE106&amp;RO106),"Y"))</f>
        <v>-1</v>
      </c>
      <c r="SL106" s="138">
        <f ca="1">IF(RV106="",-1,COUNTIF(INDIRECT(SF106&amp;$DN$10):INDIRECT(SF106&amp;RO106),"Y"))</f>
        <v>-1</v>
      </c>
      <c r="SM106" s="110" t="str" cm="1">
        <f t="array" ref="SM106">IFERROR(INDEX($DP$106:$DU$106,_xlfn.AGGREGATE(15,6,COLUMN($DP$106:$DU$106)-COLUMN($DO$106)/($NR$106:$NW$106=MAX($NR$106:$NW$106)),COLUMNS($DP$106:RQ106))),"")</f>
        <v/>
      </c>
      <c r="SN106" s="111" t="str" cm="1">
        <f t="array" ref="SN106">IFERROR(INDEX($DP$106:$DU$106,_xlfn.AGGREGATE(15,6,COLUMN($DP$106:$DU$106)-COLUMN($DO$106)/($NR$106:$NW$106=MAX($NR$106:$NW$106)),COLUMNS($DP$106:RR106))),"")</f>
        <v/>
      </c>
      <c r="SO106" s="111" t="str" cm="1">
        <f t="array" ref="SO106">IFERROR(INDEX($DP$106:$DU$106,_xlfn.AGGREGATE(15,6,COLUMN($DP$106:$DU$106)-COLUMN($DO$106)/($NR$106:$NW$106=MAX($NR$106:$NW$106)),COLUMNS($DP$106:RS106))),"")</f>
        <v/>
      </c>
      <c r="SP106" s="111" t="str" cm="1">
        <f t="array" ref="SP106">IFERROR(INDEX($DP$106:$DU$106,_xlfn.AGGREGATE(15,6,COLUMN($DP$106:$DU$106)-COLUMN($DO$106)/($NR$106:$NW$106=MAX($NR$106:$NW$106)),COLUMNS($DP$106:RT106))),"")</f>
        <v/>
      </c>
      <c r="SQ106" s="111" t="str" cm="1">
        <f t="array" ref="SQ106">IFERROR(INDEX($DP$106:$DU$106,_xlfn.AGGREGATE(15,6,COLUMN($DP$106:$DU$106)-COLUMN($DO$106)/($NR$106:$NW$106=MAX($NR$106:$NW$106)),COLUMNS($DP$106:RU106))),"")</f>
        <v/>
      </c>
      <c r="SR106" s="109" t="str" cm="1">
        <f t="array" ref="SR106">IFERROR(INDEX($DP$106:$DU$106,_xlfn.AGGREGATE(15,6,COLUMN($DP$106:$DU$106)-COLUMN($DO$106)/($NR$106:$NW$106=MAX($NR$106:$NW$106)),COLUMNS($DP$106:RV106))),"")</f>
        <v/>
      </c>
      <c r="SS106" s="114">
        <f t="shared" ca="1" si="1415"/>
        <v>1</v>
      </c>
      <c r="ST106" s="112">
        <f t="shared" ca="1" si="1430"/>
        <v>1</v>
      </c>
      <c r="SU106" s="137" t="str" cm="1">
        <f t="array" aca="1" ref="SU106" ca="1">INDEX(SM106:SR106,1,ST106)</f>
        <v/>
      </c>
      <c r="SV106" s="110" t="str">
        <f t="shared" ca="1" si="944"/>
        <v>B</v>
      </c>
      <c r="SW106" s="111" t="str">
        <f t="shared" ca="1" si="945"/>
        <v>T</v>
      </c>
      <c r="SX106" s="111" t="str">
        <f t="shared" si="946"/>
        <v>C</v>
      </c>
      <c r="SY106" s="111" t="str">
        <f t="shared" si="936"/>
        <v/>
      </c>
      <c r="SZ106" s="111" t="str">
        <f t="shared" ca="1" si="937"/>
        <v/>
      </c>
      <c r="TA106" s="111" t="str">
        <f t="shared" si="938"/>
        <v>00</v>
      </c>
      <c r="TB106" s="114" t="str">
        <f t="shared" ref="TB106:TB109" si="1619">IF(BP105="","",IF(SV106="B",IF(BP105="P",YB106,""),IF(BP104="B",YB106,"")))</f>
        <v/>
      </c>
      <c r="TC106" s="114" t="str">
        <f t="shared" ref="TC106:TC109" si="1620">IF(BP105="","",IF(SV106="B",IF(BP105="B",YB106,""),IF(BP104="P",YB106,"")))</f>
        <v/>
      </c>
      <c r="TD106" s="114" t="str">
        <f t="shared" ref="TD106:TD109" si="1621">IF(BP105="","",IF(SW106="C",IF(BP105="B",YD106,""),IF(BP104="B",YD106,"")))</f>
        <v/>
      </c>
      <c r="TE106" s="114" t="str">
        <f t="shared" ref="TE106:TE109" si="1622">IF(BP105="","",IF(SW106="C",IF(BP105="P",YD106,""),IF(BP104="P",YD106,"")))</f>
        <v/>
      </c>
      <c r="TF106" s="114" t="str">
        <f t="shared" ref="TF106:TF109" si="1623">IF(BP105="","",IF(AND(TB106="L5",TE106="L5",XR106=""),"L0",XQ106))</f>
        <v/>
      </c>
      <c r="TG106" s="114" t="str">
        <f t="shared" si="1267"/>
        <v/>
      </c>
      <c r="TH106" s="114">
        <f t="shared" ca="1" si="1268"/>
        <v>0</v>
      </c>
      <c r="TI106" s="114">
        <f t="shared" ca="1" si="1269"/>
        <v>0</v>
      </c>
      <c r="TJ106" s="110" t="str">
        <f t="shared" si="1468"/>
        <v/>
      </c>
      <c r="TK106" s="111">
        <f>IF(CC106="",0,IFERROR(VLOOKUP(CC101&amp;CC102&amp;CC103&amp;CC104&amp;CC105&amp;CC106,General!I:J,2,FALSE),0))</f>
        <v>0</v>
      </c>
      <c r="TL106" s="111">
        <f>IF(CF106="",0,IFERROR(VLOOKUP(CF101&amp;CF102&amp;CF103&amp;CF104&amp;CF105&amp;CF106,General!I:J,2,FALSE),0))</f>
        <v>0</v>
      </c>
      <c r="TM106" s="111">
        <f>IF(CI106="",0,IFERROR(VLOOKUP(CI101&amp;CI102&amp;CI103&amp;CI104&amp;CI105&amp;CI106,General!I:J,2,FALSE),0))</f>
        <v>0</v>
      </c>
      <c r="TN106" s="111">
        <f>IF(CL106="",0,IFERROR(VLOOKUP(CL101&amp;CL102&amp;CL103&amp;CL104&amp;CL105&amp;CL106,General!I:J,2,FALSE),0))</f>
        <v>0</v>
      </c>
      <c r="TO106" s="111">
        <f>IF(CO106="",0,IFERROR(VLOOKUP(CO101&amp;CO102&amp;CO103&amp;CO104&amp;CO105&amp;CO106,General!I:J,2,FALSE),0))</f>
        <v>0</v>
      </c>
      <c r="TP106" s="111">
        <f>IF(CR106="",0,IFERROR(VLOOKUP(CR101&amp;CR102&amp;CR103&amp;CR104&amp;CR105&amp;CR106,General!I:J,2,FALSE),0))</f>
        <v>0</v>
      </c>
      <c r="TQ106" s="111">
        <f>IF(CU106="",0,IFERROR(VLOOKUP(CU101&amp;CU102&amp;CU103&amp;CU104&amp;CU105&amp;CU106,General!I:J,2,FALSE),0))</f>
        <v>0</v>
      </c>
      <c r="TR106" s="111">
        <f>IF(CX106="",0,IFERROR(VLOOKUP(CX101&amp;CX102&amp;CX103&amp;CX104&amp;CX105&amp;CX106,General!I:J,2,FALSE),0))</f>
        <v>0</v>
      </c>
      <c r="TS106" s="111">
        <f>IF(DA106="",0,IFERROR(VLOOKUP(DA101&amp;DA102&amp;DA103&amp;DA104&amp;DA105&amp;DA106,General!I:J,2,FALSE),0))</f>
        <v>0</v>
      </c>
      <c r="TT106" s="111">
        <f>IF(DD106="",0,IFERROR(VLOOKUP(DD101&amp;DD102&amp;DD103&amp;DD104&amp;DD105&amp;DD106,General!I:J,2,FALSE),0))</f>
        <v>0</v>
      </c>
      <c r="TU106" s="111">
        <f>IF(DG106="",0,IFERROR(VLOOKUP(DG101&amp;DG102&amp;DG103&amp;DG104&amp;DG105&amp;DG106,General!I:J,2,FALSE),0))</f>
        <v>0</v>
      </c>
      <c r="TV106" s="111">
        <f>IF(DJ106="",0,IFERROR(VLOOKUP(DJ101&amp;DJ102&amp;DJ103&amp;DJ104&amp;DJ105&amp;DJ106,General!I:J,2,FALSE),0))</f>
        <v>0</v>
      </c>
      <c r="TW106" s="111">
        <f>IF(DM106="",0,IFERROR(VLOOKUP(DM101&amp;DM102&amp;DM103&amp;DM104&amp;DM105&amp;DM106,General!I:J,2,FALSE),0))</f>
        <v>0</v>
      </c>
      <c r="TX106" s="111">
        <f>IF(DP106="",0,IFERROR(VLOOKUP(DP101&amp;DP102&amp;DP103&amp;DP104&amp;DP105&amp;DP106,General!I:J,2,FALSE),0))</f>
        <v>0</v>
      </c>
      <c r="TY106" s="111">
        <f>IF(DS106="",0,IFERROR(VLOOKUP(DS101&amp;DS102&amp;DS103&amp;DS104&amp;DS105&amp;DS106,General!I:J,2,FALSE),0))</f>
        <v>0</v>
      </c>
      <c r="TZ106" s="111">
        <f>IF(DV106="",0,IFERROR(VLOOKUP(DV101&amp;DV102&amp;DV103&amp;DV104&amp;DV105&amp;DV106,General!I:J,2,FALSE),0))</f>
        <v>0</v>
      </c>
      <c r="UA106" s="111">
        <f>IF(DY106="",0,IFERROR(VLOOKUP(DY101&amp;DY102&amp;DY103&amp;DY104&amp;DY105&amp;DY106,General!I:J,2,FALSE),0))</f>
        <v>0</v>
      </c>
      <c r="UB106" s="111">
        <f>IF(EE106="",0,IFERROR(VLOOKUP(EE101&amp;EE102&amp;EE103&amp;EE104&amp;EE105&amp;EE106,General!I:J,2,FALSE),0))</f>
        <v>0</v>
      </c>
      <c r="UC106" s="111">
        <f>IF(EH106="",0,IFERROR(VLOOKUP(EH101&amp;EH102&amp;EH103&amp;EH104&amp;EH105&amp;EH106,General!I:J,2,FALSE),0))</f>
        <v>0</v>
      </c>
      <c r="UD106" s="111">
        <f>IF(EK106="",0,IFERROR(VLOOKUP(EK101&amp;EK102&amp;EK103&amp;EK104&amp;EK105&amp;EK106,General!I:J,2,FALSE),0))</f>
        <v>0</v>
      </c>
      <c r="UE106" s="111">
        <f>IF(EN106="",0,IFERROR(VLOOKUP(EN101&amp;EN102&amp;EN103&amp;EN104&amp;EN105&amp;EN106,General!I:J,2,FALSE),0))</f>
        <v>0</v>
      </c>
      <c r="UF106" s="111">
        <f>IF(EQ106="",0,IFERROR(VLOOKUP(EQ101&amp;EQ102&amp;EQ103&amp;EQ104&amp;EQ105&amp;EQ106,General!I:J,2,FALSE),0))</f>
        <v>0</v>
      </c>
      <c r="UG106" s="111">
        <f>IF(ET106="",0,IFERROR(VLOOKUP(ET101&amp;ET102&amp;ET103&amp;ET104&amp;ET105&amp;ET106,General!I:J,2,FALSE),0))</f>
        <v>0</v>
      </c>
      <c r="UH106" s="111">
        <f>IF(EW106="",0,IFERROR(VLOOKUP(EW101&amp;EW102&amp;EW103&amp;EW104&amp;EW105&amp;EW106,General!I:J,2,FALSE),0))</f>
        <v>0</v>
      </c>
      <c r="UI106" s="111">
        <f>IF(EZ106="",0,IFERROR(VLOOKUP(EZ101&amp;EZ102&amp;EZ103&amp;EZ104&amp;EZ105&amp;EZ106,General!I:J,2,FALSE),0))</f>
        <v>0</v>
      </c>
      <c r="UJ106" s="111">
        <f>IF(FC106="",0,IFERROR(VLOOKUP(FC101&amp;FC102&amp;FC103&amp;FC104&amp;FC105&amp;FC106,General!I:J,2,FALSE),0))</f>
        <v>0</v>
      </c>
      <c r="UK106" s="111">
        <f>IF(FF106="",0,IFERROR(VLOOKUP(FF101&amp;FF102&amp;FF103&amp;FF104&amp;FF105&amp;FF106,General!I:J,2,FALSE),0))</f>
        <v>0</v>
      </c>
      <c r="UL106" s="111">
        <f>IF(FI106="",0,IFERROR(VLOOKUP(FI101&amp;FI102&amp;FI103&amp;FI104&amp;FI105&amp;FI106,General!I:J,2,FALSE),0))</f>
        <v>0</v>
      </c>
      <c r="UM106" s="111">
        <f>IF(FL106="",0,IFERROR(VLOOKUP(FL101&amp;FL102&amp;FL103&amp;FL104&amp;FL105&amp;FL106,General!I:J,2,FALSE),0))</f>
        <v>0</v>
      </c>
      <c r="UN106" s="111">
        <f>IF(FO106="",0,IFERROR(VLOOKUP(FO101&amp;FO102&amp;FO103&amp;FO104&amp;FO105&amp;FO106,General!I:J,2,FALSE),0))</f>
        <v>0</v>
      </c>
      <c r="UO106" s="111">
        <f>IF(FR106="",0,IFERROR(VLOOKUP(FR101&amp;FR102&amp;FR103&amp;FR104&amp;FR105&amp;FR106,General!I:J,2,FALSE),0))</f>
        <v>0</v>
      </c>
      <c r="UP106" s="111">
        <f>IF(FU106="",0,IFERROR(VLOOKUP(FU101&amp;FU102&amp;FU103&amp;FU104&amp;FU105&amp;FU106,General!I:J,2,FALSE),0))</f>
        <v>0</v>
      </c>
      <c r="UQ106" s="111">
        <f>IF(FX106="",0,IFERROR(VLOOKUP(FX101&amp;FX102&amp;FX103&amp;FX104&amp;FX105&amp;FX106,General!I:J,2,FALSE),0))</f>
        <v>0</v>
      </c>
      <c r="UR106" s="111">
        <f>IF(GA106="",0,IFERROR(VLOOKUP(GA101&amp;GA102&amp;GA103&amp;GA104&amp;GA105&amp;GA106,General!I:J,2,FALSE),0))</f>
        <v>0</v>
      </c>
      <c r="US106" s="111">
        <f>IF(GD106="",0,IFERROR(VLOOKUP(GD101&amp;GD102&amp;GD103&amp;GD104&amp;GD105&amp;GD106,General!I:J,2,FALSE),0))</f>
        <v>0</v>
      </c>
      <c r="UT106" s="111">
        <f>IF(GG106="",0,IFERROR(VLOOKUP(GG101&amp;GG102&amp;GG103&amp;GG104&amp;GG105&amp;GG106,General!I:J,2,FALSE),0))</f>
        <v>0</v>
      </c>
      <c r="UU106" s="111">
        <f>IF(GJ106="",0,IFERROR(VLOOKUP(GJ101&amp;GJ102&amp;GJ103&amp;GJ104&amp;GJ105&amp;GJ106,General!I:J,2,FALSE),0))</f>
        <v>0</v>
      </c>
      <c r="UV106" s="111">
        <f>IF(GM106="",0,IFERROR(VLOOKUP(GM101&amp;GM102&amp;GM103&amp;GM104&amp;GM105&amp;GM106,General!I:J,2,FALSE),0))</f>
        <v>0</v>
      </c>
      <c r="UW106" s="111">
        <f>IF(GP106="",0,IFERROR(VLOOKUP(GP101&amp;GP102&amp;GP103&amp;GP104&amp;GP105&amp;GP106,General!I:J,2,FALSE),0))</f>
        <v>0</v>
      </c>
      <c r="UX106" s="111">
        <f>IF(GS106="",0,IFERROR(VLOOKUP(GS101&amp;GS102&amp;GS103&amp;GS104&amp;GS105&amp;GS106,General!I:J,2,FALSE),0))</f>
        <v>0</v>
      </c>
      <c r="UY106" s="111">
        <f>IF(GV106="",0,IFERROR(VLOOKUP(GV101&amp;GV102&amp;GV103&amp;GV104&amp;GV105&amp;GV106,General!I:J,2,FALSE),0))</f>
        <v>0</v>
      </c>
      <c r="UZ106" s="111">
        <f>IF(GY106="",0,IFERROR(VLOOKUP(GY101&amp;GY102&amp;GY103&amp;GY104&amp;GY105&amp;GY106,General!I:J,2,FALSE),0))</f>
        <v>0</v>
      </c>
      <c r="VA106" s="111">
        <f>IF(HB106="",0,IFERROR(VLOOKUP(HB101&amp;HB102&amp;HB103&amp;HB104&amp;HB105&amp;HB106,General!I:J,2,FALSE),0))</f>
        <v>0</v>
      </c>
      <c r="VB106" s="111">
        <f>IF(HE106="",0,IFERROR(VLOOKUP(HE101&amp;HE102&amp;HE103&amp;HE104&amp;HE105&amp;HE106,General!I:J,2,FALSE),0))</f>
        <v>0</v>
      </c>
      <c r="VC106" s="111">
        <f>IF(HH106="",0,IFERROR(VLOOKUP(HH101&amp;HH102&amp;HH103&amp;HH104&amp;HH105&amp;HH106,General!I:J,2,FALSE),0))</f>
        <v>0</v>
      </c>
      <c r="VD106" s="111">
        <f>IF(HK106="",0,IFERROR(VLOOKUP(HK101&amp;HK102&amp;HK103&amp;HK104&amp;HK105&amp;HK106,General!I:J,2,FALSE),0))</f>
        <v>0</v>
      </c>
      <c r="VE106" s="111">
        <f>IF(HN106="",0,IFERROR(VLOOKUP(HN101&amp;HN102&amp;HN103&amp;HN104&amp;HN105&amp;HN106,General!I:J,2,FALSE),0))</f>
        <v>0</v>
      </c>
      <c r="VF106" s="111">
        <f>IF(HQ106="",0,IFERROR(VLOOKUP(HQ101&amp;HQ102&amp;HQ103&amp;HQ104&amp;HQ105&amp;HQ106,General!I:J,2,FALSE),0))</f>
        <v>0</v>
      </c>
      <c r="VG106" s="111">
        <f>IF(HT106="",0,IFERROR(VLOOKUP(HT101&amp;HT102&amp;HT103&amp;HT104&amp;HT105&amp;HT106,General!I:J,2,FALSE),0))</f>
        <v>0</v>
      </c>
      <c r="VH106" s="111">
        <f>IF(HW106="",0,IFERROR(VLOOKUP(HW101&amp;HW102&amp;HW103&amp;HW104&amp;HW105&amp;HW106,General!I:J,2,FALSE),0))</f>
        <v>0</v>
      </c>
      <c r="VI106" s="111">
        <f>IF(HZ106="",0,IFERROR(VLOOKUP(HZ101&amp;HZ102&amp;HZ103&amp;HZ104&amp;HZ105&amp;HZ106,General!I:J,2,FALSE),0))</f>
        <v>0</v>
      </c>
      <c r="VJ106" s="111">
        <f>IF(FF106="",0,IFERROR(VLOOKUP(FF101&amp;FF102&amp;FF103&amp;FF104&amp;FF105&amp;FF106,General!I:J,2,FALSE),0))</f>
        <v>0</v>
      </c>
      <c r="VK106" s="111">
        <f>IF(FI106="",0,IFERROR(VLOOKUP(FI101&amp;FI102&amp;FI103&amp;FI104&amp;FI105&amp;FI106,General!I:J,2,FALSE),0))</f>
        <v>0</v>
      </c>
      <c r="VL106" s="111">
        <f>IF(II106="",0,IFERROR(VLOOKUP(II101&amp;II102&amp;II103&amp;II104&amp;II105&amp;II106,General!I:J,2,FALSE),0))</f>
        <v>0</v>
      </c>
      <c r="VM106" s="111">
        <f>IF(IL106="",0,IFERROR(VLOOKUP(IL101&amp;IL102&amp;IL103&amp;IL104&amp;IL105&amp;IL106,General!I:J,2,FALSE),0))</f>
        <v>0</v>
      </c>
      <c r="VN106" s="111">
        <f>IF(IO106="",0,IFERROR(VLOOKUP(IO101&amp;IO102&amp;IO103&amp;IO104&amp;IO105&amp;IO106,General!I:J,2,FALSE),0))</f>
        <v>0</v>
      </c>
      <c r="VO106" s="111">
        <f>IF(IR106="",0,IFERROR(VLOOKUP(IR101&amp;IR102&amp;IR103&amp;IR104&amp;IR105&amp;IR106,General!I:J,2,FALSE),0))</f>
        <v>0</v>
      </c>
      <c r="VP106" s="111">
        <f>IF(IU106="",0,IFERROR(VLOOKUP(IU101&amp;IU102&amp;IU103&amp;IU104&amp;IU105&amp;IU106,General!I:J,2,FALSE),0))</f>
        <v>0</v>
      </c>
      <c r="VQ106" s="111">
        <f>IF(IX106="",0,IFERROR(VLOOKUP(IX101&amp;IX102&amp;IX103&amp;IX104&amp;IX105&amp;IX106,General!I:J,2,FALSE),0))</f>
        <v>0</v>
      </c>
      <c r="VR106" s="111">
        <f>IF(JA106="",0,IFERROR(VLOOKUP(JA101&amp;JA102&amp;JA103&amp;JA104&amp;JA105&amp;JA106,General!I:J,2,FALSE),0))</f>
        <v>0</v>
      </c>
      <c r="VS106" s="111">
        <f>IF(JD106="",0,IFERROR(VLOOKUP(JD101&amp;JD102&amp;JD103&amp;JD104&amp;JD105&amp;JD106,General!I:J,2,FALSE),0))</f>
        <v>0</v>
      </c>
      <c r="VT106" s="111">
        <f>IF(JG106="",0,IFERROR(VLOOKUP(JG101&amp;JG102&amp;JG103&amp;JG104&amp;JG105&amp;JG106,General!I:J,2,FALSE),0))</f>
        <v>0</v>
      </c>
      <c r="VU106" s="111">
        <f>IF(JJ106="",0,IFERROR(VLOOKUP(JJ101&amp;JJ102&amp;JJ103&amp;JJ104&amp;JJ105&amp;JJ106,General!I:J,2,FALSE),0))</f>
        <v>0</v>
      </c>
      <c r="VV106" s="111">
        <f>IF(JM106="",0,IFERROR(VLOOKUP(JM101&amp;JM102&amp;JM103&amp;JM104&amp;JM105&amp;JM106,General!I:J,2,FALSE),0))</f>
        <v>0</v>
      </c>
      <c r="VW106" s="111">
        <f>IF(JP106="",0,IFERROR(VLOOKUP(JP101&amp;JP102&amp;JP103&amp;JP104&amp;JP105&amp;JP106,General!I:J,2,FALSE),0))</f>
        <v>0</v>
      </c>
      <c r="VX106" s="111">
        <f>IF(JS106="",0,IFERROR(VLOOKUP(JS101&amp;JS102&amp;JS103&amp;JS104&amp;JS105&amp;JS106,General!I:J,2,FALSE),0))</f>
        <v>0</v>
      </c>
      <c r="VY106" s="111">
        <f>IF(JV106="",0,IFERROR(VLOOKUP(JV101&amp;JV102&amp;JV103&amp;JV104&amp;JV105&amp;JV106,General!I:J,2,FALSE),0))</f>
        <v>0</v>
      </c>
      <c r="VZ106" s="111">
        <f>IF(JY106="",0,IFERROR(VLOOKUP(JY101&amp;JY102&amp;JY103&amp;JY104&amp;JY105&amp;JY106,General!I:J,2,FALSE),0))</f>
        <v>0</v>
      </c>
      <c r="WA106" s="111">
        <f>IF(KB106="",0,IFERROR(VLOOKUP(KB101&amp;KB102&amp;KB103&amp;KB104&amp;KB105&amp;KB106,General!I:J,2,FALSE),0))</f>
        <v>0</v>
      </c>
      <c r="WB106" s="111">
        <f>IF(KE106="",0,IFERROR(VLOOKUP(KE101&amp;KE102&amp;KE103&amp;KE104&amp;KE105&amp;KE106,General!I:J,2,FALSE),0))</f>
        <v>0</v>
      </c>
      <c r="WC106" s="111">
        <f>IF(KH106="",0,IFERROR(VLOOKUP(KH101&amp;KH102&amp;KH103&amp;KH104&amp;KH105&amp;KH106,General!I:J,2,FALSE),0))</f>
        <v>0</v>
      </c>
      <c r="WD106" s="111">
        <f>IF(KK106="",0,IFERROR(VLOOKUP(KK101&amp;KK102&amp;KK103&amp;KK104&amp;KK105&amp;KK106,General!I:J,2,FALSE),0))</f>
        <v>0</v>
      </c>
      <c r="WE106" s="111">
        <f>IF(KN106="",0,IFERROR(VLOOKUP(KN101&amp;KN102&amp;KN103&amp;KN104&amp;KN105&amp;KN106,General!I:J,2,FALSE),0))</f>
        <v>0</v>
      </c>
      <c r="WF106" s="111">
        <f>IF(KQ106="",0,IFERROR(VLOOKUP(KQ101&amp;KQ102&amp;KQ103&amp;KQ104&amp;KQ105&amp;KQ106,General!I:J,2,FALSE),0))</f>
        <v>0</v>
      </c>
      <c r="WG106" s="111">
        <f>IF(KT106="",0,IFERROR(VLOOKUP(KT101&amp;KT102&amp;KT103&amp;KT104&amp;KT105&amp;KT106,General!I:J,2,FALSE),0))</f>
        <v>0</v>
      </c>
      <c r="WH106" s="111">
        <f>IF(KW106="",0,IFERROR(VLOOKUP(KW101&amp;KW102&amp;KW103&amp;KW104&amp;KW105&amp;KW106,General!I:J,2,FALSE),0))</f>
        <v>0</v>
      </c>
      <c r="WI106" s="111">
        <f>IF(KZ106="",0,IFERROR(VLOOKUP(KZ101&amp;KZ102&amp;KZ103&amp;KZ104&amp;KZ105&amp;KZ106,General!I:J,2,FALSE),0))</f>
        <v>0</v>
      </c>
      <c r="WJ106" s="111">
        <f>IF(LC106="",0,IFERROR(VLOOKUP(LC101&amp;LC102&amp;LC103&amp;LC104&amp;LC105&amp;LC106,General!I:J,2,FALSE),0))</f>
        <v>0</v>
      </c>
      <c r="WK106" s="111">
        <f>IF(LF106="",0,IFERROR(VLOOKUP(LF101&amp;LF102&amp;LF103&amp;LF104&amp;LF105&amp;LF106,General!I:J,2,FALSE),0))</f>
        <v>0</v>
      </c>
      <c r="WL106" s="111">
        <f>IF(LI106="",0,IFERROR(VLOOKUP(LI101&amp;LI102&amp;LI103&amp;LI104&amp;LI105&amp;LI106,General!I:J,2,FALSE),0))</f>
        <v>0</v>
      </c>
      <c r="WM106" s="111">
        <f>IF(LL106="",0,IFERROR(VLOOKUP(LL101&amp;LL102&amp;LL103&amp;LL104&amp;LL105&amp;LL106,General!I:J,2,FALSE),0))</f>
        <v>0</v>
      </c>
      <c r="WN106" s="111">
        <f>IF(LO106="",0,IFERROR(VLOOKUP(LO101&amp;LO102&amp;LO103&amp;LO104&amp;LO105&amp;LO106,General!I:J,2,FALSE),0))</f>
        <v>0</v>
      </c>
      <c r="WO106" s="111">
        <f>IF(LR106="",0,IFERROR(VLOOKUP(LR101&amp;LR102&amp;LR103&amp;LR104&amp;LR105&amp;LR106,General!I:J,2,FALSE),0))</f>
        <v>0</v>
      </c>
      <c r="WP106" s="111">
        <f>IF(LU106="",0,IFERROR(VLOOKUP(LU101&amp;LU102&amp;LU103&amp;LU104&amp;LU105&amp;LU106,General!I:J,2,FALSE),0))</f>
        <v>0</v>
      </c>
      <c r="WQ106" s="111">
        <f>IF(LX106="",0,IFERROR(VLOOKUP(LX101&amp;LX102&amp;LX103&amp;LX104&amp;LX105&amp;LX106,General!I:J,2,FALSE),0))</f>
        <v>0</v>
      </c>
      <c r="WR106" s="111">
        <f>IF(MA106="",0,IFERROR(VLOOKUP(MA101&amp;MA102&amp;MA103&amp;MA104&amp;MA105&amp;MA106,General!I:J,2,FALSE),0))</f>
        <v>0</v>
      </c>
      <c r="WS106" s="111">
        <f>IF(MD106="",0,IFERROR(VLOOKUP(MD101&amp;MD102&amp;MD103&amp;MD104&amp;MD105&amp;MD106,General!I:J,2,FALSE),0))</f>
        <v>0</v>
      </c>
      <c r="WT106" s="111">
        <f>IF(MG106="",0,IFERROR(VLOOKUP(MG101&amp;MG102&amp;MG103&amp;MG104&amp;MG105&amp;MG106,General!I:J,2,FALSE),0))</f>
        <v>0</v>
      </c>
      <c r="WU106" s="111">
        <f>IF(MJ106="",0,IFERROR(VLOOKUP(MJ101&amp;MJ102&amp;MJ103&amp;MJ104&amp;MJ105&amp;MJ106,General!I:J,2,FALSE),0))</f>
        <v>0</v>
      </c>
      <c r="WV106" s="111">
        <f>IF(MM106="",0,IFERROR(VLOOKUP(MM101&amp;MM102&amp;MM103&amp;MM104&amp;MM105&amp;MM106,General!I:J,2,FALSE),0))</f>
        <v>0</v>
      </c>
      <c r="WW106" s="111">
        <f>IF(MP106="",0,IFERROR(VLOOKUP(MP101&amp;MP102&amp;MP103&amp;MP104&amp;MP105&amp;MP106,General!I:J,2,FALSE),0))</f>
        <v>0</v>
      </c>
      <c r="WX106" s="111">
        <f>IF(MS106="",0,IFERROR(VLOOKUP(MS101&amp;MS102&amp;MS103&amp;MS104&amp;MS105&amp;MS106,General!I:J,2,FALSE),0))</f>
        <v>0</v>
      </c>
      <c r="WY106" s="111">
        <f>IF(MV106="",0,IFERROR(VLOOKUP(MV101&amp;MV102&amp;MV103&amp;MV104&amp;MV105&amp;MV106,General!I:J,2,FALSE),0))</f>
        <v>0</v>
      </c>
      <c r="WZ106" s="111">
        <f>IF(MY106="",0,IFERROR(VLOOKUP(MY101&amp;MY102&amp;MY103&amp;MY104&amp;MY105&amp;MY106,General!I:J,2,FALSE),0))</f>
        <v>0</v>
      </c>
      <c r="XA106" s="111">
        <f>IF(NB106="",0,IFERROR(VLOOKUP(NB101&amp;NB102&amp;NB103&amp;NB104&amp;NB105&amp;NB106,General!I:J,2,FALSE),0))</f>
        <v>0</v>
      </c>
      <c r="XB106" s="111">
        <f>IF(NE106="",0,IFERROR(VLOOKUP(NE101&amp;NE102&amp;NE103&amp;NE104&amp;NE105&amp;NE106,General!I:J,2,FALSE),0))</f>
        <v>0</v>
      </c>
      <c r="XC106" s="111">
        <f>IF(NH106="",0,IFERROR(VLOOKUP(NH101&amp;NH102&amp;NH103&amp;NH104&amp;NH105&amp;NH106,General!I:J,2,FALSE),0))</f>
        <v>0</v>
      </c>
      <c r="XD106" s="111">
        <f>IF(NK106="",0,IFERROR(VLOOKUP(NK101&amp;NK102&amp;NK103&amp;NK104&amp;NK105&amp;NK106,General!I:J,2,FALSE),0))</f>
        <v>0</v>
      </c>
      <c r="XE106" s="109">
        <f>IF(NN106="",0,IFERROR(VLOOKUP(NN101&amp;NN102&amp;NN103&amp;NN104&amp;NN105&amp;NN106,General!I:J,2,FALSE),0))</f>
        <v>0</v>
      </c>
      <c r="XF106" s="155">
        <f>IF(EB106="",0,IFERROR(VLOOKUP(EB101&amp;EB102&amp;EB103&amp;EB104&amp;EB105&amp;EB106,General!I:J,2,FALSE),0))</f>
        <v>0</v>
      </c>
      <c r="XG106" s="109">
        <v>0</v>
      </c>
      <c r="XH106" s="114" t="str">
        <f t="shared" si="1416"/>
        <v/>
      </c>
      <c r="XI106" s="114" t="str">
        <f t="shared" ref="XI106:XI109" si="1624">IF(OR(BI102&amp;BI103&amp;BI104="WLW",BI103&amp;BI104="WW"),"Y","N")</f>
        <v>N</v>
      </c>
      <c r="XJ106" s="114" t="str">
        <f t="shared" ref="XJ106:XJ109" ca="1" si="1625">IF(OR(BN102&amp;BN103&amp;BN104="WLW",BN103&amp;BN104="WW"),"Y","N")</f>
        <v>N</v>
      </c>
      <c r="XK106" s="114" t="str">
        <f t="shared" ref="XK106:XK109" si="1626">IF(OR(BU102&amp;BU103&amp;BU104="WLW",BU103&amp;BU104="WW"),"Y","N")</f>
        <v>N</v>
      </c>
      <c r="XL106" s="114" t="str">
        <f t="shared" si="1273"/>
        <v/>
      </c>
      <c r="XM106" s="150" t="str">
        <f t="shared" ref="XM106:XM109" si="1627">IF(XM105="Y","N",IF(BP105="","",(IF(AND(BI105&amp;BI106="WW",OR(XH105&amp;XH106="SC",XH105&amp;XH106="CC")),"Y",IF(AND(BI104&amp;BI105&amp;BI106="WLW",YB106&lt;&gt;"B",OR(XH104&amp;XH105&amp;XH106="SCC",XH104&amp;XH105&amp;XH106="CCC")),"Y","N")))))</f>
        <v/>
      </c>
      <c r="XN106" s="114" t="str">
        <f t="shared" ref="XN106:XN109" si="1628">IF(XN105="Y","N",IF(BP105="","",IF(AND(BN105&amp;BN106="WW",OR(XH105&amp;XH106="SC",XH105&amp;XH106="CC")),"Y",IF(AND(BN104&amp;BN105&amp;BN106="WLW",YD106&lt;&gt;"B",OR(XH104&amp;XH105&amp;XH106="SCC",XH104&amp;XH105&amp;XH106="CCC")),"Y","N"))))</f>
        <v/>
      </c>
      <c r="XO106" s="114" t="str">
        <f t="shared" ref="XO106:XO109" si="1629">IF(XO105="Y","N",IF(BP105="","",IF(AND(BU105&amp;BU106="WW",OR(XH105&amp;XH106="SC",XH105&amp;XH106="CC")),"Y",IF(AND(BU104&amp;BU105&amp;BU106="WLW",YF106&lt;&gt;"B",OR(XH104&amp;XH105&amp;XH106="SCC",XH104&amp;XH105&amp;XH106="CCC")),"Y","N"))))</f>
        <v/>
      </c>
      <c r="XP106" s="114" t="str">
        <f t="shared" si="1277"/>
        <v/>
      </c>
      <c r="XQ106" s="114" t="str">
        <f t="shared" si="1278"/>
        <v/>
      </c>
      <c r="XR106" s="114" t="str">
        <f t="shared" si="1279"/>
        <v/>
      </c>
      <c r="XS106" s="114" t="str">
        <f t="shared" si="1465"/>
        <v/>
      </c>
      <c r="XT106" s="114" t="str">
        <f t="shared" si="1466"/>
        <v/>
      </c>
      <c r="XU106" s="114" t="str">
        <f t="shared" si="897"/>
        <v>00000</v>
      </c>
      <c r="XV106" s="114" t="str">
        <f t="shared" si="897"/>
        <v>00000</v>
      </c>
      <c r="XW106" s="114" t="str">
        <f t="shared" si="898"/>
        <v>000000</v>
      </c>
      <c r="XX106" s="114" t="str">
        <f t="shared" si="898"/>
        <v>000000</v>
      </c>
      <c r="XY106" s="114" t="str">
        <f t="shared" si="899"/>
        <v>B</v>
      </c>
      <c r="XZ106" s="114" t="str">
        <f t="shared" si="1417"/>
        <v>B</v>
      </c>
      <c r="YA106" s="114" t="str">
        <f t="shared" si="1280"/>
        <v/>
      </c>
      <c r="YB106" s="114" t="str">
        <f t="shared" ca="1" si="1281"/>
        <v/>
      </c>
      <c r="YC106" s="114" t="str">
        <f t="shared" ca="1" si="1282"/>
        <v/>
      </c>
      <c r="YD106" s="114" t="str">
        <f t="shared" ca="1" si="1283"/>
        <v/>
      </c>
      <c r="YE106" s="114" t="str">
        <f t="shared" si="1284"/>
        <v>0</v>
      </c>
      <c r="YF106" s="114" t="str">
        <f t="shared" si="1285"/>
        <v/>
      </c>
      <c r="YG106" s="114" t="str">
        <f t="shared" ca="1" si="1418"/>
        <v/>
      </c>
      <c r="YH106" s="114" t="str">
        <f t="shared" ca="1" si="1419"/>
        <v/>
      </c>
      <c r="YI106" s="114" t="str">
        <f t="shared" si="1420"/>
        <v/>
      </c>
      <c r="YJ106" s="114" t="str">
        <f t="shared" si="1286"/>
        <v/>
      </c>
      <c r="YK106" s="114"/>
      <c r="YL106" s="114">
        <v>0</v>
      </c>
      <c r="YM106" s="114">
        <v>0</v>
      </c>
      <c r="YN106" s="114">
        <v>0</v>
      </c>
      <c r="YO106" s="114">
        <v>0</v>
      </c>
      <c r="YP106" s="114">
        <v>2</v>
      </c>
      <c r="YQ106" s="98"/>
      <c r="YR106" s="114">
        <v>0</v>
      </c>
      <c r="YS106" s="114">
        <v>0</v>
      </c>
      <c r="YU106" s="151">
        <f>LARGE(NS106:RN106,1)</f>
        <v>0</v>
      </c>
      <c r="YV106" s="1" t="e">
        <f>LARGE(NS106:RN106,2)</f>
        <v>#NUM!</v>
      </c>
      <c r="YW106" s="1" t="e">
        <f>LARGE(NS106:RN106,3)</f>
        <v>#NUM!</v>
      </c>
      <c r="YX106" s="1" t="e">
        <f>LARGE(NS106:RN106,4)</f>
        <v>#NUM!</v>
      </c>
      <c r="YY106" s="1" t="e">
        <f>LARGE(NS106:RN106,5)</f>
        <v>#NUM!</v>
      </c>
      <c r="YZ106" s="1" t="str">
        <f>IF(M105="","",INDEX($NS$4:$RN$4,MATCH(YU105,$NS105:$RN105,0)))</f>
        <v/>
      </c>
      <c r="ZA106" s="1" t="str">
        <f>IF(M105="","",INDEX($NS$4:$RN$4,MATCH(YV105,$NS105:$RN105,0)))</f>
        <v/>
      </c>
      <c r="ZB106" s="1" t="str">
        <f>IF(M105="","",INDEX($NS$4:$RN$4,MATCH(YW105,$NS105:$RN105,0)))</f>
        <v/>
      </c>
      <c r="ZC106" s="1" t="str">
        <f>IF(M105="","",INDEX($NS$4:$RN$4,MATCH(YX105,$NS105:$RN105,0)))</f>
        <v/>
      </c>
      <c r="ZD106" s="1" t="str">
        <f>IF(M105="","",INDEX($NS$4:$RN$4,MATCH(YY105,$NS105:$RN105,0)))</f>
        <v/>
      </c>
      <c r="ZE106" s="1" t="str" cm="1">
        <f t="array" aca="1" ref="ZE106" ca="1">IF(INDIRECT(VLOOKUP(ZE105,General!AC:AE,3,FALSE)&amp;RO105)&gt;=9,ZE105,YZ106)</f>
        <v>GF</v>
      </c>
      <c r="ZF106" s="1" t="str" cm="1">
        <f t="array" aca="1" ref="ZF106" ca="1">IF(AND(INDIRECT(VLOOKUP(ZF105,General!AC:AE,3,FALSE)&amp;RO105)&gt;1,ZF105&lt;&gt;ZE106),ZF105,IF(YZ106&lt;&gt;ZE106,YZ106,IF(AND(YZ106=ZA106,YZ106=ZB106),ZC106,IF(YZ106=ZA106,ZB106,ZA106))))</f>
        <v>DX</v>
      </c>
      <c r="ZG106" s="1" t="str">
        <f t="shared" si="1431"/>
        <v/>
      </c>
      <c r="ZH106" s="1" t="str" cm="1">
        <f t="array" aca="1" ref="ZH106" ca="1">INDIRECT(ZE106&amp;RO106)</f>
        <v/>
      </c>
      <c r="ZI106" s="1" t="str" cm="1">
        <f t="array" aca="1" ref="ZI106" ca="1">INDIRECT(ZF106&amp;RO106)</f>
        <v/>
      </c>
      <c r="ZJ106" s="1" t="e" cm="1">
        <f t="array" aca="1" ref="ZJ106" ca="1">INDIRECT(ZG106&amp;RO106)</f>
        <v>#REF!</v>
      </c>
      <c r="ZK106" s="1" t="str">
        <f ca="1">VLOOKUP(ZE106,General!AF:AG,2,FALSE)</f>
        <v>S37</v>
      </c>
      <c r="ZL106" s="1" t="str">
        <f ca="1">VLOOKUP(ZF106,General!AF:AG,2,FALSE)</f>
        <v xml:space="preserve">L5O </v>
      </c>
      <c r="ZM106" s="1" t="e">
        <f>VLOOKUP(ZG106,General!AF:AG,2,FALSE)</f>
        <v>#N/A</v>
      </c>
      <c r="ZN106" s="1" t="str">
        <f t="shared" ca="1" si="1432"/>
        <v>Y</v>
      </c>
      <c r="ZO106" s="1" t="str">
        <f t="shared" ca="1" si="1433"/>
        <v>Y</v>
      </c>
      <c r="ZP106" s="1" t="e">
        <f t="shared" si="1434"/>
        <v>#N/A</v>
      </c>
      <c r="ZR106" s="1">
        <f t="shared" si="1463"/>
        <v>1</v>
      </c>
    </row>
    <row r="107" spans="1:694" ht="15.75" thickBot="1">
      <c r="A107" s="1">
        <v>93</v>
      </c>
      <c r="B107" s="9" t="str">
        <f t="shared" si="948"/>
        <v/>
      </c>
      <c r="C107" s="54" t="str">
        <f t="shared" si="1437"/>
        <v/>
      </c>
      <c r="D107" s="49" t="str">
        <f t="shared" si="1287"/>
        <v/>
      </c>
      <c r="E107" s="50" t="str">
        <f t="shared" si="1287"/>
        <v/>
      </c>
      <c r="F107" s="8" t="str">
        <f t="shared" si="949"/>
        <v/>
      </c>
      <c r="H107" s="57" t="str">
        <f t="shared" si="1459"/>
        <v/>
      </c>
      <c r="I107" s="49" t="str">
        <f t="shared" si="1288"/>
        <v/>
      </c>
      <c r="J107" s="50" t="str">
        <f t="shared" si="1288"/>
        <v/>
      </c>
      <c r="K107" s="8" t="str">
        <f t="shared" si="1289"/>
        <v/>
      </c>
      <c r="L107" s="32"/>
      <c r="M107" s="68" t="s">
        <v>45</v>
      </c>
      <c r="O107" s="11">
        <v>0</v>
      </c>
      <c r="P107" s="12">
        <v>0</v>
      </c>
      <c r="Q107" s="23">
        <v>0</v>
      </c>
      <c r="R107" s="48">
        <v>0</v>
      </c>
      <c r="S107" s="48" t="str">
        <f t="shared" si="1290"/>
        <v/>
      </c>
      <c r="T107" s="65" t="str">
        <f t="shared" si="1291"/>
        <v/>
      </c>
      <c r="U107" s="4" t="str">
        <f>IF(M107="","",IF(B107="NB",U106,IF(T107="",SUM($T$5:$T107)+S107,SUM($T$5:$T107))))</f>
        <v/>
      </c>
      <c r="V107" s="61" t="str">
        <f t="shared" si="925"/>
        <v/>
      </c>
      <c r="W107" s="35" t="str">
        <f t="shared" si="1292"/>
        <v/>
      </c>
      <c r="X107" s="37" t="str">
        <f t="shared" si="950"/>
        <v/>
      </c>
      <c r="Y107" s="9" t="str">
        <f t="shared" ca="1" si="940"/>
        <v>D</v>
      </c>
      <c r="Z107" s="4" t="str">
        <f t="shared" ca="1" si="941"/>
        <v>D</v>
      </c>
      <c r="AA107" s="4" t="str">
        <f t="shared" si="942"/>
        <v>C</v>
      </c>
      <c r="AB107" s="4" t="str">
        <f t="shared" si="1421"/>
        <v/>
      </c>
      <c r="AC107" s="4" t="str">
        <f t="shared" si="1422"/>
        <v/>
      </c>
      <c r="AD107" s="4">
        <f t="shared" si="1423"/>
        <v>0</v>
      </c>
      <c r="AE107" s="1" t="str">
        <f t="shared" si="1471"/>
        <v/>
      </c>
      <c r="AF107" s="1" t="str">
        <f t="shared" si="1472"/>
        <v/>
      </c>
      <c r="AG107" s="1" t="str">
        <f t="shared" si="1424"/>
        <v/>
      </c>
      <c r="AH107" s="1" t="str">
        <f t="shared" si="1473"/>
        <v/>
      </c>
      <c r="AI107" s="1" t="str">
        <f t="shared" si="1474"/>
        <v/>
      </c>
      <c r="AJ107" s="1" t="str">
        <f t="shared" si="1475"/>
        <v/>
      </c>
      <c r="AK107" s="1">
        <f t="shared" si="1293"/>
        <v>0</v>
      </c>
      <c r="AL107" s="1">
        <f t="shared" si="1294"/>
        <v>0</v>
      </c>
      <c r="AM107" s="1" t="str">
        <f t="shared" si="932"/>
        <v/>
      </c>
      <c r="AN107" s="1">
        <f>IF(X107="",0,IFERROR(VLOOKUP(X102&amp;X103&amp;X104&amp;X105&amp;X106&amp;X107,BW:BX,2,FALSE),0))</f>
        <v>0</v>
      </c>
      <c r="AO107" s="1" t="str">
        <f t="shared" si="1425"/>
        <v/>
      </c>
      <c r="AP107" s="1" t="str">
        <f t="shared" si="957"/>
        <v>N</v>
      </c>
      <c r="AQ107" s="1" t="str">
        <f t="shared" si="958"/>
        <v>N</v>
      </c>
      <c r="AR107" s="1" t="str">
        <f t="shared" si="959"/>
        <v>N</v>
      </c>
      <c r="AS107" s="1" t="str">
        <f t="shared" si="960"/>
        <v/>
      </c>
      <c r="AT107" s="14" t="str">
        <f t="shared" ca="1" si="1295"/>
        <v/>
      </c>
      <c r="AU107" s="1" t="str">
        <f t="shared" ca="1" si="961"/>
        <v/>
      </c>
      <c r="AV107" s="1" t="str">
        <f t="shared" ca="1" si="962"/>
        <v/>
      </c>
      <c r="AW107" s="1" t="str">
        <f t="shared" si="963"/>
        <v/>
      </c>
      <c r="AX107" s="1" t="str">
        <f t="shared" si="964"/>
        <v/>
      </c>
      <c r="AY107" s="1" t="str">
        <f t="shared" si="965"/>
        <v/>
      </c>
      <c r="AZ107" s="1" t="str">
        <f t="shared" si="933"/>
        <v/>
      </c>
      <c r="BA107" s="1" t="str">
        <f t="shared" si="934"/>
        <v/>
      </c>
      <c r="BB107" s="1" t="str">
        <f t="shared" si="914"/>
        <v>00000</v>
      </c>
      <c r="BC107" s="1" t="str">
        <f t="shared" si="914"/>
        <v>00000</v>
      </c>
      <c r="BD107" s="1" t="str">
        <f t="shared" si="915"/>
        <v>000000</v>
      </c>
      <c r="BE107" s="1" t="str">
        <f t="shared" si="915"/>
        <v>000000</v>
      </c>
      <c r="BF107" s="1" t="str">
        <f t="shared" si="1296"/>
        <v>B</v>
      </c>
      <c r="BG107" s="1" t="str">
        <f t="shared" si="966"/>
        <v/>
      </c>
      <c r="BH107" s="1" t="str">
        <f t="shared" ca="1" si="1297"/>
        <v/>
      </c>
      <c r="BI107" s="1" t="str">
        <f t="shared" si="967"/>
        <v/>
      </c>
      <c r="BJ107" s="1" t="str">
        <f t="shared" ca="1" si="1298"/>
        <v/>
      </c>
      <c r="BK107" s="1" t="str">
        <f t="shared" si="968"/>
        <v>0</v>
      </c>
      <c r="BL107" s="1" t="str">
        <f t="shared" ca="1" si="1299"/>
        <v/>
      </c>
      <c r="BM107" s="1" t="str">
        <f t="shared" ca="1" si="1300"/>
        <v/>
      </c>
      <c r="BN107" s="1" t="str">
        <f t="shared" ca="1" si="1301"/>
        <v/>
      </c>
      <c r="BO107" s="1" t="str">
        <f t="shared" ca="1" si="1302"/>
        <v/>
      </c>
      <c r="BR107" s="1">
        <f>General!A105</f>
        <v>0</v>
      </c>
      <c r="BS107" s="1">
        <f>General!B105</f>
        <v>0</v>
      </c>
      <c r="BT107" s="1">
        <f>General!C105</f>
        <v>0</v>
      </c>
      <c r="BU107" s="1">
        <f>General!D105</f>
        <v>0</v>
      </c>
      <c r="BW107" s="1" t="str">
        <f>General!F105</f>
        <v>WLWLWL</v>
      </c>
      <c r="BX107" s="1">
        <f>General!G105</f>
        <v>-1</v>
      </c>
      <c r="BZ107" s="1">
        <f t="shared" si="928"/>
        <v>1</v>
      </c>
      <c r="CA107" s="1" t="str">
        <f t="shared" ref="CA107" si="1630">CK107</f>
        <v/>
      </c>
      <c r="CB107" s="110" t="str">
        <f t="shared" si="970"/>
        <v/>
      </c>
      <c r="CC107" s="111" t="str">
        <f t="shared" si="1477"/>
        <v/>
      </c>
      <c r="CD107" s="109" t="str">
        <f t="shared" si="972"/>
        <v/>
      </c>
      <c r="CE107" s="110" t="str">
        <f t="shared" si="973"/>
        <v/>
      </c>
      <c r="CF107" s="111" t="str">
        <f t="shared" si="1478"/>
        <v/>
      </c>
      <c r="CG107" s="109" t="str">
        <f t="shared" si="975"/>
        <v/>
      </c>
      <c r="CH107" s="110" t="str">
        <f t="shared" si="976"/>
        <v/>
      </c>
      <c r="CI107" s="111" t="str">
        <f t="shared" si="1479"/>
        <v/>
      </c>
      <c r="CJ107" s="109" t="str">
        <f t="shared" si="978"/>
        <v/>
      </c>
      <c r="CK107" s="110" t="str">
        <f t="shared" si="979"/>
        <v/>
      </c>
      <c r="CL107" s="111" t="str">
        <f t="shared" si="1480"/>
        <v/>
      </c>
      <c r="CM107" s="109" t="str">
        <f t="shared" si="981"/>
        <v/>
      </c>
      <c r="CN107" s="110" t="str">
        <f t="shared" si="1304"/>
        <v/>
      </c>
      <c r="CO107" s="111" t="str">
        <f t="shared" si="1481"/>
        <v/>
      </c>
      <c r="CP107" s="109" t="str">
        <f t="shared" si="983"/>
        <v/>
      </c>
      <c r="CQ107" s="110" t="str">
        <f t="shared" si="1482"/>
        <v/>
      </c>
      <c r="CR107" s="111" t="str">
        <f t="shared" si="1483"/>
        <v/>
      </c>
      <c r="CS107" s="109" t="str">
        <f t="shared" si="986"/>
        <v/>
      </c>
      <c r="CT107" s="110" t="str">
        <f t="shared" si="1484"/>
        <v/>
      </c>
      <c r="CU107" s="111" t="str">
        <f t="shared" si="1485"/>
        <v/>
      </c>
      <c r="CV107" s="109" t="str">
        <f t="shared" si="989"/>
        <v/>
      </c>
      <c r="CW107" s="110" t="str">
        <f t="shared" si="990"/>
        <v/>
      </c>
      <c r="CX107" s="111" t="str">
        <f t="shared" si="1486"/>
        <v/>
      </c>
      <c r="CY107" s="112" t="str">
        <f t="shared" si="992"/>
        <v/>
      </c>
      <c r="CZ107" s="110" t="str">
        <f t="shared" si="993"/>
        <v/>
      </c>
      <c r="DA107" s="111" t="str">
        <f t="shared" si="1487"/>
        <v/>
      </c>
      <c r="DB107" s="109" t="str">
        <f t="shared" si="995"/>
        <v/>
      </c>
      <c r="DC107" s="110" t="str">
        <f t="shared" si="996"/>
        <v/>
      </c>
      <c r="DD107" s="111" t="str">
        <f t="shared" si="1488"/>
        <v/>
      </c>
      <c r="DE107" s="109" t="str">
        <f t="shared" si="998"/>
        <v/>
      </c>
      <c r="DF107" s="110" t="str">
        <f t="shared" si="999"/>
        <v/>
      </c>
      <c r="DG107" s="111" t="str">
        <f t="shared" si="1489"/>
        <v/>
      </c>
      <c r="DH107" s="109" t="str">
        <f t="shared" si="1001"/>
        <v/>
      </c>
      <c r="DI107" s="110" t="str">
        <f t="shared" si="1490"/>
        <v/>
      </c>
      <c r="DJ107" s="111" t="str">
        <f t="shared" si="1491"/>
        <v/>
      </c>
      <c r="DK107" s="109" t="str">
        <f t="shared" si="1004"/>
        <v/>
      </c>
      <c r="DL107" s="110" t="str">
        <f t="shared" si="1492"/>
        <v/>
      </c>
      <c r="DM107" s="111" t="str">
        <f t="shared" si="1493"/>
        <v/>
      </c>
      <c r="DN107" s="109" t="str">
        <f t="shared" si="1007"/>
        <v/>
      </c>
      <c r="DO107" s="110" t="str">
        <f t="shared" si="1494"/>
        <v/>
      </c>
      <c r="DP107" s="111" t="str">
        <f t="shared" si="1495"/>
        <v/>
      </c>
      <c r="DQ107" s="109" t="str">
        <f t="shared" si="1010"/>
        <v/>
      </c>
      <c r="DR107" s="110" t="str">
        <f t="shared" si="1496"/>
        <v/>
      </c>
      <c r="DS107" s="111" t="str">
        <f t="shared" si="1497"/>
        <v/>
      </c>
      <c r="DT107" s="109" t="str">
        <f t="shared" si="1013"/>
        <v/>
      </c>
      <c r="DU107" s="110" t="str">
        <f t="shared" si="1498"/>
        <v/>
      </c>
      <c r="DV107" s="111" t="str">
        <f t="shared" si="1499"/>
        <v/>
      </c>
      <c r="DW107" s="109" t="str">
        <f t="shared" si="1016"/>
        <v/>
      </c>
      <c r="DX107" s="110" t="str">
        <f t="shared" si="1500"/>
        <v/>
      </c>
      <c r="DY107" s="111" t="str">
        <f t="shared" si="1501"/>
        <v/>
      </c>
      <c r="DZ107" s="109" t="str">
        <f t="shared" si="1019"/>
        <v/>
      </c>
      <c r="EA107" s="110" t="str">
        <f t="shared" si="1020"/>
        <v/>
      </c>
      <c r="EB107" s="111" t="str">
        <f t="shared" si="1502"/>
        <v/>
      </c>
      <c r="EC107" s="109" t="str">
        <f t="shared" si="1022"/>
        <v/>
      </c>
      <c r="ED107" s="110" t="str">
        <f t="shared" si="1023"/>
        <v/>
      </c>
      <c r="EE107" s="111" t="str">
        <f t="shared" si="1503"/>
        <v/>
      </c>
      <c r="EF107" s="109" t="str">
        <f t="shared" si="1025"/>
        <v/>
      </c>
      <c r="EG107" s="110" t="str">
        <f t="shared" si="1026"/>
        <v/>
      </c>
      <c r="EH107" s="111" t="str">
        <f t="shared" si="1504"/>
        <v/>
      </c>
      <c r="EI107" s="109" t="str">
        <f t="shared" si="1028"/>
        <v/>
      </c>
      <c r="EJ107" s="108" t="str">
        <f t="shared" si="1029"/>
        <v/>
      </c>
      <c r="EK107" s="111" t="str">
        <f t="shared" si="1505"/>
        <v/>
      </c>
      <c r="EL107" s="109" t="str">
        <f t="shared" si="1031"/>
        <v/>
      </c>
      <c r="EM107" s="110" t="str">
        <f t="shared" si="1032"/>
        <v/>
      </c>
      <c r="EN107" s="111" t="str">
        <f t="shared" si="1506"/>
        <v/>
      </c>
      <c r="EO107" s="109" t="str">
        <f t="shared" si="1034"/>
        <v/>
      </c>
      <c r="EP107" s="110" t="str">
        <f t="shared" si="1305"/>
        <v/>
      </c>
      <c r="EQ107" s="111" t="str">
        <f t="shared" si="1507"/>
        <v/>
      </c>
      <c r="ER107" s="109" t="str">
        <f t="shared" si="1036"/>
        <v/>
      </c>
      <c r="ES107" s="110" t="str">
        <f t="shared" si="1508"/>
        <v/>
      </c>
      <c r="ET107" s="111" t="str">
        <f t="shared" si="1509"/>
        <v/>
      </c>
      <c r="EU107" s="109" t="str">
        <f t="shared" si="1039"/>
        <v/>
      </c>
      <c r="EV107" s="110" t="str">
        <f t="shared" si="1510"/>
        <v/>
      </c>
      <c r="EW107" s="111" t="str">
        <f t="shared" si="1511"/>
        <v/>
      </c>
      <c r="EX107" s="109" t="str">
        <f t="shared" si="1042"/>
        <v/>
      </c>
      <c r="EY107" s="110" t="str">
        <f t="shared" si="1043"/>
        <v/>
      </c>
      <c r="EZ107" s="111" t="str">
        <f t="shared" si="1512"/>
        <v/>
      </c>
      <c r="FA107" s="112" t="str">
        <f t="shared" si="1045"/>
        <v/>
      </c>
      <c r="FB107" s="110" t="str">
        <f t="shared" si="1046"/>
        <v/>
      </c>
      <c r="FC107" s="111" t="str">
        <f t="shared" si="1513"/>
        <v/>
      </c>
      <c r="FD107" s="109" t="str">
        <f t="shared" si="1048"/>
        <v/>
      </c>
      <c r="FE107" s="110" t="str">
        <f t="shared" si="1049"/>
        <v/>
      </c>
      <c r="FF107" s="111" t="str">
        <f t="shared" si="1514"/>
        <v/>
      </c>
      <c r="FG107" s="109" t="str">
        <f t="shared" si="1051"/>
        <v/>
      </c>
      <c r="FH107" s="110" t="str">
        <f t="shared" si="1052"/>
        <v/>
      </c>
      <c r="FI107" s="111" t="str">
        <f t="shared" si="1515"/>
        <v/>
      </c>
      <c r="FJ107" s="109" t="str">
        <f t="shared" si="1054"/>
        <v/>
      </c>
      <c r="FK107" s="110" t="str">
        <f t="shared" si="1516"/>
        <v/>
      </c>
      <c r="FL107" s="111" t="str">
        <f t="shared" si="1517"/>
        <v/>
      </c>
      <c r="FM107" s="109" t="str">
        <f t="shared" si="1057"/>
        <v/>
      </c>
      <c r="FN107" s="110" t="str">
        <f t="shared" si="1518"/>
        <v/>
      </c>
      <c r="FO107" s="111" t="str">
        <f t="shared" si="1519"/>
        <v/>
      </c>
      <c r="FP107" s="109" t="str">
        <f t="shared" si="1060"/>
        <v/>
      </c>
      <c r="FQ107" s="110" t="str">
        <f t="shared" si="1520"/>
        <v/>
      </c>
      <c r="FR107" s="111" t="str">
        <f t="shared" si="1521"/>
        <v/>
      </c>
      <c r="FS107" s="109" t="str">
        <f t="shared" si="1063"/>
        <v/>
      </c>
      <c r="FT107" s="110" t="str">
        <f t="shared" si="1522"/>
        <v/>
      </c>
      <c r="FU107" s="111" t="str">
        <f t="shared" si="1523"/>
        <v/>
      </c>
      <c r="FV107" s="109" t="str">
        <f t="shared" si="1066"/>
        <v/>
      </c>
      <c r="FW107" s="110" t="str">
        <f t="shared" si="1524"/>
        <v/>
      </c>
      <c r="FX107" s="111" t="str">
        <f t="shared" si="1525"/>
        <v/>
      </c>
      <c r="FY107" s="109" t="str">
        <f t="shared" si="1069"/>
        <v/>
      </c>
      <c r="FZ107" s="110" t="str">
        <f t="shared" si="1526"/>
        <v/>
      </c>
      <c r="GA107" s="111" t="str">
        <f t="shared" si="1527"/>
        <v/>
      </c>
      <c r="GB107" s="109" t="str">
        <f t="shared" si="1072"/>
        <v/>
      </c>
      <c r="GC107" s="110" t="str">
        <f t="shared" si="1073"/>
        <v/>
      </c>
      <c r="GD107" s="111" t="str">
        <f t="shared" si="1528"/>
        <v/>
      </c>
      <c r="GE107" s="109" t="str">
        <f t="shared" si="1075"/>
        <v/>
      </c>
      <c r="GF107" s="110" t="str">
        <f t="shared" si="1076"/>
        <v/>
      </c>
      <c r="GG107" s="111" t="str">
        <f t="shared" si="1529"/>
        <v/>
      </c>
      <c r="GH107" s="109" t="str">
        <f t="shared" si="1078"/>
        <v/>
      </c>
      <c r="GI107" s="110" t="str">
        <f t="shared" si="1079"/>
        <v/>
      </c>
      <c r="GJ107" s="111" t="str">
        <f t="shared" si="1530"/>
        <v/>
      </c>
      <c r="GK107" s="109" t="str">
        <f t="shared" si="1081"/>
        <v/>
      </c>
      <c r="GL107" s="110" t="str">
        <f t="shared" si="1306"/>
        <v/>
      </c>
      <c r="GM107" s="111" t="str">
        <f t="shared" si="1531"/>
        <v/>
      </c>
      <c r="GN107" s="109" t="str">
        <f t="shared" si="1083"/>
        <v/>
      </c>
      <c r="GO107" s="110" t="str">
        <f t="shared" si="1532"/>
        <v/>
      </c>
      <c r="GP107" s="111" t="str">
        <f t="shared" si="1533"/>
        <v/>
      </c>
      <c r="GQ107" s="109" t="str">
        <f t="shared" si="1086"/>
        <v/>
      </c>
      <c r="GR107" s="110" t="str">
        <f t="shared" si="1534"/>
        <v/>
      </c>
      <c r="GS107" s="111" t="str">
        <f t="shared" si="1535"/>
        <v/>
      </c>
      <c r="GT107" s="109" t="str">
        <f t="shared" si="1089"/>
        <v/>
      </c>
      <c r="GU107" s="110" t="str">
        <f t="shared" si="1090"/>
        <v/>
      </c>
      <c r="GV107" s="111" t="str">
        <f t="shared" si="1536"/>
        <v/>
      </c>
      <c r="GW107" s="112" t="str">
        <f t="shared" si="1092"/>
        <v/>
      </c>
      <c r="GX107" s="110" t="str">
        <f t="shared" si="1093"/>
        <v/>
      </c>
      <c r="GY107" s="111" t="str">
        <f t="shared" si="1537"/>
        <v/>
      </c>
      <c r="GZ107" s="109" t="str">
        <f t="shared" si="1095"/>
        <v/>
      </c>
      <c r="HA107" s="110" t="str">
        <f t="shared" si="1096"/>
        <v/>
      </c>
      <c r="HB107" s="111" t="str">
        <f t="shared" si="1538"/>
        <v/>
      </c>
      <c r="HC107" s="109" t="str">
        <f t="shared" si="1098"/>
        <v/>
      </c>
      <c r="HD107" s="110" t="str">
        <f t="shared" si="1099"/>
        <v/>
      </c>
      <c r="HE107" s="111" t="str">
        <f t="shared" si="1539"/>
        <v/>
      </c>
      <c r="HF107" s="109" t="str">
        <f t="shared" si="1101"/>
        <v/>
      </c>
      <c r="HG107" s="110" t="str">
        <f t="shared" si="1540"/>
        <v/>
      </c>
      <c r="HH107" s="111" t="str">
        <f t="shared" si="1541"/>
        <v/>
      </c>
      <c r="HI107" s="109" t="str">
        <f t="shared" si="1104"/>
        <v/>
      </c>
      <c r="HJ107" s="110" t="str">
        <f t="shared" si="1542"/>
        <v/>
      </c>
      <c r="HK107" s="111" t="str">
        <f t="shared" si="1543"/>
        <v/>
      </c>
      <c r="HL107" s="109" t="str">
        <f t="shared" si="1107"/>
        <v/>
      </c>
      <c r="HM107" s="110" t="str">
        <f t="shared" si="1544"/>
        <v/>
      </c>
      <c r="HN107" s="111" t="str">
        <f t="shared" si="1545"/>
        <v/>
      </c>
      <c r="HO107" s="109" t="str">
        <f t="shared" si="1110"/>
        <v/>
      </c>
      <c r="HP107" s="110" t="str">
        <f t="shared" si="1546"/>
        <v/>
      </c>
      <c r="HQ107" s="111" t="str">
        <f t="shared" si="1547"/>
        <v/>
      </c>
      <c r="HR107" s="109" t="str">
        <f t="shared" si="1113"/>
        <v/>
      </c>
      <c r="HS107" s="110" t="str">
        <f t="shared" si="1548"/>
        <v/>
      </c>
      <c r="HT107" s="111" t="str">
        <f t="shared" si="1549"/>
        <v/>
      </c>
      <c r="HU107" s="109" t="str">
        <f t="shared" si="1116"/>
        <v/>
      </c>
      <c r="HV107" s="110" t="str">
        <f t="shared" si="1550"/>
        <v/>
      </c>
      <c r="HW107" s="111" t="str">
        <f t="shared" si="1551"/>
        <v/>
      </c>
      <c r="HX107" s="109" t="str">
        <f t="shared" si="1119"/>
        <v/>
      </c>
      <c r="HY107" s="110" t="str">
        <f t="shared" si="1120"/>
        <v/>
      </c>
      <c r="HZ107" s="111" t="str">
        <f t="shared" si="1552"/>
        <v/>
      </c>
      <c r="IA107" s="109" t="str">
        <f t="shared" si="1122"/>
        <v/>
      </c>
      <c r="IB107" s="110" t="str">
        <f t="shared" si="1123"/>
        <v/>
      </c>
      <c r="IC107" s="111" t="str">
        <f t="shared" si="1553"/>
        <v/>
      </c>
      <c r="ID107" s="109" t="str">
        <f t="shared" si="1125"/>
        <v/>
      </c>
      <c r="IE107" s="110" t="str">
        <f t="shared" si="1126"/>
        <v/>
      </c>
      <c r="IF107" s="111" t="str">
        <f t="shared" si="1554"/>
        <v/>
      </c>
      <c r="IG107" s="109" t="str">
        <f t="shared" si="1128"/>
        <v/>
      </c>
      <c r="IH107" s="110" t="str">
        <f t="shared" si="1129"/>
        <v/>
      </c>
      <c r="II107" s="111" t="str">
        <f t="shared" si="1555"/>
        <v/>
      </c>
      <c r="IJ107" s="109" t="str">
        <f t="shared" si="1131"/>
        <v/>
      </c>
      <c r="IK107" s="110" t="str">
        <f t="shared" si="1132"/>
        <v/>
      </c>
      <c r="IL107" s="111" t="str">
        <f t="shared" si="1556"/>
        <v/>
      </c>
      <c r="IM107" s="109" t="str">
        <f t="shared" si="1134"/>
        <v/>
      </c>
      <c r="IN107" s="110" t="str">
        <f t="shared" si="1307"/>
        <v/>
      </c>
      <c r="IO107" s="111" t="str">
        <f t="shared" si="1557"/>
        <v/>
      </c>
      <c r="IP107" s="109" t="str">
        <f t="shared" si="1136"/>
        <v/>
      </c>
      <c r="IQ107" s="110" t="str">
        <f t="shared" si="1558"/>
        <v/>
      </c>
      <c r="IR107" s="111" t="str">
        <f t="shared" si="1559"/>
        <v/>
      </c>
      <c r="IS107" s="109" t="str">
        <f t="shared" si="1139"/>
        <v/>
      </c>
      <c r="IT107" s="110" t="str">
        <f t="shared" si="1560"/>
        <v/>
      </c>
      <c r="IU107" s="111" t="str">
        <f t="shared" si="1561"/>
        <v/>
      </c>
      <c r="IV107" s="109" t="str">
        <f t="shared" si="1142"/>
        <v/>
      </c>
      <c r="IW107" s="110" t="str">
        <f t="shared" si="1143"/>
        <v/>
      </c>
      <c r="IX107" s="111" t="str">
        <f t="shared" si="1562"/>
        <v/>
      </c>
      <c r="IY107" s="109" t="str">
        <f t="shared" si="1145"/>
        <v/>
      </c>
      <c r="IZ107" s="110" t="str">
        <f t="shared" si="1146"/>
        <v/>
      </c>
      <c r="JA107" s="111" t="str">
        <f t="shared" si="1563"/>
        <v/>
      </c>
      <c r="JB107" s="109" t="str">
        <f t="shared" si="1148"/>
        <v/>
      </c>
      <c r="JC107" s="110" t="str">
        <f t="shared" si="1149"/>
        <v/>
      </c>
      <c r="JD107" s="111" t="str">
        <f t="shared" si="1564"/>
        <v/>
      </c>
      <c r="JE107" s="109" t="str">
        <f t="shared" si="1151"/>
        <v/>
      </c>
      <c r="JF107" s="110" t="str">
        <f t="shared" si="1152"/>
        <v/>
      </c>
      <c r="JG107" s="111" t="str">
        <f t="shared" si="1565"/>
        <v/>
      </c>
      <c r="JH107" s="109" t="str">
        <f t="shared" si="1154"/>
        <v/>
      </c>
      <c r="JI107" s="110" t="str">
        <f t="shared" si="1566"/>
        <v/>
      </c>
      <c r="JJ107" s="111" t="str">
        <f t="shared" si="1567"/>
        <v/>
      </c>
      <c r="JK107" s="109" t="str">
        <f t="shared" si="1157"/>
        <v/>
      </c>
      <c r="JL107" s="110" t="str">
        <f t="shared" si="1568"/>
        <v/>
      </c>
      <c r="JM107" s="111" t="str">
        <f t="shared" si="1569"/>
        <v/>
      </c>
      <c r="JN107" s="109" t="str">
        <f t="shared" si="1160"/>
        <v/>
      </c>
      <c r="JO107" s="110" t="str">
        <f t="shared" si="1570"/>
        <v/>
      </c>
      <c r="JP107" s="111" t="str">
        <f t="shared" si="1571"/>
        <v/>
      </c>
      <c r="JQ107" s="109" t="str">
        <f t="shared" si="1163"/>
        <v/>
      </c>
      <c r="JR107" s="110" t="str">
        <f t="shared" si="1572"/>
        <v/>
      </c>
      <c r="JS107" s="111" t="str">
        <f t="shared" si="1573"/>
        <v/>
      </c>
      <c r="JT107" s="109" t="str">
        <f t="shared" si="1166"/>
        <v/>
      </c>
      <c r="JU107" s="110" t="str">
        <f t="shared" si="1574"/>
        <v/>
      </c>
      <c r="JV107" s="111" t="str">
        <f t="shared" si="1575"/>
        <v/>
      </c>
      <c r="JW107" s="109" t="str">
        <f t="shared" si="1169"/>
        <v/>
      </c>
      <c r="JX107" s="110" t="str">
        <f t="shared" si="1576"/>
        <v/>
      </c>
      <c r="JY107" s="111" t="str">
        <f t="shared" si="1577"/>
        <v/>
      </c>
      <c r="JZ107" s="109" t="str">
        <f t="shared" si="1172"/>
        <v/>
      </c>
      <c r="KA107" s="110" t="str">
        <f t="shared" si="1173"/>
        <v/>
      </c>
      <c r="KB107" s="111" t="str">
        <f t="shared" si="1578"/>
        <v/>
      </c>
      <c r="KC107" s="109" t="str">
        <f t="shared" si="1175"/>
        <v/>
      </c>
      <c r="KD107" s="110" t="str">
        <f t="shared" si="1308"/>
        <v/>
      </c>
      <c r="KE107" s="111" t="str">
        <f t="shared" si="1579"/>
        <v/>
      </c>
      <c r="KF107" s="109" t="str">
        <f t="shared" si="1177"/>
        <v/>
      </c>
      <c r="KG107" s="110" t="str">
        <f t="shared" si="1178"/>
        <v/>
      </c>
      <c r="KH107" s="111" t="str">
        <f t="shared" si="1580"/>
        <v/>
      </c>
      <c r="KI107" s="109" t="str">
        <f t="shared" si="1180"/>
        <v/>
      </c>
      <c r="KJ107" s="110" t="str">
        <f t="shared" si="1181"/>
        <v/>
      </c>
      <c r="KK107" s="111" t="str">
        <f t="shared" si="1581"/>
        <v/>
      </c>
      <c r="KL107" s="109" t="str">
        <f t="shared" si="1183"/>
        <v/>
      </c>
      <c r="KM107" s="110" t="str">
        <f t="shared" si="1184"/>
        <v/>
      </c>
      <c r="KN107" s="111" t="str">
        <f t="shared" si="1582"/>
        <v/>
      </c>
      <c r="KO107" s="109" t="str">
        <f t="shared" si="1186"/>
        <v/>
      </c>
      <c r="KP107" s="110" t="str">
        <f t="shared" si="1309"/>
        <v/>
      </c>
      <c r="KQ107" s="111" t="str">
        <f t="shared" si="1583"/>
        <v/>
      </c>
      <c r="KR107" s="109" t="str">
        <f t="shared" si="1188"/>
        <v/>
      </c>
      <c r="KS107" s="110" t="str">
        <f t="shared" si="1584"/>
        <v/>
      </c>
      <c r="KT107" s="111" t="str">
        <f t="shared" si="1585"/>
        <v/>
      </c>
      <c r="KU107" s="109" t="str">
        <f t="shared" si="1191"/>
        <v/>
      </c>
      <c r="KV107" s="110" t="str">
        <f t="shared" si="1586"/>
        <v/>
      </c>
      <c r="KW107" s="111" t="str">
        <f t="shared" si="1587"/>
        <v/>
      </c>
      <c r="KX107" s="109" t="str">
        <f t="shared" si="1194"/>
        <v/>
      </c>
      <c r="KY107" s="110" t="str">
        <f t="shared" si="1195"/>
        <v/>
      </c>
      <c r="KZ107" s="111" t="str">
        <f t="shared" si="1588"/>
        <v/>
      </c>
      <c r="LA107" s="109" t="str">
        <f t="shared" si="1197"/>
        <v/>
      </c>
      <c r="LB107" s="110" t="str">
        <f t="shared" si="1198"/>
        <v/>
      </c>
      <c r="LC107" s="111" t="str">
        <f t="shared" si="1589"/>
        <v/>
      </c>
      <c r="LD107" s="109" t="str">
        <f t="shared" si="1200"/>
        <v/>
      </c>
      <c r="LE107" s="110" t="str">
        <f t="shared" si="1201"/>
        <v/>
      </c>
      <c r="LF107" s="111" t="str">
        <f t="shared" si="1590"/>
        <v/>
      </c>
      <c r="LG107" s="109" t="str">
        <f t="shared" si="1203"/>
        <v/>
      </c>
      <c r="LH107" s="110" t="str">
        <f t="shared" si="1204"/>
        <v/>
      </c>
      <c r="LI107" s="111" t="str">
        <f t="shared" si="1591"/>
        <v/>
      </c>
      <c r="LJ107" s="109" t="str">
        <f t="shared" si="1206"/>
        <v/>
      </c>
      <c r="LK107" s="110" t="str">
        <f t="shared" si="1207"/>
        <v/>
      </c>
      <c r="LL107" s="111" t="str">
        <f t="shared" si="1592"/>
        <v/>
      </c>
      <c r="LM107" s="109" t="str">
        <f t="shared" si="1209"/>
        <v/>
      </c>
      <c r="LN107" s="110" t="str">
        <f t="shared" si="1593"/>
        <v/>
      </c>
      <c r="LO107" s="111" t="str">
        <f t="shared" si="1594"/>
        <v/>
      </c>
      <c r="LP107" s="109" t="str">
        <f t="shared" si="1212"/>
        <v/>
      </c>
      <c r="LQ107" s="110" t="str">
        <f t="shared" si="1213"/>
        <v/>
      </c>
      <c r="LR107" s="111" t="str">
        <f t="shared" si="1595"/>
        <v/>
      </c>
      <c r="LS107" s="109" t="str">
        <f t="shared" si="1215"/>
        <v/>
      </c>
      <c r="LT107" s="110" t="str">
        <f t="shared" si="1596"/>
        <v/>
      </c>
      <c r="LU107" s="111" t="str">
        <f t="shared" si="1597"/>
        <v/>
      </c>
      <c r="LV107" s="109" t="str">
        <f t="shared" si="1218"/>
        <v/>
      </c>
      <c r="LW107" s="110" t="str">
        <f t="shared" si="1598"/>
        <v/>
      </c>
      <c r="LX107" s="111" t="str">
        <f t="shared" si="1599"/>
        <v/>
      </c>
      <c r="LY107" s="109" t="str">
        <f t="shared" si="1221"/>
        <v/>
      </c>
      <c r="LZ107" s="110" t="str">
        <f t="shared" si="1600"/>
        <v/>
      </c>
      <c r="MA107" s="111" t="str">
        <f t="shared" si="1601"/>
        <v/>
      </c>
      <c r="MB107" s="109" t="str">
        <f t="shared" si="1224"/>
        <v/>
      </c>
      <c r="MC107" s="110" t="str">
        <f t="shared" si="1225"/>
        <v/>
      </c>
      <c r="MD107" s="111" t="str">
        <f t="shared" si="1602"/>
        <v/>
      </c>
      <c r="ME107" s="109" t="str">
        <f t="shared" si="1227"/>
        <v/>
      </c>
      <c r="MF107" s="110" t="str">
        <f t="shared" si="1228"/>
        <v/>
      </c>
      <c r="MG107" s="111" t="str">
        <f t="shared" si="1603"/>
        <v/>
      </c>
      <c r="MH107" s="109" t="str">
        <f t="shared" si="1230"/>
        <v/>
      </c>
      <c r="MI107" s="110" t="str">
        <f t="shared" si="1231"/>
        <v/>
      </c>
      <c r="MJ107" s="111" t="str">
        <f t="shared" si="1604"/>
        <v/>
      </c>
      <c r="MK107" s="109" t="str">
        <f t="shared" si="1233"/>
        <v/>
      </c>
      <c r="ML107" s="110" t="str">
        <f t="shared" si="1234"/>
        <v/>
      </c>
      <c r="MM107" s="111" t="str">
        <f t="shared" si="1605"/>
        <v/>
      </c>
      <c r="MN107" s="109" t="str">
        <f t="shared" si="1236"/>
        <v/>
      </c>
      <c r="MO107" s="110" t="str">
        <f t="shared" si="1237"/>
        <v/>
      </c>
      <c r="MP107" s="111" t="str">
        <f t="shared" si="1606"/>
        <v/>
      </c>
      <c r="MQ107" s="109" t="str">
        <f t="shared" si="1239"/>
        <v/>
      </c>
      <c r="MR107" s="110" t="str">
        <f t="shared" si="1310"/>
        <v/>
      </c>
      <c r="MS107" s="111" t="str">
        <f t="shared" si="1607"/>
        <v/>
      </c>
      <c r="MT107" s="109" t="str">
        <f t="shared" si="1241"/>
        <v/>
      </c>
      <c r="MU107" s="110" t="str">
        <f t="shared" si="1608"/>
        <v/>
      </c>
      <c r="MV107" s="111" t="str">
        <f t="shared" si="1609"/>
        <v/>
      </c>
      <c r="MW107" s="109" t="str">
        <f t="shared" si="1244"/>
        <v/>
      </c>
      <c r="MX107" s="110" t="str">
        <f t="shared" si="1610"/>
        <v/>
      </c>
      <c r="MY107" s="111" t="str">
        <f t="shared" si="1611"/>
        <v/>
      </c>
      <c r="MZ107" s="109" t="str">
        <f t="shared" si="1247"/>
        <v/>
      </c>
      <c r="NA107" s="110" t="str">
        <f t="shared" si="1248"/>
        <v/>
      </c>
      <c r="NB107" s="111" t="str">
        <f t="shared" si="1612"/>
        <v/>
      </c>
      <c r="NC107" s="109" t="str">
        <f t="shared" si="1250"/>
        <v/>
      </c>
      <c r="ND107" s="110" t="str">
        <f t="shared" si="1251"/>
        <v/>
      </c>
      <c r="NE107" s="111" t="str">
        <f t="shared" si="1613"/>
        <v/>
      </c>
      <c r="NF107" s="109" t="str">
        <f t="shared" si="1253"/>
        <v/>
      </c>
      <c r="NG107" s="110" t="str">
        <f t="shared" si="1254"/>
        <v/>
      </c>
      <c r="NH107" s="111" t="str">
        <f t="shared" si="1614"/>
        <v/>
      </c>
      <c r="NI107" s="109" t="str">
        <f t="shared" si="1256"/>
        <v/>
      </c>
      <c r="NJ107" s="110" t="str">
        <f t="shared" si="1615"/>
        <v/>
      </c>
      <c r="NK107" s="111" t="str">
        <f t="shared" si="1616"/>
        <v/>
      </c>
      <c r="NL107" s="109" t="str">
        <f t="shared" si="1259"/>
        <v/>
      </c>
      <c r="NM107" s="110" t="str">
        <f t="shared" si="1617"/>
        <v/>
      </c>
      <c r="NN107" s="111" t="str">
        <f t="shared" si="1618"/>
        <v/>
      </c>
      <c r="NO107" s="109" t="str">
        <f t="shared" si="1311"/>
        <v/>
      </c>
      <c r="NP107" s="130">
        <f t="shared" si="1312"/>
        <v>0</v>
      </c>
      <c r="NQ107" s="131">
        <f t="shared" si="1313"/>
        <v>1</v>
      </c>
      <c r="NR107" s="132" t="str">
        <f t="shared" si="1314"/>
        <v/>
      </c>
      <c r="NS107" s="331" t="str">
        <f t="shared" si="1315"/>
        <v/>
      </c>
      <c r="NT107" s="325" t="str">
        <f t="shared" si="1316"/>
        <v/>
      </c>
      <c r="NU107" s="325" t="str">
        <f t="shared" si="1317"/>
        <v/>
      </c>
      <c r="NV107" s="325" t="str">
        <f t="shared" si="1318"/>
        <v/>
      </c>
      <c r="NW107" s="325" t="str">
        <f t="shared" si="1319"/>
        <v/>
      </c>
      <c r="NX107" s="325" t="str">
        <f t="shared" si="1320"/>
        <v/>
      </c>
      <c r="NY107" s="325" t="str">
        <f t="shared" si="1321"/>
        <v/>
      </c>
      <c r="NZ107" s="325" t="str">
        <f t="shared" si="1322"/>
        <v/>
      </c>
      <c r="OA107" s="325" t="str">
        <f t="shared" si="1323"/>
        <v/>
      </c>
      <c r="OB107" s="325" t="str">
        <f t="shared" si="1324"/>
        <v>000000</v>
      </c>
      <c r="OC107" s="325" t="str">
        <f t="shared" si="1325"/>
        <v/>
      </c>
      <c r="OD107" s="325" t="str">
        <f t="shared" si="1326"/>
        <v/>
      </c>
      <c r="OE107" s="325" t="str">
        <f t="shared" si="1327"/>
        <v/>
      </c>
      <c r="OF107" s="325" t="str">
        <f t="shared" si="1328"/>
        <v/>
      </c>
      <c r="OG107" s="325" t="str">
        <f t="shared" si="1329"/>
        <v/>
      </c>
      <c r="OH107" s="325" t="str">
        <f t="shared" si="1330"/>
        <v/>
      </c>
      <c r="OI107" s="325" t="str">
        <f t="shared" si="1331"/>
        <v/>
      </c>
      <c r="OJ107" s="325" t="str">
        <f t="shared" si="1332"/>
        <v/>
      </c>
      <c r="OK107" s="326" t="str">
        <f t="shared" si="1333"/>
        <v/>
      </c>
      <c r="OL107" s="326" t="str">
        <f t="shared" si="1334"/>
        <v/>
      </c>
      <c r="OM107" s="326" t="str">
        <f t="shared" si="1335"/>
        <v/>
      </c>
      <c r="ON107" s="326" t="str">
        <f t="shared" si="1336"/>
        <v/>
      </c>
      <c r="OO107" s="326" t="str">
        <f t="shared" si="1337"/>
        <v/>
      </c>
      <c r="OP107" s="326" t="str">
        <f t="shared" si="1338"/>
        <v/>
      </c>
      <c r="OQ107" s="326" t="str">
        <f t="shared" si="1339"/>
        <v/>
      </c>
      <c r="OR107" s="326" t="str">
        <f t="shared" si="1340"/>
        <v/>
      </c>
      <c r="OS107" s="326" t="str">
        <f t="shared" si="1341"/>
        <v/>
      </c>
      <c r="OT107" s="326" t="str">
        <f t="shared" si="1342"/>
        <v/>
      </c>
      <c r="OU107" s="326" t="str">
        <f t="shared" si="1343"/>
        <v/>
      </c>
      <c r="OV107" s="326" t="str">
        <f t="shared" si="1344"/>
        <v/>
      </c>
      <c r="OW107" s="326" t="str">
        <f t="shared" si="1345"/>
        <v/>
      </c>
      <c r="OX107" s="326" t="str">
        <f t="shared" si="1346"/>
        <v/>
      </c>
      <c r="OY107" s="326" t="str">
        <f t="shared" si="1347"/>
        <v/>
      </c>
      <c r="OZ107" s="326" t="str">
        <f t="shared" si="1348"/>
        <v/>
      </c>
      <c r="PA107" s="326" t="str">
        <f t="shared" si="1349"/>
        <v/>
      </c>
      <c r="PB107" s="326" t="str">
        <f t="shared" si="1350"/>
        <v/>
      </c>
      <c r="PC107" s="325" t="str">
        <f t="shared" si="1351"/>
        <v/>
      </c>
      <c r="PD107" s="325" t="str">
        <f t="shared" si="1352"/>
        <v/>
      </c>
      <c r="PE107" s="325" t="str">
        <f t="shared" si="1353"/>
        <v/>
      </c>
      <c r="PF107" s="325" t="str">
        <f t="shared" si="1354"/>
        <v/>
      </c>
      <c r="PG107" s="325" t="str">
        <f t="shared" si="1355"/>
        <v/>
      </c>
      <c r="PH107" s="325" t="str">
        <f t="shared" si="1356"/>
        <v/>
      </c>
      <c r="PI107" s="325" t="str">
        <f t="shared" si="1357"/>
        <v/>
      </c>
      <c r="PJ107" s="325" t="str">
        <f t="shared" si="1358"/>
        <v/>
      </c>
      <c r="PK107" s="325" t="str">
        <f t="shared" si="1359"/>
        <v/>
      </c>
      <c r="PL107" s="325" t="str">
        <f t="shared" si="1360"/>
        <v/>
      </c>
      <c r="PM107" s="325" t="str">
        <f t="shared" si="1361"/>
        <v/>
      </c>
      <c r="PN107" s="325" t="str">
        <f t="shared" si="1362"/>
        <v/>
      </c>
      <c r="PO107" s="325" t="str">
        <f t="shared" si="1363"/>
        <v/>
      </c>
      <c r="PP107" s="325" t="str">
        <f t="shared" si="1364"/>
        <v/>
      </c>
      <c r="PQ107" s="325" t="str">
        <f t="shared" si="1365"/>
        <v/>
      </c>
      <c r="PR107" s="325" t="str">
        <f t="shared" si="1366"/>
        <v/>
      </c>
      <c r="PS107" s="325" t="str">
        <f t="shared" si="1367"/>
        <v/>
      </c>
      <c r="PT107" s="325" t="str">
        <f t="shared" si="1368"/>
        <v/>
      </c>
      <c r="PU107" s="326" t="str">
        <f t="shared" si="1369"/>
        <v/>
      </c>
      <c r="PV107" s="326" t="str">
        <f t="shared" si="1370"/>
        <v/>
      </c>
      <c r="PW107" s="326" t="str">
        <f t="shared" si="1371"/>
        <v/>
      </c>
      <c r="PX107" s="326" t="str">
        <f t="shared" si="1372"/>
        <v/>
      </c>
      <c r="PY107" s="326" t="str">
        <f t="shared" si="1373"/>
        <v/>
      </c>
      <c r="PZ107" s="326" t="str">
        <f t="shared" si="1374"/>
        <v/>
      </c>
      <c r="QA107" s="326" t="str">
        <f t="shared" si="1375"/>
        <v/>
      </c>
      <c r="QB107" s="326" t="str">
        <f t="shared" si="1376"/>
        <v/>
      </c>
      <c r="QC107" s="326" t="str">
        <f t="shared" si="1377"/>
        <v/>
      </c>
      <c r="QD107" s="326" t="str">
        <f t="shared" si="1378"/>
        <v/>
      </c>
      <c r="QE107" s="326" t="str">
        <f t="shared" si="1379"/>
        <v/>
      </c>
      <c r="QF107" s="326" t="str">
        <f t="shared" si="1380"/>
        <v/>
      </c>
      <c r="QG107" s="326" t="str">
        <f t="shared" si="1381"/>
        <v/>
      </c>
      <c r="QH107" s="326" t="str">
        <f t="shared" si="1382"/>
        <v/>
      </c>
      <c r="QI107" s="326" t="str">
        <f t="shared" si="1383"/>
        <v/>
      </c>
      <c r="QJ107" s="326" t="str">
        <f t="shared" si="1384"/>
        <v/>
      </c>
      <c r="QK107" s="326" t="str">
        <f t="shared" si="1385"/>
        <v/>
      </c>
      <c r="QL107" s="326" t="str">
        <f t="shared" si="1386"/>
        <v/>
      </c>
      <c r="QM107" s="325" t="str">
        <f t="shared" si="1387"/>
        <v/>
      </c>
      <c r="QN107" s="325" t="str">
        <f t="shared" si="1388"/>
        <v/>
      </c>
      <c r="QO107" s="325" t="str">
        <f t="shared" si="1389"/>
        <v/>
      </c>
      <c r="QP107" s="325" t="str">
        <f t="shared" si="1390"/>
        <v/>
      </c>
      <c r="QQ107" s="325" t="str">
        <f t="shared" si="1391"/>
        <v/>
      </c>
      <c r="QR107" s="325" t="str">
        <f t="shared" si="1392"/>
        <v/>
      </c>
      <c r="QS107" s="325" t="str">
        <f t="shared" si="1393"/>
        <v/>
      </c>
      <c r="QT107" s="325" t="str">
        <f t="shared" si="1394"/>
        <v/>
      </c>
      <c r="QU107" s="325" t="str">
        <f t="shared" si="1395"/>
        <v/>
      </c>
      <c r="QV107" s="325" t="str">
        <f t="shared" si="1396"/>
        <v/>
      </c>
      <c r="QW107" s="325" t="str">
        <f t="shared" si="1397"/>
        <v/>
      </c>
      <c r="QX107" s="325">
        <f t="shared" si="1398"/>
        <v>0</v>
      </c>
      <c r="QY107" s="325" t="str">
        <f t="shared" si="1399"/>
        <v/>
      </c>
      <c r="QZ107" s="325" t="str">
        <f t="shared" si="1400"/>
        <v/>
      </c>
      <c r="RA107" s="325" t="str">
        <f t="shared" si="1401"/>
        <v/>
      </c>
      <c r="RB107" s="325" t="str">
        <f t="shared" si="1402"/>
        <v/>
      </c>
      <c r="RC107" s="325" t="str">
        <f t="shared" si="1403"/>
        <v/>
      </c>
      <c r="RD107" s="325" t="str">
        <f t="shared" si="1404"/>
        <v/>
      </c>
      <c r="RE107" s="326" t="str">
        <f t="shared" si="1405"/>
        <v/>
      </c>
      <c r="RF107" s="326" t="str">
        <f t="shared" si="1406"/>
        <v/>
      </c>
      <c r="RG107" s="326" t="str">
        <f t="shared" si="1407"/>
        <v/>
      </c>
      <c r="RH107" s="326" t="str">
        <f t="shared" si="1408"/>
        <v/>
      </c>
      <c r="RI107" s="326" t="str">
        <f t="shared" si="1409"/>
        <v/>
      </c>
      <c r="RJ107" s="326" t="str">
        <f t="shared" si="1410"/>
        <v/>
      </c>
      <c r="RK107" s="326" t="str">
        <f t="shared" si="1411"/>
        <v/>
      </c>
      <c r="RL107" s="326" t="str">
        <f t="shared" si="1412"/>
        <v/>
      </c>
      <c r="RM107" s="326" t="str">
        <f t="shared" si="1413"/>
        <v/>
      </c>
      <c r="RN107" s="332" t="str">
        <f t="shared" si="1414"/>
        <v/>
      </c>
      <c r="RO107" s="108">
        <v>107</v>
      </c>
      <c r="RP107" s="112">
        <f t="shared" si="1440"/>
        <v>102</v>
      </c>
      <c r="RQ107" s="110" t="str" cm="1">
        <f t="array" ref="RQ107">IFERROR(INDEX($NS$4:$RN$4,_xlfn.AGGREGATE(15,6,COLUMN($NS$4:$RN$4)-COLUMN($NR$1)/($NS107:$RN107=LARGE($NS107:$RN107,1)),COLUMNS($RN$4:$RN$4))),"")</f>
        <v>LQ</v>
      </c>
      <c r="RR107" s="110" t="str" cm="1">
        <f t="array" ref="RR107">IFERROR(INDEX($NS$4:$RN$4,_xlfn.AGGREGATE(15,6,COLUMN($NS$4:$RN$4)-COLUMN($NR$1)/($NS107:$RN107=LARGE($NS107:$RN107,2)),COLUMNS($RN$4:$RO$4))),"")</f>
        <v/>
      </c>
      <c r="RS107" s="110" t="str" cm="1">
        <f t="array" ref="RS107">IFERROR(INDEX($NS$4:$RN$4,_xlfn.AGGREGATE(15,6,COLUMN($NS$4:$RN$4)-COLUMN($NR$1)/($NS107:$RN107=LARGE($NS107:$RN107,3)),COLUMNS($RN$4:$RP$4))),"")</f>
        <v/>
      </c>
      <c r="RT107" s="110" t="str" cm="1">
        <f t="array" ref="RT107">IFERROR(INDEX($NS$4:$RN$4,_xlfn.AGGREGATE(15,6,COLUMN($NS$4:$RN$4)-COLUMN($NR$1)/($NS107:$RN107=LARGE($NS107:$RN107,4)),COLUMNS($RN$4:$RQ$4))),"")</f>
        <v/>
      </c>
      <c r="RU107" s="110" t="str" cm="1">
        <f t="array" ref="RU107">IFERROR(INDEX($NS$4:$RN$4,_xlfn.AGGREGATE(15,6,COLUMN($NS$4:$RN$4)-COLUMN($NR$1)/($NS107:$RN107=LARGE($NS107:$RN107,5)),COLUMNS($RN$4:$RR$4))),"")</f>
        <v/>
      </c>
      <c r="RV107" s="110" t="str" cm="1">
        <f t="array" ref="RV107">IFERROR(INDEX($NS$4:$RN$4,_xlfn.AGGREGATE(15,6,COLUMN($NS$4:$RN$4)-COLUMN($NR$1)/($NS107:$RN107=LARGE($NS107:$RN107,6)),COLUMNS($RN$4:$RS$4))),"")</f>
        <v/>
      </c>
      <c r="RW107" s="108" t="str">
        <f t="shared" si="1427"/>
        <v/>
      </c>
      <c r="RX107" s="111" t="str">
        <f t="shared" ca="1" si="1428"/>
        <v>N</v>
      </c>
      <c r="RY107" s="111" t="e" cm="1">
        <f t="array" aca="1" ref="RY107" ca="1">IF(INDIRECT(VLOOKUP(RY106,General!AC:AE,3,FALSE)&amp;RO106)&gt;0,RY106,RW106)</f>
        <v>#N/A</v>
      </c>
      <c r="RZ107" s="112">
        <f t="shared" ca="1" si="1429"/>
        <v>1</v>
      </c>
      <c r="SA107" s="110" t="s">
        <v>45</v>
      </c>
      <c r="SB107" s="111" t="s">
        <v>45</v>
      </c>
      <c r="SC107" s="111" t="s">
        <v>45</v>
      </c>
      <c r="SD107" s="111" t="s">
        <v>45</v>
      </c>
      <c r="SE107" s="111" t="s">
        <v>45</v>
      </c>
      <c r="SF107" s="109" t="s">
        <v>45</v>
      </c>
      <c r="SG107" s="133" t="e">
        <f ca="1">IF(RQ107="",-1,COUNTIF(INDIRECT(SA107&amp;$DN$10):INDIRECT(SA107&amp;RO107),"Y"))</f>
        <v>#REF!</v>
      </c>
      <c r="SH107" s="136">
        <f ca="1">IF(RR107="",-1,COUNTIF(INDIRECT(SB107&amp;$DN$10):INDIRECT(SB107&amp;RO107),"Y"))</f>
        <v>-1</v>
      </c>
      <c r="SI107" s="136">
        <f ca="1">IF(RS107="",-1,COUNTIF(INDIRECT(SC107&amp;$DN$10):INDIRECT(SC107&amp;RO107),"Y"))</f>
        <v>-1</v>
      </c>
      <c r="SJ107" s="134">
        <f ca="1">IF(RT107="",-1,COUNTIF(INDIRECT(SD107&amp;$DN$10):INDIRECT(SD107&amp;RO107),"Y"))</f>
        <v>-1</v>
      </c>
      <c r="SK107" s="138">
        <f ca="1">IF(RU107="",-1,COUNTIF(INDIRECT(SE107&amp;$DN$10):INDIRECT(SE107&amp;RO107),"Y"))</f>
        <v>-1</v>
      </c>
      <c r="SL107" s="138">
        <f ca="1">IF(RV107="",-1,COUNTIF(INDIRECT(SF107&amp;$DN$10):INDIRECT(SF107&amp;RO107),"Y"))</f>
        <v>-1</v>
      </c>
      <c r="SM107" s="110" t="str" cm="1">
        <f t="array" ref="SM107">IFERROR(INDEX($DP$107:$DU$107,_xlfn.AGGREGATE(15,6,COLUMN($DP$107:$DU$107)-COLUMN($DO$107)/($NR$107:$NW$107=MAX($NR$107:$NW$107)),COLUMNS($DP$107:RQ107))),"")</f>
        <v/>
      </c>
      <c r="SN107" s="111" t="str" cm="1">
        <f t="array" ref="SN107">IFERROR(INDEX($DP$107:$DU$107,_xlfn.AGGREGATE(15,6,COLUMN($DP$107:$DU$107)-COLUMN($DO$107)/($NR$107:$NW$107=MAX($NR$107:$NW$107)),COLUMNS($DP$107:RR107))),"")</f>
        <v/>
      </c>
      <c r="SO107" s="111" t="str" cm="1">
        <f t="array" ref="SO107">IFERROR(INDEX($DP$107:$DU$107,_xlfn.AGGREGATE(15,6,COLUMN($DP$107:$DU$107)-COLUMN($DO$107)/($NR$107:$NW$107=MAX($NR$107:$NW$107)),COLUMNS($DP$107:RS107))),"")</f>
        <v/>
      </c>
      <c r="SP107" s="111" t="str" cm="1">
        <f t="array" ref="SP107">IFERROR(INDEX($DP$107:$DU$107,_xlfn.AGGREGATE(15,6,COLUMN($DP$107:$DU$107)-COLUMN($DO$107)/($NR$107:$NW$107=MAX($NR$107:$NW$107)),COLUMNS($DP$107:RT107))),"")</f>
        <v/>
      </c>
      <c r="SQ107" s="111" t="str" cm="1">
        <f t="array" ref="SQ107">IFERROR(INDEX($DP$107:$DU$107,_xlfn.AGGREGATE(15,6,COLUMN($DP$107:$DU$107)-COLUMN($DO$107)/($NR$107:$NW$107=MAX($NR$107:$NW$107)),COLUMNS($DP$107:RU107))),"")</f>
        <v/>
      </c>
      <c r="SR107" s="109" t="str" cm="1">
        <f t="array" ref="SR107">IFERROR(INDEX($DP$107:$DU$107,_xlfn.AGGREGATE(15,6,COLUMN($DP$107:$DU$107)-COLUMN($DO$107)/($NR$107:$NW$107=MAX($NR$107:$NW$107)),COLUMNS($DP$107:RV107))),"")</f>
        <v/>
      </c>
      <c r="SS107" s="114">
        <f t="shared" ca="1" si="1415"/>
        <v>1</v>
      </c>
      <c r="ST107" s="112">
        <f t="shared" ca="1" si="1430"/>
        <v>1</v>
      </c>
      <c r="SU107" s="137" t="str" cm="1">
        <f t="array" aca="1" ref="SU107" ca="1">INDEX(SM107:SR107,1,ST107)</f>
        <v/>
      </c>
      <c r="SV107" s="110" t="str">
        <f t="shared" ca="1" si="944"/>
        <v>B</v>
      </c>
      <c r="SW107" s="111" t="str">
        <f t="shared" ca="1" si="945"/>
        <v>T</v>
      </c>
      <c r="SX107" s="111" t="str">
        <f t="shared" si="946"/>
        <v>C</v>
      </c>
      <c r="SY107" s="111" t="str">
        <f t="shared" si="936"/>
        <v/>
      </c>
      <c r="SZ107" s="111" t="str">
        <f t="shared" ca="1" si="937"/>
        <v/>
      </c>
      <c r="TA107" s="111" t="str">
        <f t="shared" si="938"/>
        <v>00</v>
      </c>
      <c r="TB107" s="114" t="str">
        <f t="shared" si="1619"/>
        <v/>
      </c>
      <c r="TC107" s="114" t="str">
        <f t="shared" si="1620"/>
        <v/>
      </c>
      <c r="TD107" s="114" t="str">
        <f t="shared" si="1621"/>
        <v/>
      </c>
      <c r="TE107" s="114" t="str">
        <f t="shared" si="1622"/>
        <v/>
      </c>
      <c r="TF107" s="114" t="str">
        <f t="shared" si="1623"/>
        <v/>
      </c>
      <c r="TG107" s="114" t="str">
        <f t="shared" si="1267"/>
        <v/>
      </c>
      <c r="TH107" s="114">
        <f t="shared" ca="1" si="1268"/>
        <v>0</v>
      </c>
      <c r="TI107" s="114">
        <f t="shared" ca="1" si="1269"/>
        <v>0</v>
      </c>
      <c r="TJ107" s="110" t="str">
        <f t="shared" si="1468"/>
        <v/>
      </c>
      <c r="TK107" s="111">
        <f>IF(CC107="",0,IFERROR(VLOOKUP(CC102&amp;CC103&amp;CC104&amp;CC105&amp;CC106&amp;CC107,General!I:J,2,FALSE),0))</f>
        <v>0</v>
      </c>
      <c r="TL107" s="111">
        <f>IF(CF107="",0,IFERROR(VLOOKUP(CF102&amp;CF103&amp;CF104&amp;CF105&amp;CF106&amp;CF107,General!I:J,2,FALSE),0))</f>
        <v>0</v>
      </c>
      <c r="TM107" s="111">
        <f>IF(CI107="",0,IFERROR(VLOOKUP(CI102&amp;CI103&amp;CI104&amp;CI105&amp;CI106&amp;CI107,General!I:J,2,FALSE),0))</f>
        <v>0</v>
      </c>
      <c r="TN107" s="111">
        <f>IF(CL107="",0,IFERROR(VLOOKUP(CL102&amp;CL103&amp;CL104&amp;CL105&amp;CL106&amp;CL107,General!I:J,2,FALSE),0))</f>
        <v>0</v>
      </c>
      <c r="TO107" s="111">
        <f>IF(CO107="",0,IFERROR(VLOOKUP(CO102&amp;CO103&amp;CO104&amp;CO105&amp;CO106&amp;CO107,General!I:J,2,FALSE),0))</f>
        <v>0</v>
      </c>
      <c r="TP107" s="111">
        <f>IF(CR107="",0,IFERROR(VLOOKUP(CR102&amp;CR103&amp;CR104&amp;CR105&amp;CR106&amp;CR107,General!I:J,2,FALSE),0))</f>
        <v>0</v>
      </c>
      <c r="TQ107" s="111">
        <f>IF(CU107="",0,IFERROR(VLOOKUP(CU102&amp;CU103&amp;CU104&amp;CU105&amp;CU106&amp;CU107,General!I:J,2,FALSE),0))</f>
        <v>0</v>
      </c>
      <c r="TR107" s="111">
        <f>IF(CX107="",0,IFERROR(VLOOKUP(CX102&amp;CX103&amp;CX104&amp;CX105&amp;CX106&amp;CX107,General!I:J,2,FALSE),0))</f>
        <v>0</v>
      </c>
      <c r="TS107" s="111">
        <f>IF(DA107="",0,IFERROR(VLOOKUP(DA102&amp;DA103&amp;DA104&amp;DA105&amp;DA106&amp;DA107,General!I:J,2,FALSE),0))</f>
        <v>0</v>
      </c>
      <c r="TT107" s="111">
        <f>IF(DD107="",0,IFERROR(VLOOKUP(DD102&amp;DD103&amp;DD104&amp;DD105&amp;DD106&amp;DD107,General!I:J,2,FALSE),0))</f>
        <v>0</v>
      </c>
      <c r="TU107" s="111">
        <f>IF(DG107="",0,IFERROR(VLOOKUP(DG102&amp;DG103&amp;DG104&amp;DG105&amp;DG106&amp;DG107,General!I:J,2,FALSE),0))</f>
        <v>0</v>
      </c>
      <c r="TV107" s="111">
        <f>IF(DJ107="",0,IFERROR(VLOOKUP(DJ102&amp;DJ103&amp;DJ104&amp;DJ105&amp;DJ106&amp;DJ107,General!I:J,2,FALSE),0))</f>
        <v>0</v>
      </c>
      <c r="TW107" s="111">
        <f>IF(DM107="",0,IFERROR(VLOOKUP(DM102&amp;DM103&amp;DM104&amp;DM105&amp;DM106&amp;DM107,General!I:J,2,FALSE),0))</f>
        <v>0</v>
      </c>
      <c r="TX107" s="111">
        <f>IF(DP107="",0,IFERROR(VLOOKUP(DP102&amp;DP103&amp;DP104&amp;DP105&amp;DP106&amp;DP107,General!I:J,2,FALSE),0))</f>
        <v>0</v>
      </c>
      <c r="TY107" s="111">
        <f>IF(DS107="",0,IFERROR(VLOOKUP(DS102&amp;DS103&amp;DS104&amp;DS105&amp;DS106&amp;DS107,General!I:J,2,FALSE),0))</f>
        <v>0</v>
      </c>
      <c r="TZ107" s="111">
        <f>IF(DV107="",0,IFERROR(VLOOKUP(DV102&amp;DV103&amp;DV104&amp;DV105&amp;DV106&amp;DV107,General!I:J,2,FALSE),0))</f>
        <v>0</v>
      </c>
      <c r="UA107" s="111">
        <f>IF(DY107="",0,IFERROR(VLOOKUP(DY102&amp;DY103&amp;DY104&amp;DY105&amp;DY106&amp;DY107,General!I:J,2,FALSE),0))</f>
        <v>0</v>
      </c>
      <c r="UB107" s="111">
        <f>IF(EE107="",0,IFERROR(VLOOKUP(EE102&amp;EE103&amp;EE104&amp;EE105&amp;EE106&amp;EE107,General!I:J,2,FALSE),0))</f>
        <v>0</v>
      </c>
      <c r="UC107" s="111">
        <f>IF(EH107="",0,IFERROR(VLOOKUP(EH102&amp;EH103&amp;EH104&amp;EH105&amp;EH106&amp;EH107,General!I:J,2,FALSE),0))</f>
        <v>0</v>
      </c>
      <c r="UD107" s="111">
        <f>IF(EK107="",0,IFERROR(VLOOKUP(EK102&amp;EK103&amp;EK104&amp;EK105&amp;EK106&amp;EK107,General!I:J,2,FALSE),0))</f>
        <v>0</v>
      </c>
      <c r="UE107" s="111">
        <f>IF(EN107="",0,IFERROR(VLOOKUP(EN102&amp;EN103&amp;EN104&amp;EN105&amp;EN106&amp;EN107,General!I:J,2,FALSE),0))</f>
        <v>0</v>
      </c>
      <c r="UF107" s="111">
        <f>IF(EQ107="",0,IFERROR(VLOOKUP(EQ102&amp;EQ103&amp;EQ104&amp;EQ105&amp;EQ106&amp;EQ107,General!I:J,2,FALSE),0))</f>
        <v>0</v>
      </c>
      <c r="UG107" s="111">
        <f>IF(ET107="",0,IFERROR(VLOOKUP(ET102&amp;ET103&amp;ET104&amp;ET105&amp;ET106&amp;ET107,General!I:J,2,FALSE),0))</f>
        <v>0</v>
      </c>
      <c r="UH107" s="111">
        <f>IF(EW107="",0,IFERROR(VLOOKUP(EW102&amp;EW103&amp;EW104&amp;EW105&amp;EW106&amp;EW107,General!I:J,2,FALSE),0))</f>
        <v>0</v>
      </c>
      <c r="UI107" s="111">
        <f>IF(EZ107="",0,IFERROR(VLOOKUP(EZ102&amp;EZ103&amp;EZ104&amp;EZ105&amp;EZ106&amp;EZ107,General!I:J,2,FALSE),0))</f>
        <v>0</v>
      </c>
      <c r="UJ107" s="111">
        <f>IF(FC107="",0,IFERROR(VLOOKUP(FC102&amp;FC103&amp;FC104&amp;FC105&amp;FC106&amp;FC107,General!I:J,2,FALSE),0))</f>
        <v>0</v>
      </c>
      <c r="UK107" s="111">
        <f>IF(FF107="",0,IFERROR(VLOOKUP(FF102&amp;FF103&amp;FF104&amp;FF105&amp;FF106&amp;FF107,General!I:J,2,FALSE),0))</f>
        <v>0</v>
      </c>
      <c r="UL107" s="111">
        <f>IF(FI107="",0,IFERROR(VLOOKUP(FI102&amp;FI103&amp;FI104&amp;FI105&amp;FI106&amp;FI107,General!I:J,2,FALSE),0))</f>
        <v>0</v>
      </c>
      <c r="UM107" s="111">
        <f>IF(FL107="",0,IFERROR(VLOOKUP(FL102&amp;FL103&amp;FL104&amp;FL105&amp;FL106&amp;FL107,General!I:J,2,FALSE),0))</f>
        <v>0</v>
      </c>
      <c r="UN107" s="111">
        <f>IF(FO107="",0,IFERROR(VLOOKUP(FO102&amp;FO103&amp;FO104&amp;FO105&amp;FO106&amp;FO107,General!I:J,2,FALSE),0))</f>
        <v>0</v>
      </c>
      <c r="UO107" s="111">
        <f>IF(FR107="",0,IFERROR(VLOOKUP(FR102&amp;FR103&amp;FR104&amp;FR105&amp;FR106&amp;FR107,General!I:J,2,FALSE),0))</f>
        <v>0</v>
      </c>
      <c r="UP107" s="111">
        <f>IF(FU107="",0,IFERROR(VLOOKUP(FU102&amp;FU103&amp;FU104&amp;FU105&amp;FU106&amp;FU107,General!I:J,2,FALSE),0))</f>
        <v>0</v>
      </c>
      <c r="UQ107" s="111">
        <f>IF(FX107="",0,IFERROR(VLOOKUP(FX102&amp;FX103&amp;FX104&amp;FX105&amp;FX106&amp;FX107,General!I:J,2,FALSE),0))</f>
        <v>0</v>
      </c>
      <c r="UR107" s="111">
        <f>IF(GA107="",0,IFERROR(VLOOKUP(GA102&amp;GA103&amp;GA104&amp;GA105&amp;GA106&amp;GA107,General!I:J,2,FALSE),0))</f>
        <v>0</v>
      </c>
      <c r="US107" s="111">
        <f>IF(GD107="",0,IFERROR(VLOOKUP(GD102&amp;GD103&amp;GD104&amp;GD105&amp;GD106&amp;GD107,General!I:J,2,FALSE),0))</f>
        <v>0</v>
      </c>
      <c r="UT107" s="111">
        <f>IF(GG107="",0,IFERROR(VLOOKUP(GG102&amp;GG103&amp;GG104&amp;GG105&amp;GG106&amp;GG107,General!I:J,2,FALSE),0))</f>
        <v>0</v>
      </c>
      <c r="UU107" s="111">
        <f>IF(GJ107="",0,IFERROR(VLOOKUP(GJ102&amp;GJ103&amp;GJ104&amp;GJ105&amp;GJ106&amp;GJ107,General!I:J,2,FALSE),0))</f>
        <v>0</v>
      </c>
      <c r="UV107" s="111">
        <f>IF(GM107="",0,IFERROR(VLOOKUP(GM102&amp;GM103&amp;GM104&amp;GM105&amp;GM106&amp;GM107,General!I:J,2,FALSE),0))</f>
        <v>0</v>
      </c>
      <c r="UW107" s="111">
        <f>IF(GP107="",0,IFERROR(VLOOKUP(GP102&amp;GP103&amp;GP104&amp;GP105&amp;GP106&amp;GP107,General!I:J,2,FALSE),0))</f>
        <v>0</v>
      </c>
      <c r="UX107" s="111">
        <f>IF(GS107="",0,IFERROR(VLOOKUP(GS102&amp;GS103&amp;GS104&amp;GS105&amp;GS106&amp;GS107,General!I:J,2,FALSE),0))</f>
        <v>0</v>
      </c>
      <c r="UY107" s="111">
        <f>IF(GV107="",0,IFERROR(VLOOKUP(GV102&amp;GV103&amp;GV104&amp;GV105&amp;GV106&amp;GV107,General!I:J,2,FALSE),0))</f>
        <v>0</v>
      </c>
      <c r="UZ107" s="111">
        <f>IF(GY107="",0,IFERROR(VLOOKUP(GY102&amp;GY103&amp;GY104&amp;GY105&amp;GY106&amp;GY107,General!I:J,2,FALSE),0))</f>
        <v>0</v>
      </c>
      <c r="VA107" s="111">
        <f>IF(HB107="",0,IFERROR(VLOOKUP(HB102&amp;HB103&amp;HB104&amp;HB105&amp;HB106&amp;HB107,General!I:J,2,FALSE),0))</f>
        <v>0</v>
      </c>
      <c r="VB107" s="111">
        <f>IF(HE107="",0,IFERROR(VLOOKUP(HE102&amp;HE103&amp;HE104&amp;HE105&amp;HE106&amp;HE107,General!I:J,2,FALSE),0))</f>
        <v>0</v>
      </c>
      <c r="VC107" s="111">
        <f>IF(HH107="",0,IFERROR(VLOOKUP(HH102&amp;HH103&amp;HH104&amp;HH105&amp;HH106&amp;HH107,General!I:J,2,FALSE),0))</f>
        <v>0</v>
      </c>
      <c r="VD107" s="111">
        <f>IF(HK107="",0,IFERROR(VLOOKUP(HK102&amp;HK103&amp;HK104&amp;HK105&amp;HK106&amp;HK107,General!I:J,2,FALSE),0))</f>
        <v>0</v>
      </c>
      <c r="VE107" s="111">
        <f>IF(HN107="",0,IFERROR(VLOOKUP(HN102&amp;HN103&amp;HN104&amp;HN105&amp;HN106&amp;HN107,General!I:J,2,FALSE),0))</f>
        <v>0</v>
      </c>
      <c r="VF107" s="111">
        <f>IF(HQ107="",0,IFERROR(VLOOKUP(HQ102&amp;HQ103&amp;HQ104&amp;HQ105&amp;HQ106&amp;HQ107,General!I:J,2,FALSE),0))</f>
        <v>0</v>
      </c>
      <c r="VG107" s="111">
        <f>IF(HT107="",0,IFERROR(VLOOKUP(HT102&amp;HT103&amp;HT104&amp;HT105&amp;HT106&amp;HT107,General!I:J,2,FALSE),0))</f>
        <v>0</v>
      </c>
      <c r="VH107" s="111">
        <f>IF(HW107="",0,IFERROR(VLOOKUP(HW102&amp;HW103&amp;HW104&amp;HW105&amp;HW106&amp;HW107,General!I:J,2,FALSE),0))</f>
        <v>0</v>
      </c>
      <c r="VI107" s="111">
        <f>IF(HZ107="",0,IFERROR(VLOOKUP(HZ102&amp;HZ103&amp;HZ104&amp;HZ105&amp;HZ106&amp;HZ107,General!I:J,2,FALSE),0))</f>
        <v>0</v>
      </c>
      <c r="VJ107" s="111">
        <f>IF(FF107="",0,IFERROR(VLOOKUP(FF102&amp;FF103&amp;FF104&amp;FF105&amp;FF106&amp;FF107,General!I:J,2,FALSE),0))</f>
        <v>0</v>
      </c>
      <c r="VK107" s="111">
        <f>IF(FI107="",0,IFERROR(VLOOKUP(FI102&amp;FI103&amp;FI104&amp;FI105&amp;FI106&amp;FI107,General!I:J,2,FALSE),0))</f>
        <v>0</v>
      </c>
      <c r="VL107" s="111">
        <f>IF(II107="",0,IFERROR(VLOOKUP(II102&amp;II103&amp;II104&amp;II105&amp;II106&amp;II107,General!I:J,2,FALSE),0))</f>
        <v>0</v>
      </c>
      <c r="VM107" s="111">
        <f>IF(IL107="",0,IFERROR(VLOOKUP(IL102&amp;IL103&amp;IL104&amp;IL105&amp;IL106&amp;IL107,General!I:J,2,FALSE),0))</f>
        <v>0</v>
      </c>
      <c r="VN107" s="111">
        <f>IF(IO107="",0,IFERROR(VLOOKUP(IO102&amp;IO103&amp;IO104&amp;IO105&amp;IO106&amp;IO107,General!I:J,2,FALSE),0))</f>
        <v>0</v>
      </c>
      <c r="VO107" s="111">
        <f>IF(IR107="",0,IFERROR(VLOOKUP(IR102&amp;IR103&amp;IR104&amp;IR105&amp;IR106&amp;IR107,General!I:J,2,FALSE),0))</f>
        <v>0</v>
      </c>
      <c r="VP107" s="111">
        <f>IF(IU107="",0,IFERROR(VLOOKUP(IU102&amp;IU103&amp;IU104&amp;IU105&amp;IU106&amp;IU107,General!I:J,2,FALSE),0))</f>
        <v>0</v>
      </c>
      <c r="VQ107" s="111">
        <f>IF(IX107="",0,IFERROR(VLOOKUP(IX102&amp;IX103&amp;IX104&amp;IX105&amp;IX106&amp;IX107,General!I:J,2,FALSE),0))</f>
        <v>0</v>
      </c>
      <c r="VR107" s="111">
        <f>IF(JA107="",0,IFERROR(VLOOKUP(JA102&amp;JA103&amp;JA104&amp;JA105&amp;JA106&amp;JA107,General!I:J,2,FALSE),0))</f>
        <v>0</v>
      </c>
      <c r="VS107" s="111">
        <f>IF(JD107="",0,IFERROR(VLOOKUP(JD102&amp;JD103&amp;JD104&amp;JD105&amp;JD106&amp;JD107,General!I:J,2,FALSE),0))</f>
        <v>0</v>
      </c>
      <c r="VT107" s="111">
        <f>IF(JG107="",0,IFERROR(VLOOKUP(JG102&amp;JG103&amp;JG104&amp;JG105&amp;JG106&amp;JG107,General!I:J,2,FALSE),0))</f>
        <v>0</v>
      </c>
      <c r="VU107" s="111">
        <f>IF(JJ107="",0,IFERROR(VLOOKUP(JJ102&amp;JJ103&amp;JJ104&amp;JJ105&amp;JJ106&amp;JJ107,General!I:J,2,FALSE),0))</f>
        <v>0</v>
      </c>
      <c r="VV107" s="111">
        <f>IF(JM107="",0,IFERROR(VLOOKUP(JM102&amp;JM103&amp;JM104&amp;JM105&amp;JM106&amp;JM107,General!I:J,2,FALSE),0))</f>
        <v>0</v>
      </c>
      <c r="VW107" s="111">
        <f>IF(JP107="",0,IFERROR(VLOOKUP(JP102&amp;JP103&amp;JP104&amp;JP105&amp;JP106&amp;JP107,General!I:J,2,FALSE),0))</f>
        <v>0</v>
      </c>
      <c r="VX107" s="111">
        <f>IF(JS107="",0,IFERROR(VLOOKUP(JS102&amp;JS103&amp;JS104&amp;JS105&amp;JS106&amp;JS107,General!I:J,2,FALSE),0))</f>
        <v>0</v>
      </c>
      <c r="VY107" s="111">
        <f>IF(JV107="",0,IFERROR(VLOOKUP(JV102&amp;JV103&amp;JV104&amp;JV105&amp;JV106&amp;JV107,General!I:J,2,FALSE),0))</f>
        <v>0</v>
      </c>
      <c r="VZ107" s="111">
        <f>IF(JY107="",0,IFERROR(VLOOKUP(JY102&amp;JY103&amp;JY104&amp;JY105&amp;JY106&amp;JY107,General!I:J,2,FALSE),0))</f>
        <v>0</v>
      </c>
      <c r="WA107" s="111">
        <f>IF(KB107="",0,IFERROR(VLOOKUP(KB102&amp;KB103&amp;KB104&amp;KB105&amp;KB106&amp;KB107,General!I:J,2,FALSE),0))</f>
        <v>0</v>
      </c>
      <c r="WB107" s="111">
        <f>IF(KE107="",0,IFERROR(VLOOKUP(KE102&amp;KE103&amp;KE104&amp;KE105&amp;KE106&amp;KE107,General!I:J,2,FALSE),0))</f>
        <v>0</v>
      </c>
      <c r="WC107" s="111">
        <f>IF(KH107="",0,IFERROR(VLOOKUP(KH102&amp;KH103&amp;KH104&amp;KH105&amp;KH106&amp;KH107,General!I:J,2,FALSE),0))</f>
        <v>0</v>
      </c>
      <c r="WD107" s="111">
        <f>IF(KK107="",0,IFERROR(VLOOKUP(KK102&amp;KK103&amp;KK104&amp;KK105&amp;KK106&amp;KK107,General!I:J,2,FALSE),0))</f>
        <v>0</v>
      </c>
      <c r="WE107" s="111">
        <f>IF(KN107="",0,IFERROR(VLOOKUP(KN102&amp;KN103&amp;KN104&amp;KN105&amp;KN106&amp;KN107,General!I:J,2,FALSE),0))</f>
        <v>0</v>
      </c>
      <c r="WF107" s="111">
        <f>IF(KQ107="",0,IFERROR(VLOOKUP(KQ102&amp;KQ103&amp;KQ104&amp;KQ105&amp;KQ106&amp;KQ107,General!I:J,2,FALSE),0))</f>
        <v>0</v>
      </c>
      <c r="WG107" s="111">
        <f>IF(KT107="",0,IFERROR(VLOOKUP(KT102&amp;KT103&amp;KT104&amp;KT105&amp;KT106&amp;KT107,General!I:J,2,FALSE),0))</f>
        <v>0</v>
      </c>
      <c r="WH107" s="111">
        <f>IF(KW107="",0,IFERROR(VLOOKUP(KW102&amp;KW103&amp;KW104&amp;KW105&amp;KW106&amp;KW107,General!I:J,2,FALSE),0))</f>
        <v>0</v>
      </c>
      <c r="WI107" s="111">
        <f>IF(KZ107="",0,IFERROR(VLOOKUP(KZ102&amp;KZ103&amp;KZ104&amp;KZ105&amp;KZ106&amp;KZ107,General!I:J,2,FALSE),0))</f>
        <v>0</v>
      </c>
      <c r="WJ107" s="111">
        <f>IF(LC107="",0,IFERROR(VLOOKUP(LC102&amp;LC103&amp;LC104&amp;LC105&amp;LC106&amp;LC107,General!I:J,2,FALSE),0))</f>
        <v>0</v>
      </c>
      <c r="WK107" s="111">
        <f>IF(LF107="",0,IFERROR(VLOOKUP(LF102&amp;LF103&amp;LF104&amp;LF105&amp;LF106&amp;LF107,General!I:J,2,FALSE),0))</f>
        <v>0</v>
      </c>
      <c r="WL107" s="111">
        <f>IF(LI107="",0,IFERROR(VLOOKUP(LI102&amp;LI103&amp;LI104&amp;LI105&amp;LI106&amp;LI107,General!I:J,2,FALSE),0))</f>
        <v>0</v>
      </c>
      <c r="WM107" s="111">
        <f>IF(LL107="",0,IFERROR(VLOOKUP(LL102&amp;LL103&amp;LL104&amp;LL105&amp;LL106&amp;LL107,General!I:J,2,FALSE),0))</f>
        <v>0</v>
      </c>
      <c r="WN107" s="111">
        <f>IF(LO107="",0,IFERROR(VLOOKUP(LO102&amp;LO103&amp;LO104&amp;LO105&amp;LO106&amp;LO107,General!I:J,2,FALSE),0))</f>
        <v>0</v>
      </c>
      <c r="WO107" s="111">
        <f>IF(LR107="",0,IFERROR(VLOOKUP(LR102&amp;LR103&amp;LR104&amp;LR105&amp;LR106&amp;LR107,General!I:J,2,FALSE),0))</f>
        <v>0</v>
      </c>
      <c r="WP107" s="111">
        <f>IF(LU107="",0,IFERROR(VLOOKUP(LU102&amp;LU103&amp;LU104&amp;LU105&amp;LU106&amp;LU107,General!I:J,2,FALSE),0))</f>
        <v>0</v>
      </c>
      <c r="WQ107" s="111">
        <f>IF(LX107="",0,IFERROR(VLOOKUP(LX102&amp;LX103&amp;LX104&amp;LX105&amp;LX106&amp;LX107,General!I:J,2,FALSE),0))</f>
        <v>0</v>
      </c>
      <c r="WR107" s="111">
        <f>IF(MA107="",0,IFERROR(VLOOKUP(MA102&amp;MA103&amp;MA104&amp;MA105&amp;MA106&amp;MA107,General!I:J,2,FALSE),0))</f>
        <v>0</v>
      </c>
      <c r="WS107" s="111">
        <f>IF(MD107="",0,IFERROR(VLOOKUP(MD102&amp;MD103&amp;MD104&amp;MD105&amp;MD106&amp;MD107,General!I:J,2,FALSE),0))</f>
        <v>0</v>
      </c>
      <c r="WT107" s="111">
        <f>IF(MG107="",0,IFERROR(VLOOKUP(MG102&amp;MG103&amp;MG104&amp;MG105&amp;MG106&amp;MG107,General!I:J,2,FALSE),0))</f>
        <v>0</v>
      </c>
      <c r="WU107" s="111">
        <f>IF(MJ107="",0,IFERROR(VLOOKUP(MJ102&amp;MJ103&amp;MJ104&amp;MJ105&amp;MJ106&amp;MJ107,General!I:J,2,FALSE),0))</f>
        <v>0</v>
      </c>
      <c r="WV107" s="111">
        <f>IF(MM107="",0,IFERROR(VLOOKUP(MM102&amp;MM103&amp;MM104&amp;MM105&amp;MM106&amp;MM107,General!I:J,2,FALSE),0))</f>
        <v>0</v>
      </c>
      <c r="WW107" s="111">
        <f>IF(MP107="",0,IFERROR(VLOOKUP(MP102&amp;MP103&amp;MP104&amp;MP105&amp;MP106&amp;MP107,General!I:J,2,FALSE),0))</f>
        <v>0</v>
      </c>
      <c r="WX107" s="111">
        <f>IF(MS107="",0,IFERROR(VLOOKUP(MS102&amp;MS103&amp;MS104&amp;MS105&amp;MS106&amp;MS107,General!I:J,2,FALSE),0))</f>
        <v>0</v>
      </c>
      <c r="WY107" s="111">
        <f>IF(MV107="",0,IFERROR(VLOOKUP(MV102&amp;MV103&amp;MV104&amp;MV105&amp;MV106&amp;MV107,General!I:J,2,FALSE),0))</f>
        <v>0</v>
      </c>
      <c r="WZ107" s="111">
        <f>IF(MY107="",0,IFERROR(VLOOKUP(MY102&amp;MY103&amp;MY104&amp;MY105&amp;MY106&amp;MY107,General!I:J,2,FALSE),0))</f>
        <v>0</v>
      </c>
      <c r="XA107" s="111">
        <f>IF(NB107="",0,IFERROR(VLOOKUP(NB102&amp;NB103&amp;NB104&amp;NB105&amp;NB106&amp;NB107,General!I:J,2,FALSE),0))</f>
        <v>0</v>
      </c>
      <c r="XB107" s="111">
        <f>IF(NE107="",0,IFERROR(VLOOKUP(NE102&amp;NE103&amp;NE104&amp;NE105&amp;NE106&amp;NE107,General!I:J,2,FALSE),0))</f>
        <v>0</v>
      </c>
      <c r="XC107" s="111">
        <f>IF(NH107="",0,IFERROR(VLOOKUP(NH102&amp;NH103&amp;NH104&amp;NH105&amp;NH106&amp;NH107,General!I:J,2,FALSE),0))</f>
        <v>0</v>
      </c>
      <c r="XD107" s="111">
        <f>IF(NK107="",0,IFERROR(VLOOKUP(NK102&amp;NK103&amp;NK104&amp;NK105&amp;NK106&amp;NK107,General!I:J,2,FALSE),0))</f>
        <v>0</v>
      </c>
      <c r="XE107" s="109">
        <f>IF(NN107="",0,IFERROR(VLOOKUP(NN102&amp;NN103&amp;NN104&amp;NN105&amp;NN106&amp;NN107,General!I:J,2,FALSE),0))</f>
        <v>0</v>
      </c>
      <c r="XF107" s="155">
        <f>IF(EB107="",0,IFERROR(VLOOKUP(EB102&amp;EB103&amp;EB104&amp;EB105&amp;EB106&amp;EB107,General!I:J,2,FALSE),0))</f>
        <v>0</v>
      </c>
      <c r="XG107" s="109">
        <v>0</v>
      </c>
      <c r="XH107" s="114" t="str">
        <f t="shared" ref="XH107:XH109" si="1631">IF(BP106="","",IF(XP106="R","S",IF(XH106="S","C",IF(OR(AND(BV106&gt;=0,YJ106="F"),AND(YJ106="L",YJ105="L",BU106="L")),"S","C"))))</f>
        <v/>
      </c>
      <c r="XI107" s="114" t="str">
        <f t="shared" si="1624"/>
        <v>N</v>
      </c>
      <c r="XJ107" s="114" t="str">
        <f t="shared" ca="1" si="1625"/>
        <v>N</v>
      </c>
      <c r="XK107" s="114" t="str">
        <f t="shared" si="1626"/>
        <v>N</v>
      </c>
      <c r="XL107" s="114" t="str">
        <f t="shared" si="1273"/>
        <v/>
      </c>
      <c r="XM107" s="150" t="str">
        <f t="shared" si="1627"/>
        <v/>
      </c>
      <c r="XN107" s="114" t="str">
        <f t="shared" si="1628"/>
        <v/>
      </c>
      <c r="XO107" s="114" t="str">
        <f t="shared" si="1629"/>
        <v/>
      </c>
      <c r="XP107" s="114" t="str">
        <f t="shared" si="1277"/>
        <v/>
      </c>
      <c r="XQ107" s="114" t="str">
        <f t="shared" si="1278"/>
        <v/>
      </c>
      <c r="XR107" s="114" t="str">
        <f t="shared" si="1279"/>
        <v/>
      </c>
      <c r="XS107" s="114" t="str">
        <f t="shared" si="1465"/>
        <v/>
      </c>
      <c r="XT107" s="114" t="str">
        <f t="shared" si="1466"/>
        <v/>
      </c>
      <c r="XU107" s="114" t="str">
        <f t="shared" si="897"/>
        <v>00000</v>
      </c>
      <c r="XV107" s="114" t="str">
        <f t="shared" si="897"/>
        <v>00000</v>
      </c>
      <c r="XW107" s="114" t="str">
        <f t="shared" si="898"/>
        <v>000000</v>
      </c>
      <c r="XX107" s="114" t="str">
        <f t="shared" si="898"/>
        <v>000000</v>
      </c>
      <c r="XY107" s="114" t="str">
        <f t="shared" si="899"/>
        <v>B</v>
      </c>
      <c r="XZ107" s="114" t="str">
        <f t="shared" si="1417"/>
        <v>B</v>
      </c>
      <c r="YA107" s="114" t="str">
        <f t="shared" si="1280"/>
        <v/>
      </c>
      <c r="YB107" s="114" t="str">
        <f t="shared" ca="1" si="1281"/>
        <v/>
      </c>
      <c r="YC107" s="114" t="str">
        <f t="shared" ca="1" si="1282"/>
        <v/>
      </c>
      <c r="YD107" s="114" t="str">
        <f t="shared" ca="1" si="1283"/>
        <v/>
      </c>
      <c r="YE107" s="114" t="str">
        <f t="shared" si="1284"/>
        <v>0</v>
      </c>
      <c r="YF107" s="114" t="str">
        <f t="shared" si="1285"/>
        <v/>
      </c>
      <c r="YG107" s="114" t="str">
        <f t="shared" ca="1" si="1418"/>
        <v/>
      </c>
      <c r="YH107" s="114" t="str">
        <f t="shared" ca="1" si="1419"/>
        <v/>
      </c>
      <c r="YI107" s="114" t="str">
        <f t="shared" si="1420"/>
        <v/>
      </c>
      <c r="YJ107" s="114" t="str">
        <f t="shared" si="1286"/>
        <v/>
      </c>
      <c r="YK107" s="114"/>
      <c r="YL107" s="114">
        <v>0</v>
      </c>
      <c r="YM107" s="114">
        <v>0</v>
      </c>
      <c r="YN107" s="114">
        <v>0</v>
      </c>
      <c r="YO107" s="114">
        <v>0</v>
      </c>
      <c r="YP107" s="114">
        <v>2</v>
      </c>
      <c r="YQ107" s="98"/>
      <c r="YR107" s="114">
        <v>0</v>
      </c>
      <c r="YS107" s="114">
        <v>0</v>
      </c>
      <c r="YU107" s="151">
        <f>LARGE(NS107:RN107,1)</f>
        <v>0</v>
      </c>
      <c r="YV107" s="1" t="e">
        <f>LARGE(NS107:RN107,2)</f>
        <v>#NUM!</v>
      </c>
      <c r="YW107" s="1" t="e">
        <f>LARGE(NS107:RN107,3)</f>
        <v>#NUM!</v>
      </c>
      <c r="YX107" s="1" t="e">
        <f>LARGE(NS107:RN107,4)</f>
        <v>#NUM!</v>
      </c>
      <c r="YY107" s="1" t="e">
        <f>LARGE(NS107:RN107,5)</f>
        <v>#NUM!</v>
      </c>
      <c r="YZ107" s="1" t="str">
        <f>IF(M106="","",INDEX($NS$4:$RN$4,MATCH(YU106,$NS106:$RN106,0)))</f>
        <v/>
      </c>
      <c r="ZA107" s="1" t="str">
        <f>IF(M106="","",INDEX($NS$4:$RN$4,MATCH(YV106,$NS106:$RN106,0)))</f>
        <v/>
      </c>
      <c r="ZB107" s="1" t="str">
        <f>IF(M106="","",INDEX($NS$4:$RN$4,MATCH(YW106,$NS106:$RN106,0)))</f>
        <v/>
      </c>
      <c r="ZC107" s="1" t="str">
        <f>IF(M106="","",INDEX($NS$4:$RN$4,MATCH(YX106,$NS106:$RN106,0)))</f>
        <v/>
      </c>
      <c r="ZD107" s="1" t="str">
        <f>IF(M106="","",INDEX($NS$4:$RN$4,MATCH(YY106,$NS106:$RN106,0)))</f>
        <v/>
      </c>
      <c r="ZE107" s="1" t="str" cm="1">
        <f t="array" aca="1" ref="ZE107" ca="1">IF(INDIRECT(VLOOKUP(ZE106,General!AC:AE,3,FALSE)&amp;RO106)&gt;=9,ZE106,YZ107)</f>
        <v>GF</v>
      </c>
      <c r="ZF107" s="1" t="str" cm="1">
        <f t="array" aca="1" ref="ZF107" ca="1">IF(AND(INDIRECT(VLOOKUP(ZF106,General!AC:AE,3,FALSE)&amp;RO106)&gt;1,ZF106&lt;&gt;ZE107),ZF106,IF(YZ107&lt;&gt;ZE107,YZ107,IF(AND(YZ107=ZA107,YZ107=ZB107),ZC107,IF(YZ107=ZA107,ZB107,ZA107))))</f>
        <v>DX</v>
      </c>
      <c r="ZG107" s="1" t="str">
        <f t="shared" si="1431"/>
        <v/>
      </c>
      <c r="ZH107" s="1" t="str" cm="1">
        <f t="array" aca="1" ref="ZH107" ca="1">INDIRECT(ZE107&amp;RO107)</f>
        <v/>
      </c>
      <c r="ZI107" s="1" t="str" cm="1">
        <f t="array" aca="1" ref="ZI107" ca="1">INDIRECT(ZF107&amp;RO107)</f>
        <v/>
      </c>
      <c r="ZJ107" s="1" t="e" cm="1">
        <f t="array" aca="1" ref="ZJ107" ca="1">INDIRECT(ZG107&amp;RO107)</f>
        <v>#REF!</v>
      </c>
      <c r="ZK107" s="1" t="str">
        <f ca="1">VLOOKUP(ZE107,General!AF:AG,2,FALSE)</f>
        <v>S37</v>
      </c>
      <c r="ZL107" s="1" t="str">
        <f ca="1">VLOOKUP(ZF107,General!AF:AG,2,FALSE)</f>
        <v xml:space="preserve">L5O </v>
      </c>
      <c r="ZM107" s="1" t="e">
        <f>VLOOKUP(ZG107,General!AF:AG,2,FALSE)</f>
        <v>#N/A</v>
      </c>
      <c r="ZN107" s="1" t="str">
        <f t="shared" ca="1" si="1432"/>
        <v>Y</v>
      </c>
      <c r="ZO107" s="1" t="str">
        <f t="shared" ca="1" si="1433"/>
        <v>Y</v>
      </c>
      <c r="ZP107" s="1" t="e">
        <f t="shared" si="1434"/>
        <v>#N/A</v>
      </c>
      <c r="ZR107" s="1">
        <f t="shared" si="1463"/>
        <v>1</v>
      </c>
    </row>
    <row r="108" spans="1:694" ht="15.75" thickBot="1">
      <c r="A108" s="1">
        <v>94</v>
      </c>
      <c r="B108" s="9" t="str">
        <f t="shared" si="948"/>
        <v/>
      </c>
      <c r="C108" s="54" t="str">
        <f t="shared" si="1437"/>
        <v/>
      </c>
      <c r="D108" s="49" t="str">
        <f t="shared" si="1287"/>
        <v/>
      </c>
      <c r="E108" s="50" t="str">
        <f t="shared" si="1287"/>
        <v/>
      </c>
      <c r="F108" s="8" t="str">
        <f t="shared" si="949"/>
        <v/>
      </c>
      <c r="H108" s="57" t="str">
        <f t="shared" si="1459"/>
        <v/>
      </c>
      <c r="I108" s="49" t="str">
        <f t="shared" si="1288"/>
        <v/>
      </c>
      <c r="J108" s="50" t="str">
        <f t="shared" si="1288"/>
        <v/>
      </c>
      <c r="K108" s="8" t="str">
        <f t="shared" si="1289"/>
        <v/>
      </c>
      <c r="L108" s="32"/>
      <c r="M108" s="68" t="s">
        <v>45</v>
      </c>
      <c r="O108" s="11">
        <v>0</v>
      </c>
      <c r="P108" s="12">
        <v>0</v>
      </c>
      <c r="Q108" s="23">
        <v>0</v>
      </c>
      <c r="R108" s="48">
        <v>0</v>
      </c>
      <c r="S108" s="48" t="str">
        <f t="shared" si="1290"/>
        <v/>
      </c>
      <c r="T108" s="65" t="str">
        <f t="shared" si="1291"/>
        <v/>
      </c>
      <c r="U108" s="4" t="str">
        <f>IF(M108="","",IF(B108="NB",U107,IF(T108="",SUM($T$5:$T108)+S108,SUM($T$5:$T108))))</f>
        <v/>
      </c>
      <c r="V108" s="61" t="str">
        <f t="shared" si="925"/>
        <v/>
      </c>
      <c r="W108" s="35" t="str">
        <f t="shared" si="1292"/>
        <v/>
      </c>
      <c r="X108" s="37" t="str">
        <f t="shared" si="950"/>
        <v/>
      </c>
      <c r="Y108" s="9" t="str">
        <f t="shared" ca="1" si="940"/>
        <v>D</v>
      </c>
      <c r="Z108" s="4" t="str">
        <f t="shared" ca="1" si="941"/>
        <v>D</v>
      </c>
      <c r="AA108" s="4" t="str">
        <f t="shared" si="942"/>
        <v>C</v>
      </c>
      <c r="AB108" s="4" t="str">
        <f t="shared" si="1421"/>
        <v/>
      </c>
      <c r="AC108" s="4" t="str">
        <f t="shared" si="1422"/>
        <v/>
      </c>
      <c r="AD108" s="4">
        <f t="shared" si="1423"/>
        <v>0</v>
      </c>
      <c r="AE108" s="1" t="str">
        <f t="shared" si="1471"/>
        <v/>
      </c>
      <c r="AF108" s="1" t="str">
        <f t="shared" si="1472"/>
        <v/>
      </c>
      <c r="AG108" s="1" t="str">
        <f t="shared" ref="AG108:AG139" si="1632">IF(M107="","",IF(ZI108="p",BJ108,""))</f>
        <v/>
      </c>
      <c r="AH108" s="1" t="str">
        <f t="shared" si="1473"/>
        <v/>
      </c>
      <c r="AI108" s="1" t="str">
        <f t="shared" si="1474"/>
        <v/>
      </c>
      <c r="AJ108" s="1" t="str">
        <f t="shared" si="1475"/>
        <v/>
      </c>
      <c r="AK108" s="1">
        <f t="shared" si="1293"/>
        <v>0</v>
      </c>
      <c r="AL108" s="1">
        <f t="shared" si="1294"/>
        <v>0</v>
      </c>
      <c r="AM108" s="1" t="str">
        <f t="shared" si="932"/>
        <v/>
      </c>
      <c r="AN108" s="1">
        <f>IF(X108="",0,IFERROR(VLOOKUP(X103&amp;X104&amp;X105&amp;X106&amp;X107&amp;X108,BW:BX,2,FALSE),0))</f>
        <v>0</v>
      </c>
      <c r="AO108" s="1" t="str">
        <f t="shared" si="1425"/>
        <v/>
      </c>
      <c r="AP108" s="1" t="str">
        <f t="shared" si="957"/>
        <v>N</v>
      </c>
      <c r="AQ108" s="1" t="str">
        <f t="shared" si="958"/>
        <v>N</v>
      </c>
      <c r="AR108" s="1" t="str">
        <f t="shared" si="959"/>
        <v>N</v>
      </c>
      <c r="AS108" s="1" t="str">
        <f t="shared" si="960"/>
        <v/>
      </c>
      <c r="AT108" s="14" t="str">
        <f t="shared" ca="1" si="1295"/>
        <v/>
      </c>
      <c r="AU108" s="1" t="str">
        <f t="shared" ca="1" si="961"/>
        <v/>
      </c>
      <c r="AV108" s="1" t="str">
        <f t="shared" ca="1" si="962"/>
        <v/>
      </c>
      <c r="AW108" s="1" t="str">
        <f t="shared" si="963"/>
        <v/>
      </c>
      <c r="AX108" s="1" t="str">
        <f t="shared" si="964"/>
        <v/>
      </c>
      <c r="AY108" s="1" t="str">
        <f t="shared" si="965"/>
        <v/>
      </c>
      <c r="AZ108" s="1" t="str">
        <f t="shared" si="933"/>
        <v/>
      </c>
      <c r="BA108" s="1" t="str">
        <f t="shared" si="934"/>
        <v/>
      </c>
      <c r="BB108" s="1" t="str">
        <f t="shared" si="914"/>
        <v>00000</v>
      </c>
      <c r="BC108" s="1" t="str">
        <f t="shared" si="914"/>
        <v>00000</v>
      </c>
      <c r="BD108" s="1" t="str">
        <f t="shared" si="915"/>
        <v>000000</v>
      </c>
      <c r="BE108" s="1" t="str">
        <f t="shared" si="915"/>
        <v>000000</v>
      </c>
      <c r="BF108" s="1" t="str">
        <f t="shared" si="1296"/>
        <v>B</v>
      </c>
      <c r="BG108" s="1" t="str">
        <f t="shared" si="966"/>
        <v/>
      </c>
      <c r="BH108" s="1" t="str">
        <f t="shared" ca="1" si="1297"/>
        <v/>
      </c>
      <c r="BI108" s="1" t="str">
        <f t="shared" si="967"/>
        <v/>
      </c>
      <c r="BJ108" s="1" t="str">
        <f t="shared" ca="1" si="1298"/>
        <v/>
      </c>
      <c r="BK108" s="1" t="str">
        <f t="shared" si="968"/>
        <v>0</v>
      </c>
      <c r="BL108" s="1" t="str">
        <f t="shared" ca="1" si="1299"/>
        <v/>
      </c>
      <c r="BM108" s="1" t="str">
        <f t="shared" ca="1" si="1300"/>
        <v/>
      </c>
      <c r="BN108" s="1" t="str">
        <f t="shared" ca="1" si="1301"/>
        <v/>
      </c>
      <c r="BO108" s="1" t="str">
        <f t="shared" ca="1" si="1302"/>
        <v/>
      </c>
      <c r="BR108" s="1">
        <f>General!A106</f>
        <v>0</v>
      </c>
      <c r="BS108" s="1">
        <f>General!B106</f>
        <v>0</v>
      </c>
      <c r="BT108" s="1">
        <f>General!C106</f>
        <v>0</v>
      </c>
      <c r="BU108" s="1">
        <f>General!D106</f>
        <v>0</v>
      </c>
      <c r="BW108" s="1" t="str">
        <f>General!F106</f>
        <v>WLWLWW</v>
      </c>
      <c r="BX108" s="1">
        <f>General!G106</f>
        <v>1</v>
      </c>
      <c r="BZ108" s="1">
        <f t="shared" si="928"/>
        <v>1</v>
      </c>
      <c r="CA108" s="1" t="str">
        <f t="shared" ref="CA108" si="1633">CH108</f>
        <v/>
      </c>
      <c r="CB108" s="110" t="str">
        <f t="shared" si="970"/>
        <v/>
      </c>
      <c r="CC108" s="111" t="str">
        <f t="shared" si="1477"/>
        <v/>
      </c>
      <c r="CD108" s="109" t="str">
        <f t="shared" si="972"/>
        <v/>
      </c>
      <c r="CE108" s="110" t="str">
        <f t="shared" si="973"/>
        <v/>
      </c>
      <c r="CF108" s="111" t="str">
        <f t="shared" si="1478"/>
        <v/>
      </c>
      <c r="CG108" s="109" t="str">
        <f t="shared" si="975"/>
        <v/>
      </c>
      <c r="CH108" s="110" t="str">
        <f t="shared" si="976"/>
        <v/>
      </c>
      <c r="CI108" s="111" t="str">
        <f t="shared" si="1479"/>
        <v/>
      </c>
      <c r="CJ108" s="109" t="str">
        <f t="shared" si="978"/>
        <v/>
      </c>
      <c r="CK108" s="110" t="str">
        <f t="shared" si="979"/>
        <v/>
      </c>
      <c r="CL108" s="111" t="str">
        <f t="shared" si="1480"/>
        <v/>
      </c>
      <c r="CM108" s="109" t="str">
        <f t="shared" si="981"/>
        <v/>
      </c>
      <c r="CN108" s="110" t="str">
        <f t="shared" si="1304"/>
        <v/>
      </c>
      <c r="CO108" s="111" t="str">
        <f t="shared" si="1481"/>
        <v/>
      </c>
      <c r="CP108" s="109" t="str">
        <f t="shared" si="983"/>
        <v/>
      </c>
      <c r="CQ108" s="110" t="str">
        <f t="shared" si="1482"/>
        <v/>
      </c>
      <c r="CR108" s="111" t="str">
        <f t="shared" si="1483"/>
        <v/>
      </c>
      <c r="CS108" s="109" t="str">
        <f t="shared" si="986"/>
        <v/>
      </c>
      <c r="CT108" s="110" t="str">
        <f t="shared" si="1484"/>
        <v/>
      </c>
      <c r="CU108" s="111" t="str">
        <f t="shared" si="1485"/>
        <v/>
      </c>
      <c r="CV108" s="109" t="str">
        <f t="shared" si="989"/>
        <v/>
      </c>
      <c r="CW108" s="110" t="str">
        <f t="shared" si="990"/>
        <v/>
      </c>
      <c r="CX108" s="111" t="str">
        <f t="shared" si="1486"/>
        <v/>
      </c>
      <c r="CY108" s="112" t="str">
        <f t="shared" si="992"/>
        <v/>
      </c>
      <c r="CZ108" s="110" t="str">
        <f t="shared" si="993"/>
        <v/>
      </c>
      <c r="DA108" s="111" t="str">
        <f t="shared" si="1487"/>
        <v/>
      </c>
      <c r="DB108" s="109" t="str">
        <f t="shared" si="995"/>
        <v/>
      </c>
      <c r="DC108" s="110" t="str">
        <f t="shared" si="996"/>
        <v/>
      </c>
      <c r="DD108" s="111" t="str">
        <f t="shared" si="1488"/>
        <v/>
      </c>
      <c r="DE108" s="109" t="str">
        <f t="shared" si="998"/>
        <v/>
      </c>
      <c r="DF108" s="110" t="str">
        <f t="shared" si="999"/>
        <v/>
      </c>
      <c r="DG108" s="111" t="str">
        <f t="shared" si="1489"/>
        <v/>
      </c>
      <c r="DH108" s="109" t="str">
        <f t="shared" si="1001"/>
        <v/>
      </c>
      <c r="DI108" s="110" t="str">
        <f t="shared" si="1490"/>
        <v/>
      </c>
      <c r="DJ108" s="111" t="str">
        <f t="shared" si="1491"/>
        <v/>
      </c>
      <c r="DK108" s="109" t="str">
        <f t="shared" si="1004"/>
        <v/>
      </c>
      <c r="DL108" s="110" t="str">
        <f t="shared" si="1492"/>
        <v/>
      </c>
      <c r="DM108" s="111" t="str">
        <f t="shared" si="1493"/>
        <v/>
      </c>
      <c r="DN108" s="109" t="str">
        <f t="shared" si="1007"/>
        <v/>
      </c>
      <c r="DO108" s="110" t="str">
        <f t="shared" si="1494"/>
        <v/>
      </c>
      <c r="DP108" s="111" t="str">
        <f t="shared" si="1495"/>
        <v/>
      </c>
      <c r="DQ108" s="109" t="str">
        <f t="shared" si="1010"/>
        <v/>
      </c>
      <c r="DR108" s="110" t="str">
        <f t="shared" si="1496"/>
        <v/>
      </c>
      <c r="DS108" s="111" t="str">
        <f t="shared" si="1497"/>
        <v/>
      </c>
      <c r="DT108" s="109" t="str">
        <f t="shared" si="1013"/>
        <v/>
      </c>
      <c r="DU108" s="110" t="str">
        <f t="shared" si="1498"/>
        <v/>
      </c>
      <c r="DV108" s="111" t="str">
        <f t="shared" si="1499"/>
        <v/>
      </c>
      <c r="DW108" s="109" t="str">
        <f t="shared" si="1016"/>
        <v/>
      </c>
      <c r="DX108" s="110" t="str">
        <f t="shared" si="1500"/>
        <v/>
      </c>
      <c r="DY108" s="111" t="str">
        <f t="shared" si="1501"/>
        <v/>
      </c>
      <c r="DZ108" s="109" t="str">
        <f t="shared" si="1019"/>
        <v/>
      </c>
      <c r="EA108" s="110" t="str">
        <f t="shared" si="1020"/>
        <v/>
      </c>
      <c r="EB108" s="111" t="str">
        <f t="shared" si="1502"/>
        <v/>
      </c>
      <c r="EC108" s="109" t="str">
        <f t="shared" si="1022"/>
        <v/>
      </c>
      <c r="ED108" s="110" t="str">
        <f t="shared" si="1023"/>
        <v/>
      </c>
      <c r="EE108" s="111" t="str">
        <f t="shared" si="1503"/>
        <v/>
      </c>
      <c r="EF108" s="109" t="str">
        <f t="shared" si="1025"/>
        <v/>
      </c>
      <c r="EG108" s="110" t="str">
        <f t="shared" si="1026"/>
        <v/>
      </c>
      <c r="EH108" s="111" t="str">
        <f t="shared" si="1504"/>
        <v/>
      </c>
      <c r="EI108" s="109" t="str">
        <f t="shared" si="1028"/>
        <v/>
      </c>
      <c r="EJ108" s="108" t="str">
        <f t="shared" si="1029"/>
        <v/>
      </c>
      <c r="EK108" s="111" t="str">
        <f t="shared" si="1505"/>
        <v/>
      </c>
      <c r="EL108" s="109" t="str">
        <f t="shared" si="1031"/>
        <v/>
      </c>
      <c r="EM108" s="110" t="str">
        <f t="shared" si="1032"/>
        <v/>
      </c>
      <c r="EN108" s="111" t="str">
        <f t="shared" si="1506"/>
        <v/>
      </c>
      <c r="EO108" s="109" t="str">
        <f t="shared" si="1034"/>
        <v/>
      </c>
      <c r="EP108" s="110" t="str">
        <f t="shared" si="1305"/>
        <v/>
      </c>
      <c r="EQ108" s="111" t="str">
        <f t="shared" si="1507"/>
        <v/>
      </c>
      <c r="ER108" s="109" t="str">
        <f t="shared" si="1036"/>
        <v/>
      </c>
      <c r="ES108" s="110" t="str">
        <f t="shared" si="1508"/>
        <v/>
      </c>
      <c r="ET108" s="111" t="str">
        <f t="shared" si="1509"/>
        <v/>
      </c>
      <c r="EU108" s="109" t="str">
        <f t="shared" si="1039"/>
        <v/>
      </c>
      <c r="EV108" s="110" t="str">
        <f t="shared" si="1510"/>
        <v/>
      </c>
      <c r="EW108" s="111" t="str">
        <f t="shared" si="1511"/>
        <v/>
      </c>
      <c r="EX108" s="109" t="str">
        <f t="shared" si="1042"/>
        <v/>
      </c>
      <c r="EY108" s="110" t="str">
        <f t="shared" si="1043"/>
        <v/>
      </c>
      <c r="EZ108" s="111" t="str">
        <f t="shared" si="1512"/>
        <v/>
      </c>
      <c r="FA108" s="112" t="str">
        <f t="shared" si="1045"/>
        <v/>
      </c>
      <c r="FB108" s="110" t="str">
        <f t="shared" si="1046"/>
        <v/>
      </c>
      <c r="FC108" s="111" t="str">
        <f t="shared" si="1513"/>
        <v/>
      </c>
      <c r="FD108" s="109" t="str">
        <f t="shared" si="1048"/>
        <v/>
      </c>
      <c r="FE108" s="110" t="str">
        <f t="shared" si="1049"/>
        <v/>
      </c>
      <c r="FF108" s="111" t="str">
        <f t="shared" si="1514"/>
        <v/>
      </c>
      <c r="FG108" s="109" t="str">
        <f t="shared" si="1051"/>
        <v/>
      </c>
      <c r="FH108" s="110" t="str">
        <f t="shared" si="1052"/>
        <v/>
      </c>
      <c r="FI108" s="111" t="str">
        <f t="shared" si="1515"/>
        <v/>
      </c>
      <c r="FJ108" s="109" t="str">
        <f t="shared" si="1054"/>
        <v/>
      </c>
      <c r="FK108" s="110" t="str">
        <f t="shared" si="1516"/>
        <v/>
      </c>
      <c r="FL108" s="111" t="str">
        <f t="shared" si="1517"/>
        <v/>
      </c>
      <c r="FM108" s="109" t="str">
        <f t="shared" si="1057"/>
        <v/>
      </c>
      <c r="FN108" s="110" t="str">
        <f t="shared" si="1518"/>
        <v/>
      </c>
      <c r="FO108" s="111" t="str">
        <f t="shared" si="1519"/>
        <v/>
      </c>
      <c r="FP108" s="109" t="str">
        <f t="shared" si="1060"/>
        <v/>
      </c>
      <c r="FQ108" s="110" t="str">
        <f t="shared" si="1520"/>
        <v/>
      </c>
      <c r="FR108" s="111" t="str">
        <f t="shared" si="1521"/>
        <v/>
      </c>
      <c r="FS108" s="109" t="str">
        <f t="shared" si="1063"/>
        <v/>
      </c>
      <c r="FT108" s="110" t="str">
        <f t="shared" si="1522"/>
        <v/>
      </c>
      <c r="FU108" s="111" t="str">
        <f t="shared" si="1523"/>
        <v/>
      </c>
      <c r="FV108" s="109" t="str">
        <f t="shared" si="1066"/>
        <v/>
      </c>
      <c r="FW108" s="110" t="str">
        <f t="shared" si="1524"/>
        <v/>
      </c>
      <c r="FX108" s="111" t="str">
        <f t="shared" si="1525"/>
        <v/>
      </c>
      <c r="FY108" s="109" t="str">
        <f t="shared" si="1069"/>
        <v/>
      </c>
      <c r="FZ108" s="110" t="str">
        <f t="shared" si="1526"/>
        <v/>
      </c>
      <c r="GA108" s="111" t="str">
        <f t="shared" si="1527"/>
        <v/>
      </c>
      <c r="GB108" s="109" t="str">
        <f t="shared" si="1072"/>
        <v/>
      </c>
      <c r="GC108" s="110" t="str">
        <f t="shared" si="1073"/>
        <v/>
      </c>
      <c r="GD108" s="111" t="str">
        <f t="shared" si="1528"/>
        <v/>
      </c>
      <c r="GE108" s="109" t="str">
        <f t="shared" si="1075"/>
        <v/>
      </c>
      <c r="GF108" s="110" t="str">
        <f t="shared" si="1076"/>
        <v/>
      </c>
      <c r="GG108" s="111" t="str">
        <f t="shared" si="1529"/>
        <v/>
      </c>
      <c r="GH108" s="109" t="str">
        <f t="shared" si="1078"/>
        <v/>
      </c>
      <c r="GI108" s="110" t="str">
        <f t="shared" si="1079"/>
        <v/>
      </c>
      <c r="GJ108" s="111" t="str">
        <f t="shared" si="1530"/>
        <v/>
      </c>
      <c r="GK108" s="109" t="str">
        <f t="shared" si="1081"/>
        <v/>
      </c>
      <c r="GL108" s="110" t="str">
        <f t="shared" si="1306"/>
        <v/>
      </c>
      <c r="GM108" s="111" t="str">
        <f t="shared" si="1531"/>
        <v/>
      </c>
      <c r="GN108" s="109" t="str">
        <f t="shared" si="1083"/>
        <v/>
      </c>
      <c r="GO108" s="110" t="str">
        <f t="shared" si="1532"/>
        <v/>
      </c>
      <c r="GP108" s="111" t="str">
        <f t="shared" si="1533"/>
        <v/>
      </c>
      <c r="GQ108" s="109" t="str">
        <f t="shared" si="1086"/>
        <v/>
      </c>
      <c r="GR108" s="110" t="str">
        <f t="shared" si="1534"/>
        <v/>
      </c>
      <c r="GS108" s="111" t="str">
        <f t="shared" si="1535"/>
        <v/>
      </c>
      <c r="GT108" s="109" t="str">
        <f t="shared" si="1089"/>
        <v/>
      </c>
      <c r="GU108" s="110" t="str">
        <f t="shared" si="1090"/>
        <v/>
      </c>
      <c r="GV108" s="111" t="str">
        <f t="shared" si="1536"/>
        <v/>
      </c>
      <c r="GW108" s="112" t="str">
        <f t="shared" si="1092"/>
        <v/>
      </c>
      <c r="GX108" s="110" t="str">
        <f t="shared" si="1093"/>
        <v/>
      </c>
      <c r="GY108" s="111" t="str">
        <f t="shared" si="1537"/>
        <v/>
      </c>
      <c r="GZ108" s="109" t="str">
        <f t="shared" si="1095"/>
        <v/>
      </c>
      <c r="HA108" s="110" t="str">
        <f t="shared" si="1096"/>
        <v/>
      </c>
      <c r="HB108" s="111" t="str">
        <f t="shared" si="1538"/>
        <v/>
      </c>
      <c r="HC108" s="109" t="str">
        <f t="shared" si="1098"/>
        <v/>
      </c>
      <c r="HD108" s="110" t="str">
        <f t="shared" si="1099"/>
        <v/>
      </c>
      <c r="HE108" s="111" t="str">
        <f t="shared" si="1539"/>
        <v/>
      </c>
      <c r="HF108" s="109" t="str">
        <f t="shared" si="1101"/>
        <v/>
      </c>
      <c r="HG108" s="110" t="str">
        <f t="shared" si="1540"/>
        <v/>
      </c>
      <c r="HH108" s="111" t="str">
        <f t="shared" si="1541"/>
        <v/>
      </c>
      <c r="HI108" s="109" t="str">
        <f t="shared" si="1104"/>
        <v/>
      </c>
      <c r="HJ108" s="110" t="str">
        <f t="shared" si="1542"/>
        <v/>
      </c>
      <c r="HK108" s="111" t="str">
        <f t="shared" si="1543"/>
        <v/>
      </c>
      <c r="HL108" s="109" t="str">
        <f t="shared" si="1107"/>
        <v/>
      </c>
      <c r="HM108" s="110" t="str">
        <f t="shared" si="1544"/>
        <v/>
      </c>
      <c r="HN108" s="111" t="str">
        <f t="shared" si="1545"/>
        <v/>
      </c>
      <c r="HO108" s="109" t="str">
        <f t="shared" si="1110"/>
        <v/>
      </c>
      <c r="HP108" s="110" t="str">
        <f t="shared" si="1546"/>
        <v/>
      </c>
      <c r="HQ108" s="111" t="str">
        <f t="shared" si="1547"/>
        <v/>
      </c>
      <c r="HR108" s="109" t="str">
        <f t="shared" si="1113"/>
        <v/>
      </c>
      <c r="HS108" s="110" t="str">
        <f t="shared" si="1548"/>
        <v/>
      </c>
      <c r="HT108" s="111" t="str">
        <f t="shared" si="1549"/>
        <v/>
      </c>
      <c r="HU108" s="109" t="str">
        <f t="shared" si="1116"/>
        <v/>
      </c>
      <c r="HV108" s="110" t="str">
        <f t="shared" si="1550"/>
        <v/>
      </c>
      <c r="HW108" s="111" t="str">
        <f t="shared" si="1551"/>
        <v/>
      </c>
      <c r="HX108" s="109" t="str">
        <f t="shared" si="1119"/>
        <v/>
      </c>
      <c r="HY108" s="110" t="str">
        <f t="shared" si="1120"/>
        <v/>
      </c>
      <c r="HZ108" s="111" t="str">
        <f t="shared" si="1552"/>
        <v/>
      </c>
      <c r="IA108" s="109" t="str">
        <f t="shared" si="1122"/>
        <v/>
      </c>
      <c r="IB108" s="110" t="str">
        <f t="shared" si="1123"/>
        <v/>
      </c>
      <c r="IC108" s="111" t="str">
        <f t="shared" si="1553"/>
        <v/>
      </c>
      <c r="ID108" s="109" t="str">
        <f t="shared" si="1125"/>
        <v/>
      </c>
      <c r="IE108" s="110" t="str">
        <f t="shared" si="1126"/>
        <v/>
      </c>
      <c r="IF108" s="111" t="str">
        <f t="shared" si="1554"/>
        <v/>
      </c>
      <c r="IG108" s="109" t="str">
        <f t="shared" si="1128"/>
        <v/>
      </c>
      <c r="IH108" s="110" t="str">
        <f t="shared" si="1129"/>
        <v/>
      </c>
      <c r="II108" s="111" t="str">
        <f t="shared" si="1555"/>
        <v/>
      </c>
      <c r="IJ108" s="109" t="str">
        <f t="shared" si="1131"/>
        <v/>
      </c>
      <c r="IK108" s="110" t="str">
        <f t="shared" si="1132"/>
        <v/>
      </c>
      <c r="IL108" s="111" t="str">
        <f t="shared" si="1556"/>
        <v/>
      </c>
      <c r="IM108" s="109" t="str">
        <f t="shared" si="1134"/>
        <v/>
      </c>
      <c r="IN108" s="110" t="str">
        <f t="shared" si="1307"/>
        <v/>
      </c>
      <c r="IO108" s="111" t="str">
        <f t="shared" si="1557"/>
        <v/>
      </c>
      <c r="IP108" s="109" t="str">
        <f t="shared" si="1136"/>
        <v/>
      </c>
      <c r="IQ108" s="110" t="str">
        <f t="shared" si="1558"/>
        <v/>
      </c>
      <c r="IR108" s="111" t="str">
        <f t="shared" si="1559"/>
        <v/>
      </c>
      <c r="IS108" s="109" t="str">
        <f t="shared" si="1139"/>
        <v/>
      </c>
      <c r="IT108" s="110" t="str">
        <f t="shared" si="1560"/>
        <v/>
      </c>
      <c r="IU108" s="111" t="str">
        <f t="shared" si="1561"/>
        <v/>
      </c>
      <c r="IV108" s="109" t="str">
        <f t="shared" si="1142"/>
        <v/>
      </c>
      <c r="IW108" s="110" t="str">
        <f t="shared" si="1143"/>
        <v/>
      </c>
      <c r="IX108" s="111" t="str">
        <f t="shared" si="1562"/>
        <v/>
      </c>
      <c r="IY108" s="109" t="str">
        <f t="shared" si="1145"/>
        <v/>
      </c>
      <c r="IZ108" s="110" t="str">
        <f t="shared" si="1146"/>
        <v/>
      </c>
      <c r="JA108" s="111" t="str">
        <f t="shared" si="1563"/>
        <v/>
      </c>
      <c r="JB108" s="109" t="str">
        <f t="shared" si="1148"/>
        <v/>
      </c>
      <c r="JC108" s="110" t="str">
        <f t="shared" si="1149"/>
        <v/>
      </c>
      <c r="JD108" s="111" t="str">
        <f t="shared" si="1564"/>
        <v/>
      </c>
      <c r="JE108" s="109" t="str">
        <f t="shared" si="1151"/>
        <v/>
      </c>
      <c r="JF108" s="110" t="str">
        <f t="shared" si="1152"/>
        <v/>
      </c>
      <c r="JG108" s="111" t="str">
        <f t="shared" si="1565"/>
        <v/>
      </c>
      <c r="JH108" s="109" t="str">
        <f t="shared" si="1154"/>
        <v/>
      </c>
      <c r="JI108" s="110" t="str">
        <f t="shared" si="1566"/>
        <v/>
      </c>
      <c r="JJ108" s="111" t="str">
        <f t="shared" si="1567"/>
        <v/>
      </c>
      <c r="JK108" s="109" t="str">
        <f t="shared" si="1157"/>
        <v/>
      </c>
      <c r="JL108" s="110" t="str">
        <f t="shared" si="1568"/>
        <v/>
      </c>
      <c r="JM108" s="111" t="str">
        <f t="shared" si="1569"/>
        <v/>
      </c>
      <c r="JN108" s="109" t="str">
        <f t="shared" si="1160"/>
        <v/>
      </c>
      <c r="JO108" s="110" t="str">
        <f t="shared" si="1570"/>
        <v/>
      </c>
      <c r="JP108" s="111" t="str">
        <f t="shared" si="1571"/>
        <v/>
      </c>
      <c r="JQ108" s="109" t="str">
        <f t="shared" si="1163"/>
        <v/>
      </c>
      <c r="JR108" s="110" t="str">
        <f t="shared" si="1572"/>
        <v/>
      </c>
      <c r="JS108" s="111" t="str">
        <f t="shared" si="1573"/>
        <v/>
      </c>
      <c r="JT108" s="109" t="str">
        <f t="shared" si="1166"/>
        <v/>
      </c>
      <c r="JU108" s="110" t="str">
        <f t="shared" si="1574"/>
        <v/>
      </c>
      <c r="JV108" s="111" t="str">
        <f t="shared" si="1575"/>
        <v/>
      </c>
      <c r="JW108" s="109" t="str">
        <f t="shared" si="1169"/>
        <v/>
      </c>
      <c r="JX108" s="110" t="str">
        <f t="shared" si="1576"/>
        <v/>
      </c>
      <c r="JY108" s="111" t="str">
        <f t="shared" si="1577"/>
        <v/>
      </c>
      <c r="JZ108" s="109" t="str">
        <f t="shared" si="1172"/>
        <v/>
      </c>
      <c r="KA108" s="110" t="str">
        <f t="shared" si="1173"/>
        <v/>
      </c>
      <c r="KB108" s="111" t="str">
        <f t="shared" si="1578"/>
        <v/>
      </c>
      <c r="KC108" s="109" t="str">
        <f t="shared" si="1175"/>
        <v/>
      </c>
      <c r="KD108" s="110" t="str">
        <f t="shared" si="1308"/>
        <v/>
      </c>
      <c r="KE108" s="111" t="str">
        <f t="shared" si="1579"/>
        <v/>
      </c>
      <c r="KF108" s="109" t="str">
        <f t="shared" si="1177"/>
        <v/>
      </c>
      <c r="KG108" s="110" t="str">
        <f t="shared" si="1178"/>
        <v/>
      </c>
      <c r="KH108" s="111" t="str">
        <f t="shared" si="1580"/>
        <v/>
      </c>
      <c r="KI108" s="109" t="str">
        <f t="shared" si="1180"/>
        <v/>
      </c>
      <c r="KJ108" s="110" t="str">
        <f t="shared" si="1181"/>
        <v/>
      </c>
      <c r="KK108" s="111" t="str">
        <f t="shared" si="1581"/>
        <v/>
      </c>
      <c r="KL108" s="109" t="str">
        <f t="shared" si="1183"/>
        <v/>
      </c>
      <c r="KM108" s="110" t="str">
        <f t="shared" si="1184"/>
        <v/>
      </c>
      <c r="KN108" s="111" t="str">
        <f t="shared" si="1582"/>
        <v/>
      </c>
      <c r="KO108" s="109" t="str">
        <f t="shared" si="1186"/>
        <v/>
      </c>
      <c r="KP108" s="110" t="str">
        <f t="shared" si="1309"/>
        <v/>
      </c>
      <c r="KQ108" s="111" t="str">
        <f t="shared" si="1583"/>
        <v/>
      </c>
      <c r="KR108" s="109" t="str">
        <f t="shared" si="1188"/>
        <v/>
      </c>
      <c r="KS108" s="110" t="str">
        <f t="shared" si="1584"/>
        <v/>
      </c>
      <c r="KT108" s="111" t="str">
        <f t="shared" si="1585"/>
        <v/>
      </c>
      <c r="KU108" s="109" t="str">
        <f t="shared" si="1191"/>
        <v/>
      </c>
      <c r="KV108" s="110" t="str">
        <f t="shared" si="1586"/>
        <v/>
      </c>
      <c r="KW108" s="111" t="str">
        <f t="shared" si="1587"/>
        <v/>
      </c>
      <c r="KX108" s="109" t="str">
        <f t="shared" si="1194"/>
        <v/>
      </c>
      <c r="KY108" s="110" t="str">
        <f t="shared" si="1195"/>
        <v/>
      </c>
      <c r="KZ108" s="111" t="str">
        <f t="shared" si="1588"/>
        <v/>
      </c>
      <c r="LA108" s="109" t="str">
        <f t="shared" si="1197"/>
        <v/>
      </c>
      <c r="LB108" s="110" t="str">
        <f t="shared" si="1198"/>
        <v/>
      </c>
      <c r="LC108" s="111" t="str">
        <f t="shared" si="1589"/>
        <v/>
      </c>
      <c r="LD108" s="109" t="str">
        <f t="shared" si="1200"/>
        <v/>
      </c>
      <c r="LE108" s="110" t="str">
        <f t="shared" si="1201"/>
        <v/>
      </c>
      <c r="LF108" s="111" t="str">
        <f t="shared" si="1590"/>
        <v/>
      </c>
      <c r="LG108" s="109" t="str">
        <f t="shared" si="1203"/>
        <v/>
      </c>
      <c r="LH108" s="110" t="str">
        <f t="shared" si="1204"/>
        <v/>
      </c>
      <c r="LI108" s="111" t="str">
        <f t="shared" si="1591"/>
        <v/>
      </c>
      <c r="LJ108" s="109" t="str">
        <f t="shared" si="1206"/>
        <v/>
      </c>
      <c r="LK108" s="110" t="str">
        <f t="shared" si="1207"/>
        <v/>
      </c>
      <c r="LL108" s="111" t="str">
        <f t="shared" si="1592"/>
        <v/>
      </c>
      <c r="LM108" s="109" t="str">
        <f t="shared" si="1209"/>
        <v/>
      </c>
      <c r="LN108" s="110" t="str">
        <f t="shared" si="1593"/>
        <v/>
      </c>
      <c r="LO108" s="111" t="str">
        <f t="shared" si="1594"/>
        <v/>
      </c>
      <c r="LP108" s="109" t="str">
        <f t="shared" si="1212"/>
        <v/>
      </c>
      <c r="LQ108" s="110" t="str">
        <f t="shared" si="1213"/>
        <v/>
      </c>
      <c r="LR108" s="111" t="str">
        <f t="shared" si="1595"/>
        <v/>
      </c>
      <c r="LS108" s="109" t="str">
        <f t="shared" si="1215"/>
        <v/>
      </c>
      <c r="LT108" s="110" t="str">
        <f t="shared" si="1596"/>
        <v/>
      </c>
      <c r="LU108" s="111" t="str">
        <f t="shared" si="1597"/>
        <v/>
      </c>
      <c r="LV108" s="109" t="str">
        <f t="shared" si="1218"/>
        <v/>
      </c>
      <c r="LW108" s="110" t="str">
        <f t="shared" si="1598"/>
        <v/>
      </c>
      <c r="LX108" s="111" t="str">
        <f t="shared" si="1599"/>
        <v/>
      </c>
      <c r="LY108" s="109" t="str">
        <f t="shared" si="1221"/>
        <v/>
      </c>
      <c r="LZ108" s="110" t="str">
        <f t="shared" si="1600"/>
        <v/>
      </c>
      <c r="MA108" s="111" t="str">
        <f t="shared" si="1601"/>
        <v/>
      </c>
      <c r="MB108" s="109" t="str">
        <f t="shared" si="1224"/>
        <v/>
      </c>
      <c r="MC108" s="110" t="str">
        <f t="shared" si="1225"/>
        <v/>
      </c>
      <c r="MD108" s="111" t="str">
        <f t="shared" si="1602"/>
        <v/>
      </c>
      <c r="ME108" s="109" t="str">
        <f t="shared" si="1227"/>
        <v/>
      </c>
      <c r="MF108" s="110" t="str">
        <f t="shared" si="1228"/>
        <v/>
      </c>
      <c r="MG108" s="111" t="str">
        <f t="shared" si="1603"/>
        <v/>
      </c>
      <c r="MH108" s="109" t="str">
        <f t="shared" si="1230"/>
        <v/>
      </c>
      <c r="MI108" s="110" t="str">
        <f t="shared" si="1231"/>
        <v/>
      </c>
      <c r="MJ108" s="111" t="str">
        <f t="shared" si="1604"/>
        <v/>
      </c>
      <c r="MK108" s="109" t="str">
        <f t="shared" si="1233"/>
        <v/>
      </c>
      <c r="ML108" s="110" t="str">
        <f t="shared" si="1234"/>
        <v/>
      </c>
      <c r="MM108" s="111" t="str">
        <f t="shared" si="1605"/>
        <v/>
      </c>
      <c r="MN108" s="109" t="str">
        <f t="shared" si="1236"/>
        <v/>
      </c>
      <c r="MO108" s="110" t="str">
        <f t="shared" si="1237"/>
        <v/>
      </c>
      <c r="MP108" s="111" t="str">
        <f t="shared" si="1606"/>
        <v/>
      </c>
      <c r="MQ108" s="109" t="str">
        <f t="shared" si="1239"/>
        <v/>
      </c>
      <c r="MR108" s="110" t="str">
        <f t="shared" si="1310"/>
        <v/>
      </c>
      <c r="MS108" s="111" t="str">
        <f t="shared" si="1607"/>
        <v/>
      </c>
      <c r="MT108" s="109" t="str">
        <f t="shared" si="1241"/>
        <v/>
      </c>
      <c r="MU108" s="110" t="str">
        <f t="shared" si="1608"/>
        <v/>
      </c>
      <c r="MV108" s="111" t="str">
        <f t="shared" si="1609"/>
        <v/>
      </c>
      <c r="MW108" s="109" t="str">
        <f t="shared" si="1244"/>
        <v/>
      </c>
      <c r="MX108" s="110" t="str">
        <f t="shared" si="1610"/>
        <v/>
      </c>
      <c r="MY108" s="111" t="str">
        <f t="shared" si="1611"/>
        <v/>
      </c>
      <c r="MZ108" s="109" t="str">
        <f t="shared" si="1247"/>
        <v/>
      </c>
      <c r="NA108" s="110" t="str">
        <f t="shared" si="1248"/>
        <v/>
      </c>
      <c r="NB108" s="111" t="str">
        <f t="shared" si="1612"/>
        <v/>
      </c>
      <c r="NC108" s="109" t="str">
        <f t="shared" si="1250"/>
        <v/>
      </c>
      <c r="ND108" s="110" t="str">
        <f t="shared" si="1251"/>
        <v/>
      </c>
      <c r="NE108" s="111" t="str">
        <f t="shared" si="1613"/>
        <v/>
      </c>
      <c r="NF108" s="109" t="str">
        <f t="shared" si="1253"/>
        <v/>
      </c>
      <c r="NG108" s="110" t="str">
        <f t="shared" si="1254"/>
        <v/>
      </c>
      <c r="NH108" s="111" t="str">
        <f t="shared" si="1614"/>
        <v/>
      </c>
      <c r="NI108" s="109" t="str">
        <f t="shared" si="1256"/>
        <v/>
      </c>
      <c r="NJ108" s="110" t="str">
        <f t="shared" si="1615"/>
        <v/>
      </c>
      <c r="NK108" s="111" t="str">
        <f t="shared" si="1616"/>
        <v/>
      </c>
      <c r="NL108" s="109" t="str">
        <f t="shared" si="1259"/>
        <v/>
      </c>
      <c r="NM108" s="110" t="str">
        <f t="shared" si="1617"/>
        <v/>
      </c>
      <c r="NN108" s="111" t="str">
        <f t="shared" si="1618"/>
        <v/>
      </c>
      <c r="NO108" s="109" t="str">
        <f t="shared" si="1311"/>
        <v/>
      </c>
      <c r="NP108" s="130">
        <f t="shared" si="1312"/>
        <v>0</v>
      </c>
      <c r="NQ108" s="131">
        <f t="shared" si="1313"/>
        <v>1</v>
      </c>
      <c r="NR108" s="132" t="str">
        <f t="shared" si="1314"/>
        <v/>
      </c>
      <c r="NS108" s="331" t="str">
        <f t="shared" si="1315"/>
        <v/>
      </c>
      <c r="NT108" s="325" t="str">
        <f t="shared" si="1316"/>
        <v/>
      </c>
      <c r="NU108" s="325" t="str">
        <f t="shared" si="1317"/>
        <v/>
      </c>
      <c r="NV108" s="325" t="str">
        <f t="shared" si="1318"/>
        <v/>
      </c>
      <c r="NW108" s="325" t="str">
        <f t="shared" si="1319"/>
        <v/>
      </c>
      <c r="NX108" s="325" t="str">
        <f t="shared" si="1320"/>
        <v/>
      </c>
      <c r="NY108" s="325" t="str">
        <f t="shared" si="1321"/>
        <v/>
      </c>
      <c r="NZ108" s="325" t="str">
        <f t="shared" si="1322"/>
        <v/>
      </c>
      <c r="OA108" s="325" t="str">
        <f t="shared" si="1323"/>
        <v/>
      </c>
      <c r="OB108" s="325" t="str">
        <f t="shared" si="1324"/>
        <v>000000</v>
      </c>
      <c r="OC108" s="325" t="str">
        <f t="shared" si="1325"/>
        <v/>
      </c>
      <c r="OD108" s="325" t="str">
        <f t="shared" si="1326"/>
        <v/>
      </c>
      <c r="OE108" s="325" t="str">
        <f t="shared" si="1327"/>
        <v/>
      </c>
      <c r="OF108" s="325" t="str">
        <f t="shared" si="1328"/>
        <v/>
      </c>
      <c r="OG108" s="325" t="str">
        <f t="shared" si="1329"/>
        <v/>
      </c>
      <c r="OH108" s="325" t="str">
        <f t="shared" si="1330"/>
        <v/>
      </c>
      <c r="OI108" s="325" t="str">
        <f t="shared" si="1331"/>
        <v/>
      </c>
      <c r="OJ108" s="325" t="str">
        <f t="shared" si="1332"/>
        <v/>
      </c>
      <c r="OK108" s="326" t="str">
        <f t="shared" si="1333"/>
        <v/>
      </c>
      <c r="OL108" s="326" t="str">
        <f t="shared" si="1334"/>
        <v/>
      </c>
      <c r="OM108" s="326" t="str">
        <f t="shared" si="1335"/>
        <v/>
      </c>
      <c r="ON108" s="326" t="str">
        <f t="shared" si="1336"/>
        <v/>
      </c>
      <c r="OO108" s="326" t="str">
        <f t="shared" si="1337"/>
        <v/>
      </c>
      <c r="OP108" s="326" t="str">
        <f t="shared" si="1338"/>
        <v/>
      </c>
      <c r="OQ108" s="326" t="str">
        <f t="shared" si="1339"/>
        <v/>
      </c>
      <c r="OR108" s="326" t="str">
        <f t="shared" si="1340"/>
        <v/>
      </c>
      <c r="OS108" s="326" t="str">
        <f t="shared" si="1341"/>
        <v/>
      </c>
      <c r="OT108" s="326" t="str">
        <f t="shared" si="1342"/>
        <v/>
      </c>
      <c r="OU108" s="326" t="str">
        <f t="shared" si="1343"/>
        <v/>
      </c>
      <c r="OV108" s="326" t="str">
        <f t="shared" si="1344"/>
        <v/>
      </c>
      <c r="OW108" s="326" t="str">
        <f t="shared" si="1345"/>
        <v/>
      </c>
      <c r="OX108" s="326" t="str">
        <f t="shared" si="1346"/>
        <v/>
      </c>
      <c r="OY108" s="326" t="str">
        <f t="shared" si="1347"/>
        <v/>
      </c>
      <c r="OZ108" s="326" t="str">
        <f t="shared" si="1348"/>
        <v/>
      </c>
      <c r="PA108" s="326" t="str">
        <f t="shared" si="1349"/>
        <v/>
      </c>
      <c r="PB108" s="326" t="str">
        <f t="shared" si="1350"/>
        <v/>
      </c>
      <c r="PC108" s="325" t="str">
        <f t="shared" si="1351"/>
        <v/>
      </c>
      <c r="PD108" s="325" t="str">
        <f t="shared" si="1352"/>
        <v/>
      </c>
      <c r="PE108" s="325" t="str">
        <f t="shared" si="1353"/>
        <v/>
      </c>
      <c r="PF108" s="325" t="str">
        <f t="shared" si="1354"/>
        <v/>
      </c>
      <c r="PG108" s="325" t="str">
        <f t="shared" si="1355"/>
        <v/>
      </c>
      <c r="PH108" s="325" t="str">
        <f t="shared" si="1356"/>
        <v/>
      </c>
      <c r="PI108" s="325" t="str">
        <f t="shared" si="1357"/>
        <v/>
      </c>
      <c r="PJ108" s="325" t="str">
        <f t="shared" si="1358"/>
        <v/>
      </c>
      <c r="PK108" s="325" t="str">
        <f t="shared" si="1359"/>
        <v/>
      </c>
      <c r="PL108" s="325" t="str">
        <f t="shared" si="1360"/>
        <v/>
      </c>
      <c r="PM108" s="325" t="str">
        <f t="shared" si="1361"/>
        <v/>
      </c>
      <c r="PN108" s="325" t="str">
        <f t="shared" si="1362"/>
        <v/>
      </c>
      <c r="PO108" s="325" t="str">
        <f t="shared" si="1363"/>
        <v/>
      </c>
      <c r="PP108" s="325" t="str">
        <f t="shared" si="1364"/>
        <v/>
      </c>
      <c r="PQ108" s="325" t="str">
        <f t="shared" si="1365"/>
        <v/>
      </c>
      <c r="PR108" s="325" t="str">
        <f t="shared" si="1366"/>
        <v/>
      </c>
      <c r="PS108" s="325" t="str">
        <f t="shared" si="1367"/>
        <v/>
      </c>
      <c r="PT108" s="325" t="str">
        <f t="shared" si="1368"/>
        <v/>
      </c>
      <c r="PU108" s="326" t="str">
        <f t="shared" si="1369"/>
        <v/>
      </c>
      <c r="PV108" s="326" t="str">
        <f t="shared" si="1370"/>
        <v/>
      </c>
      <c r="PW108" s="326" t="str">
        <f t="shared" si="1371"/>
        <v/>
      </c>
      <c r="PX108" s="326" t="str">
        <f t="shared" si="1372"/>
        <v/>
      </c>
      <c r="PY108" s="326" t="str">
        <f t="shared" si="1373"/>
        <v/>
      </c>
      <c r="PZ108" s="326" t="str">
        <f t="shared" si="1374"/>
        <v/>
      </c>
      <c r="QA108" s="326" t="str">
        <f t="shared" si="1375"/>
        <v/>
      </c>
      <c r="QB108" s="326" t="str">
        <f t="shared" si="1376"/>
        <v/>
      </c>
      <c r="QC108" s="326" t="str">
        <f t="shared" si="1377"/>
        <v/>
      </c>
      <c r="QD108" s="326" t="str">
        <f t="shared" si="1378"/>
        <v/>
      </c>
      <c r="QE108" s="326" t="str">
        <f t="shared" si="1379"/>
        <v/>
      </c>
      <c r="QF108" s="326" t="str">
        <f t="shared" si="1380"/>
        <v/>
      </c>
      <c r="QG108" s="326" t="str">
        <f t="shared" si="1381"/>
        <v/>
      </c>
      <c r="QH108" s="326" t="str">
        <f t="shared" si="1382"/>
        <v/>
      </c>
      <c r="QI108" s="326" t="str">
        <f t="shared" si="1383"/>
        <v/>
      </c>
      <c r="QJ108" s="326" t="str">
        <f t="shared" si="1384"/>
        <v/>
      </c>
      <c r="QK108" s="326" t="str">
        <f t="shared" si="1385"/>
        <v/>
      </c>
      <c r="QL108" s="326" t="str">
        <f t="shared" si="1386"/>
        <v/>
      </c>
      <c r="QM108" s="325" t="str">
        <f t="shared" si="1387"/>
        <v/>
      </c>
      <c r="QN108" s="325" t="str">
        <f t="shared" si="1388"/>
        <v/>
      </c>
      <c r="QO108" s="325" t="str">
        <f t="shared" si="1389"/>
        <v/>
      </c>
      <c r="QP108" s="325" t="str">
        <f t="shared" si="1390"/>
        <v/>
      </c>
      <c r="QQ108" s="325" t="str">
        <f t="shared" si="1391"/>
        <v/>
      </c>
      <c r="QR108" s="325" t="str">
        <f t="shared" si="1392"/>
        <v/>
      </c>
      <c r="QS108" s="325" t="str">
        <f t="shared" si="1393"/>
        <v/>
      </c>
      <c r="QT108" s="325" t="str">
        <f t="shared" si="1394"/>
        <v/>
      </c>
      <c r="QU108" s="325" t="str">
        <f t="shared" si="1395"/>
        <v/>
      </c>
      <c r="QV108" s="325" t="str">
        <f t="shared" si="1396"/>
        <v/>
      </c>
      <c r="QW108" s="325" t="str">
        <f t="shared" si="1397"/>
        <v/>
      </c>
      <c r="QX108" s="325">
        <f t="shared" si="1398"/>
        <v>0</v>
      </c>
      <c r="QY108" s="325" t="str">
        <f t="shared" si="1399"/>
        <v/>
      </c>
      <c r="QZ108" s="325" t="str">
        <f t="shared" si="1400"/>
        <v/>
      </c>
      <c r="RA108" s="325" t="str">
        <f t="shared" si="1401"/>
        <v/>
      </c>
      <c r="RB108" s="325" t="str">
        <f t="shared" si="1402"/>
        <v/>
      </c>
      <c r="RC108" s="325" t="str">
        <f t="shared" si="1403"/>
        <v/>
      </c>
      <c r="RD108" s="325" t="str">
        <f t="shared" si="1404"/>
        <v/>
      </c>
      <c r="RE108" s="326" t="str">
        <f t="shared" si="1405"/>
        <v/>
      </c>
      <c r="RF108" s="326" t="str">
        <f t="shared" si="1406"/>
        <v/>
      </c>
      <c r="RG108" s="326" t="str">
        <f t="shared" si="1407"/>
        <v/>
      </c>
      <c r="RH108" s="326" t="str">
        <f t="shared" si="1408"/>
        <v/>
      </c>
      <c r="RI108" s="326" t="str">
        <f t="shared" si="1409"/>
        <v/>
      </c>
      <c r="RJ108" s="326" t="str">
        <f t="shared" si="1410"/>
        <v/>
      </c>
      <c r="RK108" s="326" t="str">
        <f t="shared" si="1411"/>
        <v/>
      </c>
      <c r="RL108" s="326" t="str">
        <f t="shared" si="1412"/>
        <v/>
      </c>
      <c r="RM108" s="326" t="str">
        <f t="shared" si="1413"/>
        <v/>
      </c>
      <c r="RN108" s="332" t="str">
        <f t="shared" si="1414"/>
        <v/>
      </c>
      <c r="RO108" s="108">
        <v>108</v>
      </c>
      <c r="RP108" s="112">
        <f t="shared" si="1440"/>
        <v>103</v>
      </c>
      <c r="RQ108" s="110" t="str" cm="1">
        <f t="array" ref="RQ108">IFERROR(INDEX($NS$4:$RN$4,_xlfn.AGGREGATE(15,6,COLUMN($NS$4:$RN$4)-COLUMN($NR$1)/($NS108:$RN108=LARGE($NS108:$RN108,1)),COLUMNS($RN$4:$RN$4))),"")</f>
        <v>LQ</v>
      </c>
      <c r="RR108" s="110" t="str" cm="1">
        <f t="array" ref="RR108">IFERROR(INDEX($NS$4:$RN$4,_xlfn.AGGREGATE(15,6,COLUMN($NS$4:$RN$4)-COLUMN($NR$1)/($NS108:$RN108=LARGE($NS108:$RN108,2)),COLUMNS($RN$4:$RO$4))),"")</f>
        <v/>
      </c>
      <c r="RS108" s="110" t="str" cm="1">
        <f t="array" ref="RS108">IFERROR(INDEX($NS$4:$RN$4,_xlfn.AGGREGATE(15,6,COLUMN($NS$4:$RN$4)-COLUMN($NR$1)/($NS108:$RN108=LARGE($NS108:$RN108,3)),COLUMNS($RN$4:$RP$4))),"")</f>
        <v/>
      </c>
      <c r="RT108" s="110" t="str" cm="1">
        <f t="array" ref="RT108">IFERROR(INDEX($NS$4:$RN$4,_xlfn.AGGREGATE(15,6,COLUMN($NS$4:$RN$4)-COLUMN($NR$1)/($NS108:$RN108=LARGE($NS108:$RN108,4)),COLUMNS($RN$4:$RQ$4))),"")</f>
        <v/>
      </c>
      <c r="RU108" s="110" t="str" cm="1">
        <f t="array" ref="RU108">IFERROR(INDEX($NS$4:$RN$4,_xlfn.AGGREGATE(15,6,COLUMN($NS$4:$RN$4)-COLUMN($NR$1)/($NS108:$RN108=LARGE($NS108:$RN108,5)),COLUMNS($RN$4:$RR$4))),"")</f>
        <v/>
      </c>
      <c r="RV108" s="110" t="str" cm="1">
        <f t="array" ref="RV108">IFERROR(INDEX($NS$4:$RN$4,_xlfn.AGGREGATE(15,6,COLUMN($NS$4:$RN$4)-COLUMN($NR$1)/($NS108:$RN108=LARGE($NS108:$RN108,6)),COLUMNS($RN$4:$RS$4))),"")</f>
        <v/>
      </c>
      <c r="RW108" s="108" t="str">
        <f t="shared" si="1427"/>
        <v/>
      </c>
      <c r="RX108" s="111" t="str">
        <f t="shared" ca="1" si="1428"/>
        <v>N</v>
      </c>
      <c r="RY108" s="111" t="e" cm="1">
        <f t="array" aca="1" ref="RY108" ca="1">IF(INDIRECT(VLOOKUP(RY107,General!AC:AE,3,FALSE)&amp;RO107)&gt;0,RY107,RW107)</f>
        <v>#N/A</v>
      </c>
      <c r="RZ108" s="112">
        <f t="shared" ca="1" si="1429"/>
        <v>1</v>
      </c>
      <c r="SA108" s="110" t="s">
        <v>45</v>
      </c>
      <c r="SB108" s="111" t="s">
        <v>45</v>
      </c>
      <c r="SC108" s="111" t="s">
        <v>45</v>
      </c>
      <c r="SD108" s="111" t="s">
        <v>45</v>
      </c>
      <c r="SE108" s="111" t="s">
        <v>45</v>
      </c>
      <c r="SF108" s="109" t="s">
        <v>45</v>
      </c>
      <c r="SG108" s="133" t="e">
        <f ca="1">IF(RQ108="",-1,COUNTIF(INDIRECT(SA108&amp;$DN$10):INDIRECT(SA108&amp;RO108),"Y"))</f>
        <v>#REF!</v>
      </c>
      <c r="SH108" s="136">
        <f ca="1">IF(RR108="",-1,COUNTIF(INDIRECT(SB108&amp;$DN$10):INDIRECT(SB108&amp;RO108),"Y"))</f>
        <v>-1</v>
      </c>
      <c r="SI108" s="136">
        <f ca="1">IF(RS108="",-1,COUNTIF(INDIRECT(SC108&amp;$DN$10):INDIRECT(SC108&amp;RO108),"Y"))</f>
        <v>-1</v>
      </c>
      <c r="SJ108" s="134">
        <f ca="1">IF(RT108="",-1,COUNTIF(INDIRECT(SD108&amp;$DN$10):INDIRECT(SD108&amp;RO108),"Y"))</f>
        <v>-1</v>
      </c>
      <c r="SK108" s="138">
        <f ca="1">IF(RU108="",-1,COUNTIF(INDIRECT(SE108&amp;$DN$10):INDIRECT(SE108&amp;RO108),"Y"))</f>
        <v>-1</v>
      </c>
      <c r="SL108" s="138">
        <f ca="1">IF(RV108="",-1,COUNTIF(INDIRECT(SF108&amp;$DN$10):INDIRECT(SF108&amp;RO108),"Y"))</f>
        <v>-1</v>
      </c>
      <c r="SM108" s="110" t="str" cm="1">
        <f t="array" ref="SM108">IFERROR(INDEX($DP$108:$DU$108,_xlfn.AGGREGATE(15,6,COLUMN($DP$108:$DU$108)-COLUMN($DO$108)/($NR$108:$NW$108=MAX($NR$108:$NW$108)),COLUMNS($DP$108:RQ108))),"")</f>
        <v/>
      </c>
      <c r="SN108" s="111" t="str" cm="1">
        <f t="array" ref="SN108">IFERROR(INDEX($DP$108:$DU$108,_xlfn.AGGREGATE(15,6,COLUMN($DP$108:$DU$108)-COLUMN($DO$108)/($NR$108:$NW$108=MAX($NR$108:$NW$108)),COLUMNS($DP$108:RR108))),"")</f>
        <v/>
      </c>
      <c r="SO108" s="111" t="str" cm="1">
        <f t="array" ref="SO108">IFERROR(INDEX($DP$108:$DU$108,_xlfn.AGGREGATE(15,6,COLUMN($DP$108:$DU$108)-COLUMN($DO$108)/($NR$108:$NW$108=MAX($NR$108:$NW$108)),COLUMNS($DP$108:RS108))),"")</f>
        <v/>
      </c>
      <c r="SP108" s="111" t="str" cm="1">
        <f t="array" ref="SP108">IFERROR(INDEX($DP$108:$DU$108,_xlfn.AGGREGATE(15,6,COLUMN($DP$108:$DU$108)-COLUMN($DO$108)/($NR$108:$NW$108=MAX($NR$108:$NW$108)),COLUMNS($DP$108:RT108))),"")</f>
        <v/>
      </c>
      <c r="SQ108" s="111" t="str" cm="1">
        <f t="array" ref="SQ108">IFERROR(INDEX($DP$108:$DU$108,_xlfn.AGGREGATE(15,6,COLUMN($DP$108:$DU$108)-COLUMN($DO$108)/($NR$108:$NW$108=MAX($NR$108:$NW$108)),COLUMNS($DP$108:RU108))),"")</f>
        <v/>
      </c>
      <c r="SR108" s="109" t="str" cm="1">
        <f t="array" ref="SR108">IFERROR(INDEX($DP$108:$DU$108,_xlfn.AGGREGATE(15,6,COLUMN($DP$108:$DU$108)-COLUMN($DO$108)/($NR$108:$NW$108=MAX($NR$108:$NW$108)),COLUMNS($DP$108:RV108))),"")</f>
        <v/>
      </c>
      <c r="SS108" s="114">
        <f t="shared" ca="1" si="1415"/>
        <v>1</v>
      </c>
      <c r="ST108" s="112">
        <f t="shared" ca="1" si="1430"/>
        <v>1</v>
      </c>
      <c r="SU108" s="137" t="str" cm="1">
        <f t="array" aca="1" ref="SU108" ca="1">INDEX(SM108:SR108,1,ST108)</f>
        <v/>
      </c>
      <c r="SV108" s="110" t="str">
        <f t="shared" ca="1" si="944"/>
        <v>B</v>
      </c>
      <c r="SW108" s="111" t="str">
        <f t="shared" ca="1" si="945"/>
        <v>T</v>
      </c>
      <c r="SX108" s="111" t="str">
        <f t="shared" si="946"/>
        <v>C</v>
      </c>
      <c r="SY108" s="111" t="str">
        <f t="shared" si="936"/>
        <v/>
      </c>
      <c r="SZ108" s="111" t="str">
        <f t="shared" ca="1" si="937"/>
        <v/>
      </c>
      <c r="TA108" s="111" t="str">
        <f t="shared" si="938"/>
        <v>00</v>
      </c>
      <c r="TB108" s="114" t="str">
        <f t="shared" si="1619"/>
        <v/>
      </c>
      <c r="TC108" s="114" t="str">
        <f t="shared" si="1620"/>
        <v/>
      </c>
      <c r="TD108" s="114" t="str">
        <f t="shared" si="1621"/>
        <v/>
      </c>
      <c r="TE108" s="114" t="str">
        <f t="shared" si="1622"/>
        <v/>
      </c>
      <c r="TF108" s="114" t="str">
        <f t="shared" si="1623"/>
        <v/>
      </c>
      <c r="TG108" s="114" t="str">
        <f t="shared" si="1267"/>
        <v/>
      </c>
      <c r="TH108" s="114">
        <f t="shared" ca="1" si="1268"/>
        <v>0</v>
      </c>
      <c r="TI108" s="114">
        <f t="shared" ca="1" si="1269"/>
        <v>0</v>
      </c>
      <c r="TJ108" s="110" t="str">
        <f t="shared" si="1468"/>
        <v/>
      </c>
      <c r="TK108" s="111">
        <f>IF(CC108="",0,IFERROR(VLOOKUP(CC103&amp;CC104&amp;CC105&amp;CC106&amp;CC107&amp;CC108,General!I:J,2,FALSE),0))</f>
        <v>0</v>
      </c>
      <c r="TL108" s="111">
        <f>IF(CF108="",0,IFERROR(VLOOKUP(CF103&amp;CF104&amp;CF105&amp;CF106&amp;CF107&amp;CF108,General!I:J,2,FALSE),0))</f>
        <v>0</v>
      </c>
      <c r="TM108" s="111">
        <f>IF(CI108="",0,IFERROR(VLOOKUP(CI103&amp;CI104&amp;CI105&amp;CI106&amp;CI107&amp;CI108,General!I:J,2,FALSE),0))</f>
        <v>0</v>
      </c>
      <c r="TN108" s="111">
        <f>IF(CL108="",0,IFERROR(VLOOKUP(CL103&amp;CL104&amp;CL105&amp;CL106&amp;CL107&amp;CL108,General!I:J,2,FALSE),0))</f>
        <v>0</v>
      </c>
      <c r="TO108" s="111">
        <f>IF(CO108="",0,IFERROR(VLOOKUP(CO103&amp;CO104&amp;CO105&amp;CO106&amp;CO107&amp;CO108,General!I:J,2,FALSE),0))</f>
        <v>0</v>
      </c>
      <c r="TP108" s="111">
        <f>IF(CR108="",0,IFERROR(VLOOKUP(CR103&amp;CR104&amp;CR105&amp;CR106&amp;CR107&amp;CR108,General!I:J,2,FALSE),0))</f>
        <v>0</v>
      </c>
      <c r="TQ108" s="111">
        <f>IF(CU108="",0,IFERROR(VLOOKUP(CU103&amp;CU104&amp;CU105&amp;CU106&amp;CU107&amp;CU108,General!I:J,2,FALSE),0))</f>
        <v>0</v>
      </c>
      <c r="TR108" s="111">
        <f>IF(CX108="",0,IFERROR(VLOOKUP(CX103&amp;CX104&amp;CX105&amp;CX106&amp;CX107&amp;CX108,General!I:J,2,FALSE),0))</f>
        <v>0</v>
      </c>
      <c r="TS108" s="111">
        <f>IF(DA108="",0,IFERROR(VLOOKUP(DA103&amp;DA104&amp;DA105&amp;DA106&amp;DA107&amp;DA108,General!I:J,2,FALSE),0))</f>
        <v>0</v>
      </c>
      <c r="TT108" s="111">
        <f>IF(DD108="",0,IFERROR(VLOOKUP(DD103&amp;DD104&amp;DD105&amp;DD106&amp;DD107&amp;DD108,General!I:J,2,FALSE),0))</f>
        <v>0</v>
      </c>
      <c r="TU108" s="111">
        <f>IF(DG108="",0,IFERROR(VLOOKUP(DG103&amp;DG104&amp;DG105&amp;DG106&amp;DG107&amp;DG108,General!I:J,2,FALSE),0))</f>
        <v>0</v>
      </c>
      <c r="TV108" s="111">
        <f>IF(DJ108="",0,IFERROR(VLOOKUP(DJ103&amp;DJ104&amp;DJ105&amp;DJ106&amp;DJ107&amp;DJ108,General!I:J,2,FALSE),0))</f>
        <v>0</v>
      </c>
      <c r="TW108" s="111">
        <f>IF(DM108="",0,IFERROR(VLOOKUP(DM103&amp;DM104&amp;DM105&amp;DM106&amp;DM107&amp;DM108,General!I:J,2,FALSE),0))</f>
        <v>0</v>
      </c>
      <c r="TX108" s="111">
        <f>IF(DP108="",0,IFERROR(VLOOKUP(DP103&amp;DP104&amp;DP105&amp;DP106&amp;DP107&amp;DP108,General!I:J,2,FALSE),0))</f>
        <v>0</v>
      </c>
      <c r="TY108" s="111">
        <f>IF(DS108="",0,IFERROR(VLOOKUP(DS103&amp;DS104&amp;DS105&amp;DS106&amp;DS107&amp;DS108,General!I:J,2,FALSE),0))</f>
        <v>0</v>
      </c>
      <c r="TZ108" s="111">
        <f>IF(DV108="",0,IFERROR(VLOOKUP(DV103&amp;DV104&amp;DV105&amp;DV106&amp;DV107&amp;DV108,General!I:J,2,FALSE),0))</f>
        <v>0</v>
      </c>
      <c r="UA108" s="111">
        <f>IF(DY108="",0,IFERROR(VLOOKUP(DY103&amp;DY104&amp;DY105&amp;DY106&amp;DY107&amp;DY108,General!I:J,2,FALSE),0))</f>
        <v>0</v>
      </c>
      <c r="UB108" s="111">
        <f>IF(EE108="",0,IFERROR(VLOOKUP(EE103&amp;EE104&amp;EE105&amp;EE106&amp;EE107&amp;EE108,General!I:J,2,FALSE),0))</f>
        <v>0</v>
      </c>
      <c r="UC108" s="111">
        <f>IF(EH108="",0,IFERROR(VLOOKUP(EH103&amp;EH104&amp;EH105&amp;EH106&amp;EH107&amp;EH108,General!I:J,2,FALSE),0))</f>
        <v>0</v>
      </c>
      <c r="UD108" s="111">
        <f>IF(EK108="",0,IFERROR(VLOOKUP(EK103&amp;EK104&amp;EK105&amp;EK106&amp;EK107&amp;EK108,General!I:J,2,FALSE),0))</f>
        <v>0</v>
      </c>
      <c r="UE108" s="111">
        <f>IF(EN108="",0,IFERROR(VLOOKUP(EN103&amp;EN104&amp;EN105&amp;EN106&amp;EN107&amp;EN108,General!I:J,2,FALSE),0))</f>
        <v>0</v>
      </c>
      <c r="UF108" s="111">
        <f>IF(EQ108="",0,IFERROR(VLOOKUP(EQ103&amp;EQ104&amp;EQ105&amp;EQ106&amp;EQ107&amp;EQ108,General!I:J,2,FALSE),0))</f>
        <v>0</v>
      </c>
      <c r="UG108" s="111">
        <f>IF(ET108="",0,IFERROR(VLOOKUP(ET103&amp;ET104&amp;ET105&amp;ET106&amp;ET107&amp;ET108,General!I:J,2,FALSE),0))</f>
        <v>0</v>
      </c>
      <c r="UH108" s="111">
        <f>IF(EW108="",0,IFERROR(VLOOKUP(EW103&amp;EW104&amp;EW105&amp;EW106&amp;EW107&amp;EW108,General!I:J,2,FALSE),0))</f>
        <v>0</v>
      </c>
      <c r="UI108" s="111">
        <f>IF(EZ108="",0,IFERROR(VLOOKUP(EZ103&amp;EZ104&amp;EZ105&amp;EZ106&amp;EZ107&amp;EZ108,General!I:J,2,FALSE),0))</f>
        <v>0</v>
      </c>
      <c r="UJ108" s="111">
        <f>IF(FC108="",0,IFERROR(VLOOKUP(FC103&amp;FC104&amp;FC105&amp;FC106&amp;FC107&amp;FC108,General!I:J,2,FALSE),0))</f>
        <v>0</v>
      </c>
      <c r="UK108" s="111">
        <f>IF(FF108="",0,IFERROR(VLOOKUP(FF103&amp;FF104&amp;FF105&amp;FF106&amp;FF107&amp;FF108,General!I:J,2,FALSE),0))</f>
        <v>0</v>
      </c>
      <c r="UL108" s="111">
        <f>IF(FI108="",0,IFERROR(VLOOKUP(FI103&amp;FI104&amp;FI105&amp;FI106&amp;FI107&amp;FI108,General!I:J,2,FALSE),0))</f>
        <v>0</v>
      </c>
      <c r="UM108" s="111">
        <f>IF(FL108="",0,IFERROR(VLOOKUP(FL103&amp;FL104&amp;FL105&amp;FL106&amp;FL107&amp;FL108,General!I:J,2,FALSE),0))</f>
        <v>0</v>
      </c>
      <c r="UN108" s="111">
        <f>IF(FO108="",0,IFERROR(VLOOKUP(FO103&amp;FO104&amp;FO105&amp;FO106&amp;FO107&amp;FO108,General!I:J,2,FALSE),0))</f>
        <v>0</v>
      </c>
      <c r="UO108" s="111">
        <f>IF(FR108="",0,IFERROR(VLOOKUP(FR103&amp;FR104&amp;FR105&amp;FR106&amp;FR107&amp;FR108,General!I:J,2,FALSE),0))</f>
        <v>0</v>
      </c>
      <c r="UP108" s="111">
        <f>IF(FU108="",0,IFERROR(VLOOKUP(FU103&amp;FU104&amp;FU105&amp;FU106&amp;FU107&amp;FU108,General!I:J,2,FALSE),0))</f>
        <v>0</v>
      </c>
      <c r="UQ108" s="111">
        <f>IF(FX108="",0,IFERROR(VLOOKUP(FX103&amp;FX104&amp;FX105&amp;FX106&amp;FX107&amp;FX108,General!I:J,2,FALSE),0))</f>
        <v>0</v>
      </c>
      <c r="UR108" s="111">
        <f>IF(GA108="",0,IFERROR(VLOOKUP(GA103&amp;GA104&amp;GA105&amp;GA106&amp;GA107&amp;GA108,General!I:J,2,FALSE),0))</f>
        <v>0</v>
      </c>
      <c r="US108" s="111">
        <f>IF(GD108="",0,IFERROR(VLOOKUP(GD103&amp;GD104&amp;GD105&amp;GD106&amp;GD107&amp;GD108,General!I:J,2,FALSE),0))</f>
        <v>0</v>
      </c>
      <c r="UT108" s="111">
        <f>IF(GG108="",0,IFERROR(VLOOKUP(GG103&amp;GG104&amp;GG105&amp;GG106&amp;GG107&amp;GG108,General!I:J,2,FALSE),0))</f>
        <v>0</v>
      </c>
      <c r="UU108" s="111">
        <f>IF(GJ108="",0,IFERROR(VLOOKUP(GJ103&amp;GJ104&amp;GJ105&amp;GJ106&amp;GJ107&amp;GJ108,General!I:J,2,FALSE),0))</f>
        <v>0</v>
      </c>
      <c r="UV108" s="111">
        <f>IF(GM108="",0,IFERROR(VLOOKUP(GM103&amp;GM104&amp;GM105&amp;GM106&amp;GM107&amp;GM108,General!I:J,2,FALSE),0))</f>
        <v>0</v>
      </c>
      <c r="UW108" s="111">
        <f>IF(GP108="",0,IFERROR(VLOOKUP(GP103&amp;GP104&amp;GP105&amp;GP106&amp;GP107&amp;GP108,General!I:J,2,FALSE),0))</f>
        <v>0</v>
      </c>
      <c r="UX108" s="111">
        <f>IF(GS108="",0,IFERROR(VLOOKUP(GS103&amp;GS104&amp;GS105&amp;GS106&amp;GS107&amp;GS108,General!I:J,2,FALSE),0))</f>
        <v>0</v>
      </c>
      <c r="UY108" s="111">
        <f>IF(GV108="",0,IFERROR(VLOOKUP(GV103&amp;GV104&amp;GV105&amp;GV106&amp;GV107&amp;GV108,General!I:J,2,FALSE),0))</f>
        <v>0</v>
      </c>
      <c r="UZ108" s="111">
        <f>IF(GY108="",0,IFERROR(VLOOKUP(GY103&amp;GY104&amp;GY105&amp;GY106&amp;GY107&amp;GY108,General!I:J,2,FALSE),0))</f>
        <v>0</v>
      </c>
      <c r="VA108" s="111">
        <f>IF(HB108="",0,IFERROR(VLOOKUP(HB103&amp;HB104&amp;HB105&amp;HB106&amp;HB107&amp;HB108,General!I:J,2,FALSE),0))</f>
        <v>0</v>
      </c>
      <c r="VB108" s="111">
        <f>IF(HE108="",0,IFERROR(VLOOKUP(HE103&amp;HE104&amp;HE105&amp;HE106&amp;HE107&amp;HE108,General!I:J,2,FALSE),0))</f>
        <v>0</v>
      </c>
      <c r="VC108" s="111">
        <f>IF(HH108="",0,IFERROR(VLOOKUP(HH103&amp;HH104&amp;HH105&amp;HH106&amp;HH107&amp;HH108,General!I:J,2,FALSE),0))</f>
        <v>0</v>
      </c>
      <c r="VD108" s="111">
        <f>IF(HK108="",0,IFERROR(VLOOKUP(HK103&amp;HK104&amp;HK105&amp;HK106&amp;HK107&amp;HK108,General!I:J,2,FALSE),0))</f>
        <v>0</v>
      </c>
      <c r="VE108" s="111">
        <f>IF(HN108="",0,IFERROR(VLOOKUP(HN103&amp;HN104&amp;HN105&amp;HN106&amp;HN107&amp;HN108,General!I:J,2,FALSE),0))</f>
        <v>0</v>
      </c>
      <c r="VF108" s="111">
        <f>IF(HQ108="",0,IFERROR(VLOOKUP(HQ103&amp;HQ104&amp;HQ105&amp;HQ106&amp;HQ107&amp;HQ108,General!I:J,2,FALSE),0))</f>
        <v>0</v>
      </c>
      <c r="VG108" s="111">
        <f>IF(HT108="",0,IFERROR(VLOOKUP(HT103&amp;HT104&amp;HT105&amp;HT106&amp;HT107&amp;HT108,General!I:J,2,FALSE),0))</f>
        <v>0</v>
      </c>
      <c r="VH108" s="111">
        <f>IF(HW108="",0,IFERROR(VLOOKUP(HW103&amp;HW104&amp;HW105&amp;HW106&amp;HW107&amp;HW108,General!I:J,2,FALSE),0))</f>
        <v>0</v>
      </c>
      <c r="VI108" s="111">
        <f>IF(HZ108="",0,IFERROR(VLOOKUP(HZ103&amp;HZ104&amp;HZ105&amp;HZ106&amp;HZ107&amp;HZ108,General!I:J,2,FALSE),0))</f>
        <v>0</v>
      </c>
      <c r="VJ108" s="111">
        <f>IF(FF108="",0,IFERROR(VLOOKUP(FF103&amp;FF104&amp;FF105&amp;FF106&amp;FF107&amp;FF108,General!I:J,2,FALSE),0))</f>
        <v>0</v>
      </c>
      <c r="VK108" s="111">
        <f>IF(FI108="",0,IFERROR(VLOOKUP(FI103&amp;FI104&amp;FI105&amp;FI106&amp;FI107&amp;FI108,General!I:J,2,FALSE),0))</f>
        <v>0</v>
      </c>
      <c r="VL108" s="111">
        <f>IF(II108="",0,IFERROR(VLOOKUP(II103&amp;II104&amp;II105&amp;II106&amp;II107&amp;II108,General!I:J,2,FALSE),0))</f>
        <v>0</v>
      </c>
      <c r="VM108" s="111">
        <f>IF(IL108="",0,IFERROR(VLOOKUP(IL103&amp;IL104&amp;IL105&amp;IL106&amp;IL107&amp;IL108,General!I:J,2,FALSE),0))</f>
        <v>0</v>
      </c>
      <c r="VN108" s="111">
        <f>IF(IO108="",0,IFERROR(VLOOKUP(IO103&amp;IO104&amp;IO105&amp;IO106&amp;IO107&amp;IO108,General!I:J,2,FALSE),0))</f>
        <v>0</v>
      </c>
      <c r="VO108" s="111">
        <f>IF(IR108="",0,IFERROR(VLOOKUP(IR103&amp;IR104&amp;IR105&amp;IR106&amp;IR107&amp;IR108,General!I:J,2,FALSE),0))</f>
        <v>0</v>
      </c>
      <c r="VP108" s="111">
        <f>IF(IU108="",0,IFERROR(VLOOKUP(IU103&amp;IU104&amp;IU105&amp;IU106&amp;IU107&amp;IU108,General!I:J,2,FALSE),0))</f>
        <v>0</v>
      </c>
      <c r="VQ108" s="111">
        <f>IF(IX108="",0,IFERROR(VLOOKUP(IX103&amp;IX104&amp;IX105&amp;IX106&amp;IX107&amp;IX108,General!I:J,2,FALSE),0))</f>
        <v>0</v>
      </c>
      <c r="VR108" s="111">
        <f>IF(JA108="",0,IFERROR(VLOOKUP(JA103&amp;JA104&amp;JA105&amp;JA106&amp;JA107&amp;JA108,General!I:J,2,FALSE),0))</f>
        <v>0</v>
      </c>
      <c r="VS108" s="111">
        <f>IF(JD108="",0,IFERROR(VLOOKUP(JD103&amp;JD104&amp;JD105&amp;JD106&amp;JD107&amp;JD108,General!I:J,2,FALSE),0))</f>
        <v>0</v>
      </c>
      <c r="VT108" s="111">
        <f>IF(JG108="",0,IFERROR(VLOOKUP(JG103&amp;JG104&amp;JG105&amp;JG106&amp;JG107&amp;JG108,General!I:J,2,FALSE),0))</f>
        <v>0</v>
      </c>
      <c r="VU108" s="111">
        <f>IF(JJ108="",0,IFERROR(VLOOKUP(JJ103&amp;JJ104&amp;JJ105&amp;JJ106&amp;JJ107&amp;JJ108,General!I:J,2,FALSE),0))</f>
        <v>0</v>
      </c>
      <c r="VV108" s="111">
        <f>IF(JM108="",0,IFERROR(VLOOKUP(JM103&amp;JM104&amp;JM105&amp;JM106&amp;JM107&amp;JM108,General!I:J,2,FALSE),0))</f>
        <v>0</v>
      </c>
      <c r="VW108" s="111">
        <f>IF(JP108="",0,IFERROR(VLOOKUP(JP103&amp;JP104&amp;JP105&amp;JP106&amp;JP107&amp;JP108,General!I:J,2,FALSE),0))</f>
        <v>0</v>
      </c>
      <c r="VX108" s="111">
        <f>IF(JS108="",0,IFERROR(VLOOKUP(JS103&amp;JS104&amp;JS105&amp;JS106&amp;JS107&amp;JS108,General!I:J,2,FALSE),0))</f>
        <v>0</v>
      </c>
      <c r="VY108" s="111">
        <f>IF(JV108="",0,IFERROR(VLOOKUP(JV103&amp;JV104&amp;JV105&amp;JV106&amp;JV107&amp;JV108,General!I:J,2,FALSE),0))</f>
        <v>0</v>
      </c>
      <c r="VZ108" s="111">
        <f>IF(JY108="",0,IFERROR(VLOOKUP(JY103&amp;JY104&amp;JY105&amp;JY106&amp;JY107&amp;JY108,General!I:J,2,FALSE),0))</f>
        <v>0</v>
      </c>
      <c r="WA108" s="111">
        <f>IF(KB108="",0,IFERROR(VLOOKUP(KB103&amp;KB104&amp;KB105&amp;KB106&amp;KB107&amp;KB108,General!I:J,2,FALSE),0))</f>
        <v>0</v>
      </c>
      <c r="WB108" s="111">
        <f>IF(KE108="",0,IFERROR(VLOOKUP(KE103&amp;KE104&amp;KE105&amp;KE106&amp;KE107&amp;KE108,General!I:J,2,FALSE),0))</f>
        <v>0</v>
      </c>
      <c r="WC108" s="111">
        <f>IF(KH108="",0,IFERROR(VLOOKUP(KH103&amp;KH104&amp;KH105&amp;KH106&amp;KH107&amp;KH108,General!I:J,2,FALSE),0))</f>
        <v>0</v>
      </c>
      <c r="WD108" s="111">
        <f>IF(KK108="",0,IFERROR(VLOOKUP(KK103&amp;KK104&amp;KK105&amp;KK106&amp;KK107&amp;KK108,General!I:J,2,FALSE),0))</f>
        <v>0</v>
      </c>
      <c r="WE108" s="111">
        <f>IF(KN108="",0,IFERROR(VLOOKUP(KN103&amp;KN104&amp;KN105&amp;KN106&amp;KN107&amp;KN108,General!I:J,2,FALSE),0))</f>
        <v>0</v>
      </c>
      <c r="WF108" s="111">
        <f>IF(KQ108="",0,IFERROR(VLOOKUP(KQ103&amp;KQ104&amp;KQ105&amp;KQ106&amp;KQ107&amp;KQ108,General!I:J,2,FALSE),0))</f>
        <v>0</v>
      </c>
      <c r="WG108" s="111">
        <f>IF(KT108="",0,IFERROR(VLOOKUP(KT103&amp;KT104&amp;KT105&amp;KT106&amp;KT107&amp;KT108,General!I:J,2,FALSE),0))</f>
        <v>0</v>
      </c>
      <c r="WH108" s="111">
        <f>IF(KW108="",0,IFERROR(VLOOKUP(KW103&amp;KW104&amp;KW105&amp;KW106&amp;KW107&amp;KW108,General!I:J,2,FALSE),0))</f>
        <v>0</v>
      </c>
      <c r="WI108" s="111">
        <f>IF(KZ108="",0,IFERROR(VLOOKUP(KZ103&amp;KZ104&amp;KZ105&amp;KZ106&amp;KZ107&amp;KZ108,General!I:J,2,FALSE),0))</f>
        <v>0</v>
      </c>
      <c r="WJ108" s="111">
        <f>IF(LC108="",0,IFERROR(VLOOKUP(LC103&amp;LC104&amp;LC105&amp;LC106&amp;LC107&amp;LC108,General!I:J,2,FALSE),0))</f>
        <v>0</v>
      </c>
      <c r="WK108" s="111">
        <f>IF(LF108="",0,IFERROR(VLOOKUP(LF103&amp;LF104&amp;LF105&amp;LF106&amp;LF107&amp;LF108,General!I:J,2,FALSE),0))</f>
        <v>0</v>
      </c>
      <c r="WL108" s="111">
        <f>IF(LI108="",0,IFERROR(VLOOKUP(LI103&amp;LI104&amp;LI105&amp;LI106&amp;LI107&amp;LI108,General!I:J,2,FALSE),0))</f>
        <v>0</v>
      </c>
      <c r="WM108" s="111">
        <f>IF(LL108="",0,IFERROR(VLOOKUP(LL103&amp;LL104&amp;LL105&amp;LL106&amp;LL107&amp;LL108,General!I:J,2,FALSE),0))</f>
        <v>0</v>
      </c>
      <c r="WN108" s="111">
        <f>IF(LO108="",0,IFERROR(VLOOKUP(LO103&amp;LO104&amp;LO105&amp;LO106&amp;LO107&amp;LO108,General!I:J,2,FALSE),0))</f>
        <v>0</v>
      </c>
      <c r="WO108" s="111">
        <f>IF(LR108="",0,IFERROR(VLOOKUP(LR103&amp;LR104&amp;LR105&amp;LR106&amp;LR107&amp;LR108,General!I:J,2,FALSE),0))</f>
        <v>0</v>
      </c>
      <c r="WP108" s="111">
        <f>IF(LU108="",0,IFERROR(VLOOKUP(LU103&amp;LU104&amp;LU105&amp;LU106&amp;LU107&amp;LU108,General!I:J,2,FALSE),0))</f>
        <v>0</v>
      </c>
      <c r="WQ108" s="111">
        <f>IF(LX108="",0,IFERROR(VLOOKUP(LX103&amp;LX104&amp;LX105&amp;LX106&amp;LX107&amp;LX108,General!I:J,2,FALSE),0))</f>
        <v>0</v>
      </c>
      <c r="WR108" s="111">
        <f>IF(MA108="",0,IFERROR(VLOOKUP(MA103&amp;MA104&amp;MA105&amp;MA106&amp;MA107&amp;MA108,General!I:J,2,FALSE),0))</f>
        <v>0</v>
      </c>
      <c r="WS108" s="111">
        <f>IF(MD108="",0,IFERROR(VLOOKUP(MD103&amp;MD104&amp;MD105&amp;MD106&amp;MD107&amp;MD108,General!I:J,2,FALSE),0))</f>
        <v>0</v>
      </c>
      <c r="WT108" s="111">
        <f>IF(MG108="",0,IFERROR(VLOOKUP(MG103&amp;MG104&amp;MG105&amp;MG106&amp;MG107&amp;MG108,General!I:J,2,FALSE),0))</f>
        <v>0</v>
      </c>
      <c r="WU108" s="111">
        <f>IF(MJ108="",0,IFERROR(VLOOKUP(MJ103&amp;MJ104&amp;MJ105&amp;MJ106&amp;MJ107&amp;MJ108,General!I:J,2,FALSE),0))</f>
        <v>0</v>
      </c>
      <c r="WV108" s="111">
        <f>IF(MM108="",0,IFERROR(VLOOKUP(MM103&amp;MM104&amp;MM105&amp;MM106&amp;MM107&amp;MM108,General!I:J,2,FALSE),0))</f>
        <v>0</v>
      </c>
      <c r="WW108" s="111">
        <f>IF(MP108="",0,IFERROR(VLOOKUP(MP103&amp;MP104&amp;MP105&amp;MP106&amp;MP107&amp;MP108,General!I:J,2,FALSE),0))</f>
        <v>0</v>
      </c>
      <c r="WX108" s="111">
        <f>IF(MS108="",0,IFERROR(VLOOKUP(MS103&amp;MS104&amp;MS105&amp;MS106&amp;MS107&amp;MS108,General!I:J,2,FALSE),0))</f>
        <v>0</v>
      </c>
      <c r="WY108" s="111">
        <f>IF(MV108="",0,IFERROR(VLOOKUP(MV103&amp;MV104&amp;MV105&amp;MV106&amp;MV107&amp;MV108,General!I:J,2,FALSE),0))</f>
        <v>0</v>
      </c>
      <c r="WZ108" s="111">
        <f>IF(MY108="",0,IFERROR(VLOOKUP(MY103&amp;MY104&amp;MY105&amp;MY106&amp;MY107&amp;MY108,General!I:J,2,FALSE),0))</f>
        <v>0</v>
      </c>
      <c r="XA108" s="111">
        <f>IF(NB108="",0,IFERROR(VLOOKUP(NB103&amp;NB104&amp;NB105&amp;NB106&amp;NB107&amp;NB108,General!I:J,2,FALSE),0))</f>
        <v>0</v>
      </c>
      <c r="XB108" s="111">
        <f>IF(NE108="",0,IFERROR(VLOOKUP(NE103&amp;NE104&amp;NE105&amp;NE106&amp;NE107&amp;NE108,General!I:J,2,FALSE),0))</f>
        <v>0</v>
      </c>
      <c r="XC108" s="111">
        <f>IF(NH108="",0,IFERROR(VLOOKUP(NH103&amp;NH104&amp;NH105&amp;NH106&amp;NH107&amp;NH108,General!I:J,2,FALSE),0))</f>
        <v>0</v>
      </c>
      <c r="XD108" s="111">
        <f>IF(NK108="",0,IFERROR(VLOOKUP(NK103&amp;NK104&amp;NK105&amp;NK106&amp;NK107&amp;NK108,General!I:J,2,FALSE),0))</f>
        <v>0</v>
      </c>
      <c r="XE108" s="109">
        <f>IF(NN108="",0,IFERROR(VLOOKUP(NN103&amp;NN104&amp;NN105&amp;NN106&amp;NN107&amp;NN108,General!I:J,2,FALSE),0))</f>
        <v>0</v>
      </c>
      <c r="XF108" s="155">
        <f>IF(EB108="",0,IFERROR(VLOOKUP(EB103&amp;EB104&amp;EB105&amp;EB106&amp;EB107&amp;EB108,General!I:J,2,FALSE),0))</f>
        <v>0</v>
      </c>
      <c r="XG108" s="109">
        <v>0</v>
      </c>
      <c r="XH108" s="114" t="str">
        <f t="shared" si="1631"/>
        <v/>
      </c>
      <c r="XI108" s="114" t="str">
        <f t="shared" si="1624"/>
        <v>N</v>
      </c>
      <c r="XJ108" s="114" t="str">
        <f t="shared" ca="1" si="1625"/>
        <v>N</v>
      </c>
      <c r="XK108" s="114" t="str">
        <f t="shared" si="1626"/>
        <v>N</v>
      </c>
      <c r="XL108" s="114" t="str">
        <f t="shared" si="1273"/>
        <v/>
      </c>
      <c r="XM108" s="150" t="str">
        <f t="shared" si="1627"/>
        <v/>
      </c>
      <c r="XN108" s="114" t="str">
        <f t="shared" si="1628"/>
        <v/>
      </c>
      <c r="XO108" s="114" t="str">
        <f t="shared" si="1629"/>
        <v/>
      </c>
      <c r="XP108" s="114" t="str">
        <f t="shared" si="1277"/>
        <v/>
      </c>
      <c r="XQ108" s="114" t="str">
        <f t="shared" si="1278"/>
        <v/>
      </c>
      <c r="XR108" s="114" t="str">
        <f t="shared" si="1279"/>
        <v/>
      </c>
      <c r="XS108" s="114" t="str">
        <f t="shared" si="1465"/>
        <v/>
      </c>
      <c r="XT108" s="114" t="str">
        <f t="shared" si="1466"/>
        <v/>
      </c>
      <c r="XU108" s="114" t="str">
        <f t="shared" si="897"/>
        <v>00000</v>
      </c>
      <c r="XV108" s="114" t="str">
        <f t="shared" si="897"/>
        <v>00000</v>
      </c>
      <c r="XW108" s="114" t="str">
        <f t="shared" si="898"/>
        <v>000000</v>
      </c>
      <c r="XX108" s="114" t="str">
        <f t="shared" si="898"/>
        <v>000000</v>
      </c>
      <c r="XY108" s="114" t="str">
        <f t="shared" si="899"/>
        <v>B</v>
      </c>
      <c r="XZ108" s="114" t="str">
        <f t="shared" si="1417"/>
        <v>B</v>
      </c>
      <c r="YA108" s="114" t="str">
        <f t="shared" si="1280"/>
        <v/>
      </c>
      <c r="YB108" s="114" t="str">
        <f t="shared" ca="1" si="1281"/>
        <v/>
      </c>
      <c r="YC108" s="114" t="str">
        <f t="shared" ca="1" si="1282"/>
        <v/>
      </c>
      <c r="YD108" s="114" t="str">
        <f t="shared" ca="1" si="1283"/>
        <v/>
      </c>
      <c r="YE108" s="114" t="str">
        <f t="shared" si="1284"/>
        <v>0</v>
      </c>
      <c r="YF108" s="114" t="str">
        <f t="shared" si="1285"/>
        <v/>
      </c>
      <c r="YG108" s="114" t="str">
        <f t="shared" ca="1" si="1418"/>
        <v/>
      </c>
      <c r="YH108" s="114" t="str">
        <f t="shared" ca="1" si="1419"/>
        <v/>
      </c>
      <c r="YI108" s="114" t="str">
        <f t="shared" si="1420"/>
        <v/>
      </c>
      <c r="YJ108" s="114" t="str">
        <f t="shared" si="1286"/>
        <v/>
      </c>
      <c r="YK108" s="114"/>
      <c r="YL108" s="114">
        <v>0</v>
      </c>
      <c r="YM108" s="114">
        <v>0</v>
      </c>
      <c r="YN108" s="114">
        <v>0</v>
      </c>
      <c r="YO108" s="114">
        <v>0</v>
      </c>
      <c r="YP108" s="114">
        <v>2</v>
      </c>
      <c r="YQ108" s="98"/>
      <c r="YR108" s="114">
        <v>0</v>
      </c>
      <c r="YS108" s="114">
        <v>0</v>
      </c>
      <c r="YU108" s="151">
        <f>LARGE(NS108:RN108,1)</f>
        <v>0</v>
      </c>
      <c r="YV108" s="1" t="e">
        <f>LARGE(NS108:RN108,2)</f>
        <v>#NUM!</v>
      </c>
      <c r="YW108" s="1" t="e">
        <f>LARGE(NS108:RN108,3)</f>
        <v>#NUM!</v>
      </c>
      <c r="YX108" s="1" t="e">
        <f>LARGE(NS108:RN108,4)</f>
        <v>#NUM!</v>
      </c>
      <c r="YY108" s="1" t="e">
        <f>LARGE(NS108:RN108,5)</f>
        <v>#NUM!</v>
      </c>
      <c r="YZ108" s="1" t="str">
        <f>IF(M107="","",INDEX($NS$4:$RN$4,MATCH(YU107,$NS107:$RN107,0)))</f>
        <v/>
      </c>
      <c r="ZA108" s="1" t="str">
        <f>IF(M107="","",INDEX($NS$4:$RN$4,MATCH(YV107,$NS107:$RN107,0)))</f>
        <v/>
      </c>
      <c r="ZB108" s="1" t="str">
        <f>IF(M107="","",INDEX($NS$4:$RN$4,MATCH(YW107,$NS107:$RN107,0)))</f>
        <v/>
      </c>
      <c r="ZC108" s="1" t="str">
        <f>IF(M107="","",INDEX($NS$4:$RN$4,MATCH(YX107,$NS107:$RN107,0)))</f>
        <v/>
      </c>
      <c r="ZD108" s="1" t="str">
        <f>IF(M107="","",INDEX($NS$4:$RN$4,MATCH(YY107,$NS107:$RN107,0)))</f>
        <v/>
      </c>
      <c r="ZE108" s="1" t="str" cm="1">
        <f t="array" aca="1" ref="ZE108" ca="1">IF(INDIRECT(VLOOKUP(ZE107,General!AC:AE,3,FALSE)&amp;RO107)&gt;=9,ZE107,YZ108)</f>
        <v>GF</v>
      </c>
      <c r="ZF108" s="1" t="str" cm="1">
        <f t="array" aca="1" ref="ZF108" ca="1">IF(AND(INDIRECT(VLOOKUP(ZF107,General!AC:AE,3,FALSE)&amp;RO107)&gt;1,ZF107&lt;&gt;ZE108),ZF107,IF(YZ108&lt;&gt;ZE108,YZ108,IF(AND(YZ108=ZA108,YZ108=ZB108),ZC108,IF(YZ108=ZA108,ZB108,ZA108))))</f>
        <v>DX</v>
      </c>
      <c r="ZG108" s="1" t="str">
        <f t="shared" ref="ZG108:ZG109" si="1634">IF(M103="","",IF(CS107&gt;=1,"CQ","CT"))</f>
        <v/>
      </c>
      <c r="ZH108" s="1" t="str" cm="1">
        <f t="array" aca="1" ref="ZH108" ca="1">INDIRECT(ZE108&amp;RO108)</f>
        <v/>
      </c>
      <c r="ZI108" s="1" t="str" cm="1">
        <f t="array" aca="1" ref="ZI108" ca="1">INDIRECT(ZF108&amp;RO108)</f>
        <v/>
      </c>
      <c r="ZJ108" s="1" t="e" cm="1">
        <f t="array" aca="1" ref="ZJ108" ca="1">INDIRECT(ZG108&amp;RO108)</f>
        <v>#REF!</v>
      </c>
      <c r="ZK108" s="1" t="str">
        <f ca="1">VLOOKUP(ZE108,General!AF:AG,2,FALSE)</f>
        <v>S37</v>
      </c>
      <c r="ZL108" s="1" t="str">
        <f ca="1">VLOOKUP(ZF108,General!AF:AG,2,FALSE)</f>
        <v xml:space="preserve">L5O </v>
      </c>
      <c r="ZM108" s="1" t="e">
        <f>VLOOKUP(ZG108,General!AF:AG,2,FALSE)</f>
        <v>#N/A</v>
      </c>
      <c r="ZN108" s="1" t="str">
        <f t="shared" ca="1" si="1432"/>
        <v>Y</v>
      </c>
      <c r="ZO108" s="1" t="str">
        <f t="shared" ca="1" si="1433"/>
        <v>Y</v>
      </c>
      <c r="ZP108" s="1" t="e">
        <f t="shared" si="1434"/>
        <v>#N/A</v>
      </c>
      <c r="ZR108" s="1">
        <f t="shared" si="1463"/>
        <v>1</v>
      </c>
    </row>
    <row r="109" spans="1:694" ht="15.75" thickBot="1">
      <c r="A109" s="1">
        <v>95</v>
      </c>
      <c r="B109" s="38" t="str">
        <f t="shared" si="948"/>
        <v/>
      </c>
      <c r="C109" s="55" t="str">
        <f t="shared" si="1437"/>
        <v/>
      </c>
      <c r="D109" s="51" t="str">
        <f t="shared" si="1287"/>
        <v/>
      </c>
      <c r="E109" s="52" t="str">
        <f t="shared" si="1287"/>
        <v/>
      </c>
      <c r="F109" s="10" t="str">
        <f t="shared" si="949"/>
        <v/>
      </c>
      <c r="H109" s="58" t="str">
        <f t="shared" si="1459"/>
        <v/>
      </c>
      <c r="I109" s="51" t="str">
        <f t="shared" si="1288"/>
        <v/>
      </c>
      <c r="J109" s="52" t="str">
        <f t="shared" si="1288"/>
        <v/>
      </c>
      <c r="K109" s="10" t="str">
        <f t="shared" si="1289"/>
        <v/>
      </c>
      <c r="L109" s="32"/>
      <c r="M109" s="68" t="s">
        <v>45</v>
      </c>
      <c r="O109" s="11">
        <v>0</v>
      </c>
      <c r="P109" s="12">
        <v>0</v>
      </c>
      <c r="Q109" s="23">
        <v>0</v>
      </c>
      <c r="R109" s="48">
        <v>0</v>
      </c>
      <c r="S109" s="48" t="str">
        <f t="shared" si="1290"/>
        <v/>
      </c>
      <c r="T109" s="66" t="str">
        <f t="shared" si="1291"/>
        <v/>
      </c>
      <c r="U109" s="5" t="str">
        <f>IF(M109="","",IF(B109="NB",U108,IF(T109="",SUM($T$5:$T109)+S109,SUM($T$5:$T109))))</f>
        <v/>
      </c>
      <c r="V109" s="62" t="str">
        <f t="shared" si="925"/>
        <v/>
      </c>
      <c r="W109" s="35" t="str">
        <f t="shared" si="1292"/>
        <v/>
      </c>
      <c r="X109" s="37" t="str">
        <f t="shared" si="950"/>
        <v/>
      </c>
      <c r="Y109" s="9" t="str">
        <f t="shared" ca="1" si="940"/>
        <v>D</v>
      </c>
      <c r="Z109" s="4" t="str">
        <f t="shared" ca="1" si="941"/>
        <v>D</v>
      </c>
      <c r="AA109" s="4" t="str">
        <f t="shared" si="942"/>
        <v>C</v>
      </c>
      <c r="AB109" s="4" t="str">
        <f t="shared" si="1421"/>
        <v/>
      </c>
      <c r="AC109" s="4" t="str">
        <f t="shared" si="1422"/>
        <v/>
      </c>
      <c r="AD109" s="4">
        <f t="shared" si="1423"/>
        <v>0</v>
      </c>
      <c r="AE109" s="1" t="str">
        <f t="shared" si="1471"/>
        <v/>
      </c>
      <c r="AF109" s="1" t="str">
        <f t="shared" si="1472"/>
        <v/>
      </c>
      <c r="AG109" s="1" t="str">
        <f t="shared" si="1632"/>
        <v/>
      </c>
      <c r="AH109" s="1" t="str">
        <f t="shared" si="1473"/>
        <v/>
      </c>
      <c r="AI109" s="1" t="str">
        <f t="shared" si="1474"/>
        <v/>
      </c>
      <c r="AJ109" s="1" t="str">
        <f t="shared" si="1475"/>
        <v/>
      </c>
      <c r="AK109" s="1">
        <f t="shared" si="1293"/>
        <v>0</v>
      </c>
      <c r="AL109" s="1">
        <f t="shared" si="1294"/>
        <v>0</v>
      </c>
      <c r="AM109" s="1" t="str">
        <f t="shared" si="932"/>
        <v/>
      </c>
      <c r="AN109" s="1">
        <f>IF(X109="",0,IFERROR(VLOOKUP(X104&amp;X105&amp;X106&amp;X107&amp;X108&amp;X109,BW:BX,2,FALSE),0))</f>
        <v>0</v>
      </c>
      <c r="AO109" s="1" t="str">
        <f t="shared" si="1425"/>
        <v/>
      </c>
      <c r="AP109" s="1" t="str">
        <f t="shared" si="957"/>
        <v>N</v>
      </c>
      <c r="AQ109" s="1" t="str">
        <f t="shared" si="958"/>
        <v>N</v>
      </c>
      <c r="AR109" s="1" t="str">
        <f t="shared" si="959"/>
        <v>N</v>
      </c>
      <c r="AS109" s="1" t="str">
        <f t="shared" si="960"/>
        <v/>
      </c>
      <c r="AT109" s="14" t="str">
        <f t="shared" ca="1" si="1295"/>
        <v/>
      </c>
      <c r="AU109" s="1" t="str">
        <f t="shared" ca="1" si="961"/>
        <v/>
      </c>
      <c r="AV109" s="1" t="str">
        <f t="shared" ca="1" si="962"/>
        <v/>
      </c>
      <c r="AW109" s="1" t="str">
        <f t="shared" si="963"/>
        <v/>
      </c>
      <c r="AX109" s="1" t="str">
        <f t="shared" si="964"/>
        <v/>
      </c>
      <c r="AY109" s="1" t="str">
        <f t="shared" si="965"/>
        <v/>
      </c>
      <c r="AZ109" s="1" t="str">
        <f t="shared" si="933"/>
        <v/>
      </c>
      <c r="BA109" s="1" t="str">
        <f t="shared" si="934"/>
        <v/>
      </c>
      <c r="BB109" s="1" t="str">
        <f t="shared" si="914"/>
        <v>00000</v>
      </c>
      <c r="BC109" s="1" t="str">
        <f t="shared" si="914"/>
        <v>00000</v>
      </c>
      <c r="BD109" s="1" t="str">
        <f t="shared" si="915"/>
        <v>000000</v>
      </c>
      <c r="BE109" s="1" t="str">
        <f t="shared" si="915"/>
        <v>000000</v>
      </c>
      <c r="BF109" s="1" t="str">
        <f t="shared" si="1296"/>
        <v>B</v>
      </c>
      <c r="BG109" s="1" t="str">
        <f t="shared" si="966"/>
        <v/>
      </c>
      <c r="BH109" s="1" t="str">
        <f t="shared" ca="1" si="1297"/>
        <v/>
      </c>
      <c r="BI109" s="1" t="str">
        <f t="shared" si="967"/>
        <v/>
      </c>
      <c r="BJ109" s="1" t="str">
        <f t="shared" ca="1" si="1298"/>
        <v/>
      </c>
      <c r="BK109" s="1" t="str">
        <f t="shared" si="968"/>
        <v>0</v>
      </c>
      <c r="BL109" s="1" t="str">
        <f t="shared" ca="1" si="1299"/>
        <v/>
      </c>
      <c r="BM109" s="1" t="str">
        <f t="shared" ca="1" si="1300"/>
        <v/>
      </c>
      <c r="BN109" s="1" t="str">
        <f t="shared" ca="1" si="1301"/>
        <v/>
      </c>
      <c r="BO109" s="1" t="str">
        <f t="shared" ca="1" si="1302"/>
        <v/>
      </c>
      <c r="BR109" s="1">
        <f>General!A107</f>
        <v>0</v>
      </c>
      <c r="BS109" s="1">
        <f>General!B107</f>
        <v>0</v>
      </c>
      <c r="BT109" s="1">
        <f>General!C107</f>
        <v>0</v>
      </c>
      <c r="BU109" s="1">
        <f>General!D107</f>
        <v>0</v>
      </c>
      <c r="BW109" s="1" t="str">
        <f>General!F107</f>
        <v>WLWWLL</v>
      </c>
      <c r="BX109" s="1">
        <f>General!G107</f>
        <v>-1</v>
      </c>
      <c r="BZ109" s="1">
        <f t="shared" si="928"/>
        <v>1</v>
      </c>
      <c r="CA109" s="1" t="str">
        <f t="shared" ref="CA109" si="1635">CK109</f>
        <v/>
      </c>
      <c r="CB109" s="123" t="str">
        <f t="shared" si="970"/>
        <v/>
      </c>
      <c r="CC109" s="124" t="str">
        <f t="shared" si="1477"/>
        <v/>
      </c>
      <c r="CD109" s="122" t="str">
        <f t="shared" si="972"/>
        <v/>
      </c>
      <c r="CE109" s="123" t="str">
        <f t="shared" si="973"/>
        <v/>
      </c>
      <c r="CF109" s="124" t="str">
        <f t="shared" si="1478"/>
        <v/>
      </c>
      <c r="CG109" s="122" t="str">
        <f t="shared" si="975"/>
        <v/>
      </c>
      <c r="CH109" s="123" t="str">
        <f t="shared" si="976"/>
        <v/>
      </c>
      <c r="CI109" s="124" t="str">
        <f t="shared" si="1479"/>
        <v/>
      </c>
      <c r="CJ109" s="122" t="str">
        <f t="shared" si="978"/>
        <v/>
      </c>
      <c r="CK109" s="123" t="str">
        <f t="shared" si="979"/>
        <v/>
      </c>
      <c r="CL109" s="124" t="str">
        <f t="shared" si="1480"/>
        <v/>
      </c>
      <c r="CM109" s="122" t="str">
        <f t="shared" si="981"/>
        <v/>
      </c>
      <c r="CN109" s="123" t="str">
        <f t="shared" si="1304"/>
        <v/>
      </c>
      <c r="CO109" s="124" t="str">
        <f t="shared" si="1481"/>
        <v/>
      </c>
      <c r="CP109" s="122" t="str">
        <f t="shared" si="983"/>
        <v/>
      </c>
      <c r="CQ109" s="123" t="str">
        <f t="shared" si="1482"/>
        <v/>
      </c>
      <c r="CR109" s="124" t="str">
        <f t="shared" si="1483"/>
        <v/>
      </c>
      <c r="CS109" s="122" t="str">
        <f t="shared" si="986"/>
        <v/>
      </c>
      <c r="CT109" s="123" t="str">
        <f t="shared" si="1484"/>
        <v/>
      </c>
      <c r="CU109" s="124" t="str">
        <f t="shared" si="1485"/>
        <v/>
      </c>
      <c r="CV109" s="122" t="str">
        <f t="shared" si="989"/>
        <v/>
      </c>
      <c r="CW109" s="123" t="str">
        <f t="shared" si="990"/>
        <v/>
      </c>
      <c r="CX109" s="124" t="str">
        <f t="shared" si="1486"/>
        <v/>
      </c>
      <c r="CY109" s="125" t="str">
        <f t="shared" si="992"/>
        <v/>
      </c>
      <c r="CZ109" s="123" t="str">
        <f t="shared" si="993"/>
        <v/>
      </c>
      <c r="DA109" s="124" t="str">
        <f t="shared" si="1487"/>
        <v/>
      </c>
      <c r="DB109" s="122" t="str">
        <f t="shared" si="995"/>
        <v/>
      </c>
      <c r="DC109" s="123" t="str">
        <f t="shared" si="996"/>
        <v/>
      </c>
      <c r="DD109" s="124" t="str">
        <f t="shared" si="1488"/>
        <v/>
      </c>
      <c r="DE109" s="122" t="str">
        <f t="shared" si="998"/>
        <v/>
      </c>
      <c r="DF109" s="123" t="str">
        <f t="shared" si="999"/>
        <v/>
      </c>
      <c r="DG109" s="124" t="str">
        <f t="shared" si="1489"/>
        <v/>
      </c>
      <c r="DH109" s="122" t="str">
        <f t="shared" si="1001"/>
        <v/>
      </c>
      <c r="DI109" s="123" t="str">
        <f t="shared" si="1490"/>
        <v/>
      </c>
      <c r="DJ109" s="124" t="str">
        <f t="shared" si="1491"/>
        <v/>
      </c>
      <c r="DK109" s="122" t="str">
        <f t="shared" si="1004"/>
        <v/>
      </c>
      <c r="DL109" s="123" t="str">
        <f t="shared" si="1492"/>
        <v/>
      </c>
      <c r="DM109" s="124" t="str">
        <f t="shared" si="1493"/>
        <v/>
      </c>
      <c r="DN109" s="122" t="str">
        <f t="shared" si="1007"/>
        <v/>
      </c>
      <c r="DO109" s="123" t="str">
        <f t="shared" si="1494"/>
        <v/>
      </c>
      <c r="DP109" s="124" t="str">
        <f t="shared" si="1495"/>
        <v/>
      </c>
      <c r="DQ109" s="122" t="str">
        <f t="shared" si="1010"/>
        <v/>
      </c>
      <c r="DR109" s="123" t="str">
        <f t="shared" si="1496"/>
        <v/>
      </c>
      <c r="DS109" s="124" t="str">
        <f t="shared" si="1497"/>
        <v/>
      </c>
      <c r="DT109" s="122" t="str">
        <f t="shared" si="1013"/>
        <v/>
      </c>
      <c r="DU109" s="123" t="str">
        <f t="shared" si="1498"/>
        <v/>
      </c>
      <c r="DV109" s="124" t="str">
        <f t="shared" si="1499"/>
        <v/>
      </c>
      <c r="DW109" s="122" t="str">
        <f t="shared" si="1016"/>
        <v/>
      </c>
      <c r="DX109" s="123" t="str">
        <f t="shared" si="1500"/>
        <v/>
      </c>
      <c r="DY109" s="124" t="str">
        <f t="shared" si="1501"/>
        <v/>
      </c>
      <c r="DZ109" s="122" t="str">
        <f t="shared" si="1019"/>
        <v/>
      </c>
      <c r="EA109" s="110" t="str">
        <f t="shared" si="1020"/>
        <v/>
      </c>
      <c r="EB109" s="124" t="str">
        <f t="shared" si="1502"/>
        <v/>
      </c>
      <c r="EC109" s="122" t="str">
        <f t="shared" si="1022"/>
        <v/>
      </c>
      <c r="ED109" s="123" t="str">
        <f t="shared" si="1023"/>
        <v/>
      </c>
      <c r="EE109" s="124" t="str">
        <f t="shared" si="1503"/>
        <v/>
      </c>
      <c r="EF109" s="122" t="str">
        <f t="shared" si="1025"/>
        <v/>
      </c>
      <c r="EG109" s="123" t="str">
        <f t="shared" si="1026"/>
        <v/>
      </c>
      <c r="EH109" s="124" t="str">
        <f t="shared" si="1504"/>
        <v/>
      </c>
      <c r="EI109" s="122" t="str">
        <f t="shared" si="1028"/>
        <v/>
      </c>
      <c r="EJ109" s="121" t="str">
        <f t="shared" si="1029"/>
        <v/>
      </c>
      <c r="EK109" s="124" t="str">
        <f t="shared" si="1505"/>
        <v/>
      </c>
      <c r="EL109" s="122" t="str">
        <f t="shared" si="1031"/>
        <v/>
      </c>
      <c r="EM109" s="123" t="str">
        <f t="shared" si="1032"/>
        <v/>
      </c>
      <c r="EN109" s="124" t="str">
        <f t="shared" si="1506"/>
        <v/>
      </c>
      <c r="EO109" s="122" t="str">
        <f t="shared" si="1034"/>
        <v/>
      </c>
      <c r="EP109" s="123" t="str">
        <f t="shared" si="1305"/>
        <v/>
      </c>
      <c r="EQ109" s="124" t="str">
        <f t="shared" si="1507"/>
        <v/>
      </c>
      <c r="ER109" s="122" t="str">
        <f t="shared" si="1036"/>
        <v/>
      </c>
      <c r="ES109" s="123" t="str">
        <f t="shared" si="1508"/>
        <v/>
      </c>
      <c r="ET109" s="124" t="str">
        <f t="shared" si="1509"/>
        <v/>
      </c>
      <c r="EU109" s="122" t="str">
        <f t="shared" si="1039"/>
        <v/>
      </c>
      <c r="EV109" s="123" t="str">
        <f t="shared" si="1510"/>
        <v/>
      </c>
      <c r="EW109" s="124" t="str">
        <f t="shared" si="1511"/>
        <v/>
      </c>
      <c r="EX109" s="122" t="str">
        <f t="shared" si="1042"/>
        <v/>
      </c>
      <c r="EY109" s="123" t="str">
        <f t="shared" si="1043"/>
        <v/>
      </c>
      <c r="EZ109" s="124" t="str">
        <f t="shared" si="1512"/>
        <v/>
      </c>
      <c r="FA109" s="125" t="str">
        <f t="shared" si="1045"/>
        <v/>
      </c>
      <c r="FB109" s="123" t="str">
        <f t="shared" si="1046"/>
        <v/>
      </c>
      <c r="FC109" s="124" t="str">
        <f t="shared" si="1513"/>
        <v/>
      </c>
      <c r="FD109" s="122" t="str">
        <f t="shared" si="1048"/>
        <v/>
      </c>
      <c r="FE109" s="123" t="str">
        <f t="shared" si="1049"/>
        <v/>
      </c>
      <c r="FF109" s="124" t="str">
        <f t="shared" si="1514"/>
        <v/>
      </c>
      <c r="FG109" s="122" t="str">
        <f t="shared" si="1051"/>
        <v/>
      </c>
      <c r="FH109" s="123" t="str">
        <f t="shared" si="1052"/>
        <v/>
      </c>
      <c r="FI109" s="124" t="str">
        <f t="shared" si="1515"/>
        <v/>
      </c>
      <c r="FJ109" s="122" t="str">
        <f t="shared" si="1054"/>
        <v/>
      </c>
      <c r="FK109" s="123" t="str">
        <f t="shared" si="1516"/>
        <v/>
      </c>
      <c r="FL109" s="124" t="str">
        <f t="shared" si="1517"/>
        <v/>
      </c>
      <c r="FM109" s="122" t="str">
        <f t="shared" si="1057"/>
        <v/>
      </c>
      <c r="FN109" s="123" t="str">
        <f t="shared" si="1518"/>
        <v/>
      </c>
      <c r="FO109" s="124" t="str">
        <f t="shared" si="1519"/>
        <v/>
      </c>
      <c r="FP109" s="122" t="str">
        <f t="shared" si="1060"/>
        <v/>
      </c>
      <c r="FQ109" s="123" t="str">
        <f t="shared" si="1520"/>
        <v/>
      </c>
      <c r="FR109" s="124" t="str">
        <f t="shared" si="1521"/>
        <v/>
      </c>
      <c r="FS109" s="122" t="str">
        <f t="shared" si="1063"/>
        <v/>
      </c>
      <c r="FT109" s="123" t="str">
        <f t="shared" si="1522"/>
        <v/>
      </c>
      <c r="FU109" s="124" t="str">
        <f t="shared" si="1523"/>
        <v/>
      </c>
      <c r="FV109" s="122" t="str">
        <f t="shared" si="1066"/>
        <v/>
      </c>
      <c r="FW109" s="123" t="str">
        <f t="shared" si="1524"/>
        <v/>
      </c>
      <c r="FX109" s="124" t="str">
        <f t="shared" si="1525"/>
        <v/>
      </c>
      <c r="FY109" s="122" t="str">
        <f t="shared" si="1069"/>
        <v/>
      </c>
      <c r="FZ109" s="123" t="str">
        <f t="shared" si="1526"/>
        <v/>
      </c>
      <c r="GA109" s="124" t="str">
        <f t="shared" si="1527"/>
        <v/>
      </c>
      <c r="GB109" s="122" t="str">
        <f t="shared" si="1072"/>
        <v/>
      </c>
      <c r="GC109" s="123" t="str">
        <f t="shared" si="1073"/>
        <v/>
      </c>
      <c r="GD109" s="124" t="str">
        <f t="shared" si="1528"/>
        <v/>
      </c>
      <c r="GE109" s="122" t="str">
        <f t="shared" si="1075"/>
        <v/>
      </c>
      <c r="GF109" s="123" t="str">
        <f t="shared" si="1076"/>
        <v/>
      </c>
      <c r="GG109" s="124" t="str">
        <f t="shared" si="1529"/>
        <v/>
      </c>
      <c r="GH109" s="122" t="str">
        <f t="shared" si="1078"/>
        <v/>
      </c>
      <c r="GI109" s="123" t="str">
        <f t="shared" si="1079"/>
        <v/>
      </c>
      <c r="GJ109" s="124" t="str">
        <f t="shared" si="1530"/>
        <v/>
      </c>
      <c r="GK109" s="122" t="str">
        <f t="shared" si="1081"/>
        <v/>
      </c>
      <c r="GL109" s="123" t="str">
        <f t="shared" si="1306"/>
        <v/>
      </c>
      <c r="GM109" s="124" t="str">
        <f t="shared" si="1531"/>
        <v/>
      </c>
      <c r="GN109" s="122" t="str">
        <f t="shared" si="1083"/>
        <v/>
      </c>
      <c r="GO109" s="123" t="str">
        <f t="shared" si="1532"/>
        <v/>
      </c>
      <c r="GP109" s="124" t="str">
        <f t="shared" si="1533"/>
        <v/>
      </c>
      <c r="GQ109" s="122" t="str">
        <f t="shared" si="1086"/>
        <v/>
      </c>
      <c r="GR109" s="123" t="str">
        <f t="shared" si="1534"/>
        <v/>
      </c>
      <c r="GS109" s="124" t="str">
        <f t="shared" si="1535"/>
        <v/>
      </c>
      <c r="GT109" s="122" t="str">
        <f t="shared" si="1089"/>
        <v/>
      </c>
      <c r="GU109" s="123" t="str">
        <f t="shared" si="1090"/>
        <v/>
      </c>
      <c r="GV109" s="124" t="str">
        <f t="shared" si="1536"/>
        <v/>
      </c>
      <c r="GW109" s="125" t="str">
        <f t="shared" si="1092"/>
        <v/>
      </c>
      <c r="GX109" s="123" t="str">
        <f t="shared" si="1093"/>
        <v/>
      </c>
      <c r="GY109" s="124" t="str">
        <f t="shared" si="1537"/>
        <v/>
      </c>
      <c r="GZ109" s="122" t="str">
        <f t="shared" si="1095"/>
        <v/>
      </c>
      <c r="HA109" s="123" t="str">
        <f t="shared" si="1096"/>
        <v/>
      </c>
      <c r="HB109" s="124" t="str">
        <f t="shared" si="1538"/>
        <v/>
      </c>
      <c r="HC109" s="122" t="str">
        <f t="shared" si="1098"/>
        <v/>
      </c>
      <c r="HD109" s="123" t="str">
        <f t="shared" si="1099"/>
        <v/>
      </c>
      <c r="HE109" s="124" t="str">
        <f t="shared" si="1539"/>
        <v/>
      </c>
      <c r="HF109" s="122" t="str">
        <f t="shared" si="1101"/>
        <v/>
      </c>
      <c r="HG109" s="123" t="str">
        <f t="shared" si="1540"/>
        <v/>
      </c>
      <c r="HH109" s="124" t="str">
        <f t="shared" si="1541"/>
        <v/>
      </c>
      <c r="HI109" s="122" t="str">
        <f t="shared" si="1104"/>
        <v/>
      </c>
      <c r="HJ109" s="123" t="str">
        <f t="shared" si="1542"/>
        <v/>
      </c>
      <c r="HK109" s="124" t="str">
        <f t="shared" si="1543"/>
        <v/>
      </c>
      <c r="HL109" s="122" t="str">
        <f t="shared" si="1107"/>
        <v/>
      </c>
      <c r="HM109" s="123" t="str">
        <f t="shared" si="1544"/>
        <v/>
      </c>
      <c r="HN109" s="124" t="str">
        <f t="shared" si="1545"/>
        <v/>
      </c>
      <c r="HO109" s="122" t="str">
        <f t="shared" si="1110"/>
        <v/>
      </c>
      <c r="HP109" s="123" t="str">
        <f t="shared" si="1546"/>
        <v/>
      </c>
      <c r="HQ109" s="124" t="str">
        <f t="shared" si="1547"/>
        <v/>
      </c>
      <c r="HR109" s="122" t="str">
        <f t="shared" si="1113"/>
        <v/>
      </c>
      <c r="HS109" s="123" t="str">
        <f t="shared" si="1548"/>
        <v/>
      </c>
      <c r="HT109" s="124" t="str">
        <f t="shared" si="1549"/>
        <v/>
      </c>
      <c r="HU109" s="122" t="str">
        <f t="shared" si="1116"/>
        <v/>
      </c>
      <c r="HV109" s="123" t="str">
        <f t="shared" si="1550"/>
        <v/>
      </c>
      <c r="HW109" s="124" t="str">
        <f t="shared" si="1551"/>
        <v/>
      </c>
      <c r="HX109" s="122" t="str">
        <f t="shared" si="1119"/>
        <v/>
      </c>
      <c r="HY109" s="123" t="str">
        <f t="shared" si="1120"/>
        <v/>
      </c>
      <c r="HZ109" s="124" t="str">
        <f t="shared" si="1552"/>
        <v/>
      </c>
      <c r="IA109" s="122" t="str">
        <f t="shared" si="1122"/>
        <v/>
      </c>
      <c r="IB109" s="123" t="str">
        <f t="shared" si="1123"/>
        <v/>
      </c>
      <c r="IC109" s="124" t="str">
        <f t="shared" si="1553"/>
        <v/>
      </c>
      <c r="ID109" s="122" t="str">
        <f t="shared" si="1125"/>
        <v/>
      </c>
      <c r="IE109" s="123" t="str">
        <f t="shared" si="1126"/>
        <v/>
      </c>
      <c r="IF109" s="124" t="str">
        <f t="shared" si="1554"/>
        <v/>
      </c>
      <c r="IG109" s="122" t="str">
        <f t="shared" si="1128"/>
        <v/>
      </c>
      <c r="IH109" s="123" t="str">
        <f t="shared" si="1129"/>
        <v/>
      </c>
      <c r="II109" s="124" t="str">
        <f t="shared" si="1555"/>
        <v/>
      </c>
      <c r="IJ109" s="122" t="str">
        <f t="shared" si="1131"/>
        <v/>
      </c>
      <c r="IK109" s="123" t="str">
        <f t="shared" si="1132"/>
        <v/>
      </c>
      <c r="IL109" s="124" t="str">
        <f t="shared" si="1556"/>
        <v/>
      </c>
      <c r="IM109" s="122" t="str">
        <f t="shared" si="1134"/>
        <v/>
      </c>
      <c r="IN109" s="123" t="str">
        <f t="shared" si="1307"/>
        <v/>
      </c>
      <c r="IO109" s="124" t="str">
        <f t="shared" si="1557"/>
        <v/>
      </c>
      <c r="IP109" s="122" t="str">
        <f t="shared" si="1136"/>
        <v/>
      </c>
      <c r="IQ109" s="123" t="str">
        <f t="shared" si="1558"/>
        <v/>
      </c>
      <c r="IR109" s="124" t="str">
        <f t="shared" si="1559"/>
        <v/>
      </c>
      <c r="IS109" s="122" t="str">
        <f t="shared" si="1139"/>
        <v/>
      </c>
      <c r="IT109" s="123" t="str">
        <f t="shared" si="1560"/>
        <v/>
      </c>
      <c r="IU109" s="124" t="str">
        <f t="shared" si="1561"/>
        <v/>
      </c>
      <c r="IV109" s="122" t="str">
        <f t="shared" si="1142"/>
        <v/>
      </c>
      <c r="IW109" s="123" t="str">
        <f t="shared" si="1143"/>
        <v/>
      </c>
      <c r="IX109" s="124" t="str">
        <f t="shared" si="1562"/>
        <v/>
      </c>
      <c r="IY109" s="122" t="str">
        <f t="shared" si="1145"/>
        <v/>
      </c>
      <c r="IZ109" s="123" t="str">
        <f t="shared" si="1146"/>
        <v/>
      </c>
      <c r="JA109" s="124" t="str">
        <f t="shared" si="1563"/>
        <v/>
      </c>
      <c r="JB109" s="122" t="str">
        <f t="shared" si="1148"/>
        <v/>
      </c>
      <c r="JC109" s="123" t="str">
        <f t="shared" si="1149"/>
        <v/>
      </c>
      <c r="JD109" s="124" t="str">
        <f t="shared" si="1564"/>
        <v/>
      </c>
      <c r="JE109" s="122" t="str">
        <f t="shared" si="1151"/>
        <v/>
      </c>
      <c r="JF109" s="123" t="str">
        <f t="shared" si="1152"/>
        <v/>
      </c>
      <c r="JG109" s="124" t="str">
        <f t="shared" si="1565"/>
        <v/>
      </c>
      <c r="JH109" s="122" t="str">
        <f t="shared" si="1154"/>
        <v/>
      </c>
      <c r="JI109" s="123" t="str">
        <f t="shared" si="1566"/>
        <v/>
      </c>
      <c r="JJ109" s="124" t="str">
        <f t="shared" si="1567"/>
        <v/>
      </c>
      <c r="JK109" s="122" t="str">
        <f t="shared" si="1157"/>
        <v/>
      </c>
      <c r="JL109" s="123" t="str">
        <f t="shared" si="1568"/>
        <v/>
      </c>
      <c r="JM109" s="124" t="str">
        <f t="shared" si="1569"/>
        <v/>
      </c>
      <c r="JN109" s="122" t="str">
        <f t="shared" si="1160"/>
        <v/>
      </c>
      <c r="JO109" s="123" t="str">
        <f t="shared" si="1570"/>
        <v/>
      </c>
      <c r="JP109" s="124" t="str">
        <f t="shared" si="1571"/>
        <v/>
      </c>
      <c r="JQ109" s="122" t="str">
        <f t="shared" si="1163"/>
        <v/>
      </c>
      <c r="JR109" s="123" t="str">
        <f t="shared" si="1572"/>
        <v/>
      </c>
      <c r="JS109" s="124" t="str">
        <f t="shared" si="1573"/>
        <v/>
      </c>
      <c r="JT109" s="122" t="str">
        <f t="shared" si="1166"/>
        <v/>
      </c>
      <c r="JU109" s="123" t="str">
        <f t="shared" si="1574"/>
        <v/>
      </c>
      <c r="JV109" s="124" t="str">
        <f t="shared" si="1575"/>
        <v/>
      </c>
      <c r="JW109" s="122" t="str">
        <f t="shared" si="1169"/>
        <v/>
      </c>
      <c r="JX109" s="123" t="str">
        <f t="shared" si="1576"/>
        <v/>
      </c>
      <c r="JY109" s="124" t="str">
        <f t="shared" si="1577"/>
        <v/>
      </c>
      <c r="JZ109" s="122" t="str">
        <f t="shared" si="1172"/>
        <v/>
      </c>
      <c r="KA109" s="123" t="str">
        <f t="shared" si="1173"/>
        <v/>
      </c>
      <c r="KB109" s="124" t="str">
        <f t="shared" si="1578"/>
        <v/>
      </c>
      <c r="KC109" s="122" t="str">
        <f t="shared" si="1175"/>
        <v/>
      </c>
      <c r="KD109" s="123" t="str">
        <f t="shared" si="1308"/>
        <v/>
      </c>
      <c r="KE109" s="124" t="str">
        <f t="shared" si="1579"/>
        <v/>
      </c>
      <c r="KF109" s="122" t="str">
        <f t="shared" si="1177"/>
        <v/>
      </c>
      <c r="KG109" s="123" t="str">
        <f t="shared" si="1178"/>
        <v/>
      </c>
      <c r="KH109" s="124" t="str">
        <f t="shared" si="1580"/>
        <v/>
      </c>
      <c r="KI109" s="122" t="str">
        <f t="shared" si="1180"/>
        <v/>
      </c>
      <c r="KJ109" s="123" t="str">
        <f t="shared" si="1181"/>
        <v/>
      </c>
      <c r="KK109" s="124" t="str">
        <f t="shared" si="1581"/>
        <v/>
      </c>
      <c r="KL109" s="122" t="str">
        <f t="shared" si="1183"/>
        <v/>
      </c>
      <c r="KM109" s="123" t="str">
        <f t="shared" si="1184"/>
        <v/>
      </c>
      <c r="KN109" s="124" t="str">
        <f t="shared" si="1582"/>
        <v/>
      </c>
      <c r="KO109" s="122" t="str">
        <f t="shared" si="1186"/>
        <v/>
      </c>
      <c r="KP109" s="123" t="str">
        <f t="shared" si="1309"/>
        <v/>
      </c>
      <c r="KQ109" s="124" t="str">
        <f t="shared" si="1583"/>
        <v/>
      </c>
      <c r="KR109" s="122" t="str">
        <f t="shared" si="1188"/>
        <v/>
      </c>
      <c r="KS109" s="123" t="str">
        <f t="shared" si="1584"/>
        <v/>
      </c>
      <c r="KT109" s="124" t="str">
        <f t="shared" si="1585"/>
        <v/>
      </c>
      <c r="KU109" s="122" t="str">
        <f t="shared" si="1191"/>
        <v/>
      </c>
      <c r="KV109" s="123" t="str">
        <f t="shared" si="1586"/>
        <v/>
      </c>
      <c r="KW109" s="124" t="str">
        <f t="shared" si="1587"/>
        <v/>
      </c>
      <c r="KX109" s="122" t="str">
        <f t="shared" si="1194"/>
        <v/>
      </c>
      <c r="KY109" s="123" t="str">
        <f t="shared" si="1195"/>
        <v/>
      </c>
      <c r="KZ109" s="124" t="str">
        <f t="shared" si="1588"/>
        <v/>
      </c>
      <c r="LA109" s="122" t="str">
        <f t="shared" si="1197"/>
        <v/>
      </c>
      <c r="LB109" s="123" t="str">
        <f t="shared" si="1198"/>
        <v/>
      </c>
      <c r="LC109" s="124" t="str">
        <f t="shared" si="1589"/>
        <v/>
      </c>
      <c r="LD109" s="122" t="str">
        <f t="shared" si="1200"/>
        <v/>
      </c>
      <c r="LE109" s="123" t="str">
        <f t="shared" si="1201"/>
        <v/>
      </c>
      <c r="LF109" s="124" t="str">
        <f t="shared" si="1590"/>
        <v/>
      </c>
      <c r="LG109" s="122" t="str">
        <f t="shared" si="1203"/>
        <v/>
      </c>
      <c r="LH109" s="123" t="str">
        <f t="shared" si="1204"/>
        <v/>
      </c>
      <c r="LI109" s="124" t="str">
        <f t="shared" si="1591"/>
        <v/>
      </c>
      <c r="LJ109" s="122" t="str">
        <f t="shared" si="1206"/>
        <v/>
      </c>
      <c r="LK109" s="123" t="str">
        <f t="shared" si="1207"/>
        <v/>
      </c>
      <c r="LL109" s="124" t="str">
        <f t="shared" si="1592"/>
        <v/>
      </c>
      <c r="LM109" s="122" t="str">
        <f t="shared" si="1209"/>
        <v/>
      </c>
      <c r="LN109" s="123" t="str">
        <f t="shared" si="1593"/>
        <v/>
      </c>
      <c r="LO109" s="124" t="str">
        <f t="shared" si="1594"/>
        <v/>
      </c>
      <c r="LP109" s="122" t="str">
        <f t="shared" si="1212"/>
        <v/>
      </c>
      <c r="LQ109" s="123" t="str">
        <f t="shared" si="1213"/>
        <v/>
      </c>
      <c r="LR109" s="124" t="str">
        <f t="shared" si="1595"/>
        <v/>
      </c>
      <c r="LS109" s="122" t="str">
        <f t="shared" si="1215"/>
        <v/>
      </c>
      <c r="LT109" s="123" t="str">
        <f t="shared" si="1596"/>
        <v/>
      </c>
      <c r="LU109" s="124" t="str">
        <f t="shared" si="1597"/>
        <v/>
      </c>
      <c r="LV109" s="122" t="str">
        <f t="shared" si="1218"/>
        <v/>
      </c>
      <c r="LW109" s="123" t="str">
        <f t="shared" si="1598"/>
        <v/>
      </c>
      <c r="LX109" s="124" t="str">
        <f t="shared" si="1599"/>
        <v/>
      </c>
      <c r="LY109" s="122" t="str">
        <f t="shared" si="1221"/>
        <v/>
      </c>
      <c r="LZ109" s="123" t="str">
        <f t="shared" si="1600"/>
        <v/>
      </c>
      <c r="MA109" s="124" t="str">
        <f t="shared" si="1601"/>
        <v/>
      </c>
      <c r="MB109" s="122" t="str">
        <f t="shared" si="1224"/>
        <v/>
      </c>
      <c r="MC109" s="123" t="str">
        <f t="shared" si="1225"/>
        <v/>
      </c>
      <c r="MD109" s="124" t="str">
        <f t="shared" si="1602"/>
        <v/>
      </c>
      <c r="ME109" s="122" t="str">
        <f t="shared" si="1227"/>
        <v/>
      </c>
      <c r="MF109" s="123" t="str">
        <f t="shared" si="1228"/>
        <v/>
      </c>
      <c r="MG109" s="124" t="str">
        <f t="shared" si="1603"/>
        <v/>
      </c>
      <c r="MH109" s="122" t="str">
        <f t="shared" si="1230"/>
        <v/>
      </c>
      <c r="MI109" s="123" t="str">
        <f t="shared" si="1231"/>
        <v/>
      </c>
      <c r="MJ109" s="124" t="str">
        <f t="shared" si="1604"/>
        <v/>
      </c>
      <c r="MK109" s="122" t="str">
        <f t="shared" si="1233"/>
        <v/>
      </c>
      <c r="ML109" s="123" t="str">
        <f t="shared" si="1234"/>
        <v/>
      </c>
      <c r="MM109" s="124" t="str">
        <f t="shared" si="1605"/>
        <v/>
      </c>
      <c r="MN109" s="122" t="str">
        <f t="shared" si="1236"/>
        <v/>
      </c>
      <c r="MO109" s="123" t="str">
        <f t="shared" si="1237"/>
        <v/>
      </c>
      <c r="MP109" s="124" t="str">
        <f t="shared" si="1606"/>
        <v/>
      </c>
      <c r="MQ109" s="122" t="str">
        <f t="shared" si="1239"/>
        <v/>
      </c>
      <c r="MR109" s="123" t="str">
        <f t="shared" si="1310"/>
        <v/>
      </c>
      <c r="MS109" s="124" t="str">
        <f t="shared" si="1607"/>
        <v/>
      </c>
      <c r="MT109" s="122" t="str">
        <f t="shared" si="1241"/>
        <v/>
      </c>
      <c r="MU109" s="123" t="str">
        <f t="shared" si="1608"/>
        <v/>
      </c>
      <c r="MV109" s="124" t="str">
        <f t="shared" si="1609"/>
        <v/>
      </c>
      <c r="MW109" s="122" t="str">
        <f t="shared" si="1244"/>
        <v/>
      </c>
      <c r="MX109" s="123" t="str">
        <f t="shared" si="1610"/>
        <v/>
      </c>
      <c r="MY109" s="124" t="str">
        <f t="shared" si="1611"/>
        <v/>
      </c>
      <c r="MZ109" s="122" t="str">
        <f t="shared" si="1247"/>
        <v/>
      </c>
      <c r="NA109" s="123" t="str">
        <f t="shared" si="1248"/>
        <v/>
      </c>
      <c r="NB109" s="124" t="str">
        <f t="shared" si="1612"/>
        <v/>
      </c>
      <c r="NC109" s="122" t="str">
        <f t="shared" si="1250"/>
        <v/>
      </c>
      <c r="ND109" s="123" t="str">
        <f t="shared" si="1251"/>
        <v/>
      </c>
      <c r="NE109" s="124" t="str">
        <f t="shared" si="1613"/>
        <v/>
      </c>
      <c r="NF109" s="122" t="str">
        <f t="shared" si="1253"/>
        <v/>
      </c>
      <c r="NG109" s="123" t="str">
        <f t="shared" si="1254"/>
        <v/>
      </c>
      <c r="NH109" s="124" t="str">
        <f t="shared" si="1614"/>
        <v/>
      </c>
      <c r="NI109" s="122" t="str">
        <f t="shared" si="1256"/>
        <v/>
      </c>
      <c r="NJ109" s="123" t="str">
        <f t="shared" si="1615"/>
        <v/>
      </c>
      <c r="NK109" s="124" t="str">
        <f t="shared" si="1616"/>
        <v/>
      </c>
      <c r="NL109" s="122" t="str">
        <f t="shared" si="1259"/>
        <v/>
      </c>
      <c r="NM109" s="123" t="str">
        <f t="shared" si="1617"/>
        <v/>
      </c>
      <c r="NN109" s="124" t="str">
        <f t="shared" si="1618"/>
        <v/>
      </c>
      <c r="NO109" s="122" t="str">
        <f t="shared" si="1311"/>
        <v/>
      </c>
      <c r="NP109" s="130">
        <f t="shared" si="1312"/>
        <v>0</v>
      </c>
      <c r="NQ109" s="131">
        <f t="shared" si="1313"/>
        <v>1</v>
      </c>
      <c r="NR109" s="132" t="str">
        <f t="shared" si="1314"/>
        <v/>
      </c>
      <c r="NS109" s="331" t="str">
        <f t="shared" si="1315"/>
        <v/>
      </c>
      <c r="NT109" s="325" t="str">
        <f t="shared" si="1316"/>
        <v/>
      </c>
      <c r="NU109" s="325" t="str">
        <f t="shared" si="1317"/>
        <v/>
      </c>
      <c r="NV109" s="325" t="str">
        <f t="shared" si="1318"/>
        <v/>
      </c>
      <c r="NW109" s="325" t="str">
        <f t="shared" si="1319"/>
        <v/>
      </c>
      <c r="NX109" s="325" t="str">
        <f t="shared" si="1320"/>
        <v/>
      </c>
      <c r="NY109" s="325" t="str">
        <f t="shared" si="1321"/>
        <v/>
      </c>
      <c r="NZ109" s="325" t="str">
        <f t="shared" si="1322"/>
        <v/>
      </c>
      <c r="OA109" s="325" t="str">
        <f t="shared" si="1323"/>
        <v/>
      </c>
      <c r="OB109" s="325" t="str">
        <f t="shared" si="1324"/>
        <v>000000</v>
      </c>
      <c r="OC109" s="325" t="str">
        <f t="shared" si="1325"/>
        <v/>
      </c>
      <c r="OD109" s="325" t="str">
        <f t="shared" si="1326"/>
        <v/>
      </c>
      <c r="OE109" s="325" t="str">
        <f t="shared" si="1327"/>
        <v/>
      </c>
      <c r="OF109" s="325" t="str">
        <f t="shared" si="1328"/>
        <v/>
      </c>
      <c r="OG109" s="325" t="str">
        <f t="shared" si="1329"/>
        <v/>
      </c>
      <c r="OH109" s="325" t="str">
        <f t="shared" si="1330"/>
        <v/>
      </c>
      <c r="OI109" s="325" t="str">
        <f t="shared" si="1331"/>
        <v/>
      </c>
      <c r="OJ109" s="325" t="str">
        <f t="shared" si="1332"/>
        <v/>
      </c>
      <c r="OK109" s="326" t="str">
        <f t="shared" si="1333"/>
        <v/>
      </c>
      <c r="OL109" s="326" t="str">
        <f t="shared" si="1334"/>
        <v/>
      </c>
      <c r="OM109" s="326" t="str">
        <f t="shared" si="1335"/>
        <v/>
      </c>
      <c r="ON109" s="326" t="str">
        <f t="shared" si="1336"/>
        <v/>
      </c>
      <c r="OO109" s="326" t="str">
        <f t="shared" si="1337"/>
        <v/>
      </c>
      <c r="OP109" s="326" t="str">
        <f t="shared" si="1338"/>
        <v/>
      </c>
      <c r="OQ109" s="326" t="str">
        <f t="shared" si="1339"/>
        <v/>
      </c>
      <c r="OR109" s="326" t="str">
        <f t="shared" si="1340"/>
        <v/>
      </c>
      <c r="OS109" s="326" t="str">
        <f t="shared" si="1341"/>
        <v/>
      </c>
      <c r="OT109" s="326" t="str">
        <f t="shared" si="1342"/>
        <v/>
      </c>
      <c r="OU109" s="326" t="str">
        <f t="shared" si="1343"/>
        <v/>
      </c>
      <c r="OV109" s="326" t="str">
        <f t="shared" si="1344"/>
        <v/>
      </c>
      <c r="OW109" s="326" t="str">
        <f t="shared" si="1345"/>
        <v/>
      </c>
      <c r="OX109" s="326" t="str">
        <f t="shared" si="1346"/>
        <v/>
      </c>
      <c r="OY109" s="326" t="str">
        <f t="shared" si="1347"/>
        <v/>
      </c>
      <c r="OZ109" s="326" t="str">
        <f t="shared" si="1348"/>
        <v/>
      </c>
      <c r="PA109" s="326" t="str">
        <f t="shared" si="1349"/>
        <v/>
      </c>
      <c r="PB109" s="326" t="str">
        <f t="shared" si="1350"/>
        <v/>
      </c>
      <c r="PC109" s="325" t="str">
        <f t="shared" si="1351"/>
        <v/>
      </c>
      <c r="PD109" s="325" t="str">
        <f t="shared" si="1352"/>
        <v/>
      </c>
      <c r="PE109" s="325" t="str">
        <f t="shared" si="1353"/>
        <v/>
      </c>
      <c r="PF109" s="325" t="str">
        <f t="shared" si="1354"/>
        <v/>
      </c>
      <c r="PG109" s="325" t="str">
        <f t="shared" si="1355"/>
        <v/>
      </c>
      <c r="PH109" s="325" t="str">
        <f t="shared" si="1356"/>
        <v/>
      </c>
      <c r="PI109" s="325" t="str">
        <f t="shared" si="1357"/>
        <v/>
      </c>
      <c r="PJ109" s="325" t="str">
        <f t="shared" si="1358"/>
        <v/>
      </c>
      <c r="PK109" s="325" t="str">
        <f t="shared" si="1359"/>
        <v/>
      </c>
      <c r="PL109" s="325" t="str">
        <f t="shared" si="1360"/>
        <v/>
      </c>
      <c r="PM109" s="325" t="str">
        <f t="shared" si="1361"/>
        <v/>
      </c>
      <c r="PN109" s="325" t="str">
        <f t="shared" si="1362"/>
        <v/>
      </c>
      <c r="PO109" s="325" t="str">
        <f t="shared" si="1363"/>
        <v/>
      </c>
      <c r="PP109" s="325" t="str">
        <f t="shared" si="1364"/>
        <v/>
      </c>
      <c r="PQ109" s="325" t="str">
        <f t="shared" si="1365"/>
        <v/>
      </c>
      <c r="PR109" s="325" t="str">
        <f t="shared" si="1366"/>
        <v/>
      </c>
      <c r="PS109" s="325" t="str">
        <f t="shared" si="1367"/>
        <v/>
      </c>
      <c r="PT109" s="325" t="str">
        <f t="shared" si="1368"/>
        <v/>
      </c>
      <c r="PU109" s="326" t="str">
        <f t="shared" si="1369"/>
        <v/>
      </c>
      <c r="PV109" s="326" t="str">
        <f t="shared" si="1370"/>
        <v/>
      </c>
      <c r="PW109" s="326" t="str">
        <f t="shared" si="1371"/>
        <v/>
      </c>
      <c r="PX109" s="326" t="str">
        <f t="shared" si="1372"/>
        <v/>
      </c>
      <c r="PY109" s="326" t="str">
        <f t="shared" si="1373"/>
        <v/>
      </c>
      <c r="PZ109" s="326" t="str">
        <f t="shared" si="1374"/>
        <v/>
      </c>
      <c r="QA109" s="326" t="str">
        <f t="shared" si="1375"/>
        <v/>
      </c>
      <c r="QB109" s="326" t="str">
        <f t="shared" si="1376"/>
        <v/>
      </c>
      <c r="QC109" s="326" t="str">
        <f t="shared" si="1377"/>
        <v/>
      </c>
      <c r="QD109" s="326" t="str">
        <f t="shared" si="1378"/>
        <v/>
      </c>
      <c r="QE109" s="326" t="str">
        <f t="shared" si="1379"/>
        <v/>
      </c>
      <c r="QF109" s="326" t="str">
        <f t="shared" si="1380"/>
        <v/>
      </c>
      <c r="QG109" s="326" t="str">
        <f t="shared" si="1381"/>
        <v/>
      </c>
      <c r="QH109" s="326" t="str">
        <f t="shared" si="1382"/>
        <v/>
      </c>
      <c r="QI109" s="326" t="str">
        <f t="shared" si="1383"/>
        <v/>
      </c>
      <c r="QJ109" s="326" t="str">
        <f t="shared" si="1384"/>
        <v/>
      </c>
      <c r="QK109" s="326" t="str">
        <f t="shared" si="1385"/>
        <v/>
      </c>
      <c r="QL109" s="326" t="str">
        <f t="shared" si="1386"/>
        <v/>
      </c>
      <c r="QM109" s="325" t="str">
        <f t="shared" si="1387"/>
        <v/>
      </c>
      <c r="QN109" s="325" t="str">
        <f t="shared" si="1388"/>
        <v/>
      </c>
      <c r="QO109" s="325" t="str">
        <f t="shared" si="1389"/>
        <v/>
      </c>
      <c r="QP109" s="325" t="str">
        <f t="shared" si="1390"/>
        <v/>
      </c>
      <c r="QQ109" s="325" t="str">
        <f t="shared" si="1391"/>
        <v/>
      </c>
      <c r="QR109" s="325" t="str">
        <f t="shared" si="1392"/>
        <v/>
      </c>
      <c r="QS109" s="325" t="str">
        <f t="shared" si="1393"/>
        <v/>
      </c>
      <c r="QT109" s="325" t="str">
        <f t="shared" si="1394"/>
        <v/>
      </c>
      <c r="QU109" s="325" t="str">
        <f t="shared" si="1395"/>
        <v/>
      </c>
      <c r="QV109" s="325" t="str">
        <f t="shared" si="1396"/>
        <v/>
      </c>
      <c r="QW109" s="325" t="str">
        <f t="shared" si="1397"/>
        <v/>
      </c>
      <c r="QX109" s="325">
        <f t="shared" si="1398"/>
        <v>0</v>
      </c>
      <c r="QY109" s="325" t="str">
        <f t="shared" si="1399"/>
        <v/>
      </c>
      <c r="QZ109" s="325" t="str">
        <f t="shared" si="1400"/>
        <v/>
      </c>
      <c r="RA109" s="325" t="str">
        <f t="shared" si="1401"/>
        <v/>
      </c>
      <c r="RB109" s="325" t="str">
        <f t="shared" si="1402"/>
        <v/>
      </c>
      <c r="RC109" s="325" t="str">
        <f t="shared" si="1403"/>
        <v/>
      </c>
      <c r="RD109" s="325" t="str">
        <f t="shared" si="1404"/>
        <v/>
      </c>
      <c r="RE109" s="326" t="str">
        <f t="shared" si="1405"/>
        <v/>
      </c>
      <c r="RF109" s="326" t="str">
        <f t="shared" si="1406"/>
        <v/>
      </c>
      <c r="RG109" s="326" t="str">
        <f t="shared" si="1407"/>
        <v/>
      </c>
      <c r="RH109" s="326" t="str">
        <f t="shared" si="1408"/>
        <v/>
      </c>
      <c r="RI109" s="326" t="str">
        <f t="shared" si="1409"/>
        <v/>
      </c>
      <c r="RJ109" s="326" t="str">
        <f t="shared" si="1410"/>
        <v/>
      </c>
      <c r="RK109" s="326" t="str">
        <f t="shared" si="1411"/>
        <v/>
      </c>
      <c r="RL109" s="326" t="str">
        <f t="shared" si="1412"/>
        <v/>
      </c>
      <c r="RM109" s="326" t="str">
        <f t="shared" si="1413"/>
        <v/>
      </c>
      <c r="RN109" s="332" t="str">
        <f t="shared" si="1414"/>
        <v/>
      </c>
      <c r="RO109" s="121">
        <v>109</v>
      </c>
      <c r="RP109" s="125">
        <f t="shared" si="1440"/>
        <v>104</v>
      </c>
      <c r="RQ109" s="110" t="str" cm="1">
        <f t="array" ref="RQ109">IFERROR(INDEX($NS$4:$RN$4,_xlfn.AGGREGATE(15,6,COLUMN($NS$4:$RN$4)-COLUMN($NR$1)/($NS109:$RN109=LARGE($NS109:$RN109,1)),COLUMNS($RN$4:$RN$4))),"")</f>
        <v>LQ</v>
      </c>
      <c r="RR109" s="110" t="str" cm="1">
        <f t="array" ref="RR109">IFERROR(INDEX($NS$4:$RN$4,_xlfn.AGGREGATE(15,6,COLUMN($NS$4:$RN$4)-COLUMN($NR$1)/($NS109:$RN109=LARGE($NS109:$RN109,2)),COLUMNS($RN$4:$RO$4))),"")</f>
        <v/>
      </c>
      <c r="RS109" s="110" t="str" cm="1">
        <f t="array" ref="RS109">IFERROR(INDEX($NS$4:$RN$4,_xlfn.AGGREGATE(15,6,COLUMN($NS$4:$RN$4)-COLUMN($NR$1)/($NS109:$RN109=LARGE($NS109:$RN109,3)),COLUMNS($RN$4:$RP$4))),"")</f>
        <v/>
      </c>
      <c r="RT109" s="110" t="str" cm="1">
        <f t="array" ref="RT109">IFERROR(INDEX($NS$4:$RN$4,_xlfn.AGGREGATE(15,6,COLUMN($NS$4:$RN$4)-COLUMN($NR$1)/($NS109:$RN109=LARGE($NS109:$RN109,4)),COLUMNS($RN$4:$RQ$4))),"")</f>
        <v/>
      </c>
      <c r="RU109" s="110" t="str" cm="1">
        <f t="array" ref="RU109">IFERROR(INDEX($NS$4:$RN$4,_xlfn.AGGREGATE(15,6,COLUMN($NS$4:$RN$4)-COLUMN($NR$1)/($NS109:$RN109=LARGE($NS109:$RN109,5)),COLUMNS($RN$4:$RR$4))),"")</f>
        <v/>
      </c>
      <c r="RV109" s="110" t="str" cm="1">
        <f t="array" ref="RV109">IFERROR(INDEX($NS$4:$RN$4,_xlfn.AGGREGATE(15,6,COLUMN($NS$4:$RN$4)-COLUMN($NR$1)/($NS109:$RN109=LARGE($NS109:$RN109,6)),COLUMNS($RN$4:$RS$4))),"")</f>
        <v/>
      </c>
      <c r="RW109" s="121" t="str">
        <f t="shared" si="1427"/>
        <v/>
      </c>
      <c r="RX109" s="124" t="str">
        <f t="shared" ca="1" si="1428"/>
        <v>N</v>
      </c>
      <c r="RY109" s="111" t="e" cm="1">
        <f t="array" aca="1" ref="RY109" ca="1">IF(INDIRECT(VLOOKUP(RY108,General!AC:AE,3,FALSE)&amp;RO108)&gt;0,RY108,RW108)</f>
        <v>#N/A</v>
      </c>
      <c r="RZ109" s="112">
        <f t="shared" ca="1" si="1429"/>
        <v>1</v>
      </c>
      <c r="SA109" s="123" t="s">
        <v>45</v>
      </c>
      <c r="SB109" s="124" t="s">
        <v>45</v>
      </c>
      <c r="SC109" s="124" t="s">
        <v>45</v>
      </c>
      <c r="SD109" s="124" t="s">
        <v>45</v>
      </c>
      <c r="SE109" s="124" t="s">
        <v>45</v>
      </c>
      <c r="SF109" s="122" t="s">
        <v>45</v>
      </c>
      <c r="SG109" s="133" t="e">
        <f ca="1">IF(RQ109="",-1,COUNTIF(INDIRECT(SA109&amp;$DN$10):INDIRECT(SA109&amp;RO109),"Y"))</f>
        <v>#REF!</v>
      </c>
      <c r="SH109" s="136">
        <f ca="1">IF(RR109="",-1,COUNTIF(INDIRECT(SB109&amp;$DN$10):INDIRECT(SB109&amp;RO109),"Y"))</f>
        <v>-1</v>
      </c>
      <c r="SI109" s="136">
        <f ca="1">IF(RS109="",-1,COUNTIF(INDIRECT(SC109&amp;$DN$10):INDIRECT(SC109&amp;RO109),"Y"))</f>
        <v>-1</v>
      </c>
      <c r="SJ109" s="134">
        <f ca="1">IF(RT109="",-1,COUNTIF(INDIRECT(SD109&amp;$DN$10):INDIRECT(SD109&amp;RO109),"Y"))</f>
        <v>-1</v>
      </c>
      <c r="SK109" s="138">
        <f ca="1">IF(RU109="",-1,COUNTIF(INDIRECT(SE109&amp;$DN$10):INDIRECT(SE109&amp;RO109),"Y"))</f>
        <v>-1</v>
      </c>
      <c r="SL109" s="138">
        <f ca="1">IF(RV109="",-1,COUNTIF(INDIRECT(SF109&amp;$DN$10):INDIRECT(SF109&amp;RO109),"Y"))</f>
        <v>-1</v>
      </c>
      <c r="SM109" s="123" t="str" cm="1">
        <f t="array" ref="SM109">IFERROR(INDEX($DP$109:$DU$109,_xlfn.AGGREGATE(15,6,COLUMN($DP$109:$DU$109)-COLUMN($DO$109)/($NR$109:$NW$109=MAX($NR$109:$NW$109)),COLUMNS($DP$109:RQ109))),"")</f>
        <v/>
      </c>
      <c r="SN109" s="124" t="str" cm="1">
        <f t="array" ref="SN109">IFERROR(INDEX($DP$109:$DU$109,_xlfn.AGGREGATE(15,6,COLUMN($DP$109:$DU$109)-COLUMN($DO$109)/($NR$109:$NW$109=MAX($NR$109:$NW$109)),COLUMNS($DP$109:RR109))),"")</f>
        <v/>
      </c>
      <c r="SO109" s="124" t="str" cm="1">
        <f t="array" ref="SO109">IFERROR(INDEX($DP$109:$DU$109,_xlfn.AGGREGATE(15,6,COLUMN($DP$109:$DU$109)-COLUMN($DO$109)/($NR$109:$NW$109=MAX($NR$109:$NW$109)),COLUMNS($DP$109:RS109))),"")</f>
        <v/>
      </c>
      <c r="SP109" s="124" t="str" cm="1">
        <f t="array" ref="SP109">IFERROR(INDEX($DP$109:$DU$109,_xlfn.AGGREGATE(15,6,COLUMN($DP$109:$DU$109)-COLUMN($DO$109)/($NR$109:$NW$109=MAX($NR$109:$NW$109)),COLUMNS($DP$109:RT109))),"")</f>
        <v/>
      </c>
      <c r="SQ109" s="124" t="str" cm="1">
        <f t="array" ref="SQ109">IFERROR(INDEX($DP$109:$DU$109,_xlfn.AGGREGATE(15,6,COLUMN($DP$109:$DU$109)-COLUMN($DO$109)/($NR$109:$NW$109=MAX($NR$109:$NW$109)),COLUMNS($DP$109:RU109))),"")</f>
        <v/>
      </c>
      <c r="SR109" s="122" t="str" cm="1">
        <f t="array" ref="SR109">IFERROR(INDEX($DP$109:$DU$109,_xlfn.AGGREGATE(15,6,COLUMN($DP$109:$DU$109)-COLUMN($DO$109)/($NR$109:$NW$109=MAX($NR$109:$NW$109)),COLUMNS($DP$109:RV109))),"")</f>
        <v/>
      </c>
      <c r="SS109" s="114">
        <f t="shared" ca="1" si="1415"/>
        <v>1</v>
      </c>
      <c r="ST109" s="125">
        <f t="shared" ca="1" si="1430"/>
        <v>1</v>
      </c>
      <c r="SU109" s="137" t="str" cm="1">
        <f t="array" aca="1" ref="SU109" ca="1">INDEX(SM109:SR109,1,ST109)</f>
        <v/>
      </c>
      <c r="SV109" s="110" t="str">
        <f t="shared" ca="1" si="944"/>
        <v>B</v>
      </c>
      <c r="SW109" s="111" t="str">
        <f t="shared" ca="1" si="945"/>
        <v>T</v>
      </c>
      <c r="SX109" s="111" t="str">
        <f t="shared" si="946"/>
        <v>C</v>
      </c>
      <c r="SY109" s="111" t="str">
        <f t="shared" si="936"/>
        <v/>
      </c>
      <c r="SZ109" s="111" t="str">
        <f t="shared" ca="1" si="937"/>
        <v/>
      </c>
      <c r="TA109" s="111" t="str">
        <f t="shared" si="938"/>
        <v>00</v>
      </c>
      <c r="TB109" s="114" t="str">
        <f t="shared" si="1619"/>
        <v/>
      </c>
      <c r="TC109" s="114" t="str">
        <f t="shared" si="1620"/>
        <v/>
      </c>
      <c r="TD109" s="114" t="str">
        <f t="shared" si="1621"/>
        <v/>
      </c>
      <c r="TE109" s="114" t="str">
        <f t="shared" si="1622"/>
        <v/>
      </c>
      <c r="TF109" s="114" t="str">
        <f t="shared" si="1623"/>
        <v/>
      </c>
      <c r="TG109" s="114" t="str">
        <f t="shared" si="1267"/>
        <v/>
      </c>
      <c r="TH109" s="114">
        <f t="shared" ca="1" si="1268"/>
        <v>0</v>
      </c>
      <c r="TI109" s="114">
        <f t="shared" ca="1" si="1269"/>
        <v>0</v>
      </c>
      <c r="TJ109" s="123" t="str">
        <f t="shared" si="1468"/>
        <v/>
      </c>
      <c r="TK109" s="124">
        <f>IF(CC109="",0,IFERROR(VLOOKUP(CC104&amp;CC105&amp;CC106&amp;CC107&amp;CC108&amp;CC109,General!I:J,2,FALSE),0))</f>
        <v>0</v>
      </c>
      <c r="TL109" s="124">
        <f>IF(CF109="",0,IFERROR(VLOOKUP(CF104&amp;CF105&amp;CF106&amp;CF107&amp;CF108&amp;CF109,General!I:J,2,FALSE),0))</f>
        <v>0</v>
      </c>
      <c r="TM109" s="124">
        <f>IF(CI109="",0,IFERROR(VLOOKUP(CI104&amp;CI105&amp;CI106&amp;CI107&amp;CI108&amp;CI109,General!I:J,2,FALSE),0))</f>
        <v>0</v>
      </c>
      <c r="TN109" s="124">
        <f>IF(CL109="",0,IFERROR(VLOOKUP(CL104&amp;CL105&amp;CL106&amp;CL107&amp;CL108&amp;CL109,General!I:J,2,FALSE),0))</f>
        <v>0</v>
      </c>
      <c r="TO109" s="124">
        <f>IF(CO109="",0,IFERROR(VLOOKUP(CO104&amp;CO105&amp;CO106&amp;CO107&amp;CO108&amp;CO109,General!I:J,2,FALSE),0))</f>
        <v>0</v>
      </c>
      <c r="TP109" s="124">
        <f>IF(CR109="",0,IFERROR(VLOOKUP(CR104&amp;CR105&amp;CR106&amp;CR107&amp;CR108&amp;CR109,General!I:J,2,FALSE),0))</f>
        <v>0</v>
      </c>
      <c r="TQ109" s="124">
        <f>IF(CU109="",0,IFERROR(VLOOKUP(CU104&amp;CU105&amp;CU106&amp;CU107&amp;CU108&amp;CU109,General!I:J,2,FALSE),0))</f>
        <v>0</v>
      </c>
      <c r="TR109" s="124">
        <f>IF(CX109="",0,IFERROR(VLOOKUP(CX104&amp;CX105&amp;CX106&amp;CX107&amp;CX108&amp;CX109,General!I:J,2,FALSE),0))</f>
        <v>0</v>
      </c>
      <c r="TS109" s="124">
        <f>IF(DA109="",0,IFERROR(VLOOKUP(DA104&amp;DA105&amp;DA106&amp;DA107&amp;DA108&amp;DA109,General!I:J,2,FALSE),0))</f>
        <v>0</v>
      </c>
      <c r="TT109" s="124">
        <f>IF(DD109="",0,IFERROR(VLOOKUP(DD104&amp;DD105&amp;DD106&amp;DD107&amp;DD108&amp;DD109,General!I:J,2,FALSE),0))</f>
        <v>0</v>
      </c>
      <c r="TU109" s="124">
        <f>IF(DG109="",0,IFERROR(VLOOKUP(DG104&amp;DG105&amp;DG106&amp;DG107&amp;DG108&amp;DG109,General!I:J,2,FALSE),0))</f>
        <v>0</v>
      </c>
      <c r="TV109" s="124">
        <f>IF(DJ109="",0,IFERROR(VLOOKUP(DJ104&amp;DJ105&amp;DJ106&amp;DJ107&amp;DJ108&amp;DJ109,General!I:J,2,FALSE),0))</f>
        <v>0</v>
      </c>
      <c r="TW109" s="124">
        <f>IF(DM109="",0,IFERROR(VLOOKUP(DM104&amp;DM105&amp;DM106&amp;DM107&amp;DM108&amp;DM109,General!I:J,2,FALSE),0))</f>
        <v>0</v>
      </c>
      <c r="TX109" s="124">
        <f>IF(DP109="",0,IFERROR(VLOOKUP(DP104&amp;DP105&amp;DP106&amp;DP107&amp;DP108&amp;DP109,General!I:J,2,FALSE),0))</f>
        <v>0</v>
      </c>
      <c r="TY109" s="124">
        <f>IF(DS109="",0,IFERROR(VLOOKUP(DS104&amp;DS105&amp;DS106&amp;DS107&amp;DS108&amp;DS109,General!I:J,2,FALSE),0))</f>
        <v>0</v>
      </c>
      <c r="TZ109" s="124">
        <f>IF(DV109="",0,IFERROR(VLOOKUP(DV104&amp;DV105&amp;DV106&amp;DV107&amp;DV108&amp;DV109,General!I:J,2,FALSE),0))</f>
        <v>0</v>
      </c>
      <c r="UA109" s="124">
        <f>IF(DY109="",0,IFERROR(VLOOKUP(DY104&amp;DY105&amp;DY106&amp;DY107&amp;DY108&amp;DY109,General!I:J,2,FALSE),0))</f>
        <v>0</v>
      </c>
      <c r="UB109" s="124">
        <f>IF(EE109="",0,IFERROR(VLOOKUP(EE104&amp;EE105&amp;EE106&amp;EE107&amp;EE108&amp;EE109,General!I:J,2,FALSE),0))</f>
        <v>0</v>
      </c>
      <c r="UC109" s="124">
        <f>IF(EH109="",0,IFERROR(VLOOKUP(EH104&amp;EH105&amp;EH106&amp;EH107&amp;EH108&amp;EH109,General!I:J,2,FALSE),0))</f>
        <v>0</v>
      </c>
      <c r="UD109" s="124">
        <f>IF(EK109="",0,IFERROR(VLOOKUP(EK104&amp;EK105&amp;EK106&amp;EK107&amp;EK108&amp;EK109,General!I:J,2,FALSE),0))</f>
        <v>0</v>
      </c>
      <c r="UE109" s="124">
        <f>IF(EN109="",0,IFERROR(VLOOKUP(EN104&amp;EN105&amp;EN106&amp;EN107&amp;EN108&amp;EN109,General!I:J,2,FALSE),0))</f>
        <v>0</v>
      </c>
      <c r="UF109" s="124">
        <f>IF(EQ109="",0,IFERROR(VLOOKUP(EQ104&amp;EQ105&amp;EQ106&amp;EQ107&amp;EQ108&amp;EQ109,General!I:J,2,FALSE),0))</f>
        <v>0</v>
      </c>
      <c r="UG109" s="124">
        <f>IF(ET109="",0,IFERROR(VLOOKUP(ET104&amp;ET105&amp;ET106&amp;ET107&amp;ET108&amp;ET109,General!I:J,2,FALSE),0))</f>
        <v>0</v>
      </c>
      <c r="UH109" s="124">
        <f>IF(EW109="",0,IFERROR(VLOOKUP(EW104&amp;EW105&amp;EW106&amp;EW107&amp;EW108&amp;EW109,General!I:J,2,FALSE),0))</f>
        <v>0</v>
      </c>
      <c r="UI109" s="124">
        <f>IF(EZ109="",0,IFERROR(VLOOKUP(EZ104&amp;EZ105&amp;EZ106&amp;EZ107&amp;EZ108&amp;EZ109,General!I:J,2,FALSE),0))</f>
        <v>0</v>
      </c>
      <c r="UJ109" s="124">
        <f>IF(FC109="",0,IFERROR(VLOOKUP(FC104&amp;FC105&amp;FC106&amp;FC107&amp;FC108&amp;FC109,General!I:J,2,FALSE),0))</f>
        <v>0</v>
      </c>
      <c r="UK109" s="124">
        <f>IF(FF109="",0,IFERROR(VLOOKUP(FF104&amp;FF105&amp;FF106&amp;FF107&amp;FF108&amp;FF109,General!I:J,2,FALSE),0))</f>
        <v>0</v>
      </c>
      <c r="UL109" s="124">
        <f>IF(FI109="",0,IFERROR(VLOOKUP(FI104&amp;FI105&amp;FI106&amp;FI107&amp;FI108&amp;FI109,General!I:J,2,FALSE),0))</f>
        <v>0</v>
      </c>
      <c r="UM109" s="124">
        <f>IF(FL109="",0,IFERROR(VLOOKUP(FL104&amp;FL105&amp;FL106&amp;FL107&amp;FL108&amp;FL109,General!I:J,2,FALSE),0))</f>
        <v>0</v>
      </c>
      <c r="UN109" s="124">
        <f>IF(FO109="",0,IFERROR(VLOOKUP(FO104&amp;FO105&amp;FO106&amp;FO107&amp;FO108&amp;FO109,General!I:J,2,FALSE),0))</f>
        <v>0</v>
      </c>
      <c r="UO109" s="124">
        <f>IF(FR109="",0,IFERROR(VLOOKUP(FR104&amp;FR105&amp;FR106&amp;FR107&amp;FR108&amp;FR109,General!I:J,2,FALSE),0))</f>
        <v>0</v>
      </c>
      <c r="UP109" s="124">
        <f>IF(FU109="",0,IFERROR(VLOOKUP(FU104&amp;FU105&amp;FU106&amp;FU107&amp;FU108&amp;FU109,General!I:J,2,FALSE),0))</f>
        <v>0</v>
      </c>
      <c r="UQ109" s="124">
        <f>IF(FX109="",0,IFERROR(VLOOKUP(FX104&amp;FX105&amp;FX106&amp;FX107&amp;FX108&amp;FX109,General!I:J,2,FALSE),0))</f>
        <v>0</v>
      </c>
      <c r="UR109" s="124">
        <f>IF(GA109="",0,IFERROR(VLOOKUP(GA104&amp;GA105&amp;GA106&amp;GA107&amp;GA108&amp;GA109,General!I:J,2,FALSE),0))</f>
        <v>0</v>
      </c>
      <c r="US109" s="124">
        <f>IF(GD109="",0,IFERROR(VLOOKUP(GD104&amp;GD105&amp;GD106&amp;GD107&amp;GD108&amp;GD109,General!I:J,2,FALSE),0))</f>
        <v>0</v>
      </c>
      <c r="UT109" s="124">
        <f>IF(GG109="",0,IFERROR(VLOOKUP(GG104&amp;GG105&amp;GG106&amp;GG107&amp;GG108&amp;GG109,General!I:J,2,FALSE),0))</f>
        <v>0</v>
      </c>
      <c r="UU109" s="124">
        <f>IF(GJ109="",0,IFERROR(VLOOKUP(GJ104&amp;GJ105&amp;GJ106&amp;GJ107&amp;GJ108&amp;GJ109,General!I:J,2,FALSE),0))</f>
        <v>0</v>
      </c>
      <c r="UV109" s="124">
        <f>IF(GM109="",0,IFERROR(VLOOKUP(GM104&amp;GM105&amp;GM106&amp;GM107&amp;GM108&amp;GM109,General!I:J,2,FALSE),0))</f>
        <v>0</v>
      </c>
      <c r="UW109" s="124">
        <f>IF(GP109="",0,IFERROR(VLOOKUP(GP104&amp;GP105&amp;GP106&amp;GP107&amp;GP108&amp;GP109,General!I:J,2,FALSE),0))</f>
        <v>0</v>
      </c>
      <c r="UX109" s="124">
        <f>IF(GS109="",0,IFERROR(VLOOKUP(GS104&amp;GS105&amp;GS106&amp;GS107&amp;GS108&amp;GS109,General!I:J,2,FALSE),0))</f>
        <v>0</v>
      </c>
      <c r="UY109" s="124">
        <f>IF(GV109="",0,IFERROR(VLOOKUP(GV104&amp;GV105&amp;GV106&amp;GV107&amp;GV108&amp;GV109,General!I:J,2,FALSE),0))</f>
        <v>0</v>
      </c>
      <c r="UZ109" s="124">
        <f>IF(GY109="",0,IFERROR(VLOOKUP(GY104&amp;GY105&amp;GY106&amp;GY107&amp;GY108&amp;GY109,General!I:J,2,FALSE),0))</f>
        <v>0</v>
      </c>
      <c r="VA109" s="124">
        <f>IF(HB109="",0,IFERROR(VLOOKUP(HB104&amp;HB105&amp;HB106&amp;HB107&amp;HB108&amp;HB109,General!I:J,2,FALSE),0))</f>
        <v>0</v>
      </c>
      <c r="VB109" s="124">
        <f>IF(HE109="",0,IFERROR(VLOOKUP(HE104&amp;HE105&amp;HE106&amp;HE107&amp;HE108&amp;HE109,General!I:J,2,FALSE),0))</f>
        <v>0</v>
      </c>
      <c r="VC109" s="124">
        <f>IF(HH109="",0,IFERROR(VLOOKUP(HH104&amp;HH105&amp;HH106&amp;HH107&amp;HH108&amp;HH109,General!I:J,2,FALSE),0))</f>
        <v>0</v>
      </c>
      <c r="VD109" s="124">
        <f>IF(HK109="",0,IFERROR(VLOOKUP(HK104&amp;HK105&amp;HK106&amp;HK107&amp;HK108&amp;HK109,General!I:J,2,FALSE),0))</f>
        <v>0</v>
      </c>
      <c r="VE109" s="124">
        <f>IF(HN109="",0,IFERROR(VLOOKUP(HN104&amp;HN105&amp;HN106&amp;HN107&amp;HN108&amp;HN109,General!I:J,2,FALSE),0))</f>
        <v>0</v>
      </c>
      <c r="VF109" s="124">
        <f>IF(HQ109="",0,IFERROR(VLOOKUP(HQ104&amp;HQ105&amp;HQ106&amp;HQ107&amp;HQ108&amp;HQ109,General!I:J,2,FALSE),0))</f>
        <v>0</v>
      </c>
      <c r="VG109" s="124">
        <f>IF(HT109="",0,IFERROR(VLOOKUP(HT104&amp;HT105&amp;HT106&amp;HT107&amp;HT108&amp;HT109,General!I:J,2,FALSE),0))</f>
        <v>0</v>
      </c>
      <c r="VH109" s="124">
        <f>IF(HW109="",0,IFERROR(VLOOKUP(HW104&amp;HW105&amp;HW106&amp;HW107&amp;HW108&amp;HW109,General!I:J,2,FALSE),0))</f>
        <v>0</v>
      </c>
      <c r="VI109" s="124">
        <f>IF(HZ109="",0,IFERROR(VLOOKUP(HZ104&amp;HZ105&amp;HZ106&amp;HZ107&amp;HZ108&amp;HZ109,General!I:J,2,FALSE),0))</f>
        <v>0</v>
      </c>
      <c r="VJ109" s="124">
        <f>IF(FF109="",0,IFERROR(VLOOKUP(FF104&amp;FF105&amp;FF106&amp;FF107&amp;FF108&amp;FF109,General!I:J,2,FALSE),0))</f>
        <v>0</v>
      </c>
      <c r="VK109" s="124">
        <f>IF(FI109="",0,IFERROR(VLOOKUP(FI104&amp;FI105&amp;FI106&amp;FI107&amp;FI108&amp;FI109,General!I:J,2,FALSE),0))</f>
        <v>0</v>
      </c>
      <c r="VL109" s="124">
        <f>IF(II109="",0,IFERROR(VLOOKUP(II104&amp;II105&amp;II106&amp;II107&amp;II108&amp;II109,General!I:J,2,FALSE),0))</f>
        <v>0</v>
      </c>
      <c r="VM109" s="124">
        <f>IF(IL109="",0,IFERROR(VLOOKUP(IL104&amp;IL105&amp;IL106&amp;IL107&amp;IL108&amp;IL109,General!I:J,2,FALSE),0))</f>
        <v>0</v>
      </c>
      <c r="VN109" s="124">
        <f>IF(IO109="",0,IFERROR(VLOOKUP(IO104&amp;IO105&amp;IO106&amp;IO107&amp;IO108&amp;IO109,General!I:J,2,FALSE),0))</f>
        <v>0</v>
      </c>
      <c r="VO109" s="124">
        <f>IF(IR109="",0,IFERROR(VLOOKUP(IR104&amp;IR105&amp;IR106&amp;IR107&amp;IR108&amp;IR109,General!I:J,2,FALSE),0))</f>
        <v>0</v>
      </c>
      <c r="VP109" s="124">
        <f>IF(IU109="",0,IFERROR(VLOOKUP(IU104&amp;IU105&amp;IU106&amp;IU107&amp;IU108&amp;IU109,General!I:J,2,FALSE),0))</f>
        <v>0</v>
      </c>
      <c r="VQ109" s="124">
        <f>IF(IX109="",0,IFERROR(VLOOKUP(IX104&amp;IX105&amp;IX106&amp;IX107&amp;IX108&amp;IX109,General!I:J,2,FALSE),0))</f>
        <v>0</v>
      </c>
      <c r="VR109" s="124">
        <f>IF(JA109="",0,IFERROR(VLOOKUP(JA104&amp;JA105&amp;JA106&amp;JA107&amp;JA108&amp;JA109,General!I:J,2,FALSE),0))</f>
        <v>0</v>
      </c>
      <c r="VS109" s="124">
        <f>IF(JD109="",0,IFERROR(VLOOKUP(JD104&amp;JD105&amp;JD106&amp;JD107&amp;JD108&amp;JD109,General!I:J,2,FALSE),0))</f>
        <v>0</v>
      </c>
      <c r="VT109" s="124">
        <f>IF(JG109="",0,IFERROR(VLOOKUP(JG104&amp;JG105&amp;JG106&amp;JG107&amp;JG108&amp;JG109,General!I:J,2,FALSE),0))</f>
        <v>0</v>
      </c>
      <c r="VU109" s="124">
        <f>IF(JJ109="",0,IFERROR(VLOOKUP(JJ104&amp;JJ105&amp;JJ106&amp;JJ107&amp;JJ108&amp;JJ109,General!I:J,2,FALSE),0))</f>
        <v>0</v>
      </c>
      <c r="VV109" s="124">
        <f>IF(JM109="",0,IFERROR(VLOOKUP(JM104&amp;JM105&amp;JM106&amp;JM107&amp;JM108&amp;JM109,General!I:J,2,FALSE),0))</f>
        <v>0</v>
      </c>
      <c r="VW109" s="124">
        <f>IF(JP109="",0,IFERROR(VLOOKUP(JP104&amp;JP105&amp;JP106&amp;JP107&amp;JP108&amp;JP109,General!I:J,2,FALSE),0))</f>
        <v>0</v>
      </c>
      <c r="VX109" s="124">
        <f>IF(JS109="",0,IFERROR(VLOOKUP(JS104&amp;JS105&amp;JS106&amp;JS107&amp;JS108&amp;JS109,General!I:J,2,FALSE),0))</f>
        <v>0</v>
      </c>
      <c r="VY109" s="124">
        <f>IF(JV109="",0,IFERROR(VLOOKUP(JV104&amp;JV105&amp;JV106&amp;JV107&amp;JV108&amp;JV109,General!I:J,2,FALSE),0))</f>
        <v>0</v>
      </c>
      <c r="VZ109" s="124">
        <f>IF(JY109="",0,IFERROR(VLOOKUP(JY104&amp;JY105&amp;JY106&amp;JY107&amp;JY108&amp;JY109,General!I:J,2,FALSE),0))</f>
        <v>0</v>
      </c>
      <c r="WA109" s="124">
        <f>IF(KB109="",0,IFERROR(VLOOKUP(KB104&amp;KB105&amp;KB106&amp;KB107&amp;KB108&amp;KB109,General!I:J,2,FALSE),0))</f>
        <v>0</v>
      </c>
      <c r="WB109" s="124">
        <f>IF(KE109="",0,IFERROR(VLOOKUP(KE104&amp;KE105&amp;KE106&amp;KE107&amp;KE108&amp;KE109,General!I:J,2,FALSE),0))</f>
        <v>0</v>
      </c>
      <c r="WC109" s="124">
        <f>IF(KH109="",0,IFERROR(VLOOKUP(KH104&amp;KH105&amp;KH106&amp;KH107&amp;KH108&amp;KH109,General!I:J,2,FALSE),0))</f>
        <v>0</v>
      </c>
      <c r="WD109" s="124">
        <f>IF(KK109="",0,IFERROR(VLOOKUP(KK104&amp;KK105&amp;KK106&amp;KK107&amp;KK108&amp;KK109,General!I:J,2,FALSE),0))</f>
        <v>0</v>
      </c>
      <c r="WE109" s="124">
        <f>IF(KN109="",0,IFERROR(VLOOKUP(KN104&amp;KN105&amp;KN106&amp;KN107&amp;KN108&amp;KN109,General!I:J,2,FALSE),0))</f>
        <v>0</v>
      </c>
      <c r="WF109" s="124">
        <f>IF(KQ109="",0,IFERROR(VLOOKUP(KQ104&amp;KQ105&amp;KQ106&amp;KQ107&amp;KQ108&amp;KQ109,General!I:J,2,FALSE),0))</f>
        <v>0</v>
      </c>
      <c r="WG109" s="124">
        <f>IF(KT109="",0,IFERROR(VLOOKUP(KT104&amp;KT105&amp;KT106&amp;KT107&amp;KT108&amp;KT109,General!I:J,2,FALSE),0))</f>
        <v>0</v>
      </c>
      <c r="WH109" s="124">
        <f>IF(KW109="",0,IFERROR(VLOOKUP(KW104&amp;KW105&amp;KW106&amp;KW107&amp;KW108&amp;KW109,General!I:J,2,FALSE),0))</f>
        <v>0</v>
      </c>
      <c r="WI109" s="124">
        <f>IF(KZ109="",0,IFERROR(VLOOKUP(KZ104&amp;KZ105&amp;KZ106&amp;KZ107&amp;KZ108&amp;KZ109,General!I:J,2,FALSE),0))</f>
        <v>0</v>
      </c>
      <c r="WJ109" s="124">
        <f>IF(LC109="",0,IFERROR(VLOOKUP(LC104&amp;LC105&amp;LC106&amp;LC107&amp;LC108&amp;LC109,General!I:J,2,FALSE),0))</f>
        <v>0</v>
      </c>
      <c r="WK109" s="124">
        <f>IF(LF109="",0,IFERROR(VLOOKUP(LF104&amp;LF105&amp;LF106&amp;LF107&amp;LF108&amp;LF109,General!I:J,2,FALSE),0))</f>
        <v>0</v>
      </c>
      <c r="WL109" s="124">
        <f>IF(LI109="",0,IFERROR(VLOOKUP(LI104&amp;LI105&amp;LI106&amp;LI107&amp;LI108&amp;LI109,General!I:J,2,FALSE),0))</f>
        <v>0</v>
      </c>
      <c r="WM109" s="124">
        <f>IF(LL109="",0,IFERROR(VLOOKUP(LL104&amp;LL105&amp;LL106&amp;LL107&amp;LL108&amp;LL109,General!I:J,2,FALSE),0))</f>
        <v>0</v>
      </c>
      <c r="WN109" s="124">
        <f>IF(LO109="",0,IFERROR(VLOOKUP(LO104&amp;LO105&amp;LO106&amp;LO107&amp;LO108&amp;LO109,General!I:J,2,FALSE),0))</f>
        <v>0</v>
      </c>
      <c r="WO109" s="124">
        <f>IF(LR109="",0,IFERROR(VLOOKUP(LR104&amp;LR105&amp;LR106&amp;LR107&amp;LR108&amp;LR109,General!I:J,2,FALSE),0))</f>
        <v>0</v>
      </c>
      <c r="WP109" s="124">
        <f>IF(LU109="",0,IFERROR(VLOOKUP(LU104&amp;LU105&amp;LU106&amp;LU107&amp;LU108&amp;LU109,General!I:J,2,FALSE),0))</f>
        <v>0</v>
      </c>
      <c r="WQ109" s="124">
        <f>IF(LX109="",0,IFERROR(VLOOKUP(LX104&amp;LX105&amp;LX106&amp;LX107&amp;LX108&amp;LX109,General!I:J,2,FALSE),0))</f>
        <v>0</v>
      </c>
      <c r="WR109" s="124">
        <f>IF(MA109="",0,IFERROR(VLOOKUP(MA104&amp;MA105&amp;MA106&amp;MA107&amp;MA108&amp;MA109,General!I:J,2,FALSE),0))</f>
        <v>0</v>
      </c>
      <c r="WS109" s="124">
        <f>IF(MD109="",0,IFERROR(VLOOKUP(MD104&amp;MD105&amp;MD106&amp;MD107&amp;MD108&amp;MD109,General!I:J,2,FALSE),0))</f>
        <v>0</v>
      </c>
      <c r="WT109" s="124">
        <f>IF(MG109="",0,IFERROR(VLOOKUP(MG104&amp;MG105&amp;MG106&amp;MG107&amp;MG108&amp;MG109,General!I:J,2,FALSE),0))</f>
        <v>0</v>
      </c>
      <c r="WU109" s="124">
        <f>IF(MJ109="",0,IFERROR(VLOOKUP(MJ104&amp;MJ105&amp;MJ106&amp;MJ107&amp;MJ108&amp;MJ109,General!I:J,2,FALSE),0))</f>
        <v>0</v>
      </c>
      <c r="WV109" s="124">
        <f>IF(MM109="",0,IFERROR(VLOOKUP(MM104&amp;MM105&amp;MM106&amp;MM107&amp;MM108&amp;MM109,General!I:J,2,FALSE),0))</f>
        <v>0</v>
      </c>
      <c r="WW109" s="124">
        <f>IF(MP109="",0,IFERROR(VLOOKUP(MP104&amp;MP105&amp;MP106&amp;MP107&amp;MP108&amp;MP109,General!I:J,2,FALSE),0))</f>
        <v>0</v>
      </c>
      <c r="WX109" s="124">
        <f>IF(MS109="",0,IFERROR(VLOOKUP(MS104&amp;MS105&amp;MS106&amp;MS107&amp;MS108&amp;MS109,General!I:J,2,FALSE),0))</f>
        <v>0</v>
      </c>
      <c r="WY109" s="124">
        <f>IF(MV109="",0,IFERROR(VLOOKUP(MV104&amp;MV105&amp;MV106&amp;MV107&amp;MV108&amp;MV109,General!I:J,2,FALSE),0))</f>
        <v>0</v>
      </c>
      <c r="WZ109" s="124">
        <f>IF(MY109="",0,IFERROR(VLOOKUP(MY104&amp;MY105&amp;MY106&amp;MY107&amp;MY108&amp;MY109,General!I:J,2,FALSE),0))</f>
        <v>0</v>
      </c>
      <c r="XA109" s="124">
        <f>IF(NB109="",0,IFERROR(VLOOKUP(NB104&amp;NB105&amp;NB106&amp;NB107&amp;NB108&amp;NB109,General!I:J,2,FALSE),0))</f>
        <v>0</v>
      </c>
      <c r="XB109" s="124">
        <f>IF(NE109="",0,IFERROR(VLOOKUP(NE104&amp;NE105&amp;NE106&amp;NE107&amp;NE108&amp;NE109,General!I:J,2,FALSE),0))</f>
        <v>0</v>
      </c>
      <c r="XC109" s="124">
        <f>IF(NH109="",0,IFERROR(VLOOKUP(NH104&amp;NH105&amp;NH106&amp;NH107&amp;NH108&amp;NH109,General!I:J,2,FALSE),0))</f>
        <v>0</v>
      </c>
      <c r="XD109" s="124">
        <f>IF(NK109="",0,IFERROR(VLOOKUP(NK104&amp;NK105&amp;NK106&amp;NK107&amp;NK108&amp;NK109,General!I:J,2,FALSE),0))</f>
        <v>0</v>
      </c>
      <c r="XE109" s="122">
        <f>IF(NN109="",0,IFERROR(VLOOKUP(NN104&amp;NN105&amp;NN106&amp;NN107&amp;NN108&amp;NN109,General!I:J,2,FALSE),0))</f>
        <v>0</v>
      </c>
      <c r="XF109" s="155">
        <f>IF(EB109="",0,IFERROR(VLOOKUP(EB104&amp;EB105&amp;EB106&amp;EB107&amp;EB108&amp;EB109,General!I:J,2,FALSE),0))</f>
        <v>0</v>
      </c>
      <c r="XG109" s="109">
        <v>0</v>
      </c>
      <c r="XH109" s="114" t="str">
        <f t="shared" si="1631"/>
        <v/>
      </c>
      <c r="XI109" s="114" t="str">
        <f t="shared" si="1624"/>
        <v>N</v>
      </c>
      <c r="XJ109" s="114" t="str">
        <f t="shared" ca="1" si="1625"/>
        <v>N</v>
      </c>
      <c r="XK109" s="114" t="str">
        <f t="shared" si="1626"/>
        <v>N</v>
      </c>
      <c r="XL109" s="114" t="str">
        <f t="shared" si="1273"/>
        <v/>
      </c>
      <c r="XM109" s="150" t="str">
        <f t="shared" si="1627"/>
        <v/>
      </c>
      <c r="XN109" s="114" t="str">
        <f t="shared" si="1628"/>
        <v/>
      </c>
      <c r="XO109" s="114" t="str">
        <f t="shared" si="1629"/>
        <v/>
      </c>
      <c r="XP109" s="114" t="str">
        <f t="shared" si="1277"/>
        <v/>
      </c>
      <c r="XQ109" s="114" t="str">
        <f t="shared" si="1278"/>
        <v/>
      </c>
      <c r="XR109" s="114" t="str">
        <f t="shared" si="1279"/>
        <v/>
      </c>
      <c r="XS109" s="114" t="str">
        <f t="shared" si="1465"/>
        <v/>
      </c>
      <c r="XT109" s="114" t="str">
        <f t="shared" si="1466"/>
        <v/>
      </c>
      <c r="XU109" s="114" t="str">
        <f t="shared" si="897"/>
        <v>00000</v>
      </c>
      <c r="XV109" s="114" t="str">
        <f t="shared" si="897"/>
        <v>00000</v>
      </c>
      <c r="XW109" s="114" t="str">
        <f t="shared" si="898"/>
        <v>000000</v>
      </c>
      <c r="XX109" s="114" t="str">
        <f t="shared" si="898"/>
        <v>000000</v>
      </c>
      <c r="XY109" s="114" t="str">
        <f t="shared" si="899"/>
        <v>B</v>
      </c>
      <c r="XZ109" s="114" t="str">
        <f t="shared" si="1417"/>
        <v>B</v>
      </c>
      <c r="YA109" s="114" t="str">
        <f t="shared" si="1280"/>
        <v/>
      </c>
      <c r="YB109" s="114" t="str">
        <f t="shared" ca="1" si="1281"/>
        <v/>
      </c>
      <c r="YC109" s="114" t="str">
        <f t="shared" ca="1" si="1282"/>
        <v/>
      </c>
      <c r="YD109" s="114" t="str">
        <f t="shared" ca="1" si="1283"/>
        <v/>
      </c>
      <c r="YE109" s="114" t="str">
        <f t="shared" si="1284"/>
        <v>0</v>
      </c>
      <c r="YF109" s="114" t="str">
        <f t="shared" si="1285"/>
        <v/>
      </c>
      <c r="YG109" s="114" t="str">
        <f t="shared" ca="1" si="1418"/>
        <v/>
      </c>
      <c r="YH109" s="114" t="str">
        <f t="shared" ca="1" si="1419"/>
        <v/>
      </c>
      <c r="YI109" s="114" t="str">
        <f t="shared" si="1420"/>
        <v/>
      </c>
      <c r="YJ109" s="114" t="str">
        <f t="shared" si="1286"/>
        <v/>
      </c>
      <c r="YK109" s="114"/>
      <c r="YL109" s="114">
        <v>0</v>
      </c>
      <c r="YM109" s="114">
        <v>0</v>
      </c>
      <c r="YN109" s="114">
        <v>0</v>
      </c>
      <c r="YO109" s="114">
        <v>0</v>
      </c>
      <c r="YP109" s="114">
        <v>1</v>
      </c>
      <c r="YQ109" s="98"/>
      <c r="YR109" s="114">
        <v>0</v>
      </c>
      <c r="YS109" s="114">
        <v>0</v>
      </c>
      <c r="ZE109" s="1" t="str" cm="1">
        <f t="array" aca="1" ref="ZE109" ca="1">IF(INDIRECT(VLOOKUP(ZE108,General!AC:AE,3,FALSE)&amp;RO108)&gt;=9,ZE108,YZ109)</f>
        <v>GF</v>
      </c>
      <c r="ZF109" s="1" t="str" cm="1">
        <f t="array" aca="1" ref="ZF109" ca="1">IF(AND(INDIRECT(VLOOKUP(ZF108,General!AC:AE,3,FALSE)&amp;RO108)&gt;1,ZF108&lt;&gt;ZE109),ZF108,IF(YZ109&lt;&gt;ZE109,YZ109,IF(AND(YZ109=ZA109,YZ109=ZB109),ZC109,IF(YZ109=ZA109,ZB109,ZA109))))</f>
        <v>DX</v>
      </c>
      <c r="ZG109" s="1" t="str">
        <f t="shared" si="1634"/>
        <v/>
      </c>
      <c r="ZH109" s="1" t="str" cm="1">
        <f t="array" aca="1" ref="ZH109" ca="1">INDIRECT(ZE109&amp;RO109)</f>
        <v/>
      </c>
      <c r="ZI109" s="1" t="str" cm="1">
        <f t="array" aca="1" ref="ZI109" ca="1">INDIRECT(ZF109&amp;RO109)</f>
        <v/>
      </c>
      <c r="ZJ109" s="1" t="e" cm="1">
        <f t="array" aca="1" ref="ZJ109" ca="1">INDIRECT(ZG109&amp;RO109)</f>
        <v>#REF!</v>
      </c>
      <c r="ZK109" s="1" t="str">
        <f ca="1">VLOOKUP(ZE109,General!AF:AG,2,FALSE)</f>
        <v>S37</v>
      </c>
      <c r="ZL109" s="1" t="str">
        <f ca="1">VLOOKUP(ZF109,General!AF:AG,2,FALSE)</f>
        <v xml:space="preserve">L5O </v>
      </c>
      <c r="ZM109" s="1" t="e">
        <f>VLOOKUP(ZG109,General!AF:AG,2,FALSE)</f>
        <v>#N/A</v>
      </c>
      <c r="ZN109" s="1" t="str">
        <f t="shared" ca="1" si="1432"/>
        <v>Y</v>
      </c>
      <c r="ZO109" s="1" t="str">
        <f t="shared" ca="1" si="1433"/>
        <v>Y</v>
      </c>
      <c r="ZP109" s="1" t="e">
        <f t="shared" si="1434"/>
        <v>#N/A</v>
      </c>
      <c r="ZR109" s="1">
        <f t="shared" si="1463"/>
        <v>1</v>
      </c>
    </row>
    <row r="110" spans="1:694" ht="27" thickBot="1">
      <c r="A110" s="299" t="s">
        <v>153</v>
      </c>
      <c r="B110" s="300"/>
      <c r="C110" s="300"/>
      <c r="D110" s="300"/>
      <c r="E110" s="300"/>
      <c r="F110" s="300"/>
      <c r="G110" s="300"/>
      <c r="H110" s="300"/>
      <c r="I110" s="300"/>
      <c r="J110" s="300"/>
      <c r="K110" s="300"/>
      <c r="L110" s="300"/>
      <c r="M110" s="300"/>
      <c r="N110" s="300"/>
      <c r="O110" s="300"/>
      <c r="P110" s="300"/>
      <c r="Q110" s="300"/>
      <c r="R110" s="300"/>
      <c r="S110" s="300"/>
      <c r="T110" s="300"/>
      <c r="U110" s="300"/>
      <c r="V110" s="301"/>
      <c r="W110" s="26"/>
      <c r="Y110" s="33"/>
      <c r="Z110" s="33"/>
      <c r="AA110" s="33"/>
      <c r="AB110" s="4" t="str">
        <f t="shared" si="1421"/>
        <v/>
      </c>
      <c r="AC110" s="4" t="str">
        <f t="shared" si="1422"/>
        <v/>
      </c>
      <c r="AD110" s="4">
        <f t="shared" si="1423"/>
        <v>0</v>
      </c>
      <c r="AE110" s="1" t="str">
        <f t="shared" si="1471"/>
        <v/>
      </c>
      <c r="AF110" s="1" t="str">
        <f t="shared" si="1472"/>
        <v/>
      </c>
      <c r="AG110" s="1" t="str">
        <f t="shared" si="1632"/>
        <v/>
      </c>
      <c r="AH110" s="1" t="str">
        <f t="shared" si="1473"/>
        <v/>
      </c>
      <c r="AI110" s="1" t="str">
        <f t="shared" si="1474"/>
        <v/>
      </c>
      <c r="AJ110" s="1" t="str">
        <f t="shared" si="1475"/>
        <v/>
      </c>
      <c r="AK110" s="1">
        <f t="shared" si="1293"/>
        <v>0</v>
      </c>
      <c r="AL110" s="1">
        <f t="shared" si="1294"/>
        <v>0</v>
      </c>
      <c r="AP110" s="1" t="str">
        <f t="shared" si="957"/>
        <v>N</v>
      </c>
      <c r="AQ110" s="1" t="str">
        <f t="shared" si="958"/>
        <v>N</v>
      </c>
      <c r="AR110" s="1" t="str">
        <f t="shared" si="959"/>
        <v>N</v>
      </c>
      <c r="AT110" s="14" t="str">
        <f t="shared" ca="1" si="1295"/>
        <v/>
      </c>
      <c r="AU110" s="1" t="str">
        <f t="shared" ca="1" si="961"/>
        <v/>
      </c>
      <c r="AV110" s="1" t="str">
        <f t="shared" ca="1" si="962"/>
        <v/>
      </c>
      <c r="BR110" s="1">
        <f>General!A108</f>
        <v>0</v>
      </c>
      <c r="BS110" s="1">
        <f>General!B108</f>
        <v>0</v>
      </c>
      <c r="BT110" s="1">
        <f>General!C108</f>
        <v>0</v>
      </c>
      <c r="BU110" s="1">
        <f>General!D108</f>
        <v>0</v>
      </c>
      <c r="BW110" s="1" t="str">
        <f>General!F108</f>
        <v>WLWWLW</v>
      </c>
      <c r="BX110" s="1">
        <f>General!G108</f>
        <v>1</v>
      </c>
      <c r="BZ110" s="1">
        <f t="shared" si="928"/>
        <v>1</v>
      </c>
      <c r="CA110" s="1">
        <f t="shared" ref="CA110" si="1636">CH110</f>
        <v>0</v>
      </c>
    </row>
    <row r="111" spans="1:694" ht="15.75" thickBot="1">
      <c r="A111" s="302" t="s">
        <v>155</v>
      </c>
      <c r="B111" s="303"/>
      <c r="C111" s="303"/>
      <c r="D111" s="303"/>
      <c r="E111" s="303"/>
      <c r="F111" s="303"/>
      <c r="G111" s="303"/>
      <c r="H111" s="303"/>
      <c r="I111" s="303"/>
      <c r="J111" s="303"/>
      <c r="K111" s="303"/>
      <c r="L111" s="303"/>
      <c r="M111" s="303"/>
      <c r="N111" s="303"/>
      <c r="O111" s="303"/>
      <c r="P111" s="303"/>
      <c r="Q111" s="303"/>
      <c r="R111" s="303"/>
      <c r="S111" s="303"/>
      <c r="T111" s="303"/>
      <c r="U111" s="303"/>
      <c r="V111" s="304"/>
      <c r="AB111" s="4">
        <f t="shared" si="1421"/>
        <v>0</v>
      </c>
      <c r="AC111" s="4">
        <f t="shared" si="1422"/>
        <v>0</v>
      </c>
      <c r="AD111" s="4">
        <f t="shared" si="1423"/>
        <v>0</v>
      </c>
      <c r="AE111" s="1" t="str">
        <f t="shared" si="1471"/>
        <v/>
      </c>
      <c r="AF111" s="1" t="str">
        <f t="shared" si="1472"/>
        <v/>
      </c>
      <c r="AG111" s="1" t="str">
        <f t="shared" si="1632"/>
        <v/>
      </c>
      <c r="AH111" s="1" t="str">
        <f t="shared" si="1473"/>
        <v/>
      </c>
      <c r="AI111" s="1" t="str">
        <f t="shared" si="1474"/>
        <v/>
      </c>
      <c r="AJ111" s="1" t="str">
        <f t="shared" si="1475"/>
        <v/>
      </c>
      <c r="AK111" s="1">
        <f t="shared" si="1293"/>
        <v>0</v>
      </c>
      <c r="AL111" s="1">
        <f t="shared" si="1294"/>
        <v>0</v>
      </c>
      <c r="AP111" s="1" t="str">
        <f t="shared" si="957"/>
        <v>N</v>
      </c>
      <c r="AQ111" s="1" t="str">
        <f t="shared" si="958"/>
        <v>N</v>
      </c>
      <c r="AR111" s="1" t="str">
        <f t="shared" si="959"/>
        <v>N</v>
      </c>
      <c r="AT111" s="14" t="str">
        <f t="shared" ca="1" si="1295"/>
        <v/>
      </c>
      <c r="AU111" s="1" t="str">
        <f t="shared" ca="1" si="961"/>
        <v/>
      </c>
      <c r="AV111" s="1" t="str">
        <f t="shared" ca="1" si="962"/>
        <v/>
      </c>
      <c r="BR111" s="1">
        <f>General!A109</f>
        <v>0</v>
      </c>
      <c r="BS111" s="1">
        <f>General!B109</f>
        <v>0</v>
      </c>
      <c r="BT111" s="1">
        <f>General!C109</f>
        <v>0</v>
      </c>
      <c r="BU111" s="1">
        <f>General!D109</f>
        <v>0</v>
      </c>
      <c r="BW111" s="1" t="str">
        <f>General!F109</f>
        <v>WLWWWL</v>
      </c>
      <c r="BX111" s="1">
        <f>General!G109</f>
        <v>-1</v>
      </c>
      <c r="BZ111" s="1">
        <f t="shared" si="928"/>
        <v>1</v>
      </c>
      <c r="CA111" s="1">
        <f t="shared" ref="CA111" si="1637">CK111</f>
        <v>0</v>
      </c>
    </row>
    <row r="112" spans="1:694" ht="15.75" thickBot="1">
      <c r="A112" s="305" t="s">
        <v>156</v>
      </c>
      <c r="B112" s="306"/>
      <c r="C112" s="306"/>
      <c r="D112" s="306"/>
      <c r="E112" s="306"/>
      <c r="F112" s="306"/>
      <c r="G112" s="306"/>
      <c r="H112" s="306"/>
      <c r="I112" s="306"/>
      <c r="J112" s="306"/>
      <c r="K112" s="306"/>
      <c r="L112" s="306"/>
      <c r="M112" s="306"/>
      <c r="N112" s="306"/>
      <c r="O112" s="306">
        <f>COUNTIF(M5:M109,"P")</f>
        <v>31</v>
      </c>
      <c r="P112" s="306"/>
      <c r="Q112" s="306"/>
      <c r="R112" s="306"/>
      <c r="S112" s="306"/>
      <c r="T112" s="306"/>
      <c r="U112" s="306"/>
      <c r="V112" s="307"/>
      <c r="AB112" s="4">
        <f t="shared" si="1421"/>
        <v>0</v>
      </c>
      <c r="AC112" s="4">
        <f t="shared" si="1422"/>
        <v>0</v>
      </c>
      <c r="AD112" s="4">
        <f t="shared" si="1423"/>
        <v>0</v>
      </c>
      <c r="AE112" s="1" t="str">
        <f t="shared" si="1471"/>
        <v/>
      </c>
      <c r="AF112" s="1" t="str">
        <f t="shared" si="1472"/>
        <v/>
      </c>
      <c r="AG112" s="1" t="str">
        <f t="shared" si="1632"/>
        <v/>
      </c>
      <c r="AH112" s="1" t="str">
        <f t="shared" si="1473"/>
        <v/>
      </c>
      <c r="AI112" s="1" t="str">
        <f t="shared" si="1474"/>
        <v/>
      </c>
      <c r="AJ112" s="1" t="str">
        <f t="shared" si="1475"/>
        <v/>
      </c>
      <c r="AK112" s="1">
        <f t="shared" si="1293"/>
        <v>0</v>
      </c>
      <c r="AL112" s="1">
        <f t="shared" si="1294"/>
        <v>0</v>
      </c>
      <c r="AP112" s="1" t="str">
        <f t="shared" si="957"/>
        <v>N</v>
      </c>
      <c r="AQ112" s="1" t="str">
        <f t="shared" si="958"/>
        <v>N</v>
      </c>
      <c r="AR112" s="1" t="str">
        <f t="shared" si="959"/>
        <v>N</v>
      </c>
      <c r="AT112" s="14" t="str">
        <f t="shared" ca="1" si="1295"/>
        <v/>
      </c>
      <c r="AU112" s="1" t="str">
        <f t="shared" ca="1" si="961"/>
        <v/>
      </c>
      <c r="AV112" s="1" t="str">
        <f t="shared" ca="1" si="962"/>
        <v/>
      </c>
      <c r="BR112" s="1">
        <f>General!A110</f>
        <v>0</v>
      </c>
      <c r="BS112" s="1">
        <f>General!B110</f>
        <v>0</v>
      </c>
      <c r="BT112" s="1">
        <f>General!C110</f>
        <v>0</v>
      </c>
      <c r="BU112" s="1">
        <f>General!D110</f>
        <v>0</v>
      </c>
      <c r="BW112" s="1" t="str">
        <f>General!F110</f>
        <v>WLWWWW</v>
      </c>
      <c r="BX112" s="1">
        <f>General!G110</f>
        <v>1</v>
      </c>
      <c r="BZ112" s="1">
        <f t="shared" si="928"/>
        <v>1</v>
      </c>
      <c r="CA112" s="1">
        <f t="shared" ref="CA112" si="1638">CH112</f>
        <v>0</v>
      </c>
    </row>
    <row r="113" spans="1:79">
      <c r="A113" s="305" t="s">
        <v>157</v>
      </c>
      <c r="B113" s="306"/>
      <c r="C113" s="306"/>
      <c r="D113" s="306"/>
      <c r="E113" s="306"/>
      <c r="F113" s="306"/>
      <c r="G113" s="306"/>
      <c r="H113" s="306"/>
      <c r="I113" s="306"/>
      <c r="J113" s="306"/>
      <c r="K113" s="306"/>
      <c r="L113" s="306"/>
      <c r="M113" s="306"/>
      <c r="N113" s="306"/>
      <c r="O113" s="306">
        <f>COUNTIF(M5:M109,"B")</f>
        <v>26</v>
      </c>
      <c r="P113" s="306"/>
      <c r="Q113" s="306"/>
      <c r="R113" s="306"/>
      <c r="S113" s="306"/>
      <c r="T113" s="306"/>
      <c r="U113" s="306"/>
      <c r="V113" s="307"/>
      <c r="AB113" s="4">
        <f t="shared" si="1421"/>
        <v>0</v>
      </c>
      <c r="AC113" s="4">
        <f t="shared" si="1422"/>
        <v>0</v>
      </c>
      <c r="AD113" s="4">
        <f t="shared" si="1423"/>
        <v>0</v>
      </c>
      <c r="AE113" s="1" t="str">
        <f t="shared" si="1471"/>
        <v/>
      </c>
      <c r="AF113" s="1" t="str">
        <f t="shared" si="1472"/>
        <v/>
      </c>
      <c r="AG113" s="1" t="str">
        <f t="shared" si="1632"/>
        <v/>
      </c>
      <c r="AH113" s="1" t="str">
        <f t="shared" si="1473"/>
        <v/>
      </c>
      <c r="AI113" s="1" t="str">
        <f t="shared" si="1474"/>
        <v/>
      </c>
      <c r="AJ113" s="1" t="str">
        <f t="shared" si="1475"/>
        <v/>
      </c>
      <c r="AK113" s="1">
        <f t="shared" si="1293"/>
        <v>0</v>
      </c>
      <c r="AL113" s="1">
        <f t="shared" si="1294"/>
        <v>0</v>
      </c>
      <c r="AP113" s="1" t="str">
        <f t="shared" si="957"/>
        <v>N</v>
      </c>
      <c r="AQ113" s="1" t="str">
        <f t="shared" si="958"/>
        <v>N</v>
      </c>
      <c r="AR113" s="1" t="str">
        <f t="shared" si="959"/>
        <v>N</v>
      </c>
      <c r="AT113" s="14" t="str">
        <f t="shared" ca="1" si="1295"/>
        <v/>
      </c>
      <c r="AU113" s="1" t="str">
        <f t="shared" ca="1" si="961"/>
        <v/>
      </c>
      <c r="AV113" s="1" t="str">
        <f t="shared" ca="1" si="962"/>
        <v/>
      </c>
      <c r="BR113" s="1">
        <f>General!A111</f>
        <v>0</v>
      </c>
      <c r="BS113" s="1">
        <f>General!B111</f>
        <v>0</v>
      </c>
      <c r="BT113" s="1">
        <f>General!C111</f>
        <v>0</v>
      </c>
      <c r="BU113" s="1">
        <f>General!D111</f>
        <v>0</v>
      </c>
      <c r="BW113" s="1" t="str">
        <f>General!F111</f>
        <v>WWLLLL</v>
      </c>
      <c r="BX113" s="1">
        <f>General!G111</f>
        <v>-1</v>
      </c>
      <c r="BZ113" s="1">
        <f t="shared" si="928"/>
        <v>1</v>
      </c>
      <c r="CA113" s="1">
        <f t="shared" ref="CA113" si="1639">CK113</f>
        <v>0</v>
      </c>
    </row>
    <row r="114" spans="1:79">
      <c r="A114" s="291" t="s">
        <v>158</v>
      </c>
      <c r="B114" s="292"/>
      <c r="C114" s="292"/>
      <c r="D114" s="292"/>
      <c r="E114" s="292"/>
      <c r="F114" s="292"/>
      <c r="G114" s="292"/>
      <c r="H114" s="292"/>
      <c r="I114" s="292"/>
      <c r="J114" s="292"/>
      <c r="K114" s="292"/>
      <c r="L114" s="292"/>
      <c r="M114" s="292"/>
      <c r="N114" s="292"/>
      <c r="O114" s="292" cm="1">
        <f t="array" aca="1" ref="O114" ca="1">LOOKUP(2,1/(U10:U109&lt;&gt;""),U10:U109)</f>
        <v>109</v>
      </c>
      <c r="P114" s="292"/>
      <c r="Q114" s="292"/>
      <c r="R114" s="292"/>
      <c r="S114" s="292"/>
      <c r="T114" s="292"/>
      <c r="U114" s="292"/>
      <c r="V114" s="293"/>
      <c r="AB114" s="4">
        <f t="shared" si="1421"/>
        <v>0</v>
      </c>
      <c r="AC114" s="4">
        <f t="shared" si="1422"/>
        <v>0</v>
      </c>
      <c r="AD114" s="4">
        <f t="shared" si="1423"/>
        <v>0</v>
      </c>
      <c r="AE114" s="1" t="str">
        <f t="shared" si="1471"/>
        <v/>
      </c>
      <c r="AF114" s="1" t="str">
        <f t="shared" si="1472"/>
        <v/>
      </c>
      <c r="AG114" s="1" t="str">
        <f t="shared" si="1632"/>
        <v/>
      </c>
      <c r="AH114" s="1" t="str">
        <f t="shared" si="1473"/>
        <v/>
      </c>
      <c r="AI114" s="1" t="str">
        <f t="shared" si="1474"/>
        <v/>
      </c>
      <c r="AJ114" s="1" t="str">
        <f t="shared" si="1475"/>
        <v/>
      </c>
      <c r="AK114" s="1">
        <f t="shared" si="1293"/>
        <v>0</v>
      </c>
      <c r="AL114" s="1">
        <f t="shared" si="1294"/>
        <v>0</v>
      </c>
      <c r="AP114" s="1" t="str">
        <f t="shared" si="957"/>
        <v>N</v>
      </c>
      <c r="AQ114" s="1" t="str">
        <f t="shared" si="958"/>
        <v>N</v>
      </c>
      <c r="AR114" s="1" t="str">
        <f t="shared" si="959"/>
        <v>N</v>
      </c>
      <c r="AT114" s="14" t="str">
        <f t="shared" ca="1" si="1295"/>
        <v/>
      </c>
      <c r="AU114" s="1" t="str">
        <f t="shared" ca="1" si="961"/>
        <v/>
      </c>
      <c r="AV114" s="1" t="str">
        <f t="shared" ca="1" si="962"/>
        <v/>
      </c>
      <c r="BR114" s="1">
        <f>General!A112</f>
        <v>0</v>
      </c>
      <c r="BS114" s="1">
        <f>General!B112</f>
        <v>0</v>
      </c>
      <c r="BT114" s="1">
        <f>General!C112</f>
        <v>0</v>
      </c>
      <c r="BU114" s="1">
        <f>General!D112</f>
        <v>0</v>
      </c>
      <c r="BW114" s="1" t="str">
        <f>General!F112</f>
        <v>WWLLLW</v>
      </c>
      <c r="BX114" s="1">
        <f>General!G112</f>
        <v>1</v>
      </c>
      <c r="BZ114" s="1">
        <f t="shared" si="928"/>
        <v>1</v>
      </c>
      <c r="CA114" s="1">
        <f t="shared" ref="CA114" si="1640">CH114</f>
        <v>0</v>
      </c>
    </row>
    <row r="115" spans="1:79">
      <c r="A115" s="291" t="s">
        <v>159</v>
      </c>
      <c r="B115" s="292"/>
      <c r="C115" s="292"/>
      <c r="D115" s="292"/>
      <c r="E115" s="292"/>
      <c r="F115" s="292"/>
      <c r="G115" s="292"/>
      <c r="H115" s="292"/>
      <c r="I115" s="292"/>
      <c r="J115" s="292"/>
      <c r="K115" s="292"/>
      <c r="L115" s="292"/>
      <c r="M115" s="292"/>
      <c r="N115" s="292"/>
      <c r="O115" s="292">
        <f ca="1">COUNTIF(X5:X109,"W")</f>
        <v>46</v>
      </c>
      <c r="P115" s="292"/>
      <c r="Q115" s="292"/>
      <c r="R115" s="292"/>
      <c r="S115" s="292"/>
      <c r="T115" s="292"/>
      <c r="U115" s="292"/>
      <c r="V115" s="293"/>
      <c r="AB115" s="4">
        <f t="shared" si="1421"/>
        <v>0</v>
      </c>
      <c r="AC115" s="4">
        <f t="shared" si="1422"/>
        <v>0</v>
      </c>
      <c r="AD115" s="4">
        <f t="shared" si="1423"/>
        <v>0</v>
      </c>
      <c r="AE115" s="1" t="str">
        <f t="shared" si="1471"/>
        <v/>
      </c>
      <c r="AF115" s="1" t="str">
        <f t="shared" si="1472"/>
        <v/>
      </c>
      <c r="AG115" s="1" t="str">
        <f t="shared" si="1632"/>
        <v/>
      </c>
      <c r="AH115" s="1" t="str">
        <f t="shared" si="1473"/>
        <v/>
      </c>
      <c r="AI115" s="1" t="str">
        <f t="shared" si="1474"/>
        <v/>
      </c>
      <c r="AJ115" s="1" t="str">
        <f t="shared" si="1475"/>
        <v/>
      </c>
      <c r="AK115" s="1">
        <f t="shared" si="1293"/>
        <v>0</v>
      </c>
      <c r="AL115" s="1">
        <f t="shared" si="1294"/>
        <v>0</v>
      </c>
      <c r="AP115" s="1" t="str">
        <f t="shared" si="957"/>
        <v>N</v>
      </c>
      <c r="AQ115" s="1" t="str">
        <f t="shared" si="958"/>
        <v>N</v>
      </c>
      <c r="AR115" s="1" t="str">
        <f t="shared" si="959"/>
        <v>N</v>
      </c>
      <c r="AT115" s="14" t="str">
        <f t="shared" ca="1" si="1295"/>
        <v/>
      </c>
      <c r="AU115" s="1" t="str">
        <f t="shared" ca="1" si="961"/>
        <v/>
      </c>
      <c r="AV115" s="1" t="str">
        <f t="shared" ca="1" si="962"/>
        <v/>
      </c>
      <c r="BR115" s="1">
        <f>General!A113</f>
        <v>0</v>
      </c>
      <c r="BS115" s="1">
        <f>General!B113</f>
        <v>0</v>
      </c>
      <c r="BT115" s="1">
        <f>General!C113</f>
        <v>0</v>
      </c>
      <c r="BU115" s="1">
        <f>General!D113</f>
        <v>0</v>
      </c>
      <c r="BW115" s="1" t="str">
        <f>General!F113</f>
        <v>WWLLWL</v>
      </c>
      <c r="BX115" s="1">
        <f>General!G113</f>
        <v>-1</v>
      </c>
      <c r="BZ115" s="1">
        <f t="shared" si="928"/>
        <v>1</v>
      </c>
      <c r="CA115" s="1">
        <f t="shared" ref="CA115" si="1641">CK115</f>
        <v>0</v>
      </c>
    </row>
    <row r="116" spans="1:79">
      <c r="A116" s="291" t="s">
        <v>160</v>
      </c>
      <c r="B116" s="292"/>
      <c r="C116" s="292"/>
      <c r="D116" s="292"/>
      <c r="E116" s="292"/>
      <c r="F116" s="292"/>
      <c r="G116" s="292"/>
      <c r="H116" s="292"/>
      <c r="I116" s="292"/>
      <c r="J116" s="292"/>
      <c r="K116" s="292"/>
      <c r="L116" s="292"/>
      <c r="M116" s="292"/>
      <c r="N116" s="292"/>
      <c r="O116" s="292">
        <f ca="1">COUNTIF(X5:X109,"L")</f>
        <v>1</v>
      </c>
      <c r="P116" s="292"/>
      <c r="Q116" s="292"/>
      <c r="R116" s="292"/>
      <c r="S116" s="292"/>
      <c r="T116" s="292"/>
      <c r="U116" s="292"/>
      <c r="V116" s="293"/>
      <c r="AB116" s="4">
        <f t="shared" si="1421"/>
        <v>0</v>
      </c>
      <c r="AC116" s="4">
        <f t="shared" si="1422"/>
        <v>0</v>
      </c>
      <c r="AD116" s="4">
        <f t="shared" si="1423"/>
        <v>0</v>
      </c>
      <c r="AE116" s="1" t="str">
        <f t="shared" si="1471"/>
        <v/>
      </c>
      <c r="AF116" s="1" t="str">
        <f t="shared" si="1472"/>
        <v/>
      </c>
      <c r="AG116" s="1" t="str">
        <f t="shared" si="1632"/>
        <v/>
      </c>
      <c r="AH116" s="1" t="str">
        <f t="shared" si="1473"/>
        <v/>
      </c>
      <c r="AI116" s="1" t="str">
        <f t="shared" si="1474"/>
        <v/>
      </c>
      <c r="AJ116" s="1" t="str">
        <f t="shared" si="1475"/>
        <v/>
      </c>
      <c r="AK116" s="1">
        <f t="shared" si="1293"/>
        <v>0</v>
      </c>
      <c r="AL116" s="1">
        <f t="shared" si="1294"/>
        <v>0</v>
      </c>
      <c r="AP116" s="1" t="str">
        <f t="shared" si="957"/>
        <v>N</v>
      </c>
      <c r="AQ116" s="1" t="str">
        <f t="shared" si="958"/>
        <v>N</v>
      </c>
      <c r="AR116" s="1" t="str">
        <f t="shared" si="959"/>
        <v>N</v>
      </c>
      <c r="AT116" s="14" t="str">
        <f t="shared" ca="1" si="1295"/>
        <v/>
      </c>
      <c r="AU116" s="1" t="str">
        <f t="shared" ca="1" si="961"/>
        <v/>
      </c>
      <c r="AV116" s="1" t="str">
        <f t="shared" ca="1" si="962"/>
        <v/>
      </c>
      <c r="BR116" s="1">
        <f>General!A114</f>
        <v>0</v>
      </c>
      <c r="BS116" s="1">
        <f>General!B114</f>
        <v>0</v>
      </c>
      <c r="BT116" s="1">
        <f>General!C114</f>
        <v>0</v>
      </c>
      <c r="BU116" s="1">
        <f>General!D114</f>
        <v>0</v>
      </c>
      <c r="BW116" s="1" t="str">
        <f>General!F114</f>
        <v>WWLLWW</v>
      </c>
      <c r="BX116" s="1">
        <f>General!G114</f>
        <v>1</v>
      </c>
      <c r="BZ116" s="1">
        <f t="shared" si="928"/>
        <v>1</v>
      </c>
      <c r="CA116" s="1">
        <f t="shared" ref="CA116" si="1642">CH116</f>
        <v>0</v>
      </c>
    </row>
    <row r="117" spans="1:79">
      <c r="A117" s="291"/>
      <c r="B117" s="292"/>
      <c r="C117" s="292"/>
      <c r="D117" s="292"/>
      <c r="E117" s="292"/>
      <c r="F117" s="292"/>
      <c r="G117" s="292"/>
      <c r="H117" s="292"/>
      <c r="I117" s="292"/>
      <c r="J117" s="292"/>
      <c r="K117" s="292"/>
      <c r="L117" s="292"/>
      <c r="M117" s="292"/>
      <c r="N117" s="292"/>
      <c r="O117" s="292"/>
      <c r="P117" s="292"/>
      <c r="Q117" s="292"/>
      <c r="R117" s="292"/>
      <c r="S117" s="292"/>
      <c r="T117" s="292"/>
      <c r="U117" s="292"/>
      <c r="V117" s="293"/>
      <c r="AE117" s="1" t="str">
        <f t="shared" si="1471"/>
        <v/>
      </c>
      <c r="AF117" s="1" t="str">
        <f t="shared" si="1472"/>
        <v/>
      </c>
      <c r="AG117" s="1" t="str">
        <f t="shared" si="1632"/>
        <v/>
      </c>
      <c r="AH117" s="1" t="str">
        <f t="shared" si="1473"/>
        <v/>
      </c>
      <c r="AI117" s="1" t="str">
        <f t="shared" si="1474"/>
        <v/>
      </c>
      <c r="AJ117" s="1" t="str">
        <f t="shared" si="1475"/>
        <v/>
      </c>
      <c r="AK117" s="1">
        <f t="shared" si="1293"/>
        <v>0</v>
      </c>
      <c r="AL117" s="1">
        <f t="shared" si="1294"/>
        <v>0</v>
      </c>
      <c r="AP117" s="1" t="str">
        <f t="shared" si="957"/>
        <v>N</v>
      </c>
      <c r="AQ117" s="1" t="str">
        <f t="shared" si="958"/>
        <v>N</v>
      </c>
      <c r="AR117" s="1" t="str">
        <f t="shared" si="959"/>
        <v>N</v>
      </c>
      <c r="AT117" s="14" t="str">
        <f t="shared" ca="1" si="1295"/>
        <v/>
      </c>
      <c r="AU117" s="1" t="str">
        <f t="shared" ca="1" si="961"/>
        <v/>
      </c>
      <c r="AV117" s="1" t="str">
        <f t="shared" ca="1" si="962"/>
        <v/>
      </c>
      <c r="BR117" s="1">
        <f>General!A115</f>
        <v>0</v>
      </c>
      <c r="BS117" s="1">
        <f>General!B115</f>
        <v>0</v>
      </c>
      <c r="BT117" s="1">
        <f>General!C115</f>
        <v>0</v>
      </c>
      <c r="BU117" s="1">
        <f>General!D115</f>
        <v>0</v>
      </c>
      <c r="BW117" s="1" t="str">
        <f>General!F115</f>
        <v>WWLWLL</v>
      </c>
      <c r="BX117" s="1">
        <f>General!G115</f>
        <v>-1</v>
      </c>
      <c r="BZ117" s="1">
        <f t="shared" si="928"/>
        <v>1</v>
      </c>
      <c r="CA117" s="1">
        <f t="shared" ref="CA117" si="1643">CK117</f>
        <v>0</v>
      </c>
    </row>
    <row r="118" spans="1:79">
      <c r="A118" s="291"/>
      <c r="B118" s="292"/>
      <c r="C118" s="292"/>
      <c r="D118" s="292"/>
      <c r="E118" s="292"/>
      <c r="F118" s="292"/>
      <c r="G118" s="292"/>
      <c r="H118" s="292"/>
      <c r="I118" s="292"/>
      <c r="J118" s="292"/>
      <c r="K118" s="292"/>
      <c r="L118" s="292"/>
      <c r="M118" s="292"/>
      <c r="N118" s="292"/>
      <c r="O118" s="292"/>
      <c r="P118" s="292"/>
      <c r="Q118" s="292"/>
      <c r="R118" s="292"/>
      <c r="S118" s="292"/>
      <c r="T118" s="292"/>
      <c r="U118" s="292"/>
      <c r="V118" s="293"/>
      <c r="AE118" s="1" t="str">
        <f t="shared" si="1471"/>
        <v/>
      </c>
      <c r="AF118" s="1" t="str">
        <f t="shared" si="1472"/>
        <v/>
      </c>
      <c r="AG118" s="1" t="str">
        <f t="shared" si="1632"/>
        <v/>
      </c>
      <c r="AH118" s="1" t="str">
        <f t="shared" si="1473"/>
        <v/>
      </c>
      <c r="AI118" s="1" t="str">
        <f t="shared" si="1474"/>
        <v/>
      </c>
      <c r="AJ118" s="1" t="str">
        <f t="shared" si="1475"/>
        <v/>
      </c>
      <c r="AK118" s="1">
        <f t="shared" si="1293"/>
        <v>0</v>
      </c>
      <c r="AL118" s="1">
        <f t="shared" si="1294"/>
        <v>0</v>
      </c>
      <c r="AP118" s="1" t="str">
        <f t="shared" si="957"/>
        <v>N</v>
      </c>
      <c r="AQ118" s="1" t="str">
        <f t="shared" si="958"/>
        <v>N</v>
      </c>
      <c r="AR118" s="1" t="str">
        <f t="shared" si="959"/>
        <v>N</v>
      </c>
      <c r="AT118" s="14" t="str">
        <f t="shared" ca="1" si="1295"/>
        <v/>
      </c>
      <c r="AU118" s="1" t="str">
        <f t="shared" ca="1" si="961"/>
        <v/>
      </c>
      <c r="AV118" s="1" t="str">
        <f t="shared" ca="1" si="962"/>
        <v/>
      </c>
      <c r="BR118" s="1">
        <f>General!A116</f>
        <v>0</v>
      </c>
      <c r="BS118" s="1">
        <f>General!B116</f>
        <v>0</v>
      </c>
      <c r="BT118" s="1">
        <f>General!C116</f>
        <v>0</v>
      </c>
      <c r="BU118" s="1">
        <f>General!D116</f>
        <v>0</v>
      </c>
      <c r="BW118" s="1" t="str">
        <f>General!F116</f>
        <v>WWLWLW</v>
      </c>
      <c r="BX118" s="1">
        <f>General!G116</f>
        <v>1</v>
      </c>
      <c r="BZ118" s="1">
        <f t="shared" si="928"/>
        <v>1</v>
      </c>
      <c r="CA118" s="1">
        <f t="shared" ref="CA118" si="1644">CH118</f>
        <v>0</v>
      </c>
    </row>
    <row r="119" spans="1:79">
      <c r="A119" s="291"/>
      <c r="B119" s="292"/>
      <c r="C119" s="292"/>
      <c r="D119" s="292"/>
      <c r="E119" s="292"/>
      <c r="F119" s="292"/>
      <c r="G119" s="292"/>
      <c r="H119" s="292"/>
      <c r="I119" s="292"/>
      <c r="J119" s="292"/>
      <c r="K119" s="292"/>
      <c r="L119" s="292"/>
      <c r="M119" s="292"/>
      <c r="N119" s="292"/>
      <c r="O119" s="292"/>
      <c r="P119" s="292"/>
      <c r="Q119" s="292"/>
      <c r="R119" s="292"/>
      <c r="S119" s="292"/>
      <c r="T119" s="292"/>
      <c r="U119" s="292"/>
      <c r="V119" s="293"/>
      <c r="AE119" s="1" t="str">
        <f t="shared" si="1471"/>
        <v/>
      </c>
      <c r="AF119" s="1" t="str">
        <f t="shared" si="1472"/>
        <v/>
      </c>
      <c r="AG119" s="1" t="str">
        <f t="shared" si="1632"/>
        <v/>
      </c>
      <c r="AH119" s="1" t="str">
        <f t="shared" si="1473"/>
        <v/>
      </c>
      <c r="AI119" s="1" t="str">
        <f t="shared" si="1474"/>
        <v/>
      </c>
      <c r="AJ119" s="1" t="str">
        <f t="shared" si="1475"/>
        <v/>
      </c>
      <c r="AK119" s="1">
        <f t="shared" si="1293"/>
        <v>0</v>
      </c>
      <c r="AL119" s="1">
        <f t="shared" si="1294"/>
        <v>0</v>
      </c>
      <c r="AP119" s="1" t="str">
        <f t="shared" si="957"/>
        <v>N</v>
      </c>
      <c r="AQ119" s="1" t="str">
        <f t="shared" si="958"/>
        <v>N</v>
      </c>
      <c r="AR119" s="1" t="str">
        <f t="shared" si="959"/>
        <v>N</v>
      </c>
      <c r="AT119" s="14" t="str">
        <f t="shared" ca="1" si="1295"/>
        <v/>
      </c>
      <c r="AU119" s="1" t="str">
        <f t="shared" ca="1" si="961"/>
        <v/>
      </c>
      <c r="AV119" s="1" t="str">
        <f t="shared" ca="1" si="962"/>
        <v/>
      </c>
      <c r="BR119" s="1">
        <f>General!A117</f>
        <v>0</v>
      </c>
      <c r="BS119" s="1">
        <f>General!B117</f>
        <v>0</v>
      </c>
      <c r="BT119" s="1">
        <f>General!C117</f>
        <v>0</v>
      </c>
      <c r="BU119" s="1">
        <f>General!D117</f>
        <v>0</v>
      </c>
      <c r="BW119" s="1" t="str">
        <f>General!F117</f>
        <v>WWLWWL</v>
      </c>
      <c r="BX119" s="1">
        <f>General!G117</f>
        <v>-1</v>
      </c>
      <c r="BZ119" s="1">
        <f t="shared" si="928"/>
        <v>1</v>
      </c>
      <c r="CA119" s="1">
        <f t="shared" ref="CA119" si="1645">CK119</f>
        <v>0</v>
      </c>
    </row>
    <row r="120" spans="1:79">
      <c r="A120" s="291"/>
      <c r="B120" s="292"/>
      <c r="C120" s="292"/>
      <c r="D120" s="292"/>
      <c r="E120" s="292"/>
      <c r="F120" s="292"/>
      <c r="G120" s="292"/>
      <c r="H120" s="292"/>
      <c r="I120" s="292"/>
      <c r="J120" s="292"/>
      <c r="K120" s="292"/>
      <c r="L120" s="292"/>
      <c r="M120" s="292"/>
      <c r="N120" s="292"/>
      <c r="O120" s="292"/>
      <c r="P120" s="292"/>
      <c r="Q120" s="292"/>
      <c r="R120" s="292"/>
      <c r="S120" s="292"/>
      <c r="T120" s="292"/>
      <c r="U120" s="292"/>
      <c r="V120" s="293"/>
      <c r="AE120" s="1" t="str">
        <f t="shared" si="1471"/>
        <v/>
      </c>
      <c r="AF120" s="1" t="str">
        <f t="shared" si="1472"/>
        <v/>
      </c>
      <c r="AG120" s="1" t="str">
        <f t="shared" si="1632"/>
        <v/>
      </c>
      <c r="AH120" s="1" t="str">
        <f t="shared" si="1473"/>
        <v/>
      </c>
      <c r="AI120" s="1" t="str">
        <f t="shared" si="1474"/>
        <v/>
      </c>
      <c r="AJ120" s="1" t="str">
        <f t="shared" si="1475"/>
        <v/>
      </c>
      <c r="AK120" s="1">
        <f t="shared" si="1293"/>
        <v>0</v>
      </c>
      <c r="AL120" s="1">
        <f t="shared" si="1294"/>
        <v>0</v>
      </c>
      <c r="AP120" s="1" t="str">
        <f t="shared" si="957"/>
        <v>N</v>
      </c>
      <c r="AQ120" s="1" t="str">
        <f t="shared" si="958"/>
        <v>N</v>
      </c>
      <c r="AR120" s="1" t="str">
        <f t="shared" si="959"/>
        <v>N</v>
      </c>
      <c r="AT120" s="14" t="str">
        <f t="shared" ca="1" si="1295"/>
        <v/>
      </c>
      <c r="AU120" s="1" t="str">
        <f t="shared" ca="1" si="961"/>
        <v/>
      </c>
      <c r="AV120" s="1" t="str">
        <f t="shared" ca="1" si="962"/>
        <v/>
      </c>
      <c r="BR120" s="1">
        <f>General!A118</f>
        <v>0</v>
      </c>
      <c r="BS120" s="1">
        <f>General!B118</f>
        <v>0</v>
      </c>
      <c r="BT120" s="1">
        <f>General!C118</f>
        <v>0</v>
      </c>
      <c r="BU120" s="1">
        <f>General!D118</f>
        <v>0</v>
      </c>
      <c r="BW120" s="1" t="str">
        <f>General!F118</f>
        <v>WWLWWW</v>
      </c>
      <c r="BX120" s="1">
        <f>General!G118</f>
        <v>1</v>
      </c>
      <c r="BZ120" s="1">
        <f t="shared" si="928"/>
        <v>1</v>
      </c>
      <c r="CA120" s="1">
        <f t="shared" ref="CA120" si="1646">CH120</f>
        <v>0</v>
      </c>
    </row>
    <row r="121" spans="1:79">
      <c r="A121" s="291"/>
      <c r="B121" s="292"/>
      <c r="C121" s="292"/>
      <c r="D121" s="292"/>
      <c r="E121" s="292"/>
      <c r="F121" s="292"/>
      <c r="G121" s="292"/>
      <c r="H121" s="292"/>
      <c r="I121" s="292"/>
      <c r="J121" s="292"/>
      <c r="K121" s="292"/>
      <c r="L121" s="292"/>
      <c r="M121" s="292"/>
      <c r="N121" s="292"/>
      <c r="O121" s="292"/>
      <c r="P121" s="292"/>
      <c r="Q121" s="292"/>
      <c r="R121" s="292"/>
      <c r="S121" s="292"/>
      <c r="T121" s="292"/>
      <c r="U121" s="292"/>
      <c r="V121" s="293"/>
      <c r="AE121" s="1" t="str">
        <f t="shared" si="1471"/>
        <v/>
      </c>
      <c r="AF121" s="1" t="str">
        <f t="shared" si="1472"/>
        <v/>
      </c>
      <c r="AG121" s="1" t="str">
        <f t="shared" si="1632"/>
        <v/>
      </c>
      <c r="AH121" s="1" t="str">
        <f t="shared" si="1473"/>
        <v/>
      </c>
      <c r="AI121" s="1" t="str">
        <f t="shared" si="1474"/>
        <v/>
      </c>
      <c r="AJ121" s="1" t="str">
        <f t="shared" si="1475"/>
        <v/>
      </c>
      <c r="AK121" s="1">
        <f t="shared" si="1293"/>
        <v>0</v>
      </c>
      <c r="AL121" s="1">
        <f t="shared" si="1294"/>
        <v>0</v>
      </c>
      <c r="AP121" s="1" t="str">
        <f t="shared" si="957"/>
        <v>N</v>
      </c>
      <c r="AQ121" s="1" t="str">
        <f t="shared" si="958"/>
        <v>N</v>
      </c>
      <c r="AR121" s="1" t="str">
        <f t="shared" si="959"/>
        <v>N</v>
      </c>
      <c r="AT121" s="14" t="str">
        <f t="shared" ca="1" si="1295"/>
        <v/>
      </c>
      <c r="AU121" s="1" t="str">
        <f t="shared" ca="1" si="961"/>
        <v/>
      </c>
      <c r="AV121" s="1" t="str">
        <f t="shared" ca="1" si="962"/>
        <v/>
      </c>
      <c r="BR121" s="1">
        <f>General!A119</f>
        <v>0</v>
      </c>
      <c r="BS121" s="1">
        <f>General!B119</f>
        <v>0</v>
      </c>
      <c r="BT121" s="1">
        <f>General!C119</f>
        <v>0</v>
      </c>
      <c r="BU121" s="1">
        <f>General!D119</f>
        <v>0</v>
      </c>
      <c r="BW121" s="1" t="str">
        <f>General!F119</f>
        <v>WWWLLL</v>
      </c>
      <c r="BX121" s="1">
        <f>General!G119</f>
        <v>-1</v>
      </c>
      <c r="BZ121" s="1">
        <f t="shared" si="928"/>
        <v>1</v>
      </c>
      <c r="CA121" s="1">
        <f t="shared" ref="CA121" si="1647">CK121</f>
        <v>0</v>
      </c>
    </row>
    <row r="122" spans="1:79">
      <c r="A122" s="291"/>
      <c r="B122" s="292"/>
      <c r="C122" s="292"/>
      <c r="D122" s="292"/>
      <c r="E122" s="292"/>
      <c r="F122" s="292"/>
      <c r="G122" s="292"/>
      <c r="H122" s="292"/>
      <c r="I122" s="292"/>
      <c r="J122" s="292"/>
      <c r="K122" s="292"/>
      <c r="L122" s="292"/>
      <c r="M122" s="292"/>
      <c r="N122" s="292"/>
      <c r="O122" s="292"/>
      <c r="P122" s="292"/>
      <c r="Q122" s="292"/>
      <c r="R122" s="292"/>
      <c r="S122" s="292"/>
      <c r="T122" s="292"/>
      <c r="U122" s="292"/>
      <c r="V122" s="293"/>
      <c r="AE122" s="1" t="str">
        <f t="shared" si="1471"/>
        <v/>
      </c>
      <c r="AF122" s="1" t="str">
        <f t="shared" si="1472"/>
        <v/>
      </c>
      <c r="AG122" s="1" t="str">
        <f t="shared" si="1632"/>
        <v/>
      </c>
      <c r="AH122" s="1" t="str">
        <f t="shared" si="1473"/>
        <v/>
      </c>
      <c r="AI122" s="1" t="str">
        <f t="shared" si="1474"/>
        <v/>
      </c>
      <c r="AJ122" s="1" t="str">
        <f t="shared" si="1475"/>
        <v/>
      </c>
      <c r="AK122" s="1">
        <f t="shared" si="1293"/>
        <v>0</v>
      </c>
      <c r="AL122" s="1">
        <f t="shared" si="1294"/>
        <v>0</v>
      </c>
      <c r="AP122" s="1" t="str">
        <f t="shared" si="957"/>
        <v>N</v>
      </c>
      <c r="AQ122" s="1" t="str">
        <f t="shared" si="958"/>
        <v>N</v>
      </c>
      <c r="AR122" s="1" t="str">
        <f t="shared" si="959"/>
        <v>N</v>
      </c>
      <c r="AT122" s="14" t="str">
        <f t="shared" ca="1" si="1295"/>
        <v/>
      </c>
      <c r="AU122" s="1" t="str">
        <f t="shared" ca="1" si="961"/>
        <v/>
      </c>
      <c r="AV122" s="1" t="str">
        <f t="shared" ca="1" si="962"/>
        <v/>
      </c>
      <c r="BR122" s="1">
        <f>General!A120</f>
        <v>0</v>
      </c>
      <c r="BS122" s="1">
        <f>General!B120</f>
        <v>0</v>
      </c>
      <c r="BT122" s="1">
        <f>General!C120</f>
        <v>0</v>
      </c>
      <c r="BU122" s="1">
        <f>General!D120</f>
        <v>0</v>
      </c>
      <c r="BW122" s="1" t="str">
        <f>General!F120</f>
        <v>WWWLLW</v>
      </c>
      <c r="BX122" s="1">
        <f>General!G120</f>
        <v>1</v>
      </c>
      <c r="BZ122" s="1">
        <f t="shared" si="928"/>
        <v>1</v>
      </c>
      <c r="CA122" s="1">
        <f t="shared" ref="CA122" si="1648">CH122</f>
        <v>0</v>
      </c>
    </row>
    <row r="123" spans="1:79">
      <c r="A123" s="291"/>
      <c r="B123" s="292"/>
      <c r="C123" s="292"/>
      <c r="D123" s="292"/>
      <c r="E123" s="292"/>
      <c r="F123" s="292"/>
      <c r="G123" s="292"/>
      <c r="H123" s="292"/>
      <c r="I123" s="292"/>
      <c r="J123" s="292"/>
      <c r="K123" s="292"/>
      <c r="L123" s="292"/>
      <c r="M123" s="292"/>
      <c r="N123" s="292"/>
      <c r="O123" s="292"/>
      <c r="P123" s="292"/>
      <c r="Q123" s="292"/>
      <c r="R123" s="292"/>
      <c r="S123" s="292"/>
      <c r="T123" s="292"/>
      <c r="U123" s="292"/>
      <c r="V123" s="293"/>
      <c r="AE123" s="1" t="str">
        <f t="shared" si="1471"/>
        <v/>
      </c>
      <c r="AF123" s="1" t="str">
        <f t="shared" si="1472"/>
        <v/>
      </c>
      <c r="AG123" s="1" t="str">
        <f t="shared" si="1632"/>
        <v/>
      </c>
      <c r="AH123" s="1" t="str">
        <f t="shared" si="1473"/>
        <v/>
      </c>
      <c r="AI123" s="1" t="str">
        <f t="shared" si="1474"/>
        <v/>
      </c>
      <c r="AJ123" s="1" t="str">
        <f t="shared" si="1475"/>
        <v/>
      </c>
      <c r="AK123" s="1">
        <f t="shared" si="1293"/>
        <v>0</v>
      </c>
      <c r="AL123" s="1">
        <f t="shared" si="1294"/>
        <v>0</v>
      </c>
      <c r="AP123" s="1" t="str">
        <f t="shared" si="957"/>
        <v>N</v>
      </c>
      <c r="AQ123" s="1" t="str">
        <f t="shared" si="958"/>
        <v>N</v>
      </c>
      <c r="AR123" s="1" t="str">
        <f t="shared" si="959"/>
        <v>N</v>
      </c>
      <c r="AT123" s="14" t="str">
        <f t="shared" ca="1" si="1295"/>
        <v/>
      </c>
      <c r="AU123" s="1" t="str">
        <f t="shared" ca="1" si="961"/>
        <v/>
      </c>
      <c r="AV123" s="1" t="str">
        <f t="shared" ca="1" si="962"/>
        <v/>
      </c>
      <c r="BR123" s="1">
        <f>General!A121</f>
        <v>0</v>
      </c>
      <c r="BS123" s="1">
        <f>General!B121</f>
        <v>0</v>
      </c>
      <c r="BT123" s="1">
        <f>General!C121</f>
        <v>0</v>
      </c>
      <c r="BU123" s="1">
        <f>General!D121</f>
        <v>0</v>
      </c>
      <c r="BW123" s="1" t="str">
        <f>General!F121</f>
        <v>WWWLWL</v>
      </c>
      <c r="BX123" s="1">
        <f>General!G121</f>
        <v>-1</v>
      </c>
      <c r="BZ123" s="1">
        <f t="shared" si="928"/>
        <v>1</v>
      </c>
      <c r="CA123" s="1">
        <f t="shared" ref="CA123" si="1649">CK123</f>
        <v>0</v>
      </c>
    </row>
    <row r="124" spans="1:79">
      <c r="A124" s="291"/>
      <c r="B124" s="292"/>
      <c r="C124" s="292"/>
      <c r="D124" s="292"/>
      <c r="E124" s="292"/>
      <c r="F124" s="292"/>
      <c r="G124" s="292"/>
      <c r="H124" s="292"/>
      <c r="I124" s="292"/>
      <c r="J124" s="292"/>
      <c r="K124" s="292"/>
      <c r="L124" s="292"/>
      <c r="M124" s="292"/>
      <c r="N124" s="292"/>
      <c r="O124" s="292"/>
      <c r="P124" s="292"/>
      <c r="Q124" s="292"/>
      <c r="R124" s="292"/>
      <c r="S124" s="292"/>
      <c r="T124" s="292"/>
      <c r="U124" s="292"/>
      <c r="V124" s="293"/>
      <c r="AE124" s="1" t="str">
        <f t="shared" si="1471"/>
        <v/>
      </c>
      <c r="AF124" s="1" t="str">
        <f t="shared" si="1472"/>
        <v/>
      </c>
      <c r="AG124" s="1" t="str">
        <f t="shared" si="1632"/>
        <v/>
      </c>
      <c r="AH124" s="1" t="str">
        <f t="shared" si="1473"/>
        <v/>
      </c>
      <c r="AI124" s="1" t="str">
        <f t="shared" si="1474"/>
        <v/>
      </c>
      <c r="AJ124" s="1" t="str">
        <f t="shared" si="1475"/>
        <v/>
      </c>
      <c r="AK124" s="1">
        <f t="shared" si="1293"/>
        <v>0</v>
      </c>
      <c r="AL124" s="1">
        <f t="shared" si="1294"/>
        <v>0</v>
      </c>
      <c r="AP124" s="1" t="str">
        <f t="shared" si="957"/>
        <v>N</v>
      </c>
      <c r="AQ124" s="1" t="str">
        <f t="shared" si="958"/>
        <v>N</v>
      </c>
      <c r="AR124" s="1" t="str">
        <f t="shared" si="959"/>
        <v>N</v>
      </c>
      <c r="AT124" s="14" t="str">
        <f t="shared" ca="1" si="1295"/>
        <v/>
      </c>
      <c r="AU124" s="1" t="str">
        <f t="shared" ca="1" si="961"/>
        <v/>
      </c>
      <c r="AV124" s="1" t="str">
        <f t="shared" ca="1" si="962"/>
        <v/>
      </c>
      <c r="BR124" s="1">
        <f>General!A122</f>
        <v>0</v>
      </c>
      <c r="BS124" s="1">
        <f>General!B122</f>
        <v>0</v>
      </c>
      <c r="BT124" s="1">
        <f>General!C122</f>
        <v>0</v>
      </c>
      <c r="BU124" s="1">
        <f>General!D122</f>
        <v>0</v>
      </c>
      <c r="BW124" s="1" t="str">
        <f>General!F122</f>
        <v>WWWLWW</v>
      </c>
      <c r="BX124" s="1">
        <f>General!G122</f>
        <v>1</v>
      </c>
      <c r="BZ124" s="1">
        <f t="shared" si="928"/>
        <v>1</v>
      </c>
      <c r="CA124" s="1">
        <f t="shared" ref="CA124" si="1650">CH124</f>
        <v>0</v>
      </c>
    </row>
    <row r="125" spans="1:79">
      <c r="A125" s="291"/>
      <c r="B125" s="292"/>
      <c r="C125" s="292"/>
      <c r="D125" s="292"/>
      <c r="E125" s="292"/>
      <c r="F125" s="292"/>
      <c r="G125" s="292"/>
      <c r="H125" s="292"/>
      <c r="I125" s="292"/>
      <c r="J125" s="292"/>
      <c r="K125" s="292"/>
      <c r="L125" s="292"/>
      <c r="M125" s="292"/>
      <c r="N125" s="292"/>
      <c r="O125" s="292"/>
      <c r="P125" s="292"/>
      <c r="Q125" s="292"/>
      <c r="R125" s="292"/>
      <c r="S125" s="292"/>
      <c r="T125" s="292"/>
      <c r="U125" s="292"/>
      <c r="V125" s="293"/>
      <c r="AE125" s="1" t="str">
        <f t="shared" si="1471"/>
        <v/>
      </c>
      <c r="AF125" s="1" t="str">
        <f t="shared" si="1472"/>
        <v/>
      </c>
      <c r="AG125" s="1" t="str">
        <f t="shared" si="1632"/>
        <v/>
      </c>
      <c r="AH125" s="1" t="str">
        <f t="shared" si="1473"/>
        <v/>
      </c>
      <c r="AI125" s="1" t="str">
        <f t="shared" si="1474"/>
        <v/>
      </c>
      <c r="AJ125" s="1" t="str">
        <f t="shared" si="1475"/>
        <v/>
      </c>
      <c r="AK125" s="1">
        <f t="shared" si="1293"/>
        <v>0</v>
      </c>
      <c r="AL125" s="1">
        <f t="shared" si="1294"/>
        <v>0</v>
      </c>
      <c r="AP125" s="1" t="str">
        <f t="shared" si="957"/>
        <v>N</v>
      </c>
      <c r="AQ125" s="1" t="str">
        <f t="shared" si="958"/>
        <v>N</v>
      </c>
      <c r="AR125" s="1" t="str">
        <f t="shared" si="959"/>
        <v>N</v>
      </c>
      <c r="AT125" s="14" t="str">
        <f t="shared" ca="1" si="1295"/>
        <v/>
      </c>
      <c r="AU125" s="1" t="str">
        <f t="shared" ca="1" si="961"/>
        <v/>
      </c>
      <c r="AV125" s="1" t="str">
        <f t="shared" ca="1" si="962"/>
        <v/>
      </c>
      <c r="BR125" s="1">
        <f>General!A123</f>
        <v>0</v>
      </c>
      <c r="BS125" s="1">
        <f>General!B123</f>
        <v>0</v>
      </c>
      <c r="BT125" s="1">
        <f>General!C123</f>
        <v>0</v>
      </c>
      <c r="BU125" s="1">
        <f>General!D123</f>
        <v>0</v>
      </c>
      <c r="BW125" s="1" t="str">
        <f>General!F123</f>
        <v>WWWWLL</v>
      </c>
      <c r="BX125" s="1">
        <f>General!G123</f>
        <v>-1</v>
      </c>
      <c r="BZ125" s="1">
        <f t="shared" si="928"/>
        <v>1</v>
      </c>
      <c r="CA125" s="1">
        <f t="shared" ref="CA125" si="1651">CK125</f>
        <v>0</v>
      </c>
    </row>
    <row r="126" spans="1:79">
      <c r="A126" s="291"/>
      <c r="B126" s="292"/>
      <c r="C126" s="292"/>
      <c r="D126" s="292"/>
      <c r="E126" s="292"/>
      <c r="F126" s="292"/>
      <c r="G126" s="292"/>
      <c r="H126" s="292"/>
      <c r="I126" s="292"/>
      <c r="J126" s="292"/>
      <c r="K126" s="292"/>
      <c r="L126" s="292"/>
      <c r="M126" s="292"/>
      <c r="N126" s="292"/>
      <c r="O126" s="292"/>
      <c r="P126" s="292"/>
      <c r="Q126" s="292"/>
      <c r="R126" s="292"/>
      <c r="S126" s="292"/>
      <c r="T126" s="292"/>
      <c r="U126" s="292"/>
      <c r="V126" s="293"/>
      <c r="AE126" s="1" t="str">
        <f t="shared" si="1471"/>
        <v/>
      </c>
      <c r="AF126" s="1" t="str">
        <f t="shared" si="1472"/>
        <v/>
      </c>
      <c r="AG126" s="1" t="str">
        <f t="shared" si="1632"/>
        <v/>
      </c>
      <c r="AH126" s="1" t="str">
        <f t="shared" si="1473"/>
        <v/>
      </c>
      <c r="AI126" s="1" t="str">
        <f t="shared" si="1474"/>
        <v/>
      </c>
      <c r="AJ126" s="1" t="str">
        <f t="shared" si="1475"/>
        <v/>
      </c>
      <c r="AK126" s="1">
        <f t="shared" si="1293"/>
        <v>0</v>
      </c>
      <c r="AL126" s="1">
        <f t="shared" si="1294"/>
        <v>0</v>
      </c>
      <c r="AP126" s="1" t="str">
        <f t="shared" si="957"/>
        <v>N</v>
      </c>
      <c r="AQ126" s="1" t="str">
        <f t="shared" si="958"/>
        <v>N</v>
      </c>
      <c r="AR126" s="1" t="str">
        <f t="shared" si="959"/>
        <v>N</v>
      </c>
      <c r="AT126" s="14" t="str">
        <f t="shared" ca="1" si="1295"/>
        <v/>
      </c>
      <c r="AU126" s="1" t="str">
        <f t="shared" ca="1" si="961"/>
        <v/>
      </c>
      <c r="AV126" s="1" t="str">
        <f t="shared" ca="1" si="962"/>
        <v/>
      </c>
      <c r="BR126" s="1">
        <f>General!A124</f>
        <v>0</v>
      </c>
      <c r="BS126" s="1">
        <f>General!B124</f>
        <v>0</v>
      </c>
      <c r="BT126" s="1">
        <f>General!C124</f>
        <v>0</v>
      </c>
      <c r="BU126" s="1">
        <f>General!D124</f>
        <v>0</v>
      </c>
      <c r="BW126" s="1" t="str">
        <f>General!F124</f>
        <v>WWWWLW</v>
      </c>
      <c r="BX126" s="1">
        <f>General!G124</f>
        <v>1</v>
      </c>
      <c r="BZ126" s="1">
        <f t="shared" si="928"/>
        <v>1</v>
      </c>
      <c r="CA126" s="1">
        <f t="shared" ref="CA126" si="1652">CH126</f>
        <v>0</v>
      </c>
    </row>
    <row r="127" spans="1:79" ht="15.75" thickBot="1">
      <c r="A127" s="294"/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295"/>
      <c r="T127" s="295"/>
      <c r="U127" s="295"/>
      <c r="V127" s="296"/>
      <c r="AE127" s="1" t="str">
        <f t="shared" si="1471"/>
        <v/>
      </c>
      <c r="AF127" s="1" t="str">
        <f t="shared" si="1472"/>
        <v/>
      </c>
      <c r="AG127" s="1" t="str">
        <f t="shared" si="1632"/>
        <v/>
      </c>
      <c r="AH127" s="1" t="str">
        <f t="shared" si="1473"/>
        <v/>
      </c>
      <c r="AI127" s="1" t="str">
        <f t="shared" si="1474"/>
        <v/>
      </c>
      <c r="AJ127" s="1" t="str">
        <f t="shared" si="1475"/>
        <v/>
      </c>
      <c r="AK127" s="1">
        <f t="shared" si="1293"/>
        <v>0</v>
      </c>
      <c r="AL127" s="1">
        <f t="shared" si="1294"/>
        <v>0</v>
      </c>
      <c r="AP127" s="1" t="str">
        <f t="shared" si="957"/>
        <v>N</v>
      </c>
      <c r="AQ127" s="1" t="str">
        <f t="shared" si="958"/>
        <v>N</v>
      </c>
      <c r="AR127" s="1" t="str">
        <f t="shared" si="959"/>
        <v>N</v>
      </c>
      <c r="AT127" s="14" t="str">
        <f t="shared" ca="1" si="1295"/>
        <v/>
      </c>
      <c r="AU127" s="1" t="str">
        <f t="shared" ca="1" si="961"/>
        <v/>
      </c>
      <c r="AV127" s="1" t="str">
        <f t="shared" ca="1" si="962"/>
        <v/>
      </c>
      <c r="BR127" s="1">
        <f>General!A125</f>
        <v>0</v>
      </c>
      <c r="BS127" s="1">
        <f>General!B125</f>
        <v>0</v>
      </c>
      <c r="BT127" s="1">
        <f>General!C125</f>
        <v>0</v>
      </c>
      <c r="BU127" s="1">
        <f>General!D125</f>
        <v>0</v>
      </c>
      <c r="BW127" s="1" t="str">
        <f>General!F125</f>
        <v>WWWWWL</v>
      </c>
      <c r="BX127" s="1">
        <f>General!G125</f>
        <v>-1</v>
      </c>
      <c r="BZ127" s="1">
        <f t="shared" si="928"/>
        <v>1</v>
      </c>
      <c r="CA127" s="1">
        <f t="shared" ref="CA127" si="1653">CK127</f>
        <v>0</v>
      </c>
    </row>
    <row r="128" spans="1:79">
      <c r="A128" s="297"/>
      <c r="B128" s="297"/>
      <c r="C128" s="297"/>
      <c r="D128" s="297"/>
      <c r="E128" s="297"/>
      <c r="F128" s="297"/>
      <c r="G128" s="297"/>
      <c r="H128" s="297"/>
      <c r="I128" s="297"/>
      <c r="J128" s="297"/>
      <c r="K128" s="297"/>
      <c r="L128" s="297"/>
      <c r="M128" s="297"/>
      <c r="N128" s="297"/>
      <c r="O128" s="297"/>
      <c r="P128" s="297"/>
      <c r="Q128" s="297"/>
      <c r="R128" s="297"/>
      <c r="S128" s="297"/>
      <c r="T128" s="297"/>
      <c r="U128" s="297"/>
      <c r="V128" s="297"/>
      <c r="AE128" s="1" t="str">
        <f t="shared" si="1471"/>
        <v/>
      </c>
      <c r="AF128" s="1" t="str">
        <f t="shared" si="1472"/>
        <v/>
      </c>
      <c r="AG128" s="1" t="str">
        <f t="shared" si="1632"/>
        <v/>
      </c>
      <c r="AH128" s="1" t="str">
        <f t="shared" si="1473"/>
        <v/>
      </c>
      <c r="AI128" s="1" t="str">
        <f t="shared" si="1474"/>
        <v/>
      </c>
      <c r="AJ128" s="1" t="str">
        <f t="shared" si="1475"/>
        <v/>
      </c>
      <c r="AK128" s="1">
        <f t="shared" si="1293"/>
        <v>0</v>
      </c>
      <c r="AL128" s="1">
        <f t="shared" si="1294"/>
        <v>0</v>
      </c>
      <c r="AP128" s="1" t="str">
        <f t="shared" si="957"/>
        <v>N</v>
      </c>
      <c r="AQ128" s="1" t="str">
        <f t="shared" si="958"/>
        <v>N</v>
      </c>
      <c r="AR128" s="1" t="str">
        <f t="shared" si="959"/>
        <v>N</v>
      </c>
      <c r="AT128" s="14" t="str">
        <f t="shared" ca="1" si="1295"/>
        <v/>
      </c>
      <c r="AU128" s="1" t="str">
        <f t="shared" ca="1" si="961"/>
        <v/>
      </c>
      <c r="AV128" s="1" t="str">
        <f t="shared" ca="1" si="962"/>
        <v/>
      </c>
      <c r="BR128" s="1">
        <f>General!A126</f>
        <v>0</v>
      </c>
      <c r="BS128" s="1">
        <f>General!B126</f>
        <v>0</v>
      </c>
      <c r="BT128" s="1">
        <f>General!C126</f>
        <v>0</v>
      </c>
      <c r="BU128" s="1">
        <f>General!D126</f>
        <v>0</v>
      </c>
      <c r="BW128" s="1" t="str">
        <f>General!F126</f>
        <v>WWWWWW</v>
      </c>
      <c r="BX128" s="1">
        <f>General!G126</f>
        <v>1</v>
      </c>
      <c r="BZ128" s="1">
        <f t="shared" si="928"/>
        <v>1</v>
      </c>
      <c r="CA128" s="1">
        <f t="shared" ref="CA128" si="1654">CH128</f>
        <v>0</v>
      </c>
    </row>
    <row r="129" spans="31:79">
      <c r="AE129" s="1" t="str">
        <f t="shared" si="1471"/>
        <v/>
      </c>
      <c r="AF129" s="1" t="str">
        <f t="shared" si="1472"/>
        <v/>
      </c>
      <c r="AG129" s="1" t="str">
        <f t="shared" si="1632"/>
        <v/>
      </c>
      <c r="AH129" s="1" t="str">
        <f t="shared" si="1473"/>
        <v/>
      </c>
      <c r="AI129" s="1" t="str">
        <f t="shared" si="1474"/>
        <v/>
      </c>
      <c r="AJ129" s="1" t="str">
        <f t="shared" si="1475"/>
        <v/>
      </c>
      <c r="AK129" s="1">
        <f t="shared" si="1293"/>
        <v>0</v>
      </c>
      <c r="AL129" s="1">
        <f t="shared" si="1294"/>
        <v>0</v>
      </c>
      <c r="AP129" s="1" t="str">
        <f t="shared" si="957"/>
        <v>N</v>
      </c>
      <c r="AQ129" s="1" t="str">
        <f t="shared" si="958"/>
        <v>N</v>
      </c>
      <c r="AR129" s="1" t="str">
        <f t="shared" si="959"/>
        <v>N</v>
      </c>
      <c r="AT129" s="14" t="str">
        <f t="shared" ca="1" si="1295"/>
        <v/>
      </c>
      <c r="AU129" s="1" t="str">
        <f t="shared" ca="1" si="961"/>
        <v/>
      </c>
      <c r="AV129" s="1" t="str">
        <f t="shared" ca="1" si="962"/>
        <v/>
      </c>
      <c r="BR129" s="1">
        <f>General!A127</f>
        <v>0</v>
      </c>
      <c r="BS129" s="1">
        <f>General!B127</f>
        <v>0</v>
      </c>
      <c r="BT129" s="1">
        <f>General!C127</f>
        <v>0</v>
      </c>
      <c r="BU129" s="1">
        <f>General!D127</f>
        <v>0</v>
      </c>
      <c r="BW129" s="1" t="str">
        <f>General!F127</f>
        <v>LLLLLLL</v>
      </c>
      <c r="BX129" s="1">
        <f>General!G127</f>
        <v>-1</v>
      </c>
      <c r="BZ129" s="1">
        <f t="shared" si="928"/>
        <v>1</v>
      </c>
      <c r="CA129" s="1">
        <f t="shared" ref="CA129" si="1655">CK129</f>
        <v>0</v>
      </c>
    </row>
    <row r="130" spans="31:79">
      <c r="AE130" s="1" t="str">
        <f t="shared" si="1471"/>
        <v/>
      </c>
      <c r="AF130" s="1" t="str">
        <f t="shared" si="1472"/>
        <v/>
      </c>
      <c r="AG130" s="1" t="str">
        <f t="shared" si="1632"/>
        <v/>
      </c>
      <c r="AH130" s="1" t="str">
        <f t="shared" si="1473"/>
        <v/>
      </c>
      <c r="AI130" s="1" t="str">
        <f t="shared" si="1474"/>
        <v/>
      </c>
      <c r="AJ130" s="1" t="str">
        <f t="shared" si="1475"/>
        <v/>
      </c>
      <c r="AK130" s="1">
        <f t="shared" si="1293"/>
        <v>0</v>
      </c>
      <c r="AL130" s="1">
        <f t="shared" si="1294"/>
        <v>0</v>
      </c>
      <c r="AP130" s="1" t="str">
        <f t="shared" si="957"/>
        <v>N</v>
      </c>
      <c r="AQ130" s="1" t="str">
        <f t="shared" si="958"/>
        <v>N</v>
      </c>
      <c r="AR130" s="1" t="str">
        <f t="shared" si="959"/>
        <v>N</v>
      </c>
      <c r="AT130" s="14" t="str">
        <f t="shared" ca="1" si="1295"/>
        <v/>
      </c>
      <c r="AU130" s="1" t="str">
        <f t="shared" ca="1" si="961"/>
        <v/>
      </c>
      <c r="AV130" s="1" t="str">
        <f t="shared" ca="1" si="962"/>
        <v/>
      </c>
      <c r="BR130" s="1">
        <f>General!A128</f>
        <v>0</v>
      </c>
      <c r="BS130" s="1">
        <f>General!B128</f>
        <v>0</v>
      </c>
      <c r="BT130" s="1">
        <f>General!C128</f>
        <v>0</v>
      </c>
      <c r="BU130" s="1">
        <f>General!D128</f>
        <v>0</v>
      </c>
      <c r="BW130" s="1" t="str">
        <f>General!F128</f>
        <v>LLLLLLW</v>
      </c>
      <c r="BX130" s="1">
        <f>General!G128</f>
        <v>1</v>
      </c>
      <c r="BZ130" s="1">
        <f t="shared" si="928"/>
        <v>1</v>
      </c>
      <c r="CA130" s="1">
        <f t="shared" ref="CA130" si="1656">CH130</f>
        <v>0</v>
      </c>
    </row>
    <row r="131" spans="31:79">
      <c r="AE131" s="1" t="str">
        <f t="shared" si="1471"/>
        <v/>
      </c>
      <c r="AF131" s="1" t="str">
        <f t="shared" si="1472"/>
        <v/>
      </c>
      <c r="AG131" s="1" t="str">
        <f t="shared" si="1632"/>
        <v/>
      </c>
      <c r="AH131" s="1" t="str">
        <f t="shared" si="1473"/>
        <v/>
      </c>
      <c r="AI131" s="1" t="str">
        <f t="shared" si="1474"/>
        <v/>
      </c>
      <c r="AJ131" s="1" t="str">
        <f t="shared" si="1475"/>
        <v/>
      </c>
      <c r="AK131" s="1">
        <f t="shared" si="1293"/>
        <v>0</v>
      </c>
      <c r="AL131" s="1">
        <f t="shared" si="1294"/>
        <v>0</v>
      </c>
      <c r="AP131" s="1" t="str">
        <f t="shared" si="957"/>
        <v>N</v>
      </c>
      <c r="AQ131" s="1" t="str">
        <f t="shared" si="958"/>
        <v>N</v>
      </c>
      <c r="AR131" s="1" t="str">
        <f t="shared" si="959"/>
        <v>N</v>
      </c>
      <c r="AT131" s="14" t="str">
        <f t="shared" ca="1" si="1295"/>
        <v/>
      </c>
      <c r="AU131" s="1" t="str">
        <f t="shared" ca="1" si="961"/>
        <v/>
      </c>
      <c r="AV131" s="1" t="str">
        <f t="shared" ca="1" si="962"/>
        <v/>
      </c>
      <c r="BR131" s="1">
        <f>General!A129</f>
        <v>0</v>
      </c>
      <c r="BS131" s="1">
        <f>General!B129</f>
        <v>0</v>
      </c>
      <c r="BT131" s="1">
        <f>General!C129</f>
        <v>0</v>
      </c>
      <c r="BU131" s="1">
        <f>General!D129</f>
        <v>0</v>
      </c>
      <c r="BW131" s="1" t="str">
        <f>General!F129</f>
        <v>LLLLLWL</v>
      </c>
      <c r="BX131" s="1">
        <f>General!G129</f>
        <v>-1</v>
      </c>
      <c r="BZ131" s="1">
        <f t="shared" si="928"/>
        <v>1</v>
      </c>
      <c r="CA131" s="1">
        <f t="shared" ref="CA131" si="1657">CK131</f>
        <v>0</v>
      </c>
    </row>
    <row r="132" spans="31:79">
      <c r="AE132" s="1" t="str">
        <f t="shared" si="1471"/>
        <v/>
      </c>
      <c r="AF132" s="1" t="str">
        <f t="shared" si="1472"/>
        <v/>
      </c>
      <c r="AG132" s="1" t="str">
        <f t="shared" si="1632"/>
        <v/>
      </c>
      <c r="AH132" s="1" t="str">
        <f t="shared" si="1473"/>
        <v/>
      </c>
      <c r="AI132" s="1" t="str">
        <f t="shared" si="1474"/>
        <v/>
      </c>
      <c r="AJ132" s="1" t="str">
        <f t="shared" si="1475"/>
        <v/>
      </c>
      <c r="AK132" s="1">
        <f t="shared" si="1293"/>
        <v>0</v>
      </c>
      <c r="AL132" s="1">
        <f t="shared" si="1294"/>
        <v>0</v>
      </c>
      <c r="AP132" s="1" t="str">
        <f t="shared" si="957"/>
        <v>N</v>
      </c>
      <c r="AQ132" s="1" t="str">
        <f t="shared" si="958"/>
        <v>N</v>
      </c>
      <c r="AR132" s="1" t="str">
        <f t="shared" si="959"/>
        <v>N</v>
      </c>
      <c r="AT132" s="14" t="str">
        <f t="shared" ca="1" si="1295"/>
        <v/>
      </c>
      <c r="AU132" s="1" t="str">
        <f t="shared" ca="1" si="961"/>
        <v/>
      </c>
      <c r="AV132" s="1" t="str">
        <f t="shared" ca="1" si="962"/>
        <v/>
      </c>
      <c r="BR132" s="1">
        <f>General!A130</f>
        <v>0</v>
      </c>
      <c r="BS132" s="1">
        <f>General!B130</f>
        <v>0</v>
      </c>
      <c r="BT132" s="1">
        <f>General!C130</f>
        <v>0</v>
      </c>
      <c r="BU132" s="1">
        <f>General!D130</f>
        <v>0</v>
      </c>
      <c r="BW132" s="1" t="str">
        <f>General!F130</f>
        <v>LLLLLWW</v>
      </c>
      <c r="BX132" s="1">
        <f>General!G130</f>
        <v>1</v>
      </c>
      <c r="BZ132" s="1">
        <f t="shared" si="928"/>
        <v>1</v>
      </c>
      <c r="CA132" s="1">
        <f t="shared" ref="CA132" si="1658">CH132</f>
        <v>0</v>
      </c>
    </row>
    <row r="133" spans="31:79">
      <c r="AE133" s="1" t="str">
        <f t="shared" si="1471"/>
        <v/>
      </c>
      <c r="AF133" s="1" t="str">
        <f t="shared" si="1472"/>
        <v/>
      </c>
      <c r="AG133" s="1" t="str">
        <f t="shared" si="1632"/>
        <v/>
      </c>
      <c r="AH133" s="1" t="str">
        <f t="shared" si="1473"/>
        <v/>
      </c>
      <c r="AI133" s="1" t="str">
        <f t="shared" si="1474"/>
        <v/>
      </c>
      <c r="AJ133" s="1" t="str">
        <f t="shared" si="1475"/>
        <v/>
      </c>
      <c r="AK133" s="1">
        <f t="shared" si="1293"/>
        <v>0</v>
      </c>
      <c r="AL133" s="1">
        <f t="shared" si="1294"/>
        <v>0</v>
      </c>
      <c r="AP133" s="1" t="str">
        <f t="shared" si="957"/>
        <v>N</v>
      </c>
      <c r="AQ133" s="1" t="str">
        <f t="shared" si="958"/>
        <v>N</v>
      </c>
      <c r="AR133" s="1" t="str">
        <f t="shared" si="959"/>
        <v>N</v>
      </c>
      <c r="AT133" s="14" t="str">
        <f t="shared" ca="1" si="1295"/>
        <v/>
      </c>
      <c r="AU133" s="1" t="str">
        <f t="shared" ca="1" si="961"/>
        <v/>
      </c>
      <c r="AV133" s="1" t="str">
        <f t="shared" ca="1" si="962"/>
        <v/>
      </c>
      <c r="BR133" s="1">
        <f>General!A131</f>
        <v>0</v>
      </c>
      <c r="BS133" s="1">
        <f>General!B131</f>
        <v>0</v>
      </c>
      <c r="BT133" s="1">
        <f>General!C131</f>
        <v>0</v>
      </c>
      <c r="BU133" s="1">
        <f>General!D131</f>
        <v>0</v>
      </c>
      <c r="BW133" s="1" t="str">
        <f>General!F131</f>
        <v>LLLLWLL</v>
      </c>
      <c r="BX133" s="1">
        <f>General!G131</f>
        <v>-1</v>
      </c>
    </row>
    <row r="134" spans="31:79">
      <c r="AE134" s="1" t="str">
        <f t="shared" si="1471"/>
        <v/>
      </c>
      <c r="AF134" s="1" t="str">
        <f t="shared" si="1472"/>
        <v/>
      </c>
      <c r="AG134" s="1" t="str">
        <f t="shared" si="1632"/>
        <v/>
      </c>
      <c r="AH134" s="1" t="str">
        <f t="shared" si="1473"/>
        <v/>
      </c>
      <c r="AI134" s="1" t="str">
        <f t="shared" si="1474"/>
        <v/>
      </c>
      <c r="AJ134" s="1" t="str">
        <f t="shared" si="1475"/>
        <v/>
      </c>
      <c r="AK134" s="1">
        <f t="shared" si="1293"/>
        <v>0</v>
      </c>
      <c r="AL134" s="1">
        <f t="shared" si="1294"/>
        <v>0</v>
      </c>
      <c r="AP134" s="1" t="str">
        <f t="shared" si="957"/>
        <v>N</v>
      </c>
      <c r="AQ134" s="1" t="str">
        <f t="shared" si="958"/>
        <v>N</v>
      </c>
      <c r="AR134" s="1" t="str">
        <f t="shared" si="959"/>
        <v>N</v>
      </c>
      <c r="AT134" s="14" t="str">
        <f t="shared" ca="1" si="1295"/>
        <v/>
      </c>
      <c r="AU134" s="1" t="str">
        <f t="shared" ca="1" si="961"/>
        <v/>
      </c>
      <c r="AV134" s="1" t="str">
        <f t="shared" ca="1" si="962"/>
        <v/>
      </c>
      <c r="BR134" s="1">
        <f>General!A132</f>
        <v>0</v>
      </c>
      <c r="BS134" s="1">
        <f>General!B132</f>
        <v>0</v>
      </c>
      <c r="BT134" s="1">
        <f>General!C132</f>
        <v>0</v>
      </c>
      <c r="BU134" s="1">
        <f>General!D132</f>
        <v>0</v>
      </c>
      <c r="BW134" s="1" t="str">
        <f>General!F132</f>
        <v>LLLLWLW</v>
      </c>
      <c r="BX134" s="1">
        <f>General!G132</f>
        <v>1</v>
      </c>
    </row>
    <row r="135" spans="31:79">
      <c r="AE135" s="1" t="str">
        <f t="shared" si="1471"/>
        <v/>
      </c>
      <c r="AF135" s="1" t="str">
        <f t="shared" si="1472"/>
        <v/>
      </c>
      <c r="AG135" s="1" t="str">
        <f t="shared" si="1632"/>
        <v/>
      </c>
      <c r="AH135" s="1" t="str">
        <f t="shared" si="1473"/>
        <v/>
      </c>
      <c r="AI135" s="1" t="str">
        <f t="shared" si="1474"/>
        <v/>
      </c>
      <c r="AJ135" s="1" t="str">
        <f t="shared" si="1475"/>
        <v/>
      </c>
      <c r="AK135" s="1">
        <f t="shared" si="1293"/>
        <v>0</v>
      </c>
      <c r="AL135" s="1">
        <f t="shared" si="1294"/>
        <v>0</v>
      </c>
      <c r="AP135" s="1" t="str">
        <f t="shared" si="957"/>
        <v>N</v>
      </c>
      <c r="AQ135" s="1" t="str">
        <f t="shared" si="958"/>
        <v>N</v>
      </c>
      <c r="AR135" s="1" t="str">
        <f t="shared" si="959"/>
        <v>N</v>
      </c>
      <c r="AT135" s="14" t="str">
        <f t="shared" ca="1" si="1295"/>
        <v/>
      </c>
      <c r="AU135" s="1" t="str">
        <f t="shared" ca="1" si="961"/>
        <v/>
      </c>
      <c r="AV135" s="1" t="str">
        <f t="shared" ca="1" si="962"/>
        <v/>
      </c>
      <c r="BR135" s="1">
        <f>General!A133</f>
        <v>0</v>
      </c>
      <c r="BS135" s="1">
        <f>General!B133</f>
        <v>0</v>
      </c>
      <c r="BT135" s="1">
        <f>General!C133</f>
        <v>0</v>
      </c>
      <c r="BU135" s="1">
        <f>General!D133</f>
        <v>0</v>
      </c>
      <c r="BW135" s="1" t="str">
        <f>General!F133</f>
        <v>LLLLWWL</v>
      </c>
      <c r="BX135" s="1">
        <f>General!G133</f>
        <v>-1</v>
      </c>
    </row>
    <row r="136" spans="31:79">
      <c r="AE136" s="1" t="str">
        <f t="shared" si="1471"/>
        <v/>
      </c>
      <c r="AF136" s="1" t="str">
        <f t="shared" si="1472"/>
        <v/>
      </c>
      <c r="AG136" s="1" t="str">
        <f t="shared" si="1632"/>
        <v/>
      </c>
      <c r="AH136" s="1" t="str">
        <f t="shared" si="1473"/>
        <v/>
      </c>
      <c r="AI136" s="1" t="str">
        <f t="shared" si="1474"/>
        <v/>
      </c>
      <c r="AJ136" s="1" t="str">
        <f t="shared" si="1475"/>
        <v/>
      </c>
      <c r="AK136" s="1">
        <f t="shared" si="1293"/>
        <v>0</v>
      </c>
      <c r="AL136" s="1">
        <f t="shared" si="1294"/>
        <v>0</v>
      </c>
      <c r="AP136" s="1" t="str">
        <f t="shared" si="957"/>
        <v>N</v>
      </c>
      <c r="AQ136" s="1" t="str">
        <f t="shared" si="958"/>
        <v>N</v>
      </c>
      <c r="AR136" s="1" t="str">
        <f t="shared" si="959"/>
        <v>N</v>
      </c>
      <c r="AT136" s="14" t="str">
        <f t="shared" ca="1" si="1295"/>
        <v/>
      </c>
      <c r="AU136" s="1" t="str">
        <f t="shared" ca="1" si="961"/>
        <v/>
      </c>
      <c r="AV136" s="1" t="str">
        <f t="shared" ca="1" si="962"/>
        <v/>
      </c>
      <c r="BR136" s="1">
        <f>General!A134</f>
        <v>0</v>
      </c>
      <c r="BS136" s="1">
        <f>General!B134</f>
        <v>0</v>
      </c>
      <c r="BT136" s="1">
        <f>General!C134</f>
        <v>0</v>
      </c>
      <c r="BU136" s="1">
        <f>General!D134</f>
        <v>0</v>
      </c>
      <c r="BW136" s="1" t="str">
        <f>General!F134</f>
        <v>LLLLWWW</v>
      </c>
      <c r="BX136" s="1">
        <f>General!G134</f>
        <v>1</v>
      </c>
    </row>
    <row r="137" spans="31:79">
      <c r="AE137" s="1" t="str">
        <f t="shared" si="1471"/>
        <v/>
      </c>
      <c r="AF137" s="1" t="str">
        <f t="shared" si="1472"/>
        <v/>
      </c>
      <c r="AG137" s="1" t="str">
        <f t="shared" si="1632"/>
        <v/>
      </c>
      <c r="AH137" s="1" t="str">
        <f t="shared" si="1473"/>
        <v/>
      </c>
      <c r="AI137" s="1" t="str">
        <f t="shared" si="1474"/>
        <v/>
      </c>
      <c r="AJ137" s="1" t="str">
        <f t="shared" si="1475"/>
        <v/>
      </c>
      <c r="AK137" s="1">
        <f t="shared" si="1293"/>
        <v>0</v>
      </c>
      <c r="AL137" s="1">
        <f t="shared" si="1294"/>
        <v>0</v>
      </c>
      <c r="AP137" s="1" t="str">
        <f t="shared" si="957"/>
        <v>N</v>
      </c>
      <c r="AQ137" s="1" t="str">
        <f t="shared" si="958"/>
        <v>N</v>
      </c>
      <c r="AR137" s="1" t="str">
        <f t="shared" si="959"/>
        <v>N</v>
      </c>
      <c r="AT137" s="14" t="str">
        <f t="shared" ca="1" si="1295"/>
        <v/>
      </c>
      <c r="AU137" s="1" t="str">
        <f t="shared" ca="1" si="961"/>
        <v/>
      </c>
      <c r="AV137" s="1" t="str">
        <f t="shared" ca="1" si="962"/>
        <v/>
      </c>
      <c r="BR137" s="1">
        <f>General!A135</f>
        <v>0</v>
      </c>
      <c r="BS137" s="1">
        <f>General!B135</f>
        <v>0</v>
      </c>
      <c r="BT137" s="1">
        <f>General!C135</f>
        <v>0</v>
      </c>
      <c r="BU137" s="1">
        <f>General!D135</f>
        <v>0</v>
      </c>
      <c r="BW137" s="1" t="str">
        <f>General!F135</f>
        <v>LLLWLLL</v>
      </c>
      <c r="BX137" s="1">
        <f>General!G135</f>
        <v>-1</v>
      </c>
    </row>
    <row r="138" spans="31:79">
      <c r="AE138" s="1" t="str">
        <f t="shared" ref="AE138:AE169" si="1659">IF(M137="","",IF(ZH138="P",BH138,""))</f>
        <v/>
      </c>
      <c r="AF138" s="1" t="str">
        <f t="shared" ref="AF138:AF169" si="1660">IF(M137="","",IF(ZH138="B",BH138,""))</f>
        <v/>
      </c>
      <c r="AG138" s="1" t="str">
        <f t="shared" si="1632"/>
        <v/>
      </c>
      <c r="AH138" s="1" t="str">
        <f t="shared" ref="AH138:AH169" si="1661">IF(M137="","",IF(ZI138="B",BJ138,""))</f>
        <v/>
      </c>
      <c r="AI138" s="1" t="str">
        <f t="shared" ref="AI138:AI169" si="1662">IF(M137="","",IF(ZJ138="P",BL138,""))</f>
        <v/>
      </c>
      <c r="AJ138" s="1" t="str">
        <f t="shared" ref="AJ138:AJ169" si="1663">IF(M137="","",IF(ZJ138="B",BL138,""))</f>
        <v/>
      </c>
      <c r="AK138" s="1">
        <f t="shared" si="1293"/>
        <v>0</v>
      </c>
      <c r="AL138" s="1">
        <f t="shared" si="1294"/>
        <v>0</v>
      </c>
      <c r="AP138" s="1" t="str">
        <f t="shared" ref="AP138:AP201" si="1664">IF(OR(F134&amp;F135&amp;F136="WLW",F135&amp;F136="WW"),"Y","N")</f>
        <v>N</v>
      </c>
      <c r="AQ138" s="1" t="str">
        <f t="shared" ref="AQ138:AQ201" si="1665">IF(OR(K134&amp;K135&amp;K136="WLW",K135&amp;K136="WW"),"Y","N")</f>
        <v>N</v>
      </c>
      <c r="AR138" s="1" t="str">
        <f t="shared" ref="AR138:AR201" si="1666">IF(OR(R134&amp;R135&amp;R136="WLW",R135&amp;R136="WW"),"Y","N")</f>
        <v>N</v>
      </c>
      <c r="AT138" s="14" t="str">
        <f t="shared" ca="1" si="1295"/>
        <v/>
      </c>
      <c r="AU138" s="1" t="str">
        <f t="shared" ref="AU138:AU163" ca="1" si="1667">IF(AU137="Y","N",IF(M137="","",IF(AND(K137&amp;K138="WW",OR(AO137&amp;AO138="SC",AO137&amp;AO138="CC")),"Y",IF(AND(K136&amp;K137&amp;K138="WLW",BJ138&lt;&gt;"B",OR(AO136&amp;AO137&amp;AO138="SCC",AO136&amp;AO137&amp;AO138="CCC")),"Y","N"))))</f>
        <v/>
      </c>
      <c r="AV138" s="1" t="str">
        <f t="shared" ref="AV138:AV163" ca="1" si="1668">IF(AV137="Y","N",IF(M137="","",IF(AND(R137&amp;R138="WW",OR(AO137&amp;AO138="SC",AO137&amp;AO138="CC")),"Y",IF(AND(R136&amp;R137&amp;R138="WLW",BL138&lt;&gt;"B",OR(AO136&amp;AO137&amp;AO138="SCC",AO136&amp;AO137&amp;AO138="CCC")),"Y","N"))))</f>
        <v/>
      </c>
      <c r="BR138" s="1">
        <f>General!A136</f>
        <v>0</v>
      </c>
      <c r="BS138" s="1">
        <f>General!B136</f>
        <v>0</v>
      </c>
      <c r="BT138" s="1">
        <f>General!C136</f>
        <v>0</v>
      </c>
      <c r="BU138" s="1">
        <f>General!D136</f>
        <v>0</v>
      </c>
      <c r="BW138" s="1" t="str">
        <f>General!F136</f>
        <v>LLLWLLW</v>
      </c>
      <c r="BX138" s="1">
        <f>General!G136</f>
        <v>1</v>
      </c>
    </row>
    <row r="139" spans="31:79">
      <c r="AE139" s="1" t="str">
        <f t="shared" si="1659"/>
        <v/>
      </c>
      <c r="AF139" s="1" t="str">
        <f t="shared" si="1660"/>
        <v/>
      </c>
      <c r="AG139" s="1" t="str">
        <f t="shared" si="1632"/>
        <v/>
      </c>
      <c r="AH139" s="1" t="str">
        <f t="shared" si="1661"/>
        <v/>
      </c>
      <c r="AI139" s="1" t="str">
        <f t="shared" si="1662"/>
        <v/>
      </c>
      <c r="AJ139" s="1" t="str">
        <f t="shared" si="1663"/>
        <v/>
      </c>
      <c r="AK139" s="1">
        <f t="shared" ref="AK139:AK202" si="1669">IF(D139="",0,IF(OR(D139="B",D139="XB"),1,INT(RIGHT(D139))))</f>
        <v>0</v>
      </c>
      <c r="AL139" s="1">
        <f t="shared" ref="AL139:AL202" si="1670">IF(E139="",0,IF(OR(E139="B",E139="XB"),1,INT(RIGHT(E139))))</f>
        <v>0</v>
      </c>
      <c r="AP139" s="1" t="str">
        <f t="shared" si="1664"/>
        <v>N</v>
      </c>
      <c r="AQ139" s="1" t="str">
        <f t="shared" si="1665"/>
        <v>N</v>
      </c>
      <c r="AR139" s="1" t="str">
        <f t="shared" si="1666"/>
        <v>N</v>
      </c>
      <c r="AT139" s="14" t="str">
        <f t="shared" ref="AT139:AT163" ca="1" si="1671">IF(AT138="Y","N",IF(M138="","",(IF(AND(F138&amp;F139="WW",OR(AO138&amp;AO139="SC",AO138&amp;AO139="CC")),"Y",IF(AND(F137&amp;F138&amp;F139="WLW",BH139&lt;&gt;"B",OR(AO137&amp;AO138&amp;AO139="SCC",AO137&amp;AO138&amp;AO139="CCC")),"Y","N")))))</f>
        <v/>
      </c>
      <c r="AU139" s="1" t="str">
        <f t="shared" ca="1" si="1667"/>
        <v/>
      </c>
      <c r="AV139" s="1" t="str">
        <f t="shared" ca="1" si="1668"/>
        <v/>
      </c>
      <c r="BR139" s="1">
        <f>General!A137</f>
        <v>0</v>
      </c>
      <c r="BS139" s="1">
        <f>General!B137</f>
        <v>0</v>
      </c>
      <c r="BT139" s="1">
        <f>General!C137</f>
        <v>0</v>
      </c>
      <c r="BU139" s="1">
        <f>General!D137</f>
        <v>0</v>
      </c>
      <c r="BW139" s="1" t="str">
        <f>General!F137</f>
        <v>LLLWLWL</v>
      </c>
      <c r="BX139" s="1">
        <f>General!G137</f>
        <v>-1</v>
      </c>
    </row>
    <row r="140" spans="31:79">
      <c r="AE140" s="1" t="str">
        <f t="shared" si="1659"/>
        <v/>
      </c>
      <c r="AF140" s="1" t="str">
        <f t="shared" si="1660"/>
        <v/>
      </c>
      <c r="AG140" s="1" t="str">
        <f t="shared" ref="AG140:AG171" si="1672">IF(M139="","",IF(ZI140="p",BJ140,""))</f>
        <v/>
      </c>
      <c r="AH140" s="1" t="str">
        <f t="shared" si="1661"/>
        <v/>
      </c>
      <c r="AI140" s="1" t="str">
        <f t="shared" si="1662"/>
        <v/>
      </c>
      <c r="AJ140" s="1" t="str">
        <f t="shared" si="1663"/>
        <v/>
      </c>
      <c r="AK140" s="1">
        <f t="shared" si="1669"/>
        <v>0</v>
      </c>
      <c r="AL140" s="1">
        <f t="shared" si="1670"/>
        <v>0</v>
      </c>
      <c r="AP140" s="1" t="str">
        <f t="shared" si="1664"/>
        <v>N</v>
      </c>
      <c r="AQ140" s="1" t="str">
        <f t="shared" si="1665"/>
        <v>N</v>
      </c>
      <c r="AR140" s="1" t="str">
        <f t="shared" si="1666"/>
        <v>N</v>
      </c>
      <c r="AT140" s="14" t="str">
        <f t="shared" ca="1" si="1671"/>
        <v/>
      </c>
      <c r="AU140" s="1" t="str">
        <f t="shared" ca="1" si="1667"/>
        <v/>
      </c>
      <c r="AV140" s="1" t="str">
        <f t="shared" ca="1" si="1668"/>
        <v/>
      </c>
      <c r="BR140" s="1">
        <f>General!A138</f>
        <v>0</v>
      </c>
      <c r="BS140" s="1">
        <f>General!B138</f>
        <v>0</v>
      </c>
      <c r="BT140" s="1">
        <f>General!C138</f>
        <v>0</v>
      </c>
      <c r="BU140" s="1">
        <f>General!D138</f>
        <v>0</v>
      </c>
      <c r="BW140" s="1" t="str">
        <f>General!F138</f>
        <v>LLLWLWW</v>
      </c>
      <c r="BX140" s="1">
        <f>General!G138</f>
        <v>1</v>
      </c>
    </row>
    <row r="141" spans="31:79">
      <c r="AE141" s="1" t="str">
        <f t="shared" si="1659"/>
        <v/>
      </c>
      <c r="AF141" s="1" t="str">
        <f t="shared" si="1660"/>
        <v/>
      </c>
      <c r="AG141" s="1" t="str">
        <f t="shared" si="1672"/>
        <v/>
      </c>
      <c r="AH141" s="1" t="str">
        <f t="shared" si="1661"/>
        <v/>
      </c>
      <c r="AI141" s="1" t="str">
        <f t="shared" si="1662"/>
        <v/>
      </c>
      <c r="AJ141" s="1" t="str">
        <f t="shared" si="1663"/>
        <v/>
      </c>
      <c r="AK141" s="1">
        <f t="shared" si="1669"/>
        <v>0</v>
      </c>
      <c r="AL141" s="1">
        <f t="shared" si="1670"/>
        <v>0</v>
      </c>
      <c r="AP141" s="1" t="str">
        <f t="shared" si="1664"/>
        <v>N</v>
      </c>
      <c r="AQ141" s="1" t="str">
        <f t="shared" si="1665"/>
        <v>N</v>
      </c>
      <c r="AR141" s="1" t="str">
        <f t="shared" si="1666"/>
        <v>N</v>
      </c>
      <c r="AT141" s="14" t="str">
        <f t="shared" ca="1" si="1671"/>
        <v/>
      </c>
      <c r="AU141" s="1" t="str">
        <f t="shared" ca="1" si="1667"/>
        <v/>
      </c>
      <c r="AV141" s="1" t="str">
        <f t="shared" ca="1" si="1668"/>
        <v/>
      </c>
      <c r="BR141" s="1">
        <f>General!A139</f>
        <v>0</v>
      </c>
      <c r="BS141" s="1">
        <f>General!B139</f>
        <v>0</v>
      </c>
      <c r="BT141" s="1">
        <f>General!C139</f>
        <v>0</v>
      </c>
      <c r="BU141" s="1">
        <f>General!D139</f>
        <v>0</v>
      </c>
      <c r="BW141" s="1" t="str">
        <f>General!F139</f>
        <v>LLLWWLL</v>
      </c>
      <c r="BX141" s="1">
        <f>General!G139</f>
        <v>-1</v>
      </c>
    </row>
    <row r="142" spans="31:79">
      <c r="AE142" s="1" t="str">
        <f t="shared" si="1659"/>
        <v/>
      </c>
      <c r="AF142" s="1" t="str">
        <f t="shared" si="1660"/>
        <v/>
      </c>
      <c r="AG142" s="1" t="str">
        <f t="shared" si="1672"/>
        <v/>
      </c>
      <c r="AH142" s="1" t="str">
        <f t="shared" si="1661"/>
        <v/>
      </c>
      <c r="AI142" s="1" t="str">
        <f t="shared" si="1662"/>
        <v/>
      </c>
      <c r="AJ142" s="1" t="str">
        <f t="shared" si="1663"/>
        <v/>
      </c>
      <c r="AK142" s="1">
        <f t="shared" si="1669"/>
        <v>0</v>
      </c>
      <c r="AL142" s="1">
        <f t="shared" si="1670"/>
        <v>0</v>
      </c>
      <c r="AP142" s="1" t="str">
        <f t="shared" si="1664"/>
        <v>N</v>
      </c>
      <c r="AQ142" s="1" t="str">
        <f t="shared" si="1665"/>
        <v>N</v>
      </c>
      <c r="AR142" s="1" t="str">
        <f t="shared" si="1666"/>
        <v>N</v>
      </c>
      <c r="AT142" s="14" t="str">
        <f t="shared" ca="1" si="1671"/>
        <v/>
      </c>
      <c r="AU142" s="1" t="str">
        <f t="shared" ca="1" si="1667"/>
        <v/>
      </c>
      <c r="AV142" s="1" t="str">
        <f t="shared" ca="1" si="1668"/>
        <v/>
      </c>
      <c r="BR142" s="1">
        <f>General!A140</f>
        <v>0</v>
      </c>
      <c r="BS142" s="1">
        <f>General!B140</f>
        <v>0</v>
      </c>
      <c r="BT142" s="1">
        <f>General!C140</f>
        <v>0</v>
      </c>
      <c r="BU142" s="1">
        <f>General!D140</f>
        <v>0</v>
      </c>
      <c r="BW142" s="1" t="str">
        <f>General!F140</f>
        <v>LLLWWLW</v>
      </c>
      <c r="BX142" s="1">
        <f>General!G140</f>
        <v>1</v>
      </c>
    </row>
    <row r="143" spans="31:79">
      <c r="AE143" s="1" t="str">
        <f t="shared" si="1659"/>
        <v/>
      </c>
      <c r="AF143" s="1" t="str">
        <f t="shared" si="1660"/>
        <v/>
      </c>
      <c r="AG143" s="1" t="str">
        <f t="shared" si="1672"/>
        <v/>
      </c>
      <c r="AH143" s="1" t="str">
        <f t="shared" si="1661"/>
        <v/>
      </c>
      <c r="AI143" s="1" t="str">
        <f t="shared" si="1662"/>
        <v/>
      </c>
      <c r="AJ143" s="1" t="str">
        <f t="shared" si="1663"/>
        <v/>
      </c>
      <c r="AK143" s="1">
        <f t="shared" si="1669"/>
        <v>0</v>
      </c>
      <c r="AL143" s="1">
        <f t="shared" si="1670"/>
        <v>0</v>
      </c>
      <c r="AP143" s="1" t="str">
        <f t="shared" si="1664"/>
        <v>N</v>
      </c>
      <c r="AQ143" s="1" t="str">
        <f t="shared" si="1665"/>
        <v>N</v>
      </c>
      <c r="AR143" s="1" t="str">
        <f t="shared" si="1666"/>
        <v>N</v>
      </c>
      <c r="AT143" s="14" t="str">
        <f t="shared" ca="1" si="1671"/>
        <v/>
      </c>
      <c r="AU143" s="1" t="str">
        <f t="shared" ca="1" si="1667"/>
        <v/>
      </c>
      <c r="AV143" s="1" t="str">
        <f t="shared" ca="1" si="1668"/>
        <v/>
      </c>
      <c r="BR143" s="1">
        <f>General!A141</f>
        <v>0</v>
      </c>
      <c r="BS143" s="1">
        <f>General!B141</f>
        <v>0</v>
      </c>
      <c r="BT143" s="1">
        <f>General!C141</f>
        <v>0</v>
      </c>
      <c r="BU143" s="1">
        <f>General!D141</f>
        <v>0</v>
      </c>
      <c r="BW143" s="1" t="str">
        <f>General!F141</f>
        <v>LLLWWWL</v>
      </c>
      <c r="BX143" s="1">
        <f>General!G141</f>
        <v>-1</v>
      </c>
    </row>
    <row r="144" spans="31:79">
      <c r="AE144" s="1" t="str">
        <f t="shared" si="1659"/>
        <v/>
      </c>
      <c r="AF144" s="1" t="str">
        <f t="shared" si="1660"/>
        <v/>
      </c>
      <c r="AG144" s="1" t="str">
        <f t="shared" si="1672"/>
        <v/>
      </c>
      <c r="AH144" s="1" t="str">
        <f t="shared" si="1661"/>
        <v/>
      </c>
      <c r="AI144" s="1" t="str">
        <f t="shared" si="1662"/>
        <v/>
      </c>
      <c r="AJ144" s="1" t="str">
        <f t="shared" si="1663"/>
        <v/>
      </c>
      <c r="AK144" s="1">
        <f t="shared" si="1669"/>
        <v>0</v>
      </c>
      <c r="AL144" s="1">
        <f t="shared" si="1670"/>
        <v>0</v>
      </c>
      <c r="AP144" s="1" t="str">
        <f t="shared" si="1664"/>
        <v>N</v>
      </c>
      <c r="AQ144" s="1" t="str">
        <f t="shared" si="1665"/>
        <v>N</v>
      </c>
      <c r="AR144" s="1" t="str">
        <f t="shared" si="1666"/>
        <v>N</v>
      </c>
      <c r="AT144" s="14" t="str">
        <f t="shared" ca="1" si="1671"/>
        <v/>
      </c>
      <c r="AU144" s="1" t="str">
        <f t="shared" ca="1" si="1667"/>
        <v/>
      </c>
      <c r="AV144" s="1" t="str">
        <f t="shared" ca="1" si="1668"/>
        <v/>
      </c>
      <c r="BR144" s="1">
        <f>General!A142</f>
        <v>0</v>
      </c>
      <c r="BS144" s="1">
        <f>General!B142</f>
        <v>0</v>
      </c>
      <c r="BT144" s="1">
        <f>General!C142</f>
        <v>0</v>
      </c>
      <c r="BU144" s="1">
        <f>General!D142</f>
        <v>0</v>
      </c>
      <c r="BW144" s="1" t="str">
        <f>General!F142</f>
        <v>LLLWWWW</v>
      </c>
      <c r="BX144" s="1">
        <f>General!G142</f>
        <v>1</v>
      </c>
    </row>
    <row r="145" spans="31:76">
      <c r="AE145" s="1" t="str">
        <f t="shared" si="1659"/>
        <v/>
      </c>
      <c r="AF145" s="1" t="str">
        <f t="shared" si="1660"/>
        <v/>
      </c>
      <c r="AG145" s="1" t="str">
        <f t="shared" si="1672"/>
        <v/>
      </c>
      <c r="AH145" s="1" t="str">
        <f t="shared" si="1661"/>
        <v/>
      </c>
      <c r="AI145" s="1" t="str">
        <f t="shared" si="1662"/>
        <v/>
      </c>
      <c r="AJ145" s="1" t="str">
        <f t="shared" si="1663"/>
        <v/>
      </c>
      <c r="AK145" s="1">
        <f t="shared" si="1669"/>
        <v>0</v>
      </c>
      <c r="AL145" s="1">
        <f t="shared" si="1670"/>
        <v>0</v>
      </c>
      <c r="AP145" s="1" t="str">
        <f t="shared" si="1664"/>
        <v>N</v>
      </c>
      <c r="AQ145" s="1" t="str">
        <f t="shared" si="1665"/>
        <v>N</v>
      </c>
      <c r="AR145" s="1" t="str">
        <f t="shared" si="1666"/>
        <v>N</v>
      </c>
      <c r="AT145" s="14" t="str">
        <f t="shared" ca="1" si="1671"/>
        <v/>
      </c>
      <c r="AU145" s="1" t="str">
        <f t="shared" ca="1" si="1667"/>
        <v/>
      </c>
      <c r="AV145" s="1" t="str">
        <f t="shared" ca="1" si="1668"/>
        <v/>
      </c>
      <c r="BR145" s="1">
        <f>General!A143</f>
        <v>0</v>
      </c>
      <c r="BS145" s="1">
        <f>General!B143</f>
        <v>0</v>
      </c>
      <c r="BT145" s="1">
        <f>General!C143</f>
        <v>0</v>
      </c>
      <c r="BU145" s="1">
        <f>General!D143</f>
        <v>0</v>
      </c>
      <c r="BW145" s="1" t="str">
        <f>General!F143</f>
        <v>LLWLLLL</v>
      </c>
      <c r="BX145" s="1">
        <f>General!G143</f>
        <v>-1</v>
      </c>
    </row>
    <row r="146" spans="31:76">
      <c r="AE146" s="1" t="str">
        <f t="shared" si="1659"/>
        <v/>
      </c>
      <c r="AF146" s="1" t="str">
        <f t="shared" si="1660"/>
        <v/>
      </c>
      <c r="AG146" s="1" t="str">
        <f t="shared" si="1672"/>
        <v/>
      </c>
      <c r="AH146" s="1" t="str">
        <f t="shared" si="1661"/>
        <v/>
      </c>
      <c r="AI146" s="1" t="str">
        <f t="shared" si="1662"/>
        <v/>
      </c>
      <c r="AJ146" s="1" t="str">
        <f t="shared" si="1663"/>
        <v/>
      </c>
      <c r="AK146" s="1">
        <f t="shared" si="1669"/>
        <v>0</v>
      </c>
      <c r="AL146" s="1">
        <f t="shared" si="1670"/>
        <v>0</v>
      </c>
      <c r="AP146" s="1" t="str">
        <f t="shared" si="1664"/>
        <v>N</v>
      </c>
      <c r="AQ146" s="1" t="str">
        <f t="shared" si="1665"/>
        <v>N</v>
      </c>
      <c r="AR146" s="1" t="str">
        <f t="shared" si="1666"/>
        <v>N</v>
      </c>
      <c r="AT146" s="14" t="str">
        <f t="shared" ca="1" si="1671"/>
        <v/>
      </c>
      <c r="AU146" s="1" t="str">
        <f t="shared" ca="1" si="1667"/>
        <v/>
      </c>
      <c r="AV146" s="1" t="str">
        <f t="shared" ca="1" si="1668"/>
        <v/>
      </c>
      <c r="BR146" s="1">
        <f>General!A144</f>
        <v>0</v>
      </c>
      <c r="BS146" s="1">
        <f>General!B144</f>
        <v>0</v>
      </c>
      <c r="BT146" s="1">
        <f>General!C144</f>
        <v>0</v>
      </c>
      <c r="BU146" s="1">
        <f>General!D144</f>
        <v>0</v>
      </c>
      <c r="BW146" s="1" t="str">
        <f>General!F144</f>
        <v>LLWLLLW</v>
      </c>
      <c r="BX146" s="1">
        <f>General!G144</f>
        <v>1</v>
      </c>
    </row>
    <row r="147" spans="31:76">
      <c r="AE147" s="1" t="str">
        <f t="shared" si="1659"/>
        <v/>
      </c>
      <c r="AF147" s="1" t="str">
        <f t="shared" si="1660"/>
        <v/>
      </c>
      <c r="AG147" s="1" t="str">
        <f t="shared" si="1672"/>
        <v/>
      </c>
      <c r="AH147" s="1" t="str">
        <f t="shared" si="1661"/>
        <v/>
      </c>
      <c r="AI147" s="1" t="str">
        <f t="shared" si="1662"/>
        <v/>
      </c>
      <c r="AJ147" s="1" t="str">
        <f t="shared" si="1663"/>
        <v/>
      </c>
      <c r="AK147" s="1">
        <f t="shared" si="1669"/>
        <v>0</v>
      </c>
      <c r="AL147" s="1">
        <f t="shared" si="1670"/>
        <v>0</v>
      </c>
      <c r="AP147" s="1" t="str">
        <f t="shared" si="1664"/>
        <v>N</v>
      </c>
      <c r="AQ147" s="1" t="str">
        <f t="shared" si="1665"/>
        <v>N</v>
      </c>
      <c r="AR147" s="1" t="str">
        <f t="shared" si="1666"/>
        <v>N</v>
      </c>
      <c r="AT147" s="14" t="str">
        <f t="shared" ca="1" si="1671"/>
        <v/>
      </c>
      <c r="AU147" s="1" t="str">
        <f t="shared" ca="1" si="1667"/>
        <v/>
      </c>
      <c r="AV147" s="1" t="str">
        <f t="shared" ca="1" si="1668"/>
        <v/>
      </c>
      <c r="BR147" s="1">
        <f>General!A145</f>
        <v>0</v>
      </c>
      <c r="BS147" s="1">
        <f>General!B145</f>
        <v>0</v>
      </c>
      <c r="BT147" s="1">
        <f>General!C145</f>
        <v>0</v>
      </c>
      <c r="BU147" s="1">
        <f>General!D145</f>
        <v>0</v>
      </c>
      <c r="BW147" s="1" t="str">
        <f>General!F145</f>
        <v>LLWLLWL</v>
      </c>
      <c r="BX147" s="1">
        <f>General!G145</f>
        <v>-1</v>
      </c>
    </row>
    <row r="148" spans="31:76">
      <c r="AE148" s="1" t="str">
        <f t="shared" si="1659"/>
        <v/>
      </c>
      <c r="AF148" s="1" t="str">
        <f t="shared" si="1660"/>
        <v/>
      </c>
      <c r="AG148" s="1" t="str">
        <f t="shared" si="1672"/>
        <v/>
      </c>
      <c r="AH148" s="1" t="str">
        <f t="shared" si="1661"/>
        <v/>
      </c>
      <c r="AI148" s="1" t="str">
        <f t="shared" si="1662"/>
        <v/>
      </c>
      <c r="AJ148" s="1" t="str">
        <f t="shared" si="1663"/>
        <v/>
      </c>
      <c r="AK148" s="1">
        <f t="shared" si="1669"/>
        <v>0</v>
      </c>
      <c r="AL148" s="1">
        <f t="shared" si="1670"/>
        <v>0</v>
      </c>
      <c r="AP148" s="1" t="str">
        <f t="shared" si="1664"/>
        <v>N</v>
      </c>
      <c r="AQ148" s="1" t="str">
        <f t="shared" si="1665"/>
        <v>N</v>
      </c>
      <c r="AR148" s="1" t="str">
        <f t="shared" si="1666"/>
        <v>N</v>
      </c>
      <c r="AT148" s="14" t="str">
        <f t="shared" ca="1" si="1671"/>
        <v/>
      </c>
      <c r="AU148" s="1" t="str">
        <f t="shared" ca="1" si="1667"/>
        <v/>
      </c>
      <c r="AV148" s="1" t="str">
        <f t="shared" ca="1" si="1668"/>
        <v/>
      </c>
      <c r="BR148" s="1">
        <f>General!A146</f>
        <v>0</v>
      </c>
      <c r="BS148" s="1">
        <f>General!B146</f>
        <v>0</v>
      </c>
      <c r="BT148" s="1">
        <f>General!C146</f>
        <v>0</v>
      </c>
      <c r="BU148" s="1">
        <f>General!D146</f>
        <v>0</v>
      </c>
      <c r="BW148" s="1" t="str">
        <f>General!F146</f>
        <v>LLWLLWW</v>
      </c>
      <c r="BX148" s="1">
        <f>General!G146</f>
        <v>1</v>
      </c>
    </row>
    <row r="149" spans="31:76">
      <c r="AE149" s="1" t="str">
        <f t="shared" si="1659"/>
        <v/>
      </c>
      <c r="AF149" s="1" t="str">
        <f t="shared" si="1660"/>
        <v/>
      </c>
      <c r="AG149" s="1" t="str">
        <f t="shared" si="1672"/>
        <v/>
      </c>
      <c r="AH149" s="1" t="str">
        <f t="shared" si="1661"/>
        <v/>
      </c>
      <c r="AI149" s="1" t="str">
        <f t="shared" si="1662"/>
        <v/>
      </c>
      <c r="AJ149" s="1" t="str">
        <f t="shared" si="1663"/>
        <v/>
      </c>
      <c r="AK149" s="1">
        <f t="shared" si="1669"/>
        <v>0</v>
      </c>
      <c r="AL149" s="1">
        <f t="shared" si="1670"/>
        <v>0</v>
      </c>
      <c r="AP149" s="1" t="str">
        <f t="shared" si="1664"/>
        <v>N</v>
      </c>
      <c r="AQ149" s="1" t="str">
        <f t="shared" si="1665"/>
        <v>N</v>
      </c>
      <c r="AR149" s="1" t="str">
        <f t="shared" si="1666"/>
        <v>N</v>
      </c>
      <c r="AT149" s="14" t="str">
        <f t="shared" ca="1" si="1671"/>
        <v/>
      </c>
      <c r="AU149" s="1" t="str">
        <f t="shared" ca="1" si="1667"/>
        <v/>
      </c>
      <c r="AV149" s="1" t="str">
        <f t="shared" ca="1" si="1668"/>
        <v/>
      </c>
      <c r="BR149" s="1">
        <f>General!A147</f>
        <v>0</v>
      </c>
      <c r="BS149" s="1">
        <f>General!B147</f>
        <v>0</v>
      </c>
      <c r="BT149" s="1">
        <f>General!C147</f>
        <v>0</v>
      </c>
      <c r="BU149" s="1">
        <f>General!D147</f>
        <v>0</v>
      </c>
      <c r="BW149" s="1" t="str">
        <f>General!F147</f>
        <v>LLWLWLL</v>
      </c>
      <c r="BX149" s="1">
        <f>General!G147</f>
        <v>-1</v>
      </c>
    </row>
    <row r="150" spans="31:76">
      <c r="AE150" s="1" t="str">
        <f t="shared" si="1659"/>
        <v/>
      </c>
      <c r="AF150" s="1" t="str">
        <f t="shared" si="1660"/>
        <v/>
      </c>
      <c r="AG150" s="1" t="str">
        <f t="shared" si="1672"/>
        <v/>
      </c>
      <c r="AH150" s="1" t="str">
        <f t="shared" si="1661"/>
        <v/>
      </c>
      <c r="AI150" s="1" t="str">
        <f t="shared" si="1662"/>
        <v/>
      </c>
      <c r="AJ150" s="1" t="str">
        <f t="shared" si="1663"/>
        <v/>
      </c>
      <c r="AK150" s="1">
        <f t="shared" si="1669"/>
        <v>0</v>
      </c>
      <c r="AL150" s="1">
        <f t="shared" si="1670"/>
        <v>0</v>
      </c>
      <c r="AP150" s="1" t="str">
        <f t="shared" si="1664"/>
        <v>N</v>
      </c>
      <c r="AQ150" s="1" t="str">
        <f t="shared" si="1665"/>
        <v>N</v>
      </c>
      <c r="AR150" s="1" t="str">
        <f t="shared" si="1666"/>
        <v>N</v>
      </c>
      <c r="AT150" s="14" t="str">
        <f t="shared" ca="1" si="1671"/>
        <v/>
      </c>
      <c r="AU150" s="1" t="str">
        <f t="shared" ca="1" si="1667"/>
        <v/>
      </c>
      <c r="AV150" s="1" t="str">
        <f t="shared" ca="1" si="1668"/>
        <v/>
      </c>
      <c r="BR150" s="1">
        <f>General!A148</f>
        <v>0</v>
      </c>
      <c r="BS150" s="1">
        <f>General!B148</f>
        <v>0</v>
      </c>
      <c r="BT150" s="1">
        <f>General!C148</f>
        <v>0</v>
      </c>
      <c r="BU150" s="1">
        <f>General!D148</f>
        <v>0</v>
      </c>
      <c r="BW150" s="1" t="str">
        <f>General!F148</f>
        <v>LLWLWLW</v>
      </c>
      <c r="BX150" s="1">
        <f>General!G148</f>
        <v>1</v>
      </c>
    </row>
    <row r="151" spans="31:76">
      <c r="AE151" s="1" t="str">
        <f t="shared" si="1659"/>
        <v/>
      </c>
      <c r="AF151" s="1" t="str">
        <f t="shared" si="1660"/>
        <v/>
      </c>
      <c r="AG151" s="1" t="str">
        <f t="shared" si="1672"/>
        <v/>
      </c>
      <c r="AH151" s="1" t="str">
        <f t="shared" si="1661"/>
        <v/>
      </c>
      <c r="AI151" s="1" t="str">
        <f t="shared" si="1662"/>
        <v/>
      </c>
      <c r="AJ151" s="1" t="str">
        <f t="shared" si="1663"/>
        <v/>
      </c>
      <c r="AK151" s="1">
        <f t="shared" si="1669"/>
        <v>0</v>
      </c>
      <c r="AL151" s="1">
        <f t="shared" si="1670"/>
        <v>0</v>
      </c>
      <c r="AP151" s="1" t="str">
        <f t="shared" si="1664"/>
        <v>N</v>
      </c>
      <c r="AQ151" s="1" t="str">
        <f t="shared" si="1665"/>
        <v>N</v>
      </c>
      <c r="AR151" s="1" t="str">
        <f t="shared" si="1666"/>
        <v>N</v>
      </c>
      <c r="AT151" s="14" t="str">
        <f t="shared" ca="1" si="1671"/>
        <v/>
      </c>
      <c r="AU151" s="1" t="str">
        <f t="shared" ca="1" si="1667"/>
        <v/>
      </c>
      <c r="AV151" s="1" t="str">
        <f t="shared" ca="1" si="1668"/>
        <v/>
      </c>
      <c r="BR151" s="1">
        <f>General!A149</f>
        <v>0</v>
      </c>
      <c r="BS151" s="1">
        <f>General!B149</f>
        <v>0</v>
      </c>
      <c r="BT151" s="1">
        <f>General!C149</f>
        <v>0</v>
      </c>
      <c r="BU151" s="1">
        <f>General!D149</f>
        <v>0</v>
      </c>
      <c r="BW151" s="1" t="str">
        <f>General!F149</f>
        <v>LLWLWWL</v>
      </c>
      <c r="BX151" s="1">
        <f>General!G149</f>
        <v>-1</v>
      </c>
    </row>
    <row r="152" spans="31:76">
      <c r="AE152" s="1" t="str">
        <f t="shared" si="1659"/>
        <v/>
      </c>
      <c r="AF152" s="1" t="str">
        <f t="shared" si="1660"/>
        <v/>
      </c>
      <c r="AG152" s="1" t="str">
        <f t="shared" si="1672"/>
        <v/>
      </c>
      <c r="AH152" s="1" t="str">
        <f t="shared" si="1661"/>
        <v/>
      </c>
      <c r="AI152" s="1" t="str">
        <f t="shared" si="1662"/>
        <v/>
      </c>
      <c r="AJ152" s="1" t="str">
        <f t="shared" si="1663"/>
        <v/>
      </c>
      <c r="AK152" s="1">
        <f t="shared" si="1669"/>
        <v>0</v>
      </c>
      <c r="AL152" s="1">
        <f t="shared" si="1670"/>
        <v>0</v>
      </c>
      <c r="AP152" s="1" t="str">
        <f t="shared" si="1664"/>
        <v>N</v>
      </c>
      <c r="AQ152" s="1" t="str">
        <f t="shared" si="1665"/>
        <v>N</v>
      </c>
      <c r="AR152" s="1" t="str">
        <f t="shared" si="1666"/>
        <v>N</v>
      </c>
      <c r="AT152" s="14" t="str">
        <f t="shared" ca="1" si="1671"/>
        <v/>
      </c>
      <c r="AU152" s="1" t="str">
        <f t="shared" ca="1" si="1667"/>
        <v/>
      </c>
      <c r="AV152" s="1" t="str">
        <f t="shared" ca="1" si="1668"/>
        <v/>
      </c>
      <c r="BR152" s="1">
        <f>General!A150</f>
        <v>0</v>
      </c>
      <c r="BS152" s="1">
        <f>General!B150</f>
        <v>0</v>
      </c>
      <c r="BT152" s="1">
        <f>General!C150</f>
        <v>0</v>
      </c>
      <c r="BU152" s="1">
        <f>General!D150</f>
        <v>0</v>
      </c>
      <c r="BW152" s="1" t="str">
        <f>General!F150</f>
        <v>LLWLWWW</v>
      </c>
      <c r="BX152" s="1">
        <f>General!G150</f>
        <v>1</v>
      </c>
    </row>
    <row r="153" spans="31:76">
      <c r="AE153" s="1" t="str">
        <f t="shared" si="1659"/>
        <v/>
      </c>
      <c r="AF153" s="1" t="str">
        <f t="shared" si="1660"/>
        <v/>
      </c>
      <c r="AG153" s="1" t="str">
        <f t="shared" si="1672"/>
        <v/>
      </c>
      <c r="AH153" s="1" t="str">
        <f t="shared" si="1661"/>
        <v/>
      </c>
      <c r="AI153" s="1" t="str">
        <f t="shared" si="1662"/>
        <v/>
      </c>
      <c r="AJ153" s="1" t="str">
        <f t="shared" si="1663"/>
        <v/>
      </c>
      <c r="AK153" s="1">
        <f t="shared" si="1669"/>
        <v>0</v>
      </c>
      <c r="AL153" s="1">
        <f t="shared" si="1670"/>
        <v>0</v>
      </c>
      <c r="AP153" s="1" t="str">
        <f t="shared" si="1664"/>
        <v>N</v>
      </c>
      <c r="AQ153" s="1" t="str">
        <f t="shared" si="1665"/>
        <v>N</v>
      </c>
      <c r="AR153" s="1" t="str">
        <f t="shared" si="1666"/>
        <v>N</v>
      </c>
      <c r="AT153" s="14" t="str">
        <f t="shared" ca="1" si="1671"/>
        <v/>
      </c>
      <c r="AU153" s="1" t="str">
        <f t="shared" ca="1" si="1667"/>
        <v/>
      </c>
      <c r="AV153" s="1" t="str">
        <f t="shared" ca="1" si="1668"/>
        <v/>
      </c>
      <c r="BR153" s="1">
        <f>General!A151</f>
        <v>0</v>
      </c>
      <c r="BS153" s="1">
        <f>General!B151</f>
        <v>0</v>
      </c>
      <c r="BT153" s="1">
        <f>General!C151</f>
        <v>0</v>
      </c>
      <c r="BU153" s="1">
        <f>General!D151</f>
        <v>0</v>
      </c>
      <c r="BW153" s="1" t="str">
        <f>General!F151</f>
        <v>LLWWLLL</v>
      </c>
      <c r="BX153" s="1">
        <f>General!G151</f>
        <v>-1</v>
      </c>
    </row>
    <row r="154" spans="31:76">
      <c r="AE154" s="1" t="str">
        <f t="shared" si="1659"/>
        <v/>
      </c>
      <c r="AF154" s="1" t="str">
        <f t="shared" si="1660"/>
        <v/>
      </c>
      <c r="AG154" s="1" t="str">
        <f t="shared" si="1672"/>
        <v/>
      </c>
      <c r="AH154" s="1" t="str">
        <f t="shared" si="1661"/>
        <v/>
      </c>
      <c r="AI154" s="1" t="str">
        <f t="shared" si="1662"/>
        <v/>
      </c>
      <c r="AJ154" s="1" t="str">
        <f t="shared" si="1663"/>
        <v/>
      </c>
      <c r="AK154" s="1">
        <f t="shared" si="1669"/>
        <v>0</v>
      </c>
      <c r="AL154" s="1">
        <f t="shared" si="1670"/>
        <v>0</v>
      </c>
      <c r="AP154" s="1" t="str">
        <f t="shared" si="1664"/>
        <v>N</v>
      </c>
      <c r="AQ154" s="1" t="str">
        <f t="shared" si="1665"/>
        <v>N</v>
      </c>
      <c r="AR154" s="1" t="str">
        <f t="shared" si="1666"/>
        <v>N</v>
      </c>
      <c r="AT154" s="14" t="str">
        <f t="shared" ca="1" si="1671"/>
        <v/>
      </c>
      <c r="AU154" s="1" t="str">
        <f t="shared" ca="1" si="1667"/>
        <v/>
      </c>
      <c r="AV154" s="1" t="str">
        <f t="shared" ca="1" si="1668"/>
        <v/>
      </c>
      <c r="BR154" s="1">
        <f>General!A152</f>
        <v>0</v>
      </c>
      <c r="BS154" s="1">
        <f>General!B152</f>
        <v>0</v>
      </c>
      <c r="BT154" s="1">
        <f>General!C152</f>
        <v>0</v>
      </c>
      <c r="BU154" s="1">
        <f>General!D152</f>
        <v>0</v>
      </c>
      <c r="BW154" s="1" t="str">
        <f>General!F152</f>
        <v>LLWWLLW</v>
      </c>
      <c r="BX154" s="1">
        <f>General!G152</f>
        <v>1</v>
      </c>
    </row>
    <row r="155" spans="31:76">
      <c r="AE155" s="1" t="str">
        <f t="shared" si="1659"/>
        <v/>
      </c>
      <c r="AF155" s="1" t="str">
        <f t="shared" si="1660"/>
        <v/>
      </c>
      <c r="AG155" s="1" t="str">
        <f t="shared" si="1672"/>
        <v/>
      </c>
      <c r="AH155" s="1" t="str">
        <f t="shared" si="1661"/>
        <v/>
      </c>
      <c r="AI155" s="1" t="str">
        <f t="shared" si="1662"/>
        <v/>
      </c>
      <c r="AJ155" s="1" t="str">
        <f t="shared" si="1663"/>
        <v/>
      </c>
      <c r="AK155" s="1">
        <f t="shared" si="1669"/>
        <v>0</v>
      </c>
      <c r="AL155" s="1">
        <f t="shared" si="1670"/>
        <v>0</v>
      </c>
      <c r="AP155" s="1" t="str">
        <f t="shared" si="1664"/>
        <v>N</v>
      </c>
      <c r="AQ155" s="1" t="str">
        <f t="shared" si="1665"/>
        <v>N</v>
      </c>
      <c r="AR155" s="1" t="str">
        <f t="shared" si="1666"/>
        <v>N</v>
      </c>
      <c r="AT155" s="14" t="str">
        <f t="shared" ca="1" si="1671"/>
        <v/>
      </c>
      <c r="AU155" s="1" t="str">
        <f t="shared" ca="1" si="1667"/>
        <v/>
      </c>
      <c r="AV155" s="1" t="str">
        <f t="shared" ca="1" si="1668"/>
        <v/>
      </c>
      <c r="BR155" s="1">
        <f>General!A153</f>
        <v>0</v>
      </c>
      <c r="BS155" s="1">
        <f>General!B153</f>
        <v>0</v>
      </c>
      <c r="BT155" s="1">
        <f>General!C153</f>
        <v>0</v>
      </c>
      <c r="BU155" s="1">
        <f>General!D153</f>
        <v>0</v>
      </c>
      <c r="BW155" s="1" t="str">
        <f>General!F153</f>
        <v>LLWWLWL</v>
      </c>
      <c r="BX155" s="1">
        <f>General!G153</f>
        <v>-1</v>
      </c>
    </row>
    <row r="156" spans="31:76">
      <c r="AE156" s="1" t="str">
        <f t="shared" si="1659"/>
        <v/>
      </c>
      <c r="AF156" s="1" t="str">
        <f t="shared" si="1660"/>
        <v/>
      </c>
      <c r="AG156" s="1" t="str">
        <f t="shared" si="1672"/>
        <v/>
      </c>
      <c r="AH156" s="1" t="str">
        <f t="shared" si="1661"/>
        <v/>
      </c>
      <c r="AI156" s="1" t="str">
        <f t="shared" si="1662"/>
        <v/>
      </c>
      <c r="AJ156" s="1" t="str">
        <f t="shared" si="1663"/>
        <v/>
      </c>
      <c r="AK156" s="1">
        <f t="shared" si="1669"/>
        <v>0</v>
      </c>
      <c r="AL156" s="1">
        <f t="shared" si="1670"/>
        <v>0</v>
      </c>
      <c r="AP156" s="1" t="str">
        <f t="shared" si="1664"/>
        <v>N</v>
      </c>
      <c r="AQ156" s="1" t="str">
        <f t="shared" si="1665"/>
        <v>N</v>
      </c>
      <c r="AR156" s="1" t="str">
        <f t="shared" si="1666"/>
        <v>N</v>
      </c>
      <c r="AT156" s="14" t="str">
        <f t="shared" ca="1" si="1671"/>
        <v/>
      </c>
      <c r="AU156" s="1" t="str">
        <f t="shared" ca="1" si="1667"/>
        <v/>
      </c>
      <c r="AV156" s="1" t="str">
        <f t="shared" ca="1" si="1668"/>
        <v/>
      </c>
      <c r="BR156" s="1">
        <f>General!A154</f>
        <v>0</v>
      </c>
      <c r="BS156" s="1">
        <f>General!B154</f>
        <v>0</v>
      </c>
      <c r="BT156" s="1">
        <f>General!C154</f>
        <v>0</v>
      </c>
      <c r="BU156" s="1">
        <f>General!D154</f>
        <v>0</v>
      </c>
      <c r="BW156" s="1" t="str">
        <f>General!F154</f>
        <v>LLWWLWW</v>
      </c>
      <c r="BX156" s="1">
        <f>General!G154</f>
        <v>1</v>
      </c>
    </row>
    <row r="157" spans="31:76">
      <c r="AE157" s="1" t="str">
        <f t="shared" si="1659"/>
        <v/>
      </c>
      <c r="AF157" s="1" t="str">
        <f t="shared" si="1660"/>
        <v/>
      </c>
      <c r="AG157" s="1" t="str">
        <f t="shared" si="1672"/>
        <v/>
      </c>
      <c r="AH157" s="1" t="str">
        <f t="shared" si="1661"/>
        <v/>
      </c>
      <c r="AI157" s="1" t="str">
        <f t="shared" si="1662"/>
        <v/>
      </c>
      <c r="AJ157" s="1" t="str">
        <f t="shared" si="1663"/>
        <v/>
      </c>
      <c r="AK157" s="1">
        <f t="shared" si="1669"/>
        <v>0</v>
      </c>
      <c r="AL157" s="1">
        <f t="shared" si="1670"/>
        <v>0</v>
      </c>
      <c r="AP157" s="1" t="str">
        <f t="shared" si="1664"/>
        <v>N</v>
      </c>
      <c r="AQ157" s="1" t="str">
        <f t="shared" si="1665"/>
        <v>N</v>
      </c>
      <c r="AR157" s="1" t="str">
        <f t="shared" si="1666"/>
        <v>N</v>
      </c>
      <c r="AT157" s="14" t="str">
        <f t="shared" ca="1" si="1671"/>
        <v/>
      </c>
      <c r="AU157" s="1" t="str">
        <f t="shared" ca="1" si="1667"/>
        <v/>
      </c>
      <c r="AV157" s="1" t="str">
        <f t="shared" ca="1" si="1668"/>
        <v/>
      </c>
      <c r="BR157" s="1">
        <f>General!A155</f>
        <v>0</v>
      </c>
      <c r="BS157" s="1">
        <f>General!B155</f>
        <v>0</v>
      </c>
      <c r="BT157" s="1">
        <f>General!C155</f>
        <v>0</v>
      </c>
      <c r="BU157" s="1">
        <f>General!D155</f>
        <v>0</v>
      </c>
      <c r="BW157" s="1" t="str">
        <f>General!F155</f>
        <v>LLWWWLL</v>
      </c>
      <c r="BX157" s="1">
        <f>General!G155</f>
        <v>-1</v>
      </c>
    </row>
    <row r="158" spans="31:76">
      <c r="AE158" s="1" t="str">
        <f t="shared" si="1659"/>
        <v/>
      </c>
      <c r="AF158" s="1" t="str">
        <f t="shared" si="1660"/>
        <v/>
      </c>
      <c r="AG158" s="1" t="str">
        <f t="shared" si="1672"/>
        <v/>
      </c>
      <c r="AH158" s="1" t="str">
        <f t="shared" si="1661"/>
        <v/>
      </c>
      <c r="AI158" s="1" t="str">
        <f t="shared" si="1662"/>
        <v/>
      </c>
      <c r="AJ158" s="1" t="str">
        <f t="shared" si="1663"/>
        <v/>
      </c>
      <c r="AK158" s="1">
        <f t="shared" si="1669"/>
        <v>0</v>
      </c>
      <c r="AL158" s="1">
        <f t="shared" si="1670"/>
        <v>0</v>
      </c>
      <c r="AP158" s="1" t="str">
        <f t="shared" si="1664"/>
        <v>N</v>
      </c>
      <c r="AQ158" s="1" t="str">
        <f t="shared" si="1665"/>
        <v>N</v>
      </c>
      <c r="AR158" s="1" t="str">
        <f t="shared" si="1666"/>
        <v>N</v>
      </c>
      <c r="AT158" s="14" t="str">
        <f t="shared" ca="1" si="1671"/>
        <v/>
      </c>
      <c r="AU158" s="1" t="str">
        <f t="shared" ca="1" si="1667"/>
        <v/>
      </c>
      <c r="AV158" s="1" t="str">
        <f t="shared" ca="1" si="1668"/>
        <v/>
      </c>
      <c r="BR158" s="1">
        <f>General!A156</f>
        <v>0</v>
      </c>
      <c r="BS158" s="1">
        <f>General!B156</f>
        <v>0</v>
      </c>
      <c r="BT158" s="1">
        <f>General!C156</f>
        <v>0</v>
      </c>
      <c r="BU158" s="1">
        <f>General!D156</f>
        <v>0</v>
      </c>
      <c r="BW158" s="1" t="str">
        <f>General!F156</f>
        <v>LLWWWLW</v>
      </c>
      <c r="BX158" s="1">
        <f>General!G156</f>
        <v>1</v>
      </c>
    </row>
    <row r="159" spans="31:76">
      <c r="AE159" s="1" t="str">
        <f t="shared" si="1659"/>
        <v/>
      </c>
      <c r="AF159" s="1" t="str">
        <f t="shared" si="1660"/>
        <v/>
      </c>
      <c r="AG159" s="1" t="str">
        <f t="shared" si="1672"/>
        <v/>
      </c>
      <c r="AH159" s="1" t="str">
        <f t="shared" si="1661"/>
        <v/>
      </c>
      <c r="AI159" s="1" t="str">
        <f t="shared" si="1662"/>
        <v/>
      </c>
      <c r="AJ159" s="1" t="str">
        <f t="shared" si="1663"/>
        <v/>
      </c>
      <c r="AK159" s="1">
        <f t="shared" si="1669"/>
        <v>0</v>
      </c>
      <c r="AL159" s="1">
        <f t="shared" si="1670"/>
        <v>0</v>
      </c>
      <c r="AP159" s="1" t="str">
        <f t="shared" si="1664"/>
        <v>N</v>
      </c>
      <c r="AQ159" s="1" t="str">
        <f t="shared" si="1665"/>
        <v>N</v>
      </c>
      <c r="AR159" s="1" t="str">
        <f t="shared" si="1666"/>
        <v>N</v>
      </c>
      <c r="AT159" s="14" t="str">
        <f t="shared" ca="1" si="1671"/>
        <v/>
      </c>
      <c r="AU159" s="1" t="str">
        <f t="shared" ca="1" si="1667"/>
        <v/>
      </c>
      <c r="AV159" s="1" t="str">
        <f t="shared" ca="1" si="1668"/>
        <v/>
      </c>
      <c r="BR159" s="1">
        <f>General!A157</f>
        <v>0</v>
      </c>
      <c r="BS159" s="1">
        <f>General!B157</f>
        <v>0</v>
      </c>
      <c r="BT159" s="1">
        <f>General!C157</f>
        <v>0</v>
      </c>
      <c r="BU159" s="1">
        <f>General!D157</f>
        <v>0</v>
      </c>
      <c r="BW159" s="1" t="str">
        <f>General!F157</f>
        <v>LLWWWWL</v>
      </c>
      <c r="BX159" s="1">
        <f>General!G157</f>
        <v>-1</v>
      </c>
    </row>
    <row r="160" spans="31:76">
      <c r="AE160" s="1" t="str">
        <f t="shared" si="1659"/>
        <v/>
      </c>
      <c r="AF160" s="1" t="str">
        <f t="shared" si="1660"/>
        <v/>
      </c>
      <c r="AG160" s="1" t="str">
        <f t="shared" si="1672"/>
        <v/>
      </c>
      <c r="AH160" s="1" t="str">
        <f t="shared" si="1661"/>
        <v/>
      </c>
      <c r="AI160" s="1" t="str">
        <f t="shared" si="1662"/>
        <v/>
      </c>
      <c r="AJ160" s="1" t="str">
        <f t="shared" si="1663"/>
        <v/>
      </c>
      <c r="AK160" s="1">
        <f t="shared" si="1669"/>
        <v>0</v>
      </c>
      <c r="AL160" s="1">
        <f t="shared" si="1670"/>
        <v>0</v>
      </c>
      <c r="AP160" s="1" t="str">
        <f t="shared" si="1664"/>
        <v>N</v>
      </c>
      <c r="AQ160" s="1" t="str">
        <f t="shared" si="1665"/>
        <v>N</v>
      </c>
      <c r="AR160" s="1" t="str">
        <f t="shared" si="1666"/>
        <v>N</v>
      </c>
      <c r="AT160" s="14" t="str">
        <f t="shared" ca="1" si="1671"/>
        <v/>
      </c>
      <c r="AU160" s="1" t="str">
        <f t="shared" ca="1" si="1667"/>
        <v/>
      </c>
      <c r="AV160" s="1" t="str">
        <f t="shared" ca="1" si="1668"/>
        <v/>
      </c>
      <c r="BR160" s="1">
        <f>General!A158</f>
        <v>0</v>
      </c>
      <c r="BS160" s="1">
        <f>General!B158</f>
        <v>0</v>
      </c>
      <c r="BT160" s="1">
        <f>General!C158</f>
        <v>0</v>
      </c>
      <c r="BU160" s="1">
        <f>General!D158</f>
        <v>0</v>
      </c>
      <c r="BW160" s="1" t="str">
        <f>General!F158</f>
        <v>LLWWWWW</v>
      </c>
      <c r="BX160" s="1">
        <f>General!G158</f>
        <v>1</v>
      </c>
    </row>
    <row r="161" spans="31:76">
      <c r="AE161" s="1" t="str">
        <f t="shared" si="1659"/>
        <v/>
      </c>
      <c r="AF161" s="1" t="str">
        <f t="shared" si="1660"/>
        <v/>
      </c>
      <c r="AG161" s="1" t="str">
        <f t="shared" si="1672"/>
        <v/>
      </c>
      <c r="AH161" s="1" t="str">
        <f t="shared" si="1661"/>
        <v/>
      </c>
      <c r="AI161" s="1" t="str">
        <f t="shared" si="1662"/>
        <v/>
      </c>
      <c r="AJ161" s="1" t="str">
        <f t="shared" si="1663"/>
        <v/>
      </c>
      <c r="AK161" s="1">
        <f t="shared" si="1669"/>
        <v>0</v>
      </c>
      <c r="AL161" s="1">
        <f t="shared" si="1670"/>
        <v>0</v>
      </c>
      <c r="AP161" s="1" t="str">
        <f t="shared" si="1664"/>
        <v>N</v>
      </c>
      <c r="AQ161" s="1" t="str">
        <f t="shared" si="1665"/>
        <v>N</v>
      </c>
      <c r="AR161" s="1" t="str">
        <f t="shared" si="1666"/>
        <v>N</v>
      </c>
      <c r="AT161" s="14" t="str">
        <f t="shared" ca="1" si="1671"/>
        <v/>
      </c>
      <c r="AU161" s="1" t="str">
        <f t="shared" ca="1" si="1667"/>
        <v/>
      </c>
      <c r="AV161" s="1" t="str">
        <f t="shared" ca="1" si="1668"/>
        <v/>
      </c>
      <c r="BR161" s="1">
        <f>General!A159</f>
        <v>0</v>
      </c>
      <c r="BS161" s="1">
        <f>General!B159</f>
        <v>0</v>
      </c>
      <c r="BT161" s="1">
        <f>General!C159</f>
        <v>0</v>
      </c>
      <c r="BU161" s="1">
        <f>General!D159</f>
        <v>0</v>
      </c>
      <c r="BW161" s="1" t="str">
        <f>General!F159</f>
        <v>LWLLLLL</v>
      </c>
      <c r="BX161" s="1">
        <f>General!G159</f>
        <v>-1</v>
      </c>
    </row>
    <row r="162" spans="31:76">
      <c r="AE162" s="1" t="str">
        <f t="shared" si="1659"/>
        <v/>
      </c>
      <c r="AF162" s="1" t="str">
        <f t="shared" si="1660"/>
        <v/>
      </c>
      <c r="AG162" s="1" t="str">
        <f t="shared" si="1672"/>
        <v/>
      </c>
      <c r="AH162" s="1" t="str">
        <f t="shared" si="1661"/>
        <v/>
      </c>
      <c r="AI162" s="1" t="str">
        <f t="shared" si="1662"/>
        <v/>
      </c>
      <c r="AJ162" s="1" t="str">
        <f t="shared" si="1663"/>
        <v/>
      </c>
      <c r="AK162" s="1">
        <f t="shared" si="1669"/>
        <v>0</v>
      </c>
      <c r="AL162" s="1">
        <f t="shared" si="1670"/>
        <v>0</v>
      </c>
      <c r="AP162" s="1" t="str">
        <f t="shared" si="1664"/>
        <v>N</v>
      </c>
      <c r="AQ162" s="1" t="str">
        <f t="shared" si="1665"/>
        <v>N</v>
      </c>
      <c r="AR162" s="1" t="str">
        <f t="shared" si="1666"/>
        <v>N</v>
      </c>
      <c r="AT162" s="14" t="str">
        <f t="shared" ca="1" si="1671"/>
        <v/>
      </c>
      <c r="AU162" s="1" t="str">
        <f t="shared" ca="1" si="1667"/>
        <v/>
      </c>
      <c r="AV162" s="1" t="str">
        <f t="shared" ca="1" si="1668"/>
        <v/>
      </c>
      <c r="BR162" s="1">
        <f>General!A160</f>
        <v>0</v>
      </c>
      <c r="BS162" s="1">
        <f>General!B160</f>
        <v>0</v>
      </c>
      <c r="BT162" s="1">
        <f>General!C160</f>
        <v>0</v>
      </c>
      <c r="BU162" s="1">
        <f>General!D160</f>
        <v>0</v>
      </c>
      <c r="BW162" s="1" t="str">
        <f>General!F160</f>
        <v>LWLLLLW</v>
      </c>
      <c r="BX162" s="1">
        <f>General!G160</f>
        <v>1</v>
      </c>
    </row>
    <row r="163" spans="31:76">
      <c r="AE163" s="1" t="str">
        <f t="shared" si="1659"/>
        <v/>
      </c>
      <c r="AF163" s="1" t="str">
        <f t="shared" si="1660"/>
        <v/>
      </c>
      <c r="AG163" s="1" t="str">
        <f t="shared" si="1672"/>
        <v/>
      </c>
      <c r="AH163" s="1" t="str">
        <f t="shared" si="1661"/>
        <v/>
      </c>
      <c r="AI163" s="1" t="str">
        <f t="shared" si="1662"/>
        <v/>
      </c>
      <c r="AJ163" s="1" t="str">
        <f t="shared" si="1663"/>
        <v/>
      </c>
      <c r="AK163" s="1">
        <f t="shared" si="1669"/>
        <v>0</v>
      </c>
      <c r="AL163" s="1">
        <f t="shared" si="1670"/>
        <v>0</v>
      </c>
      <c r="AP163" s="1" t="str">
        <f t="shared" si="1664"/>
        <v>N</v>
      </c>
      <c r="AQ163" s="1" t="str">
        <f t="shared" si="1665"/>
        <v>N</v>
      </c>
      <c r="AR163" s="1" t="str">
        <f t="shared" si="1666"/>
        <v>N</v>
      </c>
      <c r="AT163" s="14" t="str">
        <f t="shared" ca="1" si="1671"/>
        <v/>
      </c>
      <c r="AU163" s="1" t="str">
        <f t="shared" ca="1" si="1667"/>
        <v/>
      </c>
      <c r="AV163" s="1" t="str">
        <f t="shared" ca="1" si="1668"/>
        <v/>
      </c>
      <c r="BR163" s="1">
        <f>General!A161</f>
        <v>0</v>
      </c>
      <c r="BS163" s="1">
        <f>General!B161</f>
        <v>0</v>
      </c>
      <c r="BT163" s="1">
        <f>General!C161</f>
        <v>0</v>
      </c>
      <c r="BU163" s="1">
        <f>General!D161</f>
        <v>0</v>
      </c>
      <c r="BW163" s="1" t="str">
        <f>General!F161</f>
        <v>LWLLLWL</v>
      </c>
      <c r="BX163" s="1">
        <f>General!G161</f>
        <v>-1</v>
      </c>
    </row>
    <row r="164" spans="31:76">
      <c r="AE164" s="1" t="str">
        <f t="shared" si="1659"/>
        <v/>
      </c>
      <c r="AF164" s="1" t="str">
        <f t="shared" si="1660"/>
        <v/>
      </c>
      <c r="AG164" s="1" t="str">
        <f t="shared" si="1672"/>
        <v/>
      </c>
      <c r="AH164" s="1" t="str">
        <f t="shared" si="1661"/>
        <v/>
      </c>
      <c r="AI164" s="1" t="str">
        <f t="shared" si="1662"/>
        <v/>
      </c>
      <c r="AJ164" s="1" t="str">
        <f t="shared" si="1663"/>
        <v/>
      </c>
      <c r="AK164" s="1">
        <f t="shared" si="1669"/>
        <v>0</v>
      </c>
      <c r="AL164" s="1">
        <f t="shared" si="1670"/>
        <v>0</v>
      </c>
      <c r="AP164" s="1" t="str">
        <f t="shared" si="1664"/>
        <v>N</v>
      </c>
      <c r="AQ164" s="1" t="str">
        <f t="shared" si="1665"/>
        <v>N</v>
      </c>
      <c r="AR164" s="1" t="str">
        <f t="shared" si="1666"/>
        <v>N</v>
      </c>
      <c r="BR164" s="1">
        <f>General!A162</f>
        <v>0</v>
      </c>
      <c r="BS164" s="1">
        <f>General!B162</f>
        <v>0</v>
      </c>
      <c r="BT164" s="1">
        <f>General!C162</f>
        <v>0</v>
      </c>
      <c r="BU164" s="1">
        <f>General!D162</f>
        <v>0</v>
      </c>
      <c r="BW164" s="1" t="str">
        <f>General!F162</f>
        <v>LWLLLWW</v>
      </c>
      <c r="BX164" s="1">
        <f>General!G162</f>
        <v>1</v>
      </c>
    </row>
    <row r="165" spans="31:76">
      <c r="AE165" s="1" t="str">
        <f t="shared" si="1659"/>
        <v/>
      </c>
      <c r="AF165" s="1" t="str">
        <f t="shared" si="1660"/>
        <v/>
      </c>
      <c r="AG165" s="1" t="str">
        <f t="shared" si="1672"/>
        <v/>
      </c>
      <c r="AH165" s="1" t="str">
        <f t="shared" si="1661"/>
        <v/>
      </c>
      <c r="AI165" s="1" t="str">
        <f t="shared" si="1662"/>
        <v/>
      </c>
      <c r="AJ165" s="1" t="str">
        <f t="shared" si="1663"/>
        <v/>
      </c>
      <c r="AK165" s="1">
        <f t="shared" si="1669"/>
        <v>0</v>
      </c>
      <c r="AL165" s="1">
        <f t="shared" si="1670"/>
        <v>0</v>
      </c>
      <c r="AP165" s="1" t="str">
        <f t="shared" si="1664"/>
        <v>N</v>
      </c>
      <c r="AQ165" s="1" t="str">
        <f t="shared" si="1665"/>
        <v>N</v>
      </c>
      <c r="AR165" s="1" t="str">
        <f t="shared" si="1666"/>
        <v>N</v>
      </c>
      <c r="BR165" s="1">
        <f>General!A163</f>
        <v>0</v>
      </c>
      <c r="BS165" s="1">
        <f>General!B163</f>
        <v>0</v>
      </c>
      <c r="BT165" s="1">
        <f>General!C163</f>
        <v>0</v>
      </c>
      <c r="BU165" s="1">
        <f>General!D163</f>
        <v>0</v>
      </c>
      <c r="BW165" s="1" t="str">
        <f>General!F163</f>
        <v>LWLLWLL</v>
      </c>
      <c r="BX165" s="1">
        <f>General!G163</f>
        <v>-1</v>
      </c>
    </row>
    <row r="166" spans="31:76">
      <c r="AE166" s="1" t="str">
        <f t="shared" si="1659"/>
        <v/>
      </c>
      <c r="AF166" s="1" t="str">
        <f t="shared" si="1660"/>
        <v/>
      </c>
      <c r="AG166" s="1" t="str">
        <f t="shared" si="1672"/>
        <v/>
      </c>
      <c r="AH166" s="1" t="str">
        <f t="shared" si="1661"/>
        <v/>
      </c>
      <c r="AI166" s="1" t="str">
        <f t="shared" si="1662"/>
        <v/>
      </c>
      <c r="AJ166" s="1" t="str">
        <f t="shared" si="1663"/>
        <v/>
      </c>
      <c r="AK166" s="1">
        <f t="shared" si="1669"/>
        <v>0</v>
      </c>
      <c r="AL166" s="1">
        <f t="shared" si="1670"/>
        <v>0</v>
      </c>
      <c r="AP166" s="1" t="str">
        <f t="shared" si="1664"/>
        <v>N</v>
      </c>
      <c r="AQ166" s="1" t="str">
        <f t="shared" si="1665"/>
        <v>N</v>
      </c>
      <c r="AR166" s="1" t="str">
        <f t="shared" si="1666"/>
        <v>N</v>
      </c>
      <c r="BR166" s="1">
        <f>General!A164</f>
        <v>0</v>
      </c>
      <c r="BS166" s="1">
        <f>General!B164</f>
        <v>0</v>
      </c>
      <c r="BT166" s="1">
        <f>General!C164</f>
        <v>0</v>
      </c>
      <c r="BU166" s="1">
        <f>General!D164</f>
        <v>0</v>
      </c>
      <c r="BW166" s="1" t="str">
        <f>General!F164</f>
        <v>LWLLWLW</v>
      </c>
      <c r="BX166" s="1">
        <f>General!G164</f>
        <v>1</v>
      </c>
    </row>
    <row r="167" spans="31:76">
      <c r="AE167" s="1" t="str">
        <f t="shared" si="1659"/>
        <v/>
      </c>
      <c r="AF167" s="1" t="str">
        <f t="shared" si="1660"/>
        <v/>
      </c>
      <c r="AG167" s="1" t="str">
        <f t="shared" si="1672"/>
        <v/>
      </c>
      <c r="AH167" s="1" t="str">
        <f t="shared" si="1661"/>
        <v/>
      </c>
      <c r="AI167" s="1" t="str">
        <f t="shared" si="1662"/>
        <v/>
      </c>
      <c r="AJ167" s="1" t="str">
        <f t="shared" si="1663"/>
        <v/>
      </c>
      <c r="AK167" s="1">
        <f t="shared" si="1669"/>
        <v>0</v>
      </c>
      <c r="AL167" s="1">
        <f t="shared" si="1670"/>
        <v>0</v>
      </c>
      <c r="AP167" s="1" t="str">
        <f t="shared" si="1664"/>
        <v>N</v>
      </c>
      <c r="AQ167" s="1" t="str">
        <f t="shared" si="1665"/>
        <v>N</v>
      </c>
      <c r="AR167" s="1" t="str">
        <f t="shared" si="1666"/>
        <v>N</v>
      </c>
      <c r="BR167" s="1">
        <f>General!A165</f>
        <v>0</v>
      </c>
      <c r="BS167" s="1">
        <f>General!B165</f>
        <v>0</v>
      </c>
      <c r="BT167" s="1">
        <f>General!C165</f>
        <v>0</v>
      </c>
      <c r="BU167" s="1">
        <f>General!D165</f>
        <v>0</v>
      </c>
      <c r="BW167" s="1" t="str">
        <f>General!F165</f>
        <v>LWLLWWL</v>
      </c>
      <c r="BX167" s="1">
        <f>General!G165</f>
        <v>-1</v>
      </c>
    </row>
    <row r="168" spans="31:76">
      <c r="AE168" s="1" t="str">
        <f t="shared" si="1659"/>
        <v/>
      </c>
      <c r="AF168" s="1" t="str">
        <f t="shared" si="1660"/>
        <v/>
      </c>
      <c r="AG168" s="1" t="str">
        <f t="shared" si="1672"/>
        <v/>
      </c>
      <c r="AH168" s="1" t="str">
        <f t="shared" si="1661"/>
        <v/>
      </c>
      <c r="AI168" s="1" t="str">
        <f t="shared" si="1662"/>
        <v/>
      </c>
      <c r="AJ168" s="1" t="str">
        <f t="shared" si="1663"/>
        <v/>
      </c>
      <c r="AK168" s="1">
        <f t="shared" si="1669"/>
        <v>0</v>
      </c>
      <c r="AL168" s="1">
        <f t="shared" si="1670"/>
        <v>0</v>
      </c>
      <c r="AP168" s="1" t="str">
        <f t="shared" si="1664"/>
        <v>N</v>
      </c>
      <c r="AQ168" s="1" t="str">
        <f t="shared" si="1665"/>
        <v>N</v>
      </c>
      <c r="AR168" s="1" t="str">
        <f t="shared" si="1666"/>
        <v>N</v>
      </c>
      <c r="BR168" s="1">
        <f>General!A166</f>
        <v>0</v>
      </c>
      <c r="BS168" s="1">
        <f>General!B166</f>
        <v>0</v>
      </c>
      <c r="BT168" s="1">
        <f>General!C166</f>
        <v>0</v>
      </c>
      <c r="BU168" s="1">
        <f>General!D166</f>
        <v>0</v>
      </c>
      <c r="BW168" s="1" t="str">
        <f>General!F166</f>
        <v>LWLLWWW</v>
      </c>
      <c r="BX168" s="1">
        <f>General!G166</f>
        <v>1</v>
      </c>
    </row>
    <row r="169" spans="31:76">
      <c r="AE169" s="1" t="str">
        <f t="shared" si="1659"/>
        <v/>
      </c>
      <c r="AF169" s="1" t="str">
        <f t="shared" si="1660"/>
        <v/>
      </c>
      <c r="AG169" s="1" t="str">
        <f t="shared" si="1672"/>
        <v/>
      </c>
      <c r="AH169" s="1" t="str">
        <f t="shared" si="1661"/>
        <v/>
      </c>
      <c r="AI169" s="1" t="str">
        <f t="shared" si="1662"/>
        <v/>
      </c>
      <c r="AJ169" s="1" t="str">
        <f t="shared" si="1663"/>
        <v/>
      </c>
      <c r="AK169" s="1">
        <f t="shared" si="1669"/>
        <v>0</v>
      </c>
      <c r="AL169" s="1">
        <f t="shared" si="1670"/>
        <v>0</v>
      </c>
      <c r="AP169" s="1" t="str">
        <f t="shared" si="1664"/>
        <v>N</v>
      </c>
      <c r="AQ169" s="1" t="str">
        <f t="shared" si="1665"/>
        <v>N</v>
      </c>
      <c r="AR169" s="1" t="str">
        <f t="shared" si="1666"/>
        <v>N</v>
      </c>
      <c r="BR169" s="1">
        <f>General!A167</f>
        <v>0</v>
      </c>
      <c r="BS169" s="1">
        <f>General!B167</f>
        <v>0</v>
      </c>
      <c r="BT169" s="1">
        <f>General!C167</f>
        <v>0</v>
      </c>
      <c r="BU169" s="1">
        <f>General!D167</f>
        <v>0</v>
      </c>
      <c r="BW169" s="1" t="str">
        <f>General!F167</f>
        <v>LWLWLLL</v>
      </c>
      <c r="BX169" s="1">
        <f>General!G167</f>
        <v>-1</v>
      </c>
    </row>
    <row r="170" spans="31:76">
      <c r="AE170" s="1" t="str">
        <f t="shared" ref="AE170:AE195" si="1673">IF(M169="","",IF(ZH170="P",BH170,""))</f>
        <v/>
      </c>
      <c r="AF170" s="1" t="str">
        <f t="shared" ref="AF170:AF195" si="1674">IF(M169="","",IF(ZH170="B",BH170,""))</f>
        <v/>
      </c>
      <c r="AG170" s="1" t="str">
        <f t="shared" si="1672"/>
        <v/>
      </c>
      <c r="AH170" s="1" t="str">
        <f t="shared" ref="AH170:AH195" si="1675">IF(M169="","",IF(ZI170="B",BJ170,""))</f>
        <v/>
      </c>
      <c r="AI170" s="1" t="str">
        <f t="shared" ref="AI170:AI195" si="1676">IF(M169="","",IF(ZJ170="P",BL170,""))</f>
        <v/>
      </c>
      <c r="AJ170" s="1" t="str">
        <f t="shared" ref="AJ170:AJ195" si="1677">IF(M169="","",IF(ZJ170="B",BL170,""))</f>
        <v/>
      </c>
      <c r="AK170" s="1">
        <f t="shared" si="1669"/>
        <v>0</v>
      </c>
      <c r="AL170" s="1">
        <f t="shared" si="1670"/>
        <v>0</v>
      </c>
      <c r="AP170" s="1" t="str">
        <f t="shared" si="1664"/>
        <v>N</v>
      </c>
      <c r="AQ170" s="1" t="str">
        <f t="shared" si="1665"/>
        <v>N</v>
      </c>
      <c r="AR170" s="1" t="str">
        <f t="shared" si="1666"/>
        <v>N</v>
      </c>
      <c r="BR170" s="1">
        <f>General!A168</f>
        <v>0</v>
      </c>
      <c r="BS170" s="1">
        <f>General!B168</f>
        <v>0</v>
      </c>
      <c r="BT170" s="1">
        <f>General!C168</f>
        <v>0</v>
      </c>
      <c r="BU170" s="1">
        <f>General!D168</f>
        <v>0</v>
      </c>
      <c r="BW170" s="1" t="str">
        <f>General!F168</f>
        <v>LWLWLLW</v>
      </c>
      <c r="BX170" s="1">
        <f>General!G168</f>
        <v>1</v>
      </c>
    </row>
    <row r="171" spans="31:76">
      <c r="AE171" s="1" t="str">
        <f t="shared" si="1673"/>
        <v/>
      </c>
      <c r="AF171" s="1" t="str">
        <f t="shared" si="1674"/>
        <v/>
      </c>
      <c r="AG171" s="1" t="str">
        <f t="shared" si="1672"/>
        <v/>
      </c>
      <c r="AH171" s="1" t="str">
        <f t="shared" si="1675"/>
        <v/>
      </c>
      <c r="AI171" s="1" t="str">
        <f t="shared" si="1676"/>
        <v/>
      </c>
      <c r="AJ171" s="1" t="str">
        <f t="shared" si="1677"/>
        <v/>
      </c>
      <c r="AK171" s="1">
        <f t="shared" si="1669"/>
        <v>0</v>
      </c>
      <c r="AL171" s="1">
        <f t="shared" si="1670"/>
        <v>0</v>
      </c>
      <c r="AP171" s="1" t="str">
        <f t="shared" si="1664"/>
        <v>N</v>
      </c>
      <c r="AQ171" s="1" t="str">
        <f t="shared" si="1665"/>
        <v>N</v>
      </c>
      <c r="AR171" s="1" t="str">
        <f t="shared" si="1666"/>
        <v>N</v>
      </c>
      <c r="BR171" s="1">
        <f>General!A169</f>
        <v>0</v>
      </c>
      <c r="BS171" s="1">
        <f>General!B169</f>
        <v>0</v>
      </c>
      <c r="BT171" s="1">
        <f>General!C169</f>
        <v>0</v>
      </c>
      <c r="BU171" s="1">
        <f>General!D169</f>
        <v>0</v>
      </c>
      <c r="BW171" s="1" t="str">
        <f>General!F169</f>
        <v>LWLWLWL</v>
      </c>
      <c r="BX171" s="1">
        <f>General!G169</f>
        <v>-1</v>
      </c>
    </row>
    <row r="172" spans="31:76">
      <c r="AE172" s="1" t="str">
        <f t="shared" si="1673"/>
        <v/>
      </c>
      <c r="AF172" s="1" t="str">
        <f t="shared" si="1674"/>
        <v/>
      </c>
      <c r="AG172" s="1" t="str">
        <f t="shared" ref="AG172:AG195" si="1678">IF(M171="","",IF(ZI172="p",BJ172,""))</f>
        <v/>
      </c>
      <c r="AH172" s="1" t="str">
        <f t="shared" si="1675"/>
        <v/>
      </c>
      <c r="AI172" s="1" t="str">
        <f t="shared" si="1676"/>
        <v/>
      </c>
      <c r="AJ172" s="1" t="str">
        <f t="shared" si="1677"/>
        <v/>
      </c>
      <c r="AK172" s="1">
        <f t="shared" si="1669"/>
        <v>0</v>
      </c>
      <c r="AL172" s="1">
        <f t="shared" si="1670"/>
        <v>0</v>
      </c>
      <c r="AP172" s="1" t="str">
        <f t="shared" si="1664"/>
        <v>N</v>
      </c>
      <c r="AQ172" s="1" t="str">
        <f t="shared" si="1665"/>
        <v>N</v>
      </c>
      <c r="AR172" s="1" t="str">
        <f t="shared" si="1666"/>
        <v>N</v>
      </c>
      <c r="BR172" s="1">
        <f>General!A170</f>
        <v>0</v>
      </c>
      <c r="BS172" s="1">
        <f>General!B170</f>
        <v>0</v>
      </c>
      <c r="BT172" s="1">
        <f>General!C170</f>
        <v>0</v>
      </c>
      <c r="BU172" s="1">
        <f>General!D170</f>
        <v>0</v>
      </c>
      <c r="BW172" s="1" t="str">
        <f>General!F170</f>
        <v>LWLWLWW</v>
      </c>
      <c r="BX172" s="1">
        <f>General!G170</f>
        <v>1</v>
      </c>
    </row>
    <row r="173" spans="31:76">
      <c r="AE173" s="1" t="str">
        <f t="shared" si="1673"/>
        <v/>
      </c>
      <c r="AF173" s="1" t="str">
        <f t="shared" si="1674"/>
        <v/>
      </c>
      <c r="AG173" s="1" t="str">
        <f t="shared" si="1678"/>
        <v/>
      </c>
      <c r="AH173" s="1" t="str">
        <f t="shared" si="1675"/>
        <v/>
      </c>
      <c r="AI173" s="1" t="str">
        <f t="shared" si="1676"/>
        <v/>
      </c>
      <c r="AJ173" s="1" t="str">
        <f t="shared" si="1677"/>
        <v/>
      </c>
      <c r="AK173" s="1">
        <f t="shared" si="1669"/>
        <v>0</v>
      </c>
      <c r="AL173" s="1">
        <f t="shared" si="1670"/>
        <v>0</v>
      </c>
      <c r="AP173" s="1" t="str">
        <f t="shared" si="1664"/>
        <v>N</v>
      </c>
      <c r="AQ173" s="1" t="str">
        <f t="shared" si="1665"/>
        <v>N</v>
      </c>
      <c r="AR173" s="1" t="str">
        <f t="shared" si="1666"/>
        <v>N</v>
      </c>
      <c r="BR173" s="1">
        <f>General!A171</f>
        <v>0</v>
      </c>
      <c r="BS173" s="1">
        <f>General!B171</f>
        <v>0</v>
      </c>
      <c r="BT173" s="1">
        <f>General!C171</f>
        <v>0</v>
      </c>
      <c r="BU173" s="1">
        <f>General!D171</f>
        <v>0</v>
      </c>
      <c r="BW173" s="1" t="str">
        <f>General!F171</f>
        <v>LWLWWLL</v>
      </c>
      <c r="BX173" s="1">
        <f>General!G171</f>
        <v>-1</v>
      </c>
    </row>
    <row r="174" spans="31:76">
      <c r="AE174" s="1" t="str">
        <f t="shared" si="1673"/>
        <v/>
      </c>
      <c r="AF174" s="1" t="str">
        <f t="shared" si="1674"/>
        <v/>
      </c>
      <c r="AG174" s="1" t="str">
        <f t="shared" si="1678"/>
        <v/>
      </c>
      <c r="AH174" s="1" t="str">
        <f t="shared" si="1675"/>
        <v/>
      </c>
      <c r="AI174" s="1" t="str">
        <f t="shared" si="1676"/>
        <v/>
      </c>
      <c r="AJ174" s="1" t="str">
        <f t="shared" si="1677"/>
        <v/>
      </c>
      <c r="AK174" s="1">
        <f t="shared" si="1669"/>
        <v>0</v>
      </c>
      <c r="AL174" s="1">
        <f t="shared" si="1670"/>
        <v>0</v>
      </c>
      <c r="AP174" s="1" t="str">
        <f t="shared" si="1664"/>
        <v>N</v>
      </c>
      <c r="AQ174" s="1" t="str">
        <f t="shared" si="1665"/>
        <v>N</v>
      </c>
      <c r="AR174" s="1" t="str">
        <f t="shared" si="1666"/>
        <v>N</v>
      </c>
      <c r="BR174" s="1">
        <f>General!A172</f>
        <v>0</v>
      </c>
      <c r="BS174" s="1">
        <f>General!B172</f>
        <v>0</v>
      </c>
      <c r="BT174" s="1">
        <f>General!C172</f>
        <v>0</v>
      </c>
      <c r="BU174" s="1">
        <f>General!D172</f>
        <v>0</v>
      </c>
      <c r="BW174" s="1" t="str">
        <f>General!F172</f>
        <v>LWLWWLW</v>
      </c>
      <c r="BX174" s="1">
        <f>General!G172</f>
        <v>1</v>
      </c>
    </row>
    <row r="175" spans="31:76">
      <c r="AE175" s="1" t="str">
        <f t="shared" si="1673"/>
        <v/>
      </c>
      <c r="AF175" s="1" t="str">
        <f t="shared" si="1674"/>
        <v/>
      </c>
      <c r="AG175" s="1" t="str">
        <f t="shared" si="1678"/>
        <v/>
      </c>
      <c r="AH175" s="1" t="str">
        <f t="shared" si="1675"/>
        <v/>
      </c>
      <c r="AI175" s="1" t="str">
        <f t="shared" si="1676"/>
        <v/>
      </c>
      <c r="AJ175" s="1" t="str">
        <f t="shared" si="1677"/>
        <v/>
      </c>
      <c r="AK175" s="1">
        <f t="shared" si="1669"/>
        <v>0</v>
      </c>
      <c r="AL175" s="1">
        <f t="shared" si="1670"/>
        <v>0</v>
      </c>
      <c r="AP175" s="1" t="str">
        <f t="shared" si="1664"/>
        <v>N</v>
      </c>
      <c r="AQ175" s="1" t="str">
        <f t="shared" si="1665"/>
        <v>N</v>
      </c>
      <c r="AR175" s="1" t="str">
        <f t="shared" si="1666"/>
        <v>N</v>
      </c>
      <c r="BR175" s="1">
        <f>General!A173</f>
        <v>0</v>
      </c>
      <c r="BS175" s="1">
        <f>General!B173</f>
        <v>0</v>
      </c>
      <c r="BT175" s="1">
        <f>General!C173</f>
        <v>0</v>
      </c>
      <c r="BU175" s="1">
        <f>General!D173</f>
        <v>0</v>
      </c>
      <c r="BW175" s="1" t="str">
        <f>General!F173</f>
        <v>LWLWWWL</v>
      </c>
      <c r="BX175" s="1">
        <f>General!G173</f>
        <v>-1</v>
      </c>
    </row>
    <row r="176" spans="31:76">
      <c r="AE176" s="1" t="str">
        <f t="shared" si="1673"/>
        <v/>
      </c>
      <c r="AF176" s="1" t="str">
        <f t="shared" si="1674"/>
        <v/>
      </c>
      <c r="AG176" s="1" t="str">
        <f t="shared" si="1678"/>
        <v/>
      </c>
      <c r="AH176" s="1" t="str">
        <f t="shared" si="1675"/>
        <v/>
      </c>
      <c r="AI176" s="1" t="str">
        <f t="shared" si="1676"/>
        <v/>
      </c>
      <c r="AJ176" s="1" t="str">
        <f t="shared" si="1677"/>
        <v/>
      </c>
      <c r="AK176" s="1">
        <f t="shared" si="1669"/>
        <v>0</v>
      </c>
      <c r="AL176" s="1">
        <f t="shared" si="1670"/>
        <v>0</v>
      </c>
      <c r="AP176" s="1" t="str">
        <f t="shared" si="1664"/>
        <v>N</v>
      </c>
      <c r="AQ176" s="1" t="str">
        <f t="shared" si="1665"/>
        <v>N</v>
      </c>
      <c r="AR176" s="1" t="str">
        <f t="shared" si="1666"/>
        <v>N</v>
      </c>
      <c r="BR176" s="1">
        <f>General!A174</f>
        <v>0</v>
      </c>
      <c r="BS176" s="1">
        <f>General!B174</f>
        <v>0</v>
      </c>
      <c r="BT176" s="1">
        <f>General!C174</f>
        <v>0</v>
      </c>
      <c r="BU176" s="1">
        <f>General!D174</f>
        <v>0</v>
      </c>
      <c r="BW176" s="1" t="str">
        <f>General!F174</f>
        <v>LWLWWWW</v>
      </c>
      <c r="BX176" s="1">
        <f>General!G174</f>
        <v>1</v>
      </c>
    </row>
    <row r="177" spans="31:76">
      <c r="AE177" s="1" t="str">
        <f t="shared" si="1673"/>
        <v/>
      </c>
      <c r="AF177" s="1" t="str">
        <f t="shared" si="1674"/>
        <v/>
      </c>
      <c r="AG177" s="1" t="str">
        <f t="shared" si="1678"/>
        <v/>
      </c>
      <c r="AH177" s="1" t="str">
        <f t="shared" si="1675"/>
        <v/>
      </c>
      <c r="AI177" s="1" t="str">
        <f t="shared" si="1676"/>
        <v/>
      </c>
      <c r="AJ177" s="1" t="str">
        <f t="shared" si="1677"/>
        <v/>
      </c>
      <c r="AK177" s="1">
        <f t="shared" si="1669"/>
        <v>0</v>
      </c>
      <c r="AL177" s="1">
        <f t="shared" si="1670"/>
        <v>0</v>
      </c>
      <c r="AP177" s="1" t="str">
        <f t="shared" si="1664"/>
        <v>N</v>
      </c>
      <c r="AQ177" s="1" t="str">
        <f t="shared" si="1665"/>
        <v>N</v>
      </c>
      <c r="AR177" s="1" t="str">
        <f t="shared" si="1666"/>
        <v>N</v>
      </c>
      <c r="BR177" s="1">
        <f>General!A175</f>
        <v>0</v>
      </c>
      <c r="BS177" s="1">
        <f>General!B175</f>
        <v>0</v>
      </c>
      <c r="BT177" s="1">
        <f>General!C175</f>
        <v>0</v>
      </c>
      <c r="BU177" s="1">
        <f>General!D175</f>
        <v>0</v>
      </c>
      <c r="BW177" s="1" t="str">
        <f>General!F175</f>
        <v>LWWLLLL</v>
      </c>
      <c r="BX177" s="1">
        <f>General!G175</f>
        <v>-1</v>
      </c>
    </row>
    <row r="178" spans="31:76">
      <c r="AE178" s="1" t="str">
        <f t="shared" si="1673"/>
        <v/>
      </c>
      <c r="AF178" s="1" t="str">
        <f t="shared" si="1674"/>
        <v/>
      </c>
      <c r="AG178" s="1" t="str">
        <f t="shared" si="1678"/>
        <v/>
      </c>
      <c r="AH178" s="1" t="str">
        <f t="shared" si="1675"/>
        <v/>
      </c>
      <c r="AI178" s="1" t="str">
        <f t="shared" si="1676"/>
        <v/>
      </c>
      <c r="AJ178" s="1" t="str">
        <f t="shared" si="1677"/>
        <v/>
      </c>
      <c r="AK178" s="1">
        <f t="shared" si="1669"/>
        <v>0</v>
      </c>
      <c r="AL178" s="1">
        <f t="shared" si="1670"/>
        <v>0</v>
      </c>
      <c r="AP178" s="1" t="str">
        <f t="shared" si="1664"/>
        <v>N</v>
      </c>
      <c r="AQ178" s="1" t="str">
        <f t="shared" si="1665"/>
        <v>N</v>
      </c>
      <c r="AR178" s="1" t="str">
        <f t="shared" si="1666"/>
        <v>N</v>
      </c>
      <c r="BR178" s="1">
        <f>General!A176</f>
        <v>0</v>
      </c>
      <c r="BS178" s="1">
        <f>General!B176</f>
        <v>0</v>
      </c>
      <c r="BT178" s="1">
        <f>General!C176</f>
        <v>0</v>
      </c>
      <c r="BU178" s="1">
        <f>General!D176</f>
        <v>0</v>
      </c>
      <c r="BW178" s="1" t="str">
        <f>General!F176</f>
        <v>LWWLLLW</v>
      </c>
      <c r="BX178" s="1">
        <f>General!G176</f>
        <v>1</v>
      </c>
    </row>
    <row r="179" spans="31:76">
      <c r="AE179" s="1" t="str">
        <f t="shared" si="1673"/>
        <v/>
      </c>
      <c r="AF179" s="1" t="str">
        <f t="shared" si="1674"/>
        <v/>
      </c>
      <c r="AG179" s="1" t="str">
        <f t="shared" si="1678"/>
        <v/>
      </c>
      <c r="AH179" s="1" t="str">
        <f t="shared" si="1675"/>
        <v/>
      </c>
      <c r="AI179" s="1" t="str">
        <f t="shared" si="1676"/>
        <v/>
      </c>
      <c r="AJ179" s="1" t="str">
        <f t="shared" si="1677"/>
        <v/>
      </c>
      <c r="AK179" s="1">
        <f t="shared" si="1669"/>
        <v>0</v>
      </c>
      <c r="AL179" s="1">
        <f t="shared" si="1670"/>
        <v>0</v>
      </c>
      <c r="AP179" s="1" t="str">
        <f t="shared" si="1664"/>
        <v>N</v>
      </c>
      <c r="AQ179" s="1" t="str">
        <f t="shared" si="1665"/>
        <v>N</v>
      </c>
      <c r="AR179" s="1" t="str">
        <f t="shared" si="1666"/>
        <v>N</v>
      </c>
      <c r="BR179" s="1">
        <f>General!A177</f>
        <v>0</v>
      </c>
      <c r="BS179" s="1">
        <f>General!B177</f>
        <v>0</v>
      </c>
      <c r="BT179" s="1">
        <f>General!C177</f>
        <v>0</v>
      </c>
      <c r="BU179" s="1">
        <f>General!D177</f>
        <v>0</v>
      </c>
      <c r="BW179" s="1" t="str">
        <f>General!F177</f>
        <v>LWWLLWL</v>
      </c>
      <c r="BX179" s="1">
        <f>General!G177</f>
        <v>-1</v>
      </c>
    </row>
    <row r="180" spans="31:76">
      <c r="AE180" s="1" t="str">
        <f t="shared" si="1673"/>
        <v/>
      </c>
      <c r="AF180" s="1" t="str">
        <f t="shared" si="1674"/>
        <v/>
      </c>
      <c r="AG180" s="1" t="str">
        <f t="shared" si="1678"/>
        <v/>
      </c>
      <c r="AH180" s="1" t="str">
        <f t="shared" si="1675"/>
        <v/>
      </c>
      <c r="AI180" s="1" t="str">
        <f t="shared" si="1676"/>
        <v/>
      </c>
      <c r="AJ180" s="1" t="str">
        <f t="shared" si="1677"/>
        <v/>
      </c>
      <c r="AK180" s="1">
        <f t="shared" si="1669"/>
        <v>0</v>
      </c>
      <c r="AL180" s="1">
        <f t="shared" si="1670"/>
        <v>0</v>
      </c>
      <c r="AP180" s="1" t="str">
        <f t="shared" si="1664"/>
        <v>N</v>
      </c>
      <c r="AQ180" s="1" t="str">
        <f t="shared" si="1665"/>
        <v>N</v>
      </c>
      <c r="AR180" s="1" t="str">
        <f t="shared" si="1666"/>
        <v>N</v>
      </c>
      <c r="BR180" s="1">
        <f>General!A178</f>
        <v>0</v>
      </c>
      <c r="BS180" s="1">
        <f>General!B178</f>
        <v>0</v>
      </c>
      <c r="BT180" s="1">
        <f>General!C178</f>
        <v>0</v>
      </c>
      <c r="BU180" s="1">
        <f>General!D178</f>
        <v>0</v>
      </c>
      <c r="BW180" s="1" t="str">
        <f>General!F178</f>
        <v>LWWLLWW</v>
      </c>
      <c r="BX180" s="1">
        <f>General!G178</f>
        <v>1</v>
      </c>
    </row>
    <row r="181" spans="31:76">
      <c r="AE181" s="1" t="str">
        <f t="shared" si="1673"/>
        <v/>
      </c>
      <c r="AF181" s="1" t="str">
        <f t="shared" si="1674"/>
        <v/>
      </c>
      <c r="AG181" s="1" t="str">
        <f t="shared" si="1678"/>
        <v/>
      </c>
      <c r="AH181" s="1" t="str">
        <f t="shared" si="1675"/>
        <v/>
      </c>
      <c r="AI181" s="1" t="str">
        <f t="shared" si="1676"/>
        <v/>
      </c>
      <c r="AJ181" s="1" t="str">
        <f t="shared" si="1677"/>
        <v/>
      </c>
      <c r="AK181" s="1">
        <f t="shared" si="1669"/>
        <v>0</v>
      </c>
      <c r="AL181" s="1">
        <f t="shared" si="1670"/>
        <v>0</v>
      </c>
      <c r="AP181" s="1" t="str">
        <f t="shared" si="1664"/>
        <v>N</v>
      </c>
      <c r="AQ181" s="1" t="str">
        <f t="shared" si="1665"/>
        <v>N</v>
      </c>
      <c r="AR181" s="1" t="str">
        <f t="shared" si="1666"/>
        <v>N</v>
      </c>
      <c r="BR181" s="1">
        <f>General!A179</f>
        <v>0</v>
      </c>
      <c r="BS181" s="1">
        <f>General!B179</f>
        <v>0</v>
      </c>
      <c r="BT181" s="1">
        <f>General!C179</f>
        <v>0</v>
      </c>
      <c r="BU181" s="1">
        <f>General!D179</f>
        <v>0</v>
      </c>
      <c r="BW181" s="1" t="str">
        <f>General!F179</f>
        <v>LWWLWLL</v>
      </c>
      <c r="BX181" s="1">
        <f>General!G179</f>
        <v>-1</v>
      </c>
    </row>
    <row r="182" spans="31:76">
      <c r="AE182" s="1" t="str">
        <f t="shared" si="1673"/>
        <v/>
      </c>
      <c r="AF182" s="1" t="str">
        <f t="shared" si="1674"/>
        <v/>
      </c>
      <c r="AG182" s="1" t="str">
        <f t="shared" si="1678"/>
        <v/>
      </c>
      <c r="AH182" s="1" t="str">
        <f t="shared" si="1675"/>
        <v/>
      </c>
      <c r="AI182" s="1" t="str">
        <f t="shared" si="1676"/>
        <v/>
      </c>
      <c r="AJ182" s="1" t="str">
        <f t="shared" si="1677"/>
        <v/>
      </c>
      <c r="AK182" s="1">
        <f t="shared" si="1669"/>
        <v>0</v>
      </c>
      <c r="AL182" s="1">
        <f t="shared" si="1670"/>
        <v>0</v>
      </c>
      <c r="AP182" s="1" t="str">
        <f t="shared" si="1664"/>
        <v>N</v>
      </c>
      <c r="AQ182" s="1" t="str">
        <f t="shared" si="1665"/>
        <v>N</v>
      </c>
      <c r="AR182" s="1" t="str">
        <f t="shared" si="1666"/>
        <v>N</v>
      </c>
      <c r="BR182" s="1">
        <f>General!A180</f>
        <v>0</v>
      </c>
      <c r="BS182" s="1">
        <f>General!B180</f>
        <v>0</v>
      </c>
      <c r="BT182" s="1">
        <f>General!C180</f>
        <v>0</v>
      </c>
      <c r="BU182" s="1">
        <f>General!D180</f>
        <v>0</v>
      </c>
      <c r="BW182" s="1" t="str">
        <f>General!F180</f>
        <v>LWWLWLW</v>
      </c>
      <c r="BX182" s="1">
        <f>General!G180</f>
        <v>1</v>
      </c>
    </row>
    <row r="183" spans="31:76">
      <c r="AE183" s="1" t="str">
        <f t="shared" si="1673"/>
        <v/>
      </c>
      <c r="AF183" s="1" t="str">
        <f t="shared" si="1674"/>
        <v/>
      </c>
      <c r="AG183" s="1" t="str">
        <f t="shared" si="1678"/>
        <v/>
      </c>
      <c r="AH183" s="1" t="str">
        <f t="shared" si="1675"/>
        <v/>
      </c>
      <c r="AI183" s="1" t="str">
        <f t="shared" si="1676"/>
        <v/>
      </c>
      <c r="AJ183" s="1" t="str">
        <f t="shared" si="1677"/>
        <v/>
      </c>
      <c r="AK183" s="1">
        <f t="shared" si="1669"/>
        <v>0</v>
      </c>
      <c r="AL183" s="1">
        <f t="shared" si="1670"/>
        <v>0</v>
      </c>
      <c r="AP183" s="1" t="str">
        <f t="shared" si="1664"/>
        <v>N</v>
      </c>
      <c r="AQ183" s="1" t="str">
        <f t="shared" si="1665"/>
        <v>N</v>
      </c>
      <c r="AR183" s="1" t="str">
        <f t="shared" si="1666"/>
        <v>N</v>
      </c>
      <c r="BR183" s="1">
        <f>General!A181</f>
        <v>0</v>
      </c>
      <c r="BS183" s="1">
        <f>General!B181</f>
        <v>0</v>
      </c>
      <c r="BT183" s="1">
        <f>General!C181</f>
        <v>0</v>
      </c>
      <c r="BU183" s="1">
        <f>General!D181</f>
        <v>0</v>
      </c>
      <c r="BW183" s="1" t="str">
        <f>General!F181</f>
        <v>LWWLWWL</v>
      </c>
      <c r="BX183" s="1">
        <f>General!G181</f>
        <v>-1</v>
      </c>
    </row>
    <row r="184" spans="31:76">
      <c r="AE184" s="1" t="str">
        <f t="shared" si="1673"/>
        <v/>
      </c>
      <c r="AF184" s="1" t="str">
        <f t="shared" si="1674"/>
        <v/>
      </c>
      <c r="AG184" s="1" t="str">
        <f t="shared" si="1678"/>
        <v/>
      </c>
      <c r="AH184" s="1" t="str">
        <f t="shared" si="1675"/>
        <v/>
      </c>
      <c r="AI184" s="1" t="str">
        <f t="shared" si="1676"/>
        <v/>
      </c>
      <c r="AJ184" s="1" t="str">
        <f t="shared" si="1677"/>
        <v/>
      </c>
      <c r="AK184" s="1">
        <f t="shared" si="1669"/>
        <v>0</v>
      </c>
      <c r="AL184" s="1">
        <f t="shared" si="1670"/>
        <v>0</v>
      </c>
      <c r="AP184" s="1" t="str">
        <f t="shared" si="1664"/>
        <v>N</v>
      </c>
      <c r="AQ184" s="1" t="str">
        <f t="shared" si="1665"/>
        <v>N</v>
      </c>
      <c r="AR184" s="1" t="str">
        <f t="shared" si="1666"/>
        <v>N</v>
      </c>
      <c r="BR184" s="1">
        <f>General!A182</f>
        <v>0</v>
      </c>
      <c r="BS184" s="1">
        <f>General!B182</f>
        <v>0</v>
      </c>
      <c r="BT184" s="1">
        <f>General!C182</f>
        <v>0</v>
      </c>
      <c r="BU184" s="1">
        <f>General!D182</f>
        <v>0</v>
      </c>
      <c r="BW184" s="1" t="str">
        <f>General!F182</f>
        <v>LWWLWWW</v>
      </c>
      <c r="BX184" s="1">
        <f>General!G182</f>
        <v>1</v>
      </c>
    </row>
    <row r="185" spans="31:76">
      <c r="AE185" s="1" t="str">
        <f t="shared" si="1673"/>
        <v/>
      </c>
      <c r="AF185" s="1" t="str">
        <f t="shared" si="1674"/>
        <v/>
      </c>
      <c r="AG185" s="1" t="str">
        <f t="shared" si="1678"/>
        <v/>
      </c>
      <c r="AH185" s="1" t="str">
        <f t="shared" si="1675"/>
        <v/>
      </c>
      <c r="AI185" s="1" t="str">
        <f t="shared" si="1676"/>
        <v/>
      </c>
      <c r="AJ185" s="1" t="str">
        <f t="shared" si="1677"/>
        <v/>
      </c>
      <c r="AK185" s="1">
        <f t="shared" si="1669"/>
        <v>0</v>
      </c>
      <c r="AL185" s="1">
        <f t="shared" si="1670"/>
        <v>0</v>
      </c>
      <c r="AP185" s="1" t="str">
        <f t="shared" si="1664"/>
        <v>N</v>
      </c>
      <c r="AQ185" s="1" t="str">
        <f t="shared" si="1665"/>
        <v>N</v>
      </c>
      <c r="AR185" s="1" t="str">
        <f t="shared" si="1666"/>
        <v>N</v>
      </c>
      <c r="BR185" s="1">
        <f>General!A183</f>
        <v>0</v>
      </c>
      <c r="BS185" s="1">
        <f>General!B183</f>
        <v>0</v>
      </c>
      <c r="BT185" s="1">
        <f>General!C183</f>
        <v>0</v>
      </c>
      <c r="BU185" s="1">
        <f>General!D183</f>
        <v>0</v>
      </c>
      <c r="BW185" s="1" t="str">
        <f>General!F183</f>
        <v>LWWWLLL</v>
      </c>
      <c r="BX185" s="1">
        <f>General!G183</f>
        <v>-1</v>
      </c>
    </row>
    <row r="186" spans="31:76">
      <c r="AE186" s="1" t="str">
        <f t="shared" si="1673"/>
        <v/>
      </c>
      <c r="AF186" s="1" t="str">
        <f t="shared" si="1674"/>
        <v/>
      </c>
      <c r="AG186" s="1" t="str">
        <f t="shared" si="1678"/>
        <v/>
      </c>
      <c r="AH186" s="1" t="str">
        <f t="shared" si="1675"/>
        <v/>
      </c>
      <c r="AI186" s="1" t="str">
        <f t="shared" si="1676"/>
        <v/>
      </c>
      <c r="AJ186" s="1" t="str">
        <f t="shared" si="1677"/>
        <v/>
      </c>
      <c r="AK186" s="1">
        <f t="shared" si="1669"/>
        <v>0</v>
      </c>
      <c r="AL186" s="1">
        <f t="shared" si="1670"/>
        <v>0</v>
      </c>
      <c r="AP186" s="1" t="str">
        <f t="shared" si="1664"/>
        <v>N</v>
      </c>
      <c r="AQ186" s="1" t="str">
        <f t="shared" si="1665"/>
        <v>N</v>
      </c>
      <c r="AR186" s="1" t="str">
        <f t="shared" si="1666"/>
        <v>N</v>
      </c>
      <c r="BR186" s="1">
        <f>General!A184</f>
        <v>0</v>
      </c>
      <c r="BS186" s="1">
        <f>General!B184</f>
        <v>0</v>
      </c>
      <c r="BT186" s="1">
        <f>General!C184</f>
        <v>0</v>
      </c>
      <c r="BU186" s="1">
        <f>General!D184</f>
        <v>0</v>
      </c>
      <c r="BW186" s="1" t="str">
        <f>General!F184</f>
        <v>LWWWLLW</v>
      </c>
      <c r="BX186" s="1">
        <f>General!G184</f>
        <v>1</v>
      </c>
    </row>
    <row r="187" spans="31:76">
      <c r="AE187" s="1" t="str">
        <f t="shared" si="1673"/>
        <v/>
      </c>
      <c r="AF187" s="1" t="str">
        <f t="shared" si="1674"/>
        <v/>
      </c>
      <c r="AG187" s="1" t="str">
        <f t="shared" si="1678"/>
        <v/>
      </c>
      <c r="AH187" s="1" t="str">
        <f t="shared" si="1675"/>
        <v/>
      </c>
      <c r="AI187" s="1" t="str">
        <f t="shared" si="1676"/>
        <v/>
      </c>
      <c r="AJ187" s="1" t="str">
        <f t="shared" si="1677"/>
        <v/>
      </c>
      <c r="AK187" s="1">
        <f t="shared" si="1669"/>
        <v>0</v>
      </c>
      <c r="AL187" s="1">
        <f t="shared" si="1670"/>
        <v>0</v>
      </c>
      <c r="AP187" s="1" t="str">
        <f t="shared" si="1664"/>
        <v>N</v>
      </c>
      <c r="AQ187" s="1" t="str">
        <f t="shared" si="1665"/>
        <v>N</v>
      </c>
      <c r="AR187" s="1" t="str">
        <f t="shared" si="1666"/>
        <v>N</v>
      </c>
      <c r="BR187" s="1">
        <f>General!A185</f>
        <v>0</v>
      </c>
      <c r="BS187" s="1">
        <f>General!B185</f>
        <v>0</v>
      </c>
      <c r="BT187" s="1">
        <f>General!C185</f>
        <v>0</v>
      </c>
      <c r="BU187" s="1">
        <f>General!D185</f>
        <v>0</v>
      </c>
      <c r="BW187" s="1" t="str">
        <f>General!F185</f>
        <v>LWWWLWL</v>
      </c>
      <c r="BX187" s="1">
        <f>General!G185</f>
        <v>-1</v>
      </c>
    </row>
    <row r="188" spans="31:76">
      <c r="AE188" s="1" t="str">
        <f t="shared" si="1673"/>
        <v/>
      </c>
      <c r="AF188" s="1" t="str">
        <f t="shared" si="1674"/>
        <v/>
      </c>
      <c r="AG188" s="1" t="str">
        <f t="shared" si="1678"/>
        <v/>
      </c>
      <c r="AH188" s="1" t="str">
        <f t="shared" si="1675"/>
        <v/>
      </c>
      <c r="AI188" s="1" t="str">
        <f t="shared" si="1676"/>
        <v/>
      </c>
      <c r="AJ188" s="1" t="str">
        <f t="shared" si="1677"/>
        <v/>
      </c>
      <c r="AK188" s="1">
        <f t="shared" si="1669"/>
        <v>0</v>
      </c>
      <c r="AL188" s="1">
        <f t="shared" si="1670"/>
        <v>0</v>
      </c>
      <c r="AP188" s="1" t="str">
        <f t="shared" si="1664"/>
        <v>N</v>
      </c>
      <c r="AQ188" s="1" t="str">
        <f t="shared" si="1665"/>
        <v>N</v>
      </c>
      <c r="AR188" s="1" t="str">
        <f t="shared" si="1666"/>
        <v>N</v>
      </c>
      <c r="BR188" s="1">
        <f>General!A186</f>
        <v>0</v>
      </c>
      <c r="BS188" s="1">
        <f>General!B186</f>
        <v>0</v>
      </c>
      <c r="BT188" s="1">
        <f>General!C186</f>
        <v>0</v>
      </c>
      <c r="BU188" s="1">
        <f>General!D186</f>
        <v>0</v>
      </c>
      <c r="BW188" s="1" t="str">
        <f>General!F186</f>
        <v>LWWWLWW</v>
      </c>
      <c r="BX188" s="1">
        <f>General!G186</f>
        <v>1</v>
      </c>
    </row>
    <row r="189" spans="31:76">
      <c r="AE189" s="1" t="str">
        <f t="shared" si="1673"/>
        <v/>
      </c>
      <c r="AF189" s="1" t="str">
        <f t="shared" si="1674"/>
        <v/>
      </c>
      <c r="AG189" s="1" t="str">
        <f t="shared" si="1678"/>
        <v/>
      </c>
      <c r="AH189" s="1" t="str">
        <f t="shared" si="1675"/>
        <v/>
      </c>
      <c r="AI189" s="1" t="str">
        <f t="shared" si="1676"/>
        <v/>
      </c>
      <c r="AJ189" s="1" t="str">
        <f t="shared" si="1677"/>
        <v/>
      </c>
      <c r="AK189" s="1">
        <f t="shared" si="1669"/>
        <v>0</v>
      </c>
      <c r="AL189" s="1">
        <f t="shared" si="1670"/>
        <v>0</v>
      </c>
      <c r="AP189" s="1" t="str">
        <f t="shared" si="1664"/>
        <v>N</v>
      </c>
      <c r="AQ189" s="1" t="str">
        <f t="shared" si="1665"/>
        <v>N</v>
      </c>
      <c r="AR189" s="1" t="str">
        <f t="shared" si="1666"/>
        <v>N</v>
      </c>
      <c r="BR189" s="1">
        <f>General!A187</f>
        <v>0</v>
      </c>
      <c r="BS189" s="1">
        <f>General!B187</f>
        <v>0</v>
      </c>
      <c r="BT189" s="1">
        <f>General!C187</f>
        <v>0</v>
      </c>
      <c r="BU189" s="1">
        <f>General!D187</f>
        <v>0</v>
      </c>
      <c r="BW189" s="1" t="str">
        <f>General!F187</f>
        <v>LWWWWLL</v>
      </c>
      <c r="BX189" s="1">
        <f>General!G187</f>
        <v>-1</v>
      </c>
    </row>
    <row r="190" spans="31:76">
      <c r="AE190" s="1" t="str">
        <f t="shared" si="1673"/>
        <v/>
      </c>
      <c r="AF190" s="1" t="str">
        <f t="shared" si="1674"/>
        <v/>
      </c>
      <c r="AG190" s="1" t="str">
        <f t="shared" si="1678"/>
        <v/>
      </c>
      <c r="AH190" s="1" t="str">
        <f t="shared" si="1675"/>
        <v/>
      </c>
      <c r="AI190" s="1" t="str">
        <f t="shared" si="1676"/>
        <v/>
      </c>
      <c r="AJ190" s="1" t="str">
        <f t="shared" si="1677"/>
        <v/>
      </c>
      <c r="AK190" s="1">
        <f t="shared" si="1669"/>
        <v>0</v>
      </c>
      <c r="AL190" s="1">
        <f t="shared" si="1670"/>
        <v>0</v>
      </c>
      <c r="AP190" s="1" t="str">
        <f t="shared" si="1664"/>
        <v>N</v>
      </c>
      <c r="AQ190" s="1" t="str">
        <f t="shared" si="1665"/>
        <v>N</v>
      </c>
      <c r="AR190" s="1" t="str">
        <f t="shared" si="1666"/>
        <v>N</v>
      </c>
      <c r="BR190" s="1">
        <f>General!A188</f>
        <v>0</v>
      </c>
      <c r="BS190" s="1">
        <f>General!B188</f>
        <v>0</v>
      </c>
      <c r="BT190" s="1">
        <f>General!C188</f>
        <v>0</v>
      </c>
      <c r="BU190" s="1">
        <f>General!D188</f>
        <v>0</v>
      </c>
      <c r="BW190" s="1" t="str">
        <f>General!F188</f>
        <v>LWWWWLW</v>
      </c>
      <c r="BX190" s="1">
        <f>General!G188</f>
        <v>1</v>
      </c>
    </row>
    <row r="191" spans="31:76">
      <c r="AE191" s="1" t="str">
        <f t="shared" si="1673"/>
        <v/>
      </c>
      <c r="AF191" s="1" t="str">
        <f t="shared" si="1674"/>
        <v/>
      </c>
      <c r="AG191" s="1" t="str">
        <f t="shared" si="1678"/>
        <v/>
      </c>
      <c r="AH191" s="1" t="str">
        <f t="shared" si="1675"/>
        <v/>
      </c>
      <c r="AI191" s="1" t="str">
        <f t="shared" si="1676"/>
        <v/>
      </c>
      <c r="AJ191" s="1" t="str">
        <f t="shared" si="1677"/>
        <v/>
      </c>
      <c r="AK191" s="1">
        <f t="shared" si="1669"/>
        <v>0</v>
      </c>
      <c r="AL191" s="1">
        <f t="shared" si="1670"/>
        <v>0</v>
      </c>
      <c r="AP191" s="1" t="str">
        <f t="shared" si="1664"/>
        <v>N</v>
      </c>
      <c r="AQ191" s="1" t="str">
        <f t="shared" si="1665"/>
        <v>N</v>
      </c>
      <c r="AR191" s="1" t="str">
        <f t="shared" si="1666"/>
        <v>N</v>
      </c>
      <c r="BR191" s="1">
        <f>General!A189</f>
        <v>0</v>
      </c>
      <c r="BS191" s="1">
        <f>General!B189</f>
        <v>0</v>
      </c>
      <c r="BT191" s="1">
        <f>General!C189</f>
        <v>0</v>
      </c>
      <c r="BU191" s="1">
        <f>General!D189</f>
        <v>0</v>
      </c>
      <c r="BW191" s="1" t="str">
        <f>General!F189</f>
        <v>LWWWWWL</v>
      </c>
      <c r="BX191" s="1">
        <f>General!G189</f>
        <v>-1</v>
      </c>
    </row>
    <row r="192" spans="31:76">
      <c r="AE192" s="1" t="str">
        <f t="shared" si="1673"/>
        <v/>
      </c>
      <c r="AF192" s="1" t="str">
        <f t="shared" si="1674"/>
        <v/>
      </c>
      <c r="AG192" s="1" t="str">
        <f t="shared" si="1678"/>
        <v/>
      </c>
      <c r="AH192" s="1" t="str">
        <f t="shared" si="1675"/>
        <v/>
      </c>
      <c r="AI192" s="1" t="str">
        <f t="shared" si="1676"/>
        <v/>
      </c>
      <c r="AJ192" s="1" t="str">
        <f t="shared" si="1677"/>
        <v/>
      </c>
      <c r="AK192" s="1">
        <f t="shared" si="1669"/>
        <v>0</v>
      </c>
      <c r="AL192" s="1">
        <f t="shared" si="1670"/>
        <v>0</v>
      </c>
      <c r="AP192" s="1" t="str">
        <f t="shared" si="1664"/>
        <v>N</v>
      </c>
      <c r="AQ192" s="1" t="str">
        <f t="shared" si="1665"/>
        <v>N</v>
      </c>
      <c r="AR192" s="1" t="str">
        <f t="shared" si="1666"/>
        <v>N</v>
      </c>
      <c r="BR192" s="1">
        <f>General!A190</f>
        <v>0</v>
      </c>
      <c r="BS192" s="1">
        <f>General!B190</f>
        <v>0</v>
      </c>
      <c r="BT192" s="1">
        <f>General!C190</f>
        <v>0</v>
      </c>
      <c r="BU192" s="1">
        <f>General!D190</f>
        <v>0</v>
      </c>
      <c r="BW192" s="1" t="str">
        <f>General!F190</f>
        <v>LWWWWWW</v>
      </c>
      <c r="BX192" s="1">
        <f>General!G190</f>
        <v>1</v>
      </c>
    </row>
    <row r="193" spans="31:76">
      <c r="AE193" s="1" t="str">
        <f t="shared" si="1673"/>
        <v/>
      </c>
      <c r="AF193" s="1" t="str">
        <f t="shared" si="1674"/>
        <v/>
      </c>
      <c r="AG193" s="1" t="str">
        <f t="shared" si="1678"/>
        <v/>
      </c>
      <c r="AH193" s="1" t="str">
        <f t="shared" si="1675"/>
        <v/>
      </c>
      <c r="AI193" s="1" t="str">
        <f t="shared" si="1676"/>
        <v/>
      </c>
      <c r="AJ193" s="1" t="str">
        <f t="shared" si="1677"/>
        <v/>
      </c>
      <c r="AK193" s="1">
        <f t="shared" si="1669"/>
        <v>0</v>
      </c>
      <c r="AL193" s="1">
        <f t="shared" si="1670"/>
        <v>0</v>
      </c>
      <c r="AP193" s="1" t="str">
        <f t="shared" si="1664"/>
        <v>N</v>
      </c>
      <c r="AQ193" s="1" t="str">
        <f t="shared" si="1665"/>
        <v>N</v>
      </c>
      <c r="AR193" s="1" t="str">
        <f t="shared" si="1666"/>
        <v>N</v>
      </c>
      <c r="BR193" s="1">
        <f>General!A191</f>
        <v>0</v>
      </c>
      <c r="BS193" s="1">
        <f>General!B191</f>
        <v>0</v>
      </c>
      <c r="BT193" s="1">
        <f>General!C191</f>
        <v>0</v>
      </c>
      <c r="BU193" s="1">
        <f>General!D191</f>
        <v>0</v>
      </c>
      <c r="BW193" s="1" t="str">
        <f>General!F191</f>
        <v>WLLLLLL</v>
      </c>
      <c r="BX193" s="1">
        <f>General!G191</f>
        <v>-1</v>
      </c>
    </row>
    <row r="194" spans="31:76">
      <c r="AE194" s="1" t="str">
        <f t="shared" si="1673"/>
        <v/>
      </c>
      <c r="AF194" s="1" t="str">
        <f t="shared" si="1674"/>
        <v/>
      </c>
      <c r="AG194" s="1" t="str">
        <f t="shared" si="1678"/>
        <v/>
      </c>
      <c r="AH194" s="1" t="str">
        <f t="shared" si="1675"/>
        <v/>
      </c>
      <c r="AI194" s="1" t="str">
        <f t="shared" si="1676"/>
        <v/>
      </c>
      <c r="AJ194" s="1" t="str">
        <f t="shared" si="1677"/>
        <v/>
      </c>
      <c r="AK194" s="1">
        <f t="shared" si="1669"/>
        <v>0</v>
      </c>
      <c r="AL194" s="1">
        <f t="shared" si="1670"/>
        <v>0</v>
      </c>
      <c r="AP194" s="1" t="str">
        <f t="shared" si="1664"/>
        <v>N</v>
      </c>
      <c r="AQ194" s="1" t="str">
        <f t="shared" si="1665"/>
        <v>N</v>
      </c>
      <c r="AR194" s="1" t="str">
        <f t="shared" si="1666"/>
        <v>N</v>
      </c>
      <c r="BR194" s="1">
        <f>General!A192</f>
        <v>0</v>
      </c>
      <c r="BS194" s="1">
        <f>General!B192</f>
        <v>0</v>
      </c>
      <c r="BT194" s="1">
        <f>General!C192</f>
        <v>0</v>
      </c>
      <c r="BU194" s="1">
        <f>General!D192</f>
        <v>0</v>
      </c>
      <c r="BW194" s="1" t="str">
        <f>General!F192</f>
        <v>WLLLLLW</v>
      </c>
      <c r="BX194" s="1">
        <f>General!G192</f>
        <v>1</v>
      </c>
    </row>
    <row r="195" spans="31:76">
      <c r="AE195" s="1" t="str">
        <f t="shared" si="1673"/>
        <v/>
      </c>
      <c r="AF195" s="1" t="str">
        <f t="shared" si="1674"/>
        <v/>
      </c>
      <c r="AG195" s="1" t="str">
        <f t="shared" si="1678"/>
        <v/>
      </c>
      <c r="AH195" s="1" t="str">
        <f t="shared" si="1675"/>
        <v/>
      </c>
      <c r="AI195" s="1" t="str">
        <f t="shared" si="1676"/>
        <v/>
      </c>
      <c r="AJ195" s="1" t="str">
        <f t="shared" si="1677"/>
        <v/>
      </c>
      <c r="AK195" s="1">
        <f t="shared" si="1669"/>
        <v>0</v>
      </c>
      <c r="AL195" s="1">
        <f t="shared" si="1670"/>
        <v>0</v>
      </c>
      <c r="AP195" s="1" t="str">
        <f t="shared" si="1664"/>
        <v>N</v>
      </c>
      <c r="AQ195" s="1" t="str">
        <f t="shared" si="1665"/>
        <v>N</v>
      </c>
      <c r="AR195" s="1" t="str">
        <f t="shared" si="1666"/>
        <v>N</v>
      </c>
      <c r="BR195" s="1">
        <f>General!A193</f>
        <v>0</v>
      </c>
      <c r="BS195" s="1">
        <f>General!B193</f>
        <v>0</v>
      </c>
      <c r="BT195" s="1">
        <f>General!C193</f>
        <v>0</v>
      </c>
      <c r="BU195" s="1">
        <f>General!D193</f>
        <v>0</v>
      </c>
      <c r="BW195" s="1" t="str">
        <f>General!F193</f>
        <v>WLLLLWL</v>
      </c>
      <c r="BX195" s="1">
        <f>General!G193</f>
        <v>-1</v>
      </c>
    </row>
    <row r="196" spans="31:76">
      <c r="AE196" s="1" t="str">
        <f t="shared" ref="AE196:AE209" si="1679">IF(ZH196="P",BH196,"")</f>
        <v/>
      </c>
      <c r="AF196" s="1" t="str">
        <f t="shared" ref="AF196:AF209" si="1680">IF(ZH196="B",BH196,"")</f>
        <v/>
      </c>
      <c r="AH196" s="1" t="str">
        <f t="shared" ref="AH196:AH209" si="1681">IF(M195="","",IF(Z196="C",IF(M195="P",BJ196,""),IF(M194="P",BJ196,"")))</f>
        <v/>
      </c>
      <c r="AI196" s="1" t="str">
        <f t="shared" ref="AI196:AI209" si="1682">IF(ZI196="p",BJ196,"")</f>
        <v/>
      </c>
      <c r="AJ196" s="1" t="str">
        <f t="shared" ref="AJ196:AJ209" si="1683">IF(ZI196="B",BJ196,"")</f>
        <v/>
      </c>
      <c r="AK196" s="1">
        <f t="shared" si="1669"/>
        <v>0</v>
      </c>
      <c r="AL196" s="1">
        <f t="shared" si="1670"/>
        <v>0</v>
      </c>
      <c r="AP196" s="1" t="str">
        <f t="shared" si="1664"/>
        <v>N</v>
      </c>
      <c r="AQ196" s="1" t="str">
        <f t="shared" si="1665"/>
        <v>N</v>
      </c>
      <c r="AR196" s="1" t="str">
        <f t="shared" si="1666"/>
        <v>N</v>
      </c>
      <c r="BR196" s="1">
        <f>General!A194</f>
        <v>0</v>
      </c>
      <c r="BS196" s="1">
        <f>General!B194</f>
        <v>0</v>
      </c>
      <c r="BT196" s="1">
        <f>General!C194</f>
        <v>0</v>
      </c>
      <c r="BU196" s="1">
        <f>General!D194</f>
        <v>0</v>
      </c>
      <c r="BW196" s="1" t="str">
        <f>General!F194</f>
        <v>WLLLLWW</v>
      </c>
      <c r="BX196" s="1">
        <f>General!G194</f>
        <v>1</v>
      </c>
    </row>
    <row r="197" spans="31:76">
      <c r="AE197" s="1" t="str">
        <f t="shared" si="1679"/>
        <v/>
      </c>
      <c r="AF197" s="1" t="str">
        <f t="shared" si="1680"/>
        <v/>
      </c>
      <c r="AH197" s="1" t="str">
        <f t="shared" si="1681"/>
        <v/>
      </c>
      <c r="AI197" s="1" t="str">
        <f t="shared" si="1682"/>
        <v/>
      </c>
      <c r="AJ197" s="1" t="str">
        <f t="shared" si="1683"/>
        <v/>
      </c>
      <c r="AK197" s="1">
        <f t="shared" si="1669"/>
        <v>0</v>
      </c>
      <c r="AL197" s="1">
        <f t="shared" si="1670"/>
        <v>0</v>
      </c>
      <c r="AP197" s="1" t="str">
        <f t="shared" si="1664"/>
        <v>N</v>
      </c>
      <c r="AQ197" s="1" t="str">
        <f t="shared" si="1665"/>
        <v>N</v>
      </c>
      <c r="AR197" s="1" t="str">
        <f t="shared" si="1666"/>
        <v>N</v>
      </c>
      <c r="BR197" s="1">
        <f>General!A195</f>
        <v>0</v>
      </c>
      <c r="BS197" s="1">
        <f>General!B195</f>
        <v>0</v>
      </c>
      <c r="BT197" s="1">
        <f>General!C195</f>
        <v>0</v>
      </c>
      <c r="BU197" s="1">
        <f>General!D195</f>
        <v>0</v>
      </c>
      <c r="BW197" s="1" t="str">
        <f>General!F195</f>
        <v>WLLLWLL</v>
      </c>
      <c r="BX197" s="1">
        <f>General!G195</f>
        <v>-1</v>
      </c>
    </row>
    <row r="198" spans="31:76">
      <c r="AE198" s="1" t="str">
        <f t="shared" si="1679"/>
        <v/>
      </c>
      <c r="AF198" s="1" t="str">
        <f t="shared" si="1680"/>
        <v/>
      </c>
      <c r="AH198" s="1" t="str">
        <f t="shared" si="1681"/>
        <v/>
      </c>
      <c r="AI198" s="1" t="str">
        <f t="shared" si="1682"/>
        <v/>
      </c>
      <c r="AJ198" s="1" t="str">
        <f t="shared" si="1683"/>
        <v/>
      </c>
      <c r="AK198" s="1">
        <f t="shared" si="1669"/>
        <v>0</v>
      </c>
      <c r="AL198" s="1">
        <f t="shared" si="1670"/>
        <v>0</v>
      </c>
      <c r="AP198" s="1" t="str">
        <f t="shared" si="1664"/>
        <v>N</v>
      </c>
      <c r="AQ198" s="1" t="str">
        <f t="shared" si="1665"/>
        <v>N</v>
      </c>
      <c r="AR198" s="1" t="str">
        <f t="shared" si="1666"/>
        <v>N</v>
      </c>
      <c r="BR198" s="1">
        <f>General!A196</f>
        <v>0</v>
      </c>
      <c r="BS198" s="1">
        <f>General!B196</f>
        <v>0</v>
      </c>
      <c r="BT198" s="1">
        <f>General!C196</f>
        <v>0</v>
      </c>
      <c r="BU198" s="1">
        <f>General!D196</f>
        <v>0</v>
      </c>
      <c r="BW198" s="1" t="str">
        <f>General!F196</f>
        <v>WLLLWLW</v>
      </c>
      <c r="BX198" s="1">
        <f>General!G196</f>
        <v>1</v>
      </c>
    </row>
    <row r="199" spans="31:76">
      <c r="AE199" s="1" t="str">
        <f t="shared" si="1679"/>
        <v/>
      </c>
      <c r="AF199" s="1" t="str">
        <f t="shared" si="1680"/>
        <v/>
      </c>
      <c r="AH199" s="1" t="str">
        <f t="shared" si="1681"/>
        <v/>
      </c>
      <c r="AI199" s="1" t="str">
        <f t="shared" si="1682"/>
        <v/>
      </c>
      <c r="AJ199" s="1" t="str">
        <f t="shared" si="1683"/>
        <v/>
      </c>
      <c r="AK199" s="1">
        <f t="shared" si="1669"/>
        <v>0</v>
      </c>
      <c r="AL199" s="1">
        <f t="shared" si="1670"/>
        <v>0</v>
      </c>
      <c r="AP199" s="1" t="str">
        <f t="shared" si="1664"/>
        <v>N</v>
      </c>
      <c r="AQ199" s="1" t="str">
        <f t="shared" si="1665"/>
        <v>N</v>
      </c>
      <c r="AR199" s="1" t="str">
        <f t="shared" si="1666"/>
        <v>N</v>
      </c>
      <c r="BR199" s="1">
        <f>General!A197</f>
        <v>0</v>
      </c>
      <c r="BS199" s="1">
        <f>General!B197</f>
        <v>0</v>
      </c>
      <c r="BT199" s="1">
        <f>General!C197</f>
        <v>0</v>
      </c>
      <c r="BU199" s="1">
        <f>General!D197</f>
        <v>0</v>
      </c>
      <c r="BW199" s="1" t="str">
        <f>General!F197</f>
        <v>WLLLWWL</v>
      </c>
      <c r="BX199" s="1">
        <f>General!G197</f>
        <v>-1</v>
      </c>
    </row>
    <row r="200" spans="31:76">
      <c r="AE200" s="1" t="str">
        <f t="shared" si="1679"/>
        <v/>
      </c>
      <c r="AF200" s="1" t="str">
        <f t="shared" si="1680"/>
        <v/>
      </c>
      <c r="AH200" s="1" t="str">
        <f t="shared" si="1681"/>
        <v/>
      </c>
      <c r="AI200" s="1" t="str">
        <f t="shared" si="1682"/>
        <v/>
      </c>
      <c r="AJ200" s="1" t="str">
        <f t="shared" si="1683"/>
        <v/>
      </c>
      <c r="AK200" s="1">
        <f t="shared" si="1669"/>
        <v>0</v>
      </c>
      <c r="AL200" s="1">
        <f t="shared" si="1670"/>
        <v>0</v>
      </c>
      <c r="AP200" s="1" t="str">
        <f t="shared" si="1664"/>
        <v>N</v>
      </c>
      <c r="AQ200" s="1" t="str">
        <f t="shared" si="1665"/>
        <v>N</v>
      </c>
      <c r="AR200" s="1" t="str">
        <f t="shared" si="1666"/>
        <v>N</v>
      </c>
      <c r="BR200" s="1">
        <f>General!A198</f>
        <v>0</v>
      </c>
      <c r="BS200" s="1">
        <f>General!B198</f>
        <v>0</v>
      </c>
      <c r="BT200" s="1">
        <f>General!C198</f>
        <v>0</v>
      </c>
      <c r="BU200" s="1">
        <f>General!D198</f>
        <v>0</v>
      </c>
      <c r="BW200" s="1" t="str">
        <f>General!F198</f>
        <v>WLLLWWW</v>
      </c>
      <c r="BX200" s="1">
        <f>General!G198</f>
        <v>1</v>
      </c>
    </row>
    <row r="201" spans="31:76">
      <c r="AE201" s="1" t="str">
        <f t="shared" si="1679"/>
        <v/>
      </c>
      <c r="AF201" s="1" t="str">
        <f t="shared" si="1680"/>
        <v/>
      </c>
      <c r="AH201" s="1" t="str">
        <f t="shared" si="1681"/>
        <v/>
      </c>
      <c r="AI201" s="1" t="str">
        <f t="shared" si="1682"/>
        <v/>
      </c>
      <c r="AJ201" s="1" t="str">
        <f t="shared" si="1683"/>
        <v/>
      </c>
      <c r="AK201" s="1">
        <f t="shared" si="1669"/>
        <v>0</v>
      </c>
      <c r="AL201" s="1">
        <f t="shared" si="1670"/>
        <v>0</v>
      </c>
      <c r="AP201" s="1" t="str">
        <f t="shared" si="1664"/>
        <v>N</v>
      </c>
      <c r="AQ201" s="1" t="str">
        <f t="shared" si="1665"/>
        <v>N</v>
      </c>
      <c r="AR201" s="1" t="str">
        <f t="shared" si="1666"/>
        <v>N</v>
      </c>
      <c r="BR201" s="1">
        <f>General!A199</f>
        <v>0</v>
      </c>
      <c r="BS201" s="1">
        <f>General!B199</f>
        <v>0</v>
      </c>
      <c r="BT201" s="1">
        <f>General!C199</f>
        <v>0</v>
      </c>
      <c r="BU201" s="1">
        <f>General!D199</f>
        <v>0</v>
      </c>
      <c r="BW201" s="1" t="str">
        <f>General!F199</f>
        <v>WLLWLLL</v>
      </c>
      <c r="BX201" s="1">
        <f>General!G199</f>
        <v>-1</v>
      </c>
    </row>
    <row r="202" spans="31:76">
      <c r="AE202" s="1" t="str">
        <f t="shared" si="1679"/>
        <v/>
      </c>
      <c r="AF202" s="1" t="str">
        <f t="shared" si="1680"/>
        <v/>
      </c>
      <c r="AH202" s="1" t="str">
        <f t="shared" si="1681"/>
        <v/>
      </c>
      <c r="AI202" s="1" t="str">
        <f t="shared" si="1682"/>
        <v/>
      </c>
      <c r="AJ202" s="1" t="str">
        <f t="shared" si="1683"/>
        <v/>
      </c>
      <c r="AK202" s="1">
        <f t="shared" si="1669"/>
        <v>0</v>
      </c>
      <c r="AL202" s="1">
        <f t="shared" si="1670"/>
        <v>0</v>
      </c>
      <c r="AP202" s="1" t="str">
        <f t="shared" ref="AP202:AP229" si="1684">IF(OR(F198&amp;F199&amp;F200="WLW",F199&amp;F200="WW"),"Y","N")</f>
        <v>N</v>
      </c>
      <c r="AQ202" s="1" t="str">
        <f t="shared" ref="AQ202:AQ229" si="1685">IF(OR(K198&amp;K199&amp;K200="WLW",K199&amp;K200="WW"),"Y","N")</f>
        <v>N</v>
      </c>
      <c r="AR202" s="1" t="str">
        <f t="shared" ref="AR202:AR229" si="1686">IF(OR(R198&amp;R199&amp;R200="WLW",R199&amp;R200="WW"),"Y","N")</f>
        <v>N</v>
      </c>
      <c r="BR202" s="1">
        <f>General!A200</f>
        <v>0</v>
      </c>
      <c r="BS202" s="1">
        <f>General!B200</f>
        <v>0</v>
      </c>
      <c r="BT202" s="1">
        <f>General!C200</f>
        <v>0</v>
      </c>
      <c r="BU202" s="1">
        <f>General!D200</f>
        <v>0</v>
      </c>
      <c r="BW202" s="1" t="str">
        <f>General!F200</f>
        <v>WLLWLLW</v>
      </c>
      <c r="BX202" s="1">
        <f>General!G200</f>
        <v>1</v>
      </c>
    </row>
    <row r="203" spans="31:76">
      <c r="AE203" s="1" t="str">
        <f t="shared" si="1679"/>
        <v/>
      </c>
      <c r="AF203" s="1" t="str">
        <f t="shared" si="1680"/>
        <v/>
      </c>
      <c r="AH203" s="1" t="str">
        <f t="shared" si="1681"/>
        <v/>
      </c>
      <c r="AI203" s="1" t="str">
        <f t="shared" si="1682"/>
        <v/>
      </c>
      <c r="AJ203" s="1" t="str">
        <f t="shared" si="1683"/>
        <v/>
      </c>
      <c r="AK203" s="1">
        <f t="shared" ref="AK203:AK246" si="1687">IF(D203="",0,IF(OR(D203="B",D203="XB"),1,INT(RIGHT(D203))))</f>
        <v>0</v>
      </c>
      <c r="AL203" s="1">
        <f t="shared" ref="AL203:AL246" si="1688">IF(E203="",0,IF(OR(E203="B",E203="XB"),1,INT(RIGHT(E203))))</f>
        <v>0</v>
      </c>
      <c r="AP203" s="1" t="str">
        <f t="shared" si="1684"/>
        <v>N</v>
      </c>
      <c r="AQ203" s="1" t="str">
        <f t="shared" si="1685"/>
        <v>N</v>
      </c>
      <c r="AR203" s="1" t="str">
        <f t="shared" si="1686"/>
        <v>N</v>
      </c>
      <c r="BR203" s="1">
        <f>General!A201</f>
        <v>0</v>
      </c>
      <c r="BS203" s="1">
        <f>General!B201</f>
        <v>0</v>
      </c>
      <c r="BT203" s="1">
        <f>General!C201</f>
        <v>0</v>
      </c>
      <c r="BU203" s="1">
        <f>General!D201</f>
        <v>0</v>
      </c>
      <c r="BW203" s="1" t="str">
        <f>General!F201</f>
        <v>WLLWLWL</v>
      </c>
      <c r="BX203" s="1">
        <f>General!G201</f>
        <v>-1</v>
      </c>
    </row>
    <row r="204" spans="31:76">
      <c r="AE204" s="1" t="str">
        <f t="shared" si="1679"/>
        <v/>
      </c>
      <c r="AF204" s="1" t="str">
        <f t="shared" si="1680"/>
        <v/>
      </c>
      <c r="AH204" s="1" t="str">
        <f t="shared" si="1681"/>
        <v/>
      </c>
      <c r="AI204" s="1" t="str">
        <f t="shared" si="1682"/>
        <v/>
      </c>
      <c r="AJ204" s="1" t="str">
        <f t="shared" si="1683"/>
        <v/>
      </c>
      <c r="AK204" s="1">
        <f t="shared" si="1687"/>
        <v>0</v>
      </c>
      <c r="AL204" s="1">
        <f t="shared" si="1688"/>
        <v>0</v>
      </c>
      <c r="AP204" s="1" t="str">
        <f t="shared" si="1684"/>
        <v>N</v>
      </c>
      <c r="AQ204" s="1" t="str">
        <f t="shared" si="1685"/>
        <v>N</v>
      </c>
      <c r="AR204" s="1" t="str">
        <f t="shared" si="1686"/>
        <v>N</v>
      </c>
      <c r="BR204" s="1">
        <f>General!A202</f>
        <v>0</v>
      </c>
      <c r="BS204" s="1">
        <f>General!B202</f>
        <v>0</v>
      </c>
      <c r="BT204" s="1">
        <f>General!C202</f>
        <v>0</v>
      </c>
      <c r="BU204" s="1">
        <f>General!D202</f>
        <v>0</v>
      </c>
      <c r="BW204" s="1" t="str">
        <f>General!F202</f>
        <v>WLLWLWW</v>
      </c>
      <c r="BX204" s="1">
        <f>General!G202</f>
        <v>1</v>
      </c>
    </row>
    <row r="205" spans="31:76">
      <c r="AE205" s="1" t="str">
        <f t="shared" si="1679"/>
        <v/>
      </c>
      <c r="AF205" s="1" t="str">
        <f t="shared" si="1680"/>
        <v/>
      </c>
      <c r="AH205" s="1" t="str">
        <f t="shared" si="1681"/>
        <v/>
      </c>
      <c r="AI205" s="1" t="str">
        <f t="shared" si="1682"/>
        <v/>
      </c>
      <c r="AJ205" s="1" t="str">
        <f t="shared" si="1683"/>
        <v/>
      </c>
      <c r="AK205" s="1">
        <f t="shared" si="1687"/>
        <v>0</v>
      </c>
      <c r="AL205" s="1">
        <f t="shared" si="1688"/>
        <v>0</v>
      </c>
      <c r="AP205" s="1" t="str">
        <f t="shared" si="1684"/>
        <v>N</v>
      </c>
      <c r="AQ205" s="1" t="str">
        <f t="shared" si="1685"/>
        <v>N</v>
      </c>
      <c r="AR205" s="1" t="str">
        <f t="shared" si="1686"/>
        <v>N</v>
      </c>
      <c r="BR205" s="1">
        <f>General!A203</f>
        <v>0</v>
      </c>
      <c r="BS205" s="1">
        <f>General!B203</f>
        <v>0</v>
      </c>
      <c r="BT205" s="1">
        <f>General!C203</f>
        <v>0</v>
      </c>
      <c r="BU205" s="1">
        <f>General!D203</f>
        <v>0</v>
      </c>
      <c r="BW205" s="1" t="str">
        <f>General!F203</f>
        <v>WLLWWLL</v>
      </c>
      <c r="BX205" s="1">
        <f>General!G203</f>
        <v>-1</v>
      </c>
    </row>
    <row r="206" spans="31:76">
      <c r="AE206" s="1" t="str">
        <f t="shared" si="1679"/>
        <v/>
      </c>
      <c r="AF206" s="1" t="str">
        <f t="shared" si="1680"/>
        <v/>
      </c>
      <c r="AH206" s="1" t="str">
        <f t="shared" si="1681"/>
        <v/>
      </c>
      <c r="AI206" s="1" t="str">
        <f t="shared" si="1682"/>
        <v/>
      </c>
      <c r="AJ206" s="1" t="str">
        <f t="shared" si="1683"/>
        <v/>
      </c>
      <c r="AK206" s="1">
        <f t="shared" si="1687"/>
        <v>0</v>
      </c>
      <c r="AL206" s="1">
        <f t="shared" si="1688"/>
        <v>0</v>
      </c>
      <c r="AP206" s="1" t="str">
        <f t="shared" si="1684"/>
        <v>N</v>
      </c>
      <c r="AQ206" s="1" t="str">
        <f t="shared" si="1685"/>
        <v>N</v>
      </c>
      <c r="AR206" s="1" t="str">
        <f t="shared" si="1686"/>
        <v>N</v>
      </c>
      <c r="BR206" s="1">
        <f>General!A204</f>
        <v>0</v>
      </c>
      <c r="BS206" s="1">
        <f>General!B204</f>
        <v>0</v>
      </c>
      <c r="BT206" s="1">
        <f>General!C204</f>
        <v>0</v>
      </c>
      <c r="BU206" s="1">
        <f>General!D204</f>
        <v>0</v>
      </c>
      <c r="BW206" s="1" t="str">
        <f>General!F204</f>
        <v>WLLWWLW</v>
      </c>
      <c r="BX206" s="1">
        <f>General!G204</f>
        <v>1</v>
      </c>
    </row>
    <row r="207" spans="31:76">
      <c r="AE207" s="1" t="str">
        <f t="shared" si="1679"/>
        <v/>
      </c>
      <c r="AF207" s="1" t="str">
        <f t="shared" si="1680"/>
        <v/>
      </c>
      <c r="AH207" s="1" t="str">
        <f t="shared" si="1681"/>
        <v/>
      </c>
      <c r="AI207" s="1" t="str">
        <f t="shared" si="1682"/>
        <v/>
      </c>
      <c r="AJ207" s="1" t="str">
        <f t="shared" si="1683"/>
        <v/>
      </c>
      <c r="AK207" s="1">
        <f t="shared" si="1687"/>
        <v>0</v>
      </c>
      <c r="AL207" s="1">
        <f t="shared" si="1688"/>
        <v>0</v>
      </c>
      <c r="AP207" s="1" t="str">
        <f t="shared" si="1684"/>
        <v>N</v>
      </c>
      <c r="AQ207" s="1" t="str">
        <f t="shared" si="1685"/>
        <v>N</v>
      </c>
      <c r="AR207" s="1" t="str">
        <f t="shared" si="1686"/>
        <v>N</v>
      </c>
      <c r="BR207" s="1">
        <f>General!A205</f>
        <v>0</v>
      </c>
      <c r="BS207" s="1">
        <f>General!B205</f>
        <v>0</v>
      </c>
      <c r="BT207" s="1">
        <f>General!C205</f>
        <v>0</v>
      </c>
      <c r="BU207" s="1">
        <f>General!D205</f>
        <v>0</v>
      </c>
      <c r="BW207" s="1" t="str">
        <f>General!F205</f>
        <v>WLLWWWL</v>
      </c>
      <c r="BX207" s="1">
        <f>General!G205</f>
        <v>-1</v>
      </c>
    </row>
    <row r="208" spans="31:76">
      <c r="AE208" s="1" t="str">
        <f t="shared" si="1679"/>
        <v/>
      </c>
      <c r="AF208" s="1" t="str">
        <f t="shared" si="1680"/>
        <v/>
      </c>
      <c r="AH208" s="1" t="str">
        <f t="shared" si="1681"/>
        <v/>
      </c>
      <c r="AI208" s="1" t="str">
        <f t="shared" si="1682"/>
        <v/>
      </c>
      <c r="AJ208" s="1" t="str">
        <f t="shared" si="1683"/>
        <v/>
      </c>
      <c r="AK208" s="1">
        <f t="shared" si="1687"/>
        <v>0</v>
      </c>
      <c r="AL208" s="1">
        <f t="shared" si="1688"/>
        <v>0</v>
      </c>
      <c r="AP208" s="1" t="str">
        <f t="shared" si="1684"/>
        <v>N</v>
      </c>
      <c r="AQ208" s="1" t="str">
        <f t="shared" si="1685"/>
        <v>N</v>
      </c>
      <c r="AR208" s="1" t="str">
        <f t="shared" si="1686"/>
        <v>N</v>
      </c>
      <c r="BR208" s="1">
        <f>General!A206</f>
        <v>0</v>
      </c>
      <c r="BS208" s="1">
        <f>General!B206</f>
        <v>0</v>
      </c>
      <c r="BT208" s="1">
        <f>General!C206</f>
        <v>0</v>
      </c>
      <c r="BU208" s="1">
        <f>General!D206</f>
        <v>0</v>
      </c>
      <c r="BW208" s="1" t="str">
        <f>General!F206</f>
        <v>WLLWWWW</v>
      </c>
      <c r="BX208" s="1">
        <f>General!G206</f>
        <v>1</v>
      </c>
    </row>
    <row r="209" spans="31:76">
      <c r="AE209" s="1" t="str">
        <f t="shared" si="1679"/>
        <v/>
      </c>
      <c r="AF209" s="1" t="str">
        <f t="shared" si="1680"/>
        <v/>
      </c>
      <c r="AH209" s="1" t="str">
        <f t="shared" si="1681"/>
        <v/>
      </c>
      <c r="AI209" s="1" t="str">
        <f t="shared" si="1682"/>
        <v/>
      </c>
      <c r="AJ209" s="1" t="str">
        <f t="shared" si="1683"/>
        <v/>
      </c>
      <c r="AK209" s="1">
        <f t="shared" si="1687"/>
        <v>0</v>
      </c>
      <c r="AL209" s="1">
        <f t="shared" si="1688"/>
        <v>0</v>
      </c>
      <c r="AP209" s="1" t="str">
        <f t="shared" si="1684"/>
        <v>N</v>
      </c>
      <c r="AQ209" s="1" t="str">
        <f t="shared" si="1685"/>
        <v>N</v>
      </c>
      <c r="AR209" s="1" t="str">
        <f t="shared" si="1686"/>
        <v>N</v>
      </c>
      <c r="BR209" s="1">
        <f>General!A207</f>
        <v>0</v>
      </c>
      <c r="BS209" s="1">
        <f>General!B207</f>
        <v>0</v>
      </c>
      <c r="BT209" s="1">
        <f>General!C207</f>
        <v>0</v>
      </c>
      <c r="BU209" s="1">
        <f>General!D207</f>
        <v>0</v>
      </c>
      <c r="BW209" s="1" t="str">
        <f>General!F207</f>
        <v>WLWLLLL</v>
      </c>
      <c r="BX209" s="1">
        <f>General!G207</f>
        <v>-1</v>
      </c>
    </row>
    <row r="210" spans="31:76">
      <c r="AK210" s="1">
        <f t="shared" si="1687"/>
        <v>0</v>
      </c>
      <c r="AL210" s="1">
        <f t="shared" si="1688"/>
        <v>0</v>
      </c>
      <c r="AP210" s="1" t="str">
        <f t="shared" si="1684"/>
        <v>N</v>
      </c>
      <c r="AQ210" s="1" t="str">
        <f t="shared" si="1685"/>
        <v>N</v>
      </c>
      <c r="AR210" s="1" t="str">
        <f t="shared" si="1686"/>
        <v>N</v>
      </c>
      <c r="BR210" s="1">
        <f>General!A208</f>
        <v>0</v>
      </c>
      <c r="BS210" s="1">
        <f>General!B208</f>
        <v>0</v>
      </c>
      <c r="BT210" s="1">
        <f>General!C208</f>
        <v>0</v>
      </c>
      <c r="BU210" s="1">
        <f>General!D208</f>
        <v>0</v>
      </c>
      <c r="BW210" s="1" t="str">
        <f>General!F208</f>
        <v>WLWLLLW</v>
      </c>
      <c r="BX210" s="1">
        <f>General!G208</f>
        <v>1</v>
      </c>
    </row>
    <row r="211" spans="31:76">
      <c r="AK211" s="1">
        <f t="shared" si="1687"/>
        <v>0</v>
      </c>
      <c r="AL211" s="1">
        <f t="shared" si="1688"/>
        <v>0</v>
      </c>
      <c r="AP211" s="1" t="str">
        <f t="shared" si="1684"/>
        <v>N</v>
      </c>
      <c r="AQ211" s="1" t="str">
        <f t="shared" si="1685"/>
        <v>N</v>
      </c>
      <c r="AR211" s="1" t="str">
        <f t="shared" si="1686"/>
        <v>N</v>
      </c>
      <c r="BR211" s="1">
        <f>General!A209</f>
        <v>0</v>
      </c>
      <c r="BS211" s="1">
        <f>General!B209</f>
        <v>0</v>
      </c>
      <c r="BT211" s="1">
        <f>General!C209</f>
        <v>0</v>
      </c>
      <c r="BU211" s="1">
        <f>General!D209</f>
        <v>0</v>
      </c>
      <c r="BW211" s="1" t="str">
        <f>General!F209</f>
        <v>WLWLLWL</v>
      </c>
      <c r="BX211" s="1">
        <f>General!G209</f>
        <v>-1</v>
      </c>
    </row>
    <row r="212" spans="31:76">
      <c r="AK212" s="1">
        <f t="shared" si="1687"/>
        <v>0</v>
      </c>
      <c r="AL212" s="1">
        <f t="shared" si="1688"/>
        <v>0</v>
      </c>
      <c r="AP212" s="1" t="str">
        <f t="shared" si="1684"/>
        <v>N</v>
      </c>
      <c r="AQ212" s="1" t="str">
        <f t="shared" si="1685"/>
        <v>N</v>
      </c>
      <c r="AR212" s="1" t="str">
        <f t="shared" si="1686"/>
        <v>N</v>
      </c>
      <c r="BR212" s="1">
        <f>General!A210</f>
        <v>0</v>
      </c>
      <c r="BS212" s="1">
        <f>General!B210</f>
        <v>0</v>
      </c>
      <c r="BT212" s="1">
        <f>General!C210</f>
        <v>0</v>
      </c>
      <c r="BU212" s="1">
        <f>General!D210</f>
        <v>0</v>
      </c>
      <c r="BW212" s="1" t="str">
        <f>General!F210</f>
        <v>WLWLLWW</v>
      </c>
      <c r="BX212" s="1">
        <f>General!G210</f>
        <v>1</v>
      </c>
    </row>
    <row r="213" spans="31:76">
      <c r="AK213" s="1">
        <f t="shared" si="1687"/>
        <v>0</v>
      </c>
      <c r="AL213" s="1">
        <f t="shared" si="1688"/>
        <v>0</v>
      </c>
      <c r="AP213" s="1" t="str">
        <f t="shared" si="1684"/>
        <v>N</v>
      </c>
      <c r="AQ213" s="1" t="str">
        <f t="shared" si="1685"/>
        <v>N</v>
      </c>
      <c r="AR213" s="1" t="str">
        <f t="shared" si="1686"/>
        <v>N</v>
      </c>
      <c r="BR213" s="1">
        <f>General!A211</f>
        <v>0</v>
      </c>
      <c r="BS213" s="1">
        <f>General!B211</f>
        <v>0</v>
      </c>
      <c r="BT213" s="1">
        <f>General!C211</f>
        <v>0</v>
      </c>
      <c r="BU213" s="1">
        <f>General!D211</f>
        <v>0</v>
      </c>
      <c r="BW213" s="1" t="str">
        <f>General!F211</f>
        <v>WLWLWLL</v>
      </c>
      <c r="BX213" s="1">
        <f>General!G211</f>
        <v>-1</v>
      </c>
    </row>
    <row r="214" spans="31:76">
      <c r="AK214" s="1">
        <f t="shared" si="1687"/>
        <v>0</v>
      </c>
      <c r="AL214" s="1">
        <f t="shared" si="1688"/>
        <v>0</v>
      </c>
      <c r="AP214" s="1" t="str">
        <f t="shared" si="1684"/>
        <v>N</v>
      </c>
      <c r="AQ214" s="1" t="str">
        <f t="shared" si="1685"/>
        <v>N</v>
      </c>
      <c r="AR214" s="1" t="str">
        <f t="shared" si="1686"/>
        <v>N</v>
      </c>
      <c r="BR214" s="1">
        <f>General!A212</f>
        <v>0</v>
      </c>
      <c r="BS214" s="1">
        <f>General!B212</f>
        <v>0</v>
      </c>
      <c r="BT214" s="1">
        <f>General!C212</f>
        <v>0</v>
      </c>
      <c r="BU214" s="1">
        <f>General!D212</f>
        <v>0</v>
      </c>
      <c r="BW214" s="1" t="str">
        <f>General!F212</f>
        <v>WLWLWLW</v>
      </c>
      <c r="BX214" s="1">
        <f>General!G212</f>
        <v>1</v>
      </c>
    </row>
    <row r="215" spans="31:76">
      <c r="AK215" s="1">
        <f t="shared" si="1687"/>
        <v>0</v>
      </c>
      <c r="AL215" s="1">
        <f t="shared" si="1688"/>
        <v>0</v>
      </c>
      <c r="AP215" s="1" t="str">
        <f t="shared" si="1684"/>
        <v>N</v>
      </c>
      <c r="AQ215" s="1" t="str">
        <f t="shared" si="1685"/>
        <v>N</v>
      </c>
      <c r="AR215" s="1" t="str">
        <f t="shared" si="1686"/>
        <v>N</v>
      </c>
      <c r="BR215" s="1">
        <f>General!A213</f>
        <v>0</v>
      </c>
      <c r="BS215" s="1">
        <f>General!B213</f>
        <v>0</v>
      </c>
      <c r="BT215" s="1">
        <f>General!C213</f>
        <v>0</v>
      </c>
      <c r="BU215" s="1">
        <f>General!D213</f>
        <v>0</v>
      </c>
      <c r="BW215" s="1" t="str">
        <f>General!F213</f>
        <v>WLWLWWL</v>
      </c>
      <c r="BX215" s="1">
        <f>General!G213</f>
        <v>-1</v>
      </c>
    </row>
    <row r="216" spans="31:76">
      <c r="AK216" s="1">
        <f t="shared" si="1687"/>
        <v>0</v>
      </c>
      <c r="AL216" s="1">
        <f t="shared" si="1688"/>
        <v>0</v>
      </c>
      <c r="AP216" s="1" t="str">
        <f t="shared" si="1684"/>
        <v>N</v>
      </c>
      <c r="AQ216" s="1" t="str">
        <f t="shared" si="1685"/>
        <v>N</v>
      </c>
      <c r="AR216" s="1" t="str">
        <f t="shared" si="1686"/>
        <v>N</v>
      </c>
      <c r="BR216" s="1">
        <f>General!A214</f>
        <v>0</v>
      </c>
      <c r="BS216" s="1">
        <f>General!B214</f>
        <v>0</v>
      </c>
      <c r="BT216" s="1">
        <f>General!C214</f>
        <v>0</v>
      </c>
      <c r="BU216" s="1">
        <f>General!D214</f>
        <v>0</v>
      </c>
      <c r="BW216" s="1" t="str">
        <f>General!F214</f>
        <v>WLWLWWW</v>
      </c>
      <c r="BX216" s="1">
        <f>General!G214</f>
        <v>1</v>
      </c>
    </row>
    <row r="217" spans="31:76">
      <c r="AK217" s="1">
        <f t="shared" si="1687"/>
        <v>0</v>
      </c>
      <c r="AL217" s="1">
        <f t="shared" si="1688"/>
        <v>0</v>
      </c>
      <c r="AP217" s="1" t="str">
        <f t="shared" si="1684"/>
        <v>N</v>
      </c>
      <c r="AQ217" s="1" t="str">
        <f t="shared" si="1685"/>
        <v>N</v>
      </c>
      <c r="AR217" s="1" t="str">
        <f t="shared" si="1686"/>
        <v>N</v>
      </c>
      <c r="BR217" s="1">
        <f>General!A215</f>
        <v>0</v>
      </c>
      <c r="BS217" s="1">
        <f>General!B215</f>
        <v>0</v>
      </c>
      <c r="BT217" s="1">
        <f>General!C215</f>
        <v>0</v>
      </c>
      <c r="BU217" s="1">
        <f>General!D215</f>
        <v>0</v>
      </c>
      <c r="BW217" s="1" t="str">
        <f>General!F215</f>
        <v>WLWWLLL</v>
      </c>
      <c r="BX217" s="1">
        <f>General!G215</f>
        <v>-1</v>
      </c>
    </row>
    <row r="218" spans="31:76">
      <c r="AK218" s="1">
        <f t="shared" si="1687"/>
        <v>0</v>
      </c>
      <c r="AL218" s="1">
        <f t="shared" si="1688"/>
        <v>0</v>
      </c>
      <c r="AP218" s="1" t="str">
        <f t="shared" si="1684"/>
        <v>N</v>
      </c>
      <c r="AQ218" s="1" t="str">
        <f t="shared" si="1685"/>
        <v>N</v>
      </c>
      <c r="AR218" s="1" t="str">
        <f t="shared" si="1686"/>
        <v>N</v>
      </c>
      <c r="BR218" s="1">
        <f>General!A216</f>
        <v>0</v>
      </c>
      <c r="BS218" s="1">
        <f>General!B216</f>
        <v>0</v>
      </c>
      <c r="BT218" s="1">
        <f>General!C216</f>
        <v>0</v>
      </c>
      <c r="BU218" s="1">
        <f>General!D216</f>
        <v>0</v>
      </c>
      <c r="BW218" s="1" t="str">
        <f>General!F216</f>
        <v>WLWWLLW</v>
      </c>
      <c r="BX218" s="1">
        <f>General!G216</f>
        <v>1</v>
      </c>
    </row>
    <row r="219" spans="31:76">
      <c r="AK219" s="1">
        <f t="shared" si="1687"/>
        <v>0</v>
      </c>
      <c r="AL219" s="1">
        <f t="shared" si="1688"/>
        <v>0</v>
      </c>
      <c r="AP219" s="1" t="str">
        <f t="shared" si="1684"/>
        <v>N</v>
      </c>
      <c r="AQ219" s="1" t="str">
        <f t="shared" si="1685"/>
        <v>N</v>
      </c>
      <c r="AR219" s="1" t="str">
        <f t="shared" si="1686"/>
        <v>N</v>
      </c>
      <c r="BR219" s="1">
        <f>General!A217</f>
        <v>0</v>
      </c>
      <c r="BS219" s="1">
        <f>General!B217</f>
        <v>0</v>
      </c>
      <c r="BT219" s="1">
        <f>General!C217</f>
        <v>0</v>
      </c>
      <c r="BU219" s="1">
        <f>General!D217</f>
        <v>0</v>
      </c>
      <c r="BW219" s="1" t="str">
        <f>General!F217</f>
        <v>WLWWLWL</v>
      </c>
      <c r="BX219" s="1">
        <f>General!G217</f>
        <v>-1</v>
      </c>
    </row>
    <row r="220" spans="31:76">
      <c r="AK220" s="1">
        <f t="shared" si="1687"/>
        <v>0</v>
      </c>
      <c r="AL220" s="1">
        <f t="shared" si="1688"/>
        <v>0</v>
      </c>
      <c r="AP220" s="1" t="str">
        <f t="shared" si="1684"/>
        <v>N</v>
      </c>
      <c r="AQ220" s="1" t="str">
        <f t="shared" si="1685"/>
        <v>N</v>
      </c>
      <c r="AR220" s="1" t="str">
        <f t="shared" si="1686"/>
        <v>N</v>
      </c>
      <c r="BR220" s="1">
        <f>General!A218</f>
        <v>0</v>
      </c>
      <c r="BS220" s="1">
        <f>General!B218</f>
        <v>0</v>
      </c>
      <c r="BT220" s="1">
        <f>General!C218</f>
        <v>0</v>
      </c>
      <c r="BU220" s="1">
        <f>General!D218</f>
        <v>0</v>
      </c>
      <c r="BW220" s="1" t="str">
        <f>General!F218</f>
        <v>WLWWLWW</v>
      </c>
      <c r="BX220" s="1">
        <f>General!G218</f>
        <v>1</v>
      </c>
    </row>
    <row r="221" spans="31:76">
      <c r="AK221" s="1">
        <f t="shared" si="1687"/>
        <v>0</v>
      </c>
      <c r="AL221" s="1">
        <f t="shared" si="1688"/>
        <v>0</v>
      </c>
      <c r="AP221" s="1" t="str">
        <f t="shared" si="1684"/>
        <v>N</v>
      </c>
      <c r="AQ221" s="1" t="str">
        <f t="shared" si="1685"/>
        <v>N</v>
      </c>
      <c r="AR221" s="1" t="str">
        <f t="shared" si="1686"/>
        <v>N</v>
      </c>
      <c r="BR221" s="1">
        <f>General!A219</f>
        <v>0</v>
      </c>
      <c r="BS221" s="1">
        <f>General!B219</f>
        <v>0</v>
      </c>
      <c r="BT221" s="1">
        <f>General!C219</f>
        <v>0</v>
      </c>
      <c r="BU221" s="1">
        <f>General!D219</f>
        <v>0</v>
      </c>
      <c r="BW221" s="1" t="str">
        <f>General!F219</f>
        <v>WLWWWLL</v>
      </c>
      <c r="BX221" s="1">
        <f>General!G219</f>
        <v>-1</v>
      </c>
    </row>
    <row r="222" spans="31:76">
      <c r="AK222" s="1">
        <f t="shared" si="1687"/>
        <v>0</v>
      </c>
      <c r="AL222" s="1">
        <f t="shared" si="1688"/>
        <v>0</v>
      </c>
      <c r="AP222" s="1" t="str">
        <f t="shared" si="1684"/>
        <v>N</v>
      </c>
      <c r="AQ222" s="1" t="str">
        <f t="shared" si="1685"/>
        <v>N</v>
      </c>
      <c r="AR222" s="1" t="str">
        <f t="shared" si="1686"/>
        <v>N</v>
      </c>
      <c r="BR222" s="1">
        <f>General!A220</f>
        <v>0</v>
      </c>
      <c r="BS222" s="1">
        <f>General!B220</f>
        <v>0</v>
      </c>
      <c r="BT222" s="1">
        <f>General!C220</f>
        <v>0</v>
      </c>
      <c r="BU222" s="1">
        <f>General!D220</f>
        <v>0</v>
      </c>
      <c r="BW222" s="1" t="str">
        <f>General!F220</f>
        <v>WLWWWLW</v>
      </c>
      <c r="BX222" s="1">
        <f>General!G220</f>
        <v>1</v>
      </c>
    </row>
    <row r="223" spans="31:76">
      <c r="AK223" s="1">
        <f t="shared" si="1687"/>
        <v>0</v>
      </c>
      <c r="AL223" s="1">
        <f t="shared" si="1688"/>
        <v>0</v>
      </c>
      <c r="AP223" s="1" t="str">
        <f t="shared" si="1684"/>
        <v>N</v>
      </c>
      <c r="AQ223" s="1" t="str">
        <f t="shared" si="1685"/>
        <v>N</v>
      </c>
      <c r="AR223" s="1" t="str">
        <f t="shared" si="1686"/>
        <v>N</v>
      </c>
      <c r="BR223" s="1">
        <f>General!A221</f>
        <v>0</v>
      </c>
      <c r="BS223" s="1">
        <f>General!B221</f>
        <v>0</v>
      </c>
      <c r="BT223" s="1">
        <f>General!C221</f>
        <v>0</v>
      </c>
      <c r="BU223" s="1">
        <f>General!D221</f>
        <v>0</v>
      </c>
      <c r="BW223" s="1" t="str">
        <f>General!F221</f>
        <v>WLWWWWL</v>
      </c>
      <c r="BX223" s="1">
        <f>General!G221</f>
        <v>-1</v>
      </c>
    </row>
    <row r="224" spans="31:76">
      <c r="AK224" s="1">
        <f t="shared" si="1687"/>
        <v>0</v>
      </c>
      <c r="AL224" s="1">
        <f t="shared" si="1688"/>
        <v>0</v>
      </c>
      <c r="AP224" s="1" t="str">
        <f t="shared" si="1684"/>
        <v>N</v>
      </c>
      <c r="AQ224" s="1" t="str">
        <f t="shared" si="1685"/>
        <v>N</v>
      </c>
      <c r="AR224" s="1" t="str">
        <f t="shared" si="1686"/>
        <v>N</v>
      </c>
      <c r="BR224" s="1">
        <f>General!A222</f>
        <v>0</v>
      </c>
      <c r="BS224" s="1">
        <f>General!B222</f>
        <v>0</v>
      </c>
      <c r="BT224" s="1">
        <f>General!C222</f>
        <v>0</v>
      </c>
      <c r="BU224" s="1">
        <f>General!D222</f>
        <v>0</v>
      </c>
      <c r="BW224" s="1" t="str">
        <f>General!F222</f>
        <v>WLWWWWW</v>
      </c>
      <c r="BX224" s="1">
        <f>General!G222</f>
        <v>1</v>
      </c>
    </row>
    <row r="225" spans="37:76">
      <c r="AK225" s="1">
        <f t="shared" si="1687"/>
        <v>0</v>
      </c>
      <c r="AL225" s="1">
        <f t="shared" si="1688"/>
        <v>0</v>
      </c>
      <c r="AP225" s="1" t="str">
        <f t="shared" si="1684"/>
        <v>N</v>
      </c>
      <c r="AQ225" s="1" t="str">
        <f t="shared" si="1685"/>
        <v>N</v>
      </c>
      <c r="AR225" s="1" t="str">
        <f t="shared" si="1686"/>
        <v>N</v>
      </c>
      <c r="BR225" s="1">
        <f>General!A223</f>
        <v>0</v>
      </c>
      <c r="BS225" s="1">
        <f>General!B223</f>
        <v>0</v>
      </c>
      <c r="BT225" s="1">
        <f>General!C223</f>
        <v>0</v>
      </c>
      <c r="BU225" s="1">
        <f>General!D223</f>
        <v>0</v>
      </c>
      <c r="BW225" s="1" t="str">
        <f>General!F223</f>
        <v>WWLLLLL</v>
      </c>
      <c r="BX225" s="1">
        <f>General!G223</f>
        <v>-1</v>
      </c>
    </row>
    <row r="226" spans="37:76">
      <c r="AK226" s="1">
        <f t="shared" si="1687"/>
        <v>0</v>
      </c>
      <c r="AL226" s="1">
        <f t="shared" si="1688"/>
        <v>0</v>
      </c>
      <c r="AP226" s="1" t="str">
        <f t="shared" si="1684"/>
        <v>N</v>
      </c>
      <c r="AQ226" s="1" t="str">
        <f t="shared" si="1685"/>
        <v>N</v>
      </c>
      <c r="AR226" s="1" t="str">
        <f t="shared" si="1686"/>
        <v>N</v>
      </c>
      <c r="BR226" s="1">
        <f>General!A224</f>
        <v>0</v>
      </c>
      <c r="BS226" s="1">
        <f>General!B224</f>
        <v>0</v>
      </c>
      <c r="BT226" s="1">
        <f>General!C224</f>
        <v>0</v>
      </c>
      <c r="BU226" s="1">
        <f>General!D224</f>
        <v>0</v>
      </c>
      <c r="BW226" s="1" t="str">
        <f>General!F224</f>
        <v>WWLLLLW</v>
      </c>
      <c r="BX226" s="1">
        <f>General!G224</f>
        <v>1</v>
      </c>
    </row>
    <row r="227" spans="37:76">
      <c r="AK227" s="1">
        <f t="shared" si="1687"/>
        <v>0</v>
      </c>
      <c r="AL227" s="1">
        <f t="shared" si="1688"/>
        <v>0</v>
      </c>
      <c r="AP227" s="1" t="str">
        <f t="shared" si="1684"/>
        <v>N</v>
      </c>
      <c r="AQ227" s="1" t="str">
        <f t="shared" si="1685"/>
        <v>N</v>
      </c>
      <c r="AR227" s="1" t="str">
        <f t="shared" si="1686"/>
        <v>N</v>
      </c>
      <c r="BR227" s="1">
        <f>General!A225</f>
        <v>0</v>
      </c>
      <c r="BS227" s="1">
        <f>General!B225</f>
        <v>0</v>
      </c>
      <c r="BT227" s="1">
        <f>General!C225</f>
        <v>0</v>
      </c>
      <c r="BU227" s="1">
        <f>General!D225</f>
        <v>0</v>
      </c>
      <c r="BW227" s="1" t="str">
        <f>General!F225</f>
        <v>WWLLLWL</v>
      </c>
      <c r="BX227" s="1">
        <f>General!G225</f>
        <v>-1</v>
      </c>
    </row>
    <row r="228" spans="37:76">
      <c r="AK228" s="1">
        <f t="shared" si="1687"/>
        <v>0</v>
      </c>
      <c r="AL228" s="1">
        <f t="shared" si="1688"/>
        <v>0</v>
      </c>
      <c r="AP228" s="1" t="str">
        <f t="shared" si="1684"/>
        <v>N</v>
      </c>
      <c r="AQ228" s="1" t="str">
        <f t="shared" si="1685"/>
        <v>N</v>
      </c>
      <c r="AR228" s="1" t="str">
        <f t="shared" si="1686"/>
        <v>N</v>
      </c>
      <c r="BR228" s="1">
        <f>General!A226</f>
        <v>0</v>
      </c>
      <c r="BS228" s="1">
        <f>General!B226</f>
        <v>0</v>
      </c>
      <c r="BT228" s="1">
        <f>General!C226</f>
        <v>0</v>
      </c>
      <c r="BU228" s="1">
        <f>General!D226</f>
        <v>0</v>
      </c>
      <c r="BW228" s="1" t="str">
        <f>General!F226</f>
        <v>WWLLLWW</v>
      </c>
      <c r="BX228" s="1">
        <f>General!G226</f>
        <v>1</v>
      </c>
    </row>
    <row r="229" spans="37:76">
      <c r="AK229" s="1">
        <f t="shared" si="1687"/>
        <v>0</v>
      </c>
      <c r="AL229" s="1">
        <f t="shared" si="1688"/>
        <v>0</v>
      </c>
      <c r="AP229" s="1" t="str">
        <f t="shared" si="1684"/>
        <v>N</v>
      </c>
      <c r="AQ229" s="1" t="str">
        <f t="shared" si="1685"/>
        <v>N</v>
      </c>
      <c r="AR229" s="1" t="str">
        <f t="shared" si="1686"/>
        <v>N</v>
      </c>
      <c r="BR229" s="1">
        <f>General!A227</f>
        <v>0</v>
      </c>
      <c r="BS229" s="1">
        <f>General!B227</f>
        <v>0</v>
      </c>
      <c r="BT229" s="1">
        <f>General!C227</f>
        <v>0</v>
      </c>
      <c r="BU229" s="1">
        <f>General!D227</f>
        <v>0</v>
      </c>
      <c r="BW229" s="1" t="str">
        <f>General!F227</f>
        <v>WWLLWLL</v>
      </c>
      <c r="BX229" s="1">
        <f>General!G227</f>
        <v>-1</v>
      </c>
    </row>
    <row r="230" spans="37:76">
      <c r="AK230" s="1">
        <f t="shared" si="1687"/>
        <v>0</v>
      </c>
      <c r="AL230" s="1">
        <f t="shared" si="1688"/>
        <v>0</v>
      </c>
      <c r="BR230" s="1">
        <f>General!A228</f>
        <v>0</v>
      </c>
      <c r="BS230" s="1">
        <f>General!B228</f>
        <v>0</v>
      </c>
      <c r="BT230" s="1">
        <f>General!C228</f>
        <v>0</v>
      </c>
      <c r="BU230" s="1">
        <f>General!D228</f>
        <v>0</v>
      </c>
      <c r="BW230" s="1" t="str">
        <f>General!F228</f>
        <v>WWLLWLW</v>
      </c>
      <c r="BX230" s="1">
        <f>General!G228</f>
        <v>1</v>
      </c>
    </row>
    <row r="231" spans="37:76">
      <c r="AK231" s="1">
        <f t="shared" si="1687"/>
        <v>0</v>
      </c>
      <c r="AL231" s="1">
        <f t="shared" si="1688"/>
        <v>0</v>
      </c>
      <c r="BR231" s="1">
        <f>General!A229</f>
        <v>0</v>
      </c>
      <c r="BS231" s="1">
        <f>General!B229</f>
        <v>0</v>
      </c>
      <c r="BT231" s="1">
        <f>General!C229</f>
        <v>0</v>
      </c>
      <c r="BU231" s="1">
        <f>General!D229</f>
        <v>0</v>
      </c>
      <c r="BW231" s="1" t="str">
        <f>General!F229</f>
        <v>WWLLWWL</v>
      </c>
      <c r="BX231" s="1">
        <f>General!G229</f>
        <v>-1</v>
      </c>
    </row>
    <row r="232" spans="37:76">
      <c r="AK232" s="1">
        <f t="shared" si="1687"/>
        <v>0</v>
      </c>
      <c r="AL232" s="1">
        <f t="shared" si="1688"/>
        <v>0</v>
      </c>
      <c r="BR232" s="1">
        <f>General!A230</f>
        <v>0</v>
      </c>
      <c r="BS232" s="1">
        <f>General!B230</f>
        <v>0</v>
      </c>
      <c r="BT232" s="1">
        <f>General!C230</f>
        <v>0</v>
      </c>
      <c r="BU232" s="1">
        <f>General!D230</f>
        <v>0</v>
      </c>
      <c r="BW232" s="1" t="str">
        <f>General!F230</f>
        <v>WWLLWWW</v>
      </c>
      <c r="BX232" s="1">
        <f>General!G230</f>
        <v>1</v>
      </c>
    </row>
    <row r="233" spans="37:76">
      <c r="AK233" s="1">
        <f t="shared" si="1687"/>
        <v>0</v>
      </c>
      <c r="AL233" s="1">
        <f t="shared" si="1688"/>
        <v>0</v>
      </c>
      <c r="BR233" s="1">
        <f>General!A231</f>
        <v>0</v>
      </c>
      <c r="BS233" s="1">
        <f>General!B231</f>
        <v>0</v>
      </c>
      <c r="BT233" s="1">
        <f>General!C231</f>
        <v>0</v>
      </c>
      <c r="BU233" s="1">
        <f>General!D231</f>
        <v>0</v>
      </c>
      <c r="BW233" s="1" t="str">
        <f>General!F231</f>
        <v>WWLWLLL</v>
      </c>
      <c r="BX233" s="1">
        <f>General!G231</f>
        <v>-1</v>
      </c>
    </row>
    <row r="234" spans="37:76">
      <c r="AK234" s="1">
        <f t="shared" si="1687"/>
        <v>0</v>
      </c>
      <c r="AL234" s="1">
        <f t="shared" si="1688"/>
        <v>0</v>
      </c>
      <c r="BR234" s="1">
        <f>General!A232</f>
        <v>0</v>
      </c>
      <c r="BS234" s="1">
        <f>General!B232</f>
        <v>0</v>
      </c>
      <c r="BT234" s="1">
        <f>General!C232</f>
        <v>0</v>
      </c>
      <c r="BU234" s="1">
        <f>General!D232</f>
        <v>0</v>
      </c>
      <c r="BW234" s="1" t="str">
        <f>General!F232</f>
        <v>WWLWLLW</v>
      </c>
      <c r="BX234" s="1">
        <f>General!G232</f>
        <v>1</v>
      </c>
    </row>
    <row r="235" spans="37:76">
      <c r="AK235" s="1">
        <f t="shared" si="1687"/>
        <v>0</v>
      </c>
      <c r="AL235" s="1">
        <f t="shared" si="1688"/>
        <v>0</v>
      </c>
      <c r="BR235" s="1">
        <f>General!A233</f>
        <v>0</v>
      </c>
      <c r="BS235" s="1">
        <f>General!B233</f>
        <v>0</v>
      </c>
      <c r="BT235" s="1">
        <f>General!C233</f>
        <v>0</v>
      </c>
      <c r="BU235" s="1">
        <f>General!D233</f>
        <v>0</v>
      </c>
      <c r="BW235" s="1" t="str">
        <f>General!F233</f>
        <v>WWLWLWL</v>
      </c>
      <c r="BX235" s="1">
        <f>General!G233</f>
        <v>-1</v>
      </c>
    </row>
    <row r="236" spans="37:76">
      <c r="AK236" s="1">
        <f t="shared" si="1687"/>
        <v>0</v>
      </c>
      <c r="AL236" s="1">
        <f t="shared" si="1688"/>
        <v>0</v>
      </c>
      <c r="BR236" s="1">
        <f>General!A234</f>
        <v>0</v>
      </c>
      <c r="BS236" s="1">
        <f>General!B234</f>
        <v>0</v>
      </c>
      <c r="BT236" s="1">
        <f>General!C234</f>
        <v>0</v>
      </c>
      <c r="BU236" s="1">
        <f>General!D234</f>
        <v>0</v>
      </c>
      <c r="BW236" s="1" t="str">
        <f>General!F234</f>
        <v>WWLWLWW</v>
      </c>
      <c r="BX236" s="1">
        <f>General!G234</f>
        <v>1</v>
      </c>
    </row>
    <row r="237" spans="37:76">
      <c r="AK237" s="1">
        <f t="shared" si="1687"/>
        <v>0</v>
      </c>
      <c r="AL237" s="1">
        <f t="shared" si="1688"/>
        <v>0</v>
      </c>
      <c r="BR237" s="1">
        <f>General!A235</f>
        <v>0</v>
      </c>
      <c r="BS237" s="1">
        <f>General!B235</f>
        <v>0</v>
      </c>
      <c r="BT237" s="1">
        <f>General!C235</f>
        <v>0</v>
      </c>
      <c r="BU237" s="1">
        <f>General!D235</f>
        <v>0</v>
      </c>
      <c r="BW237" s="1" t="str">
        <f>General!F235</f>
        <v>WWLWWLL</v>
      </c>
      <c r="BX237" s="1">
        <f>General!G235</f>
        <v>-1</v>
      </c>
    </row>
    <row r="238" spans="37:76">
      <c r="AK238" s="1">
        <f t="shared" si="1687"/>
        <v>0</v>
      </c>
      <c r="AL238" s="1">
        <f t="shared" si="1688"/>
        <v>0</v>
      </c>
      <c r="BR238" s="1">
        <f>General!A236</f>
        <v>0</v>
      </c>
      <c r="BS238" s="1">
        <f>General!B236</f>
        <v>0</v>
      </c>
      <c r="BT238" s="1">
        <f>General!C236</f>
        <v>0</v>
      </c>
      <c r="BU238" s="1">
        <f>General!D236</f>
        <v>0</v>
      </c>
      <c r="BW238" s="1" t="str">
        <f>General!F236</f>
        <v>WWLWWLW</v>
      </c>
      <c r="BX238" s="1">
        <f>General!G236</f>
        <v>1</v>
      </c>
    </row>
    <row r="239" spans="37:76">
      <c r="AK239" s="1">
        <f t="shared" si="1687"/>
        <v>0</v>
      </c>
      <c r="AL239" s="1">
        <f t="shared" si="1688"/>
        <v>0</v>
      </c>
      <c r="BR239" s="1">
        <f>General!A237</f>
        <v>0</v>
      </c>
      <c r="BS239" s="1">
        <f>General!B237</f>
        <v>0</v>
      </c>
      <c r="BT239" s="1">
        <f>General!C237</f>
        <v>0</v>
      </c>
      <c r="BU239" s="1">
        <f>General!D237</f>
        <v>0</v>
      </c>
      <c r="BW239" s="1" t="str">
        <f>General!F237</f>
        <v>WWLWWWL</v>
      </c>
      <c r="BX239" s="1">
        <f>General!G237</f>
        <v>-1</v>
      </c>
    </row>
    <row r="240" spans="37:76">
      <c r="AK240" s="1">
        <f t="shared" si="1687"/>
        <v>0</v>
      </c>
      <c r="AL240" s="1">
        <f t="shared" si="1688"/>
        <v>0</v>
      </c>
      <c r="BR240" s="1">
        <f>General!A238</f>
        <v>0</v>
      </c>
      <c r="BS240" s="1">
        <f>General!B238</f>
        <v>0</v>
      </c>
      <c r="BT240" s="1">
        <f>General!C238</f>
        <v>0</v>
      </c>
      <c r="BU240" s="1">
        <f>General!D238</f>
        <v>0</v>
      </c>
      <c r="BW240" s="1" t="str">
        <f>General!F238</f>
        <v>WWLWWWW</v>
      </c>
      <c r="BX240" s="1">
        <f>General!G238</f>
        <v>1</v>
      </c>
    </row>
    <row r="241" spans="37:76">
      <c r="AK241" s="1">
        <f t="shared" si="1687"/>
        <v>0</v>
      </c>
      <c r="AL241" s="1">
        <f t="shared" si="1688"/>
        <v>0</v>
      </c>
      <c r="BR241" s="1">
        <f>General!A239</f>
        <v>0</v>
      </c>
      <c r="BS241" s="1">
        <f>General!B239</f>
        <v>0</v>
      </c>
      <c r="BT241" s="1">
        <f>General!C239</f>
        <v>0</v>
      </c>
      <c r="BU241" s="1">
        <f>General!D239</f>
        <v>0</v>
      </c>
      <c r="BW241" s="1" t="str">
        <f>General!F239</f>
        <v>WWWLLLL</v>
      </c>
      <c r="BX241" s="1">
        <f>General!G239</f>
        <v>-1</v>
      </c>
    </row>
    <row r="242" spans="37:76">
      <c r="AK242" s="1">
        <f t="shared" si="1687"/>
        <v>0</v>
      </c>
      <c r="AL242" s="1">
        <f t="shared" si="1688"/>
        <v>0</v>
      </c>
      <c r="BR242" s="1">
        <f>General!A240</f>
        <v>0</v>
      </c>
      <c r="BS242" s="1">
        <f>General!B240</f>
        <v>0</v>
      </c>
      <c r="BT242" s="1">
        <f>General!C240</f>
        <v>0</v>
      </c>
      <c r="BU242" s="1">
        <f>General!D240</f>
        <v>0</v>
      </c>
      <c r="BW242" s="1" t="str">
        <f>General!F240</f>
        <v>WWWLLLW</v>
      </c>
      <c r="BX242" s="1">
        <f>General!G240</f>
        <v>1</v>
      </c>
    </row>
    <row r="243" spans="37:76">
      <c r="AK243" s="1">
        <f t="shared" si="1687"/>
        <v>0</v>
      </c>
      <c r="AL243" s="1">
        <f t="shared" si="1688"/>
        <v>0</v>
      </c>
      <c r="BR243" s="1">
        <f>General!A241</f>
        <v>0</v>
      </c>
      <c r="BS243" s="1">
        <f>General!B241</f>
        <v>0</v>
      </c>
      <c r="BT243" s="1">
        <f>General!C241</f>
        <v>0</v>
      </c>
      <c r="BU243" s="1">
        <f>General!D241</f>
        <v>0</v>
      </c>
      <c r="BW243" s="1" t="str">
        <f>General!F241</f>
        <v>WWWLLWL</v>
      </c>
      <c r="BX243" s="1">
        <f>General!G241</f>
        <v>-1</v>
      </c>
    </row>
    <row r="244" spans="37:76">
      <c r="AK244" s="1">
        <f t="shared" si="1687"/>
        <v>0</v>
      </c>
      <c r="AL244" s="1">
        <f t="shared" si="1688"/>
        <v>0</v>
      </c>
      <c r="BR244" s="1">
        <f>General!A242</f>
        <v>0</v>
      </c>
      <c r="BS244" s="1">
        <f>General!B242</f>
        <v>0</v>
      </c>
      <c r="BT244" s="1">
        <f>General!C242</f>
        <v>0</v>
      </c>
      <c r="BU244" s="1">
        <f>General!D242</f>
        <v>0</v>
      </c>
      <c r="BW244" s="1" t="str">
        <f>General!F242</f>
        <v>WWWLLWW</v>
      </c>
      <c r="BX244" s="1">
        <f>General!G242</f>
        <v>1</v>
      </c>
    </row>
    <row r="245" spans="37:76">
      <c r="AK245" s="1">
        <f t="shared" si="1687"/>
        <v>0</v>
      </c>
      <c r="AL245" s="1">
        <f t="shared" si="1688"/>
        <v>0</v>
      </c>
      <c r="BR245" s="1">
        <f>General!A243</f>
        <v>0</v>
      </c>
      <c r="BS245" s="1">
        <f>General!B243</f>
        <v>0</v>
      </c>
      <c r="BT245" s="1">
        <f>General!C243</f>
        <v>0</v>
      </c>
      <c r="BU245" s="1">
        <f>General!D243</f>
        <v>0</v>
      </c>
      <c r="BW245" s="1" t="str">
        <f>General!F243</f>
        <v>WWWLWLL</v>
      </c>
      <c r="BX245" s="1">
        <f>General!G243</f>
        <v>-1</v>
      </c>
    </row>
    <row r="246" spans="37:76">
      <c r="AK246" s="1">
        <f t="shared" si="1687"/>
        <v>0</v>
      </c>
      <c r="AL246" s="1">
        <f t="shared" si="1688"/>
        <v>0</v>
      </c>
      <c r="BR246" s="1">
        <f>General!A244</f>
        <v>0</v>
      </c>
      <c r="BS246" s="1">
        <f>General!B244</f>
        <v>0</v>
      </c>
      <c r="BT246" s="1">
        <f>General!C244</f>
        <v>0</v>
      </c>
      <c r="BU246" s="1">
        <f>General!D244</f>
        <v>0</v>
      </c>
      <c r="BW246" s="1" t="str">
        <f>General!F244</f>
        <v>WWWLWLW</v>
      </c>
      <c r="BX246" s="1">
        <f>General!G244</f>
        <v>1</v>
      </c>
    </row>
    <row r="247" spans="37:76">
      <c r="BR247" s="1">
        <f>General!A245</f>
        <v>0</v>
      </c>
      <c r="BS247" s="1">
        <f>General!B245</f>
        <v>0</v>
      </c>
      <c r="BT247" s="1">
        <f>General!C245</f>
        <v>0</v>
      </c>
      <c r="BU247" s="1">
        <f>General!D245</f>
        <v>0</v>
      </c>
      <c r="BW247" s="1" t="str">
        <f>General!F245</f>
        <v>WWWLWWL</v>
      </c>
      <c r="BX247" s="1">
        <f>General!G245</f>
        <v>-1</v>
      </c>
    </row>
    <row r="248" spans="37:76">
      <c r="BR248" s="1">
        <f>General!A246</f>
        <v>0</v>
      </c>
      <c r="BS248" s="1">
        <f>General!B246</f>
        <v>0</v>
      </c>
      <c r="BT248" s="1">
        <f>General!C246</f>
        <v>0</v>
      </c>
      <c r="BU248" s="1">
        <f>General!D246</f>
        <v>0</v>
      </c>
      <c r="BW248" s="1" t="str">
        <f>General!F246</f>
        <v>WWWLWWW</v>
      </c>
      <c r="BX248" s="1">
        <f>General!G246</f>
        <v>1</v>
      </c>
    </row>
    <row r="249" spans="37:76">
      <c r="BR249" s="1">
        <f>General!A247</f>
        <v>0</v>
      </c>
      <c r="BS249" s="1">
        <f>General!B247</f>
        <v>0</v>
      </c>
      <c r="BT249" s="1">
        <f>General!C247</f>
        <v>0</v>
      </c>
      <c r="BU249" s="1">
        <f>General!D247</f>
        <v>0</v>
      </c>
      <c r="BW249" s="1" t="str">
        <f>General!F247</f>
        <v>WWWWLLL</v>
      </c>
      <c r="BX249" s="1">
        <f>General!G247</f>
        <v>-1</v>
      </c>
    </row>
    <row r="250" spans="37:76">
      <c r="BR250" s="1">
        <f>General!A248</f>
        <v>0</v>
      </c>
      <c r="BS250" s="1">
        <f>General!B248</f>
        <v>0</v>
      </c>
      <c r="BT250" s="1">
        <f>General!C248</f>
        <v>0</v>
      </c>
      <c r="BU250" s="1">
        <f>General!D248</f>
        <v>0</v>
      </c>
      <c r="BW250" s="1" t="str">
        <f>General!F248</f>
        <v>WWWWLLW</v>
      </c>
      <c r="BX250" s="1">
        <f>General!G248</f>
        <v>1</v>
      </c>
    </row>
    <row r="251" spans="37:76">
      <c r="BR251" s="1">
        <f>General!A249</f>
        <v>0</v>
      </c>
      <c r="BS251" s="1">
        <f>General!B249</f>
        <v>0</v>
      </c>
      <c r="BT251" s="1">
        <f>General!C249</f>
        <v>0</v>
      </c>
      <c r="BU251" s="1">
        <f>General!D249</f>
        <v>0</v>
      </c>
      <c r="BW251" s="1" t="str">
        <f>General!F249</f>
        <v>WWWWLWL</v>
      </c>
      <c r="BX251" s="1">
        <f>General!G249</f>
        <v>-1</v>
      </c>
    </row>
    <row r="252" spans="37:76">
      <c r="BR252" s="1">
        <f>General!A250</f>
        <v>0</v>
      </c>
      <c r="BS252" s="1">
        <f>General!B250</f>
        <v>0</v>
      </c>
      <c r="BT252" s="1">
        <f>General!C250</f>
        <v>0</v>
      </c>
      <c r="BU252" s="1">
        <f>General!D250</f>
        <v>0</v>
      </c>
      <c r="BW252" s="1" t="str">
        <f>General!F250</f>
        <v>WWWWLWW</v>
      </c>
      <c r="BX252" s="1">
        <f>General!G250</f>
        <v>1</v>
      </c>
    </row>
    <row r="253" spans="37:76">
      <c r="BR253" s="1">
        <f>General!A251</f>
        <v>0</v>
      </c>
      <c r="BS253" s="1">
        <f>General!B251</f>
        <v>0</v>
      </c>
      <c r="BT253" s="1">
        <f>General!C251</f>
        <v>0</v>
      </c>
      <c r="BU253" s="1">
        <f>General!D251</f>
        <v>0</v>
      </c>
      <c r="BW253" s="1" t="str">
        <f>General!F251</f>
        <v>WWWWWLL</v>
      </c>
      <c r="BX253" s="1">
        <f>General!G251</f>
        <v>-1</v>
      </c>
    </row>
    <row r="254" spans="37:76">
      <c r="BR254" s="1">
        <f>General!A252</f>
        <v>0</v>
      </c>
      <c r="BS254" s="1">
        <f>General!B252</f>
        <v>0</v>
      </c>
      <c r="BT254" s="1">
        <f>General!C252</f>
        <v>0</v>
      </c>
      <c r="BU254" s="1">
        <f>General!D252</f>
        <v>0</v>
      </c>
      <c r="BW254" s="1" t="str">
        <f>General!F252</f>
        <v>WWWWWLW</v>
      </c>
      <c r="BX254" s="1">
        <f>General!G252</f>
        <v>1</v>
      </c>
    </row>
    <row r="255" spans="37:76">
      <c r="BR255" s="1">
        <f>General!A253</f>
        <v>0</v>
      </c>
      <c r="BS255" s="1">
        <f>General!B253</f>
        <v>0</v>
      </c>
      <c r="BT255" s="1">
        <f>General!C253</f>
        <v>0</v>
      </c>
      <c r="BU255" s="1">
        <f>General!D253</f>
        <v>0</v>
      </c>
      <c r="BW255" s="1" t="str">
        <f>General!F253</f>
        <v>WWWWWWL</v>
      </c>
      <c r="BX255" s="1">
        <f>General!G253</f>
        <v>-1</v>
      </c>
    </row>
    <row r="256" spans="37:76">
      <c r="BR256" s="1">
        <f>General!A254</f>
        <v>0</v>
      </c>
      <c r="BS256" s="1">
        <f>General!B254</f>
        <v>0</v>
      </c>
      <c r="BT256" s="1">
        <f>General!C254</f>
        <v>0</v>
      </c>
      <c r="BU256" s="1">
        <f>General!D254</f>
        <v>0</v>
      </c>
      <c r="BW256" s="1" t="str">
        <f>General!F254</f>
        <v>WWWWWWW</v>
      </c>
      <c r="BX256" s="1">
        <f>General!G254</f>
        <v>1</v>
      </c>
    </row>
    <row r="257" spans="70:76">
      <c r="BR257" s="1">
        <f>General!A255</f>
        <v>0</v>
      </c>
      <c r="BS257" s="1">
        <f>General!B255</f>
        <v>0</v>
      </c>
      <c r="BT257" s="1">
        <f>General!C255</f>
        <v>0</v>
      </c>
      <c r="BU257" s="1">
        <f>General!D255</f>
        <v>0</v>
      </c>
      <c r="BW257" s="1">
        <f>General!F255</f>
        <v>0</v>
      </c>
      <c r="BX257" s="1">
        <f>General!G255</f>
        <v>0</v>
      </c>
    </row>
    <row r="258" spans="70:76">
      <c r="BR258" s="1">
        <f>General!A256</f>
        <v>0</v>
      </c>
      <c r="BS258" s="1">
        <f>General!B256</f>
        <v>0</v>
      </c>
      <c r="BT258" s="1">
        <f>General!C256</f>
        <v>0</v>
      </c>
      <c r="BU258" s="1">
        <f>General!D256</f>
        <v>0</v>
      </c>
      <c r="BW258" s="1">
        <f>General!F256</f>
        <v>0</v>
      </c>
      <c r="BX258" s="1">
        <f>General!G256</f>
        <v>0</v>
      </c>
    </row>
    <row r="259" spans="70:76">
      <c r="BR259" s="1">
        <f>General!A257</f>
        <v>0</v>
      </c>
      <c r="BS259" s="1">
        <f>General!B257</f>
        <v>0</v>
      </c>
      <c r="BT259" s="1">
        <f>General!C257</f>
        <v>0</v>
      </c>
      <c r="BU259" s="1">
        <f>General!D257</f>
        <v>0</v>
      </c>
      <c r="BW259" s="1">
        <f>General!F257</f>
        <v>0</v>
      </c>
      <c r="BX259" s="1">
        <f>General!G257</f>
        <v>0</v>
      </c>
    </row>
    <row r="260" spans="70:76">
      <c r="BR260" s="1">
        <f>General!A258</f>
        <v>0</v>
      </c>
      <c r="BS260" s="1">
        <f>General!B258</f>
        <v>0</v>
      </c>
      <c r="BT260" s="1">
        <f>General!C258</f>
        <v>0</v>
      </c>
      <c r="BU260" s="1">
        <f>General!D258</f>
        <v>0</v>
      </c>
      <c r="BW260" s="1">
        <f>General!F258</f>
        <v>0</v>
      </c>
      <c r="BX260" s="1">
        <f>General!G258</f>
        <v>0</v>
      </c>
    </row>
    <row r="261" spans="70:76">
      <c r="BR261" s="1">
        <f>General!A259</f>
        <v>0</v>
      </c>
      <c r="BS261" s="1">
        <f>General!B259</f>
        <v>0</v>
      </c>
      <c r="BT261" s="1">
        <f>General!C259</f>
        <v>0</v>
      </c>
      <c r="BU261" s="1">
        <f>General!D259</f>
        <v>0</v>
      </c>
      <c r="BW261" s="1">
        <f>General!F259</f>
        <v>0</v>
      </c>
      <c r="BX261" s="1">
        <f>General!G259</f>
        <v>0</v>
      </c>
    </row>
    <row r="262" spans="70:76">
      <c r="BR262" s="1">
        <f>General!A260</f>
        <v>0</v>
      </c>
      <c r="BS262" s="1">
        <f>General!B260</f>
        <v>0</v>
      </c>
      <c r="BT262" s="1">
        <f>General!C260</f>
        <v>0</v>
      </c>
      <c r="BU262" s="1">
        <f>General!D260</f>
        <v>0</v>
      </c>
      <c r="BW262" s="1">
        <f>General!F260</f>
        <v>0</v>
      </c>
      <c r="BX262" s="1">
        <f>General!G260</f>
        <v>0</v>
      </c>
    </row>
    <row r="263" spans="70:76">
      <c r="BR263" s="1">
        <f>General!A261</f>
        <v>0</v>
      </c>
      <c r="BS263" s="1">
        <f>General!B261</f>
        <v>0</v>
      </c>
      <c r="BT263" s="1">
        <f>General!C261</f>
        <v>0</v>
      </c>
      <c r="BU263" s="1">
        <f>General!D261</f>
        <v>0</v>
      </c>
      <c r="BW263" s="1">
        <f>General!F261</f>
        <v>0</v>
      </c>
      <c r="BX263" s="1">
        <f>General!G261</f>
        <v>0</v>
      </c>
    </row>
    <row r="264" spans="70:76">
      <c r="BR264" s="1">
        <f>General!A262</f>
        <v>0</v>
      </c>
      <c r="BS264" s="1">
        <f>General!B262</f>
        <v>0</v>
      </c>
      <c r="BT264" s="1">
        <f>General!C262</f>
        <v>0</v>
      </c>
      <c r="BU264" s="1">
        <f>General!D262</f>
        <v>0</v>
      </c>
      <c r="BW264" s="1">
        <f>General!F262</f>
        <v>0</v>
      </c>
      <c r="BX264" s="1">
        <f>General!G262</f>
        <v>0</v>
      </c>
    </row>
    <row r="265" spans="70:76">
      <c r="BR265" s="1">
        <f>General!A263</f>
        <v>0</v>
      </c>
      <c r="BS265" s="1">
        <f>General!B263</f>
        <v>0</v>
      </c>
      <c r="BT265" s="1">
        <f>General!C263</f>
        <v>0</v>
      </c>
      <c r="BU265" s="1">
        <f>General!D263</f>
        <v>0</v>
      </c>
      <c r="BW265" s="1">
        <f>General!F263</f>
        <v>0</v>
      </c>
      <c r="BX265" s="1">
        <f>General!G263</f>
        <v>0</v>
      </c>
    </row>
    <row r="266" spans="70:76">
      <c r="BR266" s="1">
        <f>General!A264</f>
        <v>0</v>
      </c>
      <c r="BS266" s="1">
        <f>General!B264</f>
        <v>0</v>
      </c>
      <c r="BT266" s="1">
        <f>General!C264</f>
        <v>0</v>
      </c>
      <c r="BU266" s="1">
        <f>General!D264</f>
        <v>0</v>
      </c>
      <c r="BW266" s="1">
        <f>General!F264</f>
        <v>0</v>
      </c>
      <c r="BX266" s="1">
        <f>General!G264</f>
        <v>0</v>
      </c>
    </row>
    <row r="267" spans="70:76">
      <c r="BR267" s="1">
        <f>General!A265</f>
        <v>0</v>
      </c>
      <c r="BS267" s="1">
        <f>General!B265</f>
        <v>0</v>
      </c>
      <c r="BT267" s="1">
        <f>General!C265</f>
        <v>0</v>
      </c>
      <c r="BU267" s="1">
        <f>General!D265</f>
        <v>0</v>
      </c>
      <c r="BW267" s="1">
        <f>General!F265</f>
        <v>0</v>
      </c>
      <c r="BX267" s="1">
        <f>General!G265</f>
        <v>0</v>
      </c>
    </row>
    <row r="268" spans="70:76">
      <c r="BR268" s="1">
        <f>General!A266</f>
        <v>0</v>
      </c>
      <c r="BS268" s="1">
        <f>General!B266</f>
        <v>0</v>
      </c>
      <c r="BT268" s="1">
        <f>General!C266</f>
        <v>0</v>
      </c>
      <c r="BU268" s="1">
        <f>General!D266</f>
        <v>0</v>
      </c>
      <c r="BW268" s="1">
        <f>General!F266</f>
        <v>0</v>
      </c>
      <c r="BX268" s="1">
        <f>General!G266</f>
        <v>0</v>
      </c>
    </row>
    <row r="269" spans="70:76">
      <c r="BR269" s="1">
        <f>General!A267</f>
        <v>0</v>
      </c>
      <c r="BS269" s="1">
        <f>General!B267</f>
        <v>0</v>
      </c>
      <c r="BT269" s="1">
        <f>General!C267</f>
        <v>0</v>
      </c>
      <c r="BU269" s="1">
        <f>General!D267</f>
        <v>0</v>
      </c>
      <c r="BW269" s="1">
        <f>General!F267</f>
        <v>0</v>
      </c>
      <c r="BX269" s="1">
        <f>General!G267</f>
        <v>0</v>
      </c>
    </row>
    <row r="270" spans="70:76">
      <c r="BR270" s="1">
        <f>General!A268</f>
        <v>0</v>
      </c>
      <c r="BS270" s="1">
        <f>General!B268</f>
        <v>0</v>
      </c>
      <c r="BT270" s="1">
        <f>General!C268</f>
        <v>0</v>
      </c>
      <c r="BU270" s="1">
        <f>General!D268</f>
        <v>0</v>
      </c>
      <c r="BW270" s="1">
        <f>General!F268</f>
        <v>0</v>
      </c>
      <c r="BX270" s="1">
        <f>General!G268</f>
        <v>0</v>
      </c>
    </row>
    <row r="271" spans="70:76">
      <c r="BR271" s="1">
        <f>General!A269</f>
        <v>0</v>
      </c>
      <c r="BS271" s="1">
        <f>General!B269</f>
        <v>0</v>
      </c>
      <c r="BT271" s="1">
        <f>General!C269</f>
        <v>0</v>
      </c>
      <c r="BU271" s="1">
        <f>General!D269</f>
        <v>0</v>
      </c>
      <c r="BW271" s="1">
        <f>General!F269</f>
        <v>0</v>
      </c>
      <c r="BX271" s="1">
        <f>General!G269</f>
        <v>0</v>
      </c>
    </row>
    <row r="272" spans="70:76">
      <c r="BR272" s="1">
        <f>General!A270</f>
        <v>0</v>
      </c>
      <c r="BS272" s="1">
        <f>General!B270</f>
        <v>0</v>
      </c>
      <c r="BT272" s="1">
        <f>General!C270</f>
        <v>0</v>
      </c>
      <c r="BU272" s="1">
        <f>General!D270</f>
        <v>0</v>
      </c>
      <c r="BW272" s="1">
        <f>General!F270</f>
        <v>0</v>
      </c>
      <c r="BX272" s="1">
        <f>General!G270</f>
        <v>0</v>
      </c>
    </row>
    <row r="273" spans="70:76">
      <c r="BR273" s="1">
        <f>General!A271</f>
        <v>0</v>
      </c>
      <c r="BS273" s="1">
        <f>General!B271</f>
        <v>0</v>
      </c>
      <c r="BT273" s="1">
        <f>General!C271</f>
        <v>0</v>
      </c>
      <c r="BU273" s="1">
        <f>General!D271</f>
        <v>0</v>
      </c>
      <c r="BW273" s="1">
        <f>General!F271</f>
        <v>0</v>
      </c>
      <c r="BX273" s="1">
        <f>General!G271</f>
        <v>0</v>
      </c>
    </row>
    <row r="274" spans="70:76">
      <c r="BR274" s="1">
        <f>General!A272</f>
        <v>0</v>
      </c>
      <c r="BS274" s="1">
        <f>General!B272</f>
        <v>0</v>
      </c>
      <c r="BT274" s="1">
        <f>General!C272</f>
        <v>0</v>
      </c>
      <c r="BU274" s="1">
        <f>General!D272</f>
        <v>0</v>
      </c>
      <c r="BW274" s="1">
        <f>General!F272</f>
        <v>0</v>
      </c>
      <c r="BX274" s="1">
        <f>General!G272</f>
        <v>0</v>
      </c>
    </row>
    <row r="275" spans="70:76">
      <c r="BR275" s="1">
        <f>General!A273</f>
        <v>0</v>
      </c>
      <c r="BS275" s="1">
        <f>General!B273</f>
        <v>0</v>
      </c>
      <c r="BT275" s="1">
        <f>General!C273</f>
        <v>0</v>
      </c>
      <c r="BU275" s="1">
        <f>General!D273</f>
        <v>0</v>
      </c>
      <c r="BW275" s="1">
        <f>General!F273</f>
        <v>0</v>
      </c>
      <c r="BX275" s="1">
        <f>General!G273</f>
        <v>0</v>
      </c>
    </row>
    <row r="276" spans="70:76">
      <c r="BR276" s="1">
        <f>General!A274</f>
        <v>0</v>
      </c>
      <c r="BS276" s="1">
        <f>General!B274</f>
        <v>0</v>
      </c>
      <c r="BT276" s="1">
        <f>General!C274</f>
        <v>0</v>
      </c>
      <c r="BU276" s="1">
        <f>General!D274</f>
        <v>0</v>
      </c>
      <c r="BW276" s="1">
        <f>General!F274</f>
        <v>0</v>
      </c>
      <c r="BX276" s="1">
        <f>General!G274</f>
        <v>0</v>
      </c>
    </row>
    <row r="277" spans="70:76">
      <c r="BR277" s="1">
        <f>General!A275</f>
        <v>0</v>
      </c>
      <c r="BS277" s="1">
        <f>General!B275</f>
        <v>0</v>
      </c>
      <c r="BT277" s="1">
        <f>General!C275</f>
        <v>0</v>
      </c>
      <c r="BU277" s="1">
        <f>General!D275</f>
        <v>0</v>
      </c>
      <c r="BW277" s="1">
        <f>General!F275</f>
        <v>0</v>
      </c>
      <c r="BX277" s="1">
        <f>General!G275</f>
        <v>0</v>
      </c>
    </row>
    <row r="278" spans="70:76">
      <c r="BR278" s="1">
        <f>General!A276</f>
        <v>0</v>
      </c>
      <c r="BS278" s="1">
        <f>General!B276</f>
        <v>0</v>
      </c>
      <c r="BT278" s="1">
        <f>General!C276</f>
        <v>0</v>
      </c>
      <c r="BU278" s="1">
        <f>General!D276</f>
        <v>0</v>
      </c>
      <c r="BW278" s="1">
        <f>General!F276</f>
        <v>0</v>
      </c>
      <c r="BX278" s="1">
        <f>General!G276</f>
        <v>0</v>
      </c>
    </row>
    <row r="279" spans="70:76">
      <c r="BR279" s="1">
        <f>General!A277</f>
        <v>0</v>
      </c>
      <c r="BS279" s="1">
        <f>General!B277</f>
        <v>0</v>
      </c>
      <c r="BT279" s="1">
        <f>General!C277</f>
        <v>0</v>
      </c>
      <c r="BU279" s="1">
        <f>General!D277</f>
        <v>0</v>
      </c>
      <c r="BW279" s="1">
        <f>General!F277</f>
        <v>0</v>
      </c>
      <c r="BX279" s="1">
        <f>General!G277</f>
        <v>0</v>
      </c>
    </row>
    <row r="280" spans="70:76">
      <c r="BR280" s="1">
        <f>General!A278</f>
        <v>0</v>
      </c>
      <c r="BS280" s="1">
        <f>General!B278</f>
        <v>0</v>
      </c>
      <c r="BT280" s="1">
        <f>General!C278</f>
        <v>0</v>
      </c>
      <c r="BU280" s="1">
        <f>General!D278</f>
        <v>0</v>
      </c>
      <c r="BW280" s="1">
        <f>General!F278</f>
        <v>0</v>
      </c>
      <c r="BX280" s="1">
        <f>General!G278</f>
        <v>0</v>
      </c>
    </row>
    <row r="281" spans="70:76">
      <c r="BR281" s="1">
        <f>General!A279</f>
        <v>0</v>
      </c>
      <c r="BS281" s="1">
        <f>General!B279</f>
        <v>0</v>
      </c>
      <c r="BT281" s="1">
        <f>General!C279</f>
        <v>0</v>
      </c>
      <c r="BU281" s="1">
        <f>General!D279</f>
        <v>0</v>
      </c>
      <c r="BW281" s="1">
        <f>General!F279</f>
        <v>0</v>
      </c>
      <c r="BX281" s="1">
        <f>General!G279</f>
        <v>0</v>
      </c>
    </row>
    <row r="282" spans="70:76">
      <c r="BR282" s="1">
        <f>General!A280</f>
        <v>0</v>
      </c>
      <c r="BS282" s="1">
        <f>General!B280</f>
        <v>0</v>
      </c>
      <c r="BT282" s="1">
        <f>General!C280</f>
        <v>0</v>
      </c>
      <c r="BU282" s="1">
        <f>General!D280</f>
        <v>0</v>
      </c>
      <c r="BW282" s="1">
        <f>General!F280</f>
        <v>0</v>
      </c>
      <c r="BX282" s="1">
        <f>General!G280</f>
        <v>0</v>
      </c>
    </row>
  </sheetData>
  <mergeCells count="195">
    <mergeCell ref="PC3:PT3"/>
    <mergeCell ref="PU3:QL3"/>
    <mergeCell ref="QM3:RD3"/>
    <mergeCell ref="BD3:BE3"/>
    <mergeCell ref="BF3:BF4"/>
    <mergeCell ref="AL3:AL4"/>
    <mergeCell ref="AP3:AP4"/>
    <mergeCell ref="AQ3:AQ4"/>
    <mergeCell ref="AR3:AR4"/>
    <mergeCell ref="AZ3:AZ4"/>
    <mergeCell ref="BA3:BA4"/>
    <mergeCell ref="AC3:AC4"/>
    <mergeCell ref="AD3:AD4"/>
    <mergeCell ref="AE3:AF3"/>
    <mergeCell ref="AG3:AH3"/>
    <mergeCell ref="AI3:AJ3"/>
    <mergeCell ref="A114:N114"/>
    <mergeCell ref="O114:V114"/>
    <mergeCell ref="A115:N115"/>
    <mergeCell ref="O115:V115"/>
    <mergeCell ref="A116:N116"/>
    <mergeCell ref="O116:V116"/>
    <mergeCell ref="BP3:BQ3"/>
    <mergeCell ref="A110:V110"/>
    <mergeCell ref="A111:V111"/>
    <mergeCell ref="A112:N112"/>
    <mergeCell ref="O112:V112"/>
    <mergeCell ref="BG3:BH3"/>
    <mergeCell ref="BI3:BJ3"/>
    <mergeCell ref="BK3:BL3"/>
    <mergeCell ref="AK3:AK4"/>
    <mergeCell ref="B3:V3"/>
    <mergeCell ref="W3:W4"/>
    <mergeCell ref="Y3:Y4"/>
    <mergeCell ref="Z3:Z4"/>
    <mergeCell ref="AA3:AA4"/>
    <mergeCell ref="AB3:AB4"/>
    <mergeCell ref="A113:N113"/>
    <mergeCell ref="O113:V113"/>
    <mergeCell ref="BB3:BC3"/>
    <mergeCell ref="A120:N120"/>
    <mergeCell ref="O120:V120"/>
    <mergeCell ref="A121:N121"/>
    <mergeCell ref="O121:V121"/>
    <mergeCell ref="A122:N122"/>
    <mergeCell ref="O122:V122"/>
    <mergeCell ref="A117:N117"/>
    <mergeCell ref="O117:V117"/>
    <mergeCell ref="A118:N118"/>
    <mergeCell ref="O118:V118"/>
    <mergeCell ref="A119:N119"/>
    <mergeCell ref="O119:V119"/>
    <mergeCell ref="A126:N126"/>
    <mergeCell ref="O126:V126"/>
    <mergeCell ref="A127:N127"/>
    <mergeCell ref="O127:V127"/>
    <mergeCell ref="A128:N128"/>
    <mergeCell ref="O128:V128"/>
    <mergeCell ref="A123:N123"/>
    <mergeCell ref="O123:V123"/>
    <mergeCell ref="A124:N124"/>
    <mergeCell ref="O124:V124"/>
    <mergeCell ref="A125:N125"/>
    <mergeCell ref="O125:V125"/>
    <mergeCell ref="CQ3:CS3"/>
    <mergeCell ref="CT3:CV3"/>
    <mergeCell ref="CW3:CY3"/>
    <mergeCell ref="CZ3:DB3"/>
    <mergeCell ref="DC3:DE3"/>
    <mergeCell ref="CB3:CD3"/>
    <mergeCell ref="CE3:CG3"/>
    <mergeCell ref="CH3:CJ3"/>
    <mergeCell ref="CK3:CM3"/>
    <mergeCell ref="CN3:CP3"/>
    <mergeCell ref="DU3:DW3"/>
    <mergeCell ref="DX3:DZ3"/>
    <mergeCell ref="EA3:EC3"/>
    <mergeCell ref="NS3:OJ3"/>
    <mergeCell ref="OK3:PB3"/>
    <mergeCell ref="DF3:DH3"/>
    <mergeCell ref="DI3:DK3"/>
    <mergeCell ref="DL3:DN3"/>
    <mergeCell ref="DO3:DQ3"/>
    <mergeCell ref="DR3:DT3"/>
    <mergeCell ref="ED3:EF3"/>
    <mergeCell ref="EG3:EI3"/>
    <mergeCell ref="EJ3:EL3"/>
    <mergeCell ref="EM3:EO3"/>
    <mergeCell ref="EP3:ER3"/>
    <mergeCell ref="ES3:EU3"/>
    <mergeCell ref="EV3:EX3"/>
    <mergeCell ref="EY3:FA3"/>
    <mergeCell ref="FB3:FD3"/>
    <mergeCell ref="FE3:FG3"/>
    <mergeCell ref="FH3:FJ3"/>
    <mergeCell ref="FK3:FM3"/>
    <mergeCell ref="FN3:FP3"/>
    <mergeCell ref="FQ3:FS3"/>
    <mergeCell ref="SW3:SW4"/>
    <mergeCell ref="SX3:SX4"/>
    <mergeCell ref="SY3:SY4"/>
    <mergeCell ref="SZ3:SZ4"/>
    <mergeCell ref="TA3:TA4"/>
    <mergeCell ref="RQ4:RV4"/>
    <mergeCell ref="SA4:SF4"/>
    <mergeCell ref="SG4:SL4"/>
    <mergeCell ref="SM4:SR4"/>
    <mergeCell ref="SV3:SV4"/>
    <mergeCell ref="XI3:XI4"/>
    <mergeCell ref="XJ3:XJ4"/>
    <mergeCell ref="XK3:XK4"/>
    <mergeCell ref="XS3:XS4"/>
    <mergeCell ref="TB3:TC3"/>
    <mergeCell ref="TD3:TE3"/>
    <mergeCell ref="TF3:TG3"/>
    <mergeCell ref="TH3:TH4"/>
    <mergeCell ref="TI3:TI4"/>
    <mergeCell ref="TJ3:XE3"/>
    <mergeCell ref="YA3:YB3"/>
    <mergeCell ref="YC3:YD3"/>
    <mergeCell ref="YE3:YF3"/>
    <mergeCell ref="YJ3:YK3"/>
    <mergeCell ref="XT3:XT4"/>
    <mergeCell ref="XU3:XV3"/>
    <mergeCell ref="XW3:XX3"/>
    <mergeCell ref="XY3:XY4"/>
    <mergeCell ref="XZ3:XZ4"/>
    <mergeCell ref="FT3:FV3"/>
    <mergeCell ref="FW3:FY3"/>
    <mergeCell ref="FZ3:GB3"/>
    <mergeCell ref="GC3:GE3"/>
    <mergeCell ref="GF3:GH3"/>
    <mergeCell ref="GI3:GK3"/>
    <mergeCell ref="GL3:GN3"/>
    <mergeCell ref="GO3:GQ3"/>
    <mergeCell ref="GR3:GT3"/>
    <mergeCell ref="GU3:GW3"/>
    <mergeCell ref="GX3:GZ3"/>
    <mergeCell ref="HA3:HC3"/>
    <mergeCell ref="HD3:HF3"/>
    <mergeCell ref="HG3:HI3"/>
    <mergeCell ref="HJ3:HL3"/>
    <mergeCell ref="HM3:HO3"/>
    <mergeCell ref="HP3:HR3"/>
    <mergeCell ref="HS3:HU3"/>
    <mergeCell ref="HV3:HX3"/>
    <mergeCell ref="HY3:IA3"/>
    <mergeCell ref="IB3:ID3"/>
    <mergeCell ref="IE3:IG3"/>
    <mergeCell ref="IH3:IJ3"/>
    <mergeCell ref="IK3:IM3"/>
    <mergeCell ref="IN3:IP3"/>
    <mergeCell ref="IQ3:IS3"/>
    <mergeCell ref="IT3:IV3"/>
    <mergeCell ref="IW3:IY3"/>
    <mergeCell ref="IZ3:JB3"/>
    <mergeCell ref="JC3:JE3"/>
    <mergeCell ref="JF3:JH3"/>
    <mergeCell ref="JI3:JK3"/>
    <mergeCell ref="JL3:JN3"/>
    <mergeCell ref="JO3:JQ3"/>
    <mergeCell ref="JR3:JT3"/>
    <mergeCell ref="JU3:JW3"/>
    <mergeCell ref="JX3:JZ3"/>
    <mergeCell ref="KA3:KC3"/>
    <mergeCell ref="KD3:KF3"/>
    <mergeCell ref="KG3:KI3"/>
    <mergeCell ref="KJ3:KL3"/>
    <mergeCell ref="KM3:KO3"/>
    <mergeCell ref="KP3:KR3"/>
    <mergeCell ref="KS3:KU3"/>
    <mergeCell ref="KV3:KX3"/>
    <mergeCell ref="KY3:LA3"/>
    <mergeCell ref="LB3:LD3"/>
    <mergeCell ref="LE3:LG3"/>
    <mergeCell ref="LH3:LJ3"/>
    <mergeCell ref="LK3:LM3"/>
    <mergeCell ref="LN3:LP3"/>
    <mergeCell ref="LQ3:LS3"/>
    <mergeCell ref="LT3:LV3"/>
    <mergeCell ref="LW3:LY3"/>
    <mergeCell ref="NA3:NC3"/>
    <mergeCell ref="ND3:NF3"/>
    <mergeCell ref="NG3:NI3"/>
    <mergeCell ref="NJ3:NL3"/>
    <mergeCell ref="NM3:NO3"/>
    <mergeCell ref="LZ3:MB3"/>
    <mergeCell ref="MC3:ME3"/>
    <mergeCell ref="MF3:MH3"/>
    <mergeCell ref="MI3:MK3"/>
    <mergeCell ref="ML3:MN3"/>
    <mergeCell ref="MO3:MQ3"/>
    <mergeCell ref="MR3:MT3"/>
    <mergeCell ref="MU3:MW3"/>
    <mergeCell ref="MX3:MZ3"/>
  </mergeCells>
  <phoneticPr fontId="3" type="noConversion"/>
  <conditionalFormatting sqref="M5:M109">
    <cfRule type="cellIs" dxfId="81" priority="56" operator="equal">
      <formula>"B"</formula>
    </cfRule>
    <cfRule type="cellIs" dxfId="80" priority="57" operator="equal">
      <formula>"P"</formula>
    </cfRule>
    <cfRule type="cellIs" dxfId="79" priority="58" operator="equal">
      <formula>"P"</formula>
    </cfRule>
  </conditionalFormatting>
  <conditionalFormatting sqref="M129:M1048576">
    <cfRule type="cellIs" dxfId="78" priority="278" operator="equal">
      <formula>"B"</formula>
    </cfRule>
    <cfRule type="cellIs" dxfId="77" priority="279" operator="equal">
      <formula>"P"</formula>
    </cfRule>
  </conditionalFormatting>
  <conditionalFormatting sqref="T15:T109 V15:V109">
    <cfRule type="cellIs" dxfId="76" priority="277" operator="between">
      <formula>-1000</formula>
      <formula>1000</formula>
    </cfRule>
  </conditionalFormatting>
  <conditionalFormatting sqref="CB10:CB109">
    <cfRule type="cellIs" dxfId="75" priority="239" operator="equal">
      <formula>"B"</formula>
    </cfRule>
    <cfRule type="cellIs" dxfId="74" priority="240" operator="equal">
      <formula>"P"</formula>
    </cfRule>
    <cfRule type="cellIs" dxfId="73" priority="241" operator="equal">
      <formula>"P"</formula>
    </cfRule>
  </conditionalFormatting>
  <conditionalFormatting sqref="CC10:CC109">
    <cfRule type="cellIs" dxfId="72" priority="231" operator="equal">
      <formula>"Y"</formula>
    </cfRule>
    <cfRule type="cellIs" dxfId="71" priority="232" operator="equal">
      <formula>"N"</formula>
    </cfRule>
  </conditionalFormatting>
  <conditionalFormatting sqref="CD10:CD109">
    <cfRule type="cellIs" dxfId="70" priority="203" stopIfTrue="1" operator="equal">
      <formula>""</formula>
    </cfRule>
    <cfRule type="cellIs" dxfId="69" priority="236" operator="greaterThan">
      <formula>"&gt;6"</formula>
    </cfRule>
    <cfRule type="cellIs" dxfId="68" priority="237" operator="lessThan">
      <formula>"&lt;=6"</formula>
    </cfRule>
  </conditionalFormatting>
  <conditionalFormatting sqref="CE10:CE109 CH10:CH109 CK10:CK109 CN10:CN109 CQ10:CQ109 CT10:CT109 CW10:CW109 CZ10:CZ109 DC10:DC109 DF10:DF109 DI10:DI109 DL10:DL109 DO10:DO109 DR10:DR109 DU10:DU109 DX10:DX109">
    <cfRule type="cellIs" dxfId="67" priority="228" operator="equal">
      <formula>"B"</formula>
    </cfRule>
    <cfRule type="cellIs" dxfId="66" priority="229" operator="equal">
      <formula>"P"</formula>
    </cfRule>
    <cfRule type="cellIs" dxfId="65" priority="230" operator="equal">
      <formula>"P"</formula>
    </cfRule>
  </conditionalFormatting>
  <conditionalFormatting sqref="CF10:CF109 CI10:CI109 CL10:CL109 CO10:CO109 CR10:CR109 CU10:CU109 CX10:CX109 DD10:DD109 DG10:DG109 DJ10:DJ109 DM10:DM109 DP10:DP109 DS10:DS109 DV10:DV109 DY10:DY109">
    <cfRule type="cellIs" dxfId="64" priority="220" operator="equal">
      <formula>"Y"</formula>
    </cfRule>
    <cfRule type="cellIs" dxfId="63" priority="221" operator="equal">
      <formula>"N"</formula>
    </cfRule>
  </conditionalFormatting>
  <conditionalFormatting sqref="CG10:CG109 CJ10:CJ109 CM10:CM109 CP10:CP109 CS10:CS109 CV10:CV109 CY10:CY109 DE10:DE109 DH10:DH109 DK10:DK109 DN10:DN109 DQ10:DQ109 DT10:DT109 DW10:DW109 DZ10:DZ109 EC10:EC109">
    <cfRule type="containsBlanks" dxfId="62" priority="222" stopIfTrue="1">
      <formula>LEN(TRIM(CG10))=0</formula>
    </cfRule>
    <cfRule type="containsBlanks" priority="223">
      <formula>LEN(TRIM(CG10))=0</formula>
    </cfRule>
    <cfRule type="cellIs" dxfId="61" priority="225" operator="greaterThan">
      <formula>6</formula>
    </cfRule>
    <cfRule type="cellIs" dxfId="60" priority="226" operator="lessThanOrEqual">
      <formula>6</formula>
    </cfRule>
  </conditionalFormatting>
  <conditionalFormatting sqref="DA10:DA109">
    <cfRule type="cellIs" dxfId="59" priority="204" operator="equal">
      <formula>"Y"</formula>
    </cfRule>
    <cfRule type="cellIs" dxfId="58" priority="205" operator="equal">
      <formula>"N"</formula>
    </cfRule>
  </conditionalFormatting>
  <conditionalFormatting sqref="DB10:DB109">
    <cfRule type="containsBlanks" dxfId="57" priority="206">
      <formula>LEN(TRIM(DB10))=0</formula>
    </cfRule>
    <cfRule type="containsBlanks" priority="207">
      <formula>LEN(TRIM(DB10))=0</formula>
    </cfRule>
    <cfRule type="cellIs" dxfId="56" priority="208" operator="equal">
      <formula>""""""</formula>
    </cfRule>
    <cfRule type="cellIs" dxfId="55" priority="209" operator="greaterThan">
      <formula>6</formula>
    </cfRule>
    <cfRule type="cellIs" dxfId="54" priority="210" stopIfTrue="1" operator="lessThanOrEqual">
      <formula>6</formula>
    </cfRule>
    <cfRule type="cellIs" dxfId="53" priority="211" operator="between">
      <formula>-2</formula>
      <formula>2</formula>
    </cfRule>
  </conditionalFormatting>
  <conditionalFormatting sqref="EA10:EA109">
    <cfRule type="cellIs" dxfId="5" priority="53" operator="equal">
      <formula>"B"</formula>
    </cfRule>
    <cfRule type="cellIs" dxfId="4" priority="54" operator="equal">
      <formula>"P"</formula>
    </cfRule>
    <cfRule type="cellIs" dxfId="3" priority="55" operator="equal">
      <formula>"P"</formula>
    </cfRule>
  </conditionalFormatting>
  <conditionalFormatting sqref="EB10:EB109">
    <cfRule type="cellIs" dxfId="52" priority="215" operator="equal">
      <formula>"Y"</formula>
    </cfRule>
    <cfRule type="cellIs" dxfId="51" priority="216" operator="equal">
      <formula>"N"</formula>
    </cfRule>
  </conditionalFormatting>
  <conditionalFormatting sqref="ED10:ED109">
    <cfRule type="cellIs" dxfId="2" priority="28" operator="equal">
      <formula>"B"</formula>
    </cfRule>
    <cfRule type="cellIs" dxfId="1" priority="29" operator="equal">
      <formula>"P"</formula>
    </cfRule>
    <cfRule type="cellIs" dxfId="0" priority="30" operator="equal">
      <formula>"P"</formula>
    </cfRule>
  </conditionalFormatting>
  <conditionalFormatting sqref="EE10:EE109">
    <cfRule type="cellIs" dxfId="50" priority="24" operator="equal">
      <formula>"Y"</formula>
    </cfRule>
    <cfRule type="cellIs" dxfId="49" priority="25" operator="equal">
      <formula>"N"</formula>
    </cfRule>
  </conditionalFormatting>
  <conditionalFormatting sqref="EF10:EF109">
    <cfRule type="containsBlanks" dxfId="48" priority="1" stopIfTrue="1">
      <formula>LEN(TRIM(EF10))=0</formula>
    </cfRule>
    <cfRule type="containsBlanks" priority="2">
      <formula>LEN(TRIM(EF10))=0</formula>
    </cfRule>
    <cfRule type="cellIs" dxfId="47" priority="3" operator="greaterThan">
      <formula>6</formula>
    </cfRule>
    <cfRule type="cellIs" dxfId="46" priority="4" operator="lessThanOrEqual">
      <formula>6</formula>
    </cfRule>
  </conditionalFormatting>
  <conditionalFormatting sqref="EG10:EG109 EJ10:EJ109 EM10:EM109 EP10:EP109 ES10:ES109 EV10:EV109 EY10:EY109 FB10:FB109 FE10:FE109 FH10:FH109 FK10:FK109 FN10:FN109 FQ10:FQ109 FT10:FT109 FW10:FW109 FZ10:FZ109">
    <cfRule type="cellIs" dxfId="45" priority="21" operator="equal">
      <formula>"B"</formula>
    </cfRule>
    <cfRule type="cellIs" dxfId="44" priority="22" operator="equal">
      <formula>"P"</formula>
    </cfRule>
    <cfRule type="cellIs" dxfId="43" priority="23" operator="equal">
      <formula>"P"</formula>
    </cfRule>
  </conditionalFormatting>
  <conditionalFormatting sqref="EH10:EH109 EK10:EK109 EN10:EN109 EQ10:EQ109 ET10:ET109 EW10:EW109 EZ10:EZ109 FF10:FF109 FI10:FI109 FL10:FL109 FO10:FO109 FR10:FR109 FU10:FU109 FX10:FX109 GA10:GA109">
    <cfRule type="cellIs" dxfId="42" priority="19" operator="equal">
      <formula>"Y"</formula>
    </cfRule>
    <cfRule type="cellIs" dxfId="41" priority="20" operator="equal">
      <formula>"N"</formula>
    </cfRule>
  </conditionalFormatting>
  <conditionalFormatting sqref="EI10:EI109 EL10:EL109 EO10:EO109 ER10:ER109 EU10:EU109 EX10:EX109 FA10:FA109 FG10:FG109 FJ10:FJ109 FM10:FM109 FP10:FP109 FS10:FS109 FV10:FV109 FY10:FY109 GB10:GB109 GE10:GE109 GH10:GH109 GK10:GK109 GN10:GN109 GQ10:GQ109 GT10:GT109 GW10:GW109 HC10:HC109 HF10:HF109 HI10:HI109 HL10:HL109 HO10:HO109 HR10:HR109 HU10:HU109 HX10:HX109 IA10:IA109 ID10:ID109 IG10:IG109 IJ10:IJ109 IM10:IM109 IP10:IP109 IS10:IS109 IV10:IV109 IY10:IY109 JB10:JB109 JE10:JE109 JH10:JH109 JK10:JK109 JN10:JN109 JQ10:JQ109 JT10:JT109 JW10:JW109 JZ10:JZ109 KC10:KC109 KF10:KF109 KI10:KI109 KL10:KL109 KO10:KO109 KR10:KR109 KU10:KU109 KX10:KX109 LA10:LA109 LD10:LD109 LG10:LG109 LJ10:LJ109 LM10:LM109 LP10:LP109 LS10:LS109 LV10:LV109 LY10:LY109 MB10:MB109 ME10:ME109 MH10:MH109 MK10:MK109 MN10:MN109 MQ10:MQ109 MT10:MT109 MW10:MW109 MZ10:MZ109 NC10:NC109 NF10:NF109 NI10:NO109">
    <cfRule type="containsBlanks" priority="50">
      <formula>LEN(TRIM(EI10))=0</formula>
    </cfRule>
    <cfRule type="cellIs" dxfId="40" priority="51" operator="greaterThan">
      <formula>6</formula>
    </cfRule>
    <cfRule type="cellIs" dxfId="39" priority="52" operator="lessThanOrEqual">
      <formula>6</formula>
    </cfRule>
  </conditionalFormatting>
  <conditionalFormatting sqref="FC10:FC109">
    <cfRule type="cellIs" dxfId="38" priority="9" operator="equal">
      <formula>"Y"</formula>
    </cfRule>
    <cfRule type="cellIs" dxfId="37" priority="10" operator="equal">
      <formula>"N"</formula>
    </cfRule>
  </conditionalFormatting>
  <conditionalFormatting sqref="FD10:FD109">
    <cfRule type="containsBlanks" dxfId="36" priority="11">
      <formula>LEN(TRIM(FD10))=0</formula>
    </cfRule>
    <cfRule type="containsBlanks" priority="12">
      <formula>LEN(TRIM(FD10))=0</formula>
    </cfRule>
    <cfRule type="cellIs" dxfId="35" priority="13" operator="equal">
      <formula>""""""</formula>
    </cfRule>
    <cfRule type="cellIs" dxfId="34" priority="14" operator="greaterThan">
      <formula>6</formula>
    </cfRule>
    <cfRule type="cellIs" dxfId="33" priority="15" stopIfTrue="1" operator="lessThanOrEqual">
      <formula>6</formula>
    </cfRule>
    <cfRule type="cellIs" dxfId="32" priority="16" operator="between">
      <formula>-2</formula>
      <formula>2</formula>
    </cfRule>
  </conditionalFormatting>
  <conditionalFormatting sqref="GC10:GC109">
    <cfRule type="cellIs" dxfId="31" priority="5" operator="equal">
      <formula>"B"</formula>
    </cfRule>
    <cfRule type="cellIs" dxfId="30" priority="6" operator="equal">
      <formula>"P"</formula>
    </cfRule>
    <cfRule type="cellIs" dxfId="29" priority="7" operator="equal">
      <formula>"P"</formula>
    </cfRule>
  </conditionalFormatting>
  <conditionalFormatting sqref="GD10:GD109">
    <cfRule type="cellIs" dxfId="28" priority="17" operator="equal">
      <formula>"Y"</formula>
    </cfRule>
    <cfRule type="cellIs" dxfId="27" priority="18" operator="equal">
      <formula>"N"</formula>
    </cfRule>
  </conditionalFormatting>
  <conditionalFormatting sqref="GF10:GF109 GI10:GI109 GL10:GL109 GO10:GO109 GR10:GR109 GU10:GU109 GX10:GX109 HA10:HA109 HD10:HD109 HG10:HG109 HJ10:HJ109 HM10:HM109 HP10:HP109 HS10:HS109 HV10:HV109 HY10:HY109 IB10:IB109 IE10:IE109 IH10:IH109 IK10:IK109 IN10:IN109 IQ10:IQ109 IT10:IT109 IW10:IW109 IZ10:IZ109 JC10:JC109 JF10:JF109 JI10:JI109 JL10:JL109 JO10:JO109 JR10:JR109 JU10:JU109 JX10:JX109 KA10:KA109 KD10:KD109 KG10:KG109 KJ10:KJ109 KM10:KM109 KP10:KP109 KS10:KS109 KV10:KV109 KY10:KY109 LB10:LB109 LE10:LE109 LH10:LH109 LK10:LK109 LN10:LN109 LQ10:LQ109 LT10:LT109 LW10:LW109 LZ10:LZ109 MC10:MC109 MF10:MF109 MI10:MI109 ML10:ML109 MO10:MO109 MR10:MR109 MU10:MU109 MX10:MX109 NA10:NA109 ND10:ND109 NG10:NG109">
    <cfRule type="cellIs" dxfId="26" priority="41" operator="equal">
      <formula>"B"</formula>
    </cfRule>
    <cfRule type="cellIs" dxfId="25" priority="42" operator="equal">
      <formula>"P"</formula>
    </cfRule>
    <cfRule type="cellIs" dxfId="24" priority="43" operator="equal">
      <formula>"P"</formula>
    </cfRule>
  </conditionalFormatting>
  <conditionalFormatting sqref="GG10:GG109 GJ10:GJ109 GM10:GM109 GP10:GP109 GS10:GS109 GV10:GV109 HB10:HB109 HE10:HE109 HH10:HH109 HK10:HK109 HN10:HN109 HQ10:HQ109 HT10:HT109 HW10:HW109 HZ10:HZ109 IC10:IC109 IF10:IF109 II10:II109 IL10:IL109 IO10:IO109 IR10:IR109 IU10:IU109 IX10:IX109 JA10:JA109 JD10:JD109 JG10:JG109 JJ10:JJ109 JM10:JM109 JP10:JP109 JS10:JS109 JV10:JV109 JY10:JY109 KB10:KB109 KE10:KE109 KH10:KH109 KK10:KK109 KN10:KN109 KQ10:KQ109 KT10:KT109 KW10:KW109 KZ10:KZ109 LC10:LC109 LF10:LF109 LI10:LI109 LL10:LL109 LO10:LO109 LR10:LR109 LU10:LU109 LX10:LX109 MA10:MA109 MD10:MD109 MG10:MG109 MJ10:MJ109 MM10:MM109 MP10:MP109 MS10:MS109 MV10:MV109 MY10:MY109 NB10:NB109 NE10:NE109 NH10:NH109">
    <cfRule type="cellIs" dxfId="23" priority="39" operator="equal">
      <formula>"Y"</formula>
    </cfRule>
    <cfRule type="cellIs" dxfId="22" priority="40" operator="equal">
      <formula>"N"</formula>
    </cfRule>
  </conditionalFormatting>
  <conditionalFormatting sqref="GY10:GY109">
    <cfRule type="cellIs" dxfId="21" priority="31" operator="equal">
      <formula>"Y"</formula>
    </cfRule>
    <cfRule type="cellIs" dxfId="20" priority="32" operator="equal">
      <formula>"N"</formula>
    </cfRule>
  </conditionalFormatting>
  <conditionalFormatting sqref="GZ10:GZ109">
    <cfRule type="containsBlanks" dxfId="19" priority="33">
      <formula>LEN(TRIM(GZ10))=0</formula>
    </cfRule>
    <cfRule type="containsBlanks" priority="34">
      <formula>LEN(TRIM(GZ10))=0</formula>
    </cfRule>
    <cfRule type="cellIs" dxfId="18" priority="35" operator="equal">
      <formula>""""""</formula>
    </cfRule>
    <cfRule type="cellIs" dxfId="17" priority="36" operator="greaterThan">
      <formula>6</formula>
    </cfRule>
    <cfRule type="cellIs" dxfId="16" priority="37" stopIfTrue="1" operator="lessThanOrEqual">
      <formula>6</formula>
    </cfRule>
    <cfRule type="cellIs" dxfId="15" priority="38" operator="between">
      <formula>-2</formula>
      <formula>2</formula>
    </cfRule>
  </conditionalFormatting>
  <conditionalFormatting sqref="NI10:NO109 EI10:EI109 EL10:EL109 EO10:EO109 ER10:ER109 EU10:EU109 EX10:EX109 FA10:FA109 FG10:FG109 FJ10:FJ109 FM10:FM109 FP10:FP109 FS10:FS109 FV10:FV109 FY10:FY109 GB10:GB109 GE10:GE109 GH10:GH109 GK10:GK109 GN10:GN109 GQ10:GQ109 GT10:GT109 GW10:GW109 HC10:HC109 HF10:HF109 HI10:HI109 HL10:HL109 HO10:HO109 HR10:HR109 HU10:HU109 HX10:HX109 IA10:IA109 ID10:ID109 IG10:IG109 IJ10:IJ109 IM10:IM109 IP10:IP109 IS10:IS109 IV10:IV109 IY10:IY109 JB10:JB109 JE10:JE109 JH10:JH109 JK10:JK109 JN10:JN109 JQ10:JQ109 JT10:JT109 JW10:JW109 JZ10:JZ109 KC10:KC109 KF10:KF109 KI10:KI109 KL10:KL109 KO10:KO109 KR10:KR109 KU10:KU109 KX10:KX109 LA10:LA109 LD10:LD109 LG10:LG109 LJ10:LJ109 LM10:LM109 LP10:LP109 LS10:LS109 LV10:LV109 LY10:LY109 MB10:MB109 ME10:ME109 MH10:MH109 MK10:MK109 MN10:MN109 MQ10:MQ109 MT10:MT109 MW10:MW109 MZ10:MZ109 NC10:NC109 NF10:NF109">
    <cfRule type="containsBlanks" dxfId="14" priority="49" stopIfTrue="1">
      <formula>LEN(TRIM(EI10))=0</formula>
    </cfRule>
  </conditionalFormatting>
  <conditionalFormatting sqref="NJ10:NJ109 NM10:NM109">
    <cfRule type="cellIs" dxfId="13" priority="46" operator="equal">
      <formula>"B"</formula>
    </cfRule>
    <cfRule type="cellIs" dxfId="12" priority="47" operator="equal">
      <formula>"P"</formula>
    </cfRule>
    <cfRule type="cellIs" dxfId="11" priority="48" operator="equal">
      <formula>"P"</formula>
    </cfRule>
  </conditionalFormatting>
  <conditionalFormatting sqref="NK10:NK109 NN10:NN109">
    <cfRule type="cellIs" dxfId="10" priority="44" operator="equal">
      <formula>"Y"</formula>
    </cfRule>
    <cfRule type="cellIs" dxfId="9" priority="45" operator="equal">
      <formula>"N"</formula>
    </cfRule>
  </conditionalFormatting>
  <conditionalFormatting sqref="YQ10:YQ109">
    <cfRule type="cellIs" dxfId="8" priority="212" operator="equal">
      <formula>"B"</formula>
    </cfRule>
    <cfRule type="cellIs" dxfId="7" priority="213" operator="equal">
      <formula>"P"</formula>
    </cfRule>
    <cfRule type="cellIs" dxfId="6" priority="214" operator="equal">
      <formula>"P"</formula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3693D-8F74-4C52-8909-4F4C1F4186C8}">
  <dimension ref="C1:C5"/>
  <sheetViews>
    <sheetView workbookViewId="0">
      <selection activeCell="C5" sqref="C5"/>
    </sheetView>
  </sheetViews>
  <sheetFormatPr defaultRowHeight="15"/>
  <sheetData>
    <row r="1" spans="3:3">
      <c r="C1">
        <v>12</v>
      </c>
    </row>
    <row r="2" spans="3:3">
      <c r="C2">
        <f>COLUMN(C1)</f>
        <v>3</v>
      </c>
    </row>
    <row r="5" spans="3:3">
      <c r="C5" t="str">
        <f>ADDRESS(COLUMN(),5)</f>
        <v>$E$3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C9AC-71BC-42C7-9FC9-C376C4CCE133}">
  <dimension ref="A1:E254"/>
  <sheetViews>
    <sheetView workbookViewId="0">
      <selection activeCell="H5" sqref="H5"/>
    </sheetView>
  </sheetViews>
  <sheetFormatPr defaultRowHeight="15"/>
  <sheetData>
    <row r="1" spans="1:5">
      <c r="A1" s="1" t="s">
        <v>10</v>
      </c>
      <c r="B1" s="1">
        <v>1</v>
      </c>
      <c r="D1" s="1" t="s">
        <v>162</v>
      </c>
      <c r="E1" s="1">
        <v>1</v>
      </c>
    </row>
    <row r="2" spans="1:5">
      <c r="A2" s="1" t="s">
        <v>9</v>
      </c>
      <c r="B2" s="1">
        <v>-2</v>
      </c>
      <c r="D2" s="1" t="s">
        <v>163</v>
      </c>
      <c r="E2" s="1">
        <v>-2</v>
      </c>
    </row>
    <row r="3" spans="1:5">
      <c r="A3" s="1" t="s">
        <v>34</v>
      </c>
      <c r="B3" s="1">
        <v>-2</v>
      </c>
      <c r="D3" s="1" t="s">
        <v>177</v>
      </c>
      <c r="E3" s="1">
        <v>-2</v>
      </c>
    </row>
    <row r="4" spans="1:5">
      <c r="A4" s="1" t="s">
        <v>58</v>
      </c>
      <c r="B4" s="1">
        <v>1</v>
      </c>
      <c r="D4" s="1" t="s">
        <v>176</v>
      </c>
      <c r="E4" s="1">
        <v>1</v>
      </c>
    </row>
    <row r="5" spans="1:5">
      <c r="A5" s="1" t="s">
        <v>57</v>
      </c>
      <c r="B5" s="1">
        <v>-2</v>
      </c>
      <c r="D5" s="1" t="s">
        <v>175</v>
      </c>
      <c r="E5" s="1">
        <v>-2</v>
      </c>
    </row>
    <row r="6" spans="1:5">
      <c r="A6" s="1" t="s">
        <v>59</v>
      </c>
      <c r="B6" s="1">
        <v>1</v>
      </c>
      <c r="D6" s="1" t="s">
        <v>165</v>
      </c>
      <c r="E6" s="1">
        <v>1</v>
      </c>
    </row>
    <row r="7" spans="1:5">
      <c r="A7" s="1" t="s">
        <v>49</v>
      </c>
      <c r="B7" s="1">
        <v>-2</v>
      </c>
      <c r="D7" s="1" t="s">
        <v>168</v>
      </c>
      <c r="E7" s="1">
        <v>-2</v>
      </c>
    </row>
    <row r="8" spans="1:5">
      <c r="A8" s="1" t="s">
        <v>56</v>
      </c>
      <c r="B8" s="1">
        <v>1</v>
      </c>
      <c r="D8" s="1" t="s">
        <v>174</v>
      </c>
      <c r="E8" s="1">
        <v>1</v>
      </c>
    </row>
    <row r="9" spans="1:5">
      <c r="A9" s="1" t="s">
        <v>52</v>
      </c>
      <c r="B9" s="1">
        <v>-2</v>
      </c>
      <c r="D9" s="1" t="s">
        <v>170</v>
      </c>
      <c r="E9" s="1">
        <v>-2</v>
      </c>
    </row>
    <row r="10" spans="1:5">
      <c r="A10" s="1" t="s">
        <v>54</v>
      </c>
      <c r="B10" s="1">
        <v>1</v>
      </c>
      <c r="D10" s="1" t="s">
        <v>172</v>
      </c>
      <c r="E10" s="1">
        <v>1</v>
      </c>
    </row>
    <row r="11" spans="1:5">
      <c r="A11" s="1" t="s">
        <v>51</v>
      </c>
      <c r="B11" s="1">
        <v>-2</v>
      </c>
      <c r="D11" s="1" t="s">
        <v>169</v>
      </c>
      <c r="E11" s="1">
        <v>-2</v>
      </c>
    </row>
    <row r="12" spans="1:5">
      <c r="A12" s="1" t="s">
        <v>55</v>
      </c>
      <c r="B12" s="1">
        <v>1</v>
      </c>
      <c r="D12" s="1" t="s">
        <v>173</v>
      </c>
      <c r="E12" s="1">
        <v>1</v>
      </c>
    </row>
    <row r="13" spans="1:5">
      <c r="A13" s="1" t="s">
        <v>50</v>
      </c>
      <c r="B13" s="1">
        <v>-2</v>
      </c>
      <c r="D13" s="1" t="s">
        <v>171</v>
      </c>
      <c r="E13" s="1">
        <v>-2</v>
      </c>
    </row>
    <row r="14" spans="1:5">
      <c r="A14" s="1" t="s">
        <v>53</v>
      </c>
      <c r="B14" s="1">
        <v>1</v>
      </c>
      <c r="D14" s="1" t="s">
        <v>164</v>
      </c>
      <c r="E14" s="1">
        <v>1</v>
      </c>
    </row>
    <row r="15" spans="1:5">
      <c r="A15" s="1" t="s">
        <v>61</v>
      </c>
      <c r="B15" s="1">
        <v>-2</v>
      </c>
      <c r="D15" s="1" t="s">
        <v>178</v>
      </c>
      <c r="E15" s="1">
        <v>-2</v>
      </c>
    </row>
    <row r="16" spans="1:5">
      <c r="A16" s="1" t="s">
        <v>332</v>
      </c>
      <c r="B16" s="1">
        <v>1</v>
      </c>
      <c r="D16" s="1" t="s">
        <v>342</v>
      </c>
      <c r="E16" s="1">
        <v>1</v>
      </c>
    </row>
    <row r="17" spans="1:5">
      <c r="A17" s="1" t="s">
        <v>62</v>
      </c>
      <c r="B17" s="1">
        <v>-2</v>
      </c>
      <c r="D17" s="1" t="s">
        <v>179</v>
      </c>
      <c r="E17" s="1">
        <v>-2</v>
      </c>
    </row>
    <row r="18" spans="1:5">
      <c r="A18" s="1" t="s">
        <v>63</v>
      </c>
      <c r="B18" s="1">
        <v>1</v>
      </c>
      <c r="D18" s="1" t="s">
        <v>180</v>
      </c>
      <c r="E18" s="1">
        <v>1</v>
      </c>
    </row>
    <row r="19" spans="1:5">
      <c r="A19" s="1" t="s">
        <v>64</v>
      </c>
      <c r="B19" s="1">
        <v>-2</v>
      </c>
      <c r="D19" s="1" t="s">
        <v>181</v>
      </c>
      <c r="E19" s="1">
        <v>-2</v>
      </c>
    </row>
    <row r="20" spans="1:5">
      <c r="A20" s="1" t="s">
        <v>65</v>
      </c>
      <c r="B20" s="1">
        <v>1</v>
      </c>
      <c r="D20" s="1" t="s">
        <v>182</v>
      </c>
      <c r="E20" s="1">
        <v>1</v>
      </c>
    </row>
    <row r="21" spans="1:5">
      <c r="A21" s="1" t="s">
        <v>66</v>
      </c>
      <c r="B21" s="1">
        <v>-2</v>
      </c>
      <c r="D21" s="1" t="s">
        <v>183</v>
      </c>
      <c r="E21" s="1">
        <v>-2</v>
      </c>
    </row>
    <row r="22" spans="1:5">
      <c r="A22" s="1" t="s">
        <v>67</v>
      </c>
      <c r="B22" s="1">
        <v>1</v>
      </c>
      <c r="D22" s="1" t="s">
        <v>184</v>
      </c>
      <c r="E22" s="1">
        <v>1</v>
      </c>
    </row>
    <row r="23" spans="1:5">
      <c r="A23" s="1" t="s">
        <v>68</v>
      </c>
      <c r="B23" s="1">
        <v>-2</v>
      </c>
      <c r="D23" s="1" t="s">
        <v>185</v>
      </c>
      <c r="E23" s="1">
        <v>-2</v>
      </c>
    </row>
    <row r="24" spans="1:5">
      <c r="A24" s="1" t="s">
        <v>69</v>
      </c>
      <c r="B24" s="1">
        <v>1</v>
      </c>
      <c r="D24" s="1" t="s">
        <v>186</v>
      </c>
      <c r="E24" s="1">
        <v>1</v>
      </c>
    </row>
    <row r="25" spans="1:5">
      <c r="A25" s="1" t="s">
        <v>70</v>
      </c>
      <c r="B25" s="1">
        <v>-2</v>
      </c>
      <c r="D25" s="1" t="s">
        <v>187</v>
      </c>
      <c r="E25" s="1">
        <v>-2</v>
      </c>
    </row>
    <row r="26" spans="1:5">
      <c r="A26" s="1" t="s">
        <v>71</v>
      </c>
      <c r="B26" s="1">
        <v>1</v>
      </c>
      <c r="D26" s="1" t="s">
        <v>188</v>
      </c>
      <c r="E26" s="1">
        <v>1</v>
      </c>
    </row>
    <row r="27" spans="1:5">
      <c r="A27" s="1" t="s">
        <v>72</v>
      </c>
      <c r="B27" s="1">
        <v>-2</v>
      </c>
      <c r="D27" s="1" t="s">
        <v>189</v>
      </c>
      <c r="E27" s="1">
        <v>-2</v>
      </c>
    </row>
    <row r="28" spans="1:5">
      <c r="A28" s="1" t="s">
        <v>73</v>
      </c>
      <c r="B28" s="1">
        <v>1</v>
      </c>
      <c r="D28" s="1" t="s">
        <v>190</v>
      </c>
      <c r="E28" s="1">
        <v>1</v>
      </c>
    </row>
    <row r="29" spans="1:5">
      <c r="A29" s="1" t="s">
        <v>74</v>
      </c>
      <c r="B29" s="1">
        <v>-2</v>
      </c>
      <c r="D29" s="1" t="s">
        <v>191</v>
      </c>
      <c r="E29" s="1">
        <v>-2</v>
      </c>
    </row>
    <row r="30" spans="1:5">
      <c r="A30" t="s">
        <v>60</v>
      </c>
      <c r="B30" s="1">
        <v>1</v>
      </c>
      <c r="D30" t="s">
        <v>166</v>
      </c>
      <c r="E30" s="1">
        <v>1</v>
      </c>
    </row>
    <row r="31" spans="1:5">
      <c r="A31" t="s">
        <v>75</v>
      </c>
      <c r="B31" s="1">
        <v>-2</v>
      </c>
      <c r="D31" t="s">
        <v>192</v>
      </c>
      <c r="E31" s="1">
        <v>-2</v>
      </c>
    </row>
    <row r="32" spans="1:5">
      <c r="A32" t="s">
        <v>91</v>
      </c>
      <c r="B32" s="1">
        <v>1</v>
      </c>
      <c r="D32" t="s">
        <v>208</v>
      </c>
      <c r="E32" s="1">
        <v>1</v>
      </c>
    </row>
    <row r="33" spans="1:5">
      <c r="A33" t="s">
        <v>79</v>
      </c>
      <c r="B33" s="1">
        <v>-2</v>
      </c>
      <c r="D33" t="s">
        <v>196</v>
      </c>
      <c r="E33" s="1">
        <v>-2</v>
      </c>
    </row>
    <row r="34" spans="1:5">
      <c r="A34" t="s">
        <v>95</v>
      </c>
      <c r="B34" s="1">
        <v>1</v>
      </c>
      <c r="D34" t="s">
        <v>212</v>
      </c>
      <c r="E34" s="1">
        <v>1</v>
      </c>
    </row>
    <row r="35" spans="1:5">
      <c r="A35" t="s">
        <v>77</v>
      </c>
      <c r="B35" s="1">
        <v>-2</v>
      </c>
      <c r="D35" t="s">
        <v>194</v>
      </c>
      <c r="E35" s="1">
        <v>-2</v>
      </c>
    </row>
    <row r="36" spans="1:5">
      <c r="A36" t="s">
        <v>93</v>
      </c>
      <c r="B36" s="1">
        <v>1</v>
      </c>
      <c r="D36" t="s">
        <v>210</v>
      </c>
      <c r="E36" s="1">
        <v>1</v>
      </c>
    </row>
    <row r="37" spans="1:5">
      <c r="A37" t="s">
        <v>81</v>
      </c>
      <c r="B37" s="1">
        <v>-2</v>
      </c>
      <c r="D37" t="s">
        <v>198</v>
      </c>
      <c r="E37" s="1">
        <v>-2</v>
      </c>
    </row>
    <row r="38" spans="1:5">
      <c r="A38" t="s">
        <v>97</v>
      </c>
      <c r="B38" s="1">
        <v>1</v>
      </c>
      <c r="D38" t="s">
        <v>214</v>
      </c>
      <c r="E38" s="1">
        <v>1</v>
      </c>
    </row>
    <row r="39" spans="1:5">
      <c r="A39" t="s">
        <v>76</v>
      </c>
      <c r="B39" s="1">
        <v>-2</v>
      </c>
      <c r="D39" t="s">
        <v>193</v>
      </c>
      <c r="E39" s="1">
        <v>-2</v>
      </c>
    </row>
    <row r="40" spans="1:5">
      <c r="A40" t="s">
        <v>92</v>
      </c>
      <c r="B40" s="1">
        <v>1</v>
      </c>
      <c r="D40" t="s">
        <v>209</v>
      </c>
      <c r="E40" s="1">
        <v>1</v>
      </c>
    </row>
    <row r="41" spans="1:5">
      <c r="A41" t="s">
        <v>80</v>
      </c>
      <c r="B41" s="1">
        <v>-2</v>
      </c>
      <c r="D41" t="s">
        <v>197</v>
      </c>
      <c r="E41" s="1">
        <v>-2</v>
      </c>
    </row>
    <row r="42" spans="1:5">
      <c r="A42" t="s">
        <v>96</v>
      </c>
      <c r="B42" s="1">
        <v>1</v>
      </c>
      <c r="D42" t="s">
        <v>213</v>
      </c>
      <c r="E42" s="1">
        <v>1</v>
      </c>
    </row>
    <row r="43" spans="1:5">
      <c r="A43" t="s">
        <v>78</v>
      </c>
      <c r="B43" s="1">
        <v>-2</v>
      </c>
      <c r="D43" t="s">
        <v>195</v>
      </c>
      <c r="E43" s="1">
        <v>-2</v>
      </c>
    </row>
    <row r="44" spans="1:5">
      <c r="A44" t="s">
        <v>94</v>
      </c>
      <c r="B44" s="1">
        <v>1</v>
      </c>
      <c r="D44" t="s">
        <v>211</v>
      </c>
      <c r="E44" s="1">
        <v>1</v>
      </c>
    </row>
    <row r="45" spans="1:5">
      <c r="A45" t="s">
        <v>82</v>
      </c>
      <c r="B45" s="1">
        <v>-2</v>
      </c>
      <c r="D45" t="s">
        <v>199</v>
      </c>
      <c r="E45" s="1">
        <v>-2</v>
      </c>
    </row>
    <row r="46" spans="1:5">
      <c r="A46" t="s">
        <v>98</v>
      </c>
      <c r="B46" s="1">
        <v>1</v>
      </c>
      <c r="D46" t="s">
        <v>215</v>
      </c>
      <c r="E46" s="1">
        <v>1</v>
      </c>
    </row>
    <row r="47" spans="1:5">
      <c r="A47" t="s">
        <v>83</v>
      </c>
      <c r="B47" s="1">
        <v>-2</v>
      </c>
      <c r="D47" t="s">
        <v>200</v>
      </c>
      <c r="E47" s="1">
        <v>-2</v>
      </c>
    </row>
    <row r="48" spans="1:5">
      <c r="A48" t="s">
        <v>99</v>
      </c>
      <c r="B48" s="1">
        <v>1</v>
      </c>
      <c r="D48" t="s">
        <v>216</v>
      </c>
      <c r="E48" s="1">
        <v>1</v>
      </c>
    </row>
    <row r="49" spans="1:5">
      <c r="A49" t="s">
        <v>87</v>
      </c>
      <c r="B49" s="1">
        <v>-2</v>
      </c>
      <c r="D49" t="s">
        <v>204</v>
      </c>
      <c r="E49" s="1">
        <v>-2</v>
      </c>
    </row>
    <row r="50" spans="1:5">
      <c r="A50" t="s">
        <v>103</v>
      </c>
      <c r="B50" s="1">
        <v>1</v>
      </c>
      <c r="D50" t="s">
        <v>220</v>
      </c>
      <c r="E50" s="1">
        <v>1</v>
      </c>
    </row>
    <row r="51" spans="1:5">
      <c r="A51" t="s">
        <v>85</v>
      </c>
      <c r="B51" s="1">
        <v>-2</v>
      </c>
      <c r="D51" t="s">
        <v>202</v>
      </c>
      <c r="E51" s="1">
        <v>-2</v>
      </c>
    </row>
    <row r="52" spans="1:5">
      <c r="A52" t="s">
        <v>101</v>
      </c>
      <c r="B52" s="1">
        <v>1</v>
      </c>
      <c r="D52" t="s">
        <v>218</v>
      </c>
      <c r="E52" s="1">
        <v>1</v>
      </c>
    </row>
    <row r="53" spans="1:5">
      <c r="A53" t="s">
        <v>89</v>
      </c>
      <c r="B53" s="1">
        <v>-2</v>
      </c>
      <c r="D53" t="s">
        <v>206</v>
      </c>
      <c r="E53" s="1">
        <v>-2</v>
      </c>
    </row>
    <row r="54" spans="1:5">
      <c r="A54" t="s">
        <v>105</v>
      </c>
      <c r="B54" s="1">
        <v>1</v>
      </c>
      <c r="D54" t="s">
        <v>222</v>
      </c>
      <c r="E54" s="1">
        <v>1</v>
      </c>
    </row>
    <row r="55" spans="1:5">
      <c r="A55" t="s">
        <v>84</v>
      </c>
      <c r="B55" s="1">
        <v>-2</v>
      </c>
      <c r="D55" t="s">
        <v>201</v>
      </c>
      <c r="E55" s="1">
        <v>-2</v>
      </c>
    </row>
    <row r="56" spans="1:5">
      <c r="A56" t="s">
        <v>100</v>
      </c>
      <c r="B56" s="1">
        <v>1</v>
      </c>
      <c r="D56" t="s">
        <v>217</v>
      </c>
      <c r="E56" s="1">
        <v>1</v>
      </c>
    </row>
    <row r="57" spans="1:5">
      <c r="A57" t="s">
        <v>88</v>
      </c>
      <c r="B57" s="1">
        <v>-2</v>
      </c>
      <c r="D57" t="s">
        <v>205</v>
      </c>
      <c r="E57" s="1">
        <v>-2</v>
      </c>
    </row>
    <row r="58" spans="1:5">
      <c r="A58" t="s">
        <v>104</v>
      </c>
      <c r="B58" s="1">
        <v>1</v>
      </c>
      <c r="D58" t="s">
        <v>221</v>
      </c>
      <c r="E58" s="1">
        <v>1</v>
      </c>
    </row>
    <row r="59" spans="1:5">
      <c r="A59" t="s">
        <v>86</v>
      </c>
      <c r="B59" s="1">
        <v>-2</v>
      </c>
      <c r="D59" t="s">
        <v>203</v>
      </c>
      <c r="E59" s="1">
        <v>-2</v>
      </c>
    </row>
    <row r="60" spans="1:5">
      <c r="A60" t="s">
        <v>102</v>
      </c>
      <c r="B60" s="1">
        <v>1</v>
      </c>
      <c r="D60" t="s">
        <v>219</v>
      </c>
      <c r="E60" s="1">
        <v>1</v>
      </c>
    </row>
    <row r="61" spans="1:5">
      <c r="A61" t="s">
        <v>90</v>
      </c>
      <c r="B61" s="1">
        <v>-2</v>
      </c>
      <c r="D61" t="s">
        <v>207</v>
      </c>
      <c r="E61" s="1">
        <v>-2</v>
      </c>
    </row>
    <row r="62" spans="1:5">
      <c r="A62" s="15" t="s">
        <v>106</v>
      </c>
      <c r="B62" s="1">
        <v>1</v>
      </c>
      <c r="D62" s="15" t="s">
        <v>167</v>
      </c>
      <c r="E62" s="1">
        <v>1</v>
      </c>
    </row>
    <row r="63" spans="1:5">
      <c r="A63" s="15" t="s">
        <v>152</v>
      </c>
      <c r="B63" s="1">
        <v>-2</v>
      </c>
      <c r="D63" s="15" t="s">
        <v>223</v>
      </c>
      <c r="E63" s="1">
        <v>-2</v>
      </c>
    </row>
    <row r="64" spans="1:5">
      <c r="A64" s="15" t="s">
        <v>107</v>
      </c>
      <c r="B64" s="1">
        <v>1</v>
      </c>
      <c r="D64" s="15" t="s">
        <v>224</v>
      </c>
      <c r="E64" s="1">
        <v>1</v>
      </c>
    </row>
    <row r="65" spans="1:5">
      <c r="A65" s="15" t="s">
        <v>108</v>
      </c>
      <c r="B65" s="1">
        <v>-2</v>
      </c>
      <c r="D65" s="15" t="s">
        <v>225</v>
      </c>
      <c r="E65" s="1">
        <v>-2</v>
      </c>
    </row>
    <row r="66" spans="1:5">
      <c r="A66" s="15" t="s">
        <v>109</v>
      </c>
      <c r="B66" s="1">
        <v>1</v>
      </c>
      <c r="D66" s="15" t="s">
        <v>226</v>
      </c>
      <c r="E66" s="1">
        <v>1</v>
      </c>
    </row>
    <row r="67" spans="1:5">
      <c r="A67" s="15" t="s">
        <v>110</v>
      </c>
      <c r="B67" s="1">
        <v>-2</v>
      </c>
      <c r="D67" s="15" t="s">
        <v>227</v>
      </c>
      <c r="E67" s="1">
        <v>-2</v>
      </c>
    </row>
    <row r="68" spans="1:5">
      <c r="A68" s="15" t="s">
        <v>111</v>
      </c>
      <c r="B68" s="1">
        <v>1</v>
      </c>
      <c r="D68" s="15" t="s">
        <v>228</v>
      </c>
      <c r="E68" s="1">
        <v>1</v>
      </c>
    </row>
    <row r="69" spans="1:5">
      <c r="A69" s="15" t="s">
        <v>112</v>
      </c>
      <c r="B69" s="1">
        <v>-2</v>
      </c>
      <c r="D69" s="15" t="s">
        <v>229</v>
      </c>
      <c r="E69" s="1">
        <v>-2</v>
      </c>
    </row>
    <row r="70" spans="1:5">
      <c r="A70" s="15" t="s">
        <v>113</v>
      </c>
      <c r="B70" s="1">
        <v>1</v>
      </c>
      <c r="D70" s="15" t="s">
        <v>230</v>
      </c>
      <c r="E70" s="1">
        <v>1</v>
      </c>
    </row>
    <row r="71" spans="1:5">
      <c r="A71" s="15" t="s">
        <v>114</v>
      </c>
      <c r="B71" s="1">
        <v>-2</v>
      </c>
      <c r="D71" s="15" t="s">
        <v>231</v>
      </c>
      <c r="E71" s="1">
        <v>-2</v>
      </c>
    </row>
    <row r="72" spans="1:5">
      <c r="A72" s="15" t="s">
        <v>115</v>
      </c>
      <c r="B72" s="1">
        <v>1</v>
      </c>
      <c r="D72" s="15" t="s">
        <v>232</v>
      </c>
      <c r="E72" s="1">
        <v>1</v>
      </c>
    </row>
    <row r="73" spans="1:5">
      <c r="A73" s="15" t="s">
        <v>116</v>
      </c>
      <c r="B73" s="1">
        <v>-2</v>
      </c>
      <c r="D73" s="15" t="s">
        <v>233</v>
      </c>
      <c r="E73" s="1">
        <v>-2</v>
      </c>
    </row>
    <row r="74" spans="1:5">
      <c r="A74" s="15" t="s">
        <v>117</v>
      </c>
      <c r="B74" s="1">
        <v>1</v>
      </c>
      <c r="D74" s="15" t="s">
        <v>234</v>
      </c>
      <c r="E74" s="1">
        <v>1</v>
      </c>
    </row>
    <row r="75" spans="1:5">
      <c r="A75" s="15" t="s">
        <v>118</v>
      </c>
      <c r="B75" s="1">
        <v>-2</v>
      </c>
      <c r="D75" s="15" t="s">
        <v>235</v>
      </c>
      <c r="E75" s="1">
        <v>-2</v>
      </c>
    </row>
    <row r="76" spans="1:5">
      <c r="A76" s="15" t="s">
        <v>119</v>
      </c>
      <c r="B76" s="1">
        <v>1</v>
      </c>
      <c r="D76" s="15" t="s">
        <v>236</v>
      </c>
      <c r="E76" s="1">
        <v>1</v>
      </c>
    </row>
    <row r="77" spans="1:5">
      <c r="A77" s="15" t="s">
        <v>120</v>
      </c>
      <c r="B77" s="1">
        <v>-2</v>
      </c>
      <c r="D77" s="15" t="s">
        <v>237</v>
      </c>
      <c r="E77" s="1">
        <v>-2</v>
      </c>
    </row>
    <row r="78" spans="1:5">
      <c r="A78" s="15" t="s">
        <v>121</v>
      </c>
      <c r="B78" s="1">
        <v>1</v>
      </c>
      <c r="D78" s="15" t="s">
        <v>238</v>
      </c>
      <c r="E78" s="1">
        <v>1</v>
      </c>
    </row>
    <row r="79" spans="1:5">
      <c r="A79" s="15" t="s">
        <v>122</v>
      </c>
      <c r="B79" s="1">
        <v>-2</v>
      </c>
      <c r="D79" s="15" t="s">
        <v>239</v>
      </c>
      <c r="E79" s="1">
        <v>-2</v>
      </c>
    </row>
    <row r="80" spans="1:5">
      <c r="A80" s="15" t="s">
        <v>123</v>
      </c>
      <c r="B80" s="1">
        <v>1</v>
      </c>
      <c r="D80" s="15" t="s">
        <v>240</v>
      </c>
      <c r="E80" s="1">
        <v>1</v>
      </c>
    </row>
    <row r="81" spans="1:5">
      <c r="A81" s="15" t="s">
        <v>124</v>
      </c>
      <c r="B81" s="1">
        <v>-2</v>
      </c>
      <c r="D81" s="15" t="s">
        <v>241</v>
      </c>
      <c r="E81" s="1">
        <v>-2</v>
      </c>
    </row>
    <row r="82" spans="1:5">
      <c r="A82" s="15" t="s">
        <v>125</v>
      </c>
      <c r="B82" s="1">
        <v>1</v>
      </c>
      <c r="D82" s="15" t="s">
        <v>242</v>
      </c>
      <c r="E82" s="1">
        <v>1</v>
      </c>
    </row>
    <row r="83" spans="1:5">
      <c r="A83" s="15" t="s">
        <v>126</v>
      </c>
      <c r="B83" s="1">
        <v>-2</v>
      </c>
      <c r="D83" s="15" t="s">
        <v>243</v>
      </c>
      <c r="E83" s="1">
        <v>-2</v>
      </c>
    </row>
    <row r="84" spans="1:5">
      <c r="A84" s="15" t="s">
        <v>127</v>
      </c>
      <c r="B84" s="1">
        <v>1</v>
      </c>
      <c r="D84" s="15" t="s">
        <v>244</v>
      </c>
      <c r="E84" s="1">
        <v>1</v>
      </c>
    </row>
    <row r="85" spans="1:5">
      <c r="A85" s="15" t="s">
        <v>128</v>
      </c>
      <c r="B85" s="1">
        <v>-2</v>
      </c>
      <c r="D85" s="15" t="s">
        <v>245</v>
      </c>
      <c r="E85" s="1">
        <v>-2</v>
      </c>
    </row>
    <row r="86" spans="1:5">
      <c r="A86" s="15" t="s">
        <v>129</v>
      </c>
      <c r="B86" s="1">
        <v>1</v>
      </c>
      <c r="D86" s="15" t="s">
        <v>246</v>
      </c>
      <c r="E86" s="1">
        <v>1</v>
      </c>
    </row>
    <row r="87" spans="1:5">
      <c r="A87" s="15" t="s">
        <v>130</v>
      </c>
      <c r="B87" s="1">
        <v>-2</v>
      </c>
      <c r="D87" s="15" t="s">
        <v>247</v>
      </c>
      <c r="E87" s="1">
        <v>-2</v>
      </c>
    </row>
    <row r="88" spans="1:5">
      <c r="A88" s="15" t="s">
        <v>131</v>
      </c>
      <c r="B88" s="1">
        <v>1</v>
      </c>
      <c r="D88" s="15" t="s">
        <v>248</v>
      </c>
      <c r="E88" s="1">
        <v>1</v>
      </c>
    </row>
    <row r="89" spans="1:5">
      <c r="A89" s="15" t="s">
        <v>132</v>
      </c>
      <c r="B89" s="1">
        <v>-2</v>
      </c>
      <c r="D89" s="15" t="s">
        <v>249</v>
      </c>
      <c r="E89" s="1">
        <v>-2</v>
      </c>
    </row>
    <row r="90" spans="1:5">
      <c r="A90" s="15" t="s">
        <v>133</v>
      </c>
      <c r="B90" s="1">
        <v>1</v>
      </c>
      <c r="D90" s="15" t="s">
        <v>250</v>
      </c>
      <c r="E90" s="1">
        <v>1</v>
      </c>
    </row>
    <row r="91" spans="1:5">
      <c r="A91" s="15" t="s">
        <v>134</v>
      </c>
      <c r="B91" s="1">
        <v>-2</v>
      </c>
      <c r="D91" s="15" t="s">
        <v>251</v>
      </c>
      <c r="E91" s="1">
        <v>-2</v>
      </c>
    </row>
    <row r="92" spans="1:5">
      <c r="A92" s="15" t="s">
        <v>135</v>
      </c>
      <c r="B92" s="1">
        <v>1</v>
      </c>
      <c r="D92" s="15" t="s">
        <v>252</v>
      </c>
      <c r="E92" s="1">
        <v>1</v>
      </c>
    </row>
    <row r="93" spans="1:5">
      <c r="A93" s="15" t="s">
        <v>136</v>
      </c>
      <c r="B93" s="1">
        <v>-2</v>
      </c>
      <c r="D93" s="15" t="s">
        <v>253</v>
      </c>
      <c r="E93" s="1">
        <v>-2</v>
      </c>
    </row>
    <row r="94" spans="1:5">
      <c r="A94" s="15" t="s">
        <v>137</v>
      </c>
      <c r="B94" s="1">
        <v>1</v>
      </c>
      <c r="D94" s="15" t="s">
        <v>254</v>
      </c>
      <c r="E94" s="1">
        <v>1</v>
      </c>
    </row>
    <row r="95" spans="1:5">
      <c r="A95" s="15" t="s">
        <v>138</v>
      </c>
      <c r="B95" s="1">
        <v>-2</v>
      </c>
      <c r="D95" s="15" t="s">
        <v>255</v>
      </c>
      <c r="E95" s="1">
        <v>-2</v>
      </c>
    </row>
    <row r="96" spans="1:5">
      <c r="A96" s="15" t="s">
        <v>139</v>
      </c>
      <c r="B96" s="1">
        <v>1</v>
      </c>
      <c r="D96" s="15" t="s">
        <v>256</v>
      </c>
      <c r="E96" s="1">
        <v>1</v>
      </c>
    </row>
    <row r="97" spans="1:5">
      <c r="A97" t="s">
        <v>140</v>
      </c>
      <c r="B97" s="1">
        <v>-2</v>
      </c>
      <c r="D97" t="s">
        <v>257</v>
      </c>
      <c r="E97" s="1">
        <v>-2</v>
      </c>
    </row>
    <row r="98" spans="1:5">
      <c r="A98" t="s">
        <v>141</v>
      </c>
      <c r="B98" s="1">
        <v>1</v>
      </c>
      <c r="D98" t="s">
        <v>258</v>
      </c>
      <c r="E98" s="1">
        <v>1</v>
      </c>
    </row>
    <row r="99" spans="1:5">
      <c r="A99" t="s">
        <v>142</v>
      </c>
      <c r="B99" s="1">
        <v>-2</v>
      </c>
      <c r="D99" t="s">
        <v>259</v>
      </c>
      <c r="E99" s="1">
        <v>-2</v>
      </c>
    </row>
    <row r="100" spans="1:5">
      <c r="A100" t="s">
        <v>143</v>
      </c>
      <c r="B100" s="1">
        <v>1</v>
      </c>
      <c r="D100" t="s">
        <v>260</v>
      </c>
      <c r="E100" s="1">
        <v>1</v>
      </c>
    </row>
    <row r="101" spans="1:5">
      <c r="A101" t="s">
        <v>144</v>
      </c>
      <c r="B101" s="1">
        <v>-2</v>
      </c>
      <c r="D101" t="s">
        <v>261</v>
      </c>
      <c r="E101" s="1">
        <v>-2</v>
      </c>
    </row>
    <row r="102" spans="1:5">
      <c r="A102" t="s">
        <v>145</v>
      </c>
      <c r="B102" s="1">
        <v>1</v>
      </c>
      <c r="D102" t="s">
        <v>262</v>
      </c>
      <c r="E102" s="1">
        <v>1</v>
      </c>
    </row>
    <row r="103" spans="1:5">
      <c r="A103" t="s">
        <v>146</v>
      </c>
      <c r="B103" s="1">
        <v>-2</v>
      </c>
      <c r="D103" t="s">
        <v>263</v>
      </c>
      <c r="E103" s="1">
        <v>-2</v>
      </c>
    </row>
    <row r="104" spans="1:5">
      <c r="A104" t="s">
        <v>147</v>
      </c>
      <c r="B104" s="1">
        <v>1</v>
      </c>
      <c r="D104" t="s">
        <v>264</v>
      </c>
      <c r="E104" s="1">
        <v>1</v>
      </c>
    </row>
    <row r="105" spans="1:5">
      <c r="A105" t="s">
        <v>148</v>
      </c>
      <c r="B105" s="1">
        <v>-2</v>
      </c>
      <c r="D105" t="s">
        <v>265</v>
      </c>
      <c r="E105" s="1">
        <v>-2</v>
      </c>
    </row>
    <row r="106" spans="1:5">
      <c r="A106" t="s">
        <v>149</v>
      </c>
      <c r="B106" s="1">
        <v>1</v>
      </c>
      <c r="D106" t="s">
        <v>266</v>
      </c>
      <c r="E106" s="1">
        <v>1</v>
      </c>
    </row>
    <row r="107" spans="1:5">
      <c r="A107" t="s">
        <v>150</v>
      </c>
      <c r="B107" s="67">
        <v>-2</v>
      </c>
      <c r="D107" t="s">
        <v>267</v>
      </c>
      <c r="E107" s="67">
        <v>-2</v>
      </c>
    </row>
    <row r="108" spans="1:5">
      <c r="A108" t="s">
        <v>151</v>
      </c>
      <c r="B108" s="67">
        <v>1</v>
      </c>
      <c r="D108" t="s">
        <v>268</v>
      </c>
      <c r="E108" s="67">
        <v>1</v>
      </c>
    </row>
    <row r="109" spans="1:5">
      <c r="A109" t="s">
        <v>347</v>
      </c>
      <c r="B109" s="67">
        <v>-2</v>
      </c>
      <c r="D109" t="s">
        <v>480</v>
      </c>
      <c r="E109" s="67">
        <v>-2</v>
      </c>
    </row>
    <row r="110" spans="1:5">
      <c r="A110" t="s">
        <v>348</v>
      </c>
      <c r="B110" s="67">
        <v>1</v>
      </c>
      <c r="D110" t="s">
        <v>481</v>
      </c>
      <c r="E110" s="67">
        <v>1</v>
      </c>
    </row>
    <row r="111" spans="1:5">
      <c r="A111" t="s">
        <v>339</v>
      </c>
      <c r="B111" s="67">
        <v>-2</v>
      </c>
      <c r="D111" t="s">
        <v>345</v>
      </c>
      <c r="E111" s="67">
        <v>-2</v>
      </c>
    </row>
    <row r="112" spans="1:5">
      <c r="A112" t="s">
        <v>270</v>
      </c>
      <c r="B112" s="67">
        <v>1</v>
      </c>
      <c r="D112" t="s">
        <v>269</v>
      </c>
      <c r="E112" s="67">
        <v>1</v>
      </c>
    </row>
    <row r="113" spans="1:5">
      <c r="A113" t="s">
        <v>349</v>
      </c>
      <c r="B113" s="67">
        <v>-2</v>
      </c>
      <c r="D113" t="s">
        <v>273</v>
      </c>
      <c r="E113" s="67">
        <v>-2</v>
      </c>
    </row>
    <row r="114" spans="1:5">
      <c r="A114" t="s">
        <v>294</v>
      </c>
      <c r="B114" s="67">
        <v>1</v>
      </c>
      <c r="D114" t="s">
        <v>293</v>
      </c>
      <c r="E114" s="67">
        <v>1</v>
      </c>
    </row>
    <row r="115" spans="1:5">
      <c r="A115" t="s">
        <v>285</v>
      </c>
      <c r="B115" s="67">
        <v>-2</v>
      </c>
      <c r="D115" t="s">
        <v>284</v>
      </c>
      <c r="E115" s="67">
        <v>-2</v>
      </c>
    </row>
    <row r="116" spans="1:5">
      <c r="A116" t="s">
        <v>275</v>
      </c>
      <c r="B116" s="67">
        <v>1</v>
      </c>
      <c r="D116" t="s">
        <v>274</v>
      </c>
      <c r="E116" s="67">
        <v>1</v>
      </c>
    </row>
    <row r="117" spans="1:5">
      <c r="A117" t="s">
        <v>272</v>
      </c>
      <c r="B117" s="67">
        <v>-2</v>
      </c>
      <c r="D117" t="s">
        <v>271</v>
      </c>
      <c r="E117" s="67">
        <v>-2</v>
      </c>
    </row>
    <row r="118" spans="1:5">
      <c r="A118" t="s">
        <v>338</v>
      </c>
      <c r="B118" s="67">
        <v>1</v>
      </c>
      <c r="D118" t="s">
        <v>344</v>
      </c>
      <c r="E118" s="67">
        <v>1</v>
      </c>
    </row>
    <row r="119" spans="1:5">
      <c r="A119" t="s">
        <v>341</v>
      </c>
      <c r="B119" s="67">
        <v>-2</v>
      </c>
      <c r="D119" t="s">
        <v>346</v>
      </c>
      <c r="E119" s="67">
        <v>-2</v>
      </c>
    </row>
    <row r="120" spans="1:5">
      <c r="A120" t="s">
        <v>350</v>
      </c>
      <c r="B120" s="67">
        <v>1</v>
      </c>
      <c r="D120" t="s">
        <v>482</v>
      </c>
      <c r="E120" s="67">
        <v>1</v>
      </c>
    </row>
    <row r="121" spans="1:5">
      <c r="A121" t="s">
        <v>281</v>
      </c>
      <c r="B121" s="67">
        <v>-2</v>
      </c>
      <c r="D121" t="s">
        <v>280</v>
      </c>
      <c r="E121" s="67">
        <v>-2</v>
      </c>
    </row>
    <row r="122" spans="1:5">
      <c r="A122" t="s">
        <v>337</v>
      </c>
      <c r="B122" s="67">
        <v>1</v>
      </c>
      <c r="D122" t="s">
        <v>483</v>
      </c>
      <c r="E122" s="67">
        <v>1</v>
      </c>
    </row>
    <row r="123" spans="1:5">
      <c r="A123" s="1" t="s">
        <v>340</v>
      </c>
      <c r="B123" s="1">
        <v>-2</v>
      </c>
      <c r="D123" t="s">
        <v>343</v>
      </c>
      <c r="E123" s="67">
        <v>-2</v>
      </c>
    </row>
    <row r="124" spans="1:5">
      <c r="A124" s="1" t="s">
        <v>279</v>
      </c>
      <c r="B124" s="1">
        <v>1</v>
      </c>
      <c r="D124" t="s">
        <v>278</v>
      </c>
      <c r="E124" s="67">
        <v>1</v>
      </c>
    </row>
    <row r="125" spans="1:5">
      <c r="A125" s="1" t="s">
        <v>277</v>
      </c>
      <c r="B125" s="1">
        <v>-2</v>
      </c>
      <c r="D125" t="s">
        <v>276</v>
      </c>
      <c r="E125" s="67">
        <v>-2</v>
      </c>
    </row>
    <row r="126" spans="1:5">
      <c r="A126" s="1" t="s">
        <v>351</v>
      </c>
      <c r="B126" s="1">
        <v>1</v>
      </c>
      <c r="D126" t="s">
        <v>484</v>
      </c>
      <c r="E126" s="67">
        <v>1</v>
      </c>
    </row>
    <row r="127" spans="1:5">
      <c r="A127" s="1" t="s">
        <v>352</v>
      </c>
      <c r="B127" s="1">
        <v>-2</v>
      </c>
      <c r="D127" t="s">
        <v>485</v>
      </c>
      <c r="E127" s="67">
        <v>-2</v>
      </c>
    </row>
    <row r="128" spans="1:5">
      <c r="A128" s="1" t="s">
        <v>353</v>
      </c>
      <c r="B128" s="1">
        <v>1</v>
      </c>
      <c r="D128" t="s">
        <v>486</v>
      </c>
      <c r="E128" s="67">
        <v>1</v>
      </c>
    </row>
    <row r="129" spans="1:5">
      <c r="A129" s="1" t="s">
        <v>354</v>
      </c>
      <c r="B129" s="1">
        <v>-2</v>
      </c>
      <c r="D129" t="s">
        <v>487</v>
      </c>
      <c r="E129" s="67">
        <v>-2</v>
      </c>
    </row>
    <row r="130" spans="1:5">
      <c r="A130" s="1" t="s">
        <v>355</v>
      </c>
      <c r="B130" s="1">
        <v>1</v>
      </c>
      <c r="D130" t="s">
        <v>488</v>
      </c>
      <c r="E130" s="67">
        <v>1</v>
      </c>
    </row>
    <row r="131" spans="1:5">
      <c r="A131" s="1" t="s">
        <v>356</v>
      </c>
      <c r="B131" s="1">
        <v>-2</v>
      </c>
      <c r="D131" t="s">
        <v>489</v>
      </c>
      <c r="E131" s="67">
        <v>-2</v>
      </c>
    </row>
    <row r="132" spans="1:5">
      <c r="A132" s="1" t="s">
        <v>357</v>
      </c>
      <c r="B132" s="1">
        <v>1</v>
      </c>
      <c r="D132" t="s">
        <v>490</v>
      </c>
      <c r="E132" s="67">
        <v>1</v>
      </c>
    </row>
    <row r="133" spans="1:5">
      <c r="A133" s="1" t="s">
        <v>358</v>
      </c>
      <c r="B133" s="1">
        <v>-2</v>
      </c>
      <c r="D133" t="s">
        <v>491</v>
      </c>
      <c r="E133" s="67">
        <v>-2</v>
      </c>
    </row>
    <row r="134" spans="1:5">
      <c r="A134" s="1" t="s">
        <v>359</v>
      </c>
      <c r="B134" s="1">
        <v>1</v>
      </c>
      <c r="D134" t="s">
        <v>492</v>
      </c>
      <c r="E134" s="67">
        <v>1</v>
      </c>
    </row>
    <row r="135" spans="1:5">
      <c r="A135" s="1" t="s">
        <v>360</v>
      </c>
      <c r="B135" s="1">
        <v>-2</v>
      </c>
      <c r="D135" t="s">
        <v>493</v>
      </c>
      <c r="E135" s="67">
        <v>-2</v>
      </c>
    </row>
    <row r="136" spans="1:5">
      <c r="A136" s="1" t="s">
        <v>361</v>
      </c>
      <c r="B136" s="1">
        <v>1</v>
      </c>
      <c r="D136" t="s">
        <v>494</v>
      </c>
      <c r="E136" s="67">
        <v>1</v>
      </c>
    </row>
    <row r="137" spans="1:5">
      <c r="A137" s="1" t="s">
        <v>362</v>
      </c>
      <c r="B137" s="1">
        <v>-2</v>
      </c>
      <c r="D137" t="s">
        <v>495</v>
      </c>
      <c r="E137" s="67">
        <v>-2</v>
      </c>
    </row>
    <row r="138" spans="1:5">
      <c r="A138" s="1" t="s">
        <v>363</v>
      </c>
      <c r="B138" s="1">
        <v>1</v>
      </c>
      <c r="D138" t="s">
        <v>496</v>
      </c>
      <c r="E138" s="67">
        <v>1</v>
      </c>
    </row>
    <row r="139" spans="1:5">
      <c r="A139" s="1" t="s">
        <v>364</v>
      </c>
      <c r="B139" s="1">
        <v>-2</v>
      </c>
      <c r="D139" t="s">
        <v>497</v>
      </c>
      <c r="E139" s="67">
        <v>-2</v>
      </c>
    </row>
    <row r="140" spans="1:5">
      <c r="A140" s="1" t="s">
        <v>365</v>
      </c>
      <c r="B140" s="1">
        <v>1</v>
      </c>
      <c r="D140" t="s">
        <v>498</v>
      </c>
      <c r="E140" s="67">
        <v>1</v>
      </c>
    </row>
    <row r="141" spans="1:5">
      <c r="A141" s="1" t="s">
        <v>366</v>
      </c>
      <c r="B141" s="1">
        <v>-2</v>
      </c>
      <c r="D141" t="s">
        <v>499</v>
      </c>
      <c r="E141" s="67">
        <v>-2</v>
      </c>
    </row>
    <row r="142" spans="1:5">
      <c r="A142" s="1" t="s">
        <v>367</v>
      </c>
      <c r="B142" s="1">
        <v>1</v>
      </c>
      <c r="D142" t="s">
        <v>500</v>
      </c>
      <c r="E142" s="67">
        <v>1</v>
      </c>
    </row>
    <row r="143" spans="1:5">
      <c r="A143" s="1" t="s">
        <v>368</v>
      </c>
      <c r="B143" s="1">
        <v>-2</v>
      </c>
      <c r="D143" t="s">
        <v>501</v>
      </c>
      <c r="E143" s="67">
        <v>-2</v>
      </c>
    </row>
    <row r="144" spans="1:5">
      <c r="A144" s="1" t="s">
        <v>369</v>
      </c>
      <c r="B144" s="1">
        <v>1</v>
      </c>
      <c r="D144" t="s">
        <v>502</v>
      </c>
      <c r="E144" s="67">
        <v>1</v>
      </c>
    </row>
    <row r="145" spans="1:5">
      <c r="A145" s="1" t="s">
        <v>370</v>
      </c>
      <c r="B145" s="1">
        <v>-2</v>
      </c>
      <c r="D145" t="s">
        <v>503</v>
      </c>
      <c r="E145" s="67">
        <v>-2</v>
      </c>
    </row>
    <row r="146" spans="1:5">
      <c r="A146" s="1" t="s">
        <v>371</v>
      </c>
      <c r="B146" s="1">
        <v>1</v>
      </c>
      <c r="D146" t="s">
        <v>504</v>
      </c>
      <c r="E146" s="67">
        <v>1</v>
      </c>
    </row>
    <row r="147" spans="1:5">
      <c r="A147" s="1" t="s">
        <v>372</v>
      </c>
      <c r="B147" s="1">
        <v>-2</v>
      </c>
      <c r="D147" t="s">
        <v>505</v>
      </c>
      <c r="E147" s="67">
        <v>-2</v>
      </c>
    </row>
    <row r="148" spans="1:5">
      <c r="A148" s="1" t="s">
        <v>373</v>
      </c>
      <c r="B148" s="1">
        <v>1</v>
      </c>
      <c r="D148" t="s">
        <v>506</v>
      </c>
      <c r="E148" s="67">
        <v>1</v>
      </c>
    </row>
    <row r="149" spans="1:5">
      <c r="A149" s="1" t="s">
        <v>374</v>
      </c>
      <c r="B149" s="1">
        <v>-2</v>
      </c>
      <c r="D149" t="s">
        <v>507</v>
      </c>
      <c r="E149" s="67">
        <v>-2</v>
      </c>
    </row>
    <row r="150" spans="1:5">
      <c r="A150" s="1" t="s">
        <v>375</v>
      </c>
      <c r="B150" s="1">
        <v>1</v>
      </c>
      <c r="D150" t="s">
        <v>508</v>
      </c>
      <c r="E150" s="67">
        <v>1</v>
      </c>
    </row>
    <row r="151" spans="1:5">
      <c r="A151" s="1" t="s">
        <v>376</v>
      </c>
      <c r="B151" s="1">
        <v>-2</v>
      </c>
      <c r="D151" t="s">
        <v>509</v>
      </c>
      <c r="E151" s="67">
        <v>-2</v>
      </c>
    </row>
    <row r="152" spans="1:5">
      <c r="A152" s="1" t="s">
        <v>377</v>
      </c>
      <c r="B152" s="1">
        <v>1</v>
      </c>
      <c r="D152" t="s">
        <v>510</v>
      </c>
      <c r="E152" s="67">
        <v>1</v>
      </c>
    </row>
    <row r="153" spans="1:5">
      <c r="A153" s="1" t="s">
        <v>378</v>
      </c>
      <c r="B153" s="1">
        <v>-2</v>
      </c>
      <c r="D153" t="s">
        <v>511</v>
      </c>
      <c r="E153" s="67">
        <v>-2</v>
      </c>
    </row>
    <row r="154" spans="1:5">
      <c r="A154" s="1" t="s">
        <v>379</v>
      </c>
      <c r="B154" s="1">
        <v>1</v>
      </c>
      <c r="D154" t="s">
        <v>512</v>
      </c>
      <c r="E154" s="67">
        <v>1</v>
      </c>
    </row>
    <row r="155" spans="1:5">
      <c r="A155" s="1" t="s">
        <v>380</v>
      </c>
      <c r="B155" s="1">
        <v>-2</v>
      </c>
      <c r="D155" t="s">
        <v>513</v>
      </c>
      <c r="E155" s="67">
        <v>-2</v>
      </c>
    </row>
    <row r="156" spans="1:5">
      <c r="A156" s="1" t="s">
        <v>381</v>
      </c>
      <c r="B156" s="1">
        <v>1</v>
      </c>
      <c r="D156" t="s">
        <v>514</v>
      </c>
      <c r="E156" s="67">
        <v>1</v>
      </c>
    </row>
    <row r="157" spans="1:5">
      <c r="A157" s="1" t="s">
        <v>382</v>
      </c>
      <c r="B157" s="1">
        <v>-2</v>
      </c>
      <c r="D157" t="s">
        <v>515</v>
      </c>
      <c r="E157" s="67">
        <v>-2</v>
      </c>
    </row>
    <row r="158" spans="1:5">
      <c r="A158" s="1" t="s">
        <v>383</v>
      </c>
      <c r="B158" s="1">
        <v>1</v>
      </c>
      <c r="D158" t="s">
        <v>516</v>
      </c>
      <c r="E158" s="67">
        <v>1</v>
      </c>
    </row>
    <row r="159" spans="1:5">
      <c r="A159" s="1" t="s">
        <v>384</v>
      </c>
      <c r="B159" s="1">
        <v>-2</v>
      </c>
      <c r="D159" t="s">
        <v>517</v>
      </c>
      <c r="E159" s="67">
        <v>-2</v>
      </c>
    </row>
    <row r="160" spans="1:5">
      <c r="A160" s="1" t="s">
        <v>385</v>
      </c>
      <c r="B160" s="1">
        <v>1</v>
      </c>
      <c r="D160" t="s">
        <v>518</v>
      </c>
      <c r="E160" s="67">
        <v>1</v>
      </c>
    </row>
    <row r="161" spans="1:5">
      <c r="A161" s="1" t="s">
        <v>386</v>
      </c>
      <c r="B161" s="1">
        <v>-2</v>
      </c>
      <c r="D161" t="s">
        <v>519</v>
      </c>
      <c r="E161" s="67">
        <v>-2</v>
      </c>
    </row>
    <row r="162" spans="1:5">
      <c r="A162" s="1" t="s">
        <v>387</v>
      </c>
      <c r="B162" s="1">
        <v>1</v>
      </c>
      <c r="D162" t="s">
        <v>520</v>
      </c>
      <c r="E162" s="67">
        <v>1</v>
      </c>
    </row>
    <row r="163" spans="1:5">
      <c r="A163" s="1" t="s">
        <v>388</v>
      </c>
      <c r="B163" s="1">
        <v>-2</v>
      </c>
      <c r="D163" t="s">
        <v>521</v>
      </c>
      <c r="E163" s="67">
        <v>-2</v>
      </c>
    </row>
    <row r="164" spans="1:5">
      <c r="A164" s="1" t="s">
        <v>389</v>
      </c>
      <c r="B164" s="1">
        <v>1</v>
      </c>
      <c r="D164" t="s">
        <v>522</v>
      </c>
      <c r="E164" s="67">
        <v>1</v>
      </c>
    </row>
    <row r="165" spans="1:5">
      <c r="A165" s="1" t="s">
        <v>390</v>
      </c>
      <c r="B165" s="1">
        <v>-2</v>
      </c>
      <c r="D165" t="s">
        <v>523</v>
      </c>
      <c r="E165" s="67">
        <v>-2</v>
      </c>
    </row>
    <row r="166" spans="1:5">
      <c r="A166" s="1" t="s">
        <v>391</v>
      </c>
      <c r="B166" s="1">
        <v>1</v>
      </c>
      <c r="D166" t="s">
        <v>524</v>
      </c>
      <c r="E166" s="67">
        <v>1</v>
      </c>
    </row>
    <row r="167" spans="1:5">
      <c r="A167" s="1" t="s">
        <v>392</v>
      </c>
      <c r="B167" s="1">
        <v>-2</v>
      </c>
      <c r="D167" t="s">
        <v>525</v>
      </c>
      <c r="E167" s="67">
        <v>-2</v>
      </c>
    </row>
    <row r="168" spans="1:5">
      <c r="A168" s="1" t="s">
        <v>393</v>
      </c>
      <c r="B168" s="1">
        <v>1</v>
      </c>
      <c r="D168" t="s">
        <v>526</v>
      </c>
      <c r="E168" s="67">
        <v>1</v>
      </c>
    </row>
    <row r="169" spans="1:5">
      <c r="A169" s="1" t="s">
        <v>394</v>
      </c>
      <c r="B169" s="1">
        <v>-2</v>
      </c>
      <c r="D169" t="s">
        <v>527</v>
      </c>
      <c r="E169" s="67">
        <v>-2</v>
      </c>
    </row>
    <row r="170" spans="1:5">
      <c r="A170" s="1" t="s">
        <v>395</v>
      </c>
      <c r="B170" s="1">
        <v>1</v>
      </c>
      <c r="D170" t="s">
        <v>528</v>
      </c>
      <c r="E170" s="67">
        <v>1</v>
      </c>
    </row>
    <row r="171" spans="1:5">
      <c r="A171" s="1" t="s">
        <v>396</v>
      </c>
      <c r="B171" s="1">
        <v>-2</v>
      </c>
      <c r="D171" t="s">
        <v>529</v>
      </c>
      <c r="E171" s="67">
        <v>-2</v>
      </c>
    </row>
    <row r="172" spans="1:5">
      <c r="A172" s="1" t="s">
        <v>397</v>
      </c>
      <c r="B172" s="1">
        <v>1</v>
      </c>
      <c r="D172" t="s">
        <v>530</v>
      </c>
      <c r="E172" s="67">
        <v>1</v>
      </c>
    </row>
    <row r="173" spans="1:5">
      <c r="A173" s="1" t="s">
        <v>398</v>
      </c>
      <c r="B173" s="1">
        <v>-2</v>
      </c>
      <c r="D173" t="s">
        <v>531</v>
      </c>
      <c r="E173" s="67">
        <v>-2</v>
      </c>
    </row>
    <row r="174" spans="1:5">
      <c r="A174" s="1" t="s">
        <v>399</v>
      </c>
      <c r="B174" s="1">
        <v>1</v>
      </c>
      <c r="D174" t="s">
        <v>532</v>
      </c>
      <c r="E174" s="67">
        <v>1</v>
      </c>
    </row>
    <row r="175" spans="1:5">
      <c r="A175" s="1" t="s">
        <v>400</v>
      </c>
      <c r="B175" s="1">
        <v>-2</v>
      </c>
      <c r="D175" t="s">
        <v>533</v>
      </c>
      <c r="E175" s="67">
        <v>-2</v>
      </c>
    </row>
    <row r="176" spans="1:5">
      <c r="A176" s="1" t="s">
        <v>401</v>
      </c>
      <c r="B176" s="1">
        <v>1</v>
      </c>
      <c r="D176" t="s">
        <v>534</v>
      </c>
      <c r="E176" s="67">
        <v>1</v>
      </c>
    </row>
    <row r="177" spans="1:5">
      <c r="A177" s="1" t="s">
        <v>402</v>
      </c>
      <c r="B177" s="1">
        <v>-2</v>
      </c>
      <c r="D177" t="s">
        <v>535</v>
      </c>
      <c r="E177" s="67">
        <v>-2</v>
      </c>
    </row>
    <row r="178" spans="1:5">
      <c r="A178" s="1" t="s">
        <v>403</v>
      </c>
      <c r="B178" s="1">
        <v>1</v>
      </c>
      <c r="D178" t="s">
        <v>536</v>
      </c>
      <c r="E178" s="67">
        <v>1</v>
      </c>
    </row>
    <row r="179" spans="1:5">
      <c r="A179" s="1" t="s">
        <v>404</v>
      </c>
      <c r="B179" s="1">
        <v>-2</v>
      </c>
      <c r="D179" t="s">
        <v>537</v>
      </c>
      <c r="E179" s="67">
        <v>-2</v>
      </c>
    </row>
    <row r="180" spans="1:5">
      <c r="A180" s="1" t="s">
        <v>405</v>
      </c>
      <c r="B180" s="1">
        <v>1</v>
      </c>
      <c r="D180" t="s">
        <v>538</v>
      </c>
      <c r="E180" s="67">
        <v>1</v>
      </c>
    </row>
    <row r="181" spans="1:5">
      <c r="A181" s="1" t="s">
        <v>406</v>
      </c>
      <c r="B181" s="1">
        <v>-2</v>
      </c>
      <c r="D181" t="s">
        <v>539</v>
      </c>
      <c r="E181" s="67">
        <v>-2</v>
      </c>
    </row>
    <row r="182" spans="1:5">
      <c r="A182" s="1" t="s">
        <v>407</v>
      </c>
      <c r="B182" s="1">
        <v>1</v>
      </c>
      <c r="D182" t="s">
        <v>540</v>
      </c>
      <c r="E182" s="67">
        <v>1</v>
      </c>
    </row>
    <row r="183" spans="1:5">
      <c r="A183" s="1" t="s">
        <v>408</v>
      </c>
      <c r="B183" s="1">
        <v>-2</v>
      </c>
      <c r="D183" t="s">
        <v>541</v>
      </c>
      <c r="E183" s="67">
        <v>-2</v>
      </c>
    </row>
    <row r="184" spans="1:5">
      <c r="A184" s="1" t="s">
        <v>409</v>
      </c>
      <c r="B184" s="1">
        <v>1</v>
      </c>
      <c r="D184" t="s">
        <v>542</v>
      </c>
      <c r="E184" s="67">
        <v>1</v>
      </c>
    </row>
    <row r="185" spans="1:5">
      <c r="A185" s="1" t="s">
        <v>410</v>
      </c>
      <c r="B185" s="1">
        <v>-2</v>
      </c>
      <c r="D185" t="s">
        <v>543</v>
      </c>
      <c r="E185" s="67">
        <v>-2</v>
      </c>
    </row>
    <row r="186" spans="1:5">
      <c r="A186" s="1" t="s">
        <v>411</v>
      </c>
      <c r="B186" s="1">
        <v>1</v>
      </c>
      <c r="D186" t="s">
        <v>544</v>
      </c>
      <c r="E186" s="67">
        <v>1</v>
      </c>
    </row>
    <row r="187" spans="1:5">
      <c r="A187" s="1" t="s">
        <v>412</v>
      </c>
      <c r="B187" s="1">
        <v>-2</v>
      </c>
      <c r="D187" t="s">
        <v>545</v>
      </c>
      <c r="E187" s="67">
        <v>-2</v>
      </c>
    </row>
    <row r="188" spans="1:5">
      <c r="A188" s="1" t="s">
        <v>413</v>
      </c>
      <c r="B188" s="1">
        <v>1</v>
      </c>
      <c r="D188" t="s">
        <v>546</v>
      </c>
      <c r="E188" s="67">
        <v>1</v>
      </c>
    </row>
    <row r="189" spans="1:5">
      <c r="A189" s="1" t="s">
        <v>414</v>
      </c>
      <c r="B189" s="1">
        <v>-2</v>
      </c>
      <c r="D189" t="s">
        <v>547</v>
      </c>
      <c r="E189" s="67">
        <v>-2</v>
      </c>
    </row>
    <row r="190" spans="1:5">
      <c r="A190" s="1" t="s">
        <v>415</v>
      </c>
      <c r="B190" s="1">
        <v>1</v>
      </c>
      <c r="D190" t="s">
        <v>548</v>
      </c>
      <c r="E190" s="67">
        <v>1</v>
      </c>
    </row>
    <row r="191" spans="1:5">
      <c r="A191" s="1" t="s">
        <v>416</v>
      </c>
      <c r="B191" s="1">
        <v>-2</v>
      </c>
      <c r="D191" t="s">
        <v>549</v>
      </c>
      <c r="E191" s="67">
        <v>-2</v>
      </c>
    </row>
    <row r="192" spans="1:5">
      <c r="A192" s="1" t="s">
        <v>417</v>
      </c>
      <c r="B192" s="1">
        <v>1</v>
      </c>
      <c r="D192" t="s">
        <v>550</v>
      </c>
      <c r="E192" s="67">
        <v>1</v>
      </c>
    </row>
    <row r="193" spans="1:5">
      <c r="A193" s="1" t="s">
        <v>418</v>
      </c>
      <c r="B193" s="1">
        <v>-2</v>
      </c>
      <c r="D193" t="s">
        <v>551</v>
      </c>
      <c r="E193" s="67">
        <v>-2</v>
      </c>
    </row>
    <row r="194" spans="1:5">
      <c r="A194" s="1" t="s">
        <v>419</v>
      </c>
      <c r="B194" s="1">
        <v>1</v>
      </c>
      <c r="D194" t="s">
        <v>552</v>
      </c>
      <c r="E194" s="67">
        <v>1</v>
      </c>
    </row>
    <row r="195" spans="1:5">
      <c r="A195" s="1" t="s">
        <v>420</v>
      </c>
      <c r="B195" s="1">
        <v>-2</v>
      </c>
      <c r="D195" t="s">
        <v>553</v>
      </c>
      <c r="E195" s="67">
        <v>-2</v>
      </c>
    </row>
    <row r="196" spans="1:5">
      <c r="A196" s="1" t="s">
        <v>421</v>
      </c>
      <c r="B196" s="1">
        <v>1</v>
      </c>
      <c r="D196" t="s">
        <v>554</v>
      </c>
      <c r="E196" s="67">
        <v>1</v>
      </c>
    </row>
    <row r="197" spans="1:5">
      <c r="A197" s="1" t="s">
        <v>422</v>
      </c>
      <c r="B197" s="1">
        <v>-2</v>
      </c>
      <c r="D197" t="s">
        <v>555</v>
      </c>
      <c r="E197" s="67">
        <v>-2</v>
      </c>
    </row>
    <row r="198" spans="1:5">
      <c r="A198" s="1" t="s">
        <v>423</v>
      </c>
      <c r="B198" s="1">
        <v>1</v>
      </c>
      <c r="D198" t="s">
        <v>556</v>
      </c>
      <c r="E198" s="67">
        <v>1</v>
      </c>
    </row>
    <row r="199" spans="1:5">
      <c r="A199" s="1" t="s">
        <v>424</v>
      </c>
      <c r="B199" s="1">
        <v>-2</v>
      </c>
      <c r="D199" t="s">
        <v>557</v>
      </c>
      <c r="E199" s="67">
        <v>-2</v>
      </c>
    </row>
    <row r="200" spans="1:5">
      <c r="A200" s="1" t="s">
        <v>425</v>
      </c>
      <c r="B200" s="1">
        <v>1</v>
      </c>
      <c r="D200" t="s">
        <v>558</v>
      </c>
      <c r="E200" s="67">
        <v>1</v>
      </c>
    </row>
    <row r="201" spans="1:5">
      <c r="A201" s="1" t="s">
        <v>426</v>
      </c>
      <c r="B201" s="1">
        <v>-2</v>
      </c>
      <c r="D201" t="s">
        <v>559</v>
      </c>
      <c r="E201" s="67">
        <v>-2</v>
      </c>
    </row>
    <row r="202" spans="1:5">
      <c r="A202" s="1" t="s">
        <v>427</v>
      </c>
      <c r="B202" s="1">
        <v>1</v>
      </c>
      <c r="D202" t="s">
        <v>560</v>
      </c>
      <c r="E202" s="67">
        <v>1</v>
      </c>
    </row>
    <row r="203" spans="1:5">
      <c r="A203" s="1" t="s">
        <v>428</v>
      </c>
      <c r="B203" s="1">
        <v>-2</v>
      </c>
      <c r="D203" t="s">
        <v>561</v>
      </c>
      <c r="E203" s="67">
        <v>-2</v>
      </c>
    </row>
    <row r="204" spans="1:5">
      <c r="A204" s="1" t="s">
        <v>429</v>
      </c>
      <c r="B204" s="1">
        <v>1</v>
      </c>
      <c r="D204" t="s">
        <v>562</v>
      </c>
      <c r="E204" s="67">
        <v>1</v>
      </c>
    </row>
    <row r="205" spans="1:5">
      <c r="A205" s="1" t="s">
        <v>430</v>
      </c>
      <c r="B205" s="1">
        <v>-2</v>
      </c>
      <c r="D205" t="s">
        <v>563</v>
      </c>
      <c r="E205" s="67">
        <v>-2</v>
      </c>
    </row>
    <row r="206" spans="1:5">
      <c r="A206" s="1" t="s">
        <v>431</v>
      </c>
      <c r="B206" s="1">
        <v>1</v>
      </c>
      <c r="D206" t="s">
        <v>564</v>
      </c>
      <c r="E206" s="67">
        <v>1</v>
      </c>
    </row>
    <row r="207" spans="1:5">
      <c r="A207" s="1" t="s">
        <v>432</v>
      </c>
      <c r="B207" s="1">
        <v>-2</v>
      </c>
      <c r="D207" t="s">
        <v>565</v>
      </c>
      <c r="E207" s="67">
        <v>-2</v>
      </c>
    </row>
    <row r="208" spans="1:5">
      <c r="A208" s="1" t="s">
        <v>433</v>
      </c>
      <c r="B208" s="1">
        <v>1</v>
      </c>
      <c r="D208" t="s">
        <v>566</v>
      </c>
      <c r="E208" s="67">
        <v>1</v>
      </c>
    </row>
    <row r="209" spans="1:5">
      <c r="A209" s="1" t="s">
        <v>434</v>
      </c>
      <c r="B209" s="1">
        <v>-2</v>
      </c>
      <c r="D209" t="s">
        <v>567</v>
      </c>
      <c r="E209" s="67">
        <v>-2</v>
      </c>
    </row>
    <row r="210" spans="1:5">
      <c r="A210" s="1" t="s">
        <v>435</v>
      </c>
      <c r="B210" s="1">
        <v>1</v>
      </c>
      <c r="D210" t="s">
        <v>568</v>
      </c>
      <c r="E210" s="67">
        <v>1</v>
      </c>
    </row>
    <row r="211" spans="1:5">
      <c r="A211" s="1" t="s">
        <v>436</v>
      </c>
      <c r="B211" s="1">
        <v>-2</v>
      </c>
      <c r="D211" t="s">
        <v>569</v>
      </c>
      <c r="E211" s="67">
        <v>-2</v>
      </c>
    </row>
    <row r="212" spans="1:5">
      <c r="A212" s="1" t="s">
        <v>437</v>
      </c>
      <c r="B212" s="1">
        <v>1</v>
      </c>
      <c r="D212" t="s">
        <v>570</v>
      </c>
      <c r="E212" s="67">
        <v>1</v>
      </c>
    </row>
    <row r="213" spans="1:5">
      <c r="A213" s="1" t="s">
        <v>438</v>
      </c>
      <c r="B213" s="1">
        <v>-2</v>
      </c>
      <c r="D213" t="s">
        <v>571</v>
      </c>
      <c r="E213" s="67">
        <v>-2</v>
      </c>
    </row>
    <row r="214" spans="1:5">
      <c r="A214" s="1" t="s">
        <v>439</v>
      </c>
      <c r="B214" s="1">
        <v>1</v>
      </c>
      <c r="D214" t="s">
        <v>572</v>
      </c>
      <c r="E214" s="67">
        <v>1</v>
      </c>
    </row>
    <row r="215" spans="1:5">
      <c r="A215" s="1" t="s">
        <v>440</v>
      </c>
      <c r="B215" s="1">
        <v>-2</v>
      </c>
      <c r="D215" t="s">
        <v>573</v>
      </c>
      <c r="E215" s="67">
        <v>-2</v>
      </c>
    </row>
    <row r="216" spans="1:5">
      <c r="A216" s="1" t="s">
        <v>441</v>
      </c>
      <c r="B216" s="1">
        <v>1</v>
      </c>
      <c r="D216" t="s">
        <v>574</v>
      </c>
      <c r="E216" s="67">
        <v>1</v>
      </c>
    </row>
    <row r="217" spans="1:5">
      <c r="A217" s="1" t="s">
        <v>442</v>
      </c>
      <c r="B217" s="1">
        <v>-2</v>
      </c>
      <c r="D217" t="s">
        <v>575</v>
      </c>
      <c r="E217" s="67">
        <v>-2</v>
      </c>
    </row>
    <row r="218" spans="1:5">
      <c r="A218" s="1" t="s">
        <v>443</v>
      </c>
      <c r="B218" s="1">
        <v>1</v>
      </c>
      <c r="D218" t="s">
        <v>576</v>
      </c>
      <c r="E218" s="67">
        <v>1</v>
      </c>
    </row>
    <row r="219" spans="1:5">
      <c r="A219" s="1" t="s">
        <v>444</v>
      </c>
      <c r="B219" s="1">
        <v>-2</v>
      </c>
      <c r="D219" t="s">
        <v>577</v>
      </c>
      <c r="E219" s="67">
        <v>-2</v>
      </c>
    </row>
    <row r="220" spans="1:5">
      <c r="A220" s="1" t="s">
        <v>445</v>
      </c>
      <c r="B220" s="1">
        <v>1</v>
      </c>
      <c r="D220" t="s">
        <v>578</v>
      </c>
      <c r="E220" s="67">
        <v>1</v>
      </c>
    </row>
    <row r="221" spans="1:5">
      <c r="A221" s="1" t="s">
        <v>446</v>
      </c>
      <c r="B221" s="1">
        <v>-2</v>
      </c>
      <c r="D221" t="s">
        <v>579</v>
      </c>
      <c r="E221" s="67">
        <v>-2</v>
      </c>
    </row>
    <row r="222" spans="1:5">
      <c r="A222" s="1" t="s">
        <v>447</v>
      </c>
      <c r="B222" s="1">
        <v>1</v>
      </c>
      <c r="D222" t="s">
        <v>580</v>
      </c>
      <c r="E222" s="67">
        <v>1</v>
      </c>
    </row>
    <row r="223" spans="1:5">
      <c r="A223" s="1" t="s">
        <v>448</v>
      </c>
      <c r="B223" s="1">
        <v>-2</v>
      </c>
      <c r="D223" t="s">
        <v>581</v>
      </c>
      <c r="E223" s="67">
        <v>-2</v>
      </c>
    </row>
    <row r="224" spans="1:5">
      <c r="A224" s="1" t="s">
        <v>449</v>
      </c>
      <c r="B224" s="1">
        <v>1</v>
      </c>
      <c r="D224" t="s">
        <v>582</v>
      </c>
      <c r="E224" s="67">
        <v>1</v>
      </c>
    </row>
    <row r="225" spans="1:5">
      <c r="A225" s="1" t="s">
        <v>450</v>
      </c>
      <c r="B225" s="1">
        <v>-2</v>
      </c>
      <c r="D225" t="s">
        <v>583</v>
      </c>
      <c r="E225" s="67">
        <v>-2</v>
      </c>
    </row>
    <row r="226" spans="1:5">
      <c r="A226" s="1" t="s">
        <v>451</v>
      </c>
      <c r="B226" s="1">
        <v>1</v>
      </c>
      <c r="D226" t="s">
        <v>584</v>
      </c>
      <c r="E226" s="67">
        <v>1</v>
      </c>
    </row>
    <row r="227" spans="1:5">
      <c r="A227" s="1" t="s">
        <v>452</v>
      </c>
      <c r="B227" s="1">
        <v>-2</v>
      </c>
      <c r="D227" t="s">
        <v>585</v>
      </c>
      <c r="E227" s="67">
        <v>-2</v>
      </c>
    </row>
    <row r="228" spans="1:5">
      <c r="A228" s="1" t="s">
        <v>453</v>
      </c>
      <c r="B228" s="1">
        <v>1</v>
      </c>
      <c r="D228" t="s">
        <v>586</v>
      </c>
      <c r="E228" s="67">
        <v>1</v>
      </c>
    </row>
    <row r="229" spans="1:5">
      <c r="A229" s="1" t="s">
        <v>454</v>
      </c>
      <c r="B229" s="1">
        <v>-2</v>
      </c>
      <c r="D229" t="s">
        <v>587</v>
      </c>
      <c r="E229" s="67">
        <v>-2</v>
      </c>
    </row>
    <row r="230" spans="1:5">
      <c r="A230" s="1" t="s">
        <v>455</v>
      </c>
      <c r="B230" s="1">
        <v>1</v>
      </c>
      <c r="D230" t="s">
        <v>588</v>
      </c>
      <c r="E230" s="67">
        <v>1</v>
      </c>
    </row>
    <row r="231" spans="1:5">
      <c r="A231" s="1" t="s">
        <v>456</v>
      </c>
      <c r="B231" s="1">
        <v>-2</v>
      </c>
      <c r="D231" t="s">
        <v>589</v>
      </c>
      <c r="E231" s="67">
        <v>-2</v>
      </c>
    </row>
    <row r="232" spans="1:5">
      <c r="A232" s="1" t="s">
        <v>457</v>
      </c>
      <c r="B232" s="1">
        <v>1</v>
      </c>
      <c r="D232" t="s">
        <v>590</v>
      </c>
      <c r="E232" s="67">
        <v>1</v>
      </c>
    </row>
    <row r="233" spans="1:5">
      <c r="A233" s="1" t="s">
        <v>458</v>
      </c>
      <c r="B233" s="1">
        <v>-2</v>
      </c>
      <c r="D233" t="s">
        <v>591</v>
      </c>
      <c r="E233" s="67">
        <v>-2</v>
      </c>
    </row>
    <row r="234" spans="1:5">
      <c r="A234" s="1" t="s">
        <v>459</v>
      </c>
      <c r="B234" s="1">
        <v>1</v>
      </c>
      <c r="D234" t="s">
        <v>592</v>
      </c>
      <c r="E234" s="67">
        <v>1</v>
      </c>
    </row>
    <row r="235" spans="1:5">
      <c r="A235" s="1" t="s">
        <v>460</v>
      </c>
      <c r="B235" s="1">
        <v>-2</v>
      </c>
      <c r="D235" t="s">
        <v>593</v>
      </c>
      <c r="E235" s="67">
        <v>-2</v>
      </c>
    </row>
    <row r="236" spans="1:5">
      <c r="A236" s="1" t="s">
        <v>461</v>
      </c>
      <c r="B236" s="1">
        <v>1</v>
      </c>
      <c r="D236" t="s">
        <v>594</v>
      </c>
      <c r="E236" s="67">
        <v>1</v>
      </c>
    </row>
    <row r="237" spans="1:5">
      <c r="A237" s="1" t="s">
        <v>462</v>
      </c>
      <c r="B237" s="1">
        <v>-2</v>
      </c>
      <c r="D237" t="s">
        <v>595</v>
      </c>
      <c r="E237" s="67">
        <v>-2</v>
      </c>
    </row>
    <row r="238" spans="1:5">
      <c r="A238" s="1" t="s">
        <v>463</v>
      </c>
      <c r="B238" s="1">
        <v>1</v>
      </c>
      <c r="D238" t="s">
        <v>596</v>
      </c>
      <c r="E238" s="67">
        <v>1</v>
      </c>
    </row>
    <row r="239" spans="1:5">
      <c r="A239" s="1" t="s">
        <v>464</v>
      </c>
      <c r="B239" s="1">
        <v>-2</v>
      </c>
      <c r="D239" t="s">
        <v>597</v>
      </c>
      <c r="E239" s="67">
        <v>-2</v>
      </c>
    </row>
    <row r="240" spans="1:5">
      <c r="A240" s="1" t="s">
        <v>465</v>
      </c>
      <c r="B240" s="1">
        <v>1</v>
      </c>
      <c r="D240" t="s">
        <v>598</v>
      </c>
      <c r="E240" s="67">
        <v>1</v>
      </c>
    </row>
    <row r="241" spans="1:5">
      <c r="A241" s="1" t="s">
        <v>466</v>
      </c>
      <c r="B241" s="1">
        <v>-2</v>
      </c>
      <c r="D241" t="s">
        <v>599</v>
      </c>
      <c r="E241" s="67">
        <v>-2</v>
      </c>
    </row>
    <row r="242" spans="1:5">
      <c r="A242" s="1" t="s">
        <v>467</v>
      </c>
      <c r="B242" s="1">
        <v>1</v>
      </c>
      <c r="D242" t="s">
        <v>600</v>
      </c>
      <c r="E242" s="67">
        <v>1</v>
      </c>
    </row>
    <row r="243" spans="1:5">
      <c r="A243" s="1" t="s">
        <v>468</v>
      </c>
      <c r="B243" s="1">
        <v>-2</v>
      </c>
      <c r="D243" t="s">
        <v>601</v>
      </c>
      <c r="E243" s="67">
        <v>-2</v>
      </c>
    </row>
    <row r="244" spans="1:5">
      <c r="A244" s="1" t="s">
        <v>469</v>
      </c>
      <c r="B244" s="1">
        <v>1</v>
      </c>
      <c r="D244" t="s">
        <v>602</v>
      </c>
      <c r="E244" s="67">
        <v>1</v>
      </c>
    </row>
    <row r="245" spans="1:5">
      <c r="A245" s="1" t="s">
        <v>470</v>
      </c>
      <c r="B245" s="1">
        <v>-2</v>
      </c>
      <c r="D245" t="s">
        <v>603</v>
      </c>
      <c r="E245" s="67">
        <v>-2</v>
      </c>
    </row>
    <row r="246" spans="1:5">
      <c r="A246" s="1" t="s">
        <v>471</v>
      </c>
      <c r="B246" s="1">
        <v>1</v>
      </c>
      <c r="D246" t="s">
        <v>604</v>
      </c>
      <c r="E246" s="67">
        <v>1</v>
      </c>
    </row>
    <row r="247" spans="1:5">
      <c r="A247" s="1" t="s">
        <v>472</v>
      </c>
      <c r="B247" s="1">
        <v>-2</v>
      </c>
      <c r="D247" t="s">
        <v>605</v>
      </c>
      <c r="E247" s="67">
        <v>-2</v>
      </c>
    </row>
    <row r="248" spans="1:5">
      <c r="A248" s="1" t="s">
        <v>473</v>
      </c>
      <c r="B248" s="1">
        <v>1</v>
      </c>
      <c r="D248" t="s">
        <v>606</v>
      </c>
      <c r="E248" s="67">
        <v>1</v>
      </c>
    </row>
    <row r="249" spans="1:5">
      <c r="A249" s="1" t="s">
        <v>474</v>
      </c>
      <c r="B249" s="1">
        <v>-2</v>
      </c>
      <c r="D249" t="s">
        <v>607</v>
      </c>
      <c r="E249" s="67">
        <v>-2</v>
      </c>
    </row>
    <row r="250" spans="1:5">
      <c r="A250" s="1" t="s">
        <v>475</v>
      </c>
      <c r="B250" s="1">
        <v>1</v>
      </c>
      <c r="D250" t="s">
        <v>608</v>
      </c>
      <c r="E250" s="67">
        <v>1</v>
      </c>
    </row>
    <row r="251" spans="1:5">
      <c r="A251" s="1" t="s">
        <v>476</v>
      </c>
      <c r="B251" s="1">
        <v>-2</v>
      </c>
      <c r="D251" t="s">
        <v>609</v>
      </c>
      <c r="E251" s="67">
        <v>-2</v>
      </c>
    </row>
    <row r="252" spans="1:5">
      <c r="A252" s="1" t="s">
        <v>477</v>
      </c>
      <c r="B252" s="1">
        <v>1</v>
      </c>
      <c r="D252" t="s">
        <v>610</v>
      </c>
      <c r="E252" s="67">
        <v>1</v>
      </c>
    </row>
    <row r="253" spans="1:5">
      <c r="A253" s="1" t="s">
        <v>478</v>
      </c>
      <c r="B253" s="1">
        <v>-2</v>
      </c>
      <c r="D253" t="s">
        <v>611</v>
      </c>
      <c r="E253" s="67">
        <v>-2</v>
      </c>
    </row>
    <row r="254" spans="1:5">
      <c r="A254" s="1" t="s">
        <v>479</v>
      </c>
      <c r="B254" s="1">
        <v>1</v>
      </c>
      <c r="D254" t="s">
        <v>612</v>
      </c>
      <c r="E254" s="6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</vt:lpstr>
      <vt:lpstr>Hedge-All-18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Abhay Kumar Singh</dc:creator>
  <cp:lastModifiedBy>Abhay Kumar Singh</cp:lastModifiedBy>
  <dcterms:created xsi:type="dcterms:W3CDTF">2023-05-24T03:48:47Z</dcterms:created>
  <dcterms:modified xsi:type="dcterms:W3CDTF">2024-07-08T19:53:35Z</dcterms:modified>
</cp:coreProperties>
</file>